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\\A02-fileshare\bas\WYDZIAŁ INFORMACJI\01 OSOBY\Krzysio\dane.gov.pl\Bazy Przemytu\"/>
    </mc:Choice>
  </mc:AlternateContent>
  <xr:revisionPtr revIDLastSave="0" documentId="13_ncr:1_{9F399A5C-222D-41B4-B7E2-BD58F62045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zemyt 2024-2025" sheetId="1" r:id="rId1"/>
    <sheet name="TP przemyt 2024-2025" sheetId="2" r:id="rId2"/>
  </sheets>
  <definedNames>
    <definedName name="_xlnm._FilterDatabase" localSheetId="0" hidden="1">'przemyt 2024-2025'!$A$1:$O$6627</definedName>
  </definedNames>
  <calcPr calcId="191029"/>
  <pivotCaches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627" i="1" l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3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J6254" i="1"/>
  <c r="L6254" i="1" s="1"/>
  <c r="J6252" i="1"/>
  <c r="L6252" i="1" s="1"/>
  <c r="J6251" i="1"/>
  <c r="L6251" i="1" s="1"/>
  <c r="J6250" i="1"/>
  <c r="L6250" i="1" s="1"/>
  <c r="J6249" i="1"/>
  <c r="L6249" i="1" s="1"/>
  <c r="J5571" i="1"/>
  <c r="L5571" i="1" s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2951" i="1"/>
</calcChain>
</file>

<file path=xl/sharedStrings.xml><?xml version="1.0" encoding="utf-8"?>
<sst xmlns="http://schemas.openxmlformats.org/spreadsheetml/2006/main" count="68069" uniqueCount="3897">
  <si>
    <t>kierunek</t>
  </si>
  <si>
    <t>miejsce</t>
  </si>
  <si>
    <t>opis</t>
  </si>
  <si>
    <t>Do RP</t>
  </si>
  <si>
    <t>przejście</t>
  </si>
  <si>
    <t>PSG w Bezledach</t>
  </si>
  <si>
    <t>Rosja</t>
  </si>
  <si>
    <t>Papierosy</t>
  </si>
  <si>
    <t>spółdziałanie z KAS OC w ramach SEO P/7/2024/1</t>
  </si>
  <si>
    <t>Z RP</t>
  </si>
  <si>
    <t>Narkotyki</t>
  </si>
  <si>
    <t>Inne</t>
  </si>
  <si>
    <t>Pprzypominające wyglązdem susz ziela konopii innych niz włókniste.</t>
  </si>
  <si>
    <t>PSG w Grzechotkach</t>
  </si>
  <si>
    <t>Wniosek nr 27/2024</t>
  </si>
  <si>
    <t>BURTON MENTHOL</t>
  </si>
  <si>
    <t>lotnicza</t>
  </si>
  <si>
    <t>Amunicja</t>
  </si>
  <si>
    <t>Ostra</t>
  </si>
  <si>
    <t>szt.</t>
  </si>
  <si>
    <t>W ramach SEO P/7/2022/1</t>
  </si>
  <si>
    <t xml:space="preserve">GOLDEN GATE </t>
  </si>
  <si>
    <t>PSG w Hrebennem</t>
  </si>
  <si>
    <t>Ukraina</t>
  </si>
  <si>
    <t>Wniosek do KAS nr 23, uszczuplenia celne 403 zł.</t>
  </si>
  <si>
    <t>PSG w Terespolu</t>
  </si>
  <si>
    <t>Białoruś</t>
  </si>
  <si>
    <t>wewnątrz kraju</t>
  </si>
  <si>
    <t>kraj</t>
  </si>
  <si>
    <t>Tytoń</t>
  </si>
  <si>
    <t>krajanka tytoniowa</t>
  </si>
  <si>
    <t>kg</t>
  </si>
  <si>
    <t>strefa</t>
  </si>
  <si>
    <t>PSG w Świecku</t>
  </si>
  <si>
    <t>Niemcy</t>
  </si>
  <si>
    <t>Marihuana</t>
  </si>
  <si>
    <t>Wydział Operacyjno-Śledczy</t>
  </si>
  <si>
    <t>Pojazdy</t>
  </si>
  <si>
    <t>Osobowy</t>
  </si>
  <si>
    <t>osobowy Hyundai Santa Fe</t>
  </si>
  <si>
    <t>PSG w Kaliszu</t>
  </si>
  <si>
    <t>Tytoń do palenia</t>
  </si>
  <si>
    <t>bez znaków akcyzy skarbowej</t>
  </si>
  <si>
    <t xml:space="preserve">bez znaków akcyzy skarbowej </t>
  </si>
  <si>
    <t xml:space="preserve">papierosów z przeterminowanymi polskimi znakami akcyzy skarbowej </t>
  </si>
  <si>
    <t>Płyn do e-papierosów</t>
  </si>
  <si>
    <t>litr</t>
  </si>
  <si>
    <t>papierosy jednorazowe</t>
  </si>
  <si>
    <t xml:space="preserve">z przeterminowana polską akcyzą </t>
  </si>
  <si>
    <t xml:space="preserve">nowatorskie wyroby tytoniowe bez znaków akcyzy skarbowej </t>
  </si>
  <si>
    <t>bez polskich znaków akcyzy skarbowej</t>
  </si>
  <si>
    <t>odzież</t>
  </si>
  <si>
    <t>PSG w Rzeszowie–Jasionce</t>
  </si>
  <si>
    <t>Ozncaznie na dnie łuski 6.9 17, 7.62x45 mm</t>
  </si>
  <si>
    <t>PSG w Lublinie</t>
  </si>
  <si>
    <t>Alkohol</t>
  </si>
  <si>
    <t>Spirytus</t>
  </si>
  <si>
    <t>Wódka</t>
  </si>
  <si>
    <t>PSG w Dołhobyczowie</t>
  </si>
  <si>
    <t>PSG w Kuźnicy</t>
  </si>
  <si>
    <t>PSG w Medyce</t>
  </si>
  <si>
    <t>fotele samochodowe</t>
  </si>
  <si>
    <t>wniosek SG do KAS nr 28</t>
  </si>
  <si>
    <t>PSG w Poznaniu-Ławicy</t>
  </si>
  <si>
    <t>Broń</t>
  </si>
  <si>
    <t>pałka teleskopowa</t>
  </si>
  <si>
    <t>PSG w Hrubieszowie</t>
  </si>
  <si>
    <t xml:space="preserve">Mercedes E220 </t>
  </si>
  <si>
    <t xml:space="preserve">FORD GALAXY </t>
  </si>
  <si>
    <t>PSG w Olsztynie</t>
  </si>
  <si>
    <t>Marlboro 500 paczek po 20 sztuk, King Size 20 paczek po 25 sztuk (bez znaków akcyzy)</t>
  </si>
  <si>
    <t>PSG w Dorohusku</t>
  </si>
  <si>
    <t>Marshall</t>
  </si>
  <si>
    <t>Minsk, NZ</t>
  </si>
  <si>
    <t>Haszysz</t>
  </si>
  <si>
    <t>DACIA - SANDERO</t>
  </si>
  <si>
    <t>W RAMACH WSPÓŁDZIAŁANIA SEO P/7/2024/1</t>
  </si>
  <si>
    <t>PSG w Ustce</t>
  </si>
  <si>
    <t>Waluta</t>
  </si>
  <si>
    <t>Złoty - PLN</t>
  </si>
  <si>
    <t>Euro - EUR</t>
  </si>
  <si>
    <t>PSG w Kłodzku</t>
  </si>
  <si>
    <t>Czechy</t>
  </si>
  <si>
    <t>Gazowa</t>
  </si>
  <si>
    <t>ESEKOL Botan cal. 9  mm PA Blanc</t>
  </si>
  <si>
    <t>Palna</t>
  </si>
  <si>
    <t>rewolwer ALFA mod.641 6mm ME Flobert</t>
  </si>
  <si>
    <t>9 mm blank</t>
  </si>
  <si>
    <t>6 mm Flobert</t>
  </si>
  <si>
    <t>Materiały niebezpieczne</t>
  </si>
  <si>
    <t>Materiały wybuchowe</t>
  </si>
  <si>
    <t>proch czarny</t>
  </si>
  <si>
    <t>WNIOSEK SG DO KAS NR 23</t>
  </si>
  <si>
    <t>KIA Sportage</t>
  </si>
  <si>
    <t>MITSUBISHI Outlander</t>
  </si>
  <si>
    <t>PSG w Janowie Podlaskim</t>
  </si>
  <si>
    <t>rower maarki Hercules</t>
  </si>
  <si>
    <t>wniosek SG do KAS nr 25</t>
  </si>
  <si>
    <t xml:space="preserve"> wniosek SG do KAS numer 26 z dnia 18.04.2024r.</t>
  </si>
  <si>
    <t>PSG w Krościenku</t>
  </si>
  <si>
    <t>PSG w Gołdapi</t>
  </si>
  <si>
    <t>Fenetylina</t>
  </si>
  <si>
    <t>POJAZD KEMPINGOWY FIAT DUCATO</t>
  </si>
  <si>
    <t>PSG w Korczowej</t>
  </si>
  <si>
    <t>Pojazd osobowy marki Mercedes C 230 - figurujący w bazach zastrzeżeniowych: KSIP, SIS-R (art. 38) oraz INTERPOL.</t>
  </si>
  <si>
    <t>Przyczepa kempingowa SWIFT KUDOS</t>
  </si>
  <si>
    <t>Przyczepa kempingowa ELDDIS AFFINITY</t>
  </si>
  <si>
    <t>Przyczepa Kempingowa COACHMAN LASER</t>
  </si>
  <si>
    <t>Jeep Wrangler</t>
  </si>
  <si>
    <t>Mrcedes Sprinter</t>
  </si>
  <si>
    <t>różne marki</t>
  </si>
  <si>
    <t>Marlboro</t>
  </si>
  <si>
    <t xml:space="preserve">HYUNDAI TERRACAN </t>
  </si>
  <si>
    <t>PSG w Krakowie-Balicach</t>
  </si>
  <si>
    <t>357 MAGNUM</t>
  </si>
  <si>
    <t>PSG w Gdańsku</t>
  </si>
  <si>
    <t>ELEY Alphamax+ 32g kal. 12/70</t>
  </si>
  <si>
    <t>Metamfetamina proszek</t>
  </si>
  <si>
    <t>susz roślinny</t>
  </si>
  <si>
    <t>ojazd marki Nissan o nr VIN SJNFAAZE0U6045955</t>
  </si>
  <si>
    <t>hukowa</t>
  </si>
  <si>
    <t>w ramach TEO P/7/2024/1</t>
  </si>
  <si>
    <t>kastet</t>
  </si>
  <si>
    <t>Mercedes Sprinter</t>
  </si>
  <si>
    <t>PSG w Tarnowie</t>
  </si>
  <si>
    <t xml:space="preserve">KIA SPORTAGE </t>
  </si>
  <si>
    <t>Podzespoły samochodowe</t>
  </si>
  <si>
    <t xml:space="preserve">liczne podzespoły samochowe samochodowe </t>
  </si>
  <si>
    <t>PSG w Zakopanem</t>
  </si>
  <si>
    <t>Słowacja</t>
  </si>
  <si>
    <t>Mefedron</t>
  </si>
  <si>
    <t>susz</t>
  </si>
  <si>
    <t>Amunicja hukowa 9mm P.A.</t>
  </si>
  <si>
    <t>PSG w Kołobrzegu</t>
  </si>
  <si>
    <t>susz tytoniowy</t>
  </si>
  <si>
    <t>wniosek nr 15</t>
  </si>
  <si>
    <t>7,62 x 39 mm</t>
  </si>
  <si>
    <t>nabój karabinowy kal. 7,62 x54</t>
  </si>
  <si>
    <t>PSG w Hermanowicach</t>
  </si>
  <si>
    <t>3CMC</t>
  </si>
  <si>
    <t>papierosy różnych marek</t>
  </si>
  <si>
    <t>wkrętarka DeWalt</t>
  </si>
  <si>
    <t>klucz udarowy Milwaukee</t>
  </si>
  <si>
    <t>podkaszarka Bosch</t>
  </si>
  <si>
    <t>szkrzynia z częściami do elektronarzędzi FORCH</t>
  </si>
  <si>
    <t>Wyrzynarka MAKITA</t>
  </si>
  <si>
    <t>wiertarka FORCH</t>
  </si>
  <si>
    <t>szlifierka BOSCH</t>
  </si>
  <si>
    <t>urządzenie GEBERIT</t>
  </si>
  <si>
    <t>Flex wraz z akcesoriami</t>
  </si>
  <si>
    <t>wiertarka MAKITA</t>
  </si>
  <si>
    <t>szlifierka Makita</t>
  </si>
  <si>
    <t>szlifierka Festool</t>
  </si>
  <si>
    <t>szlifierka kątowa Makita</t>
  </si>
  <si>
    <t>młotowiertarka HILTI</t>
  </si>
  <si>
    <t>szlifierka do gipsu</t>
  </si>
  <si>
    <t>torba z akcesoriami HILTI</t>
  </si>
  <si>
    <t>odkurzacz Festool</t>
  </si>
  <si>
    <t>szlifierka Milwaukee</t>
  </si>
  <si>
    <t>wkrętarka Milwaukee</t>
  </si>
  <si>
    <t>urzadzenie typu "rekin" Milwaukee</t>
  </si>
  <si>
    <t>szczypce MILWAUKEE</t>
  </si>
  <si>
    <t>PSG w Świnoujściu</t>
  </si>
  <si>
    <t>PSG w Chłopiatynie</t>
  </si>
  <si>
    <t xml:space="preserve">krzewy konopi indyjskich innych niż włókniste </t>
  </si>
  <si>
    <t>PSG w Zgorzelcu</t>
  </si>
  <si>
    <t>worki foliowe -60 sztuk</t>
  </si>
  <si>
    <t>PSG w Katowicach-Pyrzowicach</t>
  </si>
  <si>
    <t>napis na denku łuski "RWS 308 WIN"</t>
  </si>
  <si>
    <t>napis na denku łuski "NOSLER 308 WIN"</t>
  </si>
  <si>
    <t>KIA SPORTAGE</t>
  </si>
  <si>
    <t>liść tytoniu</t>
  </si>
  <si>
    <t>linia produkcyjna do papierosów</t>
  </si>
  <si>
    <t>Olej napędowy, wniosek do KAS nr 26, uszczuplenia celne 186 zł.</t>
  </si>
  <si>
    <t>PSG w Sławatyczach</t>
  </si>
  <si>
    <t>produkty pochodzenia zwierzęcego</t>
  </si>
  <si>
    <t>15 paczek papierosów (różnych marek) bez polskich znaków akcyzy MF RP.</t>
  </si>
  <si>
    <t>SANTA FE</t>
  </si>
  <si>
    <t>Żelki z zawartością THC</t>
  </si>
  <si>
    <t>LAPUA</t>
  </si>
  <si>
    <t>uszczuplenia celne 27zł</t>
  </si>
  <si>
    <t>uszczuplenia celne  257zł</t>
  </si>
  <si>
    <t xml:space="preserve">uszczuplenia celne  216 zł </t>
  </si>
  <si>
    <t>produkty pochodzenia  zwierzęcego</t>
  </si>
  <si>
    <t>PSG w Braniewie</t>
  </si>
  <si>
    <t>Rothmans</t>
  </si>
  <si>
    <t>PSG w Dołhobrodach</t>
  </si>
  <si>
    <t>W rejonie pomiędzy 049 a 050 znaleziono zamoknięte papierosy</t>
  </si>
  <si>
    <t>amunicja koloru żółtego z napisem na spodzie łuski "9x19P 21 04"</t>
  </si>
  <si>
    <t>amunicja z napisem 08 3</t>
  </si>
  <si>
    <t xml:space="preserve">Pojazd osobowy marki MERCEDES-BENZ model SPRINTER </t>
  </si>
  <si>
    <t>amunicja o nieczytelnych oznaczeniach</t>
  </si>
  <si>
    <t>amunicja do karabinka sportowego</t>
  </si>
  <si>
    <t>amunicja 7,62 mm</t>
  </si>
  <si>
    <t xml:space="preserve">OLEJ NAPĘDOWY </t>
  </si>
  <si>
    <t>Pałka teleskopowa</t>
  </si>
  <si>
    <t>Pariaments</t>
  </si>
  <si>
    <t>Broń hukowa Ekol Arda</t>
  </si>
  <si>
    <t>Amunicja hukowa</t>
  </si>
  <si>
    <t>PSG w Białej Podlaskiej</t>
  </si>
  <si>
    <t>Kokaina</t>
  </si>
  <si>
    <t>40 litrów oleju napędowego, wniosek do KAS Hrebenen nr 27, uszczuplenia celne 103 zł.</t>
  </si>
  <si>
    <t xml:space="preserve"> substancja koluru białego w postaci kryształu o cechach i właściwościach mefedronu </t>
  </si>
  <si>
    <t>7,62 mm</t>
  </si>
  <si>
    <t>produty pochodzenia zwierzęcego</t>
  </si>
  <si>
    <t>9 mm Makarov</t>
  </si>
  <si>
    <t>przyczepa kempingowa 1. BAILEY Discovery</t>
  </si>
  <si>
    <t>Przyczepa kempingowa marki 2. Swift Challenger</t>
  </si>
  <si>
    <t>WINSTON X Style</t>
  </si>
  <si>
    <t>AMBER LEAF</t>
  </si>
  <si>
    <t>w ramach SEO P/7/2024/1</t>
  </si>
  <si>
    <t>towary nowatorskie</t>
  </si>
  <si>
    <t>PSG w Jeleniej Górze</t>
  </si>
  <si>
    <t>Liście suszu tytoniowego pakowane w kostki około 30 kg/sztuka łacznie 38 sztuk.</t>
  </si>
  <si>
    <t>ujawniona aomunicja na NN</t>
  </si>
  <si>
    <t>ujawniono susz na NN</t>
  </si>
  <si>
    <t xml:space="preserve"> wniosek SG do KAS numer 35 z dnia 11.05.2024r.,</t>
  </si>
  <si>
    <t>Ujawniono 30 paczek (600 szt.), uszczuplenia celne 1440zł.</t>
  </si>
  <si>
    <t>Ujawniono 9 paczek (180 szt.) papierosów, uszczuplenia celne 243.00zł.</t>
  </si>
  <si>
    <t>Amfetamina</t>
  </si>
  <si>
    <t>woreczek plastikowy z białym proszkiem</t>
  </si>
  <si>
    <t>kryształki o lekko zółtawym zabarwieniu zawinięte w folię aluminiową</t>
  </si>
  <si>
    <t>kryształki o lekko żółtawym zabarwieniu zawinięte w folię aluminiową</t>
  </si>
  <si>
    <t>Ford Kuga</t>
  </si>
  <si>
    <t>PSG w Lubaczowie</t>
  </si>
  <si>
    <t xml:space="preserve">Rower marki STORM </t>
  </si>
  <si>
    <t xml:space="preserve">Rower marki ROCKRIDER </t>
  </si>
  <si>
    <t xml:space="preserve">Rower marki SPECIALIZED </t>
  </si>
  <si>
    <t>Rower marki Kross</t>
  </si>
  <si>
    <t xml:space="preserve">Rower marki UNIBIKE  </t>
  </si>
  <si>
    <t xml:space="preserve"> ujawniono 8 paczek (160 szt.) papierosów uszczuplenia celne 216zł.</t>
  </si>
  <si>
    <t>Compliment</t>
  </si>
  <si>
    <t>przedmiot przypominający pałkę teleskopową koloru czarnego</t>
  </si>
  <si>
    <t>broni gazowej marki RECH kaliber 8mm</t>
  </si>
  <si>
    <t>Tytoń do palenia (wkłady)</t>
  </si>
  <si>
    <t>Dolar amerykański - USD</t>
  </si>
  <si>
    <t>Kolor szary</t>
  </si>
  <si>
    <t xml:space="preserve">1 szt. amunicji ostrej. </t>
  </si>
  <si>
    <t>1 szt. amunucji ostrej bez oznaczeń</t>
  </si>
  <si>
    <t>2 maszyny do cięcia tytoniu</t>
  </si>
  <si>
    <t>maszyna typu owijarka tytoniowa</t>
  </si>
  <si>
    <t>melasa do fajek wodnych</t>
  </si>
  <si>
    <t>PSG w Rutce-Tartak</t>
  </si>
  <si>
    <t>Litwa</t>
  </si>
  <si>
    <t xml:space="preserve">PSG Rutka-Tartak (50%) wartość- 14744.9632zł, </t>
  </si>
  <si>
    <t>KMP Suwałki (50%) - 14744.9632zł</t>
  </si>
  <si>
    <t>worki strunowe owiniete czarną folią</t>
  </si>
  <si>
    <t xml:space="preserve">Volkswagen Toureg </t>
  </si>
  <si>
    <t>przerobiony nr VIN</t>
  </si>
  <si>
    <t>PSG w Częstochowie</t>
  </si>
  <si>
    <t>morska</t>
  </si>
  <si>
    <t xml:space="preserve">Quad marki CFMOTO </t>
  </si>
  <si>
    <t>Agregat prądotwórczy marki HONDA</t>
  </si>
  <si>
    <t>Niwelator marki TOPCON</t>
  </si>
  <si>
    <t xml:space="preserve">.Zagęszczarka marki WACKER NEUSON model DPU 6555 </t>
  </si>
  <si>
    <t>Zagęszczarka WACKER NEUSON SUPRA BS60-2</t>
  </si>
  <si>
    <t>Rower górski marki: ORBEA</t>
  </si>
  <si>
    <t>Kosiarka Husqvarna model R16C</t>
  </si>
  <si>
    <t>PSG w Łodzi</t>
  </si>
  <si>
    <t>pochodna amfetaminy</t>
  </si>
  <si>
    <t>Rewolwer ASG Ruger Superhawk 8"6mm czarny</t>
  </si>
  <si>
    <t>PSG w Tuplicach</t>
  </si>
  <si>
    <t>Wyroby odzieżowe i obuwnicze z podrobionymi znakami towarowymi</t>
  </si>
  <si>
    <t>Lexus RX450H</t>
  </si>
  <si>
    <t>Zabytki</t>
  </si>
  <si>
    <t>Ikona</t>
  </si>
  <si>
    <t>Obraz - dzieło historyczne</t>
  </si>
  <si>
    <t>PSG w Augustowie</t>
  </si>
  <si>
    <t xml:space="preserve">BMW </t>
  </si>
  <si>
    <t xml:space="preserve">łuski  marki LAPUA 300 Norma Mag  </t>
  </si>
  <si>
    <t xml:space="preserve">łuski  marki Norma 300 Win Mag </t>
  </si>
  <si>
    <t xml:space="preserve">łuski  marki LAPUA 30-06 </t>
  </si>
  <si>
    <t xml:space="preserve">łuski  marki LAPUA 6,5 CREEDMOR </t>
  </si>
  <si>
    <t>pociski do nabojów  w workach foliowych bez napisów</t>
  </si>
  <si>
    <t>pociski marki Hormady SST30 CAL 165gr</t>
  </si>
  <si>
    <t>pociski marki BERGER 6,5mm 140/100</t>
  </si>
  <si>
    <t>TOYOTA RAV 4, nr rej. WM7565T, rok produkcji 2017, koloru białego, nr. VIN JTMWRREV90D035945</t>
  </si>
  <si>
    <t>PSG w Nowym Dworze</t>
  </si>
  <si>
    <t>PSG w Gorzowie Wielkopolskim</t>
  </si>
  <si>
    <t>Campervan</t>
  </si>
  <si>
    <t>piła do cięcia asfaltu marki Golz FS175, o numerze seryjnym 00301377, rok produkcji 2022</t>
  </si>
  <si>
    <t>piła do cięcia betonu marki Stihl, o numerze seryjnym 191992995</t>
  </si>
  <si>
    <t>zagęszczarkę marki Wacker Neuseon, o numerze seryjnym 5100030599</t>
  </si>
  <si>
    <t>piłę do betonu marki Husqvarna, o numerze seryjnym 967348101</t>
  </si>
  <si>
    <t>pilarka do drewna marki Stihl, o numerze seryjnym 11399673301</t>
  </si>
  <si>
    <t>piła szablasta marki Makita, o numerze seryjnym 0885417Y</t>
  </si>
  <si>
    <t>wiertarka marki Makita, o numerze seryjnym 0368935Y</t>
  </si>
  <si>
    <t>"SIG LUGER 9 MM"</t>
  </si>
  <si>
    <t>ZASTAWA STOŁOWA</t>
  </si>
  <si>
    <t>BIŻUTERIA</t>
  </si>
  <si>
    <t>szklanych ampułek z pojedynczą tabletką w środku koloru białego bez napisów i oznaczeń</t>
  </si>
  <si>
    <t>"S&amp;B 9X19 17" 9MM</t>
  </si>
  <si>
    <t>Audi RS5</t>
  </si>
  <si>
    <t>części zamienne do samochodów ciężarowych i maszyn przemysłwoych</t>
  </si>
  <si>
    <t>Tytoń do pałki wodnej</t>
  </si>
  <si>
    <t>WYROBY NOWATORSKIE</t>
  </si>
  <si>
    <t>Nabój do broni sportowej LR22</t>
  </si>
  <si>
    <t>amunicja koloru srebrnego z miedzianym pociskiem z nacięciami z pomarańczowym wybrzuszeniem, na spodzie z wygrawerowanym napisem HORNADY 9mm LUGER+P</t>
  </si>
  <si>
    <t>Produkty pochodzenia zwierzęcego</t>
  </si>
  <si>
    <t>Hyundai SantaFe</t>
  </si>
  <si>
    <t>odzież, perfumy</t>
  </si>
  <si>
    <t>perfumy</t>
  </si>
  <si>
    <t>odzież ,perfumy</t>
  </si>
  <si>
    <t>odzież, perfumu, zegarki</t>
  </si>
  <si>
    <t>skrzynia biegów</t>
  </si>
  <si>
    <t xml:space="preserve">Mercedes CLS 220 </t>
  </si>
  <si>
    <t xml:space="preserve">na wniosek SG do UC numer 43 z dnia 27.05.2024 r. </t>
  </si>
  <si>
    <t>Mercedes nr rej.: WUEVR777</t>
  </si>
  <si>
    <t>KIA SPORTAGE, nr rej. WM 6173S, rok produkcji 2016, nr. VIN U5YPH813DGL012491</t>
  </si>
  <si>
    <t>HYUNDAI TUCSON IX35, nr rej. WF2428Y rok produkcji 2016, koloru białego nr. VIN TMAJ3815GHJ319744</t>
  </si>
  <si>
    <t xml:space="preserve">Wniosek do KAS w Hrebennem nr 37, ujawniono 86 szt. papierosów , uszczuplenia celne 115zł </t>
  </si>
  <si>
    <t>Wniosek do KAS w Hrebennem nr 37, ujawniono 74,79 grama wyrobów nowatorskich, uszczuplenia celne 87zł.</t>
  </si>
  <si>
    <t>Motocykl</t>
  </si>
  <si>
    <t>BMW</t>
  </si>
  <si>
    <t>KIA ProCeed</t>
  </si>
  <si>
    <t>BMW O NR REJ GD9A349</t>
  </si>
  <si>
    <t>BMW O NR REJ.  GD564NN</t>
  </si>
  <si>
    <t>PEUGEOT O NR REJ. NEB57976</t>
  </si>
  <si>
    <t>Renault Scenic</t>
  </si>
  <si>
    <t>rewolwer ZBROIA PROFI 3”</t>
  </si>
  <si>
    <t xml:space="preserve">GRANATIK RPG 22, </t>
  </si>
  <si>
    <t>ZASOBNIK NA POCISK ARTYLERYJSKI KALIBRU 155MM</t>
  </si>
  <si>
    <t>ŁUSKA POCISKU ARTYLERYJSKIEGO KALIBRU 105 MM</t>
  </si>
  <si>
    <t>trzy torby do próżniowego pakowania z zawartością suszu roślinnego o łącznej wadze ok. 750 g brutto</t>
  </si>
  <si>
    <t>Naczepa</t>
  </si>
  <si>
    <t>LAWETA PRAGMATEK</t>
  </si>
  <si>
    <t>9 mm WIN-LUGER</t>
  </si>
  <si>
    <t>PSG w Kielcach</t>
  </si>
  <si>
    <t>susz roślinny koloru zielonego</t>
  </si>
  <si>
    <t xml:space="preserve">  2 sztuki uszkodzonej amunicji bez zbitych spłonek  z napisemi  53989 i  18889  </t>
  </si>
  <si>
    <t>Honda</t>
  </si>
  <si>
    <t>BOBMARDIER</t>
  </si>
  <si>
    <t>PSG w Szczecinie</t>
  </si>
  <si>
    <t>W trakcie działań ujawniono 400szt. papierosów, uszczuplenia celne: 538,00zł.</t>
  </si>
  <si>
    <t>Metylofenidat w postaci sypko-krystalicznej</t>
  </si>
  <si>
    <t>metylofenidat</t>
  </si>
  <si>
    <t>podrobione norweskie tablice rejestracyjne pojazdu  o wyróżniku EK15902</t>
  </si>
  <si>
    <t>susz roślinny w formie krajanki koloru brunatnego nieoznaczony znakami akcyzy skarbowej</t>
  </si>
  <si>
    <t>quad marki HONDA TRX 500, rok produkcji 2018</t>
  </si>
  <si>
    <t>Volkswagen Transporter</t>
  </si>
  <si>
    <t>2l toluenu i 0,5l metyloalaminy- prekursory do produkcji narkotyków</t>
  </si>
  <si>
    <t>rower</t>
  </si>
  <si>
    <t>substancja psychotropowa</t>
  </si>
  <si>
    <t>Granat</t>
  </si>
  <si>
    <t>F1</t>
  </si>
  <si>
    <t>dwa przedmioty przypominające stateczniki po wystrzelonym RPG - 7</t>
  </si>
  <si>
    <t>sześć przedmiotów przypominajacych łuski do granatnika 40mm</t>
  </si>
  <si>
    <t>przedmiot przypominający wyrzutnię przeciwpancerną RPG-75M</t>
  </si>
  <si>
    <t>przedmiot przypominający zapalnik elektryczny z gwintem.</t>
  </si>
  <si>
    <t>amunicja  kal.5,56x45</t>
  </si>
  <si>
    <t>PSG w Gdyni</t>
  </si>
  <si>
    <t>Prawo jazdy</t>
  </si>
  <si>
    <t>skrzynie biegów</t>
  </si>
  <si>
    <t>Pas przedni do samochodu Mercedes S.</t>
  </si>
  <si>
    <t>PRODUKTY POCHODZENIA ZWIERZĘCEGO</t>
  </si>
  <si>
    <t>metamfetamina</t>
  </si>
  <si>
    <t>Wniosek do KAS nr 39 uszczuplenia celne 76 zł,</t>
  </si>
  <si>
    <t xml:space="preserve">Porsche nr VIN: WP0ZZZ96ZKS400624 rok prod. 1989 </t>
  </si>
  <si>
    <t>Alfa Romeo 75 nr VIN: ZAR16200006241757 rok prod. 1991</t>
  </si>
  <si>
    <t xml:space="preserve">Berlinetta Ferrari nr VIN: ZFFXR41B000108167 rok prod. 1997 </t>
  </si>
  <si>
    <t xml:space="preserve">Alfa Romeo Spider nr VIN: AR1020401122 rok prod. 1958 </t>
  </si>
  <si>
    <t xml:space="preserve">Alfa Romeo GT nr VIN: AR775384 rok prod. 1969 </t>
  </si>
  <si>
    <t>Alfa Romeo GUILIA nr VIN: AR460201 rok prod. 1964</t>
  </si>
  <si>
    <t xml:space="preserve">Alfa Romeo GUILIA nr VIN: 391006 rok prod. 1967 </t>
  </si>
  <si>
    <t>Ciężarowy</t>
  </si>
  <si>
    <t>Dwa skręty papierosowe z suszem roślinnym</t>
  </si>
  <si>
    <t>MDMA</t>
  </si>
  <si>
    <t>rum</t>
  </si>
  <si>
    <t>160 sztuk papierosów bez polskiej akcyzy</t>
  </si>
  <si>
    <t>amunicja koloru zielono brązowego</t>
  </si>
  <si>
    <t>tytoń do fajki wodnej</t>
  </si>
  <si>
    <t>Tesla</t>
  </si>
  <si>
    <t>Urządzenie wielofunkcyjne marki OKI PRO 9431</t>
  </si>
  <si>
    <t>AMUNICJA KOLORU ŻÓŁTEGO</t>
  </si>
  <si>
    <t>kaliber 30.06</t>
  </si>
  <si>
    <t>22 LR KBKS</t>
  </si>
  <si>
    <t>I Referatu Zwalczania Przestępczości w Budzisku (100%)</t>
  </si>
  <si>
    <t>PSG w Warszawie</t>
  </si>
  <si>
    <t>Susz roslinny koloru zielonego</t>
  </si>
  <si>
    <t>podzespoły samochodowe z 12 pojazdów marki Ford, VW, Mercedes, Jeep, Renault i BMW</t>
  </si>
  <si>
    <t xml:space="preserve">Papierosy marki COMPLIMENT 200szt. </t>
  </si>
  <si>
    <t>Wyroby nowatorskie 5.5g</t>
  </si>
  <si>
    <t>PSG we Włodawie</t>
  </si>
  <si>
    <t>Papierosy Marki QUEEN MENTHOL</t>
  </si>
  <si>
    <t>Pamierosy marek: AMERICAN RED, BRISTOL, MARVEL</t>
  </si>
  <si>
    <t>Perfumy</t>
  </si>
  <si>
    <t>Tytoń do fajki wodnej 183 szt. opakowań</t>
  </si>
  <si>
    <t>przechowywanie</t>
  </si>
  <si>
    <t>tabletka</t>
  </si>
  <si>
    <t>ŚRODKI FARMACEUTYCZNE</t>
  </si>
  <si>
    <t>Metaamfetamina</t>
  </si>
  <si>
    <t xml:space="preserve">Susz roślinny kolloru zielonego </t>
  </si>
  <si>
    <t>Skrystalizowana substancja koloru białego</t>
  </si>
  <si>
    <t>LSD</t>
  </si>
  <si>
    <t>Tabletki koloru brązowego w kształcie wizerunku głowy putina z napisem PUTIN NL</t>
  </si>
  <si>
    <t>Substancja zawierająca produkty mefedronu</t>
  </si>
  <si>
    <t>pojazd specjalistyczny</t>
  </si>
  <si>
    <t xml:space="preserve">14  sztuk amunicji ostrej kalibru 7.62x51 oraz 6 sztuk amunicji ostrej smugowej kalibru 7.62x51 </t>
  </si>
  <si>
    <t xml:space="preserve">magazynek </t>
  </si>
  <si>
    <t>odpad tytoniu poprodukcyjnego</t>
  </si>
  <si>
    <t>substancja o cechach MDMA</t>
  </si>
  <si>
    <t>Granatnik RPG-7</t>
  </si>
  <si>
    <t>pojazd marki Land Rover Velar, nr rej WPI3890L, nr VIN pojazdu: SALYA2BN6MA296848, kolor srebrny, rok produkcji 2021</t>
  </si>
  <si>
    <t>Volswagen Golf V</t>
  </si>
  <si>
    <t>motocykl marki Honda NC 750X , nr rej 7611AI1, nr VIN pojazdu: JH2RC90B7GK002449, kolor czerwono-czarny, rok produkcji 2016</t>
  </si>
  <si>
    <t>KOGEL</t>
  </si>
  <si>
    <t>S &amp; B 5,56 X 45 16.</t>
  </si>
  <si>
    <t>PSG we Władysławowie</t>
  </si>
  <si>
    <t>Biała zbrylona substancja</t>
  </si>
  <si>
    <t>różnej marki</t>
  </si>
  <si>
    <t xml:space="preserve">amunicja ostra  5,56 x 45 </t>
  </si>
  <si>
    <t>KIA PROCEED o nr rej. WM6746S</t>
  </si>
  <si>
    <t>KIA XCID o nr rej. WM6846S</t>
  </si>
  <si>
    <t xml:space="preserve"> MERCED-MENZ SPRINTER 408 CDI o nr rej. WX554YT</t>
  </si>
  <si>
    <t>silnik wraz ze skrzynią biegów</t>
  </si>
  <si>
    <t>wyposażenie pojazdu marki AUDI ASQ7</t>
  </si>
  <si>
    <t>Wniosek SG do KAS nr 57</t>
  </si>
  <si>
    <t xml:space="preserve">Łuski </t>
  </si>
  <si>
    <t>Łuksi</t>
  </si>
  <si>
    <t>Pociski</t>
  </si>
  <si>
    <t>Naziemna wyrzutnia pocisków kierowanych FMG-148C</t>
  </si>
  <si>
    <t>BMW X3</t>
  </si>
  <si>
    <t>5,56x45 mm</t>
  </si>
  <si>
    <t>Mazda 3</t>
  </si>
  <si>
    <t>Proch czarny</t>
  </si>
  <si>
    <t>Pistolet czarnoprochowy cal. 44 i 45</t>
  </si>
  <si>
    <t>Marihuana medyczna</t>
  </si>
  <si>
    <t>Ford ECOSPORT/JK8 nr rej. I33JL23,nr.VIN WF01XXERK1MC81043, kolor srebrny, rok produkcji 2021</t>
  </si>
  <si>
    <t>wyroby nowatorskie</t>
  </si>
  <si>
    <t>PSG w Rudzie Śląskiej</t>
  </si>
  <si>
    <t xml:space="preserve">broń biała w postaci pałki teleskopowej metalowej </t>
  </si>
  <si>
    <t>produkty pochodzodzenia zwierzęcego</t>
  </si>
  <si>
    <t xml:space="preserve">na wniosek SG do KAS numer 52 z dnia 21.06.2024 r. </t>
  </si>
  <si>
    <t>Toyota Hilux</t>
  </si>
  <si>
    <t>Odpady i materiały szkodliwe bądź promieniotwórcze</t>
  </si>
  <si>
    <t>CERTYFICATE OF DESTRUCTION-pojazd zakwalifikowany jako odpad</t>
  </si>
  <si>
    <t xml:space="preserve">ćwiartka karoserii z Audi SQ5 </t>
  </si>
  <si>
    <t>tunel skrzyni biegów</t>
  </si>
  <si>
    <t xml:space="preserve">prawa ćwiartka karoserii z Audi Q 5 </t>
  </si>
  <si>
    <t xml:space="preserve">wał napędowy </t>
  </si>
  <si>
    <t>element nawiewu powietrza</t>
  </si>
  <si>
    <t>nadkole</t>
  </si>
  <si>
    <t>element z tworzywa sztucznego</t>
  </si>
  <si>
    <t>wytłumienie z tworzywa sztucznego</t>
  </si>
  <si>
    <t>listwy z tworzywa sztucznego</t>
  </si>
  <si>
    <t>PSG we Wrocławiu-Strachowicach</t>
  </si>
  <si>
    <t xml:space="preserve">Alkohol marki ATTIKUS  w ilości 2 butelki 0,7 l </t>
  </si>
  <si>
    <t xml:space="preserve">przyczepa koloru żółto-czarnego, rok produkcji 2000 </t>
  </si>
  <si>
    <t>cysternę marki HENDRICKS</t>
  </si>
  <si>
    <t>420 paczek papierosów marki ROTHMANS</t>
  </si>
  <si>
    <t>5.56x45 amunicja karabinowa</t>
  </si>
  <si>
    <t>TYTOŃ DO SZISZY</t>
  </si>
  <si>
    <t>PSG w Woli Uhruskiej</t>
  </si>
  <si>
    <t>papierosy marki Compliment (bez akcyzy - duty free)</t>
  </si>
  <si>
    <t>papierosy z napisem Marlboro bez polskich znaków akcyzy skarbowej</t>
  </si>
  <si>
    <t>różnych marek bez polskich znaków skarbowych akcyzy</t>
  </si>
  <si>
    <t>Extasy</t>
  </si>
  <si>
    <t>metaamfetamina</t>
  </si>
  <si>
    <t xml:space="preserve">9 mm </t>
  </si>
  <si>
    <t xml:space="preserve">CITROEN C3 AIRCROSS </t>
  </si>
  <si>
    <t>łuski artyleryjskie</t>
  </si>
  <si>
    <t>Papieros elektroniczny jednorazowy</t>
  </si>
  <si>
    <t>z wyglądu nabój NATO 5.56 x 45</t>
  </si>
  <si>
    <t>Heroina</t>
  </si>
  <si>
    <t>obraz malarski noszący cechy zabytku</t>
  </si>
  <si>
    <t>9x19 parabellum</t>
  </si>
  <si>
    <t>silnik do BMW X5, rok produkcji 2016</t>
  </si>
  <si>
    <t>drzwi przednie lewe</t>
  </si>
  <si>
    <t>tylna klapa bagażnika</t>
  </si>
  <si>
    <t>tylny most wraz z podłużnicą</t>
  </si>
  <si>
    <t>przednia podłużnica wraz z kolumną kierowniczą</t>
  </si>
  <si>
    <t>półosie napędowe przednie</t>
  </si>
  <si>
    <t>wał napędowy</t>
  </si>
  <si>
    <t>amortyzatory przednie</t>
  </si>
  <si>
    <t xml:space="preserve">amortyzatory tylne </t>
  </si>
  <si>
    <t>tytoń do fajki wodnej bez polskich znaków skarbowych akcyzy w ilości 12.850kg łącznej wartości  10.485,6</t>
  </si>
  <si>
    <t>KTM R2 ADVENTURE</t>
  </si>
  <si>
    <t>gatunek zwierząt CITES - wypchany okaz Jastrzębia</t>
  </si>
  <si>
    <t>ingerencja w pole numerowe VIN</t>
  </si>
  <si>
    <t>Fiat Ducato</t>
  </si>
  <si>
    <t>pierścień (sygnet)</t>
  </si>
  <si>
    <t>kielich</t>
  </si>
  <si>
    <t>zestaw (karafka + 6 kieliszków)</t>
  </si>
  <si>
    <t>duże kielichy</t>
  </si>
  <si>
    <t>świeczniki żeliwne</t>
  </si>
  <si>
    <t>Dokument - Prawojazdy</t>
  </si>
  <si>
    <t>data Czas Rozpoczecia</t>
  </si>
  <si>
    <t>OSG</t>
  </si>
  <si>
    <t>PSG</t>
  </si>
  <si>
    <t>PG</t>
  </si>
  <si>
    <t>Odcienk granicy</t>
  </si>
  <si>
    <t>rodzaj towaru</t>
  </si>
  <si>
    <t>typ towaru</t>
  </si>
  <si>
    <t>wartość</t>
  </si>
  <si>
    <t>wartość [zł] za 1 szt. / za 1 kg towaru</t>
  </si>
  <si>
    <t>Suma końcowa</t>
  </si>
  <si>
    <t>Suma z wartość</t>
  </si>
  <si>
    <t>Tablice rejestracyjne</t>
  </si>
  <si>
    <t>marki COMPLIMENT</t>
  </si>
  <si>
    <t>Sorento, rok produkcji 2006</t>
  </si>
  <si>
    <t>produkty odzwierzęce (mięso)</t>
  </si>
  <si>
    <t>produkty roślinne ( owoce)</t>
  </si>
  <si>
    <t>Amunicja koloru żółtego z napisem na denku łuski "54 55"</t>
  </si>
  <si>
    <t xml:space="preserve">tytoń do fajki wodnej </t>
  </si>
  <si>
    <t>Peugeot 3008, VIN: VF3M45GXVKS356667</t>
  </si>
  <si>
    <t>Peugeot 5008, VIN: VF3MCYHZUNS111332</t>
  </si>
  <si>
    <t>1 szt. amunicji niepozbawionej cech bojowych z napisem REM 223 PMC</t>
  </si>
  <si>
    <t xml:space="preserve">OXYDOLOR 80 mg </t>
  </si>
  <si>
    <t xml:space="preserve">OXYCONTIM 40 mg </t>
  </si>
  <si>
    <t xml:space="preserve">XANAX 2 mg </t>
  </si>
  <si>
    <t xml:space="preserve">XANAX 0,5 mg </t>
  </si>
  <si>
    <t xml:space="preserve">DIAZEPAM 10 mg </t>
  </si>
  <si>
    <t>tabletka z napisem „80” w zielona</t>
  </si>
  <si>
    <t>tabletka różowa z napisem „2CB”</t>
  </si>
  <si>
    <t>PIRO 5 M, kopia granatu RGD5 przeznaczony do szkolenia i edukacji personelu</t>
  </si>
  <si>
    <t>723,05 kg</t>
  </si>
  <si>
    <t xml:space="preserve">krajanka </t>
  </si>
  <si>
    <t>susz liście</t>
  </si>
  <si>
    <t>wkłady tytoniowe Heets</t>
  </si>
  <si>
    <t>Audi Q3</t>
  </si>
  <si>
    <t>7 szt. o oznaczeniu "STS 223 REM"</t>
  </si>
  <si>
    <t xml:space="preserve">produkty pochodzenia zwierzęcego </t>
  </si>
  <si>
    <t xml:space="preserve">produkty pochodzenia roślinnego </t>
  </si>
  <si>
    <t>"przedmiot przypominający szablę"</t>
  </si>
  <si>
    <t>D5/2024</t>
  </si>
  <si>
    <t>Oznaczenie na denku 21 65</t>
  </si>
  <si>
    <t>Granat Szkoleniowy typu PIRO - 5</t>
  </si>
  <si>
    <t>UX250H</t>
  </si>
  <si>
    <t>KUGA, 2017</t>
  </si>
  <si>
    <t>Talizman</t>
  </si>
  <si>
    <t>Scenic</t>
  </si>
  <si>
    <t>Outlander</t>
  </si>
  <si>
    <t xml:space="preserve">rewolwer marki ALFA model 431 nr seryjny 4431044750 kaliber 4 mm </t>
  </si>
  <si>
    <t>pistolet marki RETAY 84 FS nr seryjny RFSID 181101041 kaliber 9 mm</t>
  </si>
  <si>
    <t>amunicja hukowa  kal. 9 mm. z napisem GFS P.A.K z zieloną końcówką</t>
  </si>
  <si>
    <t>Rav4</t>
  </si>
  <si>
    <t>(1 l Samogonu i 1L Rodnik)</t>
  </si>
  <si>
    <t>9mm oznaczenie na denku 38 88</t>
  </si>
  <si>
    <t>oznaczenie na denku 9mm Luger norma</t>
  </si>
  <si>
    <t>Papuga okaz żywy  Psittacus Erithacus będąca na liście gatunków zagrożonych wyginięciem - Cites</t>
  </si>
  <si>
    <t>Citroen /  Kamper</t>
  </si>
  <si>
    <t>przyczepa kempingowa Swift Elegance</t>
  </si>
  <si>
    <t>przyczepa kempingowa Bailey Unocorn</t>
  </si>
  <si>
    <t>przyczepa kempingowa Lunar Lexon</t>
  </si>
  <si>
    <t>przyczepa kempingowa marki Hobby De Lux</t>
  </si>
  <si>
    <t>przyczepa kempingowa Lunar VENUS</t>
  </si>
  <si>
    <t>przyczepa kempingowa Swift Sunrise</t>
  </si>
  <si>
    <t>przyczepa kempingowa Swift Conqueror</t>
  </si>
  <si>
    <t xml:space="preserve">przyczepa kempingowa Swift Elegance </t>
  </si>
  <si>
    <t>przyczepa kempingowa Swift Ace Globetrotter</t>
  </si>
  <si>
    <t>wniosek do OC nr D09/2024</t>
  </si>
  <si>
    <t>GLOCK model 26 nr seryjne KPF471 i HTY524 oraz 5 sztuk magazynków</t>
  </si>
  <si>
    <t>amunicji  kal. 9 mm. z napisem FM 5</t>
  </si>
  <si>
    <t>Laptop APPLE Mac PRO model A2485</t>
  </si>
  <si>
    <t>Laptop APPLE Mac Pro model A2442</t>
  </si>
  <si>
    <t>smartfon APPLE</t>
  </si>
  <si>
    <t>ładowarka do laptopa APPLE model A2452</t>
  </si>
  <si>
    <t>ładowarka do laptopa APPLE model A2166</t>
  </si>
  <si>
    <t>NZ- BLACK</t>
  </si>
  <si>
    <t xml:space="preserve">200.000 sztuk </t>
  </si>
  <si>
    <t>Wódka w szklanych butelkach z etykietą " MARA 481"</t>
  </si>
  <si>
    <t>Paczki papierosów  z oznaczeniem firmy "Magnat"</t>
  </si>
  <si>
    <t>produktów pochodzenia roślinnego</t>
  </si>
  <si>
    <t>marka ROTHMANS</t>
  </si>
  <si>
    <t>D11/2024 broń biała,kastet</t>
  </si>
  <si>
    <t>TOYOTA C-HR, VIN: NMTK54BX20R076133</t>
  </si>
  <si>
    <t>myśliwska 30-06</t>
  </si>
  <si>
    <t>przyczepka, marka Boro o nr rej. WY520YE, numer VIN SZLK40000P0001096, rok produkcji 2023, kolor biały</t>
  </si>
  <si>
    <t>wniosek nr 1</t>
  </si>
  <si>
    <t>WNIOSEK NR 2</t>
  </si>
  <si>
    <t>WNIOSEK NR 3</t>
  </si>
  <si>
    <t>WNIOSEK NR 4</t>
  </si>
  <si>
    <t>WNIOSEK NR 5</t>
  </si>
  <si>
    <t>WNIOSEK NR 6</t>
  </si>
  <si>
    <t>WNIOSEK NR 7</t>
  </si>
  <si>
    <t>marki BOND</t>
  </si>
  <si>
    <t>o oznaczeniu  ''AMA 18''</t>
  </si>
  <si>
    <t>automaty do gier hazardowych</t>
  </si>
  <si>
    <t>przyczepa kempingowa Swift Sunrise 880</t>
  </si>
  <si>
    <t>przyczepa kempingowa Bailey Pheonix 640</t>
  </si>
  <si>
    <t xml:space="preserve">20 paczek </t>
  </si>
  <si>
    <t>1 sztuka amunicji WINCHESTER 7 x 64, 3 sztuki amunicji penetrującej posiadającej cechy bojowe do broni długiej, bez oznaczeń</t>
  </si>
  <si>
    <t>akcesoria ogrodowe, elektronarządzia, akcesoria łazienkowe</t>
  </si>
  <si>
    <t>Wniosek do OC nr D13/2024</t>
  </si>
  <si>
    <t>2 kije bejsbolowe wykonane z drewna, z nadrukiem tryzuba ukraińskiego. Oba kije miały wymiar 74.5 cm długości oraz średnicę 55 mm.</t>
  </si>
  <si>
    <t>CX3</t>
  </si>
  <si>
    <t>Współdziałanie z OC Bezledy</t>
  </si>
  <si>
    <t>PSG w Sanoku</t>
  </si>
  <si>
    <t>Wino</t>
  </si>
  <si>
    <t xml:space="preserve">na wniosek SG do UC numer 3 </t>
  </si>
  <si>
    <t>paliwo</t>
  </si>
  <si>
    <t>CAMRY NR REJ. KRE80K, kolor biały, rok produkcji 2020</t>
  </si>
  <si>
    <t>VOLKSWAGEN Golf, rok. prod. 2021, nrr ej. GR671EZ, nr VIN: WVWZZZCD9PW201208</t>
  </si>
  <si>
    <t xml:space="preserve">Przedmiot zabroniony przypominający palkę teleskopową </t>
  </si>
  <si>
    <t>Pojazd Renault Master pocięty na 4 części bez dachu</t>
  </si>
  <si>
    <t>RAV 4</t>
  </si>
  <si>
    <t>A6 AVANT</t>
  </si>
  <si>
    <t>Imitacja kija bejsbolowego, wniosek do OC D016/2024</t>
  </si>
  <si>
    <t>Accuracy AXMC kaliber 338 Lap. Mag.</t>
  </si>
  <si>
    <t>RWS i HORNADY kaliber .338 lap.mag.</t>
  </si>
  <si>
    <t xml:space="preserve">rower marki „CANNONDALE”  </t>
  </si>
  <si>
    <t>HORNADY 450 BUSHMASTER</t>
  </si>
  <si>
    <t>silniki,skrzynie biegów inne podzespoły</t>
  </si>
  <si>
    <t xml:space="preserve">amunicja bojowa kaliber 5.45 </t>
  </si>
  <si>
    <t>kij bejsbolowy</t>
  </si>
  <si>
    <t>Marvell Slim</t>
  </si>
  <si>
    <t>PSG w Sejnach</t>
  </si>
  <si>
    <t>compliment, Prima</t>
  </si>
  <si>
    <t>Współdziałanie z KAS w PD Terespol</t>
  </si>
  <si>
    <t>Współdziałanie SG z KAS w PD Terespol</t>
  </si>
  <si>
    <t>tytoniowe wyroby nowatorskie</t>
  </si>
  <si>
    <t>CX5</t>
  </si>
  <si>
    <t>uszczuplenia celne 216 zł.</t>
  </si>
  <si>
    <t>sportowa</t>
  </si>
  <si>
    <t>WNIOSEK NR 8</t>
  </si>
  <si>
    <t>WNIOSEK SG DO KAS NR 1 Z DN. 02.02.24</t>
  </si>
  <si>
    <t>laweta marki BORO</t>
  </si>
  <si>
    <t>Macan</t>
  </si>
  <si>
    <t xml:space="preserve">Wniosek nr 2 SG do KAS </t>
  </si>
  <si>
    <t>amunicja z oznaczeniem na denku S&amp;B 222 REM</t>
  </si>
  <si>
    <t>Cherokee</t>
  </si>
  <si>
    <t>X5</t>
  </si>
  <si>
    <t>GLC 300 D 4 matic o numerze rejestracyjnym GK086RD (włoskie tablice rejestracyjne oryginalne), nr VIN W1N2533191G053154, rok produkcji 2022.</t>
  </si>
  <si>
    <t>kosmetyki w ilościach hurtowych</t>
  </si>
  <si>
    <t>produkty pochodzenia roślinnego</t>
  </si>
  <si>
    <t>Wniosek do KAS Hrebenne nr 7, uszczuplenia celne 471 zł.</t>
  </si>
  <si>
    <t>wniosek SG do KAS numer 5 z dnia 06.02.2024r.</t>
  </si>
  <si>
    <t>Bursztyn</t>
  </si>
  <si>
    <t>72 paczki</t>
  </si>
  <si>
    <t>kal. 5,45x39   oznaczenie na denku 60 80</t>
  </si>
  <si>
    <t xml:space="preserve">7 paczek wyrobów akcyzowych </t>
  </si>
  <si>
    <t>Ujawnione przez SG</t>
  </si>
  <si>
    <t xml:space="preserve">KAS Pierwszwszy Dział Zwalczania Przestępczości w Białymstoku </t>
  </si>
  <si>
    <t xml:space="preserve">na wniosek SG do KAS numer 6 z dnia 07.02.2024 r. </t>
  </si>
  <si>
    <t>Expert</t>
  </si>
  <si>
    <t>BMW X5M , nr rej. OSBB1283, nr VIN WBS21CS0009T15339, rok produkcji 2023</t>
  </si>
  <si>
    <t>Wniosek do KAS nr 10 uczuplenia celne 1945 zł.</t>
  </si>
  <si>
    <t xml:space="preserve">na wniosek SG do KAS numer 8 z dnia 09.02.2024 r. </t>
  </si>
  <si>
    <t>przedmiot przypominający pałkę teleskopową koloru czarnego.</t>
  </si>
  <si>
    <t>22 LR kbks</t>
  </si>
  <si>
    <t>NZ-BLACK</t>
  </si>
  <si>
    <t>część składowa broni w postaci zamka koloru czarnego wraz z iglicą</t>
  </si>
  <si>
    <t>numer VIN SAL1A2BW5PA141609, rok produkcji 2024, kolor czarny</t>
  </si>
  <si>
    <t>Paszport RU nr 550585085 wydany na dane CHERKHIGOV ZELIMKHAN ur. 30.12.1986</t>
  </si>
  <si>
    <t>Paszport RU nr 551258357 wydany na dane TCHERKHIGOV AMIR ur. 15.09.2017</t>
  </si>
  <si>
    <t>Paszport RU nr 551258308 wydany na dane TCHERKHIGOV ABDUL- KARIM ur. 06.02.2016</t>
  </si>
  <si>
    <t>Paszport RU nr 517298063 wydany na dane TCHERKHIGOV KHADIJA ur. 17.08.2021</t>
  </si>
  <si>
    <t>środki farmaceutyczne o nazwie ARTIFRIN ZDROVIJA</t>
  </si>
  <si>
    <t>Oznaczenie na denku S&amp;b 9x19 23</t>
  </si>
  <si>
    <t>Przedmiot przypominający nunczako</t>
  </si>
  <si>
    <t>Complimental</t>
  </si>
  <si>
    <t xml:space="preserve">WNIOSEK SG DO KAS NR 9 </t>
  </si>
  <si>
    <t>mefedron</t>
  </si>
  <si>
    <t>klefedron</t>
  </si>
  <si>
    <t>Klefedron</t>
  </si>
  <si>
    <t>MDPV</t>
  </si>
  <si>
    <t>Meta amfetamina</t>
  </si>
  <si>
    <t>Ketamina</t>
  </si>
  <si>
    <t>3 CMC klefedron</t>
  </si>
  <si>
    <t>wniosek do OC nr D029/2024</t>
  </si>
  <si>
    <t>wniosek SG do KAS nr 10 z dn. 12.02.2024</t>
  </si>
  <si>
    <t>kabriolet</t>
  </si>
  <si>
    <t>wniosek SG do KAS nr 11 z dn. 12.02.2024</t>
  </si>
  <si>
    <t xml:space="preserve">1 litr alkoholu </t>
  </si>
  <si>
    <t>Giulietta, hatchback, rok 2014</t>
  </si>
  <si>
    <t>Yaris, nr rej. RSR 25572, rok produkcji 2016, VIN: VNKKD3D330A273745</t>
  </si>
  <si>
    <t>Rav4, nr rej. RMI 3432A, rok produkcji 2011, VIN: JTMBA31VX0D042508</t>
  </si>
  <si>
    <t>CT200H nr rej. TSA 2873F, rok produkcji 2011, VIN: JTHKD5BH102056626</t>
  </si>
  <si>
    <t>i30, nr rej. TSA 6949A, rok produkcji 2011, VIN: TMADB51SABJ195791</t>
  </si>
  <si>
    <t>Land Cruiser nr rej. RMI 04J1, rok produkcji 2006, VIN:  JTEBZ29J000089005</t>
  </si>
  <si>
    <t>Corolla, o nr rej. 5892LHM, rok produkcji 2019, VIN: SB1K93BEX0E081914</t>
  </si>
  <si>
    <t xml:space="preserve">rtablice rejestracyjne </t>
  </si>
  <si>
    <t>KEL-BERG</t>
  </si>
  <si>
    <t>TOYOTA RAV4 ,rok produkcji 2020,VIN JTMW23FV10J031860</t>
  </si>
  <si>
    <t>PSG w Krynkach</t>
  </si>
  <si>
    <t>Papierosy produkcji Białoruskiej marki NZ.</t>
  </si>
  <si>
    <t>Anaboliki</t>
  </si>
  <si>
    <t>BPC-157HCL</t>
  </si>
  <si>
    <t>BPC-157ARG</t>
  </si>
  <si>
    <t>ENDOGENIC OXYTROPIN</t>
  </si>
  <si>
    <t>Drostanolone Enanthate</t>
  </si>
  <si>
    <t>Testosterone 4-mixed</t>
  </si>
  <si>
    <t>Testosterone Enanthate</t>
  </si>
  <si>
    <t>Nandrolone Decanoate</t>
  </si>
  <si>
    <t>Odzież z podrobionymi znakami towarowymi</t>
  </si>
  <si>
    <t>Torebki z podrobionymi znakami towarowymi</t>
  </si>
  <si>
    <t>Perfumy z podrobionymi znakami towarowymi</t>
  </si>
  <si>
    <t>Zegarki z podrobionymi znakami towarowymi</t>
  </si>
  <si>
    <t>Galanteria z podrobionymi znakami towarowymi</t>
  </si>
  <si>
    <t>kaliber 5,45mm</t>
  </si>
  <si>
    <t>Wniosek do OC nr D32</t>
  </si>
  <si>
    <t xml:space="preserve">prawa ćwiartka tylna z samochodu marki Audi </t>
  </si>
  <si>
    <t>ORGANICZNE ZWIĄZKI CHEMICZNE</t>
  </si>
  <si>
    <t>współdziałanie z OC Bezledy</t>
  </si>
  <si>
    <t>Rothman</t>
  </si>
  <si>
    <t>tablica rejestracyjna</t>
  </si>
  <si>
    <t>80 paczek  marka Dawidov , 20 paczek marka LifaMentol</t>
  </si>
  <si>
    <t>Polskie Prawo jazdy nr 34613/12/3417 noszące znamiona fałszerstwa</t>
  </si>
  <si>
    <t>ujawniono 14 paczek (280 szt.) papierosów, uszczuplenia celne 377 zł.</t>
  </si>
  <si>
    <t>marki LM</t>
  </si>
  <si>
    <t>Sportage</t>
  </si>
  <si>
    <t>Oznaczenie na denku 539 70   (7,62mm)</t>
  </si>
  <si>
    <t>Współdziałanie z KAS OC w Bezledach</t>
  </si>
  <si>
    <t>przedmiot przypominający kastet</t>
  </si>
  <si>
    <t>podzespoły samochodowe</t>
  </si>
  <si>
    <t>AMUNICJA O OZNACZENIU "13 11 51"</t>
  </si>
  <si>
    <t>400szt., uszczuplenia celne 538zł.</t>
  </si>
  <si>
    <t>80szt., uszczuplernia 108zł</t>
  </si>
  <si>
    <t xml:space="preserve">40g tytoniu </t>
  </si>
  <si>
    <t>10 cygar  wartoścć 0</t>
  </si>
  <si>
    <t>SUBARU.</t>
  </si>
  <si>
    <t>LINCOLN</t>
  </si>
  <si>
    <t>Samochód osobowy marki RENAULT o nr rej. AP49441, numer VIN VF1VBU4Z254971994, rok produkcji 2016</t>
  </si>
  <si>
    <t>Marka Heets</t>
  </si>
  <si>
    <t>wniosek numer 14, 480szt.</t>
  </si>
  <si>
    <t>amunicja hukowa cal, 9 mm P.A.K., o oznaczeniu GFS 9mm</t>
  </si>
  <si>
    <t>Wniosek do KAS nr 15 uszczuplenia celne 644 zł.</t>
  </si>
  <si>
    <t>Whisky</t>
  </si>
  <si>
    <t>wniosek nr 11- wkłady tytoniowe</t>
  </si>
  <si>
    <t>wniosek nr 10</t>
  </si>
  <si>
    <t>WNIOSEK NR 9</t>
  </si>
  <si>
    <t>PODROBIONA MATRYCA PIECZĄTKI KONSULA RP W LUANDZIE</t>
  </si>
  <si>
    <t>PODROBIONA MATRYCA PIECZĄTKI KONSULA RP W ABUDŻY</t>
  </si>
  <si>
    <t>PODROBIONA MATRYCA PIECZĄTKI KONSULA RP W NOWYM DELHI</t>
  </si>
  <si>
    <t>PODROBIONA MATRYCA PIECZĄTKI KONSULA RP W DAKARZE</t>
  </si>
  <si>
    <t>PODROBIONA MATRYCA PIECZATKI KONSULA RP W NOWYM NAIROBI</t>
  </si>
  <si>
    <t>PODROBIONA MATRYCA PIECZATKI KONSULA RP W CHARTUMIE</t>
  </si>
  <si>
    <t>PODROBIONA MATRYCA PIECZATKI KONSULA RP W BELGRADZIE</t>
  </si>
  <si>
    <t>Sportowy nabój bocznego zapłonu kaliber .22LR</t>
  </si>
  <si>
    <t>5 skrzyń biegów, moduły z samochodów marki Maseratti a także pojazd Maseratti, a także urządzenia służące do kradzieży pojazdów ( zagłuszacze sygnałów GPS/GSM)</t>
  </si>
  <si>
    <t>wsółdziałanie z KPP Wyszków, CBŚP</t>
  </si>
  <si>
    <t>Automaty do gier hazardowych</t>
  </si>
  <si>
    <t>na wniosek SG do UC numer 10</t>
  </si>
  <si>
    <t xml:space="preserve">NX300H </t>
  </si>
  <si>
    <t>VOLVO o nr rej  LB73228 oraz naczepą marki WIELTON o nr rej  LB96069</t>
  </si>
  <si>
    <t>Na wniosek SG do KAS nr 14</t>
  </si>
  <si>
    <t>z napisem 7,62x25mm TT</t>
  </si>
  <si>
    <t xml:space="preserve">Współdziałanie z KAS Bezledy </t>
  </si>
  <si>
    <t>olej napędowy</t>
  </si>
  <si>
    <t>21 paczek papierosów (420 sztuk) papierosów bez znaków akcyzy MF RP - marki ROTHMANS.</t>
  </si>
  <si>
    <t>Wniosek SG do KAS nr 11 z dnia 29.03.2024</t>
  </si>
  <si>
    <t>WNIOSEK NR 12</t>
  </si>
  <si>
    <t>KUGA</t>
  </si>
  <si>
    <t xml:space="preserve">uszczuplenia celne  297,00 zł. </t>
  </si>
  <si>
    <t xml:space="preserve">Wniosek SG do KAS numer 11 z dnia 29.02.2024r. </t>
  </si>
  <si>
    <t>E-klasa, rok produkcji 2013 r, kolor czarny</t>
  </si>
  <si>
    <t>sprawa TEO P/10/2022/1</t>
  </si>
  <si>
    <t>Rok produkcji 2013</t>
  </si>
  <si>
    <t>Mazda CX-5</t>
  </si>
  <si>
    <t xml:space="preserve">Produkty pochodzenia więrzęcego </t>
  </si>
  <si>
    <t>wniosek SG do KAS numer 13 z dnia 02.03.2024r</t>
  </si>
  <si>
    <t>TEO P/10/2022/1</t>
  </si>
  <si>
    <t>narkotyki w postaci suszu roślinnego koloru zielonego o wadze 0,43 gram netto i szacunkowej wartości 19,35zł.</t>
  </si>
  <si>
    <t>współdziałanie  KAS OC w Bezledach w ramach TEO P/2022/1</t>
  </si>
  <si>
    <t xml:space="preserve">teo P/10/2022/1 </t>
  </si>
  <si>
    <t>PSG w Płaskiej</t>
  </si>
  <si>
    <t xml:space="preserve">na wniosek SG do UC numer 16 z dnia 06.03.2024 r. </t>
  </si>
  <si>
    <t>e-papieros</t>
  </si>
  <si>
    <t>Dodge 2019r</t>
  </si>
  <si>
    <t>22 LR CALL LONG RIFLE</t>
  </si>
  <si>
    <t>Kosmetyki</t>
  </si>
  <si>
    <t>Papierosy marki VT (wyroby bez polskich znaków akcyzy MF RP) - w ilości 10 paczek (200 sztuk).</t>
  </si>
  <si>
    <t>Wniosek SG do KAS PD Koroszczyn numer 17</t>
  </si>
  <si>
    <t xml:space="preserve">współdziałanie z KAS OC w Bezledach w ramach teo P/10/2022/1 </t>
  </si>
  <si>
    <t>marihuana</t>
  </si>
  <si>
    <t>KIA</t>
  </si>
  <si>
    <t>223 Remington</t>
  </si>
  <si>
    <t>MARLBORO</t>
  </si>
  <si>
    <t>BMW M5, nr rej. VD 378787, rok produkcji 2021, kolor biały, VIN WBS81CH020CG88843</t>
  </si>
  <si>
    <t>RSD 208/2024/3</t>
  </si>
  <si>
    <t>współdziałanie TEO P/10/2022/1</t>
  </si>
  <si>
    <t>podrobiony dowód osobisty RP</t>
  </si>
  <si>
    <t>smartfon Apple</t>
  </si>
  <si>
    <t>obuwie z podrobionymi znakami towarowymi</t>
  </si>
  <si>
    <t xml:space="preserve">Silnik G4LE Hybrid  </t>
  </si>
  <si>
    <t xml:space="preserve">Rowery marki CUBE, GIANT, CUBE, TREK </t>
  </si>
  <si>
    <t>Rav 4</t>
  </si>
  <si>
    <t>RUM BACARDI</t>
  </si>
  <si>
    <t>RUM CAPITAN</t>
  </si>
  <si>
    <t>produkty pochodzenie roślinnego</t>
  </si>
  <si>
    <t>produkty pochodzenia roslinnego</t>
  </si>
  <si>
    <t>susz THC</t>
  </si>
  <si>
    <t>79 szt. żelek THC</t>
  </si>
  <si>
    <t>12 szt. ciastek THC</t>
  </si>
  <si>
    <t>Substancja oleista THC</t>
  </si>
  <si>
    <t>substancja proszkowa</t>
  </si>
  <si>
    <t>16 tabletek</t>
  </si>
  <si>
    <t>substancja płynna</t>
  </si>
  <si>
    <t>139 kapsułek</t>
  </si>
  <si>
    <t>mefedron - substancja zbrylona</t>
  </si>
  <si>
    <t>Navara</t>
  </si>
  <si>
    <t>TEO P/10/2022/1 harmonogram współdziałania</t>
  </si>
  <si>
    <t>harmonogram współdziałania</t>
  </si>
  <si>
    <t xml:space="preserve">Współdziałanie z KAS OC w Bezledach </t>
  </si>
  <si>
    <t>Guma do żucia</t>
  </si>
  <si>
    <t>alkohol pow. 22 %</t>
  </si>
  <si>
    <t>KLEFEDRON</t>
  </si>
  <si>
    <t>630 euro</t>
  </si>
  <si>
    <t xml:space="preserve">Mercedes GLC </t>
  </si>
  <si>
    <t>karta sim</t>
  </si>
  <si>
    <t>telefon</t>
  </si>
  <si>
    <t>8 telefonów</t>
  </si>
  <si>
    <t>200 euro</t>
  </si>
  <si>
    <t>papierosy różnych marek bez polskich znaków skarbowych akcyzy</t>
  </si>
  <si>
    <t xml:space="preserve">WSPÓŁDZIAŁANIE Z OC W BEZLEDACH TEO P/10/2022/1 </t>
  </si>
  <si>
    <t xml:space="preserve">Toyota RAV-4 </t>
  </si>
  <si>
    <t>TABLICE REJESTRACYJNE</t>
  </si>
  <si>
    <t>ROWER</t>
  </si>
  <si>
    <t>1 szt. amunicji LR22</t>
  </si>
  <si>
    <t>amunicja bojowa kaliber 5.56</t>
  </si>
  <si>
    <t>podrobione polskie karty pobytu</t>
  </si>
  <si>
    <t>podrobione prawa jazdy: polskie, czeskie, niemieckie, hiszpańskie</t>
  </si>
  <si>
    <t>podrobione paszporty: rumuńskie, hiszpańskie, czeski</t>
  </si>
  <si>
    <t>podrobione wizy polskie i francuskie</t>
  </si>
  <si>
    <t>podrobione dowody osobiste  hiszpańskie i rumuńskie</t>
  </si>
  <si>
    <t>podrobione polskie karty kwalifikacji kierowcy</t>
  </si>
  <si>
    <t>126 pieczęci różnych urzędów i instytucji polskich oraz zagranicznych</t>
  </si>
  <si>
    <t>467 próbnych wydruków podrobionych dok. m.in. zaświadczeń, orzeczeń, ubezpieczeń, umów, itp.</t>
  </si>
  <si>
    <t>306 podrobionych dokumentów uzupełniających m.in. zaświadczeń, orzeczeń, umów, itp.</t>
  </si>
  <si>
    <t>35 kopert z pakietem dokumentów przygotowanych do wysyłki (zawartość jeszcze nie zweryfikowana)</t>
  </si>
  <si>
    <t>sprzęt elektroniczny m.in. telefony, laptopy, drukarki, itp.</t>
  </si>
  <si>
    <t>naczepa ciężarowa typu plandeka marki KRONE rok produkcji 2008 nr rej. OP069 nr vin. WKESD000000423614</t>
  </si>
  <si>
    <t>Oznaczenie na denku WMA 19    (9x19)</t>
  </si>
  <si>
    <t>13 paczek papierosów, uszczuplenia celne  349 zł ,</t>
  </si>
  <si>
    <t>2 litr alkoholu 40% , uszczuplenia celne 81.00 zł.</t>
  </si>
  <si>
    <t>2,1 litra alkoholu 40%   uszczuplenia celne 85.00 zł.</t>
  </si>
  <si>
    <t>RX 300</t>
  </si>
  <si>
    <t>Wniosek SG do KAS nr 21</t>
  </si>
  <si>
    <t>produktów pochodzenia  roślinnego</t>
  </si>
  <si>
    <t>Rower Batavus</t>
  </si>
  <si>
    <t>Rower CUBE STD3002420  typu Attention,</t>
  </si>
  <si>
    <t>5,56mm</t>
  </si>
  <si>
    <t>BAILEY Phoenix Plus 644, nr rej. OB4246E, nr VIN: SGBSAC5BYNPX02997, rok produkcji 2022</t>
  </si>
  <si>
    <t>BAILEY Pegasus, nr rej. LC5311P, VIN: SGBSJJ5BYKPS02056, rok produkcji 2019</t>
  </si>
  <si>
    <t>Swift Challenger, nr rej. SRCST71, VIN: SGDST3HSWP0939297, rok produkcji 2023</t>
  </si>
  <si>
    <t>Elddis Affinity 554, nr rej. KK3825P, VIN: SGES000EXKAFF0228, rok produkcji 2019</t>
  </si>
  <si>
    <t>Swift Charisma, nr rej. WSKUV94, VIN: SGDTT4BSW90329523, rok produkcji 2009</t>
  </si>
  <si>
    <t>Compass Venture, nr rej. OB4181E, VIN: SGES000EXBXPL0544, rok produkcji 2011</t>
  </si>
  <si>
    <t>Bailey Alicanto Grande, nr rej. SR98374, nr VIN: SGBSA2ABYLA002608, rok produkcji 2020</t>
  </si>
  <si>
    <t>paliwo 450 litrów</t>
  </si>
  <si>
    <t>Hukowa</t>
  </si>
  <si>
    <t>Liquidu do e-papierosów, uszczuplenia celne 19 zł.</t>
  </si>
  <si>
    <t xml:space="preserve">uszczuplenia celne 134 zł. </t>
  </si>
  <si>
    <t xml:space="preserve">C320 SPORT </t>
  </si>
  <si>
    <t>różnych marek</t>
  </si>
  <si>
    <t>WNIOSEK NR 14 Wkłady Heets</t>
  </si>
  <si>
    <t xml:space="preserve">WNIOSEK NR 14 </t>
  </si>
  <si>
    <t>WNIOSEK NR 13</t>
  </si>
  <si>
    <t>WQNIOSEK NR 13</t>
  </si>
  <si>
    <t>SEO P/7/2022/1 Współdziałanie z OC w Bezledach</t>
  </si>
  <si>
    <t>5 elementówL 2x drzwi przednie, 2x drzwi tylne, tylna klapa bagażnika</t>
  </si>
  <si>
    <t>PSG w Bobrownikach</t>
  </si>
  <si>
    <t>TRANSIT</t>
  </si>
  <si>
    <t>marka Kent</t>
  </si>
  <si>
    <t>marka LD</t>
  </si>
  <si>
    <t>Kastet</t>
  </si>
  <si>
    <t>Przyczepa kempingowa  Swift Freestyle</t>
  </si>
  <si>
    <t xml:space="preserve">Produkty pochodzenia roślinnego </t>
  </si>
  <si>
    <t>CRF 1000 Africa Twin</t>
  </si>
  <si>
    <t>(BRP) CAN-AM Outlander 650</t>
  </si>
  <si>
    <t>nr rej. WK88371</t>
  </si>
  <si>
    <t>wniosek SG do KAS numer 20 z dnia 04.04.2024r.</t>
  </si>
  <si>
    <t>SPRINTER</t>
  </si>
  <si>
    <t>kij baseballowy</t>
  </si>
  <si>
    <t>14 000 szt. - 70 kartonów ( 20 kartonów marki NZ, 17 kartonów marki MINSK SUPERSLIMS (niebieskie), 16 kartonów marki MINSK SUPERSLIMS (czerwone), 17 kartonów marki QEEN MENTHOL)</t>
  </si>
  <si>
    <t>Quad - ODES</t>
  </si>
  <si>
    <t>broń białą w postaci kastetu</t>
  </si>
  <si>
    <t xml:space="preserve">X5, 2005r. 3,0 Diesel </t>
  </si>
  <si>
    <t>hhukowa</t>
  </si>
  <si>
    <t>50 Euro</t>
  </si>
  <si>
    <t xml:space="preserve">odpady poprodukcyjne </t>
  </si>
  <si>
    <t>Papierosy różnych marek bez polskich znaków akcyzy MF RP - zgodnie z opisem zdarzenia.</t>
  </si>
  <si>
    <t>Passat</t>
  </si>
  <si>
    <t>Przedmiot koloru czarnego przypominający paralizator w formie latarki</t>
  </si>
  <si>
    <t>model CHR rok prod. 2021</t>
  </si>
  <si>
    <t>9m Luger</t>
  </si>
  <si>
    <t>RENAULT rok prod. 2012  kolor biały  o nr rejestracyjnym AC4003HC numer VIN VF1MAF4DE48276780</t>
  </si>
  <si>
    <t>Tucson</t>
  </si>
  <si>
    <t>Ser</t>
  </si>
  <si>
    <t xml:space="preserve">suszone zioła </t>
  </si>
  <si>
    <t>Ładowarka teleskopowa Manitou MLT 635 130 PS</t>
  </si>
  <si>
    <t>ALFA ROMEO</t>
  </si>
  <si>
    <t xml:space="preserve">Wniosek do KAS nr 22  uszczuplenia celne 161 zł.  </t>
  </si>
  <si>
    <t>uszczuplenia celne 130 zł.</t>
  </si>
  <si>
    <t>skrzynię biegów oraz zespolony pas przedni z chłodnicami z logo producenta KIA HYUNDAI z usuniętymi mechanicznie oznaczeniami identyfikacyjnymi</t>
  </si>
  <si>
    <t>Razem: Suma z wartość</t>
  </si>
  <si>
    <t>Wartości</t>
  </si>
  <si>
    <t>Rodzaje organów współdziałających</t>
  </si>
  <si>
    <t>WIiS BAS KGSG</t>
  </si>
  <si>
    <t>Nośniki</t>
  </si>
  <si>
    <t>Drewniany kij imitujący kij bejbolowy</t>
  </si>
  <si>
    <t>MINSK</t>
  </si>
  <si>
    <t>NZ</t>
  </si>
  <si>
    <t>Telefon</t>
  </si>
  <si>
    <t>komputer</t>
  </si>
  <si>
    <t>AUDI</t>
  </si>
  <si>
    <t>e-papierosy z olejkiem THC</t>
  </si>
  <si>
    <t>gotówka</t>
  </si>
  <si>
    <t xml:space="preserve">norweskie tablice rejestracyjne pojazdu  o wyróżniku EK59148 </t>
  </si>
  <si>
    <t>amunicja karabinowa 5,56 x 45</t>
  </si>
  <si>
    <t>3520 szt. papierosów bez polskich znaków skarbowych akcyzy</t>
  </si>
  <si>
    <t>Susz roślinny o cechach marihuany</t>
  </si>
  <si>
    <t>55000 szt papierosów NZ GOLD, 34780 szt papierosów MIŃSK SUPER SLIM</t>
  </si>
  <si>
    <t>alkohol 50 %</t>
  </si>
  <si>
    <t>01 szt. amunicji ostrej na której widniały cyfry „60 82”</t>
  </si>
  <si>
    <t>TOYOTA RAV4</t>
  </si>
  <si>
    <t>kostka koloru brązowego zawinięta w przeźroczystą folię</t>
  </si>
  <si>
    <t xml:space="preserve">nazwa UDTA PANCHI </t>
  </si>
  <si>
    <t>Wyroby nowatorskie</t>
  </si>
  <si>
    <t>L&amp;M</t>
  </si>
  <si>
    <t xml:space="preserve"> igły do tatułażu - KWADRON</t>
  </si>
  <si>
    <t xml:space="preserve"> tusz do tatuażu - ALLEGORY</t>
  </si>
  <si>
    <t xml:space="preserve">krzewy konopi innych niż włókniste </t>
  </si>
  <si>
    <t>amunicja ostra</t>
  </si>
  <si>
    <t>Ciągnik rolniczy</t>
  </si>
  <si>
    <t>BMW 320D</t>
  </si>
  <si>
    <t xml:space="preserve">Automaty do gry </t>
  </si>
  <si>
    <t>Toyota CHR</t>
  </si>
  <si>
    <t xml:space="preserve">susz roslinny </t>
  </si>
  <si>
    <t>12/70 o oznaczeniach WINCHESTER 12 oraz GYTTORP AWF AB 12</t>
  </si>
  <si>
    <t>przeszukania pojazdu</t>
  </si>
  <si>
    <t>przeszukanie pomieszczeń mieszkalnych</t>
  </si>
  <si>
    <t>susz roślinny, kostka koloru brązowego</t>
  </si>
  <si>
    <t>MERCEDES-BENZ SPRINTER</t>
  </si>
  <si>
    <t>susz roślinnym o cechach marihuany</t>
  </si>
  <si>
    <t>Skoda Octavia</t>
  </si>
  <si>
    <t xml:space="preserve">20 000 sztuk (1 000 paczek) papierosów marki „NZ” </t>
  </si>
  <si>
    <t>Prawdopodobnie podrobiona talica rejestracyjna</t>
  </si>
  <si>
    <t>spawarka ESAB</t>
  </si>
  <si>
    <t>kondensacyjny osuszacz powietrza</t>
  </si>
  <si>
    <t>osuszacz pustki podpodłogowej</t>
  </si>
  <si>
    <t>Niwelator laserowy</t>
  </si>
  <si>
    <t>laser liniowy BOSCH</t>
  </si>
  <si>
    <t>niwelator laserowy bez statywu</t>
  </si>
  <si>
    <t>piła szablasta MILWAUKE</t>
  </si>
  <si>
    <t>szlifierka kątowa 125 mm akumulatorowa MILWAUKE</t>
  </si>
  <si>
    <t>wiertarko-wkrętarka udarowa akumulatorowa z ładowarką MILWAUKE</t>
  </si>
  <si>
    <t>wiertarko-wkrętarka udarowa akumulatorowa z ładowarką</t>
  </si>
  <si>
    <t>wiertarko-wkrętarka akumulatorowa z ładowarką</t>
  </si>
  <si>
    <t>klucz udarowy akumulatorowy</t>
  </si>
  <si>
    <t>nożyce obcinak do rur</t>
  </si>
  <si>
    <t>klucz udarowy akumulatorowy bez aku</t>
  </si>
  <si>
    <t>szlifierka kątowa 125 mm akumulatorowa</t>
  </si>
  <si>
    <t>młotowiertarka SDS bez aku</t>
  </si>
  <si>
    <t>wiertarko-wkrętarka udarowa akumulatorowa bez aku</t>
  </si>
  <si>
    <t>młotowiertarka SDS Plus</t>
  </si>
  <si>
    <t>piła szablasta</t>
  </si>
  <si>
    <t>młot udarowo-obrotowy</t>
  </si>
  <si>
    <t>bruzdownica</t>
  </si>
  <si>
    <t>ręczny dozownik kleju</t>
  </si>
  <si>
    <t>radio budowlane</t>
  </si>
  <si>
    <t>młotowiertarka akumulatorowa</t>
  </si>
  <si>
    <t>młoto-wiertarka z walizką</t>
  </si>
  <si>
    <t>lokalizator centrujący - 2 szt. w walizce</t>
  </si>
  <si>
    <t>zakrętarka udarowa akumulatorowa z ładowarką i walizką</t>
  </si>
  <si>
    <t>prostownik kompaktowy i akumulator 22V z walizką</t>
  </si>
  <si>
    <t>torba narzędziowa Millwaukee z elektronarzędziami</t>
  </si>
  <si>
    <t>szlifierka kątowa akumulatorowa</t>
  </si>
  <si>
    <t>ładowarka</t>
  </si>
  <si>
    <t>akumulator</t>
  </si>
  <si>
    <t>otwornica</t>
  </si>
  <si>
    <t>klucz nastawny</t>
  </si>
  <si>
    <t>zestaw kluczy</t>
  </si>
  <si>
    <t>poziomica laserowa</t>
  </si>
  <si>
    <t>MŁOTOWIERTARKA DE WALT</t>
  </si>
  <si>
    <t>WIERTNICA STACJONARNA WEKA</t>
  </si>
  <si>
    <t>WIERTNICA STACJONARNA HUSQVARNA</t>
  </si>
  <si>
    <t>radio budowlane MAKITA</t>
  </si>
  <si>
    <t>GWINTOWNICA DO RUR REMS</t>
  </si>
  <si>
    <t>gwoździarka akumulatorowa z 2 bateriami i ładowarką</t>
  </si>
  <si>
    <t>wyrzynarka</t>
  </si>
  <si>
    <t>akumulatorowa zaciskarka do rur</t>
  </si>
  <si>
    <t>wiertnica stacjonarna</t>
  </si>
  <si>
    <t>pneumatyczna gwoździarka taśmowa</t>
  </si>
  <si>
    <t>zestaw metalowych kształtek</t>
  </si>
  <si>
    <t>akumulatorowa wiązarka do zbrojeń</t>
  </si>
  <si>
    <t>torba narzędziowa Makita z elektronarzędziami</t>
  </si>
  <si>
    <t>9 x 9 mm Parabelum</t>
  </si>
  <si>
    <t>ROTHMANS</t>
  </si>
  <si>
    <t>HEETS</t>
  </si>
  <si>
    <t>WEST</t>
  </si>
  <si>
    <t>Przedmiot przypominający pałkę</t>
  </si>
  <si>
    <t>Pocięta karoseria samochodu osobowego - odpad</t>
  </si>
  <si>
    <t>krzaki konopi indyiskich</t>
  </si>
  <si>
    <t>WNIOSEK NUMER 56 DO KAS, USZCZUPLENIA CELNE 48 ZŁ</t>
  </si>
  <si>
    <t>5 sprasowanych kostek koloru brązowego</t>
  </si>
  <si>
    <t>Kaliber 5.56</t>
  </si>
  <si>
    <t>MIŃSK SUPER SLIM</t>
  </si>
  <si>
    <t>WKŁADY HEETS</t>
  </si>
  <si>
    <t>o oznaczeniach "17 82"</t>
  </si>
  <si>
    <t>SUSZ ROŚLINNY</t>
  </si>
  <si>
    <t>LEXUS</t>
  </si>
  <si>
    <t>SEAT</t>
  </si>
  <si>
    <t>MERCEDES-BENZ, MODEL: CLA, KOLOR: SREBRNY, ROK PRODUKCJI: 2014</t>
  </si>
  <si>
    <t xml:space="preserve">papierosy z napisem Marlboro- 4.050.860 sztuk, papierosy z napisem Marlboro Gold- 72.000 sztuk, papierosy z napisem Richmond- 1.796.000 sztuk  </t>
  </si>
  <si>
    <t xml:space="preserve">susz tytoniowy o wadze 2.643 kg </t>
  </si>
  <si>
    <t>QUAD BRP (2022)</t>
  </si>
  <si>
    <t>QUAD SUZUKI (2017)</t>
  </si>
  <si>
    <t>QUAD BRP (2021)</t>
  </si>
  <si>
    <t>VOLKSWAGEN Transporter</t>
  </si>
  <si>
    <t>amunicja do broni myśliwskiej kalibru .308 WIN</t>
  </si>
  <si>
    <t xml:space="preserve"> amunicja  bez zbitej  spłonki  z napisem   17  84</t>
  </si>
  <si>
    <t xml:space="preserve"> amunicja  bez zbitej  spłonki  z napisem   MEN 14 G 3298  </t>
  </si>
  <si>
    <t>skuter wodny marki See Doo RXP-X 300</t>
  </si>
  <si>
    <t>przyczepa marki North Grade, rok prod. 2022</t>
  </si>
  <si>
    <t>Amunicja koloru żółtego z napisem na kryzie łuski S&amp;B 23, 9x19.</t>
  </si>
  <si>
    <t>BMW X6</t>
  </si>
  <si>
    <t>Silniki, skrzynie biegów, elementy karoserii oraz elementy wyposażenia pojazdów</t>
  </si>
  <si>
    <t>usunięcie spod dozoru celnego ON w ilości z 545 litrów o wartości rynkowe 4278,25 zł.</t>
  </si>
  <si>
    <t>wkłady heets</t>
  </si>
  <si>
    <t>Napis na denuk łuski "GECO8 MMCS"</t>
  </si>
  <si>
    <t xml:space="preserve">NISSAN model NAVARA data pierwszej rejestracji 2003 </t>
  </si>
  <si>
    <t>GREEN DAY</t>
  </si>
  <si>
    <t>THE KING</t>
  </si>
  <si>
    <t xml:space="preserve">susz roślinny </t>
  </si>
  <si>
    <t>Mercedes - Benz nr rej. BSKBK32</t>
  </si>
  <si>
    <t>4 szt. amunicji niepozbawionej cech bojowych, z napisem 270 96</t>
  </si>
  <si>
    <t>WNIOSEK NR 61</t>
  </si>
  <si>
    <t>wniosek nr 60</t>
  </si>
  <si>
    <t>WNIOSEK 59</t>
  </si>
  <si>
    <t>wniosek 58</t>
  </si>
  <si>
    <t>WNIOSEK 57</t>
  </si>
  <si>
    <t>wniosek 56</t>
  </si>
  <si>
    <t>Podzespoły samochodowe Jeep Grand Cherokee 2016r kolor czerwony</t>
  </si>
  <si>
    <t>AUDI SQ8, rok produkcji 2022, koloru białego</t>
  </si>
  <si>
    <t>wniosek nr 63</t>
  </si>
  <si>
    <t>5,56 NATO 223 REM</t>
  </si>
  <si>
    <t>wniosek nr 64</t>
  </si>
  <si>
    <t>TOYOTA model  RAV4</t>
  </si>
  <si>
    <t>torebka strunowa z białym proszkiem</t>
  </si>
  <si>
    <t>wkłady tytoniowe</t>
  </si>
  <si>
    <t>olejek  THC</t>
  </si>
  <si>
    <t>o oznaczeniach: „S&amp;B 9x19 NX 20” oraz ”G.F.L. 9mm LUGER”</t>
  </si>
  <si>
    <t>ŁUSKA KALIBER 20 MM</t>
  </si>
  <si>
    <t>PSG w Narewce</t>
  </si>
  <si>
    <t>susz rośliny</t>
  </si>
  <si>
    <t>amunicja hukowa</t>
  </si>
  <si>
    <t>(Wszystko)</t>
  </si>
  <si>
    <t>NISSAN QASHQAI</t>
  </si>
  <si>
    <t>West</t>
  </si>
  <si>
    <t>SSANGYONG Korando 2.0 XVT nr VIN KPTA0B1SSBP020177</t>
  </si>
  <si>
    <t xml:space="preserve">„MINSK” oraz „QUEEN” </t>
  </si>
  <si>
    <t>Wybory nowatorskie marki "HEETS"</t>
  </si>
  <si>
    <t>1 szt. amunicji ostrej 5,45 od AK 74.</t>
  </si>
  <si>
    <t>usunięcie spod dozoru celnego ON w ilości 510 litrów o wartości rynkowej 4217,70 zł</t>
  </si>
  <si>
    <t>WNIOSEK NR 69</t>
  </si>
  <si>
    <t>WNIOSEK NR 70</t>
  </si>
  <si>
    <t>GLOCK 45</t>
  </si>
  <si>
    <t>opakowania koloru czerwonego bez polskich znaków akcyzy z napisem American Legend w ilości 1007 po 20 sztuk w paczce</t>
  </si>
  <si>
    <t>VIN: NMTK53BX10R031288</t>
  </si>
  <si>
    <t>VIN: JTMRW3FV10D674398</t>
  </si>
  <si>
    <t>VIN: JTMW53FV70D004359</t>
  </si>
  <si>
    <t>lewe tylne drzwi samochodu marki LEXUS model ES300 koloru czerwonego</t>
  </si>
  <si>
    <t>4xdrzwi</t>
  </si>
  <si>
    <t>Tylna klapa bagażnika</t>
  </si>
  <si>
    <t>broń biała w postaci kastetu</t>
  </si>
  <si>
    <t>alkohol 2litry sopirytusu ( steżenie 40%)</t>
  </si>
  <si>
    <t>liść tytoniowy</t>
  </si>
  <si>
    <t>wniosek 75</t>
  </si>
  <si>
    <t xml:space="preserve"> TOYOTA RAV4, nr rej. LUB 95788, rok produkcji 2021, koloru szary/srebrny VIN JTMW23FV20J036680</t>
  </si>
  <si>
    <t>wyroby tytoniowe bez polskich znaków skarbowych akcyzy w postaci papierosów w ilości 260 sztuk o łącznej wartości 212,04zł</t>
  </si>
  <si>
    <t>Ziele konopi innych niż włókniste</t>
  </si>
  <si>
    <t xml:space="preserve">Land Rover Discovery nr rej. VSPP111 </t>
  </si>
  <si>
    <t>Marlboro bez polskich znaków akcyzy</t>
  </si>
  <si>
    <t xml:space="preserve">na wniosek SG do UC numer 64 z dnia 08.08.2024 r. </t>
  </si>
  <si>
    <t xml:space="preserve">na wniosek SG do UC numer 65 z dnia 08.08.2024 r. </t>
  </si>
  <si>
    <t>Rower KTM Chicago 275</t>
  </si>
  <si>
    <t>9mm Parabellum</t>
  </si>
  <si>
    <t>rower elektryczny marki CUBE</t>
  </si>
  <si>
    <t>pojazd nr VIN KPTG0B1FS5P207717</t>
  </si>
  <si>
    <t xml:space="preserve">na wniosek SG do UC numer 66 z dnia 10.08.2024 r. </t>
  </si>
  <si>
    <t>WNIOSEK NR 76</t>
  </si>
  <si>
    <t>WNIOSEK NR 81</t>
  </si>
  <si>
    <t>WNIOSEK NR 82 wkłady tytoniowe</t>
  </si>
  <si>
    <t>WNIOSEK NR 83</t>
  </si>
  <si>
    <t>WNIOSEK NR 84</t>
  </si>
  <si>
    <t xml:space="preserve">na wniosek SG do UC numer 67 z dnia 11.08.2024r. </t>
  </si>
  <si>
    <t>5 paczek po 20 sztuk marki IMPERIAL CLASSIC, 1 paczka- 20 sztuk marki Imperial Purple</t>
  </si>
  <si>
    <t>Broń biała w postaci kastetu</t>
  </si>
  <si>
    <t>wyroby tytoniowe bez polskich znaków skarbowych akcyzy w postaci papierosów w ilości 71 sztuk o łącznej wartości 57,90zł</t>
  </si>
  <si>
    <t>Amunicja myśliwska kaliber 12/70mm</t>
  </si>
  <si>
    <t>PSG w Lubyczy Królewskiej</t>
  </si>
  <si>
    <t>WNIOSEK 88</t>
  </si>
  <si>
    <t>metalowy kastet</t>
  </si>
  <si>
    <t xml:space="preserve">motocykl marki BMW S1000RR, nr VIN WB1050707AZV38082 z silnikiem motocykla o numerze 104EA25118093 okazał się silnikiem pochodzącym z innego motocykla, figurującego jako utracony. </t>
  </si>
  <si>
    <t>7.62x39  mm</t>
  </si>
  <si>
    <t>Pistolet sygnałowy marki RETAY S20, kalibr 9mm wraz z jednym magazynkiem</t>
  </si>
  <si>
    <t xml:space="preserve">Amunicja alarmowej kal. 9 P.A.K. </t>
  </si>
  <si>
    <t>tablice rejestracyjne nr DLJ685</t>
  </si>
  <si>
    <t>BMW GS 1250</t>
  </si>
  <si>
    <t>WNIOSEK NR 92</t>
  </si>
  <si>
    <t>WNIOSEK NR 93 wkłady tytoniowe</t>
  </si>
  <si>
    <t>amunicja kal. 7,62 mm x 39mm</t>
  </si>
  <si>
    <t>marka SOBRANIE</t>
  </si>
  <si>
    <t>PSG w Elblągu</t>
  </si>
  <si>
    <t>WNIOSEK NR 94</t>
  </si>
  <si>
    <t xml:space="preserve">Fiat Doblo </t>
  </si>
  <si>
    <t>Nissan Qashqai</t>
  </si>
  <si>
    <t>02 sztuki amunicji o oznaczeniu na łusce REM 223</t>
  </si>
  <si>
    <t>ROK PRODUKCJI 2011</t>
  </si>
  <si>
    <t>przyczepka samochodowa marki ANSSEMS</t>
  </si>
  <si>
    <t>Amunicja koloru żółtego z napisem na spodzie łuski PPU 32 AUTO.</t>
  </si>
  <si>
    <t>marka PARLIAMENT  SOHONYC</t>
  </si>
  <si>
    <t>kal. 5,56mm MEN 22</t>
  </si>
  <si>
    <t>MIŃSK</t>
  </si>
  <si>
    <t>KASTET</t>
  </si>
  <si>
    <t>Grzyby halucynogenne</t>
  </si>
  <si>
    <t>wyroby pochodzenia roślinego</t>
  </si>
  <si>
    <t>produkty pochodzenia roślinego</t>
  </si>
  <si>
    <t>WMA +P+ 2 2</t>
  </si>
  <si>
    <t>SŁODYCZEW Z ZAWARTOŚCIĄ KONOPI</t>
  </si>
  <si>
    <t>Rower marki KTM</t>
  </si>
  <si>
    <t>wniosek 106</t>
  </si>
  <si>
    <t>Heets</t>
  </si>
  <si>
    <t>WNIOSEK 105</t>
  </si>
  <si>
    <t>LAND ROVER, VIN SALYA2BN2JA722045,  2019 rok produkcji o szacunkowej wartości około 250 tyś złotych</t>
  </si>
  <si>
    <t>WNIOSEK 114</t>
  </si>
  <si>
    <t>WNIOSEK 115</t>
  </si>
  <si>
    <t>S&amp;B 9x19</t>
  </si>
  <si>
    <t>Rower CUBE</t>
  </si>
  <si>
    <t>rower elektryczny PEGASUS</t>
  </si>
  <si>
    <t>reower elektryczny PEGASUS</t>
  </si>
  <si>
    <t>ukraińskie prawa jazdy nr BXT393585 oraz BXK211015</t>
  </si>
  <si>
    <t>YAMAHA XSR125</t>
  </si>
  <si>
    <t>Mercedes ML250 CDI</t>
  </si>
  <si>
    <t>trzy gałąski</t>
  </si>
  <si>
    <t>NZ GOLD AKCYZA BIAŁORUSKA,MIŃSK</t>
  </si>
  <si>
    <t>S&amp;B24 9x19</t>
  </si>
  <si>
    <t>tabice rejestracyjne o nr rej. WN9191X</t>
  </si>
  <si>
    <t>tablice rejestracyjne o nr  WN788AK</t>
  </si>
  <si>
    <t>tablice rejestracyjne o nr ABMU40</t>
  </si>
  <si>
    <t>Wkłady do e- papierosów marki NEO</t>
  </si>
  <si>
    <t>LAPUA 30-06</t>
  </si>
  <si>
    <t>PRIMA</t>
  </si>
  <si>
    <t>Pojazd marki DAf fugurujący w bazie SIS R</t>
  </si>
  <si>
    <t>FORD KUGA, 2016r.</t>
  </si>
  <si>
    <t xml:space="preserve">Mercedes Sprinter  313 CDI </t>
  </si>
  <si>
    <t xml:space="preserve">Mercedes Sprinter  314 CDI </t>
  </si>
  <si>
    <t>25 butele po 0,9 litra</t>
  </si>
  <si>
    <t>bez znaków polskiej akcyzy</t>
  </si>
  <si>
    <t>337 butelek po 0.9 litra i 5 butelek po 5 litrów</t>
  </si>
  <si>
    <t>3180 paczek papierosów po 20 szt w paczce</t>
  </si>
  <si>
    <t>WNIOSEK NR 122</t>
  </si>
  <si>
    <t>WNIOSEK NR 123</t>
  </si>
  <si>
    <t>POJAZD NR VIN WDD2052451F666413</t>
  </si>
  <si>
    <t>Renault Master</t>
  </si>
  <si>
    <t>Gumy nikotynowe</t>
  </si>
  <si>
    <t xml:space="preserve">9 x 18 MAKAROV </t>
  </si>
  <si>
    <t>Ciągnik siodłowy marki VOLVO, rok produkcji 2014</t>
  </si>
  <si>
    <t>Naczepa marki VAN HOOL, rok produkcji 2015</t>
  </si>
  <si>
    <t>Skrzynie biegów oraz elementy systemu TSS oraz RSS</t>
  </si>
  <si>
    <t>Fiat (kamper)</t>
  </si>
  <si>
    <t>amunicja ostra 9 mm</t>
  </si>
  <si>
    <t>4400 sztuk papierosów bez polskich znaków skarbowych akcyzy</t>
  </si>
  <si>
    <t>amunicja z napisem SB 308W</t>
  </si>
  <si>
    <t>BMW R1250RT</t>
  </si>
  <si>
    <t>Hyundai</t>
  </si>
  <si>
    <t>wyroby tytoniowe bez polskich znaków skarbowych akcyzy w postaci papierosów w ilości 1200 sztuk o łącznej wartości 978,65zł.</t>
  </si>
  <si>
    <t>wyroby tytoniowe bez polskich znaków skarbowych akcyzy w postaci papierosów w ilości 400 sztuk o łącznej wartości 326,22zł</t>
  </si>
  <si>
    <t>GECO.223 REM</t>
  </si>
  <si>
    <t>maska, fotel, przedni błotnik</t>
  </si>
  <si>
    <t xml:space="preserve">Skrzypce  z napisem Antonius Stradivarius </t>
  </si>
  <si>
    <t>WNIOSEK NR 129</t>
  </si>
  <si>
    <t>SC | SG</t>
  </si>
  <si>
    <t>KAS | SG</t>
  </si>
  <si>
    <t>Policja | Policja | SG</t>
  </si>
  <si>
    <t>Policja | SG</t>
  </si>
  <si>
    <t>inny | SG</t>
  </si>
  <si>
    <t>KAS</t>
  </si>
  <si>
    <t>Policja</t>
  </si>
  <si>
    <t>KAS | inny | SG</t>
  </si>
  <si>
    <t>SC</t>
  </si>
  <si>
    <t>Kraj sąsiedni | Kraj sąsiedni</t>
  </si>
  <si>
    <t>SC | SG | SG</t>
  </si>
  <si>
    <t>Kraj sąsiedni</t>
  </si>
  <si>
    <t>inny | Policja | SG</t>
  </si>
  <si>
    <t>Policja | SG | Policja</t>
  </si>
  <si>
    <t>Policja | SG | SG | SG</t>
  </si>
  <si>
    <t>SC | Policja | SG</t>
  </si>
  <si>
    <t>KAS | Policja | SG</t>
  </si>
  <si>
    <t>Policja | SG | SG</t>
  </si>
  <si>
    <t>przedmiot przypominający rewolwer, na dwóch eleatach przy lufie wybite cyfry "88", bębenek rewolweru pusty</t>
  </si>
  <si>
    <t>inny</t>
  </si>
  <si>
    <t>na wniosek SG do UC numer 65 z dnia 08.08.2024 r. olej napędowy</t>
  </si>
  <si>
    <t>inny | SC</t>
  </si>
  <si>
    <t>wniosek nr 130</t>
  </si>
  <si>
    <t>WNIOSEK NR 131</t>
  </si>
  <si>
    <t>na wniosek SG do UC numer 113</t>
  </si>
  <si>
    <t>Broń Biała ,,Kastet"</t>
  </si>
  <si>
    <t>Drzwi tylne z pojazdu marki Toyota C-HR.</t>
  </si>
  <si>
    <t>AK-47 7,62X39</t>
  </si>
  <si>
    <t>Amunicja koloru żółtego z napisem na spodzie SAKO 308 WIN.</t>
  </si>
  <si>
    <t>Odpad w postaci pociętej karoserii samochodowej (o wadze około 90 kg).</t>
  </si>
  <si>
    <t>WNIOSEK 133</t>
  </si>
  <si>
    <t>linia produkcyjna do wytwarzania płynnej amfetaminy</t>
  </si>
  <si>
    <t>Płynna amfetamina</t>
  </si>
  <si>
    <t>Produkty roślinne</t>
  </si>
  <si>
    <t>oznaczenie na dnie łuski LCW 13</t>
  </si>
  <si>
    <t>Susz roślinny kol zielonego w 2 woreczkach strunowych po dokonaniu sprawsdzenia testerem NarkII zabarwienie w kierunku Marihuany</t>
  </si>
  <si>
    <t>METALOWY KASTET</t>
  </si>
  <si>
    <t>proszek</t>
  </si>
  <si>
    <t xml:space="preserve">BMW  R1200GS rok produkcji 2011 </t>
  </si>
  <si>
    <t>300 WINMAG</t>
  </si>
  <si>
    <t>woreczek strunowy z suszem roślinnym</t>
  </si>
  <si>
    <t>6 butelek poj.0.5l</t>
  </si>
  <si>
    <t>Koniak</t>
  </si>
  <si>
    <t>2 butelki poj.0.5l</t>
  </si>
  <si>
    <t>15 paczek po 20szt.w każdej</t>
  </si>
  <si>
    <t>WNIOSEK NR 134</t>
  </si>
  <si>
    <t>Nabój S&amp;B 7x57R</t>
  </si>
  <si>
    <t>BMW3 GT rok 2018</t>
  </si>
  <si>
    <t>Volvo</t>
  </si>
  <si>
    <t>Policja | Policja | SG | Policja</t>
  </si>
  <si>
    <t>Audi A6 Avant NR. REJ. GSP5H09</t>
  </si>
  <si>
    <t>oznaczenie na denku FC308WIN</t>
  </si>
  <si>
    <t>PSG w Lipsku</t>
  </si>
  <si>
    <t>"NZ GOLD" akcyza BY, "MINSK SIPERSLIMS" akcyza BY</t>
  </si>
  <si>
    <t>SPRINTER, stwierdzono ingerencję osób nieuprawnionych w pole numerowe skrzyni biegów.</t>
  </si>
  <si>
    <t>WNIOSEK NR 138 Z DNIA 07.09.2024R</t>
  </si>
  <si>
    <t>RANGE ROVER EVOQUE</t>
  </si>
  <si>
    <t>oznaczenie na kryzie 1780</t>
  </si>
  <si>
    <t>na wniosek SG do ODC numer 116</t>
  </si>
  <si>
    <t>40 worków po około 20 kg</t>
  </si>
  <si>
    <t>4 worki po około 20 kg</t>
  </si>
  <si>
    <t>4 kartony po około 120 kg</t>
  </si>
  <si>
    <t>9 worków po około 20 kg</t>
  </si>
  <si>
    <t>IVECO 35S15</t>
  </si>
  <si>
    <t>Mercedes C230</t>
  </si>
  <si>
    <t>w wyniku przeszukania pojazdu IVECO</t>
  </si>
  <si>
    <t>145 euro w wyniku przeszukania pojazdu IVECO</t>
  </si>
  <si>
    <t>Bęben do suszenia tytoniu</t>
  </si>
  <si>
    <t>Krajalnica do tytoniu</t>
  </si>
  <si>
    <t>Urządzenie rejestrujące obraz (tzw. fotopułapka)</t>
  </si>
  <si>
    <t>Notatnik</t>
  </si>
  <si>
    <t>Telefon marki Kruger&amp;Matz</t>
  </si>
  <si>
    <t>Telefon marki Samsung</t>
  </si>
  <si>
    <t>Telefon marki Nokia</t>
  </si>
  <si>
    <t>Karta SIM</t>
  </si>
  <si>
    <t>Laptop marki LENOVO</t>
  </si>
  <si>
    <t>Citroen C5 Aircross</t>
  </si>
  <si>
    <t>kokaina +metamfetamina</t>
  </si>
  <si>
    <t>kryształki koloru żółtego</t>
  </si>
  <si>
    <t xml:space="preserve">tabletka </t>
  </si>
  <si>
    <t>Kawasaki Z900</t>
  </si>
  <si>
    <t>Różne marki</t>
  </si>
  <si>
    <t>wniosek 142</t>
  </si>
  <si>
    <t>9x19 Parabellum</t>
  </si>
  <si>
    <t>wniosek 143</t>
  </si>
  <si>
    <t>Napis na denku łuski: "9 mm Luger STV"</t>
  </si>
  <si>
    <t>FIAT (KAMPER)</t>
  </si>
  <si>
    <t xml:space="preserve">oznaczenie na dnie łuski: LC21 </t>
  </si>
  <si>
    <t>MMW S100RR</t>
  </si>
  <si>
    <t>4-EMC (pochodna 4-MMC)</t>
  </si>
  <si>
    <t>DACIA DOKKER</t>
  </si>
  <si>
    <t>zielona konopia</t>
  </si>
  <si>
    <t>Harley Davidson nr rej. ZSLU972 VIN: 52FL7436</t>
  </si>
  <si>
    <t>Harley Davidson, nr rej. ZSLU889 , VIN 5HD1JRVCXEB017691</t>
  </si>
  <si>
    <t>Harley Davidson nr rej. ZSLU976 nr VIN - 1HD1HFH149K804489</t>
  </si>
  <si>
    <t>Citroen typu Camper nr rej. ZSL41161 nr VIN – VF7YD2MAU12C05493</t>
  </si>
  <si>
    <t>skuter wodny marki Yamaha, nr identyfikacyjny YAMA0486K021</t>
  </si>
  <si>
    <t>łódź motorowa marki Bayliner</t>
  </si>
  <si>
    <t>Mercedes SLS nr rej. SE TC 2021 nr VIN - WMX1903801A019849</t>
  </si>
  <si>
    <t xml:space="preserve">uszczuplenia celne  779 zł. </t>
  </si>
  <si>
    <t>BMW M100RR</t>
  </si>
  <si>
    <t>FIAT Ducato LUB 5030N</t>
  </si>
  <si>
    <t>BMW GS1200</t>
  </si>
  <si>
    <t xml:space="preserve"> Honda CB650</t>
  </si>
  <si>
    <t xml:space="preserve">broń białą w postaci pałki teleskopowej. </t>
  </si>
  <si>
    <t>Papierosy różnych marek bez znaków akcyzy MF RP</t>
  </si>
  <si>
    <t>na wniosek SG do ODC numer 118 z dnia 12.09.2024</t>
  </si>
  <si>
    <t>papierosy marki WEST</t>
  </si>
  <si>
    <t xml:space="preserve"> QUEEN MENTHOL, NZ, MINSK, MARLBORO</t>
  </si>
  <si>
    <t>oznaczenie na dnie łuski 38 88</t>
  </si>
  <si>
    <t xml:space="preserve">105 szt. amunicji bocznego zapłonu 22LR </t>
  </si>
  <si>
    <t>Przedmiot przypominający pałkę teleskopową</t>
  </si>
  <si>
    <t>Queen Menthol</t>
  </si>
  <si>
    <t>Minsk</t>
  </si>
  <si>
    <t>NZ Gold</t>
  </si>
  <si>
    <t>10 000 sztuk ( 500 paczek) marki „Nz Gold” o łącznej wartości 8155,4 zł</t>
  </si>
  <si>
    <t>wyroby tytoniowe posiadające białoruskie znaki skarbowe (50 % udziału Straż Graniczna)</t>
  </si>
  <si>
    <t>towar zbezpieczony przez Podlaski Urząd Skarbowy 25%</t>
  </si>
  <si>
    <t>Towar zabezpieczony przez Lubelski Urząd celno- Skarbowy- 25%</t>
  </si>
  <si>
    <t>Honda CB 1000R z 2021</t>
  </si>
  <si>
    <t>na wniosek SG do ODC numer 122</t>
  </si>
  <si>
    <t>wniosek nr 147</t>
  </si>
  <si>
    <t>WNIOSEK NR 146</t>
  </si>
  <si>
    <t>telefony komórkowe</t>
  </si>
  <si>
    <t>laptopy</t>
  </si>
  <si>
    <t>kart bankomatowych</t>
  </si>
  <si>
    <t>pieczęci firmowych</t>
  </si>
  <si>
    <t>kart SIM</t>
  </si>
  <si>
    <t>kart  różnego formatu dokumentacji w języku polskim i obcym</t>
  </si>
  <si>
    <t>potwierdzeń oraz dowodów wpłaty</t>
  </si>
  <si>
    <t>bryłka białego proszku w foliowym worexczku</t>
  </si>
  <si>
    <t>pistolet sygnałowy</t>
  </si>
  <si>
    <t>standardowe,hukowe naboje lub służące do wystrzeliwania rac sygnalizacyjnych</t>
  </si>
  <si>
    <t>Rower HERCULES</t>
  </si>
  <si>
    <t>Towar zabezpieczony przez KAS Toruń</t>
  </si>
  <si>
    <t>suszone liście tytoniu - zostały zabezpieczone jako zajęcie rzeczy i zostaje na przechowanie na posesji Agnieszki Kowalskiej w Rokicie 23, z zakazem zbycia</t>
  </si>
  <si>
    <t>zabezpieczona przez PSG w Elblągu</t>
  </si>
  <si>
    <t>LUGER 9MM</t>
  </si>
  <si>
    <t>susz roślinny koloru brązowego o wadze 1.1 grama</t>
  </si>
  <si>
    <t>wyroby tytoniowe bez polskich znaków skarbowych akcyzy w postaci papierosów w ilości 180 sztuk o łącznej wartości 146,80zł</t>
  </si>
  <si>
    <t>2 litry alkoholu o wartości 80zł</t>
  </si>
  <si>
    <t xml:space="preserve">wyroby tytoniowe bez polskich znaków skarbowych akcyzy w postaci papierosów w ilości 800 sztuk o łącznej wartości 652.43 zł. </t>
  </si>
  <si>
    <t>Audi Q2</t>
  </si>
  <si>
    <t>NZ Black</t>
  </si>
  <si>
    <t>"188 89"</t>
  </si>
  <si>
    <t>Mińsk</t>
  </si>
  <si>
    <t>woreczek strunowy z zawartością białego proszku- środek odurzający.</t>
  </si>
  <si>
    <t>imitacji kija baseballowego</t>
  </si>
  <si>
    <t xml:space="preserve">na wniosek SG do KAS numer 128 z dnia 21.09.2024 r. </t>
  </si>
  <si>
    <t>4 paczki papierosów</t>
  </si>
  <si>
    <t>wyroby nowatorski HEETS</t>
  </si>
  <si>
    <t>3 sztuki amunicji z oznaczeniem  HORNADY 338 LAPUA MAG</t>
  </si>
  <si>
    <t>susz tytoniowy w reklamówce bez znaków akcyzy</t>
  </si>
  <si>
    <t>9 mm LUGER  STV</t>
  </si>
  <si>
    <t>1 litr alkoholu o wartości 80zł</t>
  </si>
  <si>
    <t xml:space="preserve">narkotyk w postaci suszu roślinnego o wadze 0.96 gram </t>
  </si>
  <si>
    <t>produkty pochodzenia zwierzęcego o wadze 6kg o łącznej wartości 108zł</t>
  </si>
  <si>
    <t>PRODUKTY POCHODZENIA ROŚLINNEGO 8.5 KG</t>
  </si>
  <si>
    <t xml:space="preserve">16 PACZEK PAPIEROSÓW </t>
  </si>
  <si>
    <t>RICHMOND</t>
  </si>
  <si>
    <t>QUEEN MENTHOL</t>
  </si>
  <si>
    <t>PESTYCYDY</t>
  </si>
  <si>
    <t xml:space="preserve">marki kent </t>
  </si>
  <si>
    <t>susz roslinny</t>
  </si>
  <si>
    <t>mefedron - kryształki</t>
  </si>
  <si>
    <t>mefedron pomarańczowy proszek</t>
  </si>
  <si>
    <t>marka NZ</t>
  </si>
  <si>
    <t xml:space="preserve">NZ GOLD </t>
  </si>
  <si>
    <t>Pall Mall</t>
  </si>
  <si>
    <t>CBC</t>
  </si>
  <si>
    <t>wyroby tytoniowe bez polskich znaków skarbowych akcyzy w postaci papierosów w ilości 1960 sztuk o łącznej wartości 1598,46zł</t>
  </si>
  <si>
    <t>KIA SORENTO</t>
  </si>
  <si>
    <t>TOYOTA LAND CRUISER</t>
  </si>
  <si>
    <t>skarpetki</t>
  </si>
  <si>
    <t>PROKUKTY POCHODZENIA ROŚLINNEGO</t>
  </si>
  <si>
    <t>Parliament</t>
  </si>
  <si>
    <t>kaliber 12,7 x 95</t>
  </si>
  <si>
    <t>MITSUBISHI OUTLANDER rok produkcji 2012, kolor czarny</t>
  </si>
  <si>
    <t xml:space="preserve">uszczuplenia celne  2607,00 zł. </t>
  </si>
  <si>
    <t>amunicja  z oznaczeniem  SARA 9mm P.A</t>
  </si>
  <si>
    <t xml:space="preserve">wyroby nowatorskie marki TERRA wkłady tytoniowe </t>
  </si>
  <si>
    <t>krzewy konopi innych niż włókniste</t>
  </si>
  <si>
    <t>wyroby nowatorskie w postaci LIQUIDY, oraz E-Papierosy z zawartoscią LIQUIDÓW</t>
  </si>
  <si>
    <t xml:space="preserve"> ujawniono wyroby tytoniowe bez polskich znaków skarbowych akcyzy w postaci papierosów w ilości 200 sztuk o łącznej wartości 163,11zł</t>
  </si>
  <si>
    <t>ujawniono alkohol polskich znaków skarbowych akcyzy w ilości 1,410 litra o łącznej wartości 240zł.</t>
  </si>
  <si>
    <t>marki MIŃSK ,NZ</t>
  </si>
  <si>
    <t>SZRP | SG</t>
  </si>
  <si>
    <t>SP</t>
  </si>
  <si>
    <t>Policja | inny | SG</t>
  </si>
  <si>
    <t>wniosek 132</t>
  </si>
  <si>
    <t>Rodzaje organów współdziałających zamieniacz SG</t>
  </si>
  <si>
    <t>Straż Graniczna</t>
  </si>
  <si>
    <t>wniosek nr 165</t>
  </si>
  <si>
    <t>wniosek 166</t>
  </si>
  <si>
    <t>wniosek 164</t>
  </si>
  <si>
    <t>wniosek 163</t>
  </si>
  <si>
    <t>wniosek 162</t>
  </si>
  <si>
    <t>KRATOM</t>
  </si>
  <si>
    <t xml:space="preserve">krzewy konopi inne niż włókniste </t>
  </si>
  <si>
    <t>susz roślinny koloru zielono - brązowego</t>
  </si>
  <si>
    <t>Odzież z podrobionymi znakami marek odzieżowych.</t>
  </si>
  <si>
    <t>paszport</t>
  </si>
  <si>
    <t>MERCEDES ML 350 4MATIC o numerze rejestracyjnym 7E45810, nr VIN WDC1660241A424478, rok produkcji 2014</t>
  </si>
  <si>
    <t>Opel Insygnia nr rej. BI851FY</t>
  </si>
  <si>
    <t>WNIOSEK 168</t>
  </si>
  <si>
    <t>wyroby tytoniowe bez polskich znaków skarbowych akcyzy w postaci papierosów w ilości 6600 sztuk o łącznej wartości 5382,56zł.</t>
  </si>
  <si>
    <t xml:space="preserve">Hyundai Santa Fe </t>
  </si>
  <si>
    <t>wniosek nr 167</t>
  </si>
  <si>
    <t>WNIOSEK NR 169</t>
  </si>
  <si>
    <t>WNIOSEK NR 170</t>
  </si>
  <si>
    <t>Wniosek SG do KAS nr 78</t>
  </si>
  <si>
    <t>marka MENTOL QUEEN</t>
  </si>
  <si>
    <t>broń palna o oznaczeniu "C 3429"</t>
  </si>
  <si>
    <t>pojazd typu kamper</t>
  </si>
  <si>
    <t>Przedmiot przypominający kastet</t>
  </si>
  <si>
    <t>PSG w Krakowie</t>
  </si>
  <si>
    <t>Captain Black</t>
  </si>
  <si>
    <t>papierosy różnej marki bez polskich znaków akcyzy MF RP</t>
  </si>
  <si>
    <t xml:space="preserve"> 9 x 19  MM PARABELLUM</t>
  </si>
  <si>
    <t>Toyota Rav 4 rok produkcji 2014</t>
  </si>
  <si>
    <t>niekompletny rower Giant Explorer E dd</t>
  </si>
  <si>
    <t>Yamaha nr rej.LLE44M4, rok produkcji 2015, o numerze VIN JYARN291000004666</t>
  </si>
  <si>
    <t xml:space="preserve">susz tytoniowy bez polskich znaków akcyzy skarbowej </t>
  </si>
  <si>
    <t>Z napisem Marlboro</t>
  </si>
  <si>
    <t>Z napisem NZ GOLD</t>
  </si>
  <si>
    <t>substancja sypka</t>
  </si>
  <si>
    <t>Audi</t>
  </si>
  <si>
    <t>amunicja 7,62/39/NATO</t>
  </si>
  <si>
    <t>materiały nowatorskie</t>
  </si>
  <si>
    <t>WNIOSEK NR 172</t>
  </si>
  <si>
    <t>WNIOSEK NR 171</t>
  </si>
  <si>
    <t>WNIOSEK NR 173</t>
  </si>
  <si>
    <t>WNIOSEK NR 174</t>
  </si>
  <si>
    <t>WNIOSEK NR 175</t>
  </si>
  <si>
    <t>LUGER 9mm STV</t>
  </si>
  <si>
    <t>PARLIMENT</t>
  </si>
  <si>
    <t>9 mm SPEER LUGER</t>
  </si>
  <si>
    <t>ŻW | SG | inny</t>
  </si>
  <si>
    <t>kaliber 7.62x54 (oznaczenie na dnie łuski 1780)</t>
  </si>
  <si>
    <t>Volvo S60</t>
  </si>
  <si>
    <t>drzwi tylne prawe BMW X5 2021r</t>
  </si>
  <si>
    <t>elementy wyposażenia wnętrza pojazdu BMW X5 2018r</t>
  </si>
  <si>
    <t>susz koloru zielonego</t>
  </si>
  <si>
    <t>ŻW | inny | SG</t>
  </si>
  <si>
    <t>kal. 5,45 x39mm</t>
  </si>
  <si>
    <t>Toyota C-HR num. rej. NKE VG38</t>
  </si>
  <si>
    <t>Kia Ceed</t>
  </si>
  <si>
    <t>amunicja do KBKS 5,6x15mm</t>
  </si>
  <si>
    <t>amunicja myśliwska</t>
  </si>
  <si>
    <t>5,56X45</t>
  </si>
  <si>
    <t>7,62X39</t>
  </si>
  <si>
    <t>7,62x54</t>
  </si>
  <si>
    <t>5,45x45mm</t>
  </si>
  <si>
    <t>5,56x45mm</t>
  </si>
  <si>
    <t>kaliber 5,56x45</t>
  </si>
  <si>
    <t>7,62x39 mm</t>
  </si>
  <si>
    <t xml:space="preserve">uszczuplenia celne  510,00 zł. </t>
  </si>
  <si>
    <t>Wniosek SG do UC nr 80 z dnia 12.10.2024</t>
  </si>
  <si>
    <t>KBKS</t>
  </si>
  <si>
    <t xml:space="preserve">7.62 x 39 o oznaczeniu łuski 539 73  </t>
  </si>
  <si>
    <t>wyroby akcyzowe różnej marki</t>
  </si>
  <si>
    <t>2 przednie lampy (lewa/prawa),1  maskę ,2  błotniki lewy/prawy,  1 zderzak przedni, 1  pas przedni,1 poduszkę powietrzną</t>
  </si>
  <si>
    <t xml:space="preserve">GGG .223 Rem. </t>
  </si>
  <si>
    <t>Tablice Rejestracyjne</t>
  </si>
  <si>
    <t>Lexus  RX 450H num. rej. WOT94679</t>
  </si>
  <si>
    <t>oznaczenie łuski DAG23K1357</t>
  </si>
  <si>
    <t>kal. 7,62 x51mm</t>
  </si>
  <si>
    <t xml:space="preserve">LEXUS NX300H </t>
  </si>
  <si>
    <t>603 paczki po 20 sztuk, cena jednostkowa 0.81825 za szt., wartość 9868,095 zł</t>
  </si>
  <si>
    <t>Amunicja do AK 7,62x39</t>
  </si>
  <si>
    <t>wniosek nr 180</t>
  </si>
  <si>
    <t>WNIOSEK NR 181</t>
  </si>
  <si>
    <t>WNIOSEK NR 182</t>
  </si>
  <si>
    <t>wniosek nr 183</t>
  </si>
  <si>
    <t>wniosek nr 184</t>
  </si>
  <si>
    <t>SC | inny | SG</t>
  </si>
  <si>
    <t>BMW S1000 RR</t>
  </si>
  <si>
    <t>THC</t>
  </si>
  <si>
    <t>zagłuszarka sygnału GPS</t>
  </si>
  <si>
    <t>skaner danych z kluczyków samochodowych</t>
  </si>
  <si>
    <t>Narkotyk zawinięty w woreczek foliowy</t>
  </si>
  <si>
    <t>Roślina wysokości 200 cm.</t>
  </si>
  <si>
    <t>NZ GOLD</t>
  </si>
  <si>
    <t>KIA SPORTAGE  rok produkcji 2019 nr VIN:U5YPK813DKL712615</t>
  </si>
  <si>
    <t>amunicja karabinowa kaliber 5,54x39mm</t>
  </si>
  <si>
    <t>amunicja karabinowa kaliber 7,62x39mm</t>
  </si>
  <si>
    <t>AMUNICJA KARABINOWA Z OZNACZENIEM NA DNIE ŁUSKI G.F.L 23</t>
  </si>
  <si>
    <t>AMUNICJA KARABINOWA Z OZNACZENIEM NA DNIE ŁUSKI L C 22</t>
  </si>
  <si>
    <t>5,45x39 oznaczenie na denku 88 270</t>
  </si>
  <si>
    <t>Broń alarmowa kaliber 9 mm marki SUR 2608 z 2 magazynkami</t>
  </si>
  <si>
    <t>amunicja hukowa pistoletowa 9 mm</t>
  </si>
  <si>
    <t xml:space="preserve">DACIA LOGAN </t>
  </si>
  <si>
    <t>latarka z paralizatorem</t>
  </si>
  <si>
    <t>Mińsk Superslims</t>
  </si>
  <si>
    <t xml:space="preserve">TEST WYKAZAŁ NAJPRAWDOPODOBNIEJ MARIHUANE </t>
  </si>
  <si>
    <t>pojazd zakwalifikowany jako odpad</t>
  </si>
  <si>
    <t>oznaczenie na denku LC 14  (5,56)</t>
  </si>
  <si>
    <t>kamper</t>
  </si>
  <si>
    <t>BMW R1200GS 2018 VIN WB10A5103JZ645115</t>
  </si>
  <si>
    <t>TRIUMPH SPEED TRIPLE 1050R 2017r nr rej LOP64NY VIN SMTTPN255GJ852070</t>
  </si>
  <si>
    <t>WE442AR., nr vin - WSM00000005083923, kolor biały, rok produkcji 2011 w której to numer vin prawdopodobnie został przerobiony</t>
  </si>
  <si>
    <t>Zagęszczarka Wacker Neuson</t>
  </si>
  <si>
    <t>Kompresor JCB</t>
  </si>
  <si>
    <t>Rower ABUS o numerze seryjnym 56D3H20945</t>
  </si>
  <si>
    <t xml:space="preserve">Rower KONA (MTB) o numerze seryjnym F10HLL927 </t>
  </si>
  <si>
    <t xml:space="preserve">Rower BATAVUS o numerze seryjnym E00213 </t>
  </si>
  <si>
    <t>konopie indyjskie koloru zielonego</t>
  </si>
  <si>
    <t xml:space="preserve">konopie indyjskie koloru zielonego </t>
  </si>
  <si>
    <t>konopie indyjskie koloru brązowego</t>
  </si>
  <si>
    <t>Broń biała w postaci metalowego kastetu</t>
  </si>
  <si>
    <t>amunicji koloru żółtego w szarej łusce z napisem na denku łuski: „3 Ge 18 D"</t>
  </si>
  <si>
    <t>podrobiona odzież różnych marek - odzież i obuwie (Puma, Prada, Calvin Klein, Gucci, Celine, UGG, Dolce &amp; Gabbana, Diesel, Dior, oraz YSL)</t>
  </si>
  <si>
    <t>marki Hyundai Santa Fe o numerze  rej. MI5700, VIN KMHSH81WP6U101559 rok produkcji 2006</t>
  </si>
  <si>
    <t xml:space="preserve"> 2 szt. o oznaczeniach 270 92, 1 szt. o oznaczeniu 270 90, 1 szt. o oznaczeniu 3 87</t>
  </si>
  <si>
    <t>1 szt. o oznaczeniu 10 90</t>
  </si>
  <si>
    <t>Hukowa, 11szt. o oznaczeniach пнд-9п 9mm,</t>
  </si>
  <si>
    <t>pojazd BMW 520D VIN WBAFW11050DU26348</t>
  </si>
  <si>
    <t xml:space="preserve"> 1 400 sztuk (70 paczek) papierosów marki „CREDO”</t>
  </si>
  <si>
    <t>CITROEN</t>
  </si>
  <si>
    <t>2 000 sztuk (100 paczek) papierosów marki „MIŃSK”</t>
  </si>
  <si>
    <t>liście tytoniu</t>
  </si>
  <si>
    <t>karabinek HECKLER&amp;KOCH MR223 A3 RAL8000</t>
  </si>
  <si>
    <t>Części samochodowe - towar sankcyjny</t>
  </si>
  <si>
    <t>Płyn o zapachu alkoholu w palstikowych butelkach bez oznaczeń, stężenie 40 %</t>
  </si>
  <si>
    <t>Maszyna budowlana JCB 8026TC</t>
  </si>
  <si>
    <t>Ładowarka teleskopowa marki Manitou MT1440, rok prod. 2022</t>
  </si>
  <si>
    <t>koparka marki Kubota U27-4, rok prod. 2022</t>
  </si>
  <si>
    <t>koparka marki Kubota KX030-4, rok prod. 2024</t>
  </si>
  <si>
    <t>koparka marki JCB 18Z-1, rok prod. 2019</t>
  </si>
  <si>
    <t>przyczepa samochodowa marki Temared</t>
  </si>
  <si>
    <t>koparka marki JCB 8025, rok prod. 2018</t>
  </si>
  <si>
    <t>PSG w Szudziałowie</t>
  </si>
  <si>
    <t>marka NZ GOLD</t>
  </si>
  <si>
    <t xml:space="preserve">Mercedes 906BB35, VIN WDB9066351P350256, rok produkcji 2018 </t>
  </si>
  <si>
    <t>Ford Ranger</t>
  </si>
  <si>
    <t>kaliber 5.45</t>
  </si>
  <si>
    <t>AMUNICJA KALIBER 12MM DO GLADKOLUFOWEJ</t>
  </si>
  <si>
    <t>amunicja S&amp;B 9 mm parabellum</t>
  </si>
  <si>
    <t>substancje odurzajace w postaci 11 tabletek koloru różowego ( opiaty i benzodiazepiny) - 3,64 gram</t>
  </si>
  <si>
    <t>Merdes Benz</t>
  </si>
  <si>
    <t>wyroby tytoniowe bez polskich znaków skarbowych akcyzy w postaci papierosów marki CORSET w ilości 560 sztuk o łącznej wartości 456,70zł</t>
  </si>
  <si>
    <t>1 litr wódki Finlandia</t>
  </si>
  <si>
    <t>1 litr wódki marki Kryształ</t>
  </si>
  <si>
    <t>papierosy marki Mińsk</t>
  </si>
  <si>
    <t>WKŁADY DO E-PAPIEROSÓW MARKI TEREA</t>
  </si>
  <si>
    <t>wniosek nr 186</t>
  </si>
  <si>
    <t>wniosek nr 187</t>
  </si>
  <si>
    <t>wniosek nr 189</t>
  </si>
  <si>
    <t>WNIOSEK NR 190</t>
  </si>
  <si>
    <t>WNIOSEK NR 191</t>
  </si>
  <si>
    <t>wniosek nr 192</t>
  </si>
  <si>
    <t>toyota camry</t>
  </si>
  <si>
    <t>WNIOSEK NR 176</t>
  </si>
  <si>
    <t>WNIOSEK NR 177</t>
  </si>
  <si>
    <t>WNIOSEK NR 178</t>
  </si>
  <si>
    <t>WNIOSEK NR 179</t>
  </si>
  <si>
    <t>wniosek nr 193</t>
  </si>
  <si>
    <t>Hyundai Tucson</t>
  </si>
  <si>
    <t>oznaczenie na dnie łuski "27071"</t>
  </si>
  <si>
    <t>BROŃ BIAŁA W POSTACI PAŁKI Z DREWNA</t>
  </si>
  <si>
    <t>PSG w Czeremsze</t>
  </si>
  <si>
    <t>Papierosy różnych marek</t>
  </si>
  <si>
    <t>SUSZ ROŚLINNY KOLORU ZIELONO BRUNATNEGO O WADZE 1,82 BRRUTTO</t>
  </si>
  <si>
    <t>AUDI A6 VIN WAUZZZ4F56N154003</t>
  </si>
  <si>
    <t>LAMBERET</t>
  </si>
  <si>
    <t>SC | SG | Policja | Policja</t>
  </si>
  <si>
    <t>susz tytoniowy w ilości 16 054 kg, – wartość uszczuplonego podatku akcyzowego  9 800 325 zł,</t>
  </si>
  <si>
    <t>Policja | SC | SG | Policja</t>
  </si>
  <si>
    <t>636 kg, tytoń do palenia – wartość uszczuplonego podatku akcyzowego 618 605 zł</t>
  </si>
  <si>
    <t>marka Marlboro</t>
  </si>
  <si>
    <t>(amunicja S&amp;B kal. 7,62 x 54 )</t>
  </si>
  <si>
    <t xml:space="preserve">mefedron </t>
  </si>
  <si>
    <t xml:space="preserve">substancje nie zidentyfikowane </t>
  </si>
  <si>
    <t>karabinowa, kal. 7.62 mm</t>
  </si>
  <si>
    <t>Alkohol nieznanego pochodzenia 90 %</t>
  </si>
  <si>
    <t>buty wykonane ze skóry pytona</t>
  </si>
  <si>
    <t>pasek wykonany ze skóry gadów</t>
  </si>
  <si>
    <t>5.56 NATO</t>
  </si>
  <si>
    <t>9 mm Parabellum</t>
  </si>
  <si>
    <t>magazynek</t>
  </si>
  <si>
    <t>Litewski dowód osobisty nr 65489912 na dane NARSIA MAMUKA ur. 14.09.2003 r.  noszący ślady fałszerstwa</t>
  </si>
  <si>
    <t>Litewski dowód osobisty nr 65489912 na dane NARSIA ZVIAD ur. 02.01.1976 r.  noszący ślady fałszerstwa</t>
  </si>
  <si>
    <t>Litewski dowód osobisty nr 65489912 na dane KASHIA MIA ur. 05.08.2002 r.  noszący ślady fałszerstwa</t>
  </si>
  <si>
    <t>Polskie prawo jazdy nr 24665/16/3526448 na dane Aliev INTIGAM ur. 18.03.1985 r.  noszący ślady fałszerstwa</t>
  </si>
  <si>
    <t xml:space="preserve">CITROEN nr rej. JV20078 , nr VIN VF7XURHHAEZ038944 </t>
  </si>
  <si>
    <t>uszczuplenia celne 77.00 zł</t>
  </si>
  <si>
    <t xml:space="preserve">imitacji kija bejsbolowego    </t>
  </si>
  <si>
    <t>Dokument typu prawo jazdy</t>
  </si>
  <si>
    <t xml:space="preserve">Dokument typu prawo jazdy </t>
  </si>
  <si>
    <t>wyrobów farmaceutycznych w płynnej postaci o nazwie ASD-2F</t>
  </si>
  <si>
    <t>porzucony</t>
  </si>
  <si>
    <t>usunięcie spod dozoru celnego ON w ilości z 470 litrów o wartości rynkowej 2162 zł.</t>
  </si>
  <si>
    <t>Naboje kaliber 5,45 x 39 mm</t>
  </si>
  <si>
    <t>inny | ŻW | SG</t>
  </si>
  <si>
    <t>amunicja koloru żółtego z napisem na spodzie S&amp;B 9x19 18</t>
  </si>
  <si>
    <t>wniosek nr 194</t>
  </si>
  <si>
    <t>WNIOSEK NR 195</t>
  </si>
  <si>
    <t>wniosek nr 196</t>
  </si>
  <si>
    <t>WNIOSEK NR 196</t>
  </si>
  <si>
    <t>krzaki marihuany</t>
  </si>
  <si>
    <t>susz marihuany</t>
  </si>
  <si>
    <t>LUGER 9.19</t>
  </si>
  <si>
    <t>Mercedes E350</t>
  </si>
  <si>
    <t>produkty pochodzenia zwierzęcego o wadze 12kg o łącznej wartości 240zł</t>
  </si>
  <si>
    <t>płyn do papierosów elektronicznych w ilości 176ml o wartości 228,80zł</t>
  </si>
  <si>
    <t>opis na dnie łuski "DAG 12J1231"</t>
  </si>
  <si>
    <t>Brań biała w postaci kastetu.</t>
  </si>
  <si>
    <t>oznaczenie na dnie łuski "3 83"</t>
  </si>
  <si>
    <t>substancja pochodząca z konopi innej niż włuknista</t>
  </si>
  <si>
    <t>Hukowa-EKOL FIRAT COMPACT 9mm</t>
  </si>
  <si>
    <t>amunicja do broni hukowej</t>
  </si>
  <si>
    <t xml:space="preserve">WYROBY KOSMETYCZNE O NIEOKREŚLONEJ WARTOŚCI </t>
  </si>
  <si>
    <t>oznaczenie na dnie łuski 270 75</t>
  </si>
  <si>
    <t>metaamfetamina lub amfetamina</t>
  </si>
  <si>
    <t>metakwalon</t>
  </si>
  <si>
    <t>amunicja karabinowa skorodowana brak widocznych oznaczeń</t>
  </si>
  <si>
    <t xml:space="preserve">zamek broni palnej nr RB135759 Blaser DE </t>
  </si>
  <si>
    <t>Oznaczenie 308WIN</t>
  </si>
  <si>
    <t>QUENN</t>
  </si>
  <si>
    <t>NZ BLACK</t>
  </si>
  <si>
    <t>wyroby tytoniowe bez polskich znaków skarbowych akcyzy w postaci papierosów w ilości 1000 sztuk o łącznej wartości 815,54zł</t>
  </si>
  <si>
    <t>Dunhill, Richmond, Marlboro, NZ, Winston, Rothmans, Davidoff, American Red, Excelence</t>
  </si>
  <si>
    <t>Rower elektryczny marki KTM</t>
  </si>
  <si>
    <t>Rower marki ROSA typu Gravel</t>
  </si>
  <si>
    <t>karabinowa, oznacznie na dnie dłuski 711 89</t>
  </si>
  <si>
    <t>pistoletowa, kal. 9 mm, oznaczenie na dnie łuski 79x19 S&amp;B 21</t>
  </si>
  <si>
    <t>Honda Civic</t>
  </si>
  <si>
    <t>Amunicja ślepa</t>
  </si>
  <si>
    <t>40 paczek papierosów be znaków skarbowych akcyzy</t>
  </si>
  <si>
    <t>7,62mm</t>
  </si>
  <si>
    <t>SC | SG | SC | SG</t>
  </si>
  <si>
    <t>Peugeot model 5008</t>
  </si>
  <si>
    <t>granat rozpryskowy,,Pyrosoft piro 5G</t>
  </si>
  <si>
    <t xml:space="preserve">BMW X7 M60I XDRIVE </t>
  </si>
  <si>
    <t xml:space="preserve">  BMW X6 XDRIVE30D M SPORT</t>
  </si>
  <si>
    <t>wniosek nr 200</t>
  </si>
  <si>
    <t>wniosek nr 198</t>
  </si>
  <si>
    <t>WNIOSEK NR 199</t>
  </si>
  <si>
    <t>wniosek nr 197</t>
  </si>
  <si>
    <t>Futra z oceloto podlegającego ochronie zgodnie z Konwencją CITES.</t>
  </si>
  <si>
    <t>drzwi przednie, lewe   pochodzące  z pojazdu PEUGEOT</t>
  </si>
  <si>
    <t>AKMS</t>
  </si>
  <si>
    <t>Broń palna SKORPION</t>
  </si>
  <si>
    <t>56 paczek i 14 szt.</t>
  </si>
  <si>
    <t xml:space="preserve">MERCEDES X250d 4 Matic </t>
  </si>
  <si>
    <t>PARAMOUNT</t>
  </si>
  <si>
    <t>kaliber 5,56x45mm</t>
  </si>
  <si>
    <t>kaliber 5,45x39mm</t>
  </si>
  <si>
    <t>kaliber 9mm</t>
  </si>
  <si>
    <t>WNIOSEK NR 201</t>
  </si>
  <si>
    <t>Policja | Policja | SG | SG | SG</t>
  </si>
  <si>
    <t>silniki samochodowe</t>
  </si>
  <si>
    <t>Ładowarka</t>
  </si>
  <si>
    <t xml:space="preserve"> TOYOTA RAV4</t>
  </si>
  <si>
    <t xml:space="preserve">TOYOTA PRIUS </t>
  </si>
  <si>
    <t>2 sztuki tzw. broni  białej  w postaci pałek teleskopowych</t>
  </si>
  <si>
    <t>Mercedes Sprinter 2018r.</t>
  </si>
  <si>
    <t>HYUNDAI FZA76974 - ingerencja w oznaczenia identyfikacyjne VIN</t>
  </si>
  <si>
    <t>1300 sztuk papierosów bez polskich znaków akcyzy o wartości 1060,20zl</t>
  </si>
  <si>
    <t>karabinowa z oswiadczenia kaliber 5.45 mm z oznaczeniem na dnie łuski 17 82</t>
  </si>
  <si>
    <t xml:space="preserve">Przedmiot przypominający paralizator z latarką </t>
  </si>
  <si>
    <t>przyczepa kempingowa SWIFT Freestyle</t>
  </si>
  <si>
    <t>przyczepa kempingowa BAILEY Unicorn</t>
  </si>
  <si>
    <t>deska rozdzielcza samochodu marki Volkswagen</t>
  </si>
  <si>
    <t>Daf</t>
  </si>
  <si>
    <t>Schmitz</t>
  </si>
  <si>
    <t>DAF</t>
  </si>
  <si>
    <t xml:space="preserve">Schmitz </t>
  </si>
  <si>
    <t>szklany słoik z suszem roślinnym</t>
  </si>
  <si>
    <t>226 sztuk części samochodowych</t>
  </si>
  <si>
    <t>AUDI RS7</t>
  </si>
  <si>
    <t>Części samochodu marki Mercedes S63 AMG</t>
  </si>
  <si>
    <t>samochód osobowy marki RENAULT SCENIC 2018r.</t>
  </si>
  <si>
    <t>BELLS BLENDEDSCOTCH WHISKY</t>
  </si>
  <si>
    <t>marka Dacia</t>
  </si>
  <si>
    <t>7400 sztuk papierosów bez polskich znaków skarbowych akcyzy</t>
  </si>
  <si>
    <t>Susz roślinny</t>
  </si>
  <si>
    <t>KIA SPORTAGE, rok produkcji 2019, nr VIN: U5YPK816HKL588126</t>
  </si>
  <si>
    <t>GLOCK 19 GEN5</t>
  </si>
  <si>
    <t>walther ppk/s cAL. 9MM</t>
  </si>
  <si>
    <t>KALIBER 9MM (RÓŻNE RODZAJE)</t>
  </si>
  <si>
    <t>Hyundai Kona</t>
  </si>
  <si>
    <t>niemiecki dowód rejestracyjny pojazdu serii ZBI nr 286264871</t>
  </si>
  <si>
    <t>niemiecki dowód rejestracyjny (karta pojazdu) serii GL440083</t>
  </si>
  <si>
    <t>Marlboro, Regina</t>
  </si>
  <si>
    <t>PEUGEOT nr vin VF3MCYHZRKS467540</t>
  </si>
  <si>
    <t>wyroby tytoniowe bez polskich znaków skarbowych akcyzy w postaci papierosów w ilości 5000 sztuk o łącznej wartości 4077,7zł</t>
  </si>
  <si>
    <t>40 SZTUK ROTHMANS I 80 SZTUK KENT</t>
  </si>
  <si>
    <t xml:space="preserve">częśc układu wydechowego wraz z katalizatorem </t>
  </si>
  <si>
    <t>Audi A6 VIN: WAUZZZF24RN053792</t>
  </si>
  <si>
    <t>pistolet o oznaczeniu BRUNI MOD.84 cal.9 PAK o nr. B0442</t>
  </si>
  <si>
    <t>amunicja o oznaczeniu 9mm P.A. Knall</t>
  </si>
  <si>
    <t xml:space="preserve">Futro z wilka podlegającego ochronie na podstawie przepisów Konwencji CITES </t>
  </si>
  <si>
    <t>Pojazd osobowy marki MERCEDES SPRINTER, kolor biały, rok produkcji 2007.</t>
  </si>
  <si>
    <t>Honda CRV</t>
  </si>
  <si>
    <t>wyroby tytoniowe bez polskich znaków skarbowych akcyzy w postaci papierosów w ilości 2400 sztuk o wartości 1957,30 zł</t>
  </si>
  <si>
    <t>WKŁADY DO E-PAPIEROSÓW</t>
  </si>
  <si>
    <t>Susz roslinny</t>
  </si>
  <si>
    <t>biały proszek</t>
  </si>
  <si>
    <t>amunicja ćwiczebna "ślepa"</t>
  </si>
  <si>
    <t xml:space="preserve"> pocisk, prawdopodobnie  kaliber 5.45x 39</t>
  </si>
  <si>
    <t xml:space="preserve"> fiolka z napisem Muscle Factory 300mg</t>
  </si>
  <si>
    <t>Fiolka z napisem Muscle Factory koloru czerwonego</t>
  </si>
  <si>
    <t>Opakowanie z napisem Virturinablo</t>
  </si>
  <si>
    <t>Fiolka z napisem Virtunadrol</t>
  </si>
  <si>
    <t>Fiolka z napisem Trenonaxine 200mg</t>
  </si>
  <si>
    <t>Fiolka z napisem Testosterone Enanthate 250mg</t>
  </si>
  <si>
    <t>Opakowanie z napisem Virumast 100mg</t>
  </si>
  <si>
    <t>certyfikat wyrejestrowania pojazdu marki VW o nr rej. JBG040 nr vin WVGZZZ1TZ6W062154</t>
  </si>
  <si>
    <t xml:space="preserve">certyfikat wyrejestrowania pojazdu VW o nr rej. LZM475 nr vin WVGZZZ1TZ6W015202 </t>
  </si>
  <si>
    <t>20 paczek papierosów marki PARAMOUNT bez polskich znaków akcyzy MF RP</t>
  </si>
  <si>
    <t>SCHMITZ</t>
  </si>
  <si>
    <t>100szt. Artykułów kosmetycznych o wartości rynkowej 5000zł.</t>
  </si>
  <si>
    <t>Malboro</t>
  </si>
  <si>
    <t>wyroby tytoniowe bez polskich znaków skarbowych akcyzy w postaci papierosów w ilości 1600 sztuk o wartości 1304,86zł</t>
  </si>
  <si>
    <t>4 opakowania po 60 tabletek Leku „MILDRONAT” każda o gramaturze 500 mg o łącznej wartości 280zł</t>
  </si>
  <si>
    <t>Nissan qashqai</t>
  </si>
  <si>
    <t>wniosek nr 214</t>
  </si>
  <si>
    <t>wniosek nr 209</t>
  </si>
  <si>
    <t>WNIOSEK NR 210</t>
  </si>
  <si>
    <t>WNIOSEK NR 211</t>
  </si>
  <si>
    <t>WNIOSEK NR 213</t>
  </si>
  <si>
    <t>WNIOSEK NR 212</t>
  </si>
  <si>
    <t>samochód osobowy marki TOYOTA</t>
  </si>
  <si>
    <t>Prawdopodobnie podrobione talice rejestracyjne</t>
  </si>
  <si>
    <t>papierosy marki SOBRANIE</t>
  </si>
  <si>
    <t>cztery wietnamskie dokumenty paszportowe</t>
  </si>
  <si>
    <t>4 ukraińskie dokumenty pobytowe</t>
  </si>
  <si>
    <t>4 ukraińskie dokumenty ubezpieczenia</t>
  </si>
  <si>
    <t>prawo jazdy Ukraina</t>
  </si>
  <si>
    <t>PSG w Bydgoszczy</t>
  </si>
  <si>
    <t>Katowice-Pyrzowice</t>
  </si>
  <si>
    <t>Rzeszów-Jasionka</t>
  </si>
  <si>
    <t>Poznań-Ławica</t>
  </si>
  <si>
    <t>Warszawa-Okęcie</t>
  </si>
  <si>
    <t>Kraków-Balice</t>
  </si>
  <si>
    <t>Radoszyce – Palota</t>
  </si>
  <si>
    <t>Wrocław-Strachowice</t>
  </si>
  <si>
    <t>Gdynia</t>
  </si>
  <si>
    <t>PIP</t>
  </si>
  <si>
    <t>kapsułki do prania "PERSIL"</t>
  </si>
  <si>
    <t>płyn do prania "LENOR"</t>
  </si>
  <si>
    <t>PŁYN DO PRANIA "PERSIL"</t>
  </si>
  <si>
    <t>do RP</t>
  </si>
  <si>
    <t>z RP</t>
  </si>
  <si>
    <t>Nadbużański</t>
  </si>
  <si>
    <t>Bieszczadzki</t>
  </si>
  <si>
    <t>Śląski</t>
  </si>
  <si>
    <t>Warmińsko-Mazurski</t>
  </si>
  <si>
    <t>Morski</t>
  </si>
  <si>
    <t>Nadwiślański</t>
  </si>
  <si>
    <t>Nadodrzański</t>
  </si>
  <si>
    <t>Karpacki</t>
  </si>
  <si>
    <t>Podlaski</t>
  </si>
  <si>
    <t>Świnoujście</t>
  </si>
  <si>
    <t>Zielona Góra-Babimost</t>
  </si>
  <si>
    <t>nie dotyczy</t>
  </si>
  <si>
    <t>Medyka – Szeginie</t>
  </si>
  <si>
    <t>Terespol – Brześć</t>
  </si>
  <si>
    <t>Katowice-Pyrzowice(Lotnicze)</t>
  </si>
  <si>
    <t>Warszawa-Modlin(Lotnicze)</t>
  </si>
  <si>
    <t>Dorohusk – Jagodzin</t>
  </si>
  <si>
    <t>Rzeszów-Jasionka(Lotnicze)</t>
  </si>
  <si>
    <t>Zosin – Ustiług</t>
  </si>
  <si>
    <t>Korczowa – Krakowiec</t>
  </si>
  <si>
    <t>Poznań-Ławica(Lotnicze)</t>
  </si>
  <si>
    <t>Warszawa-Okęcie(Lotnicze)</t>
  </si>
  <si>
    <t>Kraków-Balice(Lotnicze)</t>
  </si>
  <si>
    <t>Hrebenne – Rawa Ruska</t>
  </si>
  <si>
    <t>Dołhobyczów – Uhrynów</t>
  </si>
  <si>
    <t>Bezledy – Bagrationowsk</t>
  </si>
  <si>
    <t>Budomierz – Hruszew</t>
  </si>
  <si>
    <t>Hrebenne – Rawa Ruska(Kolej)</t>
  </si>
  <si>
    <t>Kukuryki – Kozłowiczy</t>
  </si>
  <si>
    <t>Terespol – Brześć(Kolej)</t>
  </si>
  <si>
    <t>Grzechotki – Mamonowo II</t>
  </si>
  <si>
    <t>Przemyśl – Mościska(Kolej)</t>
  </si>
  <si>
    <t>Warszawa-Babice(Lotnicze)</t>
  </si>
  <si>
    <t>Wrocław-Strachowice(Lotnicze)</t>
  </si>
  <si>
    <t>Bobrowniki – Bierestowica</t>
  </si>
  <si>
    <t>Świdnik k/Lublina(Lotnicze)</t>
  </si>
  <si>
    <t>inna/inne</t>
  </si>
  <si>
    <t>PSG w Sosnowcu</t>
  </si>
  <si>
    <t>Bezledy – Bagrationowsk (drogowe)</t>
  </si>
  <si>
    <t>Warszawa-Okęcie (lotnicze)</t>
  </si>
  <si>
    <t>Grzechotki – Mamonowo II (drogowe)</t>
  </si>
  <si>
    <t>Hrebenne – Rawa Ruska (drogowe)</t>
  </si>
  <si>
    <t>Terespol – Brześć (drogowe)</t>
  </si>
  <si>
    <t>Rzeszów-Jasionka (lotnicze)</t>
  </si>
  <si>
    <t>Medyka – Szeginie (drogowe)</t>
  </si>
  <si>
    <t>Poznań-Ławica (lotnicze)</t>
  </si>
  <si>
    <t>Dołhobyczów – Uhrynów (drogowe)</t>
  </si>
  <si>
    <t>Kukuryki – Kozłowiczy (drogowe)</t>
  </si>
  <si>
    <t>Korczowa – Krakowiec (drogowe)</t>
  </si>
  <si>
    <t>Krościenko – Smolnica (drogowe)</t>
  </si>
  <si>
    <t>Kraków-Balice (lotnicze)</t>
  </si>
  <si>
    <t>Zosin – Ustiług (drogowe)</t>
  </si>
  <si>
    <t>Dorohusk – Jagodzin (drogowe)</t>
  </si>
  <si>
    <t>Katowice-Pyrzowice (lotnicze)</t>
  </si>
  <si>
    <t>Gdańsk-Rębiechowo (lotnicze)</t>
  </si>
  <si>
    <t>Budomierz – Hruszew (drogowe)</t>
  </si>
  <si>
    <t>Warszawa/Modlin (lotnicze)</t>
  </si>
  <si>
    <t>Przemyśl – Mościska (kolejowe)</t>
  </si>
  <si>
    <t>Gdynia (morskie)</t>
  </si>
  <si>
    <t>Wrocław-Strachowice (lotnicze)</t>
  </si>
  <si>
    <t>Kuźnica – Bruzgi (drogowe)</t>
  </si>
  <si>
    <t>Łódź-Lublinek (lotnicze)</t>
  </si>
  <si>
    <t>Świdnik k/Lublina (lotnicze)</t>
  </si>
  <si>
    <t>Hrubieszów – Włodzimierz Wołyński (kolejowe)</t>
  </si>
  <si>
    <t>Bydgoszcz (lotnicze)</t>
  </si>
  <si>
    <t>Policja | Policja | Policja | SG</t>
  </si>
  <si>
    <t>Policja | Policja</t>
  </si>
  <si>
    <t>Lucky Strike</t>
  </si>
  <si>
    <t>9x19mm PFA</t>
  </si>
  <si>
    <t>model 540D, nr VIN: WBA51AH060CN28084, kolor szary, rok produkcji 2023</t>
  </si>
  <si>
    <t>wniosek nr 42/2024</t>
  </si>
  <si>
    <t>WINSTON</t>
  </si>
  <si>
    <t>Honda CRF 1100 nr rej. LUB5S73, nr vin JH2SD08A4NK200960</t>
  </si>
  <si>
    <t>MAZDA</t>
  </si>
  <si>
    <t>KIA NIRO</t>
  </si>
  <si>
    <t>Mazda CX5</t>
  </si>
  <si>
    <t>wniosek nr 216</t>
  </si>
  <si>
    <t>WNIOSEK NR 217</t>
  </si>
  <si>
    <t>PORSCHE CAYMAN</t>
  </si>
  <si>
    <t>KALIBER 9X19</t>
  </si>
  <si>
    <t xml:space="preserve">klefedron. </t>
  </si>
  <si>
    <t>KIA o nr rej. POTEX99, w którym  został przerobiony numer VIN KNAE351ADKS045450, rok produkcji 2019, wartość pojazdu 95 tys. zł.</t>
  </si>
  <si>
    <t>W pojeździe marki BMW nr rej. 1573HT-4   ujawniono 25 600 sztuk papierosów bez polskich znaków akacyzy o wartości 20 877,82zł</t>
  </si>
  <si>
    <t>w pojeździe marki Renault  nr rej. 0705HT-4 ujawniono 12 040 sztuk papierosów bez polskich znaków akacyzy o wartości 9819,10 zł</t>
  </si>
  <si>
    <t>MERCEDES-BENZ GLB 200 o nr rej. WE6EF40 , numer VIN W1N4M8HB6SW381663 , rok produkcji 2024, wartość pojazdu około 500 tys. zł.</t>
  </si>
  <si>
    <t>MERCEDES-BENZ GLB 200 o nr rej. WE6EF70 , numer VIN W1N4M8HB2SW381658  , rok produkcji 2024, wartość pojazdu około 500 tys. zł.</t>
  </si>
  <si>
    <t>Metamfetamina</t>
  </si>
  <si>
    <t>Regina Red</t>
  </si>
  <si>
    <t>zabytkowy pistolet sygnałowy (rakietnica)</t>
  </si>
  <si>
    <t>Oznaczenie LC 13</t>
  </si>
  <si>
    <t>oznaczenie LC22</t>
  </si>
  <si>
    <t>Land Rover Defener</t>
  </si>
  <si>
    <t>Toyota RAV-4</t>
  </si>
  <si>
    <t>Urządzenie transportu osobistego typu "SEGWAY"</t>
  </si>
  <si>
    <t>Buty - prawodpodobnie wykonane ze skóry foki</t>
  </si>
  <si>
    <t>MINSK SUPERSLIMS, NZ GOLD, QUEEN MENTHOL, akcyza Białoruska</t>
  </si>
  <si>
    <t>Queen</t>
  </si>
  <si>
    <t>wniosek nr 225</t>
  </si>
  <si>
    <t>WNIOSEK NR 226</t>
  </si>
  <si>
    <t>WNIOSEK NR 227</t>
  </si>
  <si>
    <t>WNIOSEK NR 228</t>
  </si>
  <si>
    <t>Mercedes A180D rok produkcji 2022</t>
  </si>
  <si>
    <t>MAZDA CX5</t>
  </si>
  <si>
    <t>część do pojazdu - leflektor</t>
  </si>
  <si>
    <t>kawasaki z900</t>
  </si>
  <si>
    <t>Yamaha MT125</t>
  </si>
  <si>
    <t xml:space="preserve">PAPIEROSY 1000 PACZEK </t>
  </si>
  <si>
    <t>WNIOSEK NR 232</t>
  </si>
  <si>
    <t>broń białą w postaci pałki teleskopowej</t>
  </si>
  <si>
    <t>dwa rowery  marki VICTORIA kolor -SZARY, NR: M4E3CB848</t>
  </si>
  <si>
    <t>KRONE VIN: WKESD000000997268</t>
  </si>
  <si>
    <t>SCHMITZ VIN: WSM00000005280609</t>
  </si>
  <si>
    <t>KRONE VIN: WKESD000001059777</t>
  </si>
  <si>
    <t>wyroby drewniane i blacha na pokrycia dachowe na paletach</t>
  </si>
  <si>
    <t>Mercedes CLS 350</t>
  </si>
  <si>
    <t>Naczepa marki SCHMITZ</t>
  </si>
  <si>
    <t>CBC 23 L31A1</t>
  </si>
  <si>
    <t>COMPLIMENT</t>
  </si>
  <si>
    <t>Elementy lini produkcyjnej papierosów tj. maszynę HUZARK, 2 sprężarki TARGEO, maszynę do foliowania, pakowarkę do paczek papierosowych, rozdrabniarkę do krajanki tytoniowej.</t>
  </si>
  <si>
    <t xml:space="preserve">NZ, MIŃSK </t>
  </si>
  <si>
    <t>Perfumy różnych marek</t>
  </si>
  <si>
    <t xml:space="preserve">zawiniątko suszu roślinnego </t>
  </si>
  <si>
    <t xml:space="preserve">zawiniątko z białym proszkiem </t>
  </si>
  <si>
    <t xml:space="preserve">27 monet 1 dolarowych z XIX w. </t>
  </si>
  <si>
    <t xml:space="preserve">worek jutowy wypełniony w 1/3 krajanka tytoniową </t>
  </si>
  <si>
    <t xml:space="preserve">telefony komórkowe </t>
  </si>
  <si>
    <t>AUDI Q5 2014r. kolor czerwony</t>
  </si>
  <si>
    <t>S&amp;B 9x19 24</t>
  </si>
  <si>
    <t>susz roślinny zawierający THC</t>
  </si>
  <si>
    <t xml:space="preserve">Pistolet hukowy PSM-R </t>
  </si>
  <si>
    <t>6 sztuk amunicji hukowej 9mm</t>
  </si>
  <si>
    <t>wyroby bez polskich znaków akcyzy: 120 sztuk papierosów o wartości 97,86 zł</t>
  </si>
  <si>
    <t>Mercedes  Sprinter</t>
  </si>
  <si>
    <t>Renault Kangoo,2015 rok produkcji,</t>
  </si>
  <si>
    <t>Mercedes-Benz,2013 rok produkcji,</t>
  </si>
  <si>
    <t>Marka - Rothmans</t>
  </si>
  <si>
    <t>Rower</t>
  </si>
  <si>
    <t>Łuski</t>
  </si>
  <si>
    <t>Przedmiot przypominający amunicję z napisem na spodzie łuski ,,28/38"</t>
  </si>
  <si>
    <t xml:space="preserve">pałka wykonana z drewna imitująca kij baseballowy </t>
  </si>
  <si>
    <t xml:space="preserve">MAN TGX 18.280, nr. rej: RZ460AP, nr. VIN: VK1S338RHPF301191, koloru białego, rok prod. 2015, nr. vin </t>
  </si>
  <si>
    <t>Toyota Land Cruiser rok produkcji 2010, nr. rej: AX2685KC, nr. VIN: JTEBU3FJ70K012709</t>
  </si>
  <si>
    <t>Renault Master rok produkcji 2000, nr. rej SMY02265, nr. VIN VF1FDBEH523193585</t>
  </si>
  <si>
    <t>broń biała- kastet</t>
  </si>
  <si>
    <t>Przyczepa kempingowa marki BAILEY</t>
  </si>
  <si>
    <t>volkswagen TIGUAN</t>
  </si>
  <si>
    <t>WNIOSEK NR 236</t>
  </si>
  <si>
    <t>WNIOSEK NR 237</t>
  </si>
  <si>
    <t>WNIOSEK NR 238</t>
  </si>
  <si>
    <t>WNIOSEK NR 239</t>
  </si>
  <si>
    <t>amunicja karabinowa</t>
  </si>
  <si>
    <t>wypchany krokodyl</t>
  </si>
  <si>
    <t>głowa krokodyla</t>
  </si>
  <si>
    <t>zęby zwierzęce</t>
  </si>
  <si>
    <t>AUTOBUS (MIKROBUS) MERCEDES SPRINTER,  R. PROK 2014, NR. REJ BK1687EX, NR. VIN: WDB9066571S991354</t>
  </si>
  <si>
    <t>Jeep Grand Cherokee, nr rej. WRA2894J,  nr. VIN 1C4RJFJM0FC865048, rok produkcji 2015, kolor zielony.</t>
  </si>
  <si>
    <t xml:space="preserve">wódka </t>
  </si>
  <si>
    <t>napis na denku łuski "G.F.L. 9mm LUGER"</t>
  </si>
  <si>
    <t xml:space="preserve">1 szt. oznaczenie na denku CBC 13 (7,62) </t>
  </si>
  <si>
    <t>oznaczenie na denku 270 93 (5,56)</t>
  </si>
  <si>
    <t>Uszczuplenia celne 42 zł.</t>
  </si>
  <si>
    <t>Uszczuplenia celen 59 zł.</t>
  </si>
  <si>
    <t>Liquid do e- papierosów</t>
  </si>
  <si>
    <t>wyroby pochodzenia zwierzęcego</t>
  </si>
  <si>
    <t>LC 223 REM</t>
  </si>
  <si>
    <t>Mercedes G500, 2000r</t>
  </si>
  <si>
    <t xml:space="preserve">szkielet broni krótkiej w kolorze beżowym o oznaczeniu „WILSON COMBAT”,  </t>
  </si>
  <si>
    <t xml:space="preserve">szkielet broni krótkiej w kolorze beżowym o oznaczeniu „SIG SAUER”, „NEWINGTON, NH, USA”, „2700455-04” </t>
  </si>
  <si>
    <t xml:space="preserve">szkielet broni krótkiej w kolorze czarnym o oznaczeniu „SIG SAUER”, „NEWINGTON, NH, USA”, „2700455-04” </t>
  </si>
  <si>
    <t xml:space="preserve">04. zamek do broni krótkiej w kolorze beżowym o oznaczeniu „SIG SAUER P320”, „2S57 02 H24 10” </t>
  </si>
  <si>
    <t xml:space="preserve">zamek do broni długiej w kolorze czarnym (bez oznaczeń) </t>
  </si>
  <si>
    <t>lufa z komorą nabojową w kolorze czarnym o oznaczeniu „U.S. PAT. NO. 7,716,865 CAGE CODE 3E3E2 DANIEL DEFENSE, LLC BLACK CREEK, GA”, „MK18 RIS II P/N 01-004-08020 NSN 1005-01-548-1385”, „1190-1173-3”</t>
  </si>
  <si>
    <t>części z pojazdu Land Rover i dwóch pojazdów KIA</t>
  </si>
  <si>
    <t>1 szt. łuska altyleryjska, 1 szt. łuska NK-72, 1 szt. spłonki prawdopodobnie od granatnika</t>
  </si>
  <si>
    <t>NZ Gold, Mińsk Superslims, Queen Menthol, Winston, Malboro</t>
  </si>
  <si>
    <t xml:space="preserve">Minsk, Queen, NZ, Malboro, </t>
  </si>
  <si>
    <t xml:space="preserve">Malboro </t>
  </si>
  <si>
    <t>Radiostacje TYT</t>
  </si>
  <si>
    <t>TOYOTA CHR</t>
  </si>
  <si>
    <t xml:space="preserve">Amunicja HsA 9mm P.A. </t>
  </si>
  <si>
    <t>SC | Policja</t>
  </si>
  <si>
    <t>inne</t>
  </si>
  <si>
    <t>JEDNOSTKA MIARY</t>
  </si>
  <si>
    <t>ILOŚĆ</t>
  </si>
  <si>
    <t>Razem: Suma z ILOŚĆ</t>
  </si>
  <si>
    <t>Suma z ILOŚĆ</t>
  </si>
  <si>
    <t>Medyka - Szeginie</t>
  </si>
  <si>
    <t>Dołhobyczów - Uhrynów</t>
  </si>
  <si>
    <t>Kukuryki - Kozłowiczy</t>
  </si>
  <si>
    <t>Korczowa - Krakowiec</t>
  </si>
  <si>
    <t>Dorohusk - Jagodzin</t>
  </si>
  <si>
    <t>Hrebenne - Rawa Ruska</t>
  </si>
  <si>
    <t>Zosin - Ustiług</t>
  </si>
  <si>
    <t>Terespol - Brześć</t>
  </si>
  <si>
    <t>Grzechotki - Mamonowo II</t>
  </si>
  <si>
    <t>Świdnik k/Lublina</t>
  </si>
  <si>
    <t>Przemyśl - Mościska</t>
  </si>
  <si>
    <t>Malhowice - Niżankowice</t>
  </si>
  <si>
    <t>PSG w Węgorzewie</t>
  </si>
  <si>
    <t>PSG w Zielonej Górze-Babimoście</t>
  </si>
  <si>
    <t>Warszawa/Modlin</t>
  </si>
  <si>
    <t>Bezledy - Bagrationowsk</t>
  </si>
  <si>
    <t>PSG w Białowieży</t>
  </si>
  <si>
    <t>PSG w Huwnikach</t>
  </si>
  <si>
    <t>PSG w Michałowie</t>
  </si>
  <si>
    <t>Gdańsk-Port</t>
  </si>
  <si>
    <t>Budomierz - Hruszew</t>
  </si>
  <si>
    <t>PSG w Bohukałach</t>
  </si>
  <si>
    <t>Krościenko - Smolnica</t>
  </si>
  <si>
    <t>PSG w Legnicy</t>
  </si>
  <si>
    <t>PSG w Mielniku</t>
  </si>
  <si>
    <t>PSG w Kodniu</t>
  </si>
  <si>
    <t>PSG w Dubiczach Cerkiewnych</t>
  </si>
  <si>
    <t>Świecko – Frankfurt</t>
  </si>
  <si>
    <t>Siemianówka - Świsłocz</t>
  </si>
  <si>
    <t>Jędrzychowice – Ludwigsdorf</t>
  </si>
  <si>
    <t>Słubice – Frankfurt nad Odrą</t>
  </si>
  <si>
    <t>Mazury</t>
  </si>
  <si>
    <t>PSG w Bielsku-Białej</t>
  </si>
  <si>
    <t>Gubinek – Guben</t>
  </si>
  <si>
    <t>PSG w Horyńcu-Zdroju</t>
  </si>
  <si>
    <t>Kostrzyn nad Odrą – Kietz</t>
  </si>
  <si>
    <t>Hrubieszów - Włodzimierz Wołyński</t>
  </si>
  <si>
    <t>Zgorzelec – Görlitz</t>
  </si>
  <si>
    <t>Burbiszki</t>
  </si>
  <si>
    <t>Ogrodniki – Lazdijaj</t>
  </si>
  <si>
    <t>Bobrowniki - Bierestowica</t>
  </si>
  <si>
    <t>PSG w Opolu</t>
  </si>
  <si>
    <t>Kuźnica Białostocka - Bruzgi</t>
  </si>
  <si>
    <t>PSG w Słubicach</t>
  </si>
  <si>
    <t>Świecko - Frankfurt</t>
  </si>
  <si>
    <t>Budzisko</t>
  </si>
  <si>
    <t>Inna</t>
  </si>
  <si>
    <t>Likier</t>
  </si>
  <si>
    <t>Inny</t>
  </si>
  <si>
    <t>RTV</t>
  </si>
  <si>
    <t>bez polskich znaków akcyzy</t>
  </si>
  <si>
    <t>AUDI A6</t>
  </si>
  <si>
    <t>wkłady tytoniowe - TEREA</t>
  </si>
  <si>
    <t xml:space="preserve">Broń EKOL Special 99, 9 mm PA  nr EVi 3-19110904 </t>
  </si>
  <si>
    <t>9mm</t>
  </si>
  <si>
    <t>amunicja hukowa 9mm</t>
  </si>
  <si>
    <t>2 szt. amunicji o kalibrze 12,7x99mm</t>
  </si>
  <si>
    <t>MERCEDES SPRINTER (rok produkcji 2009) - pojazd (o ustalonym nr VIN WDB9066332S761955) figurujący w bazie INTERPOL, jako skradziony na terytorium Wielkie Brytanii</t>
  </si>
  <si>
    <t>8 paczek po 20 szt. papierosów marki SOBRANIE</t>
  </si>
  <si>
    <t>13 sztuk papierosów marki WINNER</t>
  </si>
  <si>
    <t>wyroby nowatorskie HEETS</t>
  </si>
  <si>
    <t>25 paczek papierosów</t>
  </si>
  <si>
    <t>MERCEDES SPRINTER (rok produkcji 2013) - autokar (o ustalonym nr VIN WDB9066371P503180) figurujący w bazie INTERPOL oraz SIS-R, jako skradziony na terytorium Niemiec</t>
  </si>
  <si>
    <t>MERCEDES SPRINTER</t>
  </si>
  <si>
    <t>broń biała pałka teleskopowa metalowa</t>
  </si>
  <si>
    <t>uszczuplenia celne  173,00 zł</t>
  </si>
  <si>
    <t>Terea wyroby nowatorskie</t>
  </si>
  <si>
    <t>VOLVO XC90</t>
  </si>
  <si>
    <t>WNIOSEK NR 8 - wkłady</t>
  </si>
  <si>
    <t>WNIOSEK NR 240</t>
  </si>
  <si>
    <t>WNIOSEK NR 1</t>
  </si>
  <si>
    <t>uszczuplenie celne 116 zł</t>
  </si>
  <si>
    <t>Autokar marki Mercedes</t>
  </si>
  <si>
    <t>Proszek koloru bialego</t>
  </si>
  <si>
    <t>1 szt. naboju o kalibrze 5,56x45 mm (amunicja ostra)</t>
  </si>
  <si>
    <t>wyroby tytoniowe bez polskich znaków skarbowych akcyzy w postaci papierosów w ilości 520 sztuk o wartości 456,92 zł</t>
  </si>
  <si>
    <t>wyroby tytoniowe bez polskich znaków skarbowych akcyzy w postaci papierosów w ilości 600 sztuk o łącznej wartości 527,21zł</t>
  </si>
  <si>
    <t>2l alkoholu bez polskich znaków skarbowych akcyzy o wartości 60,00 zł</t>
  </si>
  <si>
    <t>35 l ON o wartości 210,00 zł</t>
  </si>
  <si>
    <t>40 szt. papierosów marki CAMEL</t>
  </si>
  <si>
    <t>Toyota CH-R</t>
  </si>
  <si>
    <t>Tabletki marki GOLDEN SEAHORSE-ZŁOTY KONIK</t>
  </si>
  <si>
    <t>KIA SORENTO, ROK PRODUKCJI 2011</t>
  </si>
  <si>
    <t>Fiat LOUISIANA - pojazd kempingowy</t>
  </si>
  <si>
    <t>80 szt. papierosów marki KENT</t>
  </si>
  <si>
    <t>uszczuplenia celne 287 zł</t>
  </si>
  <si>
    <t xml:space="preserve"> kaliber 5.56 mm</t>
  </si>
  <si>
    <t>kaliber 9 mm</t>
  </si>
  <si>
    <t>kaliber 7.62</t>
  </si>
  <si>
    <t>MZ Gold</t>
  </si>
  <si>
    <t>MINSK 5</t>
  </si>
  <si>
    <t>Biały proszek zawierający prawdopodobnie amfetaminę</t>
  </si>
  <si>
    <t>papierosy różnych marek bez polskich znaków akcyzy</t>
  </si>
  <si>
    <t>Wódki róznych marek bez polskich znaków akcyzy</t>
  </si>
  <si>
    <t xml:space="preserve">kaliber 5,45 mm </t>
  </si>
  <si>
    <t>amunicja o oznaczeniach „R”, „F”, „REM”</t>
  </si>
  <si>
    <t>NISSAN TERRANO</t>
  </si>
  <si>
    <t>Kolimator VEBER MultDot 130 solar</t>
  </si>
  <si>
    <t>Kolimator Veber RM132RG WEAVER</t>
  </si>
  <si>
    <t xml:space="preserve">Dźwignie zrzutu zamka </t>
  </si>
  <si>
    <t>Przełącznik rodzaju ognia</t>
  </si>
  <si>
    <t>woreczek foliowy z zawartością suszu roślinnego</t>
  </si>
  <si>
    <t>5.45x39mm</t>
  </si>
  <si>
    <t>Pojazd marki MERCEDES typu bus.</t>
  </si>
  <si>
    <t>przedmiot przypominający broń.</t>
  </si>
  <si>
    <t>czarne etui</t>
  </si>
  <si>
    <t>drewniane pudełko</t>
  </si>
  <si>
    <t>worki plastikowe</t>
  </si>
  <si>
    <t>MINSK SUPERSLIMS - 40 paczek po 20 sztuk (białoruska akcyza), MARLBORO (czerwone) 20 paczek po 20 sztuk (bez znaków akcyzy), RICHMOND KING SIZE - 20 paczek po 20 sztuk (bez znaków akcyzy)</t>
  </si>
  <si>
    <t>25 butelek plastokowych o pojemnoości 1 litra</t>
  </si>
  <si>
    <t>wyroby alkoholowe powyżej 20%</t>
  </si>
  <si>
    <t>uszczuplenia celne 173 zł.</t>
  </si>
  <si>
    <t>Mentol, Minsk niebieskie, Minsk czerwone, NZ</t>
  </si>
  <si>
    <t>FORD SMAX nr rej. MSTI7777, rok produkcji 2010, kolor biały , nr VIN – WF0SXXGBWSAB74232</t>
  </si>
  <si>
    <t>Wyroby nowatorskie.</t>
  </si>
  <si>
    <t>Skrzynia Biegów</t>
  </si>
  <si>
    <t>Kryształ "PIKO"</t>
  </si>
  <si>
    <t>Nazwa "NZ", papierosy białoruskie. Informacja od KPP Sokółka, informacja od mieszkańca m. Horczaki Dolne.</t>
  </si>
  <si>
    <t>kaliber 5.45x39mm z oznaczeniem na dnie łuski  pierwszej sztuki: „270 78”, drugiej sztuki: „270 82”</t>
  </si>
  <si>
    <t>wyrób alkocholowy powyżej 22 %</t>
  </si>
  <si>
    <t>Audi a7</t>
  </si>
  <si>
    <t>kostka koloru brązowego - żywica konopii indyjskiej</t>
  </si>
  <si>
    <t>9x19</t>
  </si>
  <si>
    <t>termowizor - celownik optyczny</t>
  </si>
  <si>
    <t>luneta celownicza optyczna</t>
  </si>
  <si>
    <t>luneta snajperska optyczna wraz z montażem do bronii snajperskiej</t>
  </si>
  <si>
    <t xml:space="preserve">kolimator optyczny </t>
  </si>
  <si>
    <t>dron DJIMini3</t>
  </si>
  <si>
    <t>Minsk, akcyza białoruska</t>
  </si>
  <si>
    <t>oznaczenie na denku: WIN 9mm LUGER</t>
  </si>
  <si>
    <t>skuter wodny marki BRP</t>
  </si>
  <si>
    <t>40 sztuk papierosów marki ROTHMANS</t>
  </si>
  <si>
    <t>Mercedes nr VIN WDDNG86X68A197675</t>
  </si>
  <si>
    <t>40 sztuk papierosów marki DAVIDOFF</t>
  </si>
  <si>
    <t>uszczuplenia celne 212.00 zł.</t>
  </si>
  <si>
    <t xml:space="preserve">W słoiku owinięta taśmą izolacyjną. </t>
  </si>
  <si>
    <t>MERCEDES SPRINTER (rok produkcji 2013) - autokar (o ustalonym nr VIN WDB9066351S417048) figurujący w bazie SIS-R oraz INTERPOL.</t>
  </si>
  <si>
    <t>Pocięta karaseria samochodowa</t>
  </si>
  <si>
    <t>Kwas Siarkowy do wytrącania substancji 1255,24 grama</t>
  </si>
  <si>
    <t>Amina płynna</t>
  </si>
  <si>
    <t>pojazd osobowy marki BMW</t>
  </si>
  <si>
    <t>3 skręty papierosowe</t>
  </si>
  <si>
    <t>1 skręt papierosowy</t>
  </si>
  <si>
    <t>Hyundai IX35</t>
  </si>
  <si>
    <t>BMW X6 ROK PRODUKCJI 2009</t>
  </si>
  <si>
    <t>40 szt. papierosów m-ki CHESTERFIELD, 20 szt. papierosów m-ki CAMEL</t>
  </si>
  <si>
    <t>Skrzynia biegów</t>
  </si>
  <si>
    <t xml:space="preserve">Drzwi przednie </t>
  </si>
  <si>
    <t>wyroby nowatorskie Tera Blossom Wave (aromatyzowane) bez wyceny</t>
  </si>
  <si>
    <t>Marka: SOBRANIE</t>
  </si>
  <si>
    <t>60 sztuk (3 paczki) papierosów marki COMPLIMENT</t>
  </si>
  <si>
    <t>Mercedes Benz</t>
  </si>
  <si>
    <t xml:space="preserve">dwie paczki </t>
  </si>
  <si>
    <t>7,62x25</t>
  </si>
  <si>
    <t>WNIOSEK NR 26</t>
  </si>
  <si>
    <t>WNIOSEK NR 27</t>
  </si>
  <si>
    <t>Regina</t>
  </si>
  <si>
    <t>WNIOSEK NR 28</t>
  </si>
  <si>
    <t>susz roślinny z obecnością THC</t>
  </si>
  <si>
    <t>Pojazd osobowy JEEP RENEGADE (niemieckie nr. rej.)</t>
  </si>
  <si>
    <t>Amunicja koloru żółtego z wygrawerowanym na spodzie napisem LUGER</t>
  </si>
  <si>
    <t>części samochopdowe</t>
  </si>
  <si>
    <t xml:space="preserve">podzespoły pojazdów marek Hyundai i Renault </t>
  </si>
  <si>
    <t>silnik</t>
  </si>
  <si>
    <t>skrzynia biegów do pojazdu marki Mercedes E 350</t>
  </si>
  <si>
    <t>skrzynia biegów do pojazdu marki BMW 420D</t>
  </si>
  <si>
    <t>Turinabol</t>
  </si>
  <si>
    <t>Methanon</t>
  </si>
  <si>
    <t>Stanon</t>
  </si>
  <si>
    <t>Anastron</t>
  </si>
  <si>
    <t>Clonon</t>
  </si>
  <si>
    <t>Testonon</t>
  </si>
  <si>
    <t>Trenbonon E</t>
  </si>
  <si>
    <t>Testonon E</t>
  </si>
  <si>
    <t>Testonon C</t>
  </si>
  <si>
    <t>Nandron D</t>
  </si>
  <si>
    <t>Drostanon E</t>
  </si>
  <si>
    <t>Drostanon P</t>
  </si>
  <si>
    <t>Sustonon</t>
  </si>
  <si>
    <t>Trenbonon A</t>
  </si>
  <si>
    <t>TOYOTA</t>
  </si>
  <si>
    <t>Nadwyżka paliwa (Diesel) w ilości 183 l o wartości celnej 1652.49 zł.</t>
  </si>
  <si>
    <t>Ford Transit</t>
  </si>
  <si>
    <t>amunicja koloru żółtego z napisem na spodzie łuski S&amp;B 9x19 21</t>
  </si>
  <si>
    <t>Toyota RAV 4</t>
  </si>
  <si>
    <t>100 sztuk papierosów marki COMPLIMENT</t>
  </si>
  <si>
    <t>alkohol różnych marek o łącznej ilości 1 litra powyżej 22%</t>
  </si>
  <si>
    <t>80 sztuk papierosów marki MONTE CARLO</t>
  </si>
  <si>
    <t>120 sztuk papierosów marki BOND</t>
  </si>
  <si>
    <t xml:space="preserve">172 szt. papierosów marki Winston i 9 szt. papierosów marki LM </t>
  </si>
  <si>
    <t>60 sztuk papierosów marki TEMP</t>
  </si>
  <si>
    <t>WNIOSEK NR 10</t>
  </si>
  <si>
    <t>WNIOSEK NR 34</t>
  </si>
  <si>
    <t>WNIOSEK NR 33</t>
  </si>
  <si>
    <t>WNIOSEK NR 32</t>
  </si>
  <si>
    <t xml:space="preserve">5.45x39mm </t>
  </si>
  <si>
    <t>kaliber 7,62 x 39mm</t>
  </si>
  <si>
    <t>wniosek nr 35</t>
  </si>
  <si>
    <t>WNIOSEK NR 36</t>
  </si>
  <si>
    <t>STV 9mm LUGER</t>
  </si>
  <si>
    <t>WNIOSEK NR 38</t>
  </si>
  <si>
    <t>BMW X6M, nr rej. 4999MH1, nr VIN: WBSGZ01030LM11306, rok produkcji: 2010</t>
  </si>
  <si>
    <t>Mazda CX 5, rok. prod. 2013</t>
  </si>
  <si>
    <t>7,62 z oznaczeniem na denku 21 62</t>
  </si>
  <si>
    <t>pociski dł. 57mm, średnica pociski 10mm, o znaczeniach przy spłonce 73   3</t>
  </si>
  <si>
    <t>łuski mogące służyć do elaboracji amunicji.</t>
  </si>
  <si>
    <t>ostra</t>
  </si>
  <si>
    <t>50 szt. fiolek z kolorową grafiką</t>
  </si>
  <si>
    <t>kaliber 5,45 x39 mm</t>
  </si>
  <si>
    <t>papierosy marki Winston</t>
  </si>
  <si>
    <t>TOYOTA CHR, KOLOR CZARNY, NR REJ. WL3021V, ROK PRODUKCJI 2022</t>
  </si>
  <si>
    <t>KIA SPORTAGE, KOLOR CZARNY, NR REJ. WF3867Y, ROK PRODUKCJI: 2019.</t>
  </si>
  <si>
    <t>41 sztuk papierosów</t>
  </si>
  <si>
    <t>Mercedes rok prod.2018</t>
  </si>
  <si>
    <t>land rover</t>
  </si>
  <si>
    <t>Poessl</t>
  </si>
  <si>
    <t>WNIOSEK NR 47</t>
  </si>
  <si>
    <t>WNIOSEK NR 46</t>
  </si>
  <si>
    <t>WNIOSEK NR 45</t>
  </si>
  <si>
    <t>WNIOSEK NR 44</t>
  </si>
  <si>
    <t>442 szt. przedmiotów z oznaczeniami ZSRR (statuetka, pieczęć, medale, dokumenty oraz odznaki) - zajęty przez KAS</t>
  </si>
  <si>
    <t>Uszczuplenia celne 401 zł.</t>
  </si>
  <si>
    <t>Rower marki CUBE (koloru srebrnego) o nr ramy WOW34066XSEV</t>
  </si>
  <si>
    <t>Rower marki STEVENS SUPREME PRO (koloru szarego) o nr seryjny S20CDEKKK0276</t>
  </si>
  <si>
    <t>1 szt. amunicji koloru brązowego z wygrawerowanym na spodzie łuski napisem "21 87"</t>
  </si>
  <si>
    <t>WNIOSEK NR 48</t>
  </si>
  <si>
    <t>Przedmiot przypominający amunicję z zakończeniem z tworzywa sztucznego</t>
  </si>
  <si>
    <t>Minsk Super Slim</t>
  </si>
  <si>
    <t>9mm oznaczenie na denku TC A A F</t>
  </si>
  <si>
    <t>pojazd kempingowy m-ki Citroen</t>
  </si>
  <si>
    <t>1 paczka LUCKY STRIKE (40 szt. papierosów), 2 paczki CAMEL (40 szt. papierosów), 1 paczka CAMEL (18 szt. papierosów)</t>
  </si>
  <si>
    <t>Rowery elektryczny</t>
  </si>
  <si>
    <t>1 paczka (20 szt) papierosów marki CHESTERFIELD, 9 paczek papierosów marki DAVIDOF (8 paczek po 20 szt., 1 paczka 16 szt.</t>
  </si>
  <si>
    <t>elementy prawdopodobnie kła mamuta</t>
  </si>
  <si>
    <t>5 paczek papierosów marki LD po 25szt w paczce i 1 paczka marki LD po 20 szt. papierosów</t>
  </si>
  <si>
    <t>tytoń do palenia marli LD 15 g</t>
  </si>
  <si>
    <t xml:space="preserve">Rower Górski Marki Cube 2014r. </t>
  </si>
  <si>
    <t>HYUNDAI IONIQ5</t>
  </si>
  <si>
    <t>KIA XCeed</t>
  </si>
  <si>
    <t>Subaru Impreza</t>
  </si>
  <si>
    <t>Mercedes klasy X</t>
  </si>
  <si>
    <t xml:space="preserve">QUEEN MENTHOL </t>
  </si>
  <si>
    <t>Seat Arona</t>
  </si>
  <si>
    <t>120 paczek papierosów marki „NZ” oraz 180 paczek papierosów marki „Mińsk”.</t>
  </si>
  <si>
    <t>amunicja dł. 56mm, średnica łuski 11 mm, o oznaczeniach przy spłonce "60" oraz "69"</t>
  </si>
  <si>
    <t>9x19mm Parabelum</t>
  </si>
  <si>
    <t>Kia Niro r. prod. 2022</t>
  </si>
  <si>
    <t>Papierosy marki NZ Gold bez polskich znaków akcyzy skarbowej, papierosy posiadaja banderole oraz znaki skarbowe akcyzy białoruskiej.</t>
  </si>
  <si>
    <t>KAMPER</t>
  </si>
  <si>
    <t>Volkswagen transporter</t>
  </si>
  <si>
    <t>SKRZYNIA BIEGÓW</t>
  </si>
  <si>
    <t>oznaczenie N70 5,45x39</t>
  </si>
  <si>
    <t>kal. 7.62</t>
  </si>
  <si>
    <t>kal. 5.56x4mm.</t>
  </si>
  <si>
    <t>Pojazd osobowy marki MECEDES-BENZ Sprinter - kolor czarny - rok produkcji 2009.</t>
  </si>
  <si>
    <t>TOYOTA RAV 4</t>
  </si>
  <si>
    <t xml:space="preserve">Hyundai Tucson </t>
  </si>
  <si>
    <t>BMW X7 M50D</t>
  </si>
  <si>
    <t>oznaczeniem na denku 60/68</t>
  </si>
  <si>
    <t>Mercedes E220</t>
  </si>
  <si>
    <t>Peugeot 3008</t>
  </si>
  <si>
    <t>1 szt amunicji 7,62x39 mm</t>
  </si>
  <si>
    <t xml:space="preserve">kaliber </t>
  </si>
  <si>
    <t>BB88</t>
  </si>
  <si>
    <t>CZĘŚCI SAMOCHODOWE</t>
  </si>
  <si>
    <t>papierosów marki Marlboro bez wymaganych znaków akcyzy</t>
  </si>
  <si>
    <t>Waga netto 3,11 gram ( po pobraniu próbki 3,09 grama ) wynik próbki – THC marihuana</t>
  </si>
  <si>
    <t>Peugeot 208</t>
  </si>
  <si>
    <t>wniosek nr 52</t>
  </si>
  <si>
    <t>VWNIOSEK NR 53</t>
  </si>
  <si>
    <t>WNIOSEK NR 54</t>
  </si>
  <si>
    <t>WNIOSEK NR 55</t>
  </si>
  <si>
    <t>WNIOSEK NR 56</t>
  </si>
  <si>
    <t>WNIOSEK NR 57</t>
  </si>
  <si>
    <t>WNIOSEK NR 58</t>
  </si>
  <si>
    <t>WNIOSEK NR 59</t>
  </si>
  <si>
    <t>WNIOSEK NR 60</t>
  </si>
  <si>
    <t>Manitou rok produkcji 2024</t>
  </si>
  <si>
    <t>Manitou rok produkcji 2025</t>
  </si>
  <si>
    <t>susz roślinny koloru zielonego i brązowego o silnym zapachu</t>
  </si>
  <si>
    <t xml:space="preserve"> uszczuplenia celne  459,00 zł. </t>
  </si>
  <si>
    <t>5,56 kbks /22</t>
  </si>
  <si>
    <t>Samochód Kempingowy</t>
  </si>
  <si>
    <t xml:space="preserve">KIA EV 6 </t>
  </si>
  <si>
    <t>Mercedes</t>
  </si>
  <si>
    <t>Malboro Gold Original  (PACZKI KOLORU BIAŁEGO)</t>
  </si>
  <si>
    <t xml:space="preserve">MALBORO (PACZKI KOLORU CZERWONEGO) </t>
  </si>
  <si>
    <t>pseudoefedryna</t>
  </si>
  <si>
    <t>Ładowarka kołowa marki KRAMER</t>
  </si>
  <si>
    <t>białoruska akcyza</t>
  </si>
  <si>
    <t>Imitacja kija bejsbolowqego</t>
  </si>
  <si>
    <t xml:space="preserve">kal. 7.62x39 </t>
  </si>
  <si>
    <t>kal. 5.56 z oznaczeniem na dnie łuski „LG” i „24”</t>
  </si>
  <si>
    <t>kal. 5.56 z oznaczeniem na dnie łuski „GGG” "5.56" i „24”</t>
  </si>
  <si>
    <t>uszczuplenia celne 716 zł</t>
  </si>
  <si>
    <t xml:space="preserve">Nemiroff Vodka - 9 szt. ,  Green Day Classic - 7 szt., Green Day Lemon - 3 szt., Prime World Class - 2 szt., Chorticia - 2 szt., Prime Evo - 2 szt., Karganoff - 1 szt., Lviv Kniazhi - 2 szt., </t>
  </si>
  <si>
    <t>Rower elektryczny marki RIESE MULLER model CHARGER4 GT TOURING (koloru niebieskiego) o nr seryjnym WRJ2CH4M4RD001320</t>
  </si>
  <si>
    <t>Mińsk SUPERSLIMS</t>
  </si>
  <si>
    <t>Golf 2018 r.</t>
  </si>
  <si>
    <t xml:space="preserve">BRANDY </t>
  </si>
  <si>
    <t xml:space="preserve">kal. 5.56 z oznaczeniem łuski L15A2 RG20 </t>
  </si>
  <si>
    <t>7 paczek po 20 szt. w każdej papierosów</t>
  </si>
  <si>
    <t>leki 1109 opakowań</t>
  </si>
  <si>
    <t>Papierosy bez polskich znaków akcyzy skarbowej marki ,,MIŃSK"</t>
  </si>
  <si>
    <t>Audi A4</t>
  </si>
  <si>
    <t>40 sztuk papierosów marki KENT i 11 sztuk papierosów marki WINSTON</t>
  </si>
  <si>
    <t>Springfield 7,62 x 63mm</t>
  </si>
  <si>
    <t>MIŃSK SUPERSLIM</t>
  </si>
  <si>
    <t xml:space="preserve">worek </t>
  </si>
  <si>
    <t>plastikowy pojemnik w kształcie walca z białym proszkiem</t>
  </si>
  <si>
    <t xml:space="preserve">plastikowy pojemnik z zielonym suszem roślinnym </t>
  </si>
  <si>
    <t>plastikowy pojemnik z zawartością 4 tabletek MDMA</t>
  </si>
  <si>
    <t>wagi elektroniczne</t>
  </si>
  <si>
    <t>młynek do rozdrabniania marihuany</t>
  </si>
  <si>
    <t>słoik  szklany z zawartością suszu roślinnego, jeden worek strunowy z zawartością substancji szarej (kryształy)</t>
  </si>
  <si>
    <t xml:space="preserve">Compliment </t>
  </si>
  <si>
    <t>Hlibny Dar i  Kozacka Rada</t>
  </si>
  <si>
    <t>10 worków</t>
  </si>
  <si>
    <t>pojazd osobowy marki TOYOTA, model C-HR GR, rok produkcji 2022, nr rej. ZSO 9TU8</t>
  </si>
  <si>
    <t>marki Parker&amp;Simpson</t>
  </si>
  <si>
    <t>marki KREMENCZUCKA</t>
  </si>
  <si>
    <t>Fiat Scudo</t>
  </si>
  <si>
    <t>Uszczuplenia celne 202 zł.</t>
  </si>
  <si>
    <t>PALIWO</t>
  </si>
  <si>
    <t>NACZEPA</t>
  </si>
  <si>
    <t>Wyroby nowatorskie (wkłady tytoniowe)</t>
  </si>
  <si>
    <t>kaliber 9x19 mm z oznaczeniem na dnie łuski "20" i "IVI"</t>
  </si>
  <si>
    <t>kaliber 9x19mm z oznaczeniem na dnie łuski "15" i "IVI"</t>
  </si>
  <si>
    <t>Papierosy marki KENT oraz Camel</t>
  </si>
  <si>
    <t>wyroby tytoniowe bez polskich znaków skarbowych akcyzy w postaci papierosów w ilości 400 sztuk o wartości 351,48 zł.</t>
  </si>
  <si>
    <t>Nissan Navara</t>
  </si>
  <si>
    <t>Volkswagen Passat plug in, rok pr. 2017</t>
  </si>
  <si>
    <t>Mercedes A200</t>
  </si>
  <si>
    <t>rower marki SPECIALIZED RUMOR kolor szary</t>
  </si>
  <si>
    <t>1 sztuka  kal. 5.56x45 z oznaczeniem na dnie łuski „GGG”, "5.56"</t>
  </si>
  <si>
    <t>9x19 mm z oznaczeniami na dnie łuski: „ 80” „070”, „83” „070”, „79” „070”</t>
  </si>
  <si>
    <t>5 paczek po 20 szt w każdej papierosów marki KENT</t>
  </si>
  <si>
    <t>1 paczka wyrobów nowatorskich marki TEREA</t>
  </si>
  <si>
    <t>Amunicja myśliwska śrutowa 16mm</t>
  </si>
  <si>
    <t>wniosek nr 68</t>
  </si>
  <si>
    <t>WNIOSEK NR 67</t>
  </si>
  <si>
    <t>wniosek nr 66</t>
  </si>
  <si>
    <t>WNIOSEK NR 65</t>
  </si>
  <si>
    <t>WNIOSEK NR 64</t>
  </si>
  <si>
    <t>WNIOSEK NR 63</t>
  </si>
  <si>
    <t>WNIOSEK NR 62</t>
  </si>
  <si>
    <t>Nemiroff</t>
  </si>
  <si>
    <t>Monte Carlo</t>
  </si>
  <si>
    <t>Mińsk Super Slims</t>
  </si>
  <si>
    <t>skorodowanej amunicji do karabinu prawdopodobnie z okresu II wojny światowej o kalibrze prawdopodobnie 7,62 mm</t>
  </si>
  <si>
    <t xml:space="preserve"> puste łuski bez pocisków</t>
  </si>
  <si>
    <t>skorodowana skorupa pocisku moździerzowego</t>
  </si>
  <si>
    <t>rozkręcony skorodowany zapalnik do pocisku moździerzowego</t>
  </si>
  <si>
    <t xml:space="preserve"> metalowe skorodowane części składowe pocisku</t>
  </si>
  <si>
    <t>Uszczuplenia celne 32 zł.</t>
  </si>
  <si>
    <t>50 paczek (1000 szt.) papierosów marki COMPLIMENT - bez znaków akcyzy skarbowej MF RP (wynik samodzielny w ramach wniosku RUC do OC w Korczowej).</t>
  </si>
  <si>
    <t>MERCEDES-BENZ C CLASS 220 o ustalonym nr VIN WDD2050041F001853, który figuruje w bazie INTERPOL jako skradziony na terytorium Danii</t>
  </si>
  <si>
    <t>przemyt wyrobów tytoniowych, które nie posiadały polskich znaków akcyzy w postaci 4000 sztuk papierosów o wartości 3514,76 zł.</t>
  </si>
  <si>
    <t xml:space="preserve">o oznaczeniach „S&amp;B 9x19 24” </t>
  </si>
  <si>
    <t>HYUNDAI TUCSON</t>
  </si>
  <si>
    <t xml:space="preserve">3 paczki papierosów (1 marki SOBRANIE i 2 marki WINSTON) </t>
  </si>
  <si>
    <t>marki KENT</t>
  </si>
  <si>
    <t>Dwie butelki wódki po 0,5 l (Hlibny Dar i Nemirow)</t>
  </si>
  <si>
    <t>przy użyciu balonu meteorologicznego</t>
  </si>
  <si>
    <t>Pojazd osobowy marki Hyundai</t>
  </si>
  <si>
    <t>MEFEDRON</t>
  </si>
  <si>
    <t>JELZIN</t>
  </si>
  <si>
    <t>SMIRNOFF</t>
  </si>
  <si>
    <t>LM</t>
  </si>
  <si>
    <t>JIN LING</t>
  </si>
  <si>
    <t>waga</t>
  </si>
  <si>
    <t>telefony</t>
  </si>
  <si>
    <t>segregator</t>
  </si>
  <si>
    <t>przedmiot o nieregularnych kształatach koloru żółto-brazowego</t>
  </si>
  <si>
    <t>kartony z tablatkami psisane jako witaminy</t>
  </si>
  <si>
    <t>kartonów z zawartością pojemników z suplementami</t>
  </si>
  <si>
    <t>maszynkę do produkcji papierosów</t>
  </si>
  <si>
    <t>maszynkę do krojenia tytoniu</t>
  </si>
  <si>
    <t>SOBRANIE</t>
  </si>
  <si>
    <t>Płyn o stężeniu alkoholu powyżej 22%</t>
  </si>
  <si>
    <t>ROWER MARKI CUBE</t>
  </si>
  <si>
    <t>TOYOTA C-HR</t>
  </si>
  <si>
    <t>Jednorazowe e-papierosy</t>
  </si>
  <si>
    <t xml:space="preserve">Jednorazowe e-papierosy LIQUID </t>
  </si>
  <si>
    <t>Kamper</t>
  </si>
  <si>
    <t>YAMAHA TRACER 900 GT nr VIN JYARN575000022564, rok produkcji 2021, szacunkowa wartość pojazdu 20000,00 pln</t>
  </si>
  <si>
    <t>buty</t>
  </si>
  <si>
    <t>kurtki</t>
  </si>
  <si>
    <t>250 (dwieście pięćdziesiąt) sztuk amunicji sportowej bocznego zapłonu kalibru .22RL</t>
  </si>
  <si>
    <t>jedna sztuka amunicji o kalibrze 8x50R LEBEL o oznaczeniach Remington ART</t>
  </si>
  <si>
    <t>55  (pięćdziesiąt pięć) sztuk amunicji o kalibrze 7,92x57IS</t>
  </si>
  <si>
    <t>jedna sztuka amunicji o kalibrze 7,62x51</t>
  </si>
  <si>
    <t>65 (sześćdziesiąt pięć) sztuk amunicji o kalibrze 7,62x54R</t>
  </si>
  <si>
    <t>pistolet samopowtarzalny Glock 17 bez magazynka o jednakowych oznaczeniach lufy i zamka BPVK060, natomiast szkielet oznaczony jest numerem G133206</t>
  </si>
  <si>
    <t>szkielet pistoletu nieznanej produkcji oznaczony numerem 181615</t>
  </si>
  <si>
    <t>trzon zamka karabinu nieznanej produkcji</t>
  </si>
  <si>
    <t>kompletny chwyt przedni pistoletu maszynowego UZI, składający się z dwóch połówek</t>
  </si>
  <si>
    <t>4 (cztery) szkielety pistoletu Walter P38</t>
  </si>
  <si>
    <t>2 sztuki przełącznika rodzaju ognia  pistoletu HKMP5, jeden tłumik płomienia HKG3.308, dwa czpienie, sprężyna, oraz trzy elementy nierozpoznane</t>
  </si>
  <si>
    <t>element rewolweru o kalibrze 6 mm</t>
  </si>
  <si>
    <t>250 (dwieście pięćdziesiąt) sztuk amunicji pistoletowej o kalibrze 9x19</t>
  </si>
  <si>
    <t>40 (czterdzieści) sztuk amunicji o kalibrze 7.62x39</t>
  </si>
  <si>
    <t>100 (sto) sztuk amunicji o kalibrze 9x18 Makarov różnych producentów</t>
  </si>
  <si>
    <t>3 (trzy) komplety nakładek chwytu pistoletu Glock</t>
  </si>
  <si>
    <t>szkielety pistoletów Glock 19 o oznaczeniach: G136361, G137435, G137439, G137441</t>
  </si>
  <si>
    <t>luneta oznaczona napisem TACTEDGE, oraz kolimator oznaczony napisami „AIMPOINT” oraz „CompM2 4MOA 10338#240944”</t>
  </si>
  <si>
    <t xml:space="preserve">18 (osiemnaście) sztuk amunicji o kalibrze 6,5x52 </t>
  </si>
  <si>
    <t xml:space="preserve">części do broni krótkiej w postaci: lufa z zamkiem do pistoletu CZ27 kalibru 7,65, sprężyna powrotna, tulejka regulująca, oraz urządzenie do wyciągania zerwanych łusek BROWNING   </t>
  </si>
  <si>
    <t>dwa trzony zamka do karabinu maszynowego PK, jeden o oznaczeniu X1556 drugi o oznaczeniu DD221, trzy kompletne dźwignie do wymiany luf</t>
  </si>
  <si>
    <t xml:space="preserve">dwie niekompletne dźwignie do wymiany luf, ukompletowanie wyposażenia karabinu maszynowego PK (do luf), </t>
  </si>
  <si>
    <t>pięć sztuk ekstraktorów do łusek, pięć sztuk ramek do strzelania ślepą amunicją</t>
  </si>
  <si>
    <t>dwa przyborniki do broni</t>
  </si>
  <si>
    <t>sześć sztuk iglic do zamka</t>
  </si>
  <si>
    <t>nasadka karabinu M1 Garand</t>
  </si>
  <si>
    <t>zamek wraz z lufą oznaczoną numerem 1110 do pistoletu P38 kalibru .22RL</t>
  </si>
  <si>
    <t>pistolet FEG P9R wraz z magazynkiem,  zamek oraz lufa oznaczone są numerem 37060, natomiast szkielet oznaczony jest numerem R83547</t>
  </si>
  <si>
    <t>pistolet TT produkcji rumuńskiej o kalibrze 7.62x25 o numerze 5653639 data produkcji 1959 rok, bez magazynka</t>
  </si>
  <si>
    <t>pistolet TT o kalibrze 7.62x25 wraz dwoma magazynkami o numerze szkieletu 237270 oraz numerze lufy 44970</t>
  </si>
  <si>
    <t>pistolet TT o kalibrze 7.62x25 wraz z kaburą oraz jednym magazynkiem o numerze szkieletu 38035 oraz numerze lufy i zamka 41881</t>
  </si>
  <si>
    <t>szkielet pistoletu maszynowego FBP M/48 oznaczony numerem 18241</t>
  </si>
  <si>
    <t xml:space="preserve"> cztery lufy owinięte w papier opisane jako „UZI plus nakrętka”</t>
  </si>
  <si>
    <t>pięć kompletnych zamków do pistoletu maszynowego PPS43 o numerach: MA06691, KT3500 H22480, AM16349, H25099</t>
  </si>
  <si>
    <t>zamek do karabinu MG42-53</t>
  </si>
  <si>
    <t>lufa pistoletu maszynowego o kalibrze 9mm bez oznaczenia numerowego</t>
  </si>
  <si>
    <t>szkielet karabinu HK G3 oznaczony numerem 397506</t>
  </si>
  <si>
    <t>dwie lufy do karabinu maszynowego PK, jedna oznaczona numerem 0890, druga lufa nie posiada oznaczenia numerowego</t>
  </si>
  <si>
    <t>kolba składana do karabinu maszynowego HK G3 wraz z mechanizmem powrotnym</t>
  </si>
  <si>
    <t>lufa karabinu posiadająca widoczne oznaki korozji</t>
  </si>
  <si>
    <t>trzy kolby kompozytowe karabinu maszynowego HK G3 wraz z mechanizmami powrotnymi</t>
  </si>
  <si>
    <t>karabin automatyczny AK 74 o numerze 331289 wraz z przybornikiem – bez chwytu oraz magazynka</t>
  </si>
  <si>
    <t>chwyt karabinu HK G3 z bezpiecznikiem i selektorem rodzaju ognia</t>
  </si>
  <si>
    <t>suwadło do karabinu HK G3 oznaczone numerami FMP10/75 oraz 506</t>
  </si>
  <si>
    <t>lufa karabinowa</t>
  </si>
  <si>
    <t>lufa do karabinu maszynowego oznaczona numerem AF0609372370</t>
  </si>
  <si>
    <t xml:space="preserve"> korpus broni z suwadłem zamka z oznaczeniem 5004 ZTD tgf</t>
  </si>
  <si>
    <t>szkielet wraz z lufa pistoletu maszynowego Thomson o kalibrze .45 oznaczony numerem 40231</t>
  </si>
  <si>
    <t>szkielet karabinu HK G3 wraz z lufą</t>
  </si>
  <si>
    <t>lufa do karabinu maszynowego oznaczona numerem A8333</t>
  </si>
  <si>
    <t>suwadło do karabinu maszynowego PK oznaczone numerem 226</t>
  </si>
  <si>
    <t>suwadło wraz z zamkiem do karabinu maszynowego PK oznaczone numerem 94107</t>
  </si>
  <si>
    <t>korpus pistoletu maszynowego UZI oznaczony numerem 6506119</t>
  </si>
  <si>
    <t>suwadło wraz z zamkiem do karabinu maszynowego PK oznaczone numerem JK173</t>
  </si>
  <si>
    <t>urządzenie wylotowe do karabinu maszynowego M1919A6</t>
  </si>
  <si>
    <t>suwadło RKMDP wzór WZ28 oznaczone numerem 3951</t>
  </si>
  <si>
    <t>lufa karabinu maszynowego z oznaczeniem 9A</t>
  </si>
  <si>
    <t>mechanizm powrotny broni bez iglicy z oznaczeniem 18241</t>
  </si>
  <si>
    <t xml:space="preserve">szkielet pistoletu Walter P38 wraz z mechanizmem spustowo-uderzeniowym oznaczony numerem 40TRA </t>
  </si>
  <si>
    <t>karabin AKM 47 bez łoża i magazynku oznaczony numerem ACM 2068</t>
  </si>
  <si>
    <t xml:space="preserve"> korpus pistoletu maszynowego UZI oznaczony numerem 092810</t>
  </si>
  <si>
    <t>mechanizm powrotny ze sprężyna do broni palnej, magazynek pistoletu Walther P38 kalibru 5.6, komora zamkowa karabinu 7.62 mm o numerze 26454</t>
  </si>
  <si>
    <t>dwójnóg do karabinu maszynowego, mechanizm spustowo uderzeniowy oznaczony numerem PBBM59, urządzenie wylotowe wraz z podzespołami montażowymi</t>
  </si>
  <si>
    <t>lufa do karabinu maszynowego oznaczona numerem AU4452</t>
  </si>
  <si>
    <t>korpus broni z oznaczeniem 3951 ZTD tgf</t>
  </si>
  <si>
    <t>osłona lufy karabinu maszynowego oznaczona numerem 9212 oraz datą produkcji 1943</t>
  </si>
  <si>
    <t>zamek pistoletu Walther P38 o kalibrze 5.6 oznaczony numerem 951, zamek pistoletu Walther P1 o kalibrze 9x19 oznaczony numerem 111</t>
  </si>
  <si>
    <t>, zamek pistoletu Walther P1 o kalibrze 9x19 oznaczony numerem 721, zamek pistoletu Walther P38 o kalibrze 5.6 bez oznaczenia numerowego</t>
  </si>
  <si>
    <t>lufa do pistoletu Walther P1 o kalibrze 9x19 oznaczona numerem 721, lufa do pistoletu Walther P1 o kalibrze 9x19 oznaczona numerem 629</t>
  </si>
  <si>
    <t>zamek do pistoletu Walther P1 o kalibrze 9x19 oznaczony numerem 012, zamek do pistoletu Walther P38 o kalibrze 5.6 oznaczony numerem 4/67</t>
  </si>
  <si>
    <t>lufa pistoletu owinięta w papier z napisem Beretta 92, zamek pistoletu Walther P38 o kalibrze 5.6 bez oznaczenia numerowego</t>
  </si>
  <si>
    <t>zamek do pistoletu Walter P1 o kalibrze 9x19 oznaczony numerem 10/81, dwie sztuki zespołów iglicznych owinięte papierem z napisem BM59</t>
  </si>
  <si>
    <t xml:space="preserve">lufa pistoletu oznaczona numerem 127, lufa pistoletu oznaczone numerem 120 </t>
  </si>
  <si>
    <t xml:space="preserve">lufa pistoletu oznaczone numerem 350, lufa pistoletu o numerze 005, lufa pistoletu bez oznaczenia numerowego </t>
  </si>
  <si>
    <t>cztery sprężyny do magazynka, dwa magazynki z oznaczeniem MP38u40, jeden magazynek z oznaczeniem MP41, magazynki nie posiadają wkładów</t>
  </si>
  <si>
    <t>zamek pistoletu maszynowego o numerze P10,  zamek pistoletu maszynowego MP o numerze P11</t>
  </si>
  <si>
    <t>zamek pistoletu maszynowego MP o numerze 0628, zamek pistoletu maszynowego MP40 o numerze 9741</t>
  </si>
  <si>
    <t>”, mechanizm uderzeniowy z iglicą do pistoletu MP40, zamek pistoletu maszynowego MP o numerze trudnym do odczytania, zamek pistoletu maszynowego MP o numerze 6550</t>
  </si>
  <si>
    <t>zamek pistoletu maszynowego MP o numerze 22869, mechanizm powrotny broni bez iglicy i bez sprężyny, mechanizm powrotny broni z iglica i bez sprężyny</t>
  </si>
  <si>
    <t>zamek pistoletu maszynowego MP o numerze 7622, zamek pistoletu maszynowego MP o numerze 6237, zamek pistoletu maszynowego MP bez oznaczenia numerowego</t>
  </si>
  <si>
    <t>dwie sprężyny mechanizmu powrotnego do karabinu maszynowego MP, cztery lufy pistoletu maszynowego MP40 kalibru 9 mm z oznaczeniami (dwie lufy posiadają oznaczenia XX, dwie lufy nie posiadają oznaczeń)</t>
  </si>
  <si>
    <t>pięć sztuk bezpieczników zamka do pistoletu maszynowego MP, siedem sztuk szyn oporowych do pistoletu maszynowego MP40, trzy komplety okładzin chwytów bakelitowych</t>
  </si>
  <si>
    <t>pięć sztuk podajnika magazynka pistoletu maszynowego MP40</t>
  </si>
  <si>
    <t>szkieletu pistoletu Glock 17 Gen. 4 o numerze G137508 wraz z okładzinami chwytu, zamek z mechanizmem powrotnym oraz lufą do pistoletu Glock 17  o numerze lufy oraz zamka BFWK415</t>
  </si>
  <si>
    <t>zamek z mechanizmem powrotnym oraz lufą do pistoletu Glock 17 o numerze lufy oraz zamka BPWK055, zamek z mechanizmem powrotnym oraz lufą do pistoletu Glock 17  o numerze lufy oraz zamka AEPM439</t>
  </si>
  <si>
    <t>zamek z mechanizmem powrotnym oraz lufą do pistoletu Glock 17 o numerze lufy oraz zamka BFRT951, zamek z mechanizmem powrotnym oraz lufą do pistoletu Glock 17  o numerze lufy oraz zamka BNHU901</t>
  </si>
  <si>
    <t>zamek z mechanizmem powrotnym oraz lufą do pistoletu Glock 45 o numerze lufy oraz zamka BPHW353, zamek z mechanizmem powrotnym oraz lufą do pistoletu Glock 45 o numerze lufy oraz zamka BPHW352</t>
  </si>
  <si>
    <t>lufa pistoletu Glock 17 o numerze BHZW306, dwie sprężyny powrotne do pistoletu Glock, jedna trzeciej generacji, druga czwartej</t>
  </si>
  <si>
    <t>szkielet pistoletu TT o numerze 9675687 rok produkcji 1964, szkielet pistoletu TT o numerze 1189, cztery magazynki do pistoletu TT, lufa pistoletu TT o numerze 176864</t>
  </si>
  <si>
    <t>lufa pistoletu TT o numerze 54299, lufa pistoletu TT o numerze 7586, lufa pistoletu TT o numerze 3543, lufa pistoletu TT o numerze 589, lufa pistoletu TT o numerze 9834</t>
  </si>
  <si>
    <t>pięć luf pistoletu TT bez oznaczenia numerowego, cztery mechanizmy kurkowe do pistoletu TT, dwa języki spustowe, dwa pazury wyciągu, trzy rygle, dwa skrzydełka bezpiecznika, dwa stabilizatory lufy</t>
  </si>
  <si>
    <t xml:space="preserve">trzy sztuki okładzin bakelitowych do pistoletu TT, zamek z mechanizmem powrotnym oraz lufą do pistoletu TT o numerze lufy oraz zamka C176518, </t>
  </si>
  <si>
    <t>zamek z mechanizmem powrotnym oraz lufą do pistoletu TT o numerze zamka ZH442, zamek z mechanizmem powrotnym oraz lufą do pistoletu TT o numerze lufy oraz zamka 93793</t>
  </si>
  <si>
    <t>zamek z mechanizmem powrotnym oraz lufą do pistoletu TT o numerze zamka YA1373, zamek z mechanizmem powrotnym oraz lufą do pistoletu TT o numerze lufy oraz zamka 192568</t>
  </si>
  <si>
    <t>zamek z mechanizmem powrotnym oraz lufą do pistoletu TT o numerze lufy oraz zamka 206062,zamek z mechanizmem powrotnym oraz lufą do pistoletu TT o numerze lufy 125044</t>
  </si>
  <si>
    <t>16 (szesnaście) sztuk luf do pistoletu maszynowego</t>
  </si>
  <si>
    <t>zamek do pistoletu maszynowego PM63 RAK o numerze ZK3997 rok produkcji 1974 wraz ze sprężyną</t>
  </si>
  <si>
    <t>zamek do pistoletu maszynowego PM63 RAK o numerze DT5011 rocznik 1974 wraz ze sprężyną, szkielet pistoletu maszynowego PM 63 RAK</t>
  </si>
  <si>
    <t>zamek karabinowy bez oznaczeń, mechanizm spustowo uderzeniowy do pistoletu maszynowego UZI, kolba do pistoletu maszynowego UZI</t>
  </si>
  <si>
    <t>dwie lufy do pistoletu maszynowego, dwie bakelitowe okładziny chwytu przedniego</t>
  </si>
  <si>
    <t>dwie bakelitowe okładziny chwytu</t>
  </si>
  <si>
    <t>zawierający mechanizm spustowo uderzeniowy oraz jego elementy montażowe do karabinu maszynowego AK, pięć bakelitowych chwytów do karabinu AK</t>
  </si>
  <si>
    <t>stopka kolby, celownik, przewód skośny, oraz muszka do karabinu AK</t>
  </si>
  <si>
    <t>dwie sztuki osady celownika jedna z celownikiem, trzy sztuki dźwigni przełącznika rodzaju ognia</t>
  </si>
  <si>
    <t>trzy sztuki nakładek celownika do karabinu AK, jeden tłok suwadła AK</t>
  </si>
  <si>
    <t>trzy magazynki pistoletowe, magazynek do karabinka HKG3</t>
  </si>
  <si>
    <t>zawierające zamek karabinowy oraz zespół igliczny, zamek pistoletu maszynowego THOMSON bez oznaczeń– 2 szt, sprężyny powrotne  - 2 szt</t>
  </si>
  <si>
    <t>okładziny bakelitowe  do pistoletu – 3 kpl, zamek z lufą pistoletu Beretta 92S – 2 szt, zamek z lufą pistoletu produkcji węgierskiej MBK-9HP o numerze 20323 9 mm – 1 szt</t>
  </si>
  <si>
    <t>szkielet pistoletu o numerze R83549 – 1 szt., zamek z lufą pistoletu Beretta o numerze 705377 – 1 szt., zamek z lufą i sprężyną pistoletu P9RZ kal 9x19 o numerze RZ00406 – 1 szt</t>
  </si>
  <si>
    <t>zamek o numerze 677386 z lufą o numerze 27393 pistoletu Beretta – 1 szt., lufa pistoletu Beretta 92S – 1 szt., magazynek pistoletowy – 3 szt</t>
  </si>
  <si>
    <t>element obsady muszki karabinowej - 7 szt., element broni o numerze 12979 – 1 szt., dźwignia przeładowania broni – 1 szt</t>
  </si>
  <si>
    <t xml:space="preserve"> magazynek pistoletowy – 5 szt., lufy pistoletu z nakrętkami bez oznaczeń – 3 szt</t>
  </si>
  <si>
    <t>zamek karabinowy bez numeru – 3 szt</t>
  </si>
  <si>
    <t>gniazdo magazynka – 3 szt</t>
  </si>
  <si>
    <t>oliwiarka metalowa – 2 szt</t>
  </si>
  <si>
    <t>chwyt pistoletowy do karabinka AK – 2 szt</t>
  </si>
  <si>
    <t>urządzenie wylotowe do karabiny maszynowego – 1 szt., przewód skośny karabinu AK – 1 szt</t>
  </si>
  <si>
    <t>obsada szczerbiny ze szczerbina karabinu AK – 1 szt., osada muszli karabinu AK – 1 szt</t>
  </si>
  <si>
    <t>osada nakładki łoża karabinu AK – 1 szt., nakładka bakelitowa łoża karabinu AK – 1 szt</t>
  </si>
  <si>
    <t xml:space="preserve">dwie sztuki zatrzasku magazynka karabinka AK, jeden gumowy element z czpieniem </t>
  </si>
  <si>
    <t>elementy montażowe kolby składanej karabinka AK 74, woreczek zawierający 3 szt. iglic, oraz 3 szt. pazurów wyciągu i 3 szt</t>
  </si>
  <si>
    <t>sprężyn karabinka AK 74, pas nośny karabinka AK74</t>
  </si>
  <si>
    <t>cztery nakładki bakelitowe łoża karabinu AK 74, dwa komplety zestawów czyszczących</t>
  </si>
  <si>
    <t>zestaw montażowy kolby składanej karabinka AK 74, woreczek strunowy zawierający elementy karabinka AK 74</t>
  </si>
  <si>
    <t>lufa pistoletowa o numerze 937 , lufa pistoletowa o numerze 089 , , dwa zamki pistoletu Walther P38 kaliber 5.6 mm</t>
  </si>
  <si>
    <t>trzy lufy pistoletowe kalibru 22LR</t>
  </si>
  <si>
    <t xml:space="preserve">zamek karabinowy – 4 sztuki </t>
  </si>
  <si>
    <t>woreczek zawierający elementy montażowe do pistoletów, zamek o numerze 236486 wraz z lufą do pistoletu CZ 27</t>
  </si>
  <si>
    <t xml:space="preserve">zamek pistoletowy o numerze 528487, zamek pistoletowy o numerze 526323, zamek o numerze 542125 z lufą do pistoletu CZ 27 </t>
  </si>
  <si>
    <t>zamek o numerze 562909 wraz z lufą do pistoletu CZ 27 kaliber 7,65, zamek o numerze 209992 wraz z lufą do pistoletu CZ 27 kaliber 7,65, zamek o numerze 540787</t>
  </si>
  <si>
    <t>dwie lufy pistoletowe bez oznaczeń, woreczek strunowy zawierający elementy mechanizmów powrotnych i elementy ryglujące do pistoletów</t>
  </si>
  <si>
    <t>89 sztuk (osiemdziesiąt dziewięć) amunicja 9x19 mm Luger z czego 2 sztuki posiadają pociski ale mają zbite spłonki</t>
  </si>
  <si>
    <t>50 sztuk (pięćdziesiąt) sztuk amunicji do broni gładko lufowej kalibru 12/70 koloru niebieskiego z oznaczeniami  Olympic Trap 24.</t>
  </si>
  <si>
    <t xml:space="preserve">62 sztuki (sześćdziesiąt dwa) amunicji  myśliwskiej, śrutowej do broni gładkolufowej kalibru 12/70  </t>
  </si>
  <si>
    <t>5 (pięć) sprężyn mechanizmu powrotnego broni, 8 (osiem) iglic karabinu maszynowego DP28, 9 (dziewięć) trzonów zamków karabinu maszynowego DP28</t>
  </si>
  <si>
    <t>6 (sześć) luf do pistoletu maszynowego MP40</t>
  </si>
  <si>
    <t>11 (jedenaście) sztuk trzonów zamka do pistoletu maszynowego PPSZ wzór 41</t>
  </si>
  <si>
    <t>9 (dziewięć) luf z komorami nabojowymi do pistoletu maszynowego</t>
  </si>
  <si>
    <t>6 (sześć) sztuk trzonów zamka do broni palnej</t>
  </si>
  <si>
    <t>2 (dwie) lufy z komorą nabojową do pistoletu maszynowego, 1 (jeden) metalowy magazynek do pistoletu</t>
  </si>
  <si>
    <t>3 (trzy) trzony zamka wraz z iglicą oraz pazurem wyciągu bez oznaczeń numerowych, 1 (jeden) trzon zamka i iglicą bez pazura bez wyciągu</t>
  </si>
  <si>
    <t>3 (trzy) trzony zamka bez iglicy oraz pazura wyciągu. 10 (dziesięć) pazurów wyciągu wraz z kołkami montażowymi.</t>
  </si>
  <si>
    <t xml:space="preserve">1 (jeden) sztuka amunicji kaliber 12/70 do broni gładko lufowej </t>
  </si>
  <si>
    <t>84 (osiemdziesiąt cztery) sztuki  amunicja kalibru 9x19</t>
  </si>
  <si>
    <t xml:space="preserve">2 szt. komora zamkowa karabinu maszynowego MG- 34 </t>
  </si>
  <si>
    <t xml:space="preserve">1 (jeden) szkielet pistoletu GLOCK 19 oznaczeniu G136384 </t>
  </si>
  <si>
    <t xml:space="preserve">komplet 4 (czterech)  nakładek chwytu broni do pistoletu GLOCK </t>
  </si>
  <si>
    <t xml:space="preserve">6 (sześć) sztuk trzonów zamka karabinu maszynowego, </t>
  </si>
  <si>
    <t>6 (sześć) trzonów zamka karabinu maszynowego,</t>
  </si>
  <si>
    <t xml:space="preserve">2 szt komora zamkowa karabinu maszynowego MG- 34 </t>
  </si>
  <si>
    <t xml:space="preserve">lufa karabinowa wraz z komora nabojowa, 10  (dziesięć) korpusów zamka pistoletu Walter P1, kal. 9mm </t>
  </si>
  <si>
    <t>Suwadło z tłokiem bez zamka</t>
  </si>
  <si>
    <t>bagnet o numerze 52069 do karabinków sytemu AK</t>
  </si>
  <si>
    <t xml:space="preserve"> cztery sztuki tłumika płomienia</t>
  </si>
  <si>
    <t>cztery wyciory do broni w tym jeden niekompletny</t>
  </si>
  <si>
    <t>marka KOBLEVO RESERVE</t>
  </si>
  <si>
    <t xml:space="preserve"> Hlibny Dar i Gold</t>
  </si>
  <si>
    <t>Produkty zwierzęce</t>
  </si>
  <si>
    <t>KAWASAKI KX250F - enduro</t>
  </si>
  <si>
    <t xml:space="preserve">z grupy I-P wpostaci chlorowodorku 3-CMC (klofedron) </t>
  </si>
  <si>
    <t xml:space="preserve">siarczan amfetaminy </t>
  </si>
  <si>
    <t xml:space="preserve">chlorowodorku 4-CMC (klefedron) </t>
  </si>
  <si>
    <t xml:space="preserve">chlorowodorku ketaminy </t>
  </si>
  <si>
    <t xml:space="preserve">żywica konopi </t>
  </si>
  <si>
    <t xml:space="preserve">ziele konopi innych niż włókniste </t>
  </si>
  <si>
    <t xml:space="preserve"> ziele konopi innych niż włókniste </t>
  </si>
  <si>
    <t>1 szt. naboju o kalibrze 7,62x39 mm (amunicja ostra)</t>
  </si>
  <si>
    <t>AUDI   A4  rok produkcji 2013</t>
  </si>
  <si>
    <t>papierosy marki Marvel</t>
  </si>
  <si>
    <t>Audi A6 Avant, kolor czarny, VIN: WAUZZZ4G1DN045284</t>
  </si>
  <si>
    <t xml:space="preserve">BMW X6M VIN : WBSKW810600P68370 figuruje w bazie Interpol jako utracony </t>
  </si>
  <si>
    <t>przewiercona w formie bryloka, nie zdolna do wystrzału</t>
  </si>
  <si>
    <t>długość 57mm, średnica 10 mm, o oznaczeniach przy spłonce OLC 22</t>
  </si>
  <si>
    <t>S&amp;B 9x19 22</t>
  </si>
  <si>
    <t>3 SZTUKI O OZNACZENIU " 64", "64", "92"</t>
  </si>
  <si>
    <t>Lexus RX 450h rok produkcji 2018</t>
  </si>
  <si>
    <t>elementy i podzespoły z 12 pojazdów utraconych na terytorium Polski oraz Niemiec</t>
  </si>
  <si>
    <t>1 szt. amunicji kareabinowej kal. 5.56 z oznaczeniem na dnie łuski "7082"</t>
  </si>
  <si>
    <t>przemyt wyrobów tytoniowych, które nie posiadały polskich znaków akcyzy w postaci 20000 sztuk papierosów o wartości 17573.80 zł.</t>
  </si>
  <si>
    <t>28500  Forint węgierski</t>
  </si>
  <si>
    <t>3580 UAH</t>
  </si>
  <si>
    <t>Broń biała w postaci pałki teleskopowej</t>
  </si>
  <si>
    <t xml:space="preserve">amunicja karabinowa z oznaczeniem na dnie łuski: „LC 23” </t>
  </si>
  <si>
    <t xml:space="preserve">amunicja pistoletowa z oznaczeniem na dnie łuski „070” „7”, „9” </t>
  </si>
  <si>
    <t>PARLIAMENT</t>
  </si>
  <si>
    <t>amunicji karabinowej z oznaczeniem na dnie łuski „539 89"</t>
  </si>
  <si>
    <t xml:space="preserve">spreparowany Krokodyl Krótkopyski </t>
  </si>
  <si>
    <t>1 szt. skrzynia biegów do pojazdu marki TOYOTA</t>
  </si>
  <si>
    <t>środek owadobójczy do oprysku drzew owocowych</t>
  </si>
  <si>
    <t>akcesoria medyczne</t>
  </si>
  <si>
    <t>farmaceutyki</t>
  </si>
  <si>
    <t>Pojazd osobowy marki TOYOTA RAV4 o ustalonym oryginalnym nr VIN JTMW23FV30J034310, figurującym jako skradziony w bazach SIS-R oraz INTERPOL.</t>
  </si>
  <si>
    <t>ROHM RG 89</t>
  </si>
  <si>
    <t xml:space="preserve">BAFLO 9 </t>
  </si>
  <si>
    <t>PAK 9mm</t>
  </si>
  <si>
    <t>PAK 9 mm</t>
  </si>
  <si>
    <t>PERFECTA 9mm z magazynkiem</t>
  </si>
  <si>
    <t>Pistolet kal 6,35</t>
  </si>
  <si>
    <t>kal. 7,92x57 IS</t>
  </si>
  <si>
    <t>kal. 6,5x54R</t>
  </si>
  <si>
    <t>Pojazd osobowy marki AUDI Q7 o ustalonym oryginalnym nr VIN WAUZZZ4L4FD009384, figurującym jako skradziony w bazach SIS-R oraz INTERPOL.</t>
  </si>
  <si>
    <t>wniosek nr 86</t>
  </si>
  <si>
    <t>WNIOSEK NR 87</t>
  </si>
  <si>
    <t>Marlboro bez polskich znaków skarbowych akcyzy</t>
  </si>
  <si>
    <t>papierosy PARLIAMENT NIGHT BLUE</t>
  </si>
  <si>
    <t>drapieżny wypchany ptak  ,,Falconiformes”.</t>
  </si>
  <si>
    <t xml:space="preserve">nabój </t>
  </si>
  <si>
    <t>kaliber 7.62 mm</t>
  </si>
  <si>
    <t>kaliber 14,5 mm</t>
  </si>
  <si>
    <t xml:space="preserve">marka "Mińsk" </t>
  </si>
  <si>
    <t xml:space="preserve">substancja krystaliczne koloru białego </t>
  </si>
  <si>
    <t>substancja koloru białego w formie proszku</t>
  </si>
  <si>
    <t>4 paczki papierosów po 20 szt. w każdej</t>
  </si>
  <si>
    <t>Ciągnik Siodłowy - Mercedes</t>
  </si>
  <si>
    <t>Amunicja koloru żółtego z szarym pociskiem i wygrawerowanym napisem "C".</t>
  </si>
  <si>
    <t>WNIOSEK 85</t>
  </si>
  <si>
    <t>wniosek 94</t>
  </si>
  <si>
    <t>WNIOSEK 95</t>
  </si>
  <si>
    <t>WNIOSEK 96</t>
  </si>
  <si>
    <t>przyczepa kempingowa marki LUNAR CLUBMAN o nr rej. FZG8S58, VIN: SGLS000LUG1034756, rok prod. 2016</t>
  </si>
  <si>
    <t>przyczepa kempingowa marki BAILEY PHOENIX o nr rej. ZGY90NY, VIN: SGBSHH3BYLPX02383, rok prod. 2020</t>
  </si>
  <si>
    <t>WEST RED TABACCO, WEST SILVER TABACCO, WEST SILVER LIGHT TABACCO</t>
  </si>
  <si>
    <t>rower marki BULLS</t>
  </si>
  <si>
    <t>NZ, MINSK</t>
  </si>
  <si>
    <t>QUEEN MENTOL</t>
  </si>
  <si>
    <t xml:space="preserve">rower BULLS, kolor:czarno-niebieski, rozmiar kół:27,5”, numer:AA20625368 </t>
  </si>
  <si>
    <t xml:space="preserve">Rower BULLS, kolor: czarno-niebieski, rozmiar kół: 27,5”, numer: AA11278217- </t>
  </si>
  <si>
    <t>Rower CUBE, kolor: czarny, rozmiar kół: 29”, numer: WOW43166XSFU</t>
  </si>
  <si>
    <t>PRZY UŻYCIU BALONU METEOROLOGICZNEGO</t>
  </si>
  <si>
    <t>uszczuplenia celne 819 zł.</t>
  </si>
  <si>
    <t>uszczuplenia celne 173 zł</t>
  </si>
  <si>
    <t>uszczuplenia celen 16 zł.</t>
  </si>
  <si>
    <t>1000 paczek "NZ", 500 paczek "Mińsk"</t>
  </si>
  <si>
    <t>przemyt przy użyciu  balonu meteorologicznego</t>
  </si>
  <si>
    <t>rower elektryczny marki GIANT nr E5HE04250</t>
  </si>
  <si>
    <t>rower marki ROSE BACKROAD nr A0N17692</t>
  </si>
  <si>
    <t>rower marki CAYYON nr D1E16717</t>
  </si>
  <si>
    <t>opakowanie metalowe po żelu do włosów z napisem „got2b beach boy” w środku opakowania znajdował się biały proszek o intensywnym zapachu kosmetyków, waga netto po opinii</t>
  </si>
  <si>
    <t>chlorowodorek 4-CMC (klefedron)</t>
  </si>
  <si>
    <t>chlorowodorek 3-CMC (klofedron)</t>
  </si>
  <si>
    <t>rower SERIOUS ROCKUILLE kolor szaro - biały</t>
  </si>
  <si>
    <t xml:space="preserve">rower marki „E -Bike KTM”, typ MACINA Premium </t>
  </si>
  <si>
    <t>oznaczenie na dnku HORNADY 23 9mm LUGER+P</t>
  </si>
  <si>
    <t>kaliber 7, 62x51mm</t>
  </si>
  <si>
    <t xml:space="preserve">wartości rynkowa 193,31 zł, </t>
  </si>
  <si>
    <t xml:space="preserve"> uszczuplenia celne  116,00 zł</t>
  </si>
  <si>
    <t xml:space="preserve">Oznaczenie na denku: S&amp;B 5,56x45 NX 20 </t>
  </si>
  <si>
    <t>2 paczki marki Compliment oraz 2 paczki marki Philip Morris</t>
  </si>
  <si>
    <t>Volkswagen CC/rok produkcji 2015/ o numerze rejestracyjnym AX8630EX/VIN WVWBN7AN5FE829753</t>
  </si>
  <si>
    <t>wyroby tytoniowe bez polskich znaków skarbowych akcyzy w postaci papierosów w ilości 5000 sztuk o łącznej wartości 4393,45zł</t>
  </si>
  <si>
    <t>wyroby tytoniowe bez polskich znaków skarbowych akcyzy w postaci papierosów w ilości 600 sztuk o wartości 527,21 zł.</t>
  </si>
  <si>
    <t>mały woreczek strunowy z suszem roślinnym</t>
  </si>
  <si>
    <t>wyroby tytoniowe bez polskich znaków skarbowych akcyzy w postaci papierosów w ilości 1600 sztuk o łącznej wartości 1405.90zł</t>
  </si>
  <si>
    <t>9 mm P.A.K , nr. broni: 027702</t>
  </si>
  <si>
    <t>tabletek leku o nazwie StopCold</t>
  </si>
  <si>
    <t>woreczki nikotynowe „Snus” w ilości 59 gram o wartości 39,42 zł.</t>
  </si>
  <si>
    <t>2 C-B</t>
  </si>
  <si>
    <t>3-CMC</t>
  </si>
  <si>
    <t>MDMA -extasy</t>
  </si>
  <si>
    <t>Tabletki Seahorse  zawierającym ekstrakt ze zwierzęta zagrożonego wyginięciem.</t>
  </si>
  <si>
    <t>balon metorologiczny</t>
  </si>
  <si>
    <t>Wkłady Terra</t>
  </si>
  <si>
    <t>Renault Master r. prod. 2001</t>
  </si>
  <si>
    <t>pałka telekopowa</t>
  </si>
  <si>
    <t>wyprodukowane nielegalnie na terytorium Polski, różne marki</t>
  </si>
  <si>
    <t>Wyprodukowane nielegalnie na terytorium Polski, różne marki</t>
  </si>
  <si>
    <t>9 mm, P. A.  Blanc S&amp;B</t>
  </si>
  <si>
    <t>bibułka nasączona LSD</t>
  </si>
  <si>
    <t>wniosek nr 108</t>
  </si>
  <si>
    <t>WNIOSEK NR 106</t>
  </si>
  <si>
    <t>WNIOSEK NR 107</t>
  </si>
  <si>
    <t>pojazd utracony na terytorium Wielkiej Brytanii - BMW X5 wartość 35 tyś GBP</t>
  </si>
  <si>
    <t>pojazd utracony na terytorium Wielkiej Brytanii - BMW X5 wartość 34 tyś GBP</t>
  </si>
  <si>
    <t>pojazd utracony na terytorium Wielkiej Brytanii - BMW X5 wartość 33 tyś GBP</t>
  </si>
  <si>
    <t>pojazd utracony na terytorium Wielkiej Brytanii - BMW X5 wartość 24 tyś GBP</t>
  </si>
  <si>
    <t xml:space="preserve">pojazd utracony na terytorium Wielkiej Brytanii - VW Passat wartosć 11 tyś GBP  </t>
  </si>
  <si>
    <t>kaliber 9x19 mm</t>
  </si>
  <si>
    <t>własnej produkcji</t>
  </si>
  <si>
    <t>MERCEDES-BENZ, rok produkcji 2024,VIN W1V447703S4398723, kolor czarny</t>
  </si>
  <si>
    <t>AR15</t>
  </si>
  <si>
    <t>Mercedes Vaneo</t>
  </si>
  <si>
    <t>VOLVO FH530</t>
  </si>
  <si>
    <t>papierosy róznych marek</t>
  </si>
  <si>
    <t>Papierosy marki MALBORO bez znaków akcyzy skarbowej MF RP.</t>
  </si>
  <si>
    <t>Papierosy różnych marek bez znaków akcyzy skarbowej MF RP.</t>
  </si>
  <si>
    <t>Pojazd ciężarowy Mercedes Benz Sprinter 311</t>
  </si>
  <si>
    <t>S&amp;B.270 WIN</t>
  </si>
  <si>
    <t>kaliber 7,62 mm</t>
  </si>
  <si>
    <t>pocisk zapalający kalibru 12,7 mm</t>
  </si>
  <si>
    <t>broń krótka Makarov z magazynkiem</t>
  </si>
  <si>
    <t>amunicja kal. 9mm z pociskami gumowymi</t>
  </si>
  <si>
    <t>prawa tylna ćwierć karoserii</t>
  </si>
  <si>
    <t xml:space="preserve">MEN19G6427” – 50 szt. oraz „MEN19G6426” – 50 szt.  </t>
  </si>
  <si>
    <t>zdekompletowany motocyki KTM 390 Duke , rok. prod. 2015</t>
  </si>
  <si>
    <t>3x amunicja ostra (1x nabój o kalibrze 5.45x39 mm oraz 2x nabój o kalibrze 7.62x39 mm).</t>
  </si>
  <si>
    <t>Makarov 9x18 mm</t>
  </si>
  <si>
    <t>NZ GOLD, MARLBORO</t>
  </si>
  <si>
    <t>Renault Espace</t>
  </si>
  <si>
    <t>za pomocą balonu meteorologicznego</t>
  </si>
  <si>
    <t>Karabinek smith MP 15</t>
  </si>
  <si>
    <t xml:space="preserve">Strzelba samopowtarzalna Benelli </t>
  </si>
  <si>
    <t>Glock 17 generacja 4</t>
  </si>
  <si>
    <t>CZ P - 10C</t>
  </si>
  <si>
    <t>Karabinek Daniel Defense</t>
  </si>
  <si>
    <t>DS7</t>
  </si>
  <si>
    <t>MINSK SUPERSLIMS, NZ, ROYAL</t>
  </si>
  <si>
    <t>amochód osobowego marki: BMW  o nr rej. HILO1004 nr VIN pojazdu: WBA81CA0009W40475, kolor szary, rok produkcji 2024</t>
  </si>
  <si>
    <t>4 paczki po 20 szt. papierosów</t>
  </si>
  <si>
    <t>Papierosy marki Compliment</t>
  </si>
  <si>
    <t>kaliber 5,56 x 45mm</t>
  </si>
  <si>
    <t>NACZEPA MARKI SCHMITZ rok produkcji: 2019, vin : WSM00000005252408</t>
  </si>
  <si>
    <t>amunicja ćwiczebna</t>
  </si>
  <si>
    <t xml:space="preserve">Samochód osobowy marki FORD, rok produkcji: 2024 r. </t>
  </si>
  <si>
    <t xml:space="preserve">magłownica </t>
  </si>
  <si>
    <t xml:space="preserve">klapa bagażnika z lampami </t>
  </si>
  <si>
    <t>belka zderzaka</t>
  </si>
  <si>
    <t>półoś napędowa</t>
  </si>
  <si>
    <t>zderzak tylny</t>
  </si>
  <si>
    <t>osłona progu prawa, lewa</t>
  </si>
  <si>
    <t>amortyzator</t>
  </si>
  <si>
    <t>drzwi kompletne (lewe przednie, prawe tylne)</t>
  </si>
  <si>
    <t>1 szt. łuski (pusta łuska wraz z pociskiem - oznaczenia w okolicy spłonki: DAG14B1217),</t>
  </si>
  <si>
    <t>Przy wykorzystaniu balonu meteorologicznego</t>
  </si>
  <si>
    <t>MERCEDES</t>
  </si>
  <si>
    <t xml:space="preserve">TABLICE REJESTRACYJNE </t>
  </si>
  <si>
    <t>Przy wykorzystaniu balonu meteorologicznego.</t>
  </si>
  <si>
    <t>Minsk Super Slims</t>
  </si>
  <si>
    <t>Honda Accord</t>
  </si>
  <si>
    <t>Wniosek SG do KAS nr 12 z dnia 22.03.2025</t>
  </si>
  <si>
    <t>jednorazowych e-papierosów FLONQ ULTRA  28 ml</t>
  </si>
  <si>
    <t>Paralizator</t>
  </si>
  <si>
    <t>Richmont Malboro L&amp;K</t>
  </si>
  <si>
    <t xml:space="preserve">samochód siodłowy marki DAF 460 FT rok prod 2015 </t>
  </si>
  <si>
    <t xml:space="preserve">naczepa marki Wielton rok prod 2008 </t>
  </si>
  <si>
    <t xml:space="preserve">NACZEPA KRONE  o nr rejestracyjnym UO311 / LITWA ,nr  VIN WKESD000000940158  kolor naczepy BIAŁY  , rok produkcji 2020 typu CHŁODNIA  </t>
  </si>
  <si>
    <t xml:space="preserve">drzwi z pojazdu FORD KUGA nr VIN: WF0FXXWPMFNL36590, rok prod. 2021 utraconego na terytorium Włoch </t>
  </si>
  <si>
    <t>zawieszenie tylne z pojazdu KIA/HYUNDAI wobec którego zachodzi uzasadnione podejrzenie usunięcia numeru identyfikacyjnego poprzez zeszlifowanie</t>
  </si>
  <si>
    <t>oraz zawieszenie tylne z pojazdu FORD wobec którego zachodzi uzasadnione podejrzenie usunięcia numeru identyfikacyjnego poprzez zeszlifowanie</t>
  </si>
  <si>
    <t xml:space="preserve">drzwi  z pojazdu FORD KUGA nr VIN: WF0FXXWPMFNL36590, rok prod. 2021 utraconego na terytorium Włoch </t>
  </si>
  <si>
    <t xml:space="preserve">klapę z pojazdu FORD KUGA nr VIN: WF0FXXWPMFNL36590, rok prod. 2021 utraconego na terytorium Włoch </t>
  </si>
  <si>
    <t xml:space="preserve">zawieszenie przednie  z pojazdu FORD wobec którego zachodzi uzasadnione podejrzenie usunięcia numeru identyfikacyjnego poprzez zeszlifowanie  </t>
  </si>
  <si>
    <t xml:space="preserve">pojazd osobowy  marki   BMW 116I, rok prod. 2004, nr VIN: WBAUF110X0JR91560 </t>
  </si>
  <si>
    <t>PESTYCYDY O NAZWIE MOVENTO</t>
  </si>
  <si>
    <t>Queen SuperSlims</t>
  </si>
  <si>
    <t>Maszyna do pakowania papierosów HLP</t>
  </si>
  <si>
    <t>Wniosek do OC D54/2025</t>
  </si>
  <si>
    <t>Maszyna do produkcji papierosów MARK 8D</t>
  </si>
  <si>
    <t xml:space="preserve"> częśc kokpitu</t>
  </si>
  <si>
    <t>kierownica z przekładnia</t>
  </si>
  <si>
    <t>Przedmiot przypominający amunicję koloru żółtego z napisem na spodzie łuski STV 9mm LUGER.</t>
  </si>
  <si>
    <t>WNIOSEK NR 130</t>
  </si>
  <si>
    <t>wniosek nr 128</t>
  </si>
  <si>
    <t>WNIOSEK NR 127</t>
  </si>
  <si>
    <t>WNIOSEK NR 126</t>
  </si>
  <si>
    <t>2 szt. amunicji ostrej o kalibrze 5,56 mm</t>
  </si>
  <si>
    <t>1 szt. broni palnej (karabinek) - SIG SAUER MCX o nr 21M023300.</t>
  </si>
  <si>
    <t>1 szt. amunicji ostrej w postaci naboju o kalibrze 5,45 mm.</t>
  </si>
  <si>
    <t>uszczuplenia celne 42 zł.</t>
  </si>
  <si>
    <t>uszczuplenia celne 124 zł</t>
  </si>
  <si>
    <t>balon meteorologiczny</t>
  </si>
  <si>
    <t>samochód osobowy marki TOYOTA RAV 4</t>
  </si>
  <si>
    <t>papierosy róznych marek bez polskich znaków akcyzy skarbowej</t>
  </si>
  <si>
    <t>papierosy róznych marek z białoruską akcyzą skarbową</t>
  </si>
  <si>
    <t>PRODUKTY POCHODZENIA ROŚLINNEGO (WARZYWA)</t>
  </si>
  <si>
    <t>Toyota Proace</t>
  </si>
  <si>
    <t>zderzak  samochodu marki Volkswagen Tiguan</t>
  </si>
  <si>
    <t>Przy użuciu balonu meteorologicznego</t>
  </si>
  <si>
    <t>liście</t>
  </si>
  <si>
    <t>marka ELFLIO</t>
  </si>
  <si>
    <t>bez polskich znaków skarbowych akcyzy</t>
  </si>
  <si>
    <t>MERCEDES BENZ AMG G63</t>
  </si>
  <si>
    <t xml:space="preserve">Przyczepa kempingowa </t>
  </si>
  <si>
    <t>przyczepa kempingowa marki Elddis</t>
  </si>
  <si>
    <t>Przyczepa kempingowa</t>
  </si>
  <si>
    <t>wniosek nr 131</t>
  </si>
  <si>
    <t>wniosek nr 134</t>
  </si>
  <si>
    <t>wniosek nr 133</t>
  </si>
  <si>
    <t>WNIOSEK NR 132</t>
  </si>
  <si>
    <t>Dacia Sander III</t>
  </si>
  <si>
    <t>Hulajnoga elektryczna marki KSR Doc Green E-Scooter ESA 800, figurująca w bazie SIS-R (art. 38 rozporządzenia (UE) 1862/2018) oraz INTERPOL, jako skradziona na terytorium Niemiec.</t>
  </si>
  <si>
    <t>Hulajnoga elektryczna marki XIAOMI Electric Scooter 3, figurująca w bazie SIS-R (art. 38 rozporządzenia (UE) 1862/2018) oraz INTERPOL, jako skradziona na terytorium Niemiec.</t>
  </si>
  <si>
    <t>250 paczek papierosów (5000 szt.) różnych marek - bez znaków akcyzy skarbowej MF RP.</t>
  </si>
  <si>
    <t xml:space="preserve">rower marki ROCKRIDER ST120 SPORTTRIAL  o nr 000001555645, 0777122   kolor CZARNY </t>
  </si>
  <si>
    <t>Ikra z jesiotra</t>
  </si>
  <si>
    <t>tabletki Zolotyj Konik</t>
  </si>
  <si>
    <t>ujawniono  26,5 g produktów nowatorskich ( TEREA ) o wartości 17,17 zł, uszczuplenia celne 42 zł.</t>
  </si>
  <si>
    <t>FEST</t>
  </si>
  <si>
    <t>Paralizator elektryczny</t>
  </si>
  <si>
    <t>Rower elektryczny marki PROPHETE</t>
  </si>
  <si>
    <t>dwie sztuki amunicji ostrej o kal.: 7.62x45 oraz 5.45x39</t>
  </si>
  <si>
    <t>papierosy</t>
  </si>
  <si>
    <t>papierosy bez polskich znaków akcyzy</t>
  </si>
  <si>
    <t>krajanka</t>
  </si>
  <si>
    <t>TOYOTA CAMRY, nr VIN JTNBE40K503156337</t>
  </si>
  <si>
    <t>Mercedes sprinter</t>
  </si>
  <si>
    <t>ukraińskie tablice rejestracyjne pojazdu o nr AX3576KI</t>
  </si>
  <si>
    <t>WNIOSEK 137</t>
  </si>
  <si>
    <t>wniosek 138</t>
  </si>
  <si>
    <t>Amunicja pistoletowe o oznaczeniu 81,070</t>
  </si>
  <si>
    <t xml:space="preserve">o oznaczeniu „308 WIN WOLF.”. </t>
  </si>
  <si>
    <t>WNIOSEK 139</t>
  </si>
  <si>
    <t>WNIOSEK 140</t>
  </si>
  <si>
    <t>wniosek 141</t>
  </si>
  <si>
    <t>Winston</t>
  </si>
  <si>
    <t>przyczepa marki STIM model L22 o nr rej. CTP502854 VIN SYAL22HK0R0001992</t>
  </si>
  <si>
    <t>Audi A5 Avant</t>
  </si>
  <si>
    <t>Susz roślinny koloru zielono-brązowego</t>
  </si>
  <si>
    <t>odzież w ilości 550szt</t>
  </si>
  <si>
    <t>obuwie - 1607 par</t>
  </si>
  <si>
    <t xml:space="preserve">TOYOTA AURIS numer rejestracyjny LU481JK  rok produkcji 2018 numer VIN:SB1M53JE20E411981 </t>
  </si>
  <si>
    <t xml:space="preserve">ujawniono 160szt. papierosów - uszczuplenia celne 228,00zł </t>
  </si>
  <si>
    <t>4 butle z gazem (czynnikiem chłodniczym) o wadze 159,6 kg.</t>
  </si>
  <si>
    <t>5,45 x 39 mm</t>
  </si>
  <si>
    <t>papierosy winston</t>
  </si>
  <si>
    <t>susz roślinny prawdopodobnie marihuana</t>
  </si>
  <si>
    <t>Minsk Superslims</t>
  </si>
  <si>
    <t>ingerencja w pole nr VIN</t>
  </si>
  <si>
    <t xml:space="preserve">Davidoff Gold </t>
  </si>
  <si>
    <t xml:space="preserve">gilzy marki DARK HORSE czerwone </t>
  </si>
  <si>
    <t xml:space="preserve">gilzy marki DARK HORSE zielone </t>
  </si>
  <si>
    <t xml:space="preserve">ROTHMANS of LONDON </t>
  </si>
  <si>
    <t xml:space="preserve">papierosy luzem zapakowane w woreczki strunowe </t>
  </si>
  <si>
    <t xml:space="preserve">MARLBORO GOLD </t>
  </si>
  <si>
    <t>PLATINIUM SEVEN</t>
  </si>
  <si>
    <t>BLACK GALLEON</t>
  </si>
  <si>
    <t xml:space="preserve">AMERICAN RED </t>
  </si>
  <si>
    <t xml:space="preserve">DOVE MENTHOL </t>
  </si>
  <si>
    <t xml:space="preserve">MIŃSK </t>
  </si>
  <si>
    <t xml:space="preserve">GOLD MOUNT </t>
  </si>
  <si>
    <t>ROYAL</t>
  </si>
  <si>
    <t xml:space="preserve">KOPOHA </t>
  </si>
  <si>
    <t xml:space="preserve">PLATINIUM </t>
  </si>
  <si>
    <t>ABHIMA</t>
  </si>
  <si>
    <t>LIOTA</t>
  </si>
  <si>
    <t>PASSAGE</t>
  </si>
  <si>
    <t>KANSAS</t>
  </si>
  <si>
    <t>OK</t>
  </si>
  <si>
    <t>RICHMAN</t>
  </si>
  <si>
    <t xml:space="preserve">MARLBORO czerwone </t>
  </si>
  <si>
    <t>DAVIDOFF</t>
  </si>
  <si>
    <t xml:space="preserve">MARLBORO Gold </t>
  </si>
  <si>
    <t>MARLBORO czerwone</t>
  </si>
  <si>
    <t>MARLBORO Gold</t>
  </si>
  <si>
    <t>bez nazwy</t>
  </si>
  <si>
    <t>papierosy marki KING</t>
  </si>
  <si>
    <t>Volkswagen Caddy, kolor czarny, rok produkcji 2019</t>
  </si>
  <si>
    <t>jedna szt. amunicji ostrej kal. 5,56 NATO</t>
  </si>
  <si>
    <t>kokaina</t>
  </si>
  <si>
    <t>środek ochrony roślin ROVNDUP</t>
  </si>
  <si>
    <t xml:space="preserve">środek ochrony roślin NEPALM </t>
  </si>
  <si>
    <t>Volkswagen passat</t>
  </si>
  <si>
    <t>WNIOSEK NR 144</t>
  </si>
  <si>
    <t>wniosek nr 145</t>
  </si>
  <si>
    <t>WNIOSEK NR 147</t>
  </si>
  <si>
    <t>WNIOSEK NR 148</t>
  </si>
  <si>
    <t>WNIOSEK NR 149</t>
  </si>
  <si>
    <t>WNIOSEK NR 150</t>
  </si>
  <si>
    <t>WNIOSEK NR 143</t>
  </si>
  <si>
    <t>WV T4 r.prod. 1998</t>
  </si>
  <si>
    <t>Piaggio Vespa MP3</t>
  </si>
  <si>
    <t>Kapsułki w kolorze biało-brązowym oraz jasno-żółtym</t>
  </si>
  <si>
    <t xml:space="preserve">Minsk Super Slim </t>
  </si>
  <si>
    <t>ziele konopii inne niż włókniste</t>
  </si>
  <si>
    <t>kal. 7.62, oznaczenie na dnie łuski "270 И"</t>
  </si>
  <si>
    <t xml:space="preserve"> marki VOLKSWAGEN KOMBI 7HC,  nr rej. MWE166, nr VIN samochodu: WV2ZZZ7HZLH060928</t>
  </si>
  <si>
    <t>Amunicja 9 x 19 mm</t>
  </si>
  <si>
    <t>Amunicja 5,56 x 45 mm</t>
  </si>
  <si>
    <t>Amunicja 5.56 x 45</t>
  </si>
  <si>
    <t>Amunicja 5.56 x 45 mm</t>
  </si>
  <si>
    <t xml:space="preserve">AMunicja 5.56 x 45 mm </t>
  </si>
  <si>
    <t xml:space="preserve">Amunicja 5.56 x 45 mm </t>
  </si>
  <si>
    <t>Alkohol 60%</t>
  </si>
  <si>
    <t>oznaczenie na denku S&amp;B 9x19 22</t>
  </si>
  <si>
    <t>nabój do broni krótkiej o oznaczeniu 70703</t>
  </si>
  <si>
    <t>nabój do broni długiej o oznaczeniu MEN 16</t>
  </si>
  <si>
    <t>o oznaczeniu "C"</t>
  </si>
  <si>
    <t>WNIOSEK NR 151</t>
  </si>
  <si>
    <t>48 paczek papierosów marki "RICHMOND" w niebieskiech opakowaniach bez znaków akcyzy</t>
  </si>
  <si>
    <t>metaamfetaminy</t>
  </si>
  <si>
    <t>klefedron (3-CMC)</t>
  </si>
  <si>
    <t>extazy</t>
  </si>
  <si>
    <t xml:space="preserve">Środek ochrony roślin "VIVOLT" </t>
  </si>
  <si>
    <t xml:space="preserve">Środek ochrony roślin "HELIANTEX SC ARYLEX ACTIVECORVEA" </t>
  </si>
  <si>
    <t xml:space="preserve">Ampułki : "ACTOVEGIN" </t>
  </si>
  <si>
    <t xml:space="preserve">Tabletki "MILDRONAT" </t>
  </si>
  <si>
    <t>14 szt. naboju o kalibrze 9 mm (amunicja ostra typu parabellum)</t>
  </si>
  <si>
    <t>MERCEDES-BENZ SPRINTER 316 CDI - po ustalonym nr VIN (WDB9066351P370658) figurujący jako skradziony (w bazach INTERPOL oraz SIS-R)</t>
  </si>
  <si>
    <t>RWS 30-06</t>
  </si>
  <si>
    <t xml:space="preserve">ujawniono jedną sztukę przedmiotu przypominającego amunicję koloru brązowego, z wygrawerowanym na spodzie napisem „070” i „8” </t>
  </si>
  <si>
    <t>różnych marek bez polskich znaków akcyzy</t>
  </si>
  <si>
    <t>ciągnik siodłowy koloru czerwonego rok prodzukcji 2017</t>
  </si>
  <si>
    <t>3 brytyjskie prawa jazdy, 1 polski dowód osobisty, 1 słowacki dowód osobisty</t>
  </si>
  <si>
    <t>przedmiot przypominający amunicję koloru ciemno-zielonego, z wygrawerowanym na spodzie napisem „270” oraz „93”.</t>
  </si>
  <si>
    <t>TOYOTA RAV4 o numerze VIN JTMRJREV20D019493, koloru białego</t>
  </si>
  <si>
    <t>SEO P/214/2021/1</t>
  </si>
  <si>
    <t>wniosek nr 153</t>
  </si>
  <si>
    <t>WNIOSEK NR 154</t>
  </si>
  <si>
    <t>wniosek nr 155</t>
  </si>
  <si>
    <t>WIELTON</t>
  </si>
  <si>
    <t xml:space="preserve">4 sztuki amunicji ostrej </t>
  </si>
  <si>
    <t>wyroby nowatorskie marki fiit</t>
  </si>
  <si>
    <t>5,45X39</t>
  </si>
  <si>
    <t>kalibr 9 mm (amunicja hukowa)</t>
  </si>
  <si>
    <t>Peugot  5008, rok produkcji 2018</t>
  </si>
  <si>
    <t>223 opakowań średnio 10 x 10 cm m.in. żelków, cukierków, czekolad, soków, tabletek zawierających narkotyki</t>
  </si>
  <si>
    <t xml:space="preserve">THC -Marihuana </t>
  </si>
  <si>
    <t xml:space="preserve">uszczuplenia celne  29,00 zł. </t>
  </si>
  <si>
    <t>uszczuplenia celne 29.00 zł</t>
  </si>
  <si>
    <t>marka LATEK,  seria i nr XK39429, broń hukowa</t>
  </si>
  <si>
    <t>720 ml</t>
  </si>
  <si>
    <t>LEXUS LХ450 rok produkcji 2017, kolor czarny</t>
  </si>
  <si>
    <t>produkty mięsne</t>
  </si>
  <si>
    <t>płyn o zapachu alkoholu 40 %</t>
  </si>
  <si>
    <t>elementy karoserii samochodu ( przednie i tylne  lewe drzwi  z pojazdu Jeep)</t>
  </si>
  <si>
    <t xml:space="preserve">Susz rośliny zawinięty w bibułkę papierową </t>
  </si>
  <si>
    <t>blankiet urkaiskiego prawa jazdy</t>
  </si>
  <si>
    <t>WYROBY NOWATORSKIE M HEETS 8.1 GRAMA</t>
  </si>
  <si>
    <t>WYROBY NOWATORSKIE M- KI TEREA 23.49 GRAMA</t>
  </si>
  <si>
    <t>M-KI DENIM</t>
  </si>
  <si>
    <t>M-KI ROTHMANS</t>
  </si>
  <si>
    <t>7 paczek papierosów po 20 szt w paczce (Łącznie 140 szt.)</t>
  </si>
  <si>
    <t>KALIBER 5,45</t>
  </si>
  <si>
    <t>AMUNICJA KALIBER 9,18</t>
  </si>
  <si>
    <t>amunicja kaliber 5,45</t>
  </si>
  <si>
    <t>kaliber 7,62</t>
  </si>
  <si>
    <t>FORD Ranger</t>
  </si>
  <si>
    <t>BMW 318</t>
  </si>
  <si>
    <t xml:space="preserve">Silnik samochodowy  o nr M9T E710 C139305 z pojazdu Renault Master </t>
  </si>
  <si>
    <t>1szt. amunicji ostrej kal. 7,62x39, 1szt. amunicji ostrej kal. 5,45x39</t>
  </si>
  <si>
    <t xml:space="preserve">amunicja koloru żółtego z wygrawerowanym na spodzie napisem S&amp;B 25 9x19 </t>
  </si>
  <si>
    <t>nabój kaliber 5,56 NATO</t>
  </si>
  <si>
    <t>chłodnia</t>
  </si>
  <si>
    <t>1szt kal. 5.45x39mm, 1 szt. 7,62x39mm, 1szt. 7,62x54mm</t>
  </si>
  <si>
    <t xml:space="preserve">nabój o kalibrze 7.62 mm </t>
  </si>
  <si>
    <t xml:space="preserve">5x45 mm (amunicja ostra), </t>
  </si>
  <si>
    <t xml:space="preserve">5x56 mm (amunicja ostra), </t>
  </si>
  <si>
    <t>wniosek nr 169</t>
  </si>
  <si>
    <t>Produkty pochodzenia zwierzęcego - jajka</t>
  </si>
  <si>
    <t>wniosek nr 170</t>
  </si>
  <si>
    <t xml:space="preserve">5,56 x 45mm </t>
  </si>
  <si>
    <t>Produkty pochodzenia zwierzęcego - mięso</t>
  </si>
  <si>
    <t xml:space="preserve">Nissan Qashqai  rok prod. 2017r.  </t>
  </si>
  <si>
    <t>10 paczek po 20 szt. w paczce (łącznie 200 szt. papierosów)</t>
  </si>
  <si>
    <t>nabój karabinowy kal.7.62</t>
  </si>
  <si>
    <t>22 Long Rifle 5,6 x 15mm</t>
  </si>
  <si>
    <t xml:space="preserve">przednia prawa ćwiartka karoserii BMW X5 </t>
  </si>
  <si>
    <t>e-  papierosy, marki ELFBAR 1500</t>
  </si>
  <si>
    <t>marka BRUT</t>
  </si>
  <si>
    <t>marka COMPLIMENT</t>
  </si>
  <si>
    <t>OFICER</t>
  </si>
  <si>
    <t>HLIBNY DAR</t>
  </si>
  <si>
    <t>NIEMIROFF</t>
  </si>
  <si>
    <t>MEDOFF</t>
  </si>
  <si>
    <t>PORECZSKAJA</t>
  </si>
  <si>
    <t>OXY GEN</t>
  </si>
  <si>
    <t>18 paczek po 20 sztruk papierosów marki Winston</t>
  </si>
  <si>
    <t>urządzenie przemysłowe – zagęszczarka WACKER NEUSON 500 KG model DPU6555HEH</t>
  </si>
  <si>
    <t>wniosek 172</t>
  </si>
  <si>
    <t>VOLKSWAGEN T-ROC  produkcji 2022  figuruje w bazie INTERPOL pod ID: 27824D41B21303E4E063816610AC3D89 oraz w bazie SIS-R (art. 38) ID: DE 0004.02S05231030040700000002.01</t>
  </si>
  <si>
    <t>Rower CENTURION</t>
  </si>
  <si>
    <t xml:space="preserve">Rower dziecięcy KAYOBA </t>
  </si>
  <si>
    <t>Rower RONHILO</t>
  </si>
  <si>
    <t>Hulajnoga elektryczna SEGWAY</t>
  </si>
  <si>
    <t>Kosiarka samojezdna spalinowa CUB CADET</t>
  </si>
  <si>
    <t>Uszczuplenia celne 258 PLN.</t>
  </si>
  <si>
    <t>PIAGGIO</t>
  </si>
  <si>
    <t>NISSAN NAVARA rok produkcji 2007, kolor czarny</t>
  </si>
  <si>
    <t>Toyota Land Cruiser r. prod. 2001</t>
  </si>
  <si>
    <t xml:space="preserve">BMW 520i, rok prod. 2024r. </t>
  </si>
  <si>
    <t xml:space="preserve">podrobiony dokument w postaci prawa jazdy wydanego przez władze Białorusi </t>
  </si>
  <si>
    <t>perfumy z podrobionymi znakami towarowymi</t>
  </si>
  <si>
    <t>odzież z podrobionymi znakami towarowymi</t>
  </si>
  <si>
    <t>kaliber 8,6x70mm</t>
  </si>
  <si>
    <t>5 paczek (100 szt.) papierosów marki LM</t>
  </si>
  <si>
    <t>,,IAI 09” – 2 szt. i „IAI 20” – 1 szt.</t>
  </si>
  <si>
    <t>ALKOHOL PRODUKCJI WŁASNEJ 50 %</t>
  </si>
  <si>
    <t>amunicja koloru żółto-brązowego z napisem na spodzie łuski "PMC",  "223”</t>
  </si>
  <si>
    <t>Lexus NX350, 2024 ROK PRODUKCJI</t>
  </si>
  <si>
    <t>14 paczek Marlboro czerwone, 2 paczki Parliamont niebieskie</t>
  </si>
  <si>
    <t xml:space="preserve">Automaty do gier hazardowych </t>
  </si>
  <si>
    <t>Klucze do zamków w automatów</t>
  </si>
  <si>
    <t>Susz roślinny o silnym zapachu marichuany</t>
  </si>
  <si>
    <t>dwieście czterdzieści różnokolorowych tabletek</t>
  </si>
  <si>
    <t>Queen Mentol</t>
  </si>
  <si>
    <t>produkty zwierzęce</t>
  </si>
  <si>
    <t>AUDI A4</t>
  </si>
  <si>
    <t>LAMBORGINI</t>
  </si>
  <si>
    <t>marka Rothmans</t>
  </si>
  <si>
    <t>ćwiartka przawa przednia MITSUBISHI Qutlander</t>
  </si>
  <si>
    <t>Ranault Megane</t>
  </si>
  <si>
    <t>Wniosek do OC D70/2025</t>
  </si>
  <si>
    <t xml:space="preserve">TOYOTA - LAND CRUISER </t>
  </si>
  <si>
    <t>HYUNDAI ,nr rej. GE905BA, VIN KMHST81XDEU231998</t>
  </si>
  <si>
    <t>POJEMNIK Z CZYNNIKIEM CHŁODZĄCYM</t>
  </si>
  <si>
    <t>macarov</t>
  </si>
  <si>
    <t>5,56 x 45mm</t>
  </si>
  <si>
    <t>niemieckie tablice rejestracyjne nr ELXG700</t>
  </si>
  <si>
    <t xml:space="preserve">substancji roślinnej koloru zielono  brązowego </t>
  </si>
  <si>
    <t>Luger 9mm Lapua</t>
  </si>
  <si>
    <t>Qeueen Menthol</t>
  </si>
  <si>
    <t>Mercedes GLC</t>
  </si>
  <si>
    <t>Susz roślinny koloru zielono-brązowego o intensywnym zapachu.</t>
  </si>
  <si>
    <t>rower Marki Cube</t>
  </si>
  <si>
    <t>EZ</t>
  </si>
  <si>
    <t>BRANDY</t>
  </si>
  <si>
    <t>oznaczenie na dnie łuski 270 86</t>
  </si>
  <si>
    <t>suszu roślinnego koloru</t>
  </si>
  <si>
    <t>o oznaczeniu „S&amp;B 7x64”.</t>
  </si>
  <si>
    <t>wyroby tytoniowe bez polskich znaków skarbowych akcyzy w postaci papierosów w ilości 800 sztuk</t>
  </si>
  <si>
    <t>Przy wykorzystaniu balonu metorologicznego.</t>
  </si>
  <si>
    <t xml:space="preserve">trzy zawinątka w folii aluminiowej </t>
  </si>
  <si>
    <t xml:space="preserve">uszczuplenia celne 53.00 zł.  </t>
  </si>
  <si>
    <t xml:space="preserve">pas przedni wraz z chłodnicami i wzmocnieniem zderzaka pochodzący z pojazdu FORD FOCUS ST-3 TURBO </t>
  </si>
  <si>
    <t>marki DOVE ( 80 000 szt.) i WINSTON ( 66 000 szt.) z białoruskimi znakami skarbowymi ak-cyzy</t>
  </si>
  <si>
    <t xml:space="preserve">Seat Ateca rok produkcji 2024 </t>
  </si>
  <si>
    <t>wniosek nr 181</t>
  </si>
  <si>
    <t xml:space="preserve">PEUGEOT 3008 </t>
  </si>
  <si>
    <t>wyroby nowatorskie marki TEREA</t>
  </si>
  <si>
    <t>377 szt. marki CLASSIC, 59 szt. marki WEST, 40 szt. marki FREDO</t>
  </si>
  <si>
    <t>przedmiot przeznaczony do obezwładniania osób za pomocą energii elektrycznej</t>
  </si>
  <si>
    <t xml:space="preserve">Vauxhall Grandland </t>
  </si>
  <si>
    <t>Renault, rok produkcji 2016</t>
  </si>
  <si>
    <t>Volkswagen Passat</t>
  </si>
  <si>
    <t>SB 21 9x19</t>
  </si>
  <si>
    <t>Rower górski marki CUBE</t>
  </si>
  <si>
    <t>Rower górski marki HAIBIKE</t>
  </si>
  <si>
    <t>BMW 218d</t>
  </si>
  <si>
    <t>bez oznaczenia na dnie łuski</t>
  </si>
  <si>
    <t>6 paczek po 20 szt. papierosów (120 szt.)</t>
  </si>
  <si>
    <t>ZEGAREK MARKI HUBLOT</t>
  </si>
  <si>
    <t>ZEGAREK MARKI BREITLING</t>
  </si>
  <si>
    <t>ZEGAREK MARKI LUMINOR SUBMERSIBLE</t>
  </si>
  <si>
    <t>ZEGAREK MARKI LUMINOR PANERAI</t>
  </si>
  <si>
    <t>ŚRODKI PIENIĘŻNE W WALUCIE UAH</t>
  </si>
  <si>
    <t>1 sztuka amunicji kal. 7,56mmx45mm</t>
  </si>
  <si>
    <t>Butelka o poj. ok. 200ml z zawartością gęstego płynu w kolorze brązowym</t>
  </si>
  <si>
    <t>marka Amber</t>
  </si>
  <si>
    <t>nabój karabinowy 9x39 z opisem na dnie łuski "539 71"</t>
  </si>
  <si>
    <t>konopie indyjskie</t>
  </si>
  <si>
    <t>susz konopii indyjskich</t>
  </si>
  <si>
    <t>SB  9x19 18</t>
  </si>
  <si>
    <t>imitacja kija bejsbolowego</t>
  </si>
  <si>
    <t>amunicja niepozbawiona cech bojowych o oznaczeniach "S&amp;B 22 9x19"</t>
  </si>
  <si>
    <t>Alkohol powyżej 40% bez oznaczenia</t>
  </si>
  <si>
    <t>Minsk superslim</t>
  </si>
  <si>
    <t xml:space="preserve">Rower elektryczny marki GIANT </t>
  </si>
  <si>
    <t>kal. 5.56x45 mm</t>
  </si>
  <si>
    <t>3 szt. amunicji o kalibrze 5,56x45 mm (amunicja ostra)</t>
  </si>
  <si>
    <t>1 szt. amunicja sportowa 22LR kaliber 5,6x15 mm R (amunicja ostra)</t>
  </si>
  <si>
    <t>1 szt. amunicji kaliber 5,45x39mm (amunicja ostra)</t>
  </si>
  <si>
    <t>Prawa przednia ćwiartka karoserii z pojazdu marki BMW</t>
  </si>
  <si>
    <t>kaliber 5,54 z oznaczeniem na dnie łuski 17 81</t>
  </si>
  <si>
    <t>69 sztuk papierosów</t>
  </si>
  <si>
    <t>134 sztuki papierosów MARLBORO</t>
  </si>
  <si>
    <t>6,8 kg produktów pochodzenia zwierzęcego</t>
  </si>
  <si>
    <t>czynnik chłodniczy R22</t>
  </si>
  <si>
    <t>susz roślinny koloru brunatno-zielonego</t>
  </si>
  <si>
    <t>tytoń</t>
  </si>
  <si>
    <t>Przedmiot przypominający pałkę teleskopową koloru czarnego.</t>
  </si>
  <si>
    <t>kaliber 5.45x39mm</t>
  </si>
  <si>
    <t>kaliber 5.56mm x 45mm</t>
  </si>
  <si>
    <t>wino musujące 7%</t>
  </si>
  <si>
    <t>marka nemirof 40%</t>
  </si>
  <si>
    <t>marka Kalganoff 40%</t>
  </si>
  <si>
    <t>marka Compliment</t>
  </si>
  <si>
    <t>marka Davidof</t>
  </si>
  <si>
    <t>marka Winston</t>
  </si>
  <si>
    <t>marka Richmond</t>
  </si>
  <si>
    <t>marka PARAMOUNT</t>
  </si>
  <si>
    <t>marka PS</t>
  </si>
  <si>
    <t xml:space="preserve">marka MALBORO </t>
  </si>
  <si>
    <t>Marki lifa Menthol</t>
  </si>
  <si>
    <t>kaliber 5.56x45mm</t>
  </si>
  <si>
    <t>wyroby tytoniowe bez polskich znaków skarbowych akcyzy w postaci papierosów w ilości 800 sztuk o łącznej wartości 702,95zł.</t>
  </si>
  <si>
    <t xml:space="preserve">1 sztuka amunicji kal. 5.56x45mm </t>
  </si>
  <si>
    <t>Głowica od harvestera leśnego John Deere H423</t>
  </si>
  <si>
    <t xml:space="preserve">Papierosy marki Compliment </t>
  </si>
  <si>
    <t>HONDA CRF110 nr VIN: LALJE02A6R3600760, kolor czerwony, rok produkcji 2024</t>
  </si>
  <si>
    <t>Mark Ruger IV (KBKS)</t>
  </si>
  <si>
    <t>1 szt. nabój 9x19mm (aminicja ostra)</t>
  </si>
  <si>
    <t>Ciecz o zapachu alkoholu</t>
  </si>
  <si>
    <t>przedmiot przypominający nabój koloru żółtego z napisem na spodzie łuski 9x19 NX 22 S&amp;B</t>
  </si>
  <si>
    <t>susz roślinny koloru zielono-brązowego</t>
  </si>
  <si>
    <t>Bus</t>
  </si>
  <si>
    <t xml:space="preserve">Amunicja ostra </t>
  </si>
  <si>
    <t>Amunicja kaliber 5,45</t>
  </si>
  <si>
    <t>rower marka CUBE, kolor szary, nr WOW59821KGKP</t>
  </si>
  <si>
    <t>WNIOSEK NR 192</t>
  </si>
  <si>
    <t>wniosek nr 191</t>
  </si>
  <si>
    <t>25 butelek o pojemności 1 litr</t>
  </si>
  <si>
    <t>papierosy różnych marek, bez polskich znaków skarbowych akcyzy</t>
  </si>
  <si>
    <t>Przedmiot przypominający amunicję z literą na spodzie: C</t>
  </si>
  <si>
    <t>380 paczek papierosów marki „MALBORO”, 750 paczek papierosów marki „ROTHMANS”, 500 paczek papierosów marki „RICHMOND”, 600 paczek papierosów marki „LIFA”, 449 paczek papierosów marki „COMPLIMENT”</t>
  </si>
  <si>
    <t>kaliber 7,62mm x 39mm</t>
  </si>
  <si>
    <t>kaliber 5.56x45</t>
  </si>
  <si>
    <t>KIA EV6</t>
  </si>
  <si>
    <t>WKŁADY TYTONIOWY</t>
  </si>
  <si>
    <t xml:space="preserve">rower elektryczny marki CUBE </t>
  </si>
  <si>
    <t>hulajnoga elektryczna marki Xiaomi model Electricc-Skooter 4</t>
  </si>
  <si>
    <t>Winston Blue</t>
  </si>
  <si>
    <t>NISSAN</t>
  </si>
  <si>
    <t>RENAULT KADJAR</t>
  </si>
  <si>
    <t>Marka ELFBAR</t>
  </si>
  <si>
    <t xml:space="preserve">susz </t>
  </si>
  <si>
    <t xml:space="preserve">WNIOSEK NR 193 </t>
  </si>
  <si>
    <t>WNIOSEK NR 194</t>
  </si>
  <si>
    <t>kal. 12/70 śrutowa myśliwska</t>
  </si>
  <si>
    <t>kaliber 7,62x51mm</t>
  </si>
  <si>
    <t>9 paczek po 20 szt. papierosów bez polskich znaków skarbowych akcyzy</t>
  </si>
  <si>
    <t>Queen Menthol "przy użyciu balonu meteorologicznego"</t>
  </si>
  <si>
    <t>8 paczek  po 20 sztuk papierosów</t>
  </si>
  <si>
    <t>NISSAN model Navara rok prod. 2007 kolor granatowy o nr rejestracyjnym AI0CBE numer VIN VSKCVND40U0188945</t>
  </si>
  <si>
    <t>paralizator</t>
  </si>
  <si>
    <t>MINSK SUPERSLIMS</t>
  </si>
  <si>
    <t>17 szt. baboi 9mm (amunicja ostra)</t>
  </si>
  <si>
    <t>6 szt. naboi 5,45 (amunicja ostra)</t>
  </si>
  <si>
    <t>1 szt. naboju o kalibrze 5,65 (amunicja ostra)</t>
  </si>
  <si>
    <t>1 szt. naboju 5.56 (amunicja ostra)</t>
  </si>
  <si>
    <t>1 szt. naboju 7.62 mm (amunicja ostra)</t>
  </si>
  <si>
    <t>2 szt. granat ręczny (Bojowy F1)</t>
  </si>
  <si>
    <t xml:space="preserve">Opakowania 141 sztuk z zawartością susz roślinny koloru zielonego. </t>
  </si>
  <si>
    <t xml:space="preserve">Mięso </t>
  </si>
  <si>
    <t>1 szt. nabój 7.62 mm</t>
  </si>
  <si>
    <t>1 szt. nabój 5,45 mm (amunicja ostra)</t>
  </si>
  <si>
    <t>Tabletki</t>
  </si>
  <si>
    <t>papierosy pakowane na sztuki w woreczki strunowe</t>
  </si>
  <si>
    <t>współdziałanie z KAS - wyroby nowatorskie</t>
  </si>
  <si>
    <t>o oznaczeniu "545x39 N70"</t>
  </si>
  <si>
    <t xml:space="preserve">VIN wybity na elemencie karoserii odbiega kształtem od przyjętego wzoru </t>
  </si>
  <si>
    <t>100 sztuk Lucky Stricke</t>
  </si>
  <si>
    <t xml:space="preserve">Jeep Wrangler </t>
  </si>
  <si>
    <t xml:space="preserve">Dodge Ram </t>
  </si>
  <si>
    <t>Dodge Ram czarny bez silnika i częściowo bez środka</t>
  </si>
  <si>
    <t xml:space="preserve">BMW GS </t>
  </si>
  <si>
    <t xml:space="preserve">Audi </t>
  </si>
  <si>
    <t xml:space="preserve">Alfa Romeo Stelvio </t>
  </si>
  <si>
    <t xml:space="preserve">Części samochodowe </t>
  </si>
  <si>
    <t xml:space="preserve">Mercedes V classe kamper </t>
  </si>
  <si>
    <t>Kia Rio</t>
  </si>
  <si>
    <t>Toyota RAV4</t>
  </si>
  <si>
    <t>Susz roślinny w woreczku strunowym</t>
  </si>
  <si>
    <t>COMPLIEMENT</t>
  </si>
  <si>
    <t>Sprasowane kostli z brązową substancją lacznie 4 duże kostki i 2 małe kostki</t>
  </si>
  <si>
    <t>Przedmiot przypominający amunicję w kolorze żółtym z różowym pociskiem i wygrawerowanym napisem na spodzie: S&amp;B 12 9x19</t>
  </si>
  <si>
    <t xml:space="preserve">uszczuplenia celne  61,00 zł. </t>
  </si>
  <si>
    <t>Skrzynie biegów</t>
  </si>
  <si>
    <t xml:space="preserve">Fotele </t>
  </si>
  <si>
    <t>Zderzak</t>
  </si>
  <si>
    <t>moduł elektroniczny</t>
  </si>
  <si>
    <t xml:space="preserve">susz roślinny koloru zielonego </t>
  </si>
  <si>
    <t>Maszyna do krojenia</t>
  </si>
  <si>
    <t>WNIOSEK NR 197</t>
  </si>
  <si>
    <t>oznaczenie na denku S&amp;B 5,56x45  22</t>
  </si>
  <si>
    <t>22 LR</t>
  </si>
  <si>
    <t>oznaczenie na denku S&amp;B 9mm M</t>
  </si>
  <si>
    <t>Oznaczenie na denku LC 24</t>
  </si>
  <si>
    <t>wódki w ilości 1 litra o wartości 40 zł</t>
  </si>
  <si>
    <t>wniosek nr 199</t>
  </si>
  <si>
    <t>WNIOSEK NR 200</t>
  </si>
  <si>
    <t>WNIOSEK NR 202</t>
  </si>
  <si>
    <t xml:space="preserve">ujawniono 380 szt. papierosów  uszczuplenia celne 568 zł </t>
  </si>
  <si>
    <t>produkty pochodzenia roślinnego o wadze 8,45 kg</t>
  </si>
  <si>
    <t xml:space="preserve">rodukty pochodzenia zwierzęcego o wadze 8,15kg </t>
  </si>
  <si>
    <t>oznaczenie na denku S&amp;B 9x19</t>
  </si>
  <si>
    <t>dwie butelki koniaku po 500 ml marki OLD KAKHETI oraz AZNAURI</t>
  </si>
  <si>
    <t>Audi RS Q3</t>
  </si>
  <si>
    <t>wniosek 204</t>
  </si>
  <si>
    <t>wniosek 205</t>
  </si>
  <si>
    <t>wniosek 203</t>
  </si>
  <si>
    <t>współdziałanie</t>
  </si>
  <si>
    <t>Produkt pochodzenia zwierzęcego</t>
  </si>
  <si>
    <t>Audi Q7 rok prod. 2006</t>
  </si>
  <si>
    <t>BMW F 850 GS</t>
  </si>
  <si>
    <t>alarmowa STALKER</t>
  </si>
  <si>
    <t xml:space="preserve"> 9 mm</t>
  </si>
  <si>
    <t xml:space="preserve">bez oznaczeń i numerów </t>
  </si>
  <si>
    <t>Amunicja 5.45x39mm</t>
  </si>
  <si>
    <t>FARMACEUTYKI - ampułeki Actovegin lek sterydowy</t>
  </si>
  <si>
    <t xml:space="preserve">FARMACEUTYKI - ampułki Komdang 2 </t>
  </si>
  <si>
    <t>FARMACEUTYKI - lek od robaków Peaziquantel.</t>
  </si>
  <si>
    <t xml:space="preserve">Amunicja 5,45 x 39mm </t>
  </si>
  <si>
    <t>Lucky Stricke</t>
  </si>
  <si>
    <t>banknoty o różnych nominałach</t>
  </si>
  <si>
    <t>2 paczki po 20 szt. papierosów w paczce</t>
  </si>
  <si>
    <t>MERCEDES BENZ A 200</t>
  </si>
  <si>
    <t xml:space="preserve">pistolet startowy marki RETAY 17 kaliber  9mm  P.A.  </t>
  </si>
  <si>
    <t xml:space="preserve">Mefedron </t>
  </si>
  <si>
    <t>Toyota RV 4</t>
  </si>
  <si>
    <t xml:space="preserve">STV 9mm Luger </t>
  </si>
  <si>
    <t>Renault Megan</t>
  </si>
  <si>
    <t>wniosek 206</t>
  </si>
  <si>
    <t>wniosek 207</t>
  </si>
  <si>
    <t>wniosek 208</t>
  </si>
  <si>
    <t>wniosek 210</t>
  </si>
  <si>
    <t>wniosek 209</t>
  </si>
  <si>
    <t>8200szt różnych marek</t>
  </si>
  <si>
    <t>10 plastikowych butelek 1 litr kazda butelka</t>
  </si>
  <si>
    <t>1 szt. naboju karabionowego kal. 5.54x39</t>
  </si>
  <si>
    <t>GIN marki Bombay Sapphire</t>
  </si>
  <si>
    <t>12 worków polipropylenowych</t>
  </si>
  <si>
    <t>2 worki polipropylenowe</t>
  </si>
  <si>
    <t>wysuszone liście tytoniu</t>
  </si>
  <si>
    <t>1 sztukę amunicji o oznaczeniu na kryzie łuski „LCW 9x18.</t>
  </si>
  <si>
    <t>wniosek nr 211</t>
  </si>
  <si>
    <t>wniosek nr 213</t>
  </si>
  <si>
    <t>WNIOSEK NR 314</t>
  </si>
  <si>
    <t>Rower elektryczny HAIBIKE nr HY6AH8A56R</t>
  </si>
  <si>
    <t>Mińsk, NZ</t>
  </si>
  <si>
    <t>współdziałanie z KAS</t>
  </si>
  <si>
    <t>susz pochodzenia roślinnego w postaci szyszki koloru zielono-brunatnego o wadze netto 1,12g (najprawdopodobniej marihuana)</t>
  </si>
  <si>
    <t xml:space="preserve">MERCEDES VITO </t>
  </si>
  <si>
    <t>BMW 318D 2013r.</t>
  </si>
  <si>
    <t>NISSAN NAVARA</t>
  </si>
  <si>
    <t>krzaki konopi indyjskich</t>
  </si>
  <si>
    <t>susz roślinny o kolorze brązowo-zielonym (marihuana) wadze 0,08 grama netto o szacunkowej wartości 4 zł</t>
  </si>
  <si>
    <t>Olej napędowy</t>
  </si>
  <si>
    <t>wniosek nr 215</t>
  </si>
  <si>
    <t>WNIOSEK NR 216</t>
  </si>
  <si>
    <t>Kamping marki KNAUS</t>
  </si>
  <si>
    <t>Renault T520</t>
  </si>
  <si>
    <t>Części samochodowe pochodzące z pojazdu figurujacego w SIS jako kradziony</t>
  </si>
  <si>
    <t>kal 9 mm LUGER</t>
  </si>
  <si>
    <t>amunicja o oznaczeniu na kryzie łuski „S &amp; B, 9x19, NX, 14”.</t>
  </si>
  <si>
    <t>9 mm</t>
  </si>
  <si>
    <t>amunicja kaliber 5,56x45mm</t>
  </si>
  <si>
    <t xml:space="preserve">KASTET </t>
  </si>
  <si>
    <t xml:space="preserve">rower marki KTM </t>
  </si>
  <si>
    <t>rower marki CUBER</t>
  </si>
  <si>
    <t>Rower marki CUBE</t>
  </si>
  <si>
    <t>Przedmiot przypominająccy amunicję z napisem na denku łuski „GECO 9 mm LUGER”</t>
  </si>
  <si>
    <t>IMITACJA KIJ BEJSBOLOWY</t>
  </si>
  <si>
    <t>susz roślinnyk koloru brązowego</t>
  </si>
  <si>
    <t>papierosy marki Malboro bez polskich znaków akcyzy</t>
  </si>
  <si>
    <t>Volkswagen</t>
  </si>
  <si>
    <t>nabiał - sery,jogurty</t>
  </si>
  <si>
    <t>owoce mango</t>
  </si>
  <si>
    <t>TYTOŃ DO FAJKI WODNEJ</t>
  </si>
  <si>
    <t>kal. 9x19 Parabellum</t>
  </si>
  <si>
    <t xml:space="preserve">przedmiot przypominający amunicję koloru żółtego </t>
  </si>
  <si>
    <t>samochód osobowy</t>
  </si>
  <si>
    <t>wyroby nowatorskie marki HEETS</t>
  </si>
  <si>
    <t>marka paramount</t>
  </si>
  <si>
    <t>marki PREVAK</t>
  </si>
  <si>
    <t>6 paczek po 20 szt. papierosów w paczce</t>
  </si>
  <si>
    <t>1000 paczek marki WINSTON</t>
  </si>
  <si>
    <t>G. F. L. 7.65 mm</t>
  </si>
  <si>
    <t>KTM 690 SMC R14</t>
  </si>
  <si>
    <t>podwozie ciągnika siodłowego marki DAF</t>
  </si>
  <si>
    <t>10 paczek po 20szt. papierosów</t>
  </si>
  <si>
    <t>META AMFETAMINA</t>
  </si>
  <si>
    <t>NIEMIROFF, KALGANOFF</t>
  </si>
  <si>
    <t xml:space="preserve">PRODUKTY POCHODZENIA ZWIERZĘCEGO </t>
  </si>
  <si>
    <t xml:space="preserve">amunicja śrutowa RC STEEL SHOT T3 kal. 20/70,  24g. </t>
  </si>
  <si>
    <t>Renault T35D</t>
  </si>
  <si>
    <t>kaliber 7,62x51Nato</t>
  </si>
  <si>
    <t>kaliber 7,62x54R</t>
  </si>
  <si>
    <t>pocisk o wymiarach 63mm długości i 14 mm średnicy</t>
  </si>
  <si>
    <t>Volvo XC40</t>
  </si>
  <si>
    <t>toyota hilux, nr VIN AHTFR22G606032375</t>
  </si>
  <si>
    <t>o oznaczeniu na kryzie łuski „IVI 21”</t>
  </si>
  <si>
    <t>kal. 7,62x51mm</t>
  </si>
  <si>
    <t>Tłoczona okrągła pieczeć zawierającą na środku wizerunek orła ustalony dla godła Rzeczypospolitej Polskiej, a w otoku napis „Państwowy Wojewódzki Inspektor Sanitarny Warszawa”</t>
  </si>
  <si>
    <t>wniosek nr 218</t>
  </si>
  <si>
    <t>WNIOSEK NR 219</t>
  </si>
  <si>
    <t>WNIOSEK NR 220</t>
  </si>
  <si>
    <t>WNIOSEK NR 221</t>
  </si>
  <si>
    <t>kaliber 9 mm, o oznaczeniu na kryzie łuski „norma 9 mm Luger”.</t>
  </si>
  <si>
    <t>Marka Compliment</t>
  </si>
  <si>
    <t>Marka Richmond</t>
  </si>
  <si>
    <t>Marka NZ</t>
  </si>
  <si>
    <t>Marka Parker Simson</t>
  </si>
  <si>
    <t>Marka Denim</t>
  </si>
  <si>
    <t>Marka Paramount</t>
  </si>
  <si>
    <t>Marka Rothmans</t>
  </si>
  <si>
    <t>Marka Brut</t>
  </si>
  <si>
    <t>Marka Desert</t>
  </si>
  <si>
    <t>Pistolet hukowy FORT 12P o nr seryjnym A 3817</t>
  </si>
  <si>
    <t xml:space="preserve">Amunicja hukowa 9mm </t>
  </si>
  <si>
    <t>5.56x45 S&amp;B</t>
  </si>
  <si>
    <t>mrożone mięso</t>
  </si>
  <si>
    <t>KRONE</t>
  </si>
  <si>
    <t xml:space="preserve">70 szt. naszyjniów </t>
  </si>
  <si>
    <t>40 szt. naszyjników</t>
  </si>
  <si>
    <t>marka "Quenn Menthol"</t>
  </si>
  <si>
    <t>WNIOSEK NR 222</t>
  </si>
  <si>
    <t>WNIOSEK NR 223</t>
  </si>
  <si>
    <t>WNIOSEK NR 224</t>
  </si>
  <si>
    <t>WNIOSEK NR 225</t>
  </si>
  <si>
    <t>broń biała w postaci dwóch kastetów</t>
  </si>
  <si>
    <t>wyrobów nowatorskich  uszczuplenia celne 48 zł.</t>
  </si>
  <si>
    <t>Rower marki ZUNDAP RED 3.0</t>
  </si>
  <si>
    <t>Za pomocą balonu meteorologicznego</t>
  </si>
  <si>
    <t xml:space="preserve">5.56x45 mm (amunicja ostra) </t>
  </si>
  <si>
    <t>Gotówka w walucie EURO</t>
  </si>
  <si>
    <t>Kapsułki koloru brązowego oraz białego</t>
  </si>
  <si>
    <t>przezroczysta fiolka z zawartością substancji stałej koloru brązowego w kształcie kilku podłużnych małych wałków</t>
  </si>
  <si>
    <t>Papierosy marki QUEEN MENTHOL oraz marki MIŃSK przy użyciu balonu meteorologicznego</t>
  </si>
  <si>
    <t>Broń biała w postaci kastetu.</t>
  </si>
  <si>
    <t>9mm LUGER STN</t>
  </si>
  <si>
    <t>Amunicja ostra 5,45x39 mm</t>
  </si>
  <si>
    <t>przy wykorzystaniu balonu meteorologicznego</t>
  </si>
  <si>
    <t>amunicja 5,45x39 mm</t>
  </si>
  <si>
    <t>Amunicka o kalibrze 5,45x39 mm</t>
  </si>
  <si>
    <t>Nabój o kalibrze 7,62x39mm</t>
  </si>
  <si>
    <t>NG GOLD</t>
  </si>
  <si>
    <t>Marka TEREA</t>
  </si>
  <si>
    <t>Lexus NX450</t>
  </si>
  <si>
    <t xml:space="preserve">MITSUBISHI </t>
  </si>
  <si>
    <t>rower marki KTM numer : KS221107197</t>
  </si>
  <si>
    <t>rower CENTURION numer: WC1714136S</t>
  </si>
  <si>
    <t xml:space="preserve">rower CANYON numer:  M12501B22A0189 </t>
  </si>
  <si>
    <t>60 sztuk PARLIAMENT</t>
  </si>
  <si>
    <t>Papierosy różnych marek bez polskich znaków akcyzy MF</t>
  </si>
  <si>
    <t>Drzwi lewe przednie z pojazdu LAND ROVER , Drzwi lewe przednie z pojazdu marki  AUDI</t>
  </si>
  <si>
    <t>Malboro bez polskich znaków skarbowych akcyzy</t>
  </si>
  <si>
    <t>Przedmiot przypominający kastet.</t>
  </si>
  <si>
    <t xml:space="preserve">Amunicja 9x19mm </t>
  </si>
  <si>
    <t>KENT</t>
  </si>
  <si>
    <t>krajanka zapakowana w 9 woreczków po 0,5 kg każdy</t>
  </si>
  <si>
    <t>Papierosy marki Marlboro 46 paczek</t>
  </si>
  <si>
    <t>1 szt. naboju o kalibrze 5,45 (amunicja ostra)</t>
  </si>
  <si>
    <t>HONDA Cb500r</t>
  </si>
  <si>
    <t>Wyroby akcyzowe bez polskich znaków skarbowych akcyzy</t>
  </si>
  <si>
    <t>Rower elektryczny marki KTM kolor biały</t>
  </si>
  <si>
    <t>CHESTERFIELD</t>
  </si>
  <si>
    <t xml:space="preserve">krystalicznej substancji koloru białego, przeprowadzony test wskazuje na mefydron </t>
  </si>
  <si>
    <t>suszu koloru zielono-brunatnego, przeprowadzony test wskazuje na marihuanę</t>
  </si>
  <si>
    <t>15  listków substancji</t>
  </si>
  <si>
    <t xml:space="preserve">amunicja ostra kaliber 5,56 mm </t>
  </si>
  <si>
    <t>amunicja ostra kaliber 7,62 mm</t>
  </si>
  <si>
    <t>amunicja ostra kaliber 5,45 mm</t>
  </si>
  <si>
    <t xml:space="preserve">Renault Scenic 2012 rok prod. </t>
  </si>
  <si>
    <t xml:space="preserve">5.56 mm amunicja ostra </t>
  </si>
  <si>
    <t>5.56 mm amunicja ostra</t>
  </si>
  <si>
    <t>amunicja kal.5.56x45</t>
  </si>
  <si>
    <t>magazynek L5-AWM</t>
  </si>
  <si>
    <t>Honda CBR600F, rok produkcji 2002,</t>
  </si>
  <si>
    <t>oznaczenia na spodzie łuski:  WMA 20</t>
  </si>
  <si>
    <t>Brenaka</t>
  </si>
  <si>
    <t>223 REM HMC</t>
  </si>
  <si>
    <t>223 REM HORNADY</t>
  </si>
  <si>
    <t>21 88</t>
  </si>
  <si>
    <t xml:space="preserve">Wniosek do OC D102/2025, imitacja kija bejsbolowego </t>
  </si>
  <si>
    <t>MINSK SUPER SLIM</t>
  </si>
  <si>
    <t>Przedmiot przypominający amunicję koloru żółtego z napisem na spodzie łuski ,,SB".</t>
  </si>
  <si>
    <t>Substancja w formie przezroczystych kryształków w foliowych woreczkach - metamfetamina.</t>
  </si>
  <si>
    <t>TOYOTA CHR 2018R.</t>
  </si>
  <si>
    <t>marka Chortycja</t>
  </si>
  <si>
    <t>marka Terra</t>
  </si>
  <si>
    <t>marka Camel</t>
  </si>
  <si>
    <t>marka Capri</t>
  </si>
  <si>
    <t>marka Malboro</t>
  </si>
  <si>
    <t>marka Woque</t>
  </si>
  <si>
    <t>marka Lwowski Kniaź</t>
  </si>
  <si>
    <t>Mercedes GLA, rok produkcji 2023</t>
  </si>
  <si>
    <t>5 butelek alkoholu bez polskich znaków skarbowych akcyzy każda o pojemności 0,5 litra o wartości 100 zł</t>
  </si>
  <si>
    <t>samochód osobowy marki FORD FOCUS nr rej. BE0160HC nr VIN WF06XXGCC6FS41484, rok produkcji 2015</t>
  </si>
  <si>
    <t>1 szt. amunicji (amunicja ostra)</t>
  </si>
  <si>
    <t>Marlboro, WINSTON</t>
  </si>
  <si>
    <t>wyroby nowatorskie tytoniowe</t>
  </si>
  <si>
    <t>Klefedron (4-CMC)</t>
  </si>
  <si>
    <t>Klofedron (3-CMC)</t>
  </si>
  <si>
    <t>wyroby tytoniowe bez polskich znaków skarbowych akcyzy w postaci papierosów w ilości 400 sztuk o łącznej wartości 351,48 zł</t>
  </si>
  <si>
    <t>amunicja koloru żółtego kaliber 5.56 x 45</t>
  </si>
  <si>
    <t>wyroby nowatorskie marki Terea</t>
  </si>
  <si>
    <t>wkłady nowatorskie marki Terea</t>
  </si>
  <si>
    <t>ujawniono wyroby tytoniowe bez polskich znaków skarbowych akcyzy w postaci papierosów w ilości 400 sztuk o łącznej wartości 351,48 zł.</t>
  </si>
  <si>
    <t>Amunicja5,45x39 mm</t>
  </si>
  <si>
    <t>Amunicja koloru żółtego kaliber 5.56 x 45 z wygrawerowaną dwukrotnie cyfrą 21 na spodzie łuski</t>
  </si>
  <si>
    <t>kaliber  5,45x39</t>
  </si>
  <si>
    <t>kaliber 7,62x51</t>
  </si>
  <si>
    <t>Rotmans</t>
  </si>
  <si>
    <t>1 sztm. amunicji kaliber 5,56 mm</t>
  </si>
  <si>
    <t>Mercedes Benz rok produkcji 2007</t>
  </si>
  <si>
    <t>7,62x39</t>
  </si>
  <si>
    <t>7,62x54R</t>
  </si>
  <si>
    <t>Łuska</t>
  </si>
  <si>
    <t>Skórzana kabura na pistolet</t>
  </si>
  <si>
    <t xml:space="preserve">silnik z ciągnika rolniczego CLAAS  typ 6068 </t>
  </si>
  <si>
    <t>amunicja kal. 9x19 Parabellum</t>
  </si>
  <si>
    <t>amunicja kal. 9x19 mm</t>
  </si>
  <si>
    <t>kal 5,56x45mm</t>
  </si>
  <si>
    <t>kal. 7,62x22mm TT (Tokarev)</t>
  </si>
  <si>
    <t>Oznaczenie w okolicy spłonki IVI 20</t>
  </si>
  <si>
    <t>Lexus NX 450H, 2 x Lexus NX350H, BMW X5, BMW X5 M Sport, Mercedes GLE 400 AMG, Rolls Royce Ghost, Lamborgini Urus</t>
  </si>
  <si>
    <t>Marka DAVIDOFF</t>
  </si>
  <si>
    <t>Przedmiot przypominający pałkę teleskopową.</t>
  </si>
  <si>
    <t xml:space="preserve">RENAULT Master  rok produkcji 2013 </t>
  </si>
  <si>
    <t>susz roślinny koloru brunato zielonego</t>
  </si>
  <si>
    <t>556x46</t>
  </si>
  <si>
    <t>Produkty pochodzenia roślinnego</t>
  </si>
  <si>
    <t>TOYOTA RAV 4 HYBRID 2020R.</t>
  </si>
  <si>
    <t xml:space="preserve">Przedmiot przypominający pałkę teleskopową </t>
  </si>
  <si>
    <t>papierosy Winston</t>
  </si>
  <si>
    <t>Substancja w formie białego proszku w foliowych woreczkach</t>
  </si>
  <si>
    <t>Susz roślinny w kolorze zielonym o intensywnym zapachu w woreczkach foliowych</t>
  </si>
  <si>
    <t>Substancja o nazwie 2C-B, pochodna fenyloetyloaminy</t>
  </si>
  <si>
    <t>1 SZTUKA O OZANCZENIACH G.F.L 20</t>
  </si>
  <si>
    <t>kaliber 5,45x39</t>
  </si>
  <si>
    <t>samochód osobowy marki CITROEN E-C4 SHINE rok produkcji 2022 wartość 85000 zł</t>
  </si>
  <si>
    <t>Toyota Rav4, 2007r.</t>
  </si>
  <si>
    <t>SSANGYONG 2006r. prod.</t>
  </si>
  <si>
    <t>Olej Napędowy</t>
  </si>
  <si>
    <t>KIA XCEED</t>
  </si>
  <si>
    <t>ZORAKI 914</t>
  </si>
  <si>
    <t>przy użyciu balonu metorologicznego</t>
  </si>
  <si>
    <t>amunicja sportowa</t>
  </si>
  <si>
    <t xml:space="preserve">oxydolor </t>
  </si>
  <si>
    <t>kaliber 5.56 mm  (amunicja ostra )</t>
  </si>
  <si>
    <t>Oxydolor</t>
  </si>
  <si>
    <t>OxyContin</t>
  </si>
  <si>
    <t>Subutex</t>
  </si>
  <si>
    <t>Tirzepatidde</t>
  </si>
  <si>
    <t>Mitsubishi Outlander</t>
  </si>
  <si>
    <t>AMUNICJA PISTOLETOWA PERABELLUM KALIBER 9 MM.</t>
  </si>
  <si>
    <t>GECO.308 WIN</t>
  </si>
  <si>
    <t>imitacja kija bejsbolowego. Wniosek do OC D110/2025</t>
  </si>
  <si>
    <t xml:space="preserve">Amunicja 5,56x39 mm </t>
  </si>
  <si>
    <t>nabój kal. 12.7x99 mm NATO</t>
  </si>
  <si>
    <t>Amunicja 7.62x39mm</t>
  </si>
  <si>
    <t>PRODUKTY FARMACEUTYCZNE - 400 SZT. AMPUŁEK Z BOTOKSEM</t>
  </si>
  <si>
    <t xml:space="preserve"> kal. 5.45x39 mm</t>
  </si>
  <si>
    <t xml:space="preserve">znaczna ilości ubrań z logiem znanych marek </t>
  </si>
  <si>
    <t xml:space="preserve">marki NEO </t>
  </si>
  <si>
    <t>17 sztuk marki TEREA</t>
  </si>
  <si>
    <t>Produkty farmaceutyczne</t>
  </si>
  <si>
    <t>PODROBIONE TABLICE REJESTRACYJNE POJAZDU</t>
  </si>
  <si>
    <t>Amunicja 7,62x39 mm</t>
  </si>
  <si>
    <t>ujawniono 3 paczki  (60 sztuk) papierosów  rothmans</t>
  </si>
  <si>
    <t>120 sztuk (6 paczek) papierosów m-ki BRUT WHITE, 360 sztuk (18 paczek) papierosów m-ki COMPLIMENT</t>
  </si>
  <si>
    <t>imitacja kija bejsbolowego.Wniosek do OCRP D114/2025</t>
  </si>
  <si>
    <t>1 szt. przedmiotu przypominającego amunicję koloru żółtego, z wygrawerowanym na spodzie napisem S&amp;B5.56X45 oraz cyfrą 20.</t>
  </si>
  <si>
    <t>Volkswagen Golf</t>
  </si>
  <si>
    <t xml:space="preserve">produkty  pochodzenia  zwierzęcego  </t>
  </si>
  <si>
    <t>produkty  pochodzenia  roślinnego</t>
  </si>
  <si>
    <t>MARKA PRILUKI</t>
  </si>
  <si>
    <t>Hetman</t>
  </si>
  <si>
    <t>płyn o zapachu alkoholu</t>
  </si>
  <si>
    <t>cnotu karka</t>
  </si>
  <si>
    <t>1 szt. amunicji kaliber 5, 45mm</t>
  </si>
  <si>
    <t>marki  Compliment</t>
  </si>
  <si>
    <t>hulajnoga elektryczna marki EVERCROSS</t>
  </si>
  <si>
    <t>współdziałanie z UC</t>
  </si>
  <si>
    <t>5x56mm amunicja ostra</t>
  </si>
  <si>
    <t>WNIOSEK NR 235</t>
  </si>
  <si>
    <t>WNIOSEK NR 234</t>
  </si>
  <si>
    <t>WNIOSEK NR 233</t>
  </si>
  <si>
    <t>DAC23K1359, kaliber 5,56x45</t>
  </si>
  <si>
    <t>KAWASAKI ZX10R</t>
  </si>
  <si>
    <t>krzaki konopii indyjskich</t>
  </si>
  <si>
    <t>MARKI SOBRANIE</t>
  </si>
  <si>
    <t>FORD MUSTANG</t>
  </si>
  <si>
    <t>S&amp;W NTA CBC 40</t>
  </si>
  <si>
    <t>Biały proszek</t>
  </si>
  <si>
    <t>Krzewy konopii innych niż włókniste</t>
  </si>
  <si>
    <t>kal 7.62x39mm</t>
  </si>
  <si>
    <t>kal. 5.56x45mm</t>
  </si>
  <si>
    <t>kal 5.45x39mm</t>
  </si>
  <si>
    <t>rower CUBE</t>
  </si>
  <si>
    <t>rower RADON</t>
  </si>
  <si>
    <t xml:space="preserve">188 x 36 </t>
  </si>
  <si>
    <t>Pochodne kokainy</t>
  </si>
  <si>
    <t>Przedmiot przypominający amunicje z napsem na denku łuski "S&amp;B 9x19 NX 20"</t>
  </si>
  <si>
    <t>woreczki z płynnym tytoniem do fajek</t>
  </si>
  <si>
    <t>WINSTON BLUE</t>
  </si>
  <si>
    <t>5F-ADB</t>
  </si>
  <si>
    <t>rower marki Cube</t>
  </si>
  <si>
    <t>rower marku Specialized</t>
  </si>
  <si>
    <t xml:space="preserve">KOMPLETNA KLAPA TYLNA  </t>
  </si>
  <si>
    <t xml:space="preserve">MASKA PRZEDNIA </t>
  </si>
  <si>
    <t>KIEROWNICA Z PRZEKŁADNIĄ KIEROWNICZĄ</t>
  </si>
  <si>
    <t>KOMPLENTNE DRZWI PRAWE PRZEDNIE</t>
  </si>
  <si>
    <t>KOMPLETNE DRZWI LEWE PRZEDNIE</t>
  </si>
  <si>
    <t>KOMPLETNE DRZWI PRAWE TYŁ</t>
  </si>
  <si>
    <t>KOMPLETNE DRZWI LEWE TYŁ</t>
  </si>
  <si>
    <t>FELGI Z LEKKICH STOPÓW Z OPONAMI</t>
  </si>
  <si>
    <t>KOMPLET ZAWIESZENIA LEWY PRZÓD WRAZ Z TARCZĄ HAMULCOWĄ</t>
  </si>
  <si>
    <t>KOMPLET ZAWIESZENIA PRAWY PRZÓD WRAZ Z TARCZĄ HAMULCOWĄ</t>
  </si>
  <si>
    <t xml:space="preserve">SILNIK ELEKTRYCZNY WRAZ Z KOMPLETNYM ZAWIESZENIEM </t>
  </si>
  <si>
    <t>BATERIA POJAZDU</t>
  </si>
  <si>
    <t>Kaliber 9 mm, o oznaczeniu na kryzie łuski „9 mm Luger GECO”.</t>
  </si>
  <si>
    <t>koralowce</t>
  </si>
  <si>
    <t>muszle</t>
  </si>
  <si>
    <t>4 przezroczyste worki o wadze ok. 500g każdy</t>
  </si>
  <si>
    <t>148 paczek papierosów o łącznej ilości 2960 sztuk papierosów bez polskich znaków akcyzy</t>
  </si>
  <si>
    <t xml:space="preserve"> 6 przezroczystych worków o wadze ok. 500g każdy. Łączna waga wyniosła 3 kilogramy</t>
  </si>
  <si>
    <t xml:space="preserve"> 3 paczki papierosów o łącznej ilości 60 sztuk papierosów bez polskich znaków akcyzy</t>
  </si>
  <si>
    <t>TOYOTA RAV4 HYBRID ROK PROD. 2021</t>
  </si>
  <si>
    <t>kal 5,45x39mm</t>
  </si>
  <si>
    <t>1 szt. naboju o kalibrze 5,56x39 m</t>
  </si>
  <si>
    <t>1 szt. naboju o kalibrze 7,62x39 mm</t>
  </si>
  <si>
    <t>AMUNICJA BOCZNEGO ZAPŁONU</t>
  </si>
  <si>
    <t>1 szt. naboju o kalibrze 5,56x39 mm</t>
  </si>
  <si>
    <t xml:space="preserve">1 szt. naboju o kalibrze 7,62x39 mm </t>
  </si>
  <si>
    <t xml:space="preserve">płynna amfetamina </t>
  </si>
  <si>
    <t>paszport Tadżykistanu</t>
  </si>
  <si>
    <t>Polskie prawo jazdy</t>
  </si>
  <si>
    <t>Tureckie prawo jazdy</t>
  </si>
  <si>
    <t>skrystalizowanej substancja, dopalacze</t>
  </si>
  <si>
    <t>papierosy marki "NZ" przy użyciu prawdopodobnie BSP</t>
  </si>
  <si>
    <t>HYUNDAI numer rejestracyjny L08411 rok produkcji 2016 nr vin TMAJ3815AHJ271634</t>
  </si>
  <si>
    <t>Hyundai IX20 2012rok nr VIN MAPU81RACJ070711</t>
  </si>
  <si>
    <t>malboro- 200sztuk, winston- 400sztuk.</t>
  </si>
  <si>
    <t>banknoty</t>
  </si>
  <si>
    <t xml:space="preserve">banknot </t>
  </si>
  <si>
    <t>banknot</t>
  </si>
  <si>
    <t xml:space="preserve">woreczek foliowy strunowy o wymiarach 21 cm x 16 cm wypełniony w 1/10 suszem marihuany. </t>
  </si>
  <si>
    <t>PRODUKTY ROŚLINNE</t>
  </si>
  <si>
    <t xml:space="preserve">1,9 litra alkoholu 22%   </t>
  </si>
  <si>
    <t xml:space="preserve">1,7 litra alkoholu 40% </t>
  </si>
  <si>
    <t xml:space="preserve">15,6 kg produktów  pochodzenia  zwierzęcego  </t>
  </si>
  <si>
    <t xml:space="preserve">20 ml. płynu do     papierosów elekrtronicznych marki RIOT  </t>
  </si>
  <si>
    <t>30736 sztuk papierosów z napisem Marlboro bez znaków akcyzy skarbowej</t>
  </si>
  <si>
    <t>MAN  numer rej. RZ721FY</t>
  </si>
  <si>
    <t>MAN numer  rej. RP6018A</t>
  </si>
  <si>
    <t>MAN numer rejestracyjny RP4131A</t>
  </si>
  <si>
    <t>MAN numer rej. RP4130A</t>
  </si>
  <si>
    <t>MAN numer  rej. RP4354A</t>
  </si>
  <si>
    <t>MAN numer  rej. RZ883FX</t>
  </si>
  <si>
    <t>MAN numer rej. SC446CA</t>
  </si>
  <si>
    <t>MAN numer  rej. SC564AT</t>
  </si>
  <si>
    <t>MAN numer  rej. RP91860</t>
  </si>
  <si>
    <t>MAN numer rej. RZ722FY</t>
  </si>
  <si>
    <t>MERCEDES-BENZ numer rej. RZ486GA</t>
  </si>
  <si>
    <t>MERCEDES-BENZ numer rej. RZ516FY</t>
  </si>
  <si>
    <t>SCANIA numer rej. RK70129</t>
  </si>
  <si>
    <t>KOEGEL numer rej. RP3113P</t>
  </si>
  <si>
    <t>KOEGEL numer rej. RP3112P</t>
  </si>
  <si>
    <t>Man numer VIN WMA06XZZ1KP132271</t>
  </si>
  <si>
    <t>Kaliber 270 mm (myśliwska)</t>
  </si>
  <si>
    <t xml:space="preserve">NISSAN model Primastar rok produkcji 2004 kolor czarny </t>
  </si>
  <si>
    <t>maszyna do cięcia tytoniu</t>
  </si>
  <si>
    <t>Ciągnik siodłowy VOLVO, nr rej. LBI71123, VIN: YV2AG30A6EB672138 rok produkcji 2013</t>
  </si>
  <si>
    <t>2.i litra wódki</t>
  </si>
  <si>
    <t>PRODUKTY POCHODZENIA ROŚLINNEGO</t>
  </si>
  <si>
    <t>oznaczenia w okolicy spłonki: 7,62x39</t>
  </si>
  <si>
    <t>papierosy marki QUEEN MENTHOL pochodzące najprawdopodobniej z przemytu z wykorzystaniem drona</t>
  </si>
  <si>
    <t>VOLKSWAGEN PASSAT</t>
  </si>
  <si>
    <t>9x18 Makarowa</t>
  </si>
  <si>
    <t>wyroby tytoniowe bez polskich znaków skarbowych akcyzy w postaci papierosów w ilości 200 sztuk o wartości 175,74 zł</t>
  </si>
  <si>
    <t>uszczuplenia celne 116 zł</t>
  </si>
  <si>
    <t>Wyroby nowatorskie, uszczuplenia celne 14 zł</t>
  </si>
  <si>
    <t>współdziałanie z SC</t>
  </si>
  <si>
    <t>Samochód osobowy marki HYUNDAI TUSCON 2017 r.</t>
  </si>
  <si>
    <t xml:space="preserve">ujawniono 53 g produktów nowatorskich o wartości 35,41 zł, uszczuplenia celne 80 zł. </t>
  </si>
  <si>
    <t>5.56 x45mm</t>
  </si>
  <si>
    <t>4,56x45mm</t>
  </si>
  <si>
    <t>9x19mm</t>
  </si>
  <si>
    <t>kal 9x19mm</t>
  </si>
  <si>
    <t>MIŃSK SUPERSLIMS</t>
  </si>
  <si>
    <t>papierosy marki MIIŃSK SUPER SLIM pochodzące najprawdopodobniej z przemytu z wykorzystaniem BSP</t>
  </si>
  <si>
    <t>1 szt. amunicja ostra kaliber 5,45x39mm</t>
  </si>
  <si>
    <t>NZ, Mińsk</t>
  </si>
  <si>
    <t>Minsk 5 superslim</t>
  </si>
  <si>
    <t xml:space="preserve">kaliber   7.62.51 R </t>
  </si>
  <si>
    <t>6 silników, 4 skrzynie biegów, drzwi, elementy karoserii i układu napędowego,</t>
  </si>
  <si>
    <t>bimber uszczuplenia celne 467.00 zł</t>
  </si>
  <si>
    <t xml:space="preserve">uszczuplenia celne 22.00 zł., </t>
  </si>
  <si>
    <t>Skoda Superb k. białego rok produkcji 2019</t>
  </si>
  <si>
    <t>Smith &amp; Wesson model 559</t>
  </si>
  <si>
    <t>dodge</t>
  </si>
  <si>
    <t>peugeot 3008</t>
  </si>
  <si>
    <t>tablice rejestracyjne</t>
  </si>
  <si>
    <t>1 szt. amunicji z oznaczeniem  na spłonce  G.F.L.  24,  kaliber 5.56</t>
  </si>
  <si>
    <t>amunicja ostra kal. 22LR</t>
  </si>
  <si>
    <t>marka compliment</t>
  </si>
  <si>
    <t>BROŃ GAZOWA ARMINIUS GAS-ALARM NR 476317</t>
  </si>
  <si>
    <t>KALIBER 9MM</t>
  </si>
  <si>
    <t>TOYOTA RAV4 2.0 ROK PROD. 2017, kolor: BORDOWY METALIK</t>
  </si>
  <si>
    <t>1 szt. naboju o kalibrze 7.62 mm (amunicja ostra typu parabellum</t>
  </si>
  <si>
    <t>3 szt. naboju o kalibrze 5.56 mm (amunicja ostra</t>
  </si>
  <si>
    <t>1 szt. kaliber 5.56x45 mm</t>
  </si>
  <si>
    <t>KIA EV6 GT</t>
  </si>
  <si>
    <t>BEZ WIDOCZNYCH OZNACZEŃ NA KRYZIE ŁUSKI</t>
  </si>
  <si>
    <t>REM 5,6 mm</t>
  </si>
  <si>
    <t>Tablice rejestracyjne pojazdu</t>
  </si>
  <si>
    <t>6 słoików szklanych z suszem roślinnym</t>
  </si>
  <si>
    <t>urządzenie typu „growbox” służące do uprawy marihuany</t>
  </si>
  <si>
    <t xml:space="preserve">susz roślinny koloru-ziel. -brązowego </t>
  </si>
  <si>
    <t xml:space="preserve">Złoto </t>
  </si>
  <si>
    <t>Zegarki</t>
  </si>
  <si>
    <t>tabletki odurzające</t>
  </si>
  <si>
    <t xml:space="preserve">diament z certyfikatem znacznej wartości </t>
  </si>
  <si>
    <t xml:space="preserve">uszczuplenia celne  315,00 zł. </t>
  </si>
  <si>
    <t xml:space="preserve">8 szt. naboju o kalibrze 5.56 mm (amunicja ostra), oraz 9 szt. naboju o kalibrze 9.00mmm (amunicja ostra)   </t>
  </si>
  <si>
    <t xml:space="preserve">Hermetyczne opakowania z zawartością suszu roślinnego (marihuana) w opakowaniach od 0,5 do 1 kilograma </t>
  </si>
  <si>
    <t>WNIOSEK NR 254</t>
  </si>
  <si>
    <t>WNIOSEK NR 255</t>
  </si>
  <si>
    <t>WNIOSEK NR 256</t>
  </si>
  <si>
    <t>WNIOSEK NR 257</t>
  </si>
  <si>
    <t>oznaczenie na dnie łuski 270  "05"</t>
  </si>
  <si>
    <t>40 SZTUK LM, 50 SZTUK FILIP MORISZ</t>
  </si>
  <si>
    <t>koparka gąsienicowa</t>
  </si>
  <si>
    <t>autobus marki IVECO</t>
  </si>
  <si>
    <t>320 sztuk marki NEO</t>
  </si>
  <si>
    <t>1 szt. amunicja ostra kal. 7,62x39</t>
  </si>
  <si>
    <t>nabój o kalibrze 5.45x39 mm (amunicja ostra),</t>
  </si>
  <si>
    <t>AMUNICJA BEZ OZNACZEŃ</t>
  </si>
  <si>
    <t xml:space="preserve">3 szt. rowerów marki CUBE </t>
  </si>
  <si>
    <t>55000szt papierosów bez polskich znaków akcyzy</t>
  </si>
  <si>
    <t>samochodem osobowym marki LEVC VN5 numerze rejestracyjnym KE21LJU</t>
  </si>
  <si>
    <t>dewizy</t>
  </si>
  <si>
    <t>rower elektryczny</t>
  </si>
  <si>
    <t>Skrystalizowana substancja wykazująca pochodne mefedronu</t>
  </si>
  <si>
    <t>PORSCHE CARRERA 911</t>
  </si>
  <si>
    <t xml:space="preserve">VOLVO XC 90 </t>
  </si>
  <si>
    <t>NABÓJ O WYM. 56MM I ŚREDNICY 11MM</t>
  </si>
  <si>
    <t>część przednia podzespołu pojazdu pochodzi  z przestępstwa</t>
  </si>
  <si>
    <t xml:space="preserve">TYTOŃ DO FAJKI WODNEJ </t>
  </si>
  <si>
    <t>FORD EDGE</t>
  </si>
  <si>
    <t>Przy użyciu balonu meteorologicznego</t>
  </si>
  <si>
    <t>silnik z pojazdu PEUGEOT, rok prod. 2019, nr  10DZ924036391</t>
  </si>
  <si>
    <t>IVECO</t>
  </si>
  <si>
    <t>Papierosy marki  COMPLIMENT</t>
  </si>
  <si>
    <t>WNIOSEK NR 258</t>
  </si>
  <si>
    <t>WNIOSEK NR 259</t>
  </si>
  <si>
    <t>przy użyciu balonów meteorologicznych</t>
  </si>
  <si>
    <t>MIńsk Superslim Menthol</t>
  </si>
  <si>
    <t>kal. 7,62x54mm</t>
  </si>
  <si>
    <t>223 REM</t>
  </si>
  <si>
    <t>5,6 mm (22) Flobert Balle</t>
  </si>
  <si>
    <t>6 mm M FLOBERT COURT</t>
  </si>
  <si>
    <t>Rakietki Sygnałowe PP1-2</t>
  </si>
  <si>
    <t>cal. 22 RIM</t>
  </si>
  <si>
    <t>9 mm Pobjeda Technology</t>
  </si>
  <si>
    <t>Hukowe</t>
  </si>
  <si>
    <t>substancja sypka koloru żółtego</t>
  </si>
  <si>
    <t>Rewolweer CO2 RAM Combat TR50 Gen2 T4E</t>
  </si>
  <si>
    <t>1sztuka amunicji o oznaczeniu na kryzie łuski „270 88”</t>
  </si>
  <si>
    <t>Parabellum 9mm</t>
  </si>
  <si>
    <t>wyroby tytoniowe bez polskich znaków skarbowych akcyzy w postaci papierosów w ilości 380 sztuk o wartości 333,90</t>
  </si>
  <si>
    <t>VOLVO XC 60</t>
  </si>
  <si>
    <t xml:space="preserve">10 000 szt. papierosów marki MIŃSK 5 (niebieskie), 10 000 szt.MIŃSK Superslim, 15 000 szt.QUEN  Mentol </t>
  </si>
  <si>
    <t>HYUNDAI- KONA, rok produkcji 2020 ( figuruje w bazie INTERPOL oraz SIS-R art. 38 )</t>
  </si>
  <si>
    <t>wniosek nr 260</t>
  </si>
  <si>
    <t>Mercedes E300 Coupe</t>
  </si>
  <si>
    <t>Kia Stonic</t>
  </si>
  <si>
    <t xml:space="preserve">32 paczki paperosów bez polskich znaków akcyzy </t>
  </si>
  <si>
    <t>3.8kg produktów pochodzenia zwierzęcego</t>
  </si>
  <si>
    <t>wyroby tytoniowe bez polskich znaków skarbowych akcyzy w postaci papierosów w ilości 2400 sztuk</t>
  </si>
  <si>
    <t>S&amp;B 9x19 80</t>
  </si>
  <si>
    <t xml:space="preserve">21,06g wyrobów  nowatorskich o wartości rynkowej  14,08 zł. </t>
  </si>
  <si>
    <t>kal. 7,62x39mm</t>
  </si>
  <si>
    <t>Renaulta Megane</t>
  </si>
  <si>
    <t>ujawniono 7 paczek (140 sztuk) papierosów o wartości rynkowej 123,02 zł, uszczuplenia celne 201,00 zł.</t>
  </si>
  <si>
    <t>MARKI VOLVO</t>
  </si>
  <si>
    <t xml:space="preserve">VOLSKWAGEN </t>
  </si>
  <si>
    <t xml:space="preserve">Łańcuszek koloru złotego </t>
  </si>
  <si>
    <t xml:space="preserve">biżuteria koloru złotego </t>
  </si>
  <si>
    <t>Mińsk Super Slim, NZ Gold.</t>
  </si>
  <si>
    <t>1 szt. nabój 9x19mm (amunicja ostra)</t>
  </si>
  <si>
    <t>LM, Davidoff</t>
  </si>
  <si>
    <t>1 szt. nabój kaliber 5,45x39 mm (amunicja ostra)</t>
  </si>
  <si>
    <t>amunicja z oznaczeniem na dnie łuski S&amp;B 5.56x45 23, kal. 5,56mmx45mm</t>
  </si>
  <si>
    <t>1 szt. nabój kaliber 7,62x39 mm (amunicja ostra)</t>
  </si>
  <si>
    <t>Skoda Oktavia</t>
  </si>
  <si>
    <t>Tablica rejestracyjna o wyróżniku BC4202OT</t>
  </si>
  <si>
    <t>QUEEN</t>
  </si>
  <si>
    <t>WNIOSEK NR 272</t>
  </si>
  <si>
    <t>WNIOSEK 270</t>
  </si>
  <si>
    <t xml:space="preserve">przyczepa kempingowa Elddis Xplore </t>
  </si>
  <si>
    <t>30 paczek - 600 sztuk papierosów</t>
  </si>
  <si>
    <t>Alkohol nieznanego pochodzenia.</t>
  </si>
  <si>
    <t>papierosy marki Compliment</t>
  </si>
  <si>
    <t xml:space="preserve">7200 sztuk papierosów marki „NZ” </t>
  </si>
  <si>
    <t>Srodki ochrony roślin</t>
  </si>
  <si>
    <t>oznaczenie na denku S&amp;B  9x19  25</t>
  </si>
  <si>
    <t>luzem w bagażu podręcznym</t>
  </si>
  <si>
    <t>LIFA</t>
  </si>
  <si>
    <t>tablioce rejestracyjne</t>
  </si>
  <si>
    <t>S Max</t>
  </si>
  <si>
    <t>kal. 5,56x45mm</t>
  </si>
  <si>
    <t>kal. 8.6 x 70mm</t>
  </si>
  <si>
    <t>kal 7,62</t>
  </si>
  <si>
    <t xml:space="preserve">granat dymny M18 </t>
  </si>
  <si>
    <t>Winchester</t>
  </si>
  <si>
    <t>kal 7,62x39mm</t>
  </si>
  <si>
    <t>2 x TABLICA REJESTRACYJNA - WŁOSKA</t>
  </si>
  <si>
    <t>Przedmiot przypominający amunicję koloru brązowego z napisem 270 E</t>
  </si>
  <si>
    <t>Przedmiot przypominający amunicję z napisem na spodzie łuski: „9x19 S&amp;B 18 NONTOX"</t>
  </si>
  <si>
    <t>Mercedes-benz GLC 200 D 4matic, rok produkcji 2019</t>
  </si>
  <si>
    <t>Rower marki Cube</t>
  </si>
  <si>
    <t xml:space="preserve">papierosy </t>
  </si>
  <si>
    <t xml:space="preserve">Rower Copperhead Bulls o numerze ramy AA10136637 </t>
  </si>
  <si>
    <t>PEUGOT 2008</t>
  </si>
  <si>
    <t>Peugot 208</t>
  </si>
  <si>
    <t>SUZUKI GSXR 600 ZK3</t>
  </si>
  <si>
    <t xml:space="preserve">produkty pochodzenia zwierzęcego 7.5kg o wartości 75 zł </t>
  </si>
  <si>
    <t>produkty pochodzenia roślinnego 34.8 kg o wartości 348 zł</t>
  </si>
  <si>
    <t>Amber 40%</t>
  </si>
  <si>
    <t>Paramount</t>
  </si>
  <si>
    <t xml:space="preserve">LIQUID 5 SZT. PO 20 ML </t>
  </si>
  <si>
    <t>WKŁADY DO PAPIEROSÓW TYPU HEETS</t>
  </si>
  <si>
    <t xml:space="preserve">tabletki o nazwie Oxydolor 80 mg </t>
  </si>
  <si>
    <t>łodygi krzewów konopi innych niż włókniste</t>
  </si>
  <si>
    <t>Rower marki FLYER</t>
  </si>
  <si>
    <t>SIG 45 AUTO</t>
  </si>
  <si>
    <t>Imitacja kija bejsbolowegp</t>
  </si>
  <si>
    <t>Fort Kuga</t>
  </si>
  <si>
    <t>7 PACZEK PO 20 SZT. WKŁADÓW DO PODGRZEWACZY MARKI NEO</t>
  </si>
  <si>
    <t>QUEEN Menthol</t>
  </si>
  <si>
    <t>kal 5.56x45mm</t>
  </si>
  <si>
    <t>5.56x45mm</t>
  </si>
  <si>
    <t>7.65x21mm</t>
  </si>
  <si>
    <t xml:space="preserve">cygaretki marka </t>
  </si>
  <si>
    <t>Fest</t>
  </si>
  <si>
    <t xml:space="preserve">ciecz o barwie jasnopomarańczowej </t>
  </si>
  <si>
    <t>Mercedes bus</t>
  </si>
  <si>
    <t>LC 24 5.56x45mm</t>
  </si>
  <si>
    <t xml:space="preserve">Renault </t>
  </si>
  <si>
    <t>KIA Sportage 3</t>
  </si>
  <si>
    <t>Saszetki nikotynowe</t>
  </si>
  <si>
    <t xml:space="preserve">Urządzenie budowlane (mixokret) Putzmeister M740 </t>
  </si>
  <si>
    <t>16 worków foliowych</t>
  </si>
  <si>
    <t>worki z zawartością suszu tytoniowego</t>
  </si>
  <si>
    <t>krajalnica</t>
  </si>
  <si>
    <t>TOYOTA Yaris nr rej. WPI4198G</t>
  </si>
  <si>
    <t>Lexus UX250H nr rej. WPI 2086N</t>
  </si>
  <si>
    <t xml:space="preserve">narkotyki w postaci suszu roślinnego o wadze 0,44  grama netto o szacunkowej wartości 22 zł. </t>
  </si>
  <si>
    <t>Pervak, Absolute Standard</t>
  </si>
  <si>
    <t>Alfa-pirolidynopentionenon, alfa PVP</t>
  </si>
  <si>
    <t>WNIOSEK NR 277</t>
  </si>
  <si>
    <t>WNIOSEK NR 278</t>
  </si>
  <si>
    <t>klefedron4-cmc</t>
  </si>
  <si>
    <t xml:space="preserve">tabletkami w ilości 711 szuk (tabletki Sildenafil) </t>
  </si>
  <si>
    <t>przyczepa kempingowa marki Swift Sprite</t>
  </si>
  <si>
    <t>przyczepa kempingowa marki Lunar Alaria</t>
  </si>
  <si>
    <t>BMW X5</t>
  </si>
  <si>
    <t>tytoniu do palenia w trzech woreczkach o zapięciu strunowym, o łącznej wadze 1489,27g</t>
  </si>
  <si>
    <t>marka ASHFORD</t>
  </si>
  <si>
    <t xml:space="preserve">HYUNDAI TUSCON 2019r. </t>
  </si>
  <si>
    <t>Pistolet 1JSPL01 numer seryjny R21353</t>
  </si>
  <si>
    <t>500 paczek papierosów z napisaem ''Minsk''</t>
  </si>
  <si>
    <t>O oznaczeniu na kryzie łuski "270 02"</t>
  </si>
  <si>
    <t>koloru żółtego z zieloną końcówką</t>
  </si>
  <si>
    <t>amunicja ostra kal 5,56 NATO</t>
  </si>
  <si>
    <t>amunicja ostra kal. 9x19</t>
  </si>
  <si>
    <t>1  sztukę amunicji z kaliber   7.62.54 R</t>
  </si>
  <si>
    <t>SCHMITZ, nr rej. TR518, VIN: WSM00000005167447 rok produkcji 2016</t>
  </si>
  <si>
    <t>2x tablica rejestracyjna włoska</t>
  </si>
  <si>
    <t>Hukowo-Startowa</t>
  </si>
  <si>
    <t>kal 9x18mm</t>
  </si>
  <si>
    <t>imitacja kija bejsbolowego.Wniosek do OCRP D130/2025</t>
  </si>
  <si>
    <t>7,62 x 54R18mm</t>
  </si>
  <si>
    <t>amunicja ostra kal. 5,56x45 mm. z oznaczeniem na dnie łuski G.F.L. 21</t>
  </si>
  <si>
    <t>Suzuki GSX-S1000 nr rej. E3PASJA rok produkcji 2021</t>
  </si>
  <si>
    <t>Amunicja kaliber 7,62 x 39mm</t>
  </si>
  <si>
    <t>8 paczek (160 szt. papierosów)</t>
  </si>
  <si>
    <t>Hyundai i20</t>
  </si>
  <si>
    <t>Mercedes VITO</t>
  </si>
  <si>
    <t>Przyczepa dwuosiowa typu Laweta</t>
  </si>
  <si>
    <t>Volkswagen Touareg</t>
  </si>
  <si>
    <t xml:space="preserve">podzespoły samochowe - bateria hybrydowa </t>
  </si>
  <si>
    <t>podzespoły samochodowe - moduł podzespołów SOS</t>
  </si>
  <si>
    <t>SEAT CUPRA</t>
  </si>
  <si>
    <t>SKODA KODIAQ</t>
  </si>
  <si>
    <t>TOYOTA COROLLA</t>
  </si>
  <si>
    <t>VW PASSAT</t>
  </si>
  <si>
    <t>VW TOUAREG</t>
  </si>
  <si>
    <t>tabletki psychoaktywne</t>
  </si>
  <si>
    <t>7,62x39 mm z napisem 84/04</t>
  </si>
  <si>
    <t xml:space="preserve">Części do pojazdu marki Audi Q8 </t>
  </si>
  <si>
    <t>O oznaczeniu na kryzie łuski "17 82"</t>
  </si>
  <si>
    <t>840 paczek marki NZ Gold, 500 paczek marki NZ Black, 40 paczek Mińsk Capital, 250 paczek marki Mińsk Super Slim</t>
  </si>
  <si>
    <t>VOLKSWAGEN Bora</t>
  </si>
  <si>
    <t>pojazd marki Toyota C-HR o nr rej. LTM55094 nr VIN: NMTKZ3BX00R120970</t>
  </si>
  <si>
    <t>Toyota Corolla</t>
  </si>
  <si>
    <t>Lexus NX350H</t>
  </si>
  <si>
    <t>silniki, skrzynie biegów, ukiłady napędowe</t>
  </si>
  <si>
    <t>Koparka Takeuchi</t>
  </si>
  <si>
    <t>maszyna budowlana</t>
  </si>
  <si>
    <t xml:space="preserve">ŚRODKI OCHRONY ROŚLIN 4 SZT. PO 5 L </t>
  </si>
  <si>
    <t>o oznaczeniu na kryzie łuski „MKE 9P 25”</t>
  </si>
  <si>
    <t>marki TEREA</t>
  </si>
  <si>
    <t>metalowy długopis który w części górnej wykonany był z dolnej części łuski z oznaczeniem producenta S&amp;B, kalibru 7,62x39 wraz ze spłonką</t>
  </si>
  <si>
    <t>Samochod osobowy Ford Kuga biały</t>
  </si>
  <si>
    <t xml:space="preserve">Samochód osobowy Ford Kuga szary </t>
  </si>
  <si>
    <t>Wniosek SG do KAS nr 209 z dnia 01.11.2025</t>
  </si>
  <si>
    <t>7 paczek po 20 szt. w paczce papierosów (łącznie 140 szt. papierosów)</t>
  </si>
  <si>
    <t>Parówki</t>
  </si>
  <si>
    <t>mandarynki</t>
  </si>
  <si>
    <t>7 szt. z oznaczeniem „IVI 20”, 1 szt. z oznaczeniem  „IVI 11"</t>
  </si>
  <si>
    <t>1 szt. naboju o kalibrze 5.45x39mm (amunicja ostra)</t>
  </si>
  <si>
    <t>1 szt. naboju o kalibrze 7.62x 39 mm (amunicja ostra),</t>
  </si>
  <si>
    <t>IMITACJA KIJA BEJSBOLOWEGO</t>
  </si>
  <si>
    <t>Efedryna</t>
  </si>
  <si>
    <t xml:space="preserve">Papierosy różnych marek </t>
  </si>
  <si>
    <t>LECITRAILER</t>
  </si>
  <si>
    <t>ARBOZ PEARL, TWILIGHT PEARL, OASIS PEARL</t>
  </si>
  <si>
    <t>towary odzwierzęce</t>
  </si>
  <si>
    <t>papierosy róznych marek bez polskich znaków akcyzy</t>
  </si>
  <si>
    <t>Ford Focus 2014r.</t>
  </si>
  <si>
    <t>substanje psychoaktywne</t>
  </si>
  <si>
    <t>24 0000 paczek papierosów bez oznaczeń polskimi znakami akcyzy o wartości 421 771,2zł</t>
  </si>
  <si>
    <t>Marlboro bez znaków akcyzy</t>
  </si>
  <si>
    <t>Części z pojazdów osobowych</t>
  </si>
  <si>
    <t>Camel</t>
  </si>
  <si>
    <t>ALEX</t>
  </si>
  <si>
    <t>Prince</t>
  </si>
  <si>
    <t>Richmond</t>
  </si>
  <si>
    <t xml:space="preserve">LM </t>
  </si>
  <si>
    <t xml:space="preserve">Camel </t>
  </si>
  <si>
    <t>1 szt. kaliber 5,56 x 45 mm</t>
  </si>
  <si>
    <t>VOLKSWAGEN, model: TRANSPORTER, nr rej. 78BTRV, nr. VIN WV2ZZZ7HZ5H091557, rok produkcji 2005, kolor SREBRNY</t>
  </si>
  <si>
    <t>o oznaczeniu na kryzie łuski "MFS 9 mm LUGER"</t>
  </si>
  <si>
    <t>Pojazd zabezpieczyli f-sze Policji</t>
  </si>
  <si>
    <t>HYUNDAI IONIQ6</t>
  </si>
  <si>
    <t>1 szt. nabój 7.62 x39 mm (amunicja ostra)</t>
  </si>
  <si>
    <t xml:space="preserve">NZ </t>
  </si>
  <si>
    <t>naczepa SCHMITZ</t>
  </si>
  <si>
    <t>dwa  skręty  z zawartością suszu roślinnego o wadze 1.10 grama netto o szacunkowej wartości 55 zł</t>
  </si>
  <si>
    <t xml:space="preserve">MERCEDES-BENZ SPRINTER po ustalonym nr VIN WDB9066331S977188 figuruje w bazie SIS-R jako skradziony na terytorium Francji </t>
  </si>
  <si>
    <t>haszysz</t>
  </si>
  <si>
    <t>200 sztuk Sobrawe</t>
  </si>
  <si>
    <t>Wyroby nowatorskie "TERA"</t>
  </si>
  <si>
    <t xml:space="preserve">4 opakowania (21,2 g) wyrobów nowatorskich marki HEETS i 9 opakowań (47,7 g)  wyrobów nowatorskich marki TEREA bez polskich znaków skarbowych akcyzy o łącznej wadze 68,9 g </t>
  </si>
  <si>
    <t>rothmans</t>
  </si>
  <si>
    <t>Peugeot 208 rok produkcji 2024</t>
  </si>
  <si>
    <t>LI5A2 RG08</t>
  </si>
  <si>
    <t>1 sztuka amunicji kaliber 5,56</t>
  </si>
  <si>
    <t>NZ Gold, Mińsk Super Slim</t>
  </si>
  <si>
    <t>silniki zaburtowe</t>
  </si>
  <si>
    <t>piły mechaniczne łańcuchowe</t>
  </si>
  <si>
    <t>7.62x39 mm (amunicja ostra)</t>
  </si>
  <si>
    <t>Silnik BMW X5</t>
  </si>
  <si>
    <t>FIAT DUCATO, nr rej. NOO 827, nr. VIN: ZFA25000002T59808 , kolor biały, rok produkcji 2021</t>
  </si>
  <si>
    <t>klofedron</t>
  </si>
  <si>
    <t>Silnik zaburtowy</t>
  </si>
  <si>
    <t>VW e-Golf</t>
  </si>
  <si>
    <t>1 sztukę amunicji kaliber 7,62 x 39mm</t>
  </si>
  <si>
    <t>1 sztukę amunicji kaliber 5,56 x 39mm</t>
  </si>
  <si>
    <t xml:space="preserve">PARAMOUNT GOLD </t>
  </si>
  <si>
    <t>MITSUBISHI OUTLANDER GX 4H PHEV AUTO</t>
  </si>
  <si>
    <t>CHAMPION</t>
  </si>
  <si>
    <t>URTA</t>
  </si>
  <si>
    <t>CAMEL</t>
  </si>
  <si>
    <t>amunicji kaliber 5,56 x 39mm</t>
  </si>
  <si>
    <t>routery bezprzewodowe</t>
  </si>
  <si>
    <t>Odzież</t>
  </si>
  <si>
    <t>Artykuły elektroniczne</t>
  </si>
  <si>
    <t>ujawniono 96szt. papierosów, uszczuplenia celne 143,00 zł.</t>
  </si>
  <si>
    <t>Pseudoefedryna</t>
  </si>
  <si>
    <t>4 PACZKI PAPIEROSÓW</t>
  </si>
  <si>
    <t>Różne marki papiersów</t>
  </si>
  <si>
    <t>łuski z niewidocznymi śladami zbicia spłonek</t>
  </si>
  <si>
    <t>Saszetka UDA PANCHHI</t>
  </si>
  <si>
    <t>SASZETKA UDA PANCHHI, CCOL LIP</t>
  </si>
  <si>
    <t>BMW X1</t>
  </si>
  <si>
    <t>towar pochodzenia zwierzecego - mięso</t>
  </si>
  <si>
    <t>28 TYS 820 PAR (57640 SZT.) SKARPET Z LOGO RÓŻNYCH ZNANYCH MAREK</t>
  </si>
  <si>
    <t>susz roślinny koloru brunatno - zielonego</t>
  </si>
  <si>
    <t xml:space="preserve">przedniot przypominający broń z napisem HECKLER&amp;KOCH KAL. 4.5 mn, HK 45 nr 18616712 </t>
  </si>
  <si>
    <t>śrut stalowy okrągły Golden Devils BBs 1500 szt./4.5 mm //.177. Ilość nieznana.</t>
  </si>
  <si>
    <t>przedmiot przypominający maczetę Fiskars XA3, cena ok 170 zł.</t>
  </si>
  <si>
    <t>przedmiot przypominający maczetę opisany na ostrzu KS.D.J STAINLESS STEEL 420</t>
  </si>
  <si>
    <t xml:space="preserve">przedmiot przypominający amunicję z napisem na denku łuski „S&amp;B 18 9x19” </t>
  </si>
  <si>
    <t>przedmiot przypominający amunicję z napisem na denku łuski „S&amp;B 9x10 NX 19”</t>
  </si>
  <si>
    <t>amunicja śrutowa</t>
  </si>
  <si>
    <t>papierosy marki Mińsk, MZ</t>
  </si>
  <si>
    <t>Wkłady do podgrzewaczy tytoniu</t>
  </si>
  <si>
    <t>kaliber 5.45 x39 mm (amunicja ostra)</t>
  </si>
  <si>
    <t xml:space="preserve">O oznaczeniu na kryzie łuski „22-GG-24”. </t>
  </si>
  <si>
    <t xml:space="preserve"> Rower górski marki CUBE koloru szarego</t>
  </si>
  <si>
    <t>KING</t>
  </si>
  <si>
    <t>Peugeot 508, rok produkcji 2019,</t>
  </si>
  <si>
    <t>peugeot 5008</t>
  </si>
  <si>
    <t>naczepa marki ROJO model KT4ST</t>
  </si>
  <si>
    <t>80 sztuk papierosów ( tj. 4 paczek papierosów bez polskich znaków akcyzy MF RP marki COMPLIMENT )</t>
  </si>
  <si>
    <t>60 sztuk (3 paczKI marki COMPLIMENT bez polskich znaków akcyzy MF RP)</t>
  </si>
  <si>
    <t xml:space="preserve">MARKA PARLIAMENT </t>
  </si>
  <si>
    <t>NISSAN Navara</t>
  </si>
  <si>
    <t>płyn o zapachu alkoholu powyżej 22%</t>
  </si>
  <si>
    <t>rewolwer kaliber 6mm - przerobiony</t>
  </si>
  <si>
    <t>Papierosy marki Marshall</t>
  </si>
  <si>
    <t>Papierosy marki Kent</t>
  </si>
  <si>
    <t>40 sztuk marki - NEO, 40 sztuk marki - KENT, 20 sztuk marki LUCKI STRIKE</t>
  </si>
  <si>
    <t>Opel Corsa</t>
  </si>
  <si>
    <t>Maszynka do papierosów</t>
  </si>
  <si>
    <t>Waga</t>
  </si>
  <si>
    <t xml:space="preserve">kalibr 5.45 x39 mm (amunicja ostra) </t>
  </si>
  <si>
    <t>wniosek 284</t>
  </si>
  <si>
    <t>wniosek 283</t>
  </si>
  <si>
    <t>LC 23</t>
  </si>
  <si>
    <t>80 sztuk (4 paczek marki COMPLIMENT bez polskich znaków akcyzy MF RP)</t>
  </si>
  <si>
    <t xml:space="preserve">TOYOTA RAV 4 </t>
  </si>
  <si>
    <t>Papierosy marki NZ oraz Mińsk pochodzące prawdopodobnie z przemytu z wykorzystaniem balonu</t>
  </si>
  <si>
    <t>Płyn opatrzony etykietami m.in. z napisem „nicotine +99 %”</t>
  </si>
  <si>
    <t>samochód osobowy Kia Niro, rok produkcji 2022, vin: KNACR81EGP5039338</t>
  </si>
  <si>
    <t xml:space="preserve">Przedmiot przypominający pałkę </t>
  </si>
  <si>
    <t xml:space="preserve">BMW   X5 </t>
  </si>
  <si>
    <t>marka Queen Menthol</t>
  </si>
  <si>
    <t>Papierosy marki QUEEN MENTHOL pochodzące najprawdopodobniej z przemytu z wykorzystaniem drona.</t>
  </si>
  <si>
    <t>wniosek 286</t>
  </si>
  <si>
    <t>wniosek 285</t>
  </si>
  <si>
    <t>Amunicja karabinowa 5,54mm z ozn. na dnie łuski "88 09"</t>
  </si>
  <si>
    <t>Audi A3</t>
  </si>
  <si>
    <t>LEXUS NX300H</t>
  </si>
  <si>
    <t xml:space="preserve">Peugeot </t>
  </si>
  <si>
    <t xml:space="preserve">Silnik samochodu osobowego marki Mercedes </t>
  </si>
  <si>
    <t xml:space="preserve">Części do pojazdu marki KIA NIRO 4 EV </t>
  </si>
  <si>
    <t>MIŃSK SUPERSLIM pochodzące prawdopodobnie z przemytu z wykorzystaniem BSP</t>
  </si>
  <si>
    <t>Peugeot 3008, rok produkcji 2021</t>
  </si>
  <si>
    <t>Płyn o zapachu alkoholu</t>
  </si>
  <si>
    <t>Obuwie sportowe z oznaczeniami firmy "ADIDAS"</t>
  </si>
  <si>
    <t>NZ Gold, Minsk Superslims</t>
  </si>
  <si>
    <t xml:space="preserve">balon meteorologiczny </t>
  </si>
  <si>
    <t>przy pomocy balonu meteorologicznego</t>
  </si>
  <si>
    <t>PEUGEOT PARTNER</t>
  </si>
  <si>
    <t xml:space="preserve">Kaliber 5,45x39mm </t>
  </si>
  <si>
    <t xml:space="preserve">40 sztul </t>
  </si>
  <si>
    <t xml:space="preserve">przy użyciu balonu meteorologicznego </t>
  </si>
  <si>
    <t>compliment, lifa</t>
  </si>
  <si>
    <t>Amunicja hukowa 9 mm</t>
  </si>
  <si>
    <t>Biały proszek zawierający mefedron</t>
  </si>
  <si>
    <t>substancja odurzająca  w postaci białego proszku mefedron</t>
  </si>
  <si>
    <t>Toyota C-HR LU808SC rok 2019 Vin. NMTKZ3BX00R309702</t>
  </si>
  <si>
    <t xml:space="preserve">Mercedes VITO </t>
  </si>
  <si>
    <t>wyroby tytoniowe bez polskich znaków skarbowych akcyzy w postaci papierosów w ilości 1400 sztuk o łącznej wartości 1230,17 zł.</t>
  </si>
  <si>
    <t>400 szt. papierosów DAVIDOVV GOLD, 600 szt. papierosów RICHMOND</t>
  </si>
  <si>
    <t>1860 szt. DAVIDOVV, 400 szt. WINSTON, 1220 szt. RICHMOND, 1140 szt. MARLBORO, 1140 szt. ROTMANS, 20 szt. ASPEN</t>
  </si>
  <si>
    <t>Pałka</t>
  </si>
  <si>
    <t>AMENITA MUSCARIA</t>
  </si>
  <si>
    <t>BMW M5, koloru białego, rok prod. 2025</t>
  </si>
  <si>
    <t xml:space="preserve">CZĘŚCI SAMOCHODOWE </t>
  </si>
  <si>
    <t>VOLKSWAGEN CRAFTER   o nr VIN: WV1ZZZ2EZG6010517, rok produkcji 2015, kolor biały</t>
  </si>
  <si>
    <t>Porsche 911 Carrera</t>
  </si>
  <si>
    <t>kaliber 9 mm, o oznaczeniu na kryzie łuski " S&amp;B 9x19 24"</t>
  </si>
  <si>
    <t>metamfetaina</t>
  </si>
  <si>
    <t>przedmiot przypominający amunicje LR .22 z elementem graficznym na denuku łuski</t>
  </si>
  <si>
    <t>AMUNICJA OSTRA BEZ WIDOCZNYCH OZNACZEŃ</t>
  </si>
  <si>
    <t>produkty odzwierzęce 4,3kg tj. mieso</t>
  </si>
  <si>
    <t>Wkłady nowatorskie "TEREA" wkłady tytoniowe IQOS 20 paczek (5,4g w paczce) - 108g</t>
  </si>
  <si>
    <t xml:space="preserve">susz roślinny w postaci ziela konopi innych niż włókniste </t>
  </si>
  <si>
    <t>marka Delia</t>
  </si>
  <si>
    <t>Pickup</t>
  </si>
  <si>
    <t>17 worków</t>
  </si>
  <si>
    <t>Substancja roślinna w postaci zielonych granulek</t>
  </si>
  <si>
    <t>substancja roślinna z widocznymi częściami rośliny</t>
  </si>
  <si>
    <t>2 szt. amunicja ostra kaliber 5,45x39</t>
  </si>
  <si>
    <t>ślady usuniętej poprzedniej naklejki z numerem VIN widocznej w świetle UV,nabity numer VIN również odbiega od wzoru stosowanego przez producenta</t>
  </si>
  <si>
    <t xml:space="preserve"> oznaczenie łuski „3 70” ( kaliber 7.62x39mm)</t>
  </si>
  <si>
    <t>Credo</t>
  </si>
  <si>
    <t>produkty pochodzenia zwierzęcego (mięso)</t>
  </si>
  <si>
    <t>HULL 20 CARTRIDGE 21g 65mm</t>
  </si>
  <si>
    <t>Silnik elektryczny oraz skrzynia biegów</t>
  </si>
  <si>
    <t>silnik wraz z skrzynią biegów</t>
  </si>
  <si>
    <t>kal. 7,62 x 39</t>
  </si>
  <si>
    <t>naboju Remington 223 z napisem ,,GGK”</t>
  </si>
  <si>
    <t>Metaxa</t>
  </si>
  <si>
    <t>kal 12/70</t>
  </si>
  <si>
    <t>Element z grawerunkiem KMHKR81EFRU254094</t>
  </si>
  <si>
    <t>metalowy element z grawerunkiem</t>
  </si>
  <si>
    <t>podzespół elektryczny</t>
  </si>
  <si>
    <t>naklejka znamionowa</t>
  </si>
  <si>
    <t xml:space="preserve">naklejka znamionowa HYUNDAY MOTOR COMPANY </t>
  </si>
  <si>
    <t>"ślepy" nabój</t>
  </si>
  <si>
    <t>60 sztuk papierosów bez polskich znaków akcyzy MF RP ( tj. 3 paczek papierosów marki COMPLIMENT )</t>
  </si>
  <si>
    <t>płyn o 99 % stężeniu nikotyny</t>
  </si>
  <si>
    <t>płyn smakowy do produkcji wyrobów nowatorskich</t>
  </si>
  <si>
    <t xml:space="preserve">SAMOCHÓD OSOBOWY - MERCEDES-BENZ </t>
  </si>
  <si>
    <t>Amunicja ostra kalibru 12/76 mm</t>
  </si>
  <si>
    <t>Peugeot 5008</t>
  </si>
  <si>
    <t>długość 56mm, średnica 10mm, oznaczenie na spłonce 270 oraz 98</t>
  </si>
  <si>
    <t>Peugeot 3008, rok produkcji 2025</t>
  </si>
  <si>
    <t>Peugeot 308 rok produkcji 2019</t>
  </si>
  <si>
    <t>Sobranie</t>
  </si>
  <si>
    <t>Niekompletna Karoseria z pojazdu BMW M8 COMPETITION AUTO – data produkcji 2022 koloru niebieskiego o nr  karoserii 84582420 który jest przypisany do pojazdu BMW M8 o nr VIN :WBSGV02050CJ11163</t>
  </si>
  <si>
    <t xml:space="preserve">Automatyczna Skrzynia Biegów z pojazdu BMW 540I XDRIVE M SPORT AUTO – data produkcji 2017  o nr tj. 0337718Z0F przypisany do pojazdu  BMW 540I </t>
  </si>
  <si>
    <t xml:space="preserve">Sterownik silnika z pojazdu RANGE ROVER SPORT HSE SDV – data produkcji 2016 przypisany do numeru VIN o treści SALWA2KE4GA662088 </t>
  </si>
  <si>
    <t xml:space="preserve"> Skórzany Boczek drzwi z pojazdu AUDI RS4  TFSI QUATTRO – data produkcji 2020 o numerze PKN  0710606 który jest przypisany do nr VIN:  WUAZZZF47LA901041 </t>
  </si>
  <si>
    <t>Wyroby tytoniowe bez polskich znaków skarbowych akcyzy w postaci papierosów w ilości 8000 sztuk o wartości 7 029,52</t>
  </si>
  <si>
    <t>VW TRANSPORTER</t>
  </si>
  <si>
    <t>wyroby tytoniowe bez polskich znaków skarbowych akcyzy w postaci papierosów w ilości 2000 sztuk o łącznej wartości 1757,38zł</t>
  </si>
  <si>
    <t>RWS 8X 57JS</t>
  </si>
  <si>
    <t>KIA EV6 nr VIN KNAC581EPR5162895</t>
  </si>
  <si>
    <t>francuskie tablice rejestracyjne</t>
  </si>
  <si>
    <t>160 sztuk WINSTON, 160 sztuk JADE</t>
  </si>
  <si>
    <t>papierosy różnych marek produkcji ukraińskiej-bez znaków skarbowych RP</t>
  </si>
  <si>
    <t>wkłady Flaubert 4mm</t>
  </si>
  <si>
    <t>wyroby nowatorskie KENT</t>
  </si>
  <si>
    <t>KAS | SG | Policja</t>
  </si>
  <si>
    <t>Policja | SC | SG | SG</t>
  </si>
  <si>
    <t>Sąd | SG</t>
  </si>
  <si>
    <t>Policja | SG | KAS | KAS</t>
  </si>
  <si>
    <t>KAS | SG | Policja | KAS</t>
  </si>
  <si>
    <t>Policja | SG | SG | SG | SG | SG | SG | SG | SG</t>
  </si>
  <si>
    <t>SC | SC | SG</t>
  </si>
  <si>
    <t>KAS | SG | SG</t>
  </si>
  <si>
    <t>inny | SG | inny | SG | inny | SG | inny | SG</t>
  </si>
  <si>
    <t>KAS | SG | SG | Policja</t>
  </si>
  <si>
    <t>Policja | Policja | SG | inny</t>
  </si>
  <si>
    <t>Policja | Policja | SG | SG</t>
  </si>
  <si>
    <t>Policja | KAS | SG</t>
  </si>
  <si>
    <t>SC | SC</t>
  </si>
  <si>
    <t>Policja | SG | KAS</t>
  </si>
  <si>
    <t>Policja | KAS | SOK | SG</t>
  </si>
  <si>
    <t>KAS | KAS | SG</t>
  </si>
  <si>
    <t>Policja | ŻW</t>
  </si>
  <si>
    <t>Policja | KAS | SG | Policja</t>
  </si>
  <si>
    <t>Policja | Policja | SG | SG | SG | SG | SG</t>
  </si>
  <si>
    <t>Policja | Policja | KAS | SG</t>
  </si>
  <si>
    <t>KAS | SG | SG | SG</t>
  </si>
  <si>
    <t>inny | KAS | SG</t>
  </si>
  <si>
    <t>Raport CBD SG ZSE6: PP_10_Przemyt 2 - ZG KGSG (wg stanu na dzień 23.01.2026 r.)</t>
  </si>
  <si>
    <t>- dane do weryfikacji przez OSG</t>
  </si>
  <si>
    <t>Wartość i ilość ujawnionego przemytu - dane za okres: styczeń - grudzień 2025 r. + cały rok 2024</t>
  </si>
  <si>
    <t>2024</t>
  </si>
  <si>
    <t>2025</t>
  </si>
  <si>
    <t>Lata</t>
  </si>
  <si>
    <t>Miesiące</t>
  </si>
  <si>
    <t>2024 Suma</t>
  </si>
  <si>
    <t>2025 Suma</t>
  </si>
  <si>
    <t>PSG w Skryhiczynie</t>
  </si>
  <si>
    <t>PSG w Warszawie-Modlinie</t>
  </si>
  <si>
    <t>PSG w Warszawie-Okęciu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</si>
</sst>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00_-;\-* #,##0.0000_-;_-* &quot;-&quot;??_-;_-@_-"/>
    <numFmt numFmtId="165" formatCode="_-* #,##0\ &quot;zł&quot;_-;\-* #,##0\ &quot;zł&quot;_-;_-* &quot;-&quot;??\ &quot;zł&quot;_-;_-@_-"/>
    <numFmt numFmtId="166" formatCode="_-* #,##0.000\ &quot;zł&quot;_-;\-* #,##0.000\ &quot;zł&quot;_-;_-* &quot;-&quot;??\ &quot;zł&quot;_-;_-@_-"/>
  </numFmts>
  <fonts count="3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0"/>
      <name val="Tahoma"/>
      <family val="2"/>
      <charset val="238"/>
    </font>
    <font>
      <b/>
      <sz val="11"/>
      <color theme="1"/>
      <name val="Tahoma"/>
      <family val="2"/>
      <charset val="238"/>
    </font>
    <font>
      <sz val="8"/>
      <color theme="1"/>
      <name val="Calibri"/>
      <family val="2"/>
      <charset val="238"/>
      <scheme val="minor"/>
    </font>
    <font>
      <sz val="10"/>
      <name val="Arial CE"/>
    </font>
    <font>
      <b/>
      <sz val="12"/>
      <color theme="1"/>
      <name val="Arial Narrow"/>
      <family val="2"/>
      <charset val="238"/>
    </font>
    <font>
      <sz val="8"/>
      <name val="Calibri"/>
      <family val="2"/>
      <charset val="238"/>
      <scheme val="minor"/>
    </font>
    <font>
      <sz val="12"/>
      <color theme="1"/>
      <name val="Arial Narrow"/>
      <family val="2"/>
      <charset val="238"/>
    </font>
    <font>
      <b/>
      <sz val="12"/>
      <color theme="0"/>
      <name val="Arial Narrow"/>
      <family val="2"/>
      <charset val="238"/>
    </font>
    <font>
      <b/>
      <sz val="16"/>
      <color theme="1"/>
      <name val="Tahoma"/>
      <family val="2"/>
      <charset val="238"/>
    </font>
    <font>
      <b/>
      <sz val="16"/>
      <color theme="0"/>
      <name val="Tahoma"/>
      <family val="2"/>
      <charset val="238"/>
    </font>
    <font>
      <b/>
      <sz val="18"/>
      <color theme="0"/>
      <name val="Tahoma"/>
      <family val="2"/>
      <charset val="238"/>
    </font>
    <font>
      <sz val="11"/>
      <color rgb="FF00000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2109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  <xf numFmtId="0" fontId="29" fillId="0" borderId="0"/>
  </cellStyleXfs>
  <cellXfs count="57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 wrapText="1"/>
    </xf>
    <xf numFmtId="0" fontId="16" fillId="38" borderId="10" xfId="0" applyFont="1" applyFill="1" applyBorder="1" applyAlignment="1">
      <alignment horizontal="center" vertical="center" wrapText="1"/>
    </xf>
    <xf numFmtId="44" fontId="18" fillId="39" borderId="10" xfId="2" applyFont="1" applyFill="1" applyBorder="1" applyAlignment="1">
      <alignment horizontal="center" vertical="center" wrapText="1"/>
    </xf>
    <xf numFmtId="0" fontId="0" fillId="39" borderId="0" xfId="0" applyFill="1" applyAlignment="1">
      <alignment vertical="center"/>
    </xf>
    <xf numFmtId="0" fontId="22" fillId="43" borderId="10" xfId="0" applyFont="1" applyFill="1" applyBorder="1" applyAlignment="1">
      <alignment horizontal="center" vertical="center" wrapText="1"/>
    </xf>
    <xf numFmtId="14" fontId="16" fillId="33" borderId="1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43" fontId="18" fillId="36" borderId="10" xfId="1" applyNumberFormat="1" applyFont="1" applyFill="1" applyBorder="1" applyAlignment="1">
      <alignment horizontal="center" vertical="center" wrapText="1"/>
    </xf>
    <xf numFmtId="43" fontId="0" fillId="36" borderId="0" xfId="0" applyNumberFormat="1" applyFill="1" applyAlignment="1">
      <alignment vertical="center"/>
    </xf>
    <xf numFmtId="0" fontId="0" fillId="0" borderId="0" xfId="0" applyAlignment="1">
      <alignment vertical="center" wrapText="1"/>
    </xf>
    <xf numFmtId="0" fontId="22" fillId="46" borderId="10" xfId="0" applyFont="1" applyFill="1" applyBorder="1" applyAlignment="1">
      <alignment horizontal="center" vertical="center" wrapText="1"/>
    </xf>
    <xf numFmtId="44" fontId="18" fillId="39" borderId="12" xfId="2" applyFont="1" applyFill="1" applyBorder="1" applyAlignment="1">
      <alignment horizontal="center" vertical="center" wrapText="1"/>
    </xf>
    <xf numFmtId="164" fontId="18" fillId="36" borderId="12" xfId="1" applyNumberFormat="1" applyFont="1" applyFill="1" applyBorder="1" applyAlignment="1">
      <alignment horizontal="center" vertical="center" wrapText="1"/>
    </xf>
    <xf numFmtId="44" fontId="16" fillId="42" borderId="10" xfId="2" applyFont="1" applyFill="1" applyBorder="1" applyAlignment="1">
      <alignment horizontal="center" vertical="center" wrapText="1"/>
    </xf>
    <xf numFmtId="44" fontId="16" fillId="42" borderId="0" xfId="2" applyFont="1" applyFill="1" applyAlignment="1">
      <alignment vertical="center"/>
    </xf>
    <xf numFmtId="0" fontId="22" fillId="43" borderId="12" xfId="0" applyFont="1" applyFill="1" applyBorder="1" applyAlignment="1">
      <alignment horizontal="left" vertical="center" wrapText="1"/>
    </xf>
    <xf numFmtId="166" fontId="0" fillId="37" borderId="0" xfId="2" applyNumberFormat="1" applyFont="1" applyFill="1" applyAlignment="1">
      <alignment vertical="center"/>
    </xf>
    <xf numFmtId="166" fontId="18" fillId="34" borderId="11" xfId="2" applyNumberFormat="1" applyFont="1" applyFill="1" applyBorder="1" applyAlignment="1">
      <alignment horizontal="center" vertical="center" wrapText="1"/>
    </xf>
    <xf numFmtId="44" fontId="24" fillId="41" borderId="0" xfId="2" applyFont="1" applyFill="1" applyAlignment="1">
      <alignment horizontal="center" vertical="center"/>
    </xf>
    <xf numFmtId="0" fontId="24" fillId="44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44" fontId="25" fillId="41" borderId="0" xfId="2" applyFont="1" applyFill="1" applyAlignment="1">
      <alignment horizontal="center" vertical="center"/>
    </xf>
    <xf numFmtId="44" fontId="24" fillId="35" borderId="0" xfId="2" applyFont="1" applyFill="1" applyAlignment="1">
      <alignment horizontal="center" vertical="center"/>
    </xf>
    <xf numFmtId="0" fontId="24" fillId="47" borderId="0" xfId="0" applyFont="1" applyFill="1" applyAlignment="1">
      <alignment vertical="center"/>
    </xf>
    <xf numFmtId="0" fontId="26" fillId="41" borderId="0" xfId="0" applyFont="1" applyFill="1" applyAlignment="1">
      <alignment horizontal="left" vertical="center"/>
    </xf>
    <xf numFmtId="0" fontId="27" fillId="35" borderId="0" xfId="0" quotePrefix="1" applyFont="1" applyFill="1" applyAlignment="1">
      <alignment horizontal="left" vertical="center"/>
    </xf>
    <xf numFmtId="44" fontId="28" fillId="41" borderId="0" xfId="2" applyFont="1" applyFill="1" applyAlignment="1">
      <alignment horizontal="left" vertical="center"/>
    </xf>
    <xf numFmtId="44" fontId="19" fillId="37" borderId="13" xfId="2" applyFont="1" applyFill="1" applyBorder="1" applyAlignment="1">
      <alignment vertical="center"/>
    </xf>
    <xf numFmtId="0" fontId="16" fillId="46" borderId="10" xfId="0" applyFont="1" applyFill="1" applyBorder="1" applyAlignment="1">
      <alignment horizontal="center" vertical="center"/>
    </xf>
    <xf numFmtId="0" fontId="16" fillId="46" borderId="0" xfId="0" applyFont="1" applyFill="1" applyAlignment="1">
      <alignment horizontal="center" vertical="center"/>
    </xf>
    <xf numFmtId="0" fontId="0" fillId="40" borderId="0" xfId="0" applyFill="1" applyAlignment="1">
      <alignment vertical="center"/>
    </xf>
    <xf numFmtId="165" fontId="24" fillId="45" borderId="10" xfId="0" applyNumberFormat="1" applyFont="1" applyFill="1" applyBorder="1" applyAlignment="1">
      <alignment vertical="center"/>
    </xf>
    <xf numFmtId="0" fontId="24" fillId="40" borderId="10" xfId="0" applyFont="1" applyFill="1" applyBorder="1" applyAlignment="1">
      <alignment vertical="center"/>
    </xf>
    <xf numFmtId="44" fontId="0" fillId="0" borderId="0" xfId="0" applyNumberFormat="1" applyAlignment="1">
      <alignment vertical="center" wrapText="1"/>
    </xf>
    <xf numFmtId="0" fontId="0" fillId="43" borderId="0" xfId="0" applyFill="1" applyAlignment="1">
      <alignment vertical="center"/>
    </xf>
    <xf numFmtId="44" fontId="16" fillId="43" borderId="0" xfId="2" applyFont="1" applyFill="1" applyAlignment="1">
      <alignment vertical="center"/>
    </xf>
    <xf numFmtId="165" fontId="24" fillId="40" borderId="10" xfId="0" applyNumberFormat="1" applyFont="1" applyFill="1" applyBorder="1" applyAlignment="1">
      <alignment vertical="center"/>
    </xf>
    <xf numFmtId="165" fontId="22" fillId="40" borderId="10" xfId="0" applyNumberFormat="1" applyFont="1" applyFill="1" applyBorder="1" applyAlignment="1">
      <alignment vertical="center"/>
    </xf>
    <xf numFmtId="0" fontId="24" fillId="0" borderId="10" xfId="0" applyFont="1" applyFill="1" applyBorder="1" applyAlignment="1">
      <alignment vertical="center"/>
    </xf>
    <xf numFmtId="0" fontId="22" fillId="0" borderId="10" xfId="0" applyFont="1" applyFill="1" applyBorder="1" applyAlignment="1">
      <alignment vertical="center"/>
    </xf>
    <xf numFmtId="44" fontId="24" fillId="0" borderId="10" xfId="0" applyNumberFormat="1" applyFont="1" applyFill="1" applyBorder="1" applyAlignment="1">
      <alignment vertical="center"/>
    </xf>
    <xf numFmtId="44" fontId="22" fillId="0" borderId="10" xfId="0" applyNumberFormat="1" applyFont="1" applyFill="1" applyBorder="1" applyAlignment="1">
      <alignment vertical="center"/>
    </xf>
    <xf numFmtId="165" fontId="24" fillId="0" borderId="10" xfId="0" applyNumberFormat="1" applyFont="1" applyFill="1" applyBorder="1" applyAlignment="1">
      <alignment vertical="center"/>
    </xf>
    <xf numFmtId="165" fontId="22" fillId="0" borderId="10" xfId="0" applyNumberFormat="1" applyFont="1" applyFill="1" applyBorder="1" applyAlignment="1">
      <alignment vertical="center"/>
    </xf>
    <xf numFmtId="0" fontId="24" fillId="48" borderId="10" xfId="0" applyFont="1" applyFill="1" applyBorder="1" applyAlignment="1">
      <alignment vertical="center"/>
    </xf>
    <xf numFmtId="165" fontId="24" fillId="48" borderId="10" xfId="0" applyNumberFormat="1" applyFont="1" applyFill="1" applyBorder="1" applyAlignment="1">
      <alignment vertical="center"/>
    </xf>
    <xf numFmtId="165" fontId="22" fillId="48" borderId="10" xfId="0" applyNumberFormat="1" applyFont="1" applyFill="1" applyBorder="1" applyAlignment="1">
      <alignment vertical="center"/>
    </xf>
    <xf numFmtId="0" fontId="24" fillId="45" borderId="10" xfId="0" applyFont="1" applyFill="1" applyBorder="1" applyAlignment="1">
      <alignment vertical="center"/>
    </xf>
    <xf numFmtId="165" fontId="22" fillId="45" borderId="10" xfId="0" applyNumberFormat="1" applyFont="1" applyFill="1" applyBorder="1" applyAlignment="1">
      <alignment vertical="center"/>
    </xf>
    <xf numFmtId="43" fontId="24" fillId="49" borderId="10" xfId="0" applyNumberFormat="1" applyFont="1" applyFill="1" applyBorder="1" applyAlignment="1">
      <alignment vertical="center"/>
    </xf>
    <xf numFmtId="43" fontId="22" fillId="49" borderId="10" xfId="0" applyNumberFormat="1" applyFont="1" applyFill="1" applyBorder="1" applyAlignment="1">
      <alignment vertical="center"/>
    </xf>
    <xf numFmtId="43" fontId="24" fillId="40" borderId="10" xfId="0" applyNumberFormat="1" applyFont="1" applyFill="1" applyBorder="1" applyAlignment="1">
      <alignment vertical="center"/>
    </xf>
    <xf numFmtId="43" fontId="22" fillId="40" borderId="10" xfId="0" applyNumberFormat="1" applyFont="1" applyFill="1" applyBorder="1" applyAlignment="1">
      <alignment vertical="center"/>
    </xf>
    <xf numFmtId="0" fontId="16" fillId="43" borderId="0" xfId="0" applyFont="1" applyFill="1" applyAlignment="1">
      <alignment horizontal="left" vertical="center"/>
    </xf>
  </cellXfs>
  <cellStyles count="46">
    <cellStyle name="20% — akcent 1" xfId="21" builtinId="30" customBuiltin="1"/>
    <cellStyle name="20% — akcent 2" xfId="25" builtinId="34" customBuiltin="1"/>
    <cellStyle name="20% — akcent 3" xfId="29" builtinId="38" customBuiltin="1"/>
    <cellStyle name="20% — akcent 4" xfId="33" builtinId="42" customBuiltin="1"/>
    <cellStyle name="20% — akcent 5" xfId="37" builtinId="46" customBuiltin="1"/>
    <cellStyle name="20% — akcent 6" xfId="41" builtinId="50" customBuiltin="1"/>
    <cellStyle name="40% — akcent 1" xfId="22" builtinId="31" customBuiltin="1"/>
    <cellStyle name="40% — akcent 2" xfId="26" builtinId="35" customBuiltin="1"/>
    <cellStyle name="40% — akcent 3" xfId="30" builtinId="39" customBuiltin="1"/>
    <cellStyle name="40% — akcent 4" xfId="34" builtinId="43" customBuiltin="1"/>
    <cellStyle name="40% — akcent 5" xfId="38" builtinId="47" customBuiltin="1"/>
    <cellStyle name="40% — akcent 6" xfId="42" builtinId="51" customBuiltin="1"/>
    <cellStyle name="60% — akcent 1" xfId="23" builtinId="32" customBuiltin="1"/>
    <cellStyle name="60% — akcent 2" xfId="27" builtinId="36" customBuiltin="1"/>
    <cellStyle name="60% — akcent 3" xfId="31" builtinId="40" customBuiltin="1"/>
    <cellStyle name="60% — akcent 4" xfId="35" builtinId="44" customBuiltin="1"/>
    <cellStyle name="60% — akcent 5" xfId="39" builtinId="48" customBuiltin="1"/>
    <cellStyle name="60% — akcent 6" xfId="43" builtinId="52" customBuiltin="1"/>
    <cellStyle name="Akcent 1" xfId="20" builtinId="29" customBuiltin="1"/>
    <cellStyle name="Akcent 2" xfId="24" builtinId="33" customBuiltin="1"/>
    <cellStyle name="Akcent 3" xfId="28" builtinId="37" customBuiltin="1"/>
    <cellStyle name="Akcent 4" xfId="32" builtinId="41" customBuiltin="1"/>
    <cellStyle name="Akcent 5" xfId="36" builtinId="45" customBuiltin="1"/>
    <cellStyle name="Akcent 6" xfId="40" builtinId="49" customBuiltin="1"/>
    <cellStyle name="Dane wejściowe" xfId="11" builtinId="20" customBuiltin="1"/>
    <cellStyle name="Dane wyjściowe" xfId="12" builtinId="21" customBuiltin="1"/>
    <cellStyle name="Dobry" xfId="8" builtinId="26" customBuiltin="1"/>
    <cellStyle name="Dziesiętny" xfId="1" builtinId="3"/>
    <cellStyle name="Komórka połączona" xfId="14" builtinId="24" customBuiltin="1"/>
    <cellStyle name="Komórka zaznaczona" xfId="15" builtinId="23" customBuiltin="1"/>
    <cellStyle name="Nagłówek 1" xfId="4" builtinId="16" customBuiltin="1"/>
    <cellStyle name="Nagłówek 2" xfId="5" builtinId="17" customBuiltin="1"/>
    <cellStyle name="Nagłówek 3" xfId="6" builtinId="18" customBuiltin="1"/>
    <cellStyle name="Nagłówek 4" xfId="7" builtinId="19" customBuiltin="1"/>
    <cellStyle name="Neutralny" xfId="10" builtinId="28" customBuiltin="1"/>
    <cellStyle name="Normal" xfId="45" xr:uid="{20CAD70C-CFD0-400D-97D1-0464B9367E9F}"/>
    <cellStyle name="Normalny" xfId="0" builtinId="0"/>
    <cellStyle name="Normalny 2" xfId="44" xr:uid="{00000000-0005-0000-0000-000024000000}"/>
    <cellStyle name="Obliczenia" xfId="13" builtinId="22" customBuiltin="1"/>
    <cellStyle name="Suma" xfId="19" builtinId="25" customBuiltin="1"/>
    <cellStyle name="Tekst objaśnienia" xfId="18" builtinId="53" customBuiltin="1"/>
    <cellStyle name="Tekst ostrzeżenia" xfId="16" builtinId="11" customBuiltin="1"/>
    <cellStyle name="Tytuł" xfId="3" builtinId="15" customBuiltin="1"/>
    <cellStyle name="Uwaga" xfId="17" builtinId="10" customBuiltin="1"/>
    <cellStyle name="Walutowy" xfId="2" builtinId="4"/>
    <cellStyle name="Zły" xfId="9" builtinId="27" customBuiltin="1"/>
  </cellStyles>
  <dxfs count="496">
    <dxf>
      <numFmt numFmtId="34" formatCode="_-* #,##0.00\ &quot;zł&quot;_-;\-* #,##0.00\ &quot;zł&quot;_-;_-* &quot;-&quot;??\ &quot;zł&quot;_-;_-@_-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2" tint="-0.249977111117893"/>
        </patternFill>
      </fill>
    </dxf>
    <dxf>
      <fill>
        <patternFill>
          <bgColor theme="2" tint="-0.249977111117893"/>
        </patternFill>
      </fill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theme="1" tint="0.34998626667073579"/>
        </patternFill>
      </fill>
    </dxf>
    <dxf>
      <font>
        <color rgb="FFFF0000"/>
      </font>
    </dxf>
    <dxf>
      <fill>
        <patternFill>
          <bgColor theme="1"/>
        </patternFill>
      </fill>
    </dxf>
    <dxf>
      <fill>
        <patternFill patternType="solid">
          <bgColor rgb="FFFF0000"/>
        </patternFill>
      </fill>
    </dxf>
    <dxf>
      <fill>
        <patternFill>
          <bgColor theme="3" tint="0.59999389629810485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FF0000"/>
      </font>
    </dxf>
    <dxf>
      <alignment horizontal="center"/>
    </dxf>
    <dxf>
      <font>
        <color rgb="FFFF0000"/>
      </font>
    </dxf>
    <dxf>
      <alignment horizontal="center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numFmt numFmtId="34" formatCode="_-* #,##0.00\ &quot;zł&quot;_-;\-* #,##0.00\ &quot;zł&quot;_-;_-* &quot;-&quot;??\ &quot;zł&quot;_-;_-@_-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theme="1" tint="0.34998626667073579"/>
        </patternFill>
      </fill>
    </dxf>
    <dxf>
      <font>
        <color rgb="FFFF0000"/>
      </font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FF0000"/>
      </font>
    </dxf>
    <dxf>
      <alignment horizontal="center"/>
    </dxf>
    <dxf>
      <font>
        <color rgb="FFFF0000"/>
      </font>
    </dxf>
    <dxf>
      <alignment horizontal="center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numFmt numFmtId="34" formatCode="_-* #,##0.00\ &quot;zł&quot;_-;\-* #,##0.00\ &quot;zł&quot;_-;_-* &quot;-&quot;??\ &quot;zł&quot;_-;_-@_-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theme="1" tint="0.34998626667073579"/>
        </patternFill>
      </fill>
    </dxf>
    <dxf>
      <font>
        <color rgb="FFFF0000"/>
      </font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FF0000"/>
      </font>
    </dxf>
    <dxf>
      <alignment horizontal="center"/>
    </dxf>
    <dxf>
      <font>
        <color rgb="FFFF0000"/>
      </font>
    </dxf>
    <dxf>
      <alignment horizontal="center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numFmt numFmtId="34" formatCode="_-* #,##0.00\ &quot;zł&quot;_-;\-* #,##0.00\ &quot;zł&quot;_-;_-* &quot;-&quot;??\ &quot;zł&quot;_-;_-@_-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theme="1" tint="0.34998626667073579"/>
        </patternFill>
      </fill>
    </dxf>
    <dxf>
      <font>
        <color rgb="FFFF0000"/>
      </font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FF0000"/>
      </font>
    </dxf>
    <dxf>
      <alignment horizontal="center"/>
    </dxf>
    <dxf>
      <font>
        <color rgb="FFFF0000"/>
      </font>
    </dxf>
    <dxf>
      <alignment horizontal="center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numFmt numFmtId="35" formatCode="_-* #,##0.00_-;\-* #,##0.00_-;_-* &quot;-&quot;??_-;_-@_-"/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numFmt numFmtId="35" formatCode="_-* #,##0.00_-;\-* #,##0.00_-;_-* &quot;-&quot;??_-;_-@_-"/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alignment horizontal="center"/>
    </dxf>
    <dxf>
      <font>
        <color rgb="FFFF0000"/>
      </font>
    </dxf>
    <dxf>
      <alignment horizontal="center"/>
    </dxf>
    <dxf>
      <font>
        <color rgb="FFFF000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ont>
        <color rgb="FFFF0000"/>
      </font>
    </dxf>
    <dxf>
      <fill>
        <patternFill>
          <bgColor theme="1" tint="0.34998626667073579"/>
        </patternFill>
      </fill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2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numFmt numFmtId="34" formatCode="_-* #,##0.00\ &quot;zł&quot;_-;\-* #,##0.00\ &quot;zł&quot;_-;_-* &quot;-&quot;??\ &quot;zł&quot;_-;_-@_-"/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alignment horizontal="center"/>
    </dxf>
    <dxf>
      <font>
        <color rgb="FFFF0000"/>
      </font>
    </dxf>
    <dxf>
      <alignment horizontal="center"/>
    </dxf>
    <dxf>
      <font>
        <color rgb="FFFF000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ont>
        <color rgb="FFFF0000"/>
      </font>
    </dxf>
    <dxf>
      <fill>
        <patternFill>
          <bgColor theme="1" tint="0.34998626667073579"/>
        </patternFill>
      </fill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2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numFmt numFmtId="34" formatCode="_-* #,##0.00\ &quot;zł&quot;_-;\-* #,##0.00\ &quot;zł&quot;_-;_-* &quot;-&quot;??\ &quot;zł&quot;_-;_-@_-"/>
    </dxf>
    <dxf>
      <fill>
        <patternFill patternType="solid">
          <bgColor theme="7" tint="0.39997558519241921"/>
        </patternFill>
      </fill>
    </dxf>
    <dxf>
      <fill>
        <patternFill patternType="none">
          <bgColor auto="1"/>
        </patternFill>
      </fill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alignment horizontal="center"/>
    </dxf>
    <dxf>
      <font>
        <color rgb="FFFF0000"/>
      </font>
    </dxf>
    <dxf>
      <alignment horizontal="center"/>
    </dxf>
    <dxf>
      <font>
        <color rgb="FFFF000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ont>
        <color rgb="FFFF0000"/>
      </font>
    </dxf>
    <dxf>
      <fill>
        <patternFill>
          <bgColor theme="1" tint="0.34998626667073579"/>
        </patternFill>
      </fill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2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numFmt numFmtId="34" formatCode="_-* #,##0.00\ &quot;zł&quot;_-;\-* #,##0.00\ &quot;zł&quot;_-;_-* &quot;-&quot;??\ &quot;zł&quot;_-;_-@_-"/>
    </dxf>
    <dxf>
      <fill>
        <patternFill patternType="solid">
          <bgColor theme="7" tint="0.39997558519241921"/>
        </patternFill>
      </fill>
    </dxf>
    <dxf>
      <fill>
        <patternFill patternType="none">
          <bgColor auto="1"/>
        </patternFill>
      </fill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numFmt numFmtId="165" formatCode="_-* #,##0\ &quot;zł&quot;_-;\-* #,##0\ &quot;zł&quot;_-;_-* &quot;-&quot;??\ &quot;zł&quot;_-;_-@_-"/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alignment horizontal="center"/>
    </dxf>
    <dxf>
      <font>
        <color rgb="FFFF0000"/>
      </font>
    </dxf>
    <dxf>
      <alignment horizontal="center"/>
    </dxf>
    <dxf>
      <font>
        <color rgb="FFFF000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3" tint="0.59999389629810485"/>
        </patternFill>
      </fill>
    </dxf>
    <dxf>
      <fill>
        <patternFill patternType="solid">
          <bgColor rgb="FFFF0000"/>
        </patternFill>
      </fill>
    </dxf>
    <dxf>
      <fill>
        <patternFill>
          <bgColor theme="1"/>
        </patternFill>
      </fill>
    </dxf>
    <dxf>
      <font>
        <color rgb="FFFF0000"/>
      </font>
    </dxf>
    <dxf>
      <fill>
        <patternFill>
          <bgColor theme="1" tint="0.34998626667073579"/>
        </patternFill>
      </fill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2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ill>
        <patternFill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numFmt numFmtId="34" formatCode="_-* #,##0.00\ &quot;zł&quot;_-;\-* #,##0.00\ &quot;zł&quot;_-;_-* &quot;-&quot;??\ &quot;zł&quot;_-;_-@_-"/>
    </dxf>
  </dxfs>
  <tableStyles count="0" defaultTableStyle="TableStyleMedium2" defaultPivotStyle="PivotStyleLight16"/>
  <colors>
    <mruColors>
      <color rgb="FF66FF66"/>
      <color rgb="FFFFCCFF"/>
      <color rgb="FFD210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ściński Krzysztof" refreshedDate="46056.493607523145" createdVersion="7" refreshedVersion="7" minRefreshableVersion="3" recordCount="6627" xr:uid="{878FA696-054E-4589-88A3-395E53AC8EE7}">
  <cacheSource type="worksheet">
    <worksheetSource ref="A1:O1048576" sheet="przemyt 2024-2025"/>
  </cacheSource>
  <cacheFields count="17">
    <cacheField name="data Czas Rozpoczecia" numFmtId="14">
      <sharedItems containsNonDate="0" containsDate="1" containsString="0" containsBlank="1" minDate="2024-01-01T07:10:00" maxDate="2025-12-30T18:30:00" count="4499">
        <d v="2024-01-01T07:10:00"/>
        <d v="2024-01-01T12:25:00"/>
        <d v="2024-01-01T21:13:00"/>
        <d v="2024-01-01T21:35:00"/>
        <d v="2024-01-02T01:53:00"/>
        <d v="2024-01-03T02:05:00"/>
        <d v="2024-01-03T10:37:00"/>
        <d v="2024-01-03T11:00:00"/>
        <d v="2024-01-03T11:30:00"/>
        <d v="2024-01-03T16:45:00"/>
        <d v="2024-01-03T17:00:00"/>
        <d v="2024-01-04T07:30:00"/>
        <d v="2024-01-04T13:50:00"/>
        <d v="2024-01-05T10:05:00"/>
        <d v="2024-01-05T15:45:00"/>
        <d v="2024-01-05T17:10:00"/>
        <d v="2024-01-06T00:58:00"/>
        <d v="2024-01-06T03:40:00"/>
        <d v="2024-01-06T05:30:00"/>
        <d v="2024-01-07T05:23:00"/>
        <d v="2024-01-07T15:20:00"/>
        <d v="2024-01-07T15:40:00"/>
        <d v="2024-01-08T08:30:00"/>
        <d v="2024-01-08T09:00:00"/>
        <d v="2024-01-08T19:40:00"/>
        <d v="2024-01-08T20:01:00"/>
        <d v="2024-01-09T08:00:00"/>
        <d v="2024-01-09T19:00:00"/>
        <d v="2024-01-10T02:15:00"/>
        <d v="2024-01-10T08:13:00"/>
        <d v="2024-01-10T08:45:00"/>
        <d v="2024-01-10T09:15:00"/>
        <d v="2024-01-10T10:44:00"/>
        <d v="2024-01-10T10:53:00"/>
        <d v="2024-01-10T11:30:00"/>
        <d v="2024-01-10T11:40:00"/>
        <d v="2024-01-10T20:15:00"/>
        <d v="2024-01-10T20:20:00"/>
        <d v="2024-01-11T00:30:00"/>
        <d v="2024-01-11T09:50:00"/>
        <d v="2024-01-11T11:40:00"/>
        <d v="2024-01-11T16:10:00"/>
        <d v="2024-01-11T20:45:00"/>
        <d v="2024-01-13T08:02:00"/>
        <d v="2024-01-13T08:49:00"/>
        <d v="2024-01-13T08:50:00"/>
        <d v="2024-01-13T09:12:00"/>
        <d v="2024-01-13T10:12:00"/>
        <d v="2024-01-13T10:20:00"/>
        <d v="2024-01-13T11:00:00"/>
        <d v="2024-01-13T17:20:00"/>
        <d v="2024-01-13T19:08:00"/>
        <d v="2024-01-14T04:55:00"/>
        <d v="2024-01-15T10:10:00"/>
        <d v="2024-01-15T11:00:00"/>
        <d v="2024-01-16T02:47:00"/>
        <d v="2024-01-16T07:50:00"/>
        <d v="2024-01-16T08:20:00"/>
        <d v="2024-01-16T11:26:00"/>
        <d v="2024-01-16T18:10:00"/>
        <d v="2024-01-16T19:39:00"/>
        <d v="2024-01-17T01:46:00"/>
        <d v="2024-01-17T05:40:00"/>
        <d v="2024-01-17T11:25:00"/>
        <d v="2024-01-17T20:00:00"/>
        <d v="2024-01-18T09:32:00"/>
        <d v="2024-01-18T10:00:00"/>
        <d v="2024-01-18T12:45:00"/>
        <d v="2024-01-18T17:52:00"/>
        <d v="2024-01-18T22:15:00"/>
        <d v="2024-01-19T07:30:00"/>
        <d v="2024-01-19T09:00:00"/>
        <d v="2024-01-19T14:37:00"/>
        <d v="2024-01-20T04:40:00"/>
        <d v="2024-01-21T21:05:00"/>
        <d v="2024-01-21T22:45:00"/>
        <d v="2024-01-21T22:55:00"/>
        <d v="2024-01-21T23:00:00"/>
        <d v="2024-01-21T23:05:00"/>
        <d v="2024-01-21T23:10:00"/>
        <d v="2024-01-21T23:20:00"/>
        <d v="2024-01-21T23:25:00"/>
        <d v="2024-01-22T13:30:00"/>
        <d v="2024-01-22T14:57:00"/>
        <d v="2024-01-22T18:30:00"/>
        <d v="2024-01-22T20:30:00"/>
        <d v="2024-01-22T21:03:00"/>
        <d v="2024-01-23T07:00:00"/>
        <d v="2024-01-23T09:00:00"/>
        <d v="2024-01-23T11:17:00"/>
        <d v="2024-01-23T13:30:00"/>
        <d v="2024-01-23T15:00:00"/>
        <d v="2024-01-23T19:35:00"/>
        <d v="2024-01-24T00:10:00"/>
        <d v="2024-01-24T01:00:00"/>
        <d v="2024-01-24T08:45:00"/>
        <d v="2024-01-24T11:00:00"/>
        <d v="2024-01-24T12:00:00"/>
        <d v="2024-01-24T15:10:00"/>
        <d v="2024-01-24T19:00:00"/>
        <d v="2024-01-25T12:00:00"/>
        <d v="2024-01-25T13:16:00"/>
        <d v="2024-01-25T17:00:00"/>
        <d v="2024-01-26T13:01:00"/>
        <d v="2024-01-26T20:10:00"/>
        <d v="2024-01-26T23:20:00"/>
        <d v="2024-01-27T13:30:00"/>
        <d v="2024-01-27T14:15:00"/>
        <d v="2024-01-27T18:07:00"/>
        <d v="2024-01-27T18:57:00"/>
        <d v="2024-01-27T21:31:00"/>
        <d v="2024-01-27T21:40:00"/>
        <d v="2024-01-28T04:00:00"/>
        <d v="2024-01-28T07:35:00"/>
        <d v="2024-01-28T16:45:00"/>
        <d v="2024-01-28T18:43:00"/>
        <d v="2024-01-28T19:20:00"/>
        <d v="2024-01-28T23:10:00"/>
        <d v="2024-01-29T03:50:00"/>
        <d v="2024-01-29T07:22:00"/>
        <d v="2024-01-29T07:45:00"/>
        <d v="2024-01-29T09:40:00"/>
        <d v="2024-01-29T13:55:00"/>
        <d v="2024-01-29T14:30:00"/>
        <d v="2024-01-30T06:02:00"/>
        <d v="2024-01-30T13:45:00"/>
        <d v="2024-01-30T14:00:00"/>
        <d v="2024-01-30T15:37:00"/>
        <d v="2024-01-30T21:40:00"/>
        <d v="2024-01-30T23:08:00"/>
        <d v="2024-01-31T06:30:00"/>
        <d v="2024-01-31T07:15:00"/>
        <d v="2024-01-31T07:45:00"/>
        <d v="2024-01-31T15:00:00"/>
        <d v="2024-02-01T07:00:00"/>
        <d v="2024-02-01T09:30:00"/>
        <d v="2024-02-01T10:00:00"/>
        <d v="2024-02-01T11:27:00"/>
        <d v="2024-02-01T16:51:00"/>
        <d v="2024-02-02T05:00:00"/>
        <d v="2024-02-02T10:45:00"/>
        <d v="2024-02-02T15:30:00"/>
        <d v="2024-02-03T03:30:00"/>
        <d v="2024-02-03T08:20:00"/>
        <d v="2024-02-03T13:58:00"/>
        <d v="2024-02-04T04:55:00"/>
        <d v="2024-02-04T07:50:00"/>
        <d v="2024-02-04T13:00:00"/>
        <d v="2024-02-04T21:10:00"/>
        <d v="2024-02-05T14:00:00"/>
        <d v="2024-02-05T14:05:00"/>
        <d v="2024-02-05T18:00:00"/>
        <d v="2024-02-05T18:25:00"/>
        <d v="2024-02-05T19:31:00"/>
        <d v="2024-02-05T20:15:00"/>
        <d v="2024-02-06T06:00:00"/>
        <d v="2024-02-06T10:48:00"/>
        <d v="2024-02-06T12:10:00"/>
        <d v="2024-02-06T15:05:00"/>
        <d v="2024-02-07T09:00:00"/>
        <d v="2024-02-07T09:45:00"/>
        <d v="2024-02-07T13:00:00"/>
        <d v="2024-02-07T13:45:00"/>
        <d v="2024-02-07T15:35:00"/>
        <d v="2024-02-07T17:00:00"/>
        <d v="2024-02-07T18:00:00"/>
        <d v="2024-02-08T01:20:00"/>
        <d v="2024-02-08T13:30:00"/>
        <d v="2024-02-09T05:55:00"/>
        <d v="2024-02-09T06:38:00"/>
        <d v="2024-02-09T15:03:00"/>
        <d v="2024-02-09T18:25:00"/>
        <d v="2024-02-10T00:20:00"/>
        <d v="2024-02-10T11:00:00"/>
        <d v="2024-02-10T11:50:00"/>
        <d v="2024-02-10T16:00:00"/>
        <d v="2024-02-10T22:00:00"/>
        <d v="2024-02-11T05:15:00"/>
        <d v="2024-02-11T08:55:00"/>
        <d v="2024-02-11T15:15:00"/>
        <d v="2024-02-11T16:55:00"/>
        <d v="2024-02-12T01:36:00"/>
        <d v="2024-02-12T07:50:00"/>
        <d v="2024-02-12T13:25:00"/>
        <d v="2024-02-12T22:30:00"/>
        <d v="2024-02-12T23:30:00"/>
        <d v="2024-02-13T04:25:00"/>
        <d v="2024-02-13T10:30:00"/>
        <d v="2024-02-13T10:45:00"/>
        <d v="2024-02-13T11:50:00"/>
        <d v="2024-02-13T13:00:00"/>
        <d v="2024-02-13T13:42:00"/>
        <d v="2024-02-13T14:50:00"/>
        <d v="2024-02-13T15:00:00"/>
        <d v="2024-02-13T17:43:00"/>
        <d v="2024-02-13T17:50:00"/>
        <d v="2024-02-13T18:25:00"/>
        <d v="2024-02-14T11:40:00"/>
        <d v="2024-02-14T12:00:00"/>
        <d v="2024-02-14T12:45:00"/>
        <d v="2024-02-14T18:00:00"/>
        <d v="2024-02-14T18:22:00"/>
        <d v="2024-02-15T00:05:00"/>
        <d v="2024-02-15T00:22:00"/>
        <d v="2024-02-15T07:00:00"/>
        <d v="2024-02-15T08:35:00"/>
        <d v="2024-02-15T09:00:00"/>
        <d v="2024-02-15T10:45:00"/>
        <d v="2024-02-16T09:05:00"/>
        <d v="2024-02-16T10:00:00"/>
        <d v="2024-02-16T13:10:00"/>
        <d v="2024-02-16T15:00:00"/>
        <d v="2024-02-16T15:20:00"/>
        <d v="2024-02-16T16:30:00"/>
        <d v="2024-02-17T02:30:00"/>
        <d v="2024-02-17T11:30:00"/>
        <d v="2024-02-17T17:25:00"/>
        <d v="2024-02-18T00:30:00"/>
        <d v="2024-02-18T05:00:00"/>
        <d v="2024-02-18T07:08:00"/>
        <d v="2024-02-18T21:55:00"/>
        <d v="2024-02-19T06:03:00"/>
        <d v="2024-02-19T13:15:00"/>
        <d v="2024-02-19T13:27:00"/>
        <d v="2024-02-19T14:20:00"/>
        <d v="2024-02-19T23:45:00"/>
        <d v="2024-02-20T07:00:00"/>
        <d v="2024-02-20T08:00:00"/>
        <d v="2024-02-20T09:10:00"/>
        <d v="2024-02-20T10:15:00"/>
        <d v="2024-02-20T16:00:00"/>
        <d v="2024-02-20T17:00:00"/>
        <d v="2024-02-21T07:40:00"/>
        <d v="2024-02-21T11:30:00"/>
        <d v="2024-02-21T12:00:00"/>
        <d v="2024-02-21T13:10:00"/>
        <d v="2024-02-21T13:12:00"/>
        <d v="2024-02-21T16:15:00"/>
        <d v="2024-02-21T16:30:00"/>
        <d v="2024-02-21T19:15:00"/>
        <d v="2024-02-22T01:50:00"/>
        <d v="2024-02-22T08:50:00"/>
        <d v="2024-02-22T12:30:00"/>
        <d v="2024-02-22T13:15:00"/>
        <d v="2024-02-22T14:00:00"/>
        <d v="2024-02-22T16:00:00"/>
        <d v="2024-02-22T23:00:00"/>
        <d v="2024-02-22T23:50:00"/>
        <d v="2024-02-23T04:30:00"/>
        <d v="2024-02-23T04:40:00"/>
        <d v="2024-02-23T09:30:00"/>
        <d v="2024-02-23T10:44:00"/>
        <d v="2024-02-23T11:20:00"/>
        <d v="2024-02-23T11:33:00"/>
        <d v="2024-02-23T15:30:00"/>
        <d v="2024-02-23T18:30:00"/>
        <d v="2024-02-23T18:50:00"/>
        <d v="2024-02-23T22:50:00"/>
        <d v="2024-02-23T23:20:00"/>
        <d v="2024-02-24T03:53:00"/>
        <d v="2024-02-24T07:58:00"/>
        <d v="2024-02-25T06:20:00"/>
        <d v="2024-02-25T10:41:00"/>
        <d v="2024-02-25T14:50:00"/>
        <d v="2024-02-25T20:55:00"/>
        <d v="2024-02-26T03:30:00"/>
        <d v="2024-02-26T07:15:00"/>
        <d v="2024-02-26T11:17:00"/>
        <d v="2024-02-26T12:30:00"/>
        <d v="2024-02-26T17:25:00"/>
        <d v="2024-02-26T22:19:00"/>
        <d v="2024-02-27T01:00:00"/>
        <d v="2024-02-27T01:20:00"/>
        <d v="2024-02-27T05:00:00"/>
        <d v="2024-02-27T08:30:00"/>
        <d v="2024-02-27T11:30:00"/>
        <d v="2024-02-27T12:45:00"/>
        <d v="2024-02-27T12:52:00"/>
        <d v="2024-02-27T15:00:00"/>
        <d v="2024-02-27T19:40:00"/>
        <d v="2024-02-27T21:00:00"/>
        <d v="2024-02-28T00:00:00"/>
        <d v="2024-02-28T05:30:00"/>
        <d v="2024-02-28T11:10:00"/>
        <d v="2024-02-28T13:00:00"/>
        <d v="2024-02-28T17:10:00"/>
        <d v="2024-02-28T23:10:00"/>
        <d v="2024-02-28T23:25:00"/>
        <d v="2024-02-29T00:13:00"/>
        <d v="2024-02-29T05:20:00"/>
        <d v="2024-02-29T09:58:00"/>
        <d v="2024-02-29T13:15:00"/>
        <d v="2024-02-29T18:01:00"/>
        <d v="2024-02-29T20:00:00"/>
        <d v="2024-03-01T05:40:00"/>
        <d v="2024-03-01T06:50:00"/>
        <d v="2024-03-01T07:50:00"/>
        <d v="2024-03-01T09:50:00"/>
        <d v="2024-03-01T13:05:00"/>
        <d v="2024-03-01T16:20:00"/>
        <d v="2024-03-01T19:10:00"/>
        <d v="2024-03-01T20:30:00"/>
        <d v="2024-03-01T23:00:00"/>
        <d v="2024-03-02T00:10:00"/>
        <d v="2024-03-02T09:20:00"/>
        <d v="2024-03-02T13:30:00"/>
        <d v="2024-03-02T20:00:00"/>
        <d v="2024-03-02T21:04:00"/>
        <d v="2024-03-03T09:45:00"/>
        <d v="2024-03-03T14:40:00"/>
        <d v="2024-03-03T20:00:00"/>
        <d v="2024-03-04T11:10:00"/>
        <d v="2024-03-04T14:59:00"/>
        <d v="2024-03-04T18:40:00"/>
        <d v="2024-03-04T20:20:00"/>
        <d v="2024-03-04T21:15:00"/>
        <d v="2024-03-05T06:58:00"/>
        <d v="2024-03-05T11:58:00"/>
        <d v="2024-03-05T19:30:00"/>
        <d v="2024-03-06T17:50:00"/>
        <d v="2024-03-06T19:00:00"/>
        <d v="2024-03-07T05:20:00"/>
        <d v="2024-03-07T07:00:00"/>
        <d v="2024-03-07T08:27:00"/>
        <d v="2024-03-07T14:45:00"/>
        <d v="2024-03-07T17:25:00"/>
        <d v="2024-03-07T18:00:00"/>
        <d v="2024-03-08T05:10:00"/>
        <d v="2024-03-09T00:26:00"/>
        <d v="2024-03-09T00:45:00"/>
        <d v="2024-03-09T07:00:00"/>
        <d v="2024-03-09T09:15:00"/>
        <d v="2024-03-09T09:29:00"/>
        <d v="2024-03-09T13:25:00"/>
        <d v="2024-03-10T11:07:00"/>
        <d v="2024-03-10T12:00:00"/>
        <d v="2024-03-10T19:12:00"/>
        <d v="2024-03-10T20:35:00"/>
        <d v="2024-03-10T20:50:00"/>
        <d v="2024-03-10T21:58:00"/>
        <d v="2024-03-10T22:40:00"/>
        <d v="2024-03-10T22:49:00"/>
        <d v="2024-03-11T00:37:00"/>
        <d v="2024-03-11T02:17:00"/>
        <d v="2024-03-11T02:28:00"/>
        <d v="2024-03-11T02:36:00"/>
        <d v="2024-03-11T04:13:00"/>
        <d v="2024-03-11T04:52:00"/>
        <d v="2024-03-11T07:08:00"/>
        <d v="2024-03-11T11:05:00"/>
        <d v="2024-03-11T12:30:00"/>
        <d v="2024-03-11T13:40:00"/>
        <d v="2024-03-12T00:25:00"/>
        <d v="2024-03-12T00:30:00"/>
        <d v="2024-03-12T00:37:00"/>
        <d v="2024-03-12T08:45:00"/>
        <d v="2024-03-12T09:30:00"/>
        <d v="2024-03-12T13:00:00"/>
        <d v="2024-03-12T15:10:00"/>
        <d v="2024-03-12T16:00:00"/>
        <d v="2024-03-12T16:28:00"/>
        <d v="2024-03-13T01:35:00"/>
        <d v="2024-03-13T08:00:00"/>
        <d v="2024-03-13T11:15:00"/>
        <d v="2024-03-13T13:10:00"/>
        <d v="2024-03-13T18:10:00"/>
        <d v="2024-03-14T08:00:00"/>
        <d v="2024-03-14T08:30:00"/>
        <d v="2024-03-14T17:20:00"/>
        <d v="2024-03-14T21:15:00"/>
        <d v="2024-03-14T22:25:00"/>
        <d v="2024-03-15T04:40:00"/>
        <d v="2024-03-15T06:25:00"/>
        <d v="2024-03-15T09:29:00"/>
        <d v="2024-03-15T14:07:00"/>
        <d v="2024-03-15T18:41:00"/>
        <d v="2024-03-16T07:00:00"/>
        <d v="2024-03-16T07:34:00"/>
        <d v="2024-03-16T07:37:00"/>
        <d v="2024-03-16T08:56:00"/>
        <d v="2024-03-16T10:00:00"/>
        <d v="2024-03-17T01:30:00"/>
        <d v="2024-03-17T08:00:00"/>
        <d v="2024-03-17T18:35:00"/>
        <d v="2024-03-17T21:30:00"/>
        <d v="2024-03-18T03:06:00"/>
        <d v="2024-03-18T06:30:00"/>
        <d v="2024-03-18T10:00:00"/>
        <d v="2024-03-18T14:00:00"/>
        <d v="2024-03-18T19:55:00"/>
        <d v="2024-03-18T21:13:00"/>
        <d v="2024-03-18T22:22:00"/>
        <d v="2024-03-19T04:40:00"/>
        <d v="2024-03-19T05:45:00"/>
        <d v="2024-03-19T07:00:00"/>
        <d v="2024-03-19T09:04:00"/>
        <d v="2024-03-19T09:30:00"/>
        <d v="2024-03-19T11:00:00"/>
        <d v="2024-03-19T21:38:00"/>
        <d v="2024-03-19T22:30:00"/>
        <d v="2024-03-19T23:42:00"/>
        <d v="2024-03-20T02:30:00"/>
        <d v="2024-03-20T05:30:00"/>
        <d v="2024-03-20T10:30:00"/>
        <d v="2024-03-20T10:45:00"/>
        <d v="2024-03-20T14:32:00"/>
        <d v="2024-03-20T14:33:00"/>
        <d v="2024-03-20T14:39:00"/>
        <d v="2024-03-20T15:00:00"/>
        <d v="2024-03-20T21:23:00"/>
        <d v="2024-03-20T22:00:00"/>
        <d v="2024-03-21T01:19:00"/>
        <d v="2024-03-21T01:30:00"/>
        <d v="2024-03-21T14:15:00"/>
        <d v="2024-03-21T15:30:00"/>
        <d v="2024-03-22T04:30:00"/>
        <d v="2024-03-22T11:19:00"/>
        <d v="2024-03-23T06:07:00"/>
        <d v="2024-03-23T08:45:00"/>
        <d v="2024-03-23T10:53:00"/>
        <d v="2024-03-23T11:30:00"/>
        <d v="2024-03-23T14:55:00"/>
        <d v="2024-03-23T22:00:00"/>
        <d v="2024-03-24T00:00:00"/>
        <d v="2024-03-24T19:00:00"/>
        <d v="2024-03-25T04:40:00"/>
        <d v="2024-03-25T06:20:00"/>
        <d v="2024-03-25T10:14:00"/>
        <d v="2024-03-25T19:45:00"/>
        <d v="2024-03-25T22:30:00"/>
        <d v="2024-03-26T02:10:00"/>
        <d v="2024-03-26T05:40:00"/>
        <d v="2024-03-26T10:40:00"/>
        <d v="2024-03-26T12:00:00"/>
        <d v="2024-03-26T12:05:00"/>
        <d v="2024-03-26T15:30:00"/>
        <d v="2024-03-26T23:30:00"/>
        <d v="2024-03-27T07:00:00"/>
        <d v="2024-03-27T08:05:00"/>
        <d v="2024-03-27T09:00:00"/>
        <d v="2024-03-27T09:05:00"/>
        <d v="2024-03-27T17:45:00"/>
        <d v="2024-03-28T00:45:00"/>
        <d v="2024-03-28T01:30:00"/>
        <d v="2024-03-28T02:06:00"/>
        <d v="2024-03-28T09:45:00"/>
        <d v="2024-03-28T11:51:00"/>
        <d v="2024-03-28T12:35:00"/>
        <d v="2024-03-28T15:55:00"/>
        <d v="2024-03-28T15:56:00"/>
        <d v="2024-03-28T21:00:00"/>
        <d v="2024-03-29T11:18:00"/>
        <d v="2024-03-30T13:45:00"/>
        <d v="2024-03-31T10:30:00"/>
        <d v="2024-04-01T12:40:00"/>
        <d v="2024-04-02T15:25:00"/>
        <d v="2024-04-02T17:05:00"/>
        <d v="2024-04-02T17:55:00"/>
        <d v="2024-04-03T03:40:00"/>
        <d v="2024-04-03T04:40:00"/>
        <d v="2024-04-03T05:30:00"/>
        <d v="2024-04-03T09:42:00"/>
        <d v="2024-04-03T18:30:00"/>
        <d v="2024-04-04T06:10:00"/>
        <d v="2024-04-04T07:00:00"/>
        <d v="2024-04-04T09:30:00"/>
        <d v="2024-04-04T12:00:00"/>
        <d v="2024-04-04T14:00:00"/>
        <d v="2024-04-04T18:20:00"/>
        <d v="2024-04-04T19:50:00"/>
        <d v="2024-04-04T22:20:00"/>
        <d v="2024-04-05T12:30:00"/>
        <d v="2024-04-05T15:00:00"/>
        <d v="2024-04-05T17:00:00"/>
        <d v="2024-04-06T00:03:00"/>
        <d v="2024-04-06T00:50:00"/>
        <d v="2024-04-06T09:00:00"/>
        <d v="2024-04-06T15:28:00"/>
        <d v="2024-04-06T15:30:00"/>
        <d v="2024-04-06T20:10:00"/>
        <d v="2024-04-07T09:00:00"/>
        <d v="2024-04-07T12:00:00"/>
        <d v="2024-04-07T12:05:00"/>
        <d v="2024-04-08T02:45:00"/>
        <d v="2024-04-08T07:30:00"/>
        <d v="2024-04-08T12:00:00"/>
        <d v="2024-04-08T12:16:00"/>
        <d v="2024-04-08T14:43:00"/>
        <d v="2024-04-09T20:18:00"/>
        <d v="2024-04-09T21:59:00"/>
        <d v="2024-04-10T07:50:00"/>
        <d v="2024-04-10T11:12:00"/>
        <d v="2024-04-10T12:45:00"/>
        <d v="2024-04-10T13:50:00"/>
        <d v="2024-04-10T19:30:00"/>
        <d v="2024-04-11T03:30:00"/>
        <d v="2024-04-11T04:30:00"/>
        <d v="2024-04-11T10:20:00"/>
        <d v="2024-04-11T11:20:00"/>
        <d v="2024-04-11T11:30:00"/>
        <d v="2024-04-11T14:25:00"/>
        <d v="2024-04-11T15:05:00"/>
        <d v="2024-04-11T17:30:00"/>
        <d v="2024-04-11T22:15:00"/>
        <d v="2024-04-12T08:30:00"/>
        <d v="2024-04-13T04:40:00"/>
        <d v="2024-04-13T11:50:00"/>
        <d v="2024-04-13T23:00:00"/>
        <d v="2024-04-13T23:20:00"/>
        <d v="2024-04-14T12:00:00"/>
        <d v="2024-04-14T16:10:00"/>
        <d v="2024-04-14T18:25:00"/>
        <d v="2024-04-15T01:00:00"/>
        <d v="2024-04-15T04:15:00"/>
        <d v="2024-04-05T14:05:00"/>
        <d v="2024-04-07T17:39:00"/>
        <d v="2024-04-11T16:55:00"/>
        <d v="2024-04-12T12:30:00"/>
        <d v="2024-04-13T11:30:00"/>
        <d v="2024-04-13T22:00:00"/>
        <d v="2024-04-15T00:30:00"/>
        <d v="2024-04-15T01:10:00"/>
        <d v="2024-04-15T07:40:00"/>
        <d v="2024-04-15T08:30:00"/>
        <d v="2024-04-15T11:00:00"/>
        <d v="2024-04-15T14:10:00"/>
        <d v="2024-04-15T14:30:00"/>
        <d v="2024-04-15T14:50:00"/>
        <d v="2024-04-15T23:35:00"/>
        <d v="2024-04-16T00:05:00"/>
        <d v="2024-04-16T03:30:00"/>
        <d v="2024-04-16T05:30:00"/>
        <d v="2024-04-16T11:31:00"/>
        <d v="2024-04-16T14:50:00"/>
        <d v="2024-04-16T16:00:00"/>
        <d v="2024-04-16T17:30:00"/>
        <d v="2024-04-16T18:00:00"/>
        <d v="2024-04-16T18:19:00"/>
        <d v="2024-04-16T19:00:00"/>
        <d v="2024-04-16T20:45:00"/>
        <d v="2024-04-17T06:00:00"/>
        <d v="2024-04-17T06:50:00"/>
        <d v="2024-04-17T07:30:00"/>
        <d v="2024-04-17T09:40:00"/>
        <d v="2024-04-17T09:50:00"/>
        <d v="2024-04-17T10:05:00"/>
        <d v="2024-04-17T10:30:00"/>
        <d v="2024-04-17T10:35:00"/>
        <d v="2024-04-17T14:00:00"/>
        <d v="2024-04-17T18:57:00"/>
        <d v="2024-04-18T02:00:00"/>
        <d v="2024-04-18T13:27:00"/>
        <d v="2024-04-18T16:55:00"/>
        <d v="2024-04-18T18:20:00"/>
        <d v="2024-04-18T19:30:00"/>
        <d v="2024-04-18T22:15:00"/>
        <d v="2024-04-18T23:30:00"/>
        <d v="2024-04-19T02:44:00"/>
        <d v="2024-04-19T05:19:00"/>
        <d v="2024-04-19T07:40:00"/>
        <d v="2024-04-19T13:20:00"/>
        <d v="2024-04-19T17:30:00"/>
        <d v="2024-04-19T18:10:00"/>
        <d v="2024-04-19T21:14:00"/>
        <d v="2024-04-20T05:08:00"/>
        <d v="2024-04-21T10:15:00"/>
        <d v="2024-04-21T11:20:00"/>
        <d v="2024-04-21T12:05:00"/>
        <d v="2024-04-21T14:50:00"/>
        <d v="2024-04-21T23:30:00"/>
        <d v="2024-04-22T06:49:00"/>
        <d v="2024-04-22T13:18:00"/>
        <d v="2024-04-23T05:45:00"/>
        <d v="2024-04-23T10:00:00"/>
        <d v="2024-04-23T13:00:00"/>
        <d v="2024-04-23T14:35:00"/>
        <d v="2024-04-23T17:08:00"/>
        <d v="2024-04-23T17:20:00"/>
        <d v="2024-04-23T18:00:00"/>
        <d v="2024-04-23T21:00:00"/>
        <d v="2024-04-24T05:10:00"/>
        <d v="2024-04-24T05:25:00"/>
        <d v="2024-04-24T11:55:00"/>
        <d v="2024-04-24T14:25:00"/>
        <d v="2024-04-24T22:28:00"/>
        <d v="2024-04-25T05:15:00"/>
        <d v="2024-04-25T06:20:00"/>
        <d v="2024-04-25T09:10:00"/>
        <d v="2024-04-25T09:30:00"/>
        <d v="2024-04-25T10:07:00"/>
        <d v="2024-04-25T21:00:00"/>
        <d v="2024-04-25T23:25:00"/>
        <d v="2024-04-26T03:00:00"/>
        <d v="2024-04-26T04:25:00"/>
        <d v="2024-04-26T05:55:00"/>
        <d v="2024-04-26T09:58:00"/>
        <d v="2024-04-26T11:00:00"/>
        <d v="2024-04-26T11:05:00"/>
        <d v="2024-04-26T21:05:00"/>
        <d v="2024-04-27T05:12:00"/>
        <d v="2024-04-27T11:18:00"/>
        <d v="2024-04-27T14:00:00"/>
        <d v="2024-04-27T15:40:00"/>
        <d v="2024-04-27T22:20:00"/>
        <d v="2024-04-27T23:52:00"/>
        <d v="2024-04-28T10:30:00"/>
        <d v="2024-04-28T14:54:00"/>
        <d v="2024-04-28T17:20:00"/>
        <d v="2024-04-29T01:35:00"/>
        <d v="2024-04-29T08:30:00"/>
        <d v="2024-04-29T11:22:00"/>
        <d v="2024-04-29T15:10:00"/>
        <d v="2024-04-29T20:00:00"/>
        <d v="2024-04-29T21:10:00"/>
        <d v="2024-04-30T02:20:00"/>
        <d v="2024-04-30T07:05:00"/>
        <d v="2024-04-30T07:15:00"/>
        <d v="2024-04-30T23:00:00"/>
        <d v="2024-05-01T19:45:00"/>
        <d v="2024-05-02T18:20:00"/>
        <d v="2024-05-03T05:00:00"/>
        <d v="2024-05-03T10:29:00"/>
        <d v="2024-05-03T10:45:00"/>
        <d v="2024-05-03T13:25:00"/>
        <d v="2024-05-03T18:10:00"/>
        <d v="2024-05-04T01:55:00"/>
        <d v="2024-05-04T08:27:00"/>
        <d v="2024-05-04T09:49:00"/>
        <d v="2024-05-04T10:26:00"/>
        <d v="2024-05-04T12:47:00"/>
        <d v="2024-05-04T13:00:00"/>
        <d v="2024-05-04T13:52:00"/>
        <d v="2024-05-04T15:16:00"/>
        <d v="2024-05-04T23:24:00"/>
        <d v="2024-05-04T23:50:00"/>
        <d v="2024-05-05T05:00:00"/>
        <d v="2024-05-05T05:20:00"/>
        <d v="2024-05-05T06:10:00"/>
        <d v="2024-05-05T09:40:00"/>
        <d v="2024-05-06T04:55:00"/>
        <d v="2024-05-06T06:48:00"/>
        <d v="2024-05-06T11:55:00"/>
        <d v="2024-05-07T04:30:00"/>
        <d v="2024-05-07T06:20:00"/>
        <d v="2024-05-07T11:51:00"/>
        <d v="2024-05-07T12:39:00"/>
        <d v="2024-05-07T14:55:00"/>
        <d v="2024-05-07T15:21:00"/>
        <d v="2024-05-07T19:00:00"/>
        <d v="2024-05-07T20:30:00"/>
        <d v="2024-05-08T05:38:00"/>
        <d v="2024-05-08T11:00:00"/>
        <d v="2024-05-08T12:10:00"/>
        <d v="2024-05-08T13:01:00"/>
        <d v="2024-05-08T14:00:00"/>
        <d v="2024-05-08T19:42:00"/>
        <d v="2024-05-08T23:30:00"/>
        <d v="2024-05-09T00:00:00"/>
        <d v="2024-05-09T13:00:00"/>
        <d v="2024-05-09T20:50:00"/>
        <d v="2024-05-09T21:20:00"/>
        <d v="2024-05-10T09:00:00"/>
        <d v="2024-05-10T13:15:00"/>
        <d v="2024-05-10T16:13:00"/>
        <d v="2024-05-10T17:00:00"/>
        <d v="2024-05-11T08:15:00"/>
        <d v="2024-05-11T17:10:00"/>
        <d v="2024-05-11T17:20:00"/>
        <d v="2024-05-11T21:48:00"/>
        <d v="2024-05-12T09:07:00"/>
        <d v="2024-05-12T14:00:00"/>
        <d v="2024-05-12T16:00:00"/>
        <d v="2024-05-12T18:15:00"/>
        <d v="2024-05-12T19:25:00"/>
        <d v="2024-05-12T20:50:00"/>
        <d v="2024-05-13T06:50:00"/>
        <d v="2024-05-13T07:45:00"/>
        <d v="2024-05-13T10:45:00"/>
        <d v="2024-05-13T12:08:00"/>
        <d v="2024-05-13T12:15:00"/>
        <d v="2024-05-13T12:25:00"/>
        <d v="2024-05-13T13:50:00"/>
        <d v="2024-05-14T02:10:00"/>
        <d v="2024-05-14T06:15:00"/>
        <d v="2024-05-14T07:08:00"/>
        <d v="2024-05-14T08:00:00"/>
        <d v="2024-05-14T12:00:00"/>
        <d v="2024-05-14T12:10:00"/>
        <d v="2024-05-14T15:01:00"/>
        <d v="2024-05-14T15:20:00"/>
        <d v="2024-05-15T00:30:00"/>
        <d v="2024-05-15T04:59:00"/>
        <d v="2024-05-15T16:20:00"/>
        <d v="2024-05-15T20:00:00"/>
        <d v="2024-05-16T05:50:00"/>
        <d v="2024-05-16T08:35:00"/>
        <d v="2024-05-16T09:00:00"/>
        <d v="2024-05-16T10:55:00"/>
        <d v="2024-05-16T13:15:00"/>
        <d v="2024-05-16T15:40:00"/>
        <d v="2024-05-16T20:00:00"/>
        <d v="2024-05-16T21:16:00"/>
        <d v="2024-05-16T23:50:00"/>
        <d v="2024-05-17T01:23:00"/>
        <d v="2024-05-17T08:30:00"/>
        <d v="2024-05-17T13:30:00"/>
        <d v="2024-05-17T21:29:00"/>
        <d v="2024-05-18T02:10:00"/>
        <d v="2024-05-18T07:50:00"/>
        <d v="2024-05-18T08:30:00"/>
        <d v="2024-05-18T10:20:00"/>
        <d v="2024-05-19T08:30:00"/>
        <d v="2024-05-20T02:25:00"/>
        <d v="2024-05-20T04:30:00"/>
        <d v="2024-05-20T08:20:00"/>
        <d v="2024-05-20T09:42:00"/>
        <d v="2024-05-20T14:00:00"/>
        <d v="2024-05-20T15:09:00"/>
        <d v="2024-05-21T05:00:00"/>
        <d v="2024-05-21T11:00:00"/>
        <d v="2024-05-21T11:30:00"/>
        <d v="2024-05-21T12:30:00"/>
        <d v="2024-05-21T18:00:00"/>
        <d v="2024-05-22T12:20:00"/>
        <d v="2024-05-22T15:20:00"/>
        <d v="2024-05-22T16:49:00"/>
        <d v="2024-05-22T18:03:00"/>
        <d v="2024-05-22T22:30:00"/>
        <d v="2024-05-23T00:05:00"/>
        <d v="2024-05-23T02:26:00"/>
        <d v="2024-05-23T15:16:00"/>
        <d v="2024-05-23T15:33:00"/>
        <d v="2024-05-23T17:00:00"/>
        <d v="2024-05-23T19:30:00"/>
        <d v="2024-05-23T22:40:00"/>
        <d v="2024-05-24T02:00:00"/>
        <d v="2024-05-24T03:57:00"/>
        <d v="2024-05-24T04:15:00"/>
        <d v="2024-05-24T10:40:00"/>
        <d v="2024-05-24T16:10:00"/>
        <d v="2024-05-24T16:20:00"/>
        <d v="2024-05-24T16:30:00"/>
        <d v="2024-05-24T17:00:00"/>
        <d v="2024-05-24T17:30:00"/>
        <d v="2024-05-24T19:10:00"/>
        <d v="2024-05-25T11:51:00"/>
        <d v="2024-05-25T13:30:00"/>
        <d v="2024-05-25T17:29:00"/>
        <d v="2024-05-26T11:15:00"/>
        <d v="2024-05-26T20:30:00"/>
        <d v="2024-05-27T23:25:00"/>
        <d v="2024-05-27T23:54:00"/>
        <d v="2024-05-28T09:20:00"/>
        <d v="2024-05-28T17:20:00"/>
        <d v="2024-05-29T07:00:00"/>
        <d v="2024-05-29T08:30:00"/>
        <d v="2024-05-29T11:55:00"/>
        <d v="2024-05-29T12:10:00"/>
        <d v="2024-05-29T15:15:00"/>
        <d v="2024-05-29T21:40:00"/>
        <d v="2024-05-30T02:30:00"/>
        <d v="2024-05-30T03:50:00"/>
        <d v="2024-05-30T10:30:00"/>
        <d v="2024-05-30T21:00:00"/>
        <d v="2024-05-31T03:25:00"/>
        <d v="2024-05-31T13:15:00"/>
        <d v="2024-05-31T13:30:00"/>
        <d v="2024-06-01T07:38:00"/>
        <d v="2024-06-01T16:20:00"/>
        <d v="2024-06-01T18:00:00"/>
        <d v="2024-06-01T22:39:00"/>
        <d v="2024-06-02T00:20:00"/>
        <d v="2024-06-02T15:00:00"/>
        <d v="2024-06-02T16:30:00"/>
        <d v="2024-06-02T19:00:00"/>
        <d v="2024-06-02T21:20:00"/>
        <d v="2024-06-02T21:30:00"/>
        <d v="2024-06-03T01:37:00"/>
        <d v="2024-06-03T01:41:00"/>
        <d v="2024-06-03T03:30:00"/>
        <d v="2024-06-03T04:52:00"/>
        <d v="2024-06-03T06:53:00"/>
        <d v="2024-06-03T07:00:00"/>
        <d v="2024-06-03T09:40:00"/>
        <d v="2024-06-03T14:45:00"/>
        <d v="2024-06-03T17:35:00"/>
        <d v="2024-06-03T21:00:00"/>
        <d v="2024-06-03T22:55:00"/>
        <d v="2024-06-04T02:49:00"/>
        <d v="2024-06-04T05:00:00"/>
        <d v="2024-06-04T06:00:00"/>
        <d v="2024-06-04T06:45:00"/>
        <d v="2024-06-04T07:45:00"/>
        <d v="2024-06-04T09:20:00"/>
        <d v="2024-06-04T09:40:00"/>
        <d v="2024-06-04T11:13:00"/>
        <d v="2024-06-04T11:26:00"/>
        <d v="2024-06-04T11:45:00"/>
        <d v="2024-06-04T20:00:00"/>
        <d v="2024-06-04T23:14:00"/>
        <d v="2024-06-05T00:05:00"/>
        <d v="2024-06-05T10:40:00"/>
        <d v="2024-06-05T12:30:00"/>
        <d v="2024-06-05T19:50:00"/>
        <d v="2024-06-06T05:15:00"/>
        <d v="2024-06-06T05:29:00"/>
        <d v="2024-06-06T07:30:00"/>
        <d v="2024-06-06T16:15:00"/>
        <d v="2024-06-06T19:09:00"/>
        <d v="2024-06-06T19:40:00"/>
        <d v="2024-06-06T21:35:00"/>
        <d v="2024-06-06T22:35:00"/>
        <d v="2024-06-07T01:31:00"/>
        <d v="2024-06-07T07:00:00"/>
        <d v="2024-06-07T10:40:00"/>
        <d v="2024-06-07T11:41:00"/>
        <d v="2024-06-07T13:50:00"/>
        <d v="2024-06-07T19:35:00"/>
        <d v="2024-06-07T21:41:00"/>
        <d v="2024-06-08T03:00:00"/>
        <d v="2024-06-08T03:25:00"/>
        <d v="2024-06-08T12:00:00"/>
        <d v="2024-06-08T12:30:00"/>
        <d v="2024-06-08T12:32:00"/>
        <d v="2024-06-08T13:00:00"/>
        <d v="2024-06-08T22:50:00"/>
        <d v="2024-06-09T08:14:00"/>
        <d v="2024-06-09T22:45:00"/>
        <d v="2024-06-10T09:15:00"/>
        <d v="2024-06-10T10:05:00"/>
        <d v="2024-06-10T14:11:00"/>
        <d v="2024-06-10T14:40:00"/>
        <d v="2024-06-10T16:30:00"/>
        <d v="2024-06-10T18:50:00"/>
        <d v="2024-06-10T19:00:00"/>
        <d v="2024-06-11T00:40:00"/>
        <d v="2024-06-11T09:15:00"/>
        <d v="2024-06-11T12:30:00"/>
        <d v="2024-06-11T13:40:00"/>
        <d v="2024-06-11T14:26:00"/>
        <d v="2024-06-11T17:01:00"/>
        <d v="2024-06-11T18:09:00"/>
        <d v="2024-06-12T04:30:00"/>
        <d v="2024-06-12T07:45:00"/>
        <d v="2024-06-12T12:30:00"/>
        <d v="2024-06-12T18:04:00"/>
        <d v="2024-06-13T05:00:00"/>
        <d v="2024-06-13T08:00:00"/>
        <d v="2024-06-13T12:29:00"/>
        <d v="2024-06-13T15:15:00"/>
        <d v="2024-06-13T17:38:00"/>
        <d v="2024-06-13T17:50:00"/>
        <d v="2024-06-13T19:20:00"/>
        <d v="2024-06-13T21:30:00"/>
        <d v="2024-06-14T06:30:00"/>
        <d v="2024-06-14T08:30:00"/>
        <d v="2024-06-14T22:59:00"/>
        <d v="2024-06-15T13:10:00"/>
        <d v="2024-06-15T13:30:00"/>
        <d v="2024-06-15T15:45:00"/>
        <d v="2024-06-16T05:00:00"/>
        <d v="2024-06-16T23:05:00"/>
        <d v="2024-06-16T23:15:00"/>
        <d v="2024-06-17T00:05:00"/>
        <d v="2024-06-17T00:40:00"/>
        <d v="2024-06-17T02:10:00"/>
        <d v="2024-06-17T05:28:00"/>
        <d v="2024-06-17T09:30:00"/>
        <d v="2024-06-17T10:26:00"/>
        <d v="2024-06-17T11:46:00"/>
        <d v="2024-06-17T12:56:00"/>
        <d v="2024-06-17T13:10:00"/>
        <d v="2024-06-17T13:50:00"/>
        <d v="2024-06-17T14:30:00"/>
        <d v="2024-06-17T20:00:00"/>
        <d v="2024-06-18T01:00:00"/>
        <d v="2024-06-18T06:00:00"/>
        <d v="2024-06-18T07:00:00"/>
        <d v="2024-06-18T16:58:00"/>
        <d v="2024-06-18T17:00:00"/>
        <d v="2024-06-18T18:10:00"/>
        <d v="2024-06-19T03:51:00"/>
        <d v="2024-06-19T04:03:00"/>
        <d v="2024-06-19T04:09:00"/>
        <d v="2024-06-19T10:00:00"/>
        <d v="2024-06-19T12:30:00"/>
        <d v="2024-06-19T13:15:00"/>
        <d v="2024-06-19T13:25:00"/>
        <d v="2024-06-19T22:30:00"/>
        <d v="2024-06-19T23:50:00"/>
        <d v="2024-06-20T13:20:00"/>
        <d v="2024-06-20T14:01:00"/>
        <d v="2024-06-20T17:50:00"/>
        <d v="2024-06-20T19:00:00"/>
        <d v="2024-06-20T19:16:00"/>
        <d v="2024-06-20T19:55:00"/>
        <d v="2024-06-20T22:56:00"/>
        <d v="2024-06-21T00:35:00"/>
        <d v="2024-06-21T08:00:00"/>
        <d v="2024-06-21T21:35:00"/>
        <d v="2024-06-21T23:50:00"/>
        <d v="2024-06-22T00:05:00"/>
        <d v="2024-06-22T08:16:00"/>
        <d v="2024-06-22T10:15:00"/>
        <d v="2024-06-22T14:50:00"/>
        <d v="2024-06-22T17:46:00"/>
        <d v="2024-06-22T22:50:00"/>
        <d v="2024-06-23T02:50:00"/>
        <d v="2024-06-23T08:20:00"/>
        <d v="2024-06-23T09:00:00"/>
        <d v="2024-06-23T12:40:00"/>
        <d v="2024-06-24T00:25:00"/>
        <d v="2024-06-24T16:12:00"/>
        <d v="2024-06-24T16:30:00"/>
        <d v="2024-06-24T17:40:00"/>
        <d v="2024-06-25T08:19:00"/>
        <d v="2024-06-25T10:13:00"/>
        <d v="2024-06-25T10:57:00"/>
        <d v="2024-06-25T11:00:00"/>
        <d v="2024-06-25T12:30:00"/>
        <d v="2024-06-25T13:35:00"/>
        <d v="2024-06-25T17:35:00"/>
        <d v="2024-06-25T21:30:00"/>
        <d v="2024-06-26T06:39:00"/>
        <d v="2024-06-26T09:30:00"/>
        <d v="2024-06-26T21:00:00"/>
        <d v="2024-06-26T22:30:00"/>
        <d v="2024-06-27T01:45:00"/>
        <d v="2024-06-27T02:50:00"/>
        <d v="2024-06-27T04:35:00"/>
        <d v="2024-06-27T04:54:00"/>
        <d v="2024-06-27T07:55:00"/>
        <d v="2024-06-27T12:20:00"/>
        <d v="2024-06-28T09:30:00"/>
        <d v="2024-06-28T14:33:00"/>
        <d v="2024-06-28T19:35:00"/>
        <d v="2024-06-29T16:00:00"/>
        <d v="2024-06-29T18:00:00"/>
        <d v="2024-06-29T22:25:00"/>
        <d v="2024-06-30T21:00:00"/>
        <d v="2024-06-30T23:23:00"/>
        <d v="2024-06-30T23:30:00"/>
        <d v="2024-07-01T05:20:00"/>
        <d v="2024-07-01T06:30:00"/>
        <d v="2024-07-01T07:20:00"/>
        <d v="2024-07-01T09:25:00"/>
        <d v="2024-07-01T20:42:00"/>
        <d v="2024-07-02T09:03:00"/>
        <d v="2024-07-02T11:30:00"/>
        <d v="2024-07-03T01:10:00"/>
        <d v="2024-07-03T08:00:00"/>
        <d v="2024-07-03T10:00:00"/>
        <d v="2024-07-03T11:00:00"/>
        <d v="2024-07-03T11:40:00"/>
        <d v="2024-07-03T13:10:00"/>
        <d v="2024-07-03T16:00:00"/>
        <d v="2024-07-04T00:15:00"/>
        <d v="2024-07-04T06:30:00"/>
        <d v="2024-07-04T07:05:00"/>
        <d v="2024-07-04T11:30:00"/>
        <d v="2024-07-04T11:40:00"/>
        <d v="2024-07-04T11:50:00"/>
        <d v="2024-07-04T14:02:00"/>
        <d v="2024-07-04T16:42:00"/>
        <d v="2024-07-04T18:30:00"/>
        <d v="2024-07-04T19:15:00"/>
        <d v="2024-07-05T02:50:00"/>
        <d v="2024-07-05T09:30:00"/>
        <d v="2024-07-05T10:40:00"/>
        <d v="2024-07-05T10:54:00"/>
        <d v="2024-07-05T15:51:00"/>
        <d v="2024-07-05T17:00:00"/>
        <d v="2024-07-05T18:00:00"/>
        <d v="2024-07-06T04:50:00"/>
        <d v="2024-07-06T05:30:00"/>
        <d v="2024-07-06T08:45:00"/>
        <d v="2024-07-06T10:30:00"/>
        <d v="2024-07-07T10:15:00"/>
        <d v="2024-07-08T00:30:00"/>
        <d v="2024-07-08T01:10:00"/>
        <d v="2024-07-08T01:47:00"/>
        <d v="2024-07-08T10:57:00"/>
        <d v="2024-07-09T08:45:00"/>
        <d v="2024-07-09T14:20:00"/>
        <d v="2024-07-09T19:15:00"/>
        <d v="2024-07-10T06:16:00"/>
        <d v="2024-07-10T07:35:00"/>
        <d v="2024-07-10T10:58:00"/>
        <d v="2024-07-10T15:00:00"/>
        <d v="2024-07-10T16:59:00"/>
        <d v="2024-07-10T17:50:00"/>
        <d v="2024-07-10T21:20:00"/>
        <d v="2024-07-11T11:50:00"/>
        <d v="2024-07-11T12:35:00"/>
        <d v="2024-07-11T16:17:00"/>
        <d v="2024-07-12T00:05:00"/>
        <d v="2024-07-12T05:07:00"/>
        <d v="2024-07-12T07:20:00"/>
        <d v="2024-07-12T09:20:00"/>
        <d v="2024-07-12T11:10:00"/>
        <d v="2024-07-12T12:30:00"/>
        <d v="2024-07-12T13:55:00"/>
        <d v="2024-07-12T14:38:00"/>
        <d v="2024-07-12T20:25:00"/>
        <d v="2024-07-13T00:15:00"/>
        <d v="2024-07-13T11:10:00"/>
        <d v="2024-07-13T11:30:00"/>
        <d v="2024-07-13T11:40:00"/>
        <d v="2024-07-13T11:45:00"/>
        <d v="2024-07-13T15:10:00"/>
        <d v="2024-07-14T15:35:00"/>
        <d v="2024-07-15T00:10:00"/>
        <d v="2024-07-15T06:00:00"/>
        <d v="2024-07-15T10:05:00"/>
        <d v="2024-07-15T12:00:00"/>
        <d v="2024-07-15T16:45:00"/>
        <d v="2024-07-15T17:00:00"/>
        <d v="2024-07-15T19:00:00"/>
        <d v="2024-07-15T19:15:00"/>
        <d v="2024-07-16T10:40:00"/>
        <d v="2024-07-16T17:35:00"/>
        <d v="2024-07-16T21:30:00"/>
        <d v="2024-07-17T04:20:00"/>
        <d v="2024-07-17T05:40:00"/>
        <d v="2024-07-17T09:20:00"/>
        <d v="2024-07-17T18:10:00"/>
        <d v="2024-07-17T19:10:00"/>
        <d v="2024-07-17T21:00:00"/>
        <d v="2024-07-18T01:30:00"/>
        <d v="2024-07-18T01:41:00"/>
        <d v="2024-07-18T07:00:00"/>
        <d v="2024-07-18T09:30:00"/>
        <d v="2024-07-18T13:30:00"/>
        <d v="2024-07-18T17:34:00"/>
        <d v="2024-07-18T17:35:00"/>
        <d v="2024-07-18T17:40:00"/>
        <d v="2024-07-18T23:20:00"/>
        <d v="2024-07-18T23:30:00"/>
        <d v="2024-07-18T23:45:00"/>
        <d v="2024-07-18T23:55:00"/>
        <d v="2024-07-19T00:05:00"/>
        <d v="2024-07-19T00:10:00"/>
        <d v="2024-07-19T00:20:00"/>
        <d v="2024-07-19T00:30:00"/>
        <d v="2024-07-19T07:30:00"/>
        <d v="2024-07-19T08:21:00"/>
        <d v="2024-07-19T09:30:00"/>
        <d v="2024-07-19T13:05:00"/>
        <d v="2024-07-19T14:00:00"/>
        <d v="2024-07-19T20:56:00"/>
        <d v="2024-07-20T06:05:00"/>
        <d v="2024-07-20T07:00:00"/>
        <d v="2024-07-20T21:34:00"/>
        <d v="2024-07-21T01:30:00"/>
        <d v="2024-07-21T09:35:00"/>
        <d v="2024-07-22T12:40:00"/>
        <d v="2024-07-22T14:05:00"/>
        <d v="2024-07-22T15:36:00"/>
        <d v="2024-07-22T19:50:00"/>
        <d v="2024-07-23T05:32:00"/>
        <d v="2024-07-23T09:30:00"/>
        <d v="2024-07-23T09:33:00"/>
        <d v="2024-07-23T14:20:00"/>
        <d v="2024-07-24T04:00:00"/>
        <d v="2024-07-24T09:40:00"/>
        <d v="2024-07-24T13:20:00"/>
        <d v="2024-07-24T14:00:00"/>
        <d v="2024-07-24T15:50:00"/>
        <d v="2024-07-24T16:00:00"/>
        <d v="2024-07-24T16:10:00"/>
        <d v="2024-07-24T16:15:00"/>
        <d v="2024-07-24T16:20:00"/>
        <d v="2024-07-24T16:25:00"/>
        <d v="2024-07-24T18:10:00"/>
        <d v="2024-07-24T18:25:00"/>
        <d v="2024-07-24T22:30:00"/>
        <d v="2024-07-25T16:30:00"/>
        <d v="2024-07-25T18:00:00"/>
        <d v="2024-07-25T18:30:00"/>
        <d v="2024-07-26T04:45:00"/>
        <d v="2024-07-26T06:30:00"/>
        <d v="2024-07-26T06:36:00"/>
        <d v="2024-07-26T07:20:00"/>
        <d v="2024-07-26T10:30:00"/>
        <d v="2024-07-26T15:45:00"/>
        <d v="2024-07-26T18:10:00"/>
        <d v="2024-07-26T21:00:00"/>
        <d v="2024-07-26T22:30:00"/>
        <d v="2024-07-27T06:22:00"/>
        <d v="2024-07-27T09:55:00"/>
        <d v="2024-07-27T21:00:00"/>
        <d v="2024-07-27T22:15:00"/>
        <d v="2024-07-27T22:50:00"/>
        <d v="2024-07-28T11:50:00"/>
        <d v="2024-07-28T13:59:00"/>
        <d v="2024-07-28T16:39:00"/>
        <d v="2024-07-28T17:15:00"/>
        <d v="2024-07-28T17:45:00"/>
        <d v="2024-07-29T06:00:00"/>
        <d v="2024-07-29T19:38:00"/>
        <d v="2024-07-29T22:10:00"/>
        <d v="2024-07-29T23:10:00"/>
        <d v="2024-07-30T03:08:00"/>
        <d v="2024-07-30T14:00:00"/>
        <d v="2024-07-30T15:20:00"/>
        <d v="2024-07-30T17:27:00"/>
        <d v="2024-07-30T17:40:00"/>
        <d v="2024-07-30T17:46:00"/>
        <d v="2024-07-31T07:54:00"/>
        <d v="2024-07-31T08:44:00"/>
        <d v="2024-07-31T09:00:00"/>
        <d v="2024-07-31T09:20:00"/>
        <d v="2024-07-31T09:30:00"/>
        <d v="2024-07-31T16:10:00"/>
        <d v="2024-07-31T16:20:00"/>
        <d v="2024-07-31T20:41:00"/>
        <d v="2024-08-01T03:00:00"/>
        <d v="2024-08-01T03:20:00"/>
        <d v="2024-08-01T10:00:00"/>
        <d v="2024-08-01T10:40:00"/>
        <d v="2024-08-01T12:00:00"/>
        <d v="2024-08-01T12:30:00"/>
        <d v="2024-08-02T06:15:00"/>
        <d v="2024-08-02T07:20:00"/>
        <d v="2024-08-02T08:18:00"/>
        <d v="2024-08-02T09:50:00"/>
        <d v="2024-08-02T10:40:00"/>
        <d v="2024-08-02T13:00:00"/>
        <d v="2024-08-02T19:50:00"/>
        <d v="2024-08-03T07:05:00"/>
        <d v="2024-08-03T14:22:00"/>
        <d v="2024-08-03T19:49:00"/>
        <d v="2024-08-03T21:46:00"/>
        <d v="2024-08-03T22:00:00"/>
        <d v="2024-08-04T08:55:00"/>
        <d v="2024-08-04T20:00:00"/>
        <d v="2024-08-04T21:25:00"/>
        <d v="2024-08-05T07:20:00"/>
        <d v="2024-08-05T12:30:00"/>
        <d v="2024-08-05T13:05:00"/>
        <d v="2024-08-05T13:15:00"/>
        <d v="2024-08-05T13:30:00"/>
        <d v="2024-08-05T13:40:00"/>
        <d v="2024-08-05T18:26:00"/>
        <d v="2024-08-05T19:00:00"/>
        <d v="2024-08-05T19:30:00"/>
        <d v="2024-08-06T05:15:00"/>
        <d v="2024-08-06T06:00:00"/>
        <d v="2024-08-06T13:10:00"/>
        <d v="2024-08-06T18:35:00"/>
        <d v="2024-08-07T08:00:00"/>
        <d v="2024-08-07T14:30:00"/>
        <d v="2024-08-07T15:05:00"/>
        <d v="2024-08-07T16:00:00"/>
        <d v="2024-08-07T18:00:00"/>
        <d v="2024-08-08T07:50:00"/>
        <d v="2024-08-08T12:30:00"/>
        <d v="2024-08-08T14:50:00"/>
        <d v="2024-08-08T15:50:00"/>
        <d v="2024-08-08T16:00:00"/>
        <d v="2024-08-09T07:00:00"/>
        <d v="2024-08-09T15:00:00"/>
        <d v="2024-08-09T15:10:00"/>
        <d v="2024-08-09T15:15:00"/>
        <d v="2024-08-09T15:25:00"/>
        <d v="2024-08-09T18:55:00"/>
        <d v="2024-08-09T21:30:00"/>
        <d v="2024-08-09T23:04:00"/>
        <d v="2024-08-10T05:40:00"/>
        <d v="2024-08-10T12:00:00"/>
        <d v="2024-08-10T15:00:00"/>
        <d v="2024-08-10T20:50:00"/>
        <d v="2024-08-10T22:53:00"/>
        <d v="2024-08-10T23:11:00"/>
        <d v="2024-08-10T23:22:00"/>
        <d v="2024-08-10T23:31:00"/>
        <d v="2024-08-10T23:44:00"/>
        <d v="2024-08-11T00:40:00"/>
        <d v="2024-08-11T02:55:00"/>
        <d v="2024-08-11T07:20:00"/>
        <d v="2024-08-11T10:20:00"/>
        <d v="2024-08-11T11:20:00"/>
        <d v="2024-08-11T14:15:00"/>
        <d v="2024-08-11T15:00:00"/>
        <d v="2024-08-11T23:10:00"/>
        <d v="2024-08-12T06:00:00"/>
        <d v="2024-08-12T06:05:00"/>
        <d v="2024-08-12T06:17:00"/>
        <d v="2024-08-12T10:30:00"/>
        <d v="2024-08-12T16:30:00"/>
        <d v="2024-08-12T18:15:00"/>
        <d v="2024-08-13T03:20:00"/>
        <d v="2024-08-13T04:13:00"/>
        <d v="2024-08-13T07:00:00"/>
        <d v="2024-08-13T09:25:00"/>
        <d v="2024-08-13T12:41:00"/>
        <d v="2024-08-13T12:51:00"/>
        <d v="2024-08-13T12:57:00"/>
        <d v="2024-08-13T19:10:00"/>
        <d v="2024-08-13T20:10:00"/>
        <d v="2024-08-13T21:00:00"/>
        <d v="2024-08-14T04:00:00"/>
        <d v="2024-08-14T04:25:00"/>
        <d v="2024-08-14T04:50:00"/>
        <d v="2024-08-14T08:00:00"/>
        <d v="2024-08-14T08:37:00"/>
        <d v="2024-08-14T11:00:00"/>
        <d v="2024-08-14T17:25:00"/>
        <d v="2024-08-14T23:30:00"/>
        <d v="2024-08-15T01:31:00"/>
        <d v="2024-08-15T09:30:00"/>
        <d v="2024-08-15T14:20:00"/>
        <d v="2024-08-15T14:30:00"/>
        <d v="2024-08-15T17:20:00"/>
        <d v="2024-08-15T23:50:00"/>
        <d v="2024-08-16T02:35:00"/>
        <d v="2024-08-16T09:30:00"/>
        <d v="2024-08-16T16:40:00"/>
        <d v="2024-08-16T17:00:00"/>
        <d v="2024-08-16T17:01:00"/>
        <d v="2024-08-16T17:38:00"/>
        <d v="2024-08-16T19:00:00"/>
        <d v="2024-08-16T19:10:00"/>
        <d v="2024-08-17T07:35:00"/>
        <d v="2024-08-17T08:15:00"/>
        <d v="2024-08-17T08:45:00"/>
        <d v="2024-08-17T12:31:00"/>
        <d v="2024-08-18T07:45:00"/>
        <d v="2024-08-18T11:00:00"/>
        <d v="2024-08-18T13:30:00"/>
        <d v="2024-08-18T21:00:00"/>
        <d v="2024-08-19T07:15:00"/>
        <d v="2024-08-19T12:40:00"/>
        <d v="2024-08-19T13:33:00"/>
        <d v="2024-08-19T14:10:00"/>
        <d v="2024-08-19T17:00:00"/>
        <d v="2024-08-19T22:15:00"/>
        <d v="2024-08-19T22:20:00"/>
        <d v="2024-08-20T02:40:00"/>
        <d v="2024-08-20T12:15:00"/>
        <d v="2024-08-20T13:00:00"/>
        <d v="2024-08-20T18:18:00"/>
        <d v="2024-08-20T18:20:00"/>
        <d v="2024-08-21T07:20:00"/>
        <d v="2024-08-21T08:30:00"/>
        <d v="2024-08-21T16:40:00"/>
        <d v="2024-08-21T16:45:00"/>
        <d v="2024-08-22T04:57:00"/>
        <d v="2024-08-22T08:30:00"/>
        <d v="2024-08-22T10:00:00"/>
        <d v="2024-08-22T11:00:00"/>
        <d v="2024-08-22T11:10:00"/>
        <d v="2024-08-22T12:30:00"/>
        <d v="2024-08-22T14:37:00"/>
        <d v="2024-08-22T22:00:00"/>
        <d v="2024-08-22T22:26:00"/>
        <d v="2024-08-23T08:00:00"/>
        <d v="2024-08-23T15:50:00"/>
        <d v="2024-08-23T16:25:00"/>
        <d v="2024-08-23T16:30:00"/>
        <d v="2024-08-23T18:00:00"/>
        <d v="2024-08-23T18:20:00"/>
        <d v="2024-08-24T03:15:00"/>
        <d v="2024-08-24T03:55:00"/>
        <d v="2024-08-24T04:00:00"/>
        <d v="2024-08-24T04:15:00"/>
        <d v="2024-08-24T05:38:00"/>
        <d v="2024-08-24T12:10:00"/>
        <d v="2024-08-25T05:00:00"/>
        <d v="2024-08-25T09:02:00"/>
        <d v="2024-08-25T22:10:00"/>
        <d v="2024-08-26T04:05:00"/>
        <d v="2024-08-26T08:10:00"/>
        <d v="2024-08-26T13:00:00"/>
        <d v="2024-08-26T16:30:00"/>
        <d v="2024-08-26T17:45:00"/>
        <d v="2024-08-26T22:40:00"/>
        <d v="2024-08-26T23:00:00"/>
        <d v="2024-08-27T00:20:00"/>
        <d v="2024-08-27T01:30:00"/>
        <d v="2024-08-27T10:15:00"/>
        <d v="2024-08-27T11:27:00"/>
        <d v="2024-08-27T13:18:00"/>
        <d v="2024-08-27T13:28:00"/>
        <d v="2024-08-27T19:02:00"/>
        <d v="2024-08-28T00:30:00"/>
        <d v="2024-08-28T05:05:00"/>
        <d v="2024-08-28T05:10:00"/>
        <d v="2024-08-28T06:45:00"/>
        <d v="2024-08-28T15:00:00"/>
        <d v="2024-08-29T09:45:00"/>
        <d v="2024-08-29T09:55:00"/>
        <d v="2024-08-29T10:02:00"/>
        <d v="2024-08-29T10:20:00"/>
        <d v="2024-08-29T12:15:00"/>
        <d v="2024-08-29T14:45:00"/>
        <d v="2024-08-29T15:10:00"/>
        <d v="2024-08-29T15:30:00"/>
        <d v="2024-08-29T16:00:00"/>
        <d v="2024-08-29T22:30:00"/>
        <d v="2024-08-30T05:30:00"/>
        <d v="2024-08-30T07:30:00"/>
        <d v="2024-08-30T14:00:00"/>
        <d v="2024-08-31T00:00:00"/>
        <d v="2024-08-31T00:30:00"/>
        <d v="2024-08-31T06:00:00"/>
        <d v="2024-08-31T08:12:00"/>
        <d v="2024-08-31T09:30:00"/>
        <d v="2024-08-31T12:42:00"/>
        <d v="2024-08-31T14:30:00"/>
        <d v="2024-08-31T16:55:00"/>
        <d v="2024-08-31T20:06:00"/>
        <d v="2024-08-31T22:30:00"/>
        <d v="2024-09-01T05:00:00"/>
        <d v="2024-09-01T05:10:00"/>
        <d v="2024-09-01T05:20:00"/>
        <d v="2024-09-01T08:00:00"/>
        <d v="2024-09-01T22:08:00"/>
        <d v="2024-09-01T22:25:00"/>
        <d v="2024-09-02T03:28:00"/>
        <d v="2024-09-02T11:32:00"/>
        <d v="2024-09-02T15:24:00"/>
        <d v="2024-09-02T15:30:00"/>
        <d v="2024-09-02T18:05:00"/>
        <d v="2024-09-02T20:40:00"/>
        <d v="2024-09-02T21:00:00"/>
        <d v="2024-09-03T05:30:00"/>
        <d v="2024-09-03T11:00:00"/>
        <d v="2024-09-03T12:10:00"/>
        <d v="2024-09-03T14:40:00"/>
        <d v="2024-09-03T15:00:00"/>
        <d v="2024-09-03T18:30:00"/>
        <d v="2024-09-03T20:11:00"/>
        <d v="2024-09-03T20:50:00"/>
        <d v="2024-09-03T21:20:00"/>
        <d v="2024-09-03T21:46:00"/>
        <d v="2024-09-04T07:11:00"/>
        <d v="2024-09-04T10:20:00"/>
        <d v="2024-09-04T12:05:00"/>
        <d v="2024-09-04T14:00:00"/>
        <d v="2024-09-04T15:21:00"/>
        <d v="2024-09-04T16:00:00"/>
        <d v="2024-09-05T01:20:00"/>
        <d v="2024-09-05T07:00:00"/>
        <d v="2024-09-05T09:36:00"/>
        <d v="2024-09-05T11:35:00"/>
        <d v="2024-09-05T12:00:00"/>
        <d v="2024-09-05T13:00:00"/>
        <d v="2024-09-05T13:30:00"/>
        <d v="2024-09-05T14:35:00"/>
        <d v="2024-09-05T15:30:00"/>
        <d v="2024-09-05T18:08:00"/>
        <d v="2024-09-05T20:00:00"/>
        <d v="2024-09-05T20:20:00"/>
        <d v="2024-09-06T03:50:00"/>
        <d v="2024-09-06T09:20:00"/>
        <d v="2024-09-06T13:00:00"/>
        <d v="2024-09-07T11:50:00"/>
        <d v="2024-09-07T20:00:00"/>
        <d v="2024-09-08T14:40:00"/>
        <d v="2024-09-08T15:20:00"/>
        <d v="2024-09-08T16:30:00"/>
        <d v="2024-09-08T17:32:00"/>
        <d v="2024-09-08T18:02:00"/>
        <d v="2024-09-08T23:47:00"/>
        <d v="2024-09-09T02:24:00"/>
        <d v="2024-09-09T02:37:00"/>
        <d v="2024-09-09T02:55:00"/>
        <d v="2024-09-09T08:00:00"/>
        <d v="2024-09-09T11:50:00"/>
        <d v="2024-09-10T05:35:00"/>
        <d v="2024-09-10T09:00:00"/>
        <d v="2024-09-10T09:35:00"/>
        <d v="2024-09-10T10:00:00"/>
        <d v="2024-09-10T11:40:00"/>
        <d v="2024-09-10T12:00:00"/>
        <d v="2024-09-10T15:00:00"/>
        <d v="2024-09-10T17:00:00"/>
        <d v="2024-09-11T02:30:00"/>
        <d v="2024-09-11T07:30:00"/>
        <d v="2024-09-11T15:00:00"/>
        <d v="2024-09-12T06:30:00"/>
        <d v="2024-09-12T10:04:00"/>
        <d v="2024-09-12T14:47:00"/>
        <d v="2024-09-12T18:00:00"/>
        <d v="2024-09-12T19:00:00"/>
        <d v="2024-09-12T22:20:00"/>
        <d v="2024-09-13T04:05:00"/>
        <d v="2024-09-13T10:00:00"/>
        <d v="2024-09-13T12:54:00"/>
        <d v="2024-09-13T16:40:00"/>
        <d v="2024-09-13T18:06:00"/>
        <d v="2024-09-13T19:00:00"/>
        <d v="2024-09-14T09:22:00"/>
        <d v="2024-09-14T10:20:00"/>
        <d v="2024-09-14T15:18:00"/>
        <d v="2024-09-14T18:30:00"/>
        <d v="2024-09-15T01:00:00"/>
        <d v="2024-09-15T01:10:00"/>
        <d v="2024-09-15T05:20:00"/>
        <d v="2024-09-15T09:15:00"/>
        <d v="2024-09-15T15:10:00"/>
        <d v="2024-09-15T22:45:00"/>
        <d v="2024-09-16T00:45:00"/>
        <d v="2024-09-16T04:40:00"/>
        <d v="2024-09-16T11:30:00"/>
        <d v="2024-09-16T13:00:00"/>
        <d v="2024-09-16T13:50:00"/>
        <d v="2024-09-16T16:05:00"/>
        <d v="2024-09-16T18:46:00"/>
        <d v="2024-09-16T23:00:00"/>
        <d v="2024-09-17T04:42:00"/>
        <d v="2024-09-17T05:20:00"/>
        <d v="2024-09-17T05:30:00"/>
        <d v="2024-09-17T07:05:00"/>
        <d v="2024-09-17T15:25:00"/>
        <d v="2024-09-17T19:20:00"/>
        <d v="2024-09-17T22:00:00"/>
        <d v="2024-09-18T04:47:00"/>
        <d v="2024-09-18T07:00:00"/>
        <d v="2024-09-18T12:15:00"/>
        <d v="2024-09-18T14:44:00"/>
        <d v="2024-09-18T14:49:00"/>
        <d v="2024-09-18T15:01:00"/>
        <d v="2024-09-18T19:40:00"/>
        <d v="2024-09-18T20:05:00"/>
        <d v="2024-09-18T22:52:00"/>
        <d v="2024-09-19T10:00:00"/>
        <d v="2024-09-19T12:00:00"/>
        <d v="2024-09-19T13:00:00"/>
        <d v="2024-09-19T14:30:00"/>
        <d v="2024-09-19T23:45:00"/>
        <d v="2024-09-20T00:05:00"/>
        <d v="2024-09-20T02:00:00"/>
        <d v="2024-09-20T04:05:00"/>
        <d v="2024-09-20T08:40:00"/>
        <d v="2024-09-20T10:35:00"/>
        <d v="2024-09-20T14:02:00"/>
        <d v="2024-09-20T22:00:00"/>
        <d v="2024-09-21T01:50:00"/>
        <d v="2024-09-21T14:30:00"/>
        <d v="2024-09-21T22:50:00"/>
        <d v="2024-09-22T02:30:00"/>
        <d v="2024-09-22T07:30:00"/>
        <d v="2024-09-22T10:30:00"/>
        <d v="2024-09-22T10:34:00"/>
        <d v="2024-09-22T11:00:00"/>
        <d v="2024-09-22T11:56:00"/>
        <d v="2024-09-22T12:02:00"/>
        <d v="2024-09-22T12:10:00"/>
        <d v="2024-09-22T13:30:00"/>
        <d v="2024-09-22T15:10:00"/>
        <d v="2024-09-22T17:00:00"/>
        <d v="2024-09-22T17:10:00"/>
        <d v="2024-09-22T18:30:00"/>
        <d v="2024-09-23T06:20:00"/>
        <d v="2024-09-23T08:30:00"/>
        <d v="2024-09-23T12:30:00"/>
        <d v="2024-09-23T16:20:00"/>
        <d v="2024-09-23T16:40:00"/>
        <d v="2024-09-24T05:20:00"/>
        <d v="2024-09-24T08:00:00"/>
        <d v="2024-09-24T10:30:00"/>
        <d v="2024-09-24T22:45:00"/>
        <d v="2024-09-25T01:51:00"/>
        <d v="2024-09-25T02:02:00"/>
        <d v="2024-09-25T02:07:00"/>
        <d v="2024-09-25T02:14:00"/>
        <d v="2024-09-25T06:00:00"/>
        <d v="2024-09-25T08:00:00"/>
        <d v="2024-09-25T10:00:00"/>
        <d v="2024-09-26T07:30:00"/>
        <d v="2024-09-26T12:20:00"/>
        <d v="2024-09-26T13:00:00"/>
        <d v="2024-09-26T13:45:00"/>
        <d v="2024-09-26T17:50:00"/>
        <d v="2024-09-26T20:00:00"/>
        <d v="2024-09-26T21:25:00"/>
        <d v="2024-09-27T01:30:00"/>
        <d v="2024-09-27T05:45:00"/>
        <d v="2024-09-27T07:00:00"/>
        <d v="2024-09-27T15:00:00"/>
        <d v="2024-09-27T18:55:00"/>
        <d v="2024-09-27T20:09:00"/>
        <d v="2024-09-27T21:50:00"/>
        <d v="2024-09-28T01:20:00"/>
        <d v="2024-09-28T07:40:00"/>
        <d v="2024-09-28T13:15:00"/>
        <d v="2024-09-28T17:00:00"/>
        <d v="2024-09-29T17:45:00"/>
        <d v="2024-09-29T20:20:00"/>
        <d v="2024-09-29T22:25:00"/>
        <d v="2024-09-30T09:30:00"/>
        <d v="2024-09-30T17:30:00"/>
        <d v="2024-09-30T22:00:00"/>
        <d v="2024-10-01T09:15:00"/>
        <d v="2024-10-01T10:00:00"/>
        <d v="2024-10-01T13:05:00"/>
        <d v="2024-10-01T14:50:00"/>
        <d v="2024-10-02T11:30:00"/>
        <d v="2024-10-02T14:47:00"/>
        <d v="2024-10-02T18:53:00"/>
        <d v="2024-10-03T04:30:00"/>
        <d v="2024-10-03T05:40:00"/>
        <d v="2024-10-03T14:00:00"/>
        <d v="2024-10-03T14:15:00"/>
        <d v="2024-10-03T14:25:00"/>
        <d v="2024-10-03T21:52:00"/>
        <d v="2024-10-04T06:30:00"/>
        <d v="2024-10-04T06:50:00"/>
        <d v="2024-10-04T08:05:00"/>
        <d v="2024-10-04T10:40:00"/>
        <d v="2024-10-04T10:55:00"/>
        <d v="2024-10-04T11:05:00"/>
        <d v="2024-10-04T11:27:00"/>
        <d v="2024-10-04T12:19:00"/>
        <d v="2024-10-04T13:30:00"/>
        <d v="2024-10-04T14:00:00"/>
        <d v="2024-10-04T17:30:00"/>
        <d v="2024-10-04T17:40:00"/>
        <d v="2024-10-04T20:10:00"/>
        <d v="2024-10-05T15:15:00"/>
        <d v="2024-10-06T05:55:00"/>
        <d v="2024-10-06T12:15:00"/>
        <d v="2024-10-06T14:17:00"/>
        <d v="2024-10-07T06:15:00"/>
        <d v="2024-10-07T07:30:00"/>
        <d v="2024-10-07T14:10:00"/>
        <d v="2024-10-07T14:30:00"/>
        <d v="2024-10-08T01:30:00"/>
        <d v="2024-10-08T05:30:00"/>
        <d v="2024-10-08T08:10:00"/>
        <d v="2024-10-08T09:00:00"/>
        <d v="2024-10-08T11:35:00"/>
        <d v="2024-10-08T15:32:00"/>
        <d v="2024-10-08T17:30:00"/>
        <d v="2024-10-08T17:40:00"/>
        <d v="2024-10-08T17:45:00"/>
        <d v="2024-10-08T17:55:00"/>
        <d v="2024-10-08T18:00:00"/>
        <d v="2024-10-08T19:23:00"/>
        <d v="2024-10-09T04:40:00"/>
        <d v="2024-10-09T09:00:00"/>
        <d v="2024-10-09T09:38:00"/>
        <d v="2024-10-09T09:40:00"/>
        <d v="2024-10-09T12:03:00"/>
        <d v="2024-10-09T17:44:00"/>
        <d v="2024-10-10T02:30:00"/>
        <d v="2024-10-10T07:30:00"/>
        <d v="2024-10-10T10:25:00"/>
        <d v="2024-10-10T10:50:00"/>
        <d v="2024-10-10T11:29:00"/>
        <d v="2024-10-10T13:19:00"/>
        <d v="2024-10-11T05:00:00"/>
        <d v="2024-10-11T07:40:00"/>
        <d v="2024-10-11T08:20:00"/>
        <d v="2024-10-11T11:00:00"/>
        <d v="2024-10-11T15:25:00"/>
        <d v="2024-10-11T16:15:00"/>
        <d v="2024-10-11T18:30:00"/>
        <d v="2024-10-12T00:45:00"/>
        <d v="2024-10-12T02:50:00"/>
        <d v="2024-10-12T07:57:00"/>
        <d v="2024-10-12T12:00:00"/>
        <d v="2024-10-12T13:48:00"/>
        <d v="2024-10-12T19:30:00"/>
        <d v="2024-10-12T23:00:00"/>
        <d v="2024-10-13T05:03:00"/>
        <d v="2024-10-13T07:10:00"/>
        <d v="2024-10-13T12:00:00"/>
        <d v="2024-10-13T16:00:00"/>
        <d v="2024-10-13T21:16:00"/>
        <d v="2024-10-14T03:00:00"/>
        <d v="2024-10-14T11:25:00"/>
        <d v="2024-10-14T13:25:00"/>
        <d v="2024-10-14T15:16:00"/>
        <d v="2024-10-14T16:00:00"/>
        <d v="2024-10-14T23:15:00"/>
        <d v="2024-10-15T07:08:00"/>
        <d v="2024-10-15T08:59:00"/>
        <d v="2024-10-15T10:50:00"/>
        <d v="2024-10-15T13:00:00"/>
        <d v="2024-10-15T16:30:00"/>
        <d v="2024-10-15T18:48:00"/>
        <d v="2024-10-16T01:15:00"/>
        <d v="2024-10-16T01:32:00"/>
        <d v="2024-10-16T01:42:00"/>
        <d v="2024-10-16T02:00:00"/>
        <d v="2024-10-16T03:50:00"/>
        <d v="2024-10-16T04:02:00"/>
        <d v="2024-10-16T07:10:00"/>
        <d v="2024-10-16T09:20:00"/>
        <d v="2024-10-16T10:15:00"/>
        <d v="2024-10-16T10:35:00"/>
        <d v="2024-10-16T12:26:00"/>
        <d v="2024-10-16T16:35:00"/>
        <d v="2024-10-16T16:50:00"/>
        <d v="2024-10-16T18:30:00"/>
        <d v="2024-10-16T19:30:00"/>
        <d v="2024-10-17T08:30:00"/>
        <d v="2024-10-17T11:15:00"/>
        <d v="2024-10-17T14:00:00"/>
        <d v="2024-10-17T17:00:00"/>
        <d v="2024-10-18T00:05:00"/>
        <d v="2024-10-18T04:45:00"/>
        <d v="2024-10-18T05:00:00"/>
        <d v="2024-10-18T09:15:00"/>
        <d v="2024-10-19T01:00:00"/>
        <d v="2024-10-19T02:30:00"/>
        <d v="2024-10-19T10:50:00"/>
        <d v="2024-10-19T12:20:00"/>
        <d v="2024-10-19T13:00:00"/>
        <d v="2024-10-19T14:20:00"/>
        <d v="2024-10-19T15:35:00"/>
        <d v="2024-10-19T17:30:00"/>
        <d v="2024-10-19T20:11:00"/>
        <d v="2024-10-19T22:00:00"/>
        <d v="2024-10-20T08:05:00"/>
        <d v="2024-10-20T10:30:00"/>
        <d v="2024-10-20T11:15:00"/>
        <d v="2024-10-20T11:20:00"/>
        <d v="2024-10-20T14:16:00"/>
        <d v="2024-10-20T15:00:00"/>
        <d v="2024-10-20T18:40:00"/>
        <d v="2024-10-21T09:33:00"/>
        <d v="2024-10-21T11:00:00"/>
        <d v="2024-10-21T12:50:00"/>
        <d v="2024-10-21T13:10:00"/>
        <d v="2024-10-21T13:47:00"/>
        <d v="2024-10-21T14:55:00"/>
        <d v="2024-10-21T15:15:00"/>
        <d v="2024-10-22T05:00:00"/>
        <d v="2024-10-22T12:40:00"/>
        <d v="2024-10-22T14:00:00"/>
        <d v="2024-10-22T14:30:00"/>
        <d v="2024-10-23T01:15:00"/>
        <d v="2024-10-23T01:25:00"/>
        <d v="2024-10-23T08:07:00"/>
        <d v="2024-10-23T10:10:00"/>
        <d v="2024-10-23T11:10:00"/>
        <d v="2024-10-23T12:30:00"/>
        <d v="2024-10-23T23:20:00"/>
        <d v="2024-10-23T23:55:00"/>
        <d v="2024-10-24T00:30:00"/>
        <d v="2024-10-24T08:00:00"/>
        <d v="2024-10-24T11:00:00"/>
        <d v="2024-10-24T12:30:00"/>
        <d v="2024-10-25T07:00:00"/>
        <d v="2024-10-25T11:35:00"/>
        <d v="2024-10-25T12:30:00"/>
        <d v="2024-10-25T15:19:00"/>
        <d v="2024-10-25T22:45:00"/>
        <d v="2024-10-25T22:47:00"/>
        <d v="2024-10-26T08:07:00"/>
        <d v="2024-10-26T08:42:00"/>
        <d v="2024-10-26T16:12:00"/>
        <d v="2024-10-26T17:30:00"/>
        <d v="2024-10-27T00:40:00"/>
        <d v="2024-10-27T11:45:00"/>
        <d v="2024-10-27T16:00:00"/>
        <d v="2024-10-28T01:30:00"/>
        <d v="2024-10-28T10:55:00"/>
        <d v="2024-10-28T12:30:00"/>
        <d v="2024-10-28T15:09:00"/>
        <d v="2024-10-28T18:28:00"/>
        <d v="2024-10-28T19:15:00"/>
        <d v="2024-10-28T22:40:00"/>
        <d v="2024-10-28T22:50:00"/>
        <d v="2024-10-28T23:00:00"/>
        <d v="2024-10-28T23:10:00"/>
        <d v="2024-10-28T23:15:00"/>
        <d v="2024-10-28T23:25:00"/>
        <d v="2024-10-28T23:35:00"/>
        <d v="2024-10-29T08:44:00"/>
        <d v="2024-10-29T13:28:00"/>
        <d v="2024-10-29T13:41:00"/>
        <d v="2024-10-29T13:48:00"/>
        <d v="2024-10-29T13:55:00"/>
        <d v="2024-10-29T14:22:00"/>
        <d v="2024-10-29T15:10:00"/>
        <d v="2024-10-29T16:00:00"/>
        <d v="2024-10-29T17:08:00"/>
        <d v="2024-10-29T18:00:00"/>
        <d v="2024-10-29T20:50:00"/>
        <d v="2024-10-30T02:56:00"/>
        <d v="2024-10-30T10:30:00"/>
        <d v="2024-10-30T16:55:00"/>
        <d v="2024-10-31T01:00:00"/>
        <d v="2024-10-31T05:30:00"/>
        <d v="2024-10-31T05:56:00"/>
        <d v="2024-10-31T06:10:00"/>
        <d v="2024-10-31T08:56:00"/>
        <d v="2024-10-31T13:30:00"/>
        <d v="2024-10-31T15:04:00"/>
        <d v="2024-10-31T19:30:00"/>
        <d v="2024-11-01T01:15:00"/>
        <d v="2024-11-01T20:00:00"/>
        <d v="2024-11-02T01:50:00"/>
        <d v="2024-11-02T04:54:00"/>
        <d v="2024-11-02T04:57:00"/>
        <d v="2024-11-02T06:00:00"/>
        <d v="2024-11-02T13:19:00"/>
        <d v="2024-11-02T23:30:00"/>
        <d v="2024-11-03T04:15:00"/>
        <d v="2024-11-03T10:25:00"/>
        <d v="2024-11-04T03:20:00"/>
        <d v="2024-11-04T03:50:00"/>
        <d v="2024-11-04T09:15:00"/>
        <d v="2024-11-04T09:40:00"/>
        <d v="2024-11-04T13:00:00"/>
        <d v="2024-11-05T05:30:00"/>
        <d v="2024-11-05T11:50:00"/>
        <d v="2024-11-05T11:52:00"/>
        <d v="2024-11-05T17:15:00"/>
        <d v="2024-11-05T18:27:00"/>
        <d v="2024-11-05T18:35:00"/>
        <d v="2024-11-05T18:43:00"/>
        <d v="2024-11-06T04:30:00"/>
        <d v="2024-11-06T06:00:00"/>
        <d v="2024-11-06T10:00:00"/>
        <d v="2024-11-06T11:00:00"/>
        <d v="2024-11-06T12:32:00"/>
        <d v="2024-11-06T12:50:00"/>
        <d v="2024-11-06T14:06:00"/>
        <d v="2024-11-06T17:05:00"/>
        <d v="2024-11-06T17:30:00"/>
        <d v="2024-11-07T01:30:00"/>
        <d v="2024-11-07T06:15:00"/>
        <d v="2024-11-07T08:00:00"/>
        <d v="2024-11-07T12:50:00"/>
        <d v="2024-11-07T22:00:00"/>
        <d v="2024-11-08T05:00:00"/>
        <d v="2024-11-08T09:20:00"/>
        <d v="2024-11-08T11:00:00"/>
        <d v="2024-11-08T11:15:00"/>
        <d v="2024-11-08T12:00:00"/>
        <d v="2024-11-08T13:44:00"/>
        <d v="2024-11-08T17:05:00"/>
        <d v="2024-11-09T02:48:00"/>
        <d v="2024-11-09T04:14:00"/>
        <d v="2024-11-09T09:00:00"/>
        <d v="2024-11-09T11:40:00"/>
        <d v="2024-11-09T15:00:00"/>
        <d v="2024-11-09T17:30:00"/>
        <d v="2024-11-09T18:05:00"/>
        <d v="2024-11-09T18:50:00"/>
        <d v="2024-11-09T20:55:00"/>
        <d v="2024-11-10T00:49:00"/>
        <d v="2024-11-10T03:20:00"/>
        <d v="2024-11-10T05:59:00"/>
        <d v="2024-11-10T13:40:00"/>
        <d v="2024-11-10T15:00:00"/>
        <d v="2024-11-10T20:20:00"/>
        <d v="2024-11-10T20:30:00"/>
        <d v="2024-11-10T21:45:00"/>
        <d v="2024-11-11T07:00:00"/>
        <d v="2024-11-12T03:05:00"/>
        <d v="2024-11-12T03:50:00"/>
        <d v="2024-11-12T12:05:00"/>
        <d v="2024-11-12T16:48:00"/>
        <d v="2024-11-12T20:00:00"/>
        <d v="2024-11-13T03:36:00"/>
        <d v="2024-11-13T08:10:00"/>
        <d v="2024-11-13T08:23:00"/>
        <d v="2024-11-13T11:50:00"/>
        <d v="2024-11-13T13:08:00"/>
        <d v="2024-11-13T15:26:00"/>
        <d v="2024-11-13T15:59:00"/>
        <d v="2024-11-13T16:00:00"/>
        <d v="2024-11-13T16:07:00"/>
        <d v="2024-11-13T16:17:00"/>
        <d v="2024-11-13T18:10:00"/>
        <d v="2024-11-13T18:42:00"/>
        <d v="2024-11-14T02:20:00"/>
        <d v="2024-11-14T07:20:00"/>
        <d v="2024-11-14T07:25:00"/>
        <d v="2024-11-14T12:00:00"/>
        <d v="2024-11-14T14:00:00"/>
        <d v="2024-11-14T16:10:00"/>
        <d v="2024-11-14T21:49:00"/>
        <d v="2024-11-14T22:25:00"/>
        <d v="2024-11-14T22:52:00"/>
        <d v="2024-11-14T22:59:00"/>
        <d v="2024-11-15T01:45:00"/>
        <d v="2024-11-15T02:04:00"/>
        <d v="2024-11-15T08:24:00"/>
        <d v="2024-11-15T08:30:00"/>
        <d v="2024-11-15T11:30:00"/>
        <d v="2024-11-15T17:00:00"/>
        <d v="2024-11-16T00:10:00"/>
        <d v="2024-11-16T02:52:00"/>
        <d v="2024-11-16T05:30:00"/>
        <d v="2024-11-16T13:50:00"/>
        <d v="2024-11-16T16:00:00"/>
        <d v="2024-11-17T10:00:00"/>
        <d v="2024-11-17T14:26:00"/>
        <d v="2024-11-17T16:36:00"/>
        <d v="2024-11-18T03:50:00"/>
        <d v="2024-11-18T07:45:00"/>
        <d v="2024-11-18T15:00:00"/>
        <d v="2024-11-18T15:48:00"/>
        <d v="2024-11-18T15:50:00"/>
        <d v="2024-11-18T16:00:00"/>
        <d v="2024-11-19T01:50:00"/>
        <d v="2024-11-19T04:30:00"/>
        <d v="2024-11-19T06:49:00"/>
        <d v="2024-11-19T10:30:00"/>
        <d v="2024-11-19T12:32:00"/>
        <d v="2024-11-19T15:00:00"/>
        <d v="2024-11-20T05:56:00"/>
        <d v="2024-11-20T12:45:00"/>
        <d v="2024-11-20T13:00:00"/>
        <d v="2024-11-20T13:09:00"/>
        <d v="2024-11-20T13:40:00"/>
        <d v="2024-11-20T13:55:00"/>
        <d v="2024-11-20T14:09:00"/>
        <d v="2024-11-20T14:17:00"/>
        <d v="2024-11-20T17:50:00"/>
        <d v="2024-11-20T20:30:00"/>
        <d v="2024-11-20T22:10:00"/>
        <d v="2024-11-21T00:51:00"/>
        <d v="2024-11-21T04:45:00"/>
        <d v="2024-11-21T06:00:00"/>
        <d v="2024-11-21T08:00:00"/>
        <d v="2024-11-21T08:50:00"/>
        <d v="2024-11-21T11:10:00"/>
        <d v="2024-11-21T11:20:00"/>
        <d v="2024-11-21T13:20:00"/>
        <d v="2024-11-21T18:40:00"/>
        <d v="2024-11-22T04:45:00"/>
        <d v="2024-11-22T13:56:00"/>
        <d v="2024-11-22T15:20:00"/>
        <d v="2024-11-22T17:20:00"/>
        <d v="2024-11-23T15:13:00"/>
        <d v="2024-11-23T21:45:00"/>
        <d v="2024-11-24T04:30:00"/>
        <d v="2024-11-24T05:40:00"/>
        <d v="2024-11-24T14:45:00"/>
        <d v="2024-11-24T20:00:00"/>
        <d v="2024-11-25T07:30:00"/>
        <d v="2024-11-25T18:15:00"/>
        <d v="2024-11-25T20:20:00"/>
        <d v="2024-11-25T21:10:00"/>
        <d v="2024-11-26T03:00:00"/>
        <d v="2024-11-26T06:00:00"/>
        <d v="2024-11-26T06:01:00"/>
        <d v="2024-11-26T10:30:00"/>
        <d v="2024-11-26T13:06:00"/>
        <d v="2024-11-26T15:30:00"/>
        <d v="2024-11-26T15:35:00"/>
        <d v="2024-11-26T22:30:00"/>
        <d v="2024-11-26T22:39:00"/>
        <d v="2024-11-27T07:55:00"/>
        <d v="2024-11-27T13:00:00"/>
        <d v="2024-11-27T14:34:00"/>
        <d v="2024-11-27T20:30:00"/>
        <d v="2024-11-28T07:30:00"/>
        <d v="2024-11-28T07:45:00"/>
        <d v="2024-11-28T09:45:00"/>
        <d v="2024-11-28T15:05:00"/>
        <d v="2024-11-28T15:30:00"/>
        <d v="2024-11-28T19:45:00"/>
        <d v="2024-11-29T04:40:00"/>
        <d v="2024-11-29T08:45:00"/>
        <d v="2024-11-29T13:00:00"/>
        <d v="2024-11-29T14:30:00"/>
        <d v="2024-11-29T19:00:00"/>
        <d v="2024-11-30T02:56:00"/>
        <d v="2024-11-30T10:30:00"/>
        <d v="2024-11-30T10:45:00"/>
        <d v="2024-11-30T12:40:00"/>
        <d v="2024-11-30T16:00:00"/>
        <d v="2024-11-30T21:30:00"/>
        <d v="2024-11-30T23:06:00"/>
        <d v="2024-11-30T23:15:00"/>
        <d v="2024-11-30T23:25:00"/>
        <d v="2024-11-30T23:30:00"/>
        <d v="2024-11-30T23:35:00"/>
        <d v="2024-11-30T23:45:00"/>
        <d v="2024-11-30T23:55:00"/>
        <d v="2024-12-01T11:00:00"/>
        <d v="2024-12-01T21:55:00"/>
        <d v="2024-12-02T12:30:00"/>
        <d v="2024-12-02T13:20:00"/>
        <d v="2024-12-02T14:30:00"/>
        <d v="2024-12-02T14:39:00"/>
        <d v="2024-12-02T14:46:00"/>
        <d v="2024-12-02T18:00:00"/>
        <d v="2024-12-02T21:55:00"/>
        <d v="2024-12-03T14:30:00"/>
        <d v="2024-12-03T15:10:00"/>
        <d v="2024-12-04T02:50:00"/>
        <d v="2024-12-04T04:00:00"/>
        <d v="2024-12-04T06:02:00"/>
        <d v="2024-12-04T08:00:00"/>
        <d v="2024-12-04T08:50:00"/>
        <d v="2024-12-04T09:40:00"/>
        <d v="2024-12-04T10:00:00"/>
        <d v="2024-12-04T14:30:00"/>
        <d v="2024-12-04T18:39:00"/>
        <d v="2024-12-04T23:30:00"/>
        <d v="2024-12-04T23:40:00"/>
        <d v="2024-12-05T04:00:00"/>
        <d v="2024-12-05T07:00:00"/>
        <d v="2024-12-05T10:00:00"/>
        <d v="2024-12-05T10:30:00"/>
        <d v="2024-12-05T17:46:00"/>
        <d v="2024-12-05T19:00:00"/>
        <d v="2024-12-06T01:30:00"/>
        <d v="2024-12-06T08:00:00"/>
        <d v="2024-12-06T11:40:00"/>
        <d v="2024-12-06T23:00:00"/>
        <d v="2024-12-07T01:30:00"/>
        <d v="2024-12-07T08:40:00"/>
        <d v="2024-12-07T21:28:00"/>
        <d v="2024-12-07T21:48:00"/>
        <d v="2024-12-07T22:19:00"/>
        <d v="2024-12-07T22:32:00"/>
        <d v="2024-12-07T22:35:00"/>
        <d v="2024-12-07T22:41:00"/>
        <d v="2024-12-07T22:55:00"/>
        <d v="2024-12-07T23:00:00"/>
        <d v="2024-12-08T05:25:00"/>
        <d v="2024-12-08T07:40:00"/>
        <d v="2024-12-08T13:30:00"/>
        <d v="2024-12-08T15:50:00"/>
        <d v="2024-12-08T22:35:00"/>
        <d v="2024-12-09T02:53:00"/>
        <d v="2024-12-09T08:00:00"/>
        <d v="2024-12-09T10:00:00"/>
        <d v="2024-12-09T10:55:00"/>
        <d v="2024-12-09T14:15:00"/>
        <d v="2024-12-09T14:54:00"/>
        <d v="2024-12-09T21:00:00"/>
        <d v="2024-12-10T01:00:00"/>
        <d v="2024-12-10T06:00:00"/>
        <d v="2024-12-10T07:30:00"/>
        <d v="2024-12-10T07:43:00"/>
        <d v="2024-12-10T13:40:00"/>
        <d v="2024-12-10T15:20:00"/>
        <d v="2024-12-11T09:20:00"/>
        <d v="2024-12-11T09:30:00"/>
        <d v="2024-12-11T09:40:00"/>
        <d v="2024-12-11T09:45:00"/>
        <d v="2024-12-11T11:00:00"/>
        <d v="2024-12-11T13:00:00"/>
        <d v="2024-12-11T14:00:00"/>
        <d v="2024-12-11T17:25:00"/>
        <d v="2024-12-11T22:30:00"/>
        <d v="2024-12-11T22:42:00"/>
        <d v="2024-12-12T00:05:00"/>
        <d v="2024-12-12T07:00:00"/>
        <d v="2024-12-12T15:00:00"/>
        <d v="2024-12-12T16:40:00"/>
        <d v="2024-12-12T18:50:00"/>
        <d v="2024-12-12T22:10:00"/>
        <d v="2024-12-13T02:25:00"/>
        <d v="2024-12-13T05:30:00"/>
        <d v="2024-12-13T07:10:00"/>
        <d v="2024-12-13T08:40:00"/>
        <d v="2024-12-13T08:50:00"/>
        <d v="2024-12-13T10:50:00"/>
        <d v="2024-12-13T12:10:00"/>
        <d v="2024-12-13T13:50:00"/>
        <d v="2024-12-13T16:00:00"/>
        <d v="2024-12-13T20:15:00"/>
        <d v="2024-12-14T07:00:00"/>
        <d v="2024-12-14T08:30:00"/>
        <d v="2024-12-14T08:35:00"/>
        <d v="2024-12-14T12:00:00"/>
        <d v="2024-12-15T09:20:00"/>
        <d v="2024-12-15T12:52:00"/>
        <d v="2024-12-15T18:25:00"/>
        <d v="2024-12-16T06:20:00"/>
        <d v="2024-12-16T08:15:00"/>
        <d v="2024-12-16T09:15:00"/>
        <d v="2024-12-16T10:00:00"/>
        <d v="2024-12-16T15:00:00"/>
        <d v="2024-12-16T15:30:00"/>
        <d v="2024-12-16T15:40:00"/>
        <d v="2024-12-16T17:27:00"/>
        <d v="2024-12-16T23:30:00"/>
        <d v="2024-12-17T22:50:00"/>
        <d v="2024-12-18T00:30:00"/>
        <d v="2024-12-18T10:00:00"/>
        <d v="2024-12-18T12:30:00"/>
        <d v="2024-12-18T14:48:00"/>
        <d v="2024-12-19T09:00:00"/>
        <d v="2024-12-19T16:37:00"/>
        <d v="2024-12-19T20:00:00"/>
        <d v="2024-12-20T10:40:00"/>
        <d v="2024-12-20T11:15:00"/>
        <d v="2024-12-20T11:52:00"/>
        <d v="2024-12-20T13:33:00"/>
        <d v="2024-12-20T15:05:00"/>
        <d v="2024-12-21T01:30:00"/>
        <d v="2024-12-21T03:50:00"/>
        <d v="2024-12-21T09:55:00"/>
        <d v="2024-12-21T10:04:00"/>
        <d v="2024-12-21T11:45:00"/>
        <d v="2024-12-21T23:30:00"/>
        <d v="2024-12-22T00:44:00"/>
        <d v="2024-12-22T13:26:00"/>
        <d v="2024-12-22T16:10:00"/>
        <d v="2024-12-22T21:40:00"/>
        <d v="2024-12-23T05:11:00"/>
        <d v="2024-12-23T15:47:00"/>
        <d v="2024-12-23T23:30:00"/>
        <d v="2024-12-24T00:10:00"/>
        <d v="2024-12-24T03:15:00"/>
        <d v="2024-12-24T22:50:00"/>
        <d v="2024-12-24T23:00:00"/>
        <d v="2024-12-24T23:10:00"/>
        <d v="2024-12-24T23:20:00"/>
        <d v="2024-12-25T00:34:00"/>
        <d v="2024-12-26T01:35:00"/>
        <d v="2024-12-26T07:00:00"/>
        <d v="2024-12-26T08:00:00"/>
        <d v="2024-12-26T11:10:00"/>
        <d v="2024-12-26T18:30:00"/>
        <d v="2024-12-26T19:20:00"/>
        <d v="2024-12-26T22:11:00"/>
        <d v="2024-12-27T05:21:00"/>
        <d v="2024-12-27T11:05:00"/>
        <d v="2024-12-27T12:00:00"/>
        <d v="2024-12-27T20:20:00"/>
        <d v="2024-12-27T21:00:00"/>
        <d v="2024-12-28T00:40:00"/>
        <d v="2024-12-28T19:39:00"/>
        <d v="2024-12-29T00:10:00"/>
        <d v="2024-12-29T04:30:00"/>
        <d v="2024-12-29T14:36:00"/>
        <d v="2024-12-29T18:21:00"/>
        <d v="2024-12-29T20:27:00"/>
        <d v="2024-12-30T07:15:00"/>
        <d v="2024-12-30T08:10:00"/>
        <d v="2024-12-30T13:40:00"/>
        <d v="2024-12-30T15:40:00"/>
        <d v="2024-12-31T10:13:00"/>
        <d v="2024-12-31T10:37:00"/>
        <d v="2024-12-31T10:46:00"/>
        <d v="2024-12-31T11:10:00"/>
        <d v="2025-01-01T14:00:00"/>
        <d v="2025-01-01T10:49:00"/>
        <d v="2025-01-01T19:51:00"/>
        <d v="2025-01-02T15:07:00"/>
        <d v="2025-01-02T18:40:00"/>
        <d v="2025-01-03T00:50:00"/>
        <d v="2025-01-03T01:15:00"/>
        <d v="2025-01-03T10:30:00"/>
        <d v="2025-01-05T00:05:00"/>
        <d v="2025-01-05T05:00:00"/>
        <d v="2025-01-05T10:10:00"/>
        <d v="2025-01-05T14:20:00"/>
        <d v="2025-01-06T09:50:00"/>
        <d v="2025-01-06T11:10:00"/>
        <d v="2025-01-06T09:35:00"/>
        <d v="2025-01-07T01:25:00"/>
        <d v="2025-01-07T04:10:00"/>
        <d v="2025-01-07T05:16:00"/>
        <d v="2025-01-07T06:07:00"/>
        <d v="2025-01-07T04:14:00"/>
        <d v="2025-01-07T09:55:00"/>
        <d v="2025-01-07T11:05:00"/>
        <d v="2025-01-07T22:10:00"/>
        <d v="2025-01-07T20:25:00"/>
        <d v="2025-01-02T20:40:00"/>
        <d v="2025-01-04T08:10:00"/>
        <d v="2025-01-05T21:30:00"/>
        <d v="2025-01-08T09:30:00"/>
        <d v="2025-01-02T18:00:00"/>
        <d v="2025-01-08T09:00:00"/>
        <d v="2025-01-08T12:14:00"/>
        <d v="2025-01-08T13:52:00"/>
        <d v="2025-01-08T14:06:00"/>
        <d v="2025-01-08T14:15:00"/>
        <d v="2025-01-08T14:22:00"/>
        <d v="2025-01-02T12:00:00"/>
        <d v="2025-01-06T11:00:00"/>
        <d v="2025-01-06T11:15:00"/>
        <d v="2025-01-08T18:00:00"/>
        <d v="2025-01-08T20:56:00"/>
        <d v="2025-01-08T15:15:00"/>
        <d v="2025-01-09T10:20:00"/>
        <d v="2025-01-09T14:15:00"/>
        <d v="2025-01-09T13:30:00"/>
        <d v="2025-01-09T10:45:00"/>
        <d v="2025-01-10T12:00:00"/>
        <d v="2025-01-10T16:00:00"/>
        <d v="2025-01-10T13:40:00"/>
        <d v="2025-01-10T18:17:00"/>
        <d v="2025-01-09T08:30:00"/>
        <d v="2025-01-10T21:30:00"/>
        <d v="2025-01-11T12:37:00"/>
        <d v="2025-01-11T22:30:00"/>
        <d v="2025-01-11T23:45:00"/>
        <d v="2025-01-12T04:10:00"/>
        <d v="2025-01-12T07:10:00"/>
        <d v="2025-01-12T08:35:00"/>
        <d v="2025-01-12T07:30:00"/>
        <d v="2025-01-12T14:00:00"/>
        <d v="2025-01-12T15:15:00"/>
        <d v="2025-01-12T12:30:00"/>
        <d v="2025-01-12T13:30:00"/>
        <d v="2025-01-13T04:46:00"/>
        <d v="2025-01-12T14:30:00"/>
        <d v="2025-01-13T06:52:00"/>
        <d v="2025-01-13T00:05:00"/>
        <d v="2025-01-13T18:30:00"/>
        <d v="2025-01-10T03:20:00"/>
        <d v="2025-01-10T14:20:00"/>
        <d v="2025-01-11T15:50:00"/>
        <d v="2025-01-13T13:50:00"/>
        <d v="2025-01-13T16:00:00"/>
        <d v="2025-01-13T18:40:00"/>
        <d v="2025-01-14T03:00:00"/>
        <d v="2025-01-13T09:30:00"/>
        <d v="2025-01-14T08:00:00"/>
        <d v="2025-01-14T14:30:00"/>
        <d v="2025-01-14T14:50:00"/>
        <d v="2025-01-14T13:30:00"/>
        <d v="2025-01-14T17:00:00"/>
        <d v="2025-01-14T18:15:00"/>
        <d v="2025-01-15T07:10:00"/>
        <d v="2025-01-15T10:30:00"/>
        <d v="2025-01-15T09:26:00"/>
        <d v="2025-01-15T09:10:00"/>
        <d v="2025-01-15T17:03:00"/>
        <d v="2025-01-16T11:10:00"/>
        <d v="2025-01-16T17:20:00"/>
        <d v="2025-01-16T19:17:00"/>
        <d v="2025-01-16T22:22:00"/>
        <d v="2025-01-16T21:30:00"/>
        <d v="2025-01-16T20:05:00"/>
        <d v="2025-01-16T19:00:00"/>
        <d v="2025-01-17T00:00:00"/>
        <d v="2025-01-17T05:45:00"/>
        <d v="2025-01-17T03:05:00"/>
        <d v="2025-01-17T11:00:00"/>
        <d v="2025-01-17T12:50:00"/>
        <d v="2025-01-17T14:44:00"/>
        <d v="2025-01-17T14:02:00"/>
        <d v="2025-01-17T19:00:00"/>
        <d v="2025-01-18T12:28:00"/>
        <d v="2025-01-18T15:30:00"/>
        <d v="2025-01-19T07:25:00"/>
        <d v="2025-01-19T11:50:00"/>
        <d v="2025-01-19T16:47:00"/>
        <d v="2025-01-19T15:45:00"/>
        <d v="2025-01-19T22:00:00"/>
        <d v="2025-01-15T09:00:00"/>
        <d v="2025-01-14T18:10:00"/>
        <d v="2025-01-17T12:30:00"/>
        <d v="2025-01-20T15:50:00"/>
        <d v="2025-01-21T00:00:00"/>
        <d v="2025-01-20T09:35:00"/>
        <d v="2025-01-14T10:05:00"/>
        <d v="2025-01-21T11:16:00"/>
        <d v="2025-01-21T10:30:00"/>
        <d v="2025-01-21T11:50:00"/>
        <d v="2025-01-21T15:50:00"/>
        <d v="2025-01-21T16:30:00"/>
        <d v="2025-01-21T14:30:00"/>
        <d v="2025-01-21T21:30:00"/>
        <d v="2025-01-22T01:30:00"/>
        <d v="2025-01-22T05:30:00"/>
        <d v="2025-01-22T07:15:00"/>
        <d v="2025-01-22T10:50:00"/>
        <d v="2025-01-22T11:15:00"/>
        <d v="2025-01-22T09:20:00"/>
        <d v="2025-01-22T08:35:00"/>
        <d v="2025-01-22T11:30:00"/>
        <d v="2025-01-22T13:00:00"/>
        <d v="2025-01-22T10:45:00"/>
        <d v="2025-01-22T16:30:00"/>
        <d v="2025-01-22T12:00:00"/>
        <d v="2025-01-23T02:10:00"/>
        <d v="2025-01-23T08:21:00"/>
        <d v="2025-01-23T09:35:00"/>
        <d v="2025-01-22T16:50:00"/>
        <d v="2025-01-23T11:20:00"/>
        <d v="2025-01-23T09:45:00"/>
        <d v="2025-01-23T21:10:00"/>
        <d v="2025-01-23T23:00:00"/>
        <d v="2025-01-24T06:09:00"/>
        <d v="2025-01-11T07:15:00"/>
        <d v="2025-01-24T12:56:00"/>
        <d v="2025-01-17T19:15:00"/>
        <d v="2025-01-24T12:00:00"/>
        <d v="2025-01-24T14:30:00"/>
        <d v="2025-01-24T16:16:00"/>
        <d v="2025-01-24T19:30:00"/>
        <d v="2025-01-24T20:45:00"/>
        <d v="2025-01-25T03:00:00"/>
        <d v="2025-01-25T10:02:00"/>
        <d v="2025-01-23T13:40:00"/>
        <d v="2025-01-24T21:00:00"/>
        <d v="2025-01-25T22:40:00"/>
        <d v="2025-01-26T02:20:00"/>
        <d v="2025-01-26T12:13:00"/>
        <d v="2025-01-26T16:41:00"/>
        <d v="2025-01-26T22:05:00"/>
        <d v="2025-01-27T01:25:00"/>
        <d v="2025-01-27T06:35:00"/>
        <d v="2025-01-24T11:00:00"/>
        <d v="2025-01-27T17:04:00"/>
        <d v="2025-01-27T22:50:00"/>
        <d v="2025-01-27T23:00:00"/>
        <d v="2025-01-27T14:30:00"/>
        <d v="2025-01-27T23:15:00"/>
        <d v="2025-01-27T20:00:00"/>
        <d v="2025-01-27T18:30:00"/>
        <d v="2025-01-28T05:25:00"/>
        <d v="2025-01-28T10:00:00"/>
        <d v="2025-01-08T19:00:00"/>
        <d v="2025-01-28T13:35:00"/>
        <d v="2025-01-28T11:55:00"/>
        <d v="2025-01-28T20:00:00"/>
        <d v="2025-01-28T06:48:00"/>
        <d v="2025-01-29T08:00:00"/>
        <d v="2025-01-29T13:58:00"/>
        <d v="2025-01-29T14:45:00"/>
        <d v="2025-01-29T16:00:00"/>
        <d v="2025-01-29T15:00:00"/>
        <d v="2025-01-27T22:40:00"/>
        <d v="2025-01-28T00:40:00"/>
        <d v="2025-01-28T13:30:00"/>
        <d v="2025-01-30T02:00:00"/>
        <d v="2025-01-30T01:00:00"/>
        <d v="2025-01-30T00:10:00"/>
        <d v="2025-01-30T07:28:00"/>
        <d v="2025-01-30T11:30:00"/>
        <d v="2025-01-30T13:10:00"/>
        <d v="2025-01-30T13:00:00"/>
        <d v="2025-01-30T14:20:00"/>
        <d v="2025-01-30T16:40:00"/>
        <d v="2025-01-30T19:00:00"/>
        <d v="2025-01-30T12:30:00"/>
        <d v="2025-01-30T20:40:00"/>
        <d v="2025-01-30T22:14:00"/>
        <d v="2025-01-31T09:45:00"/>
        <d v="2025-01-31T10:00:00"/>
        <d v="2025-01-31T10:10:00"/>
        <d v="2025-01-31T10:20:00"/>
        <d v="2025-01-31T10:55:00"/>
        <d v="2025-02-01T08:10:00"/>
        <d v="2025-02-01T08:30:00"/>
        <d v="2025-02-01T14:39:00"/>
        <d v="2025-02-01T14:53:00"/>
        <d v="2025-02-01T14:21:00"/>
        <d v="2025-02-01T19:00:00"/>
        <d v="2025-02-01T19:13:00"/>
        <d v="2025-02-01T22:10:00"/>
        <d v="2025-02-01T23:15:00"/>
        <d v="2025-02-02T05:04:00"/>
        <d v="2025-02-02T10:00:00"/>
        <d v="2025-02-02T11:15:00"/>
        <d v="2025-02-02T12:50:00"/>
        <d v="2025-02-02T09:18:00"/>
        <d v="2025-02-02T13:35:00"/>
        <d v="2025-02-03T00:00:00"/>
        <d v="2025-02-03T03:19:00"/>
        <d v="2025-02-03T10:10:00"/>
        <d v="2025-01-27T13:30:00"/>
        <d v="2025-02-03T13:30:00"/>
        <d v="2025-02-03T12:10:00"/>
        <d v="2025-02-03T16:30:00"/>
        <d v="2025-02-03T15:15:00"/>
        <d v="2025-02-03T12:00:00"/>
        <d v="2025-02-03T10:40:00"/>
        <d v="2025-02-03T06:20:00"/>
        <d v="2025-02-04T07:00:00"/>
        <d v="2025-02-02T08:30:00"/>
        <d v="2025-02-02T09:42:00"/>
        <d v="2025-02-02T22:12:00"/>
        <d v="2025-02-03T21:13:00"/>
        <d v="2025-02-03T23:19:00"/>
        <d v="2025-02-05T09:19:00"/>
        <d v="2025-02-05T14:30:00"/>
        <d v="2025-02-05T14:01:00"/>
        <d v="2025-02-05T22:45:00"/>
        <d v="2025-02-05T23:20:00"/>
        <d v="2025-02-06T07:45:00"/>
        <d v="2025-02-06T13:30:00"/>
        <d v="2025-02-06T13:40:00"/>
        <d v="2025-02-06T13:50:00"/>
        <d v="2025-02-06T14:00:00"/>
        <d v="2025-02-06T09:30:00"/>
        <d v="2025-02-06T12:13:00"/>
        <d v="2025-02-06T15:20:00"/>
        <d v="2025-02-06T14:20:00"/>
        <d v="2025-02-06T17:00:00"/>
        <d v="2025-02-06T06:00:00"/>
        <d v="2025-02-06T21:45:00"/>
        <d v="2025-02-06T18:40:00"/>
        <d v="2025-02-07T11:20:00"/>
        <d v="2025-02-07T10:38:00"/>
        <d v="2025-02-07T09:00:00"/>
        <d v="2025-02-07T14:50:00"/>
        <d v="2025-02-07T15:30:00"/>
        <d v="2025-02-09T00:30:00"/>
        <d v="2025-02-09T10:45:00"/>
        <d v="2025-02-09T10:15:00"/>
        <d v="2025-02-09T11:20:00"/>
        <d v="2025-02-09T14:46:00"/>
        <d v="2025-02-09T21:30:00"/>
        <d v="2025-02-09T22:15:00"/>
        <d v="2025-02-10T13:30:00"/>
        <d v="2025-02-11T00:10:00"/>
        <d v="2025-02-11T00:04:00"/>
        <d v="2025-02-10T23:55:00"/>
        <d v="2025-02-10T20:00:00"/>
        <d v="2025-02-11T05:40:00"/>
        <d v="2025-02-11T09:30:00"/>
        <d v="2025-02-11T17:05:00"/>
        <d v="2025-02-11T15:00:00"/>
        <d v="2025-02-11T10:30:00"/>
        <d v="2025-02-11T21:32:00"/>
        <d v="2025-02-12T01:30:00"/>
        <d v="2025-02-12T11:19:00"/>
        <d v="2025-02-12T12:00:00"/>
        <d v="2025-02-12T19:30:00"/>
        <d v="2025-02-12T14:15:00"/>
        <d v="2025-02-12T21:40:00"/>
        <d v="2025-02-13T23:10:00"/>
        <d v="2025-02-12T17:00:00"/>
        <d v="2025-02-13T04:45:00"/>
        <d v="2025-02-13T07:15:00"/>
        <d v="2025-02-13T06:57:00"/>
        <d v="2025-02-13T10:15:00"/>
        <d v="2025-02-13T11:30:00"/>
        <d v="2025-02-12T19:55:00"/>
        <d v="2025-02-13T09:25:00"/>
        <d v="2025-02-13T17:00:00"/>
        <d v="2025-02-13T12:25:00"/>
        <d v="2025-02-13T13:02:00"/>
        <d v="2025-02-14T00:00:00"/>
        <d v="2025-02-14T11:30:00"/>
        <d v="2025-02-14T09:00:00"/>
        <d v="2025-02-14T15:34:00"/>
        <d v="2025-02-14T18:00:00"/>
        <d v="2025-02-15T06:56:00"/>
        <d v="2025-02-15T13:55:00"/>
        <d v="2025-02-15T17:15:00"/>
        <d v="2025-02-15T18:15:00"/>
        <d v="2025-02-15T18:09:00"/>
        <d v="2025-02-15T22:07:00"/>
        <d v="2025-02-15T23:30:00"/>
        <d v="2025-02-16T09:20:00"/>
        <d v="2025-02-16T12:50:00"/>
        <d v="2025-02-17T01:10:00"/>
        <d v="2025-02-16T16:35:00"/>
        <d v="2025-02-13T23:03:00"/>
        <d v="2025-02-17T12:00:00"/>
        <d v="2025-02-17T16:10:00"/>
        <d v="2025-02-17T18:05:00"/>
        <d v="2025-02-18T09:10:00"/>
        <d v="2025-02-18T13:50:00"/>
        <d v="2025-02-18T14:13:00"/>
        <d v="2025-02-18T08:30:00"/>
        <d v="2025-02-17T05:15:00"/>
        <d v="2025-02-05T08:30:00"/>
        <d v="2025-02-18T10:00:00"/>
        <d v="2025-02-18T18:00:00"/>
        <d v="2025-02-19T01:20:00"/>
        <d v="2025-02-19T10:00:00"/>
        <d v="2025-02-19T10:10:00"/>
        <d v="2025-02-19T10:20:00"/>
        <d v="2025-02-19T10:30:00"/>
        <d v="2025-02-19T10:35:00"/>
        <d v="2025-02-19T10:45:00"/>
        <d v="2025-02-19T10:55:00"/>
        <d v="2025-02-19T11:05:00"/>
        <d v="2025-02-19T11:15:00"/>
        <d v="2025-02-19T09:00:00"/>
        <d v="2025-02-19T09:15:00"/>
        <d v="2025-02-19T08:30:00"/>
        <d v="2025-02-19T14:20:00"/>
        <d v="2025-02-19T11:45:00"/>
        <d v="2025-02-19T14:30:00"/>
        <d v="2025-02-20T09:10:00"/>
        <d v="2025-02-20T09:00:00"/>
        <d v="2025-02-20T17:10:00"/>
        <d v="2025-02-20T16:03:00"/>
        <d v="2025-02-20T19:30:00"/>
        <d v="2025-02-20T21:15:00"/>
        <d v="2025-02-21T07:00:00"/>
        <d v="2025-02-21T09:30:00"/>
        <d v="2025-02-21T08:15:00"/>
        <d v="2025-02-21T02:40:00"/>
        <d v="2025-02-21T13:00:00"/>
        <d v="2025-02-21T12:00:00"/>
        <d v="2025-02-21T08:00:00"/>
        <d v="2025-02-21T10:00:00"/>
        <d v="2025-02-21T15:30:00"/>
        <d v="2025-02-21T18:00:00"/>
        <d v="2025-02-22T04:45:00"/>
        <d v="2025-02-22T10:20:00"/>
        <d v="2025-02-22T11:05:00"/>
        <d v="2025-02-22T13:17:00"/>
        <d v="2025-02-22T12:00:00"/>
        <d v="2025-02-22T17:15:00"/>
        <d v="2025-02-22T21:20:00"/>
        <d v="2025-02-22T23:15:00"/>
        <d v="2025-02-23T01:04:00"/>
        <d v="2025-02-22T21:40:00"/>
        <d v="2025-02-23T14:40:00"/>
        <d v="2025-02-23T13:00:00"/>
        <d v="2025-02-24T05:00:00"/>
        <d v="2025-02-24T14:45:00"/>
        <d v="2025-02-24T06:00:00"/>
        <d v="2025-02-24T14:39:00"/>
        <d v="2025-02-24T17:49:00"/>
        <d v="2025-02-24T13:30:00"/>
        <d v="2025-02-24T18:06:00"/>
        <d v="2025-02-24T19:50:00"/>
        <d v="2025-02-24T22:15:00"/>
        <d v="2025-02-24T23:30:00"/>
        <d v="2025-02-24T21:20:00"/>
        <d v="2025-02-24T20:49:00"/>
        <d v="2025-02-25T07:01:00"/>
        <d v="2025-02-24T06:06:00"/>
        <d v="2025-02-25T13:20:00"/>
        <d v="2025-02-25T13:40:00"/>
        <d v="2025-02-25T12:00:00"/>
        <d v="2025-02-25T11:55:00"/>
        <d v="2025-02-25T22:20:00"/>
        <d v="2025-02-25T14:30:00"/>
        <d v="2025-02-26T08:23:00"/>
        <d v="2025-02-26T10:50:00"/>
        <d v="2025-02-26T08:30:00"/>
        <d v="2025-02-26T09:52:00"/>
        <d v="2025-02-26T11:50:00"/>
        <d v="2025-02-26T11:16:00"/>
        <d v="2025-02-26T12:36:00"/>
        <d v="2025-02-26T10:14:00"/>
        <d v="2025-02-26T18:50:00"/>
        <d v="2025-02-27T00:12:00"/>
        <d v="2025-02-26T20:25:00"/>
        <d v="2025-02-27T01:10:00"/>
        <d v="2025-02-27T08:35:00"/>
        <d v="2025-02-27T08:00:00"/>
        <d v="2025-02-27T08:50:00"/>
        <d v="2025-02-28T02:11:00"/>
        <d v="2025-02-28T08:20:00"/>
        <d v="2025-02-28T07:50:00"/>
        <d v="2025-02-28T05:00:00"/>
        <d v="2025-02-28T13:50:00"/>
        <d v="2025-02-28T17:35:00"/>
        <d v="2025-02-28T15:35:00"/>
        <d v="2025-02-28T18:30:00"/>
        <d v="2025-02-28T15:25:00"/>
        <d v="2025-02-28T23:29:00"/>
        <d v="2025-03-01T03:15:00"/>
        <d v="2025-03-01T09:20:00"/>
        <d v="2025-03-01T12:30:00"/>
        <d v="2025-03-01T08:30:00"/>
        <d v="2025-03-01T20:30:00"/>
        <d v="2025-03-01T22:54:00"/>
        <d v="2025-03-02T10:58:00"/>
        <d v="2025-03-02T17:30:00"/>
        <d v="2025-03-02T18:15:00"/>
        <d v="2025-03-03T11:00:00"/>
        <d v="2025-03-03T11:10:00"/>
        <d v="2025-03-03T11:20:00"/>
        <d v="2025-03-03T11:30:00"/>
        <d v="2025-03-03T11:35:00"/>
        <d v="2025-03-03T11:40:00"/>
        <d v="2025-03-03T12:00:00"/>
        <d v="2025-03-03T12:10:00"/>
        <d v="2025-03-03T12:15:00"/>
        <d v="2025-03-03T12:25:00"/>
        <d v="2025-03-03T13:40:00"/>
        <d v="2025-03-03T09:30:00"/>
        <d v="2025-03-02T09:40:00"/>
        <d v="2025-03-03T09:45:00"/>
        <d v="2025-03-03T13:26:00"/>
        <d v="2025-03-03T09:54:00"/>
        <d v="2025-03-03T18:00:00"/>
        <d v="2025-03-04T00:10:00"/>
        <d v="2025-03-04T02:00:00"/>
        <d v="2025-03-04T06:15:00"/>
        <d v="2025-03-04T10:25:00"/>
        <d v="2025-03-04T09:15:00"/>
        <d v="2025-03-04T19:25:00"/>
        <d v="2025-03-04T20:20:00"/>
        <d v="2025-03-05T00:00:00"/>
        <d v="2025-03-05T09:00:00"/>
        <d v="2025-03-05T11:20:00"/>
        <d v="2025-03-05T06:00:00"/>
        <d v="2025-03-05T12:40:00"/>
        <d v="2025-03-05T15:30:00"/>
        <d v="2025-03-05T08:03:00"/>
        <d v="2025-03-05T09:30:00"/>
        <d v="2025-03-04T17:20:00"/>
        <d v="2025-03-05T14:00:00"/>
        <d v="2025-03-05T23:45:00"/>
        <d v="2025-03-06T06:00:00"/>
        <d v="2025-03-05T18:00:00"/>
        <d v="2025-03-05T11:10:00"/>
        <d v="2025-03-06T10:00:00"/>
        <d v="2025-03-06T11:00:00"/>
        <d v="2025-03-05T22:08:00"/>
        <d v="2025-03-06T18:15:00"/>
        <d v="2025-03-06T11:25:00"/>
        <d v="2025-03-06T07:48:00"/>
        <d v="2025-03-07T10:50:00"/>
        <d v="2025-03-07T09:25:00"/>
        <d v="2025-03-07T12:35:00"/>
        <d v="2025-03-07T14:44:00"/>
        <d v="2025-03-07T17:40:00"/>
        <d v="2025-03-08T02:03:00"/>
        <d v="2025-03-04T13:35:00"/>
        <d v="2025-03-08T12:54:00"/>
        <d v="2025-03-08T13:30:00"/>
        <d v="2025-03-08T17:45:00"/>
        <d v="2025-03-08T21:00:00"/>
        <d v="2025-03-09T12:20:00"/>
        <d v="2025-03-09T09:50:00"/>
        <d v="2025-03-09T19:55:00"/>
        <d v="2025-03-10T04:10:00"/>
        <d v="2025-03-07T14:30:00"/>
        <d v="2025-03-10T15:30:00"/>
        <d v="2025-03-10T21:58:00"/>
        <d v="2025-03-11T08:52:00"/>
        <d v="2025-03-08T16:05:00"/>
        <d v="2025-03-11T08:28:00"/>
        <d v="2025-03-11T11:30:00"/>
        <d v="2025-03-11T09:15:00"/>
        <d v="2025-03-11T13:05:00"/>
        <d v="2025-03-11T17:55:00"/>
        <d v="2025-03-11T21:39:00"/>
        <d v="2025-03-11T12:53:00"/>
        <d v="2025-03-11T19:00:00"/>
        <d v="2025-03-11T15:48:00"/>
        <d v="2025-03-03T09:10:00"/>
        <d v="2025-03-05T12:34:00"/>
        <d v="2025-03-05T14:26:00"/>
        <d v="2025-03-07T12:40:00"/>
        <d v="2025-03-07T14:20:00"/>
        <d v="2025-03-07T21:05:00"/>
        <d v="2025-03-08T11:43:00"/>
        <d v="2025-03-08T14:15:00"/>
        <d v="2025-03-09T03:15:00"/>
        <d v="2025-03-10T09:43:00"/>
        <d v="2025-03-10T21:00:00"/>
        <d v="2025-03-10T23:15:00"/>
        <d v="2025-03-11T10:30:00"/>
        <d v="2025-03-11T21:34:00"/>
        <d v="2025-03-12T13:00:00"/>
        <d v="2025-03-12T11:05:00"/>
        <d v="2025-03-12T13:40:00"/>
        <d v="2025-03-12T14:55:00"/>
        <d v="2025-03-12T15:50:00"/>
        <d v="2025-03-12T11:25:00"/>
        <d v="2025-03-12T17:57:00"/>
        <d v="2025-03-12T16:01:00"/>
        <d v="2025-03-12T21:45:00"/>
        <d v="2025-03-12T22:24:00"/>
        <d v="2025-03-13T04:55:00"/>
        <d v="2025-03-04T09:20:00"/>
        <d v="2025-03-04T05:56:00"/>
        <d v="2025-03-13T12:59:00"/>
        <d v="2025-03-13T11:30:00"/>
        <d v="2025-03-13T16:32:00"/>
        <d v="2025-03-13T17:20:00"/>
        <d v="2025-03-13T17:30:00"/>
        <d v="2025-03-14T11:18:00"/>
        <d v="2025-03-14T11:15:00"/>
        <d v="2025-03-14T12:56:00"/>
        <d v="2025-03-14T13:04:00"/>
        <d v="2025-03-14T13:08:00"/>
        <d v="2025-03-14T13:12:00"/>
        <d v="2025-03-14T09:00:00"/>
        <d v="2025-03-14T10:25:00"/>
        <d v="2025-03-14T13:15:00"/>
        <d v="2025-03-14T08:30:00"/>
        <d v="2025-03-14T16:30:00"/>
        <d v="2025-03-14T17:35:00"/>
        <d v="2025-03-14T18:47:00"/>
        <d v="2025-03-15T08:00:00"/>
        <d v="2025-03-15T11:41:00"/>
        <d v="2025-03-15T15:00:00"/>
        <d v="2025-03-15T21:00:00"/>
        <d v="2025-03-16T01:15:00"/>
        <d v="2025-03-16T13:30:00"/>
        <d v="2025-03-16T16:30:00"/>
        <d v="2025-03-17T02:00:00"/>
        <d v="2025-03-17T05:20:00"/>
        <d v="2025-03-17T05:05:00"/>
        <d v="2025-03-17T04:40:00"/>
        <d v="2025-03-17T08:50:00"/>
        <d v="2025-03-16T20:55:00"/>
        <d v="2025-03-11T08:00:00"/>
        <d v="2025-03-17T12:14:00"/>
        <d v="2025-03-17T07:30:00"/>
        <d v="2025-03-17T15:30:00"/>
        <d v="2025-03-17T08:15:00"/>
        <d v="2025-02-19T22:18:00"/>
        <d v="2025-03-17T22:00:00"/>
        <d v="2025-03-18T01:05:00"/>
        <d v="2025-03-18T00:35:00"/>
        <d v="2025-03-16T20:23:00"/>
        <d v="2025-03-18T05:25:00"/>
        <d v="2025-03-18T06:05:00"/>
        <d v="2025-03-18T06:08:00"/>
        <d v="2025-03-18T06:10:00"/>
        <d v="2025-03-17T23:51:00"/>
        <d v="2025-03-18T07:30:00"/>
        <d v="2025-03-18T09:30:00"/>
        <d v="2025-03-18T14:50:00"/>
        <d v="2025-03-18T10:21:00"/>
        <d v="2025-03-18T13:32:00"/>
        <d v="2025-03-18T11:20:00"/>
        <d v="2025-03-18T07:00:00"/>
        <d v="2025-03-18T23:05:00"/>
        <d v="2025-03-19T12:00:00"/>
        <d v="2025-03-19T17:00:00"/>
        <d v="2025-03-19T10:15:00"/>
        <d v="2025-03-19T10:45:00"/>
        <d v="2025-03-19T09:00:00"/>
        <d v="2025-02-14T13:02:00"/>
        <d v="2025-03-19T09:30:00"/>
        <d v="2025-03-13T17:23:00"/>
        <d v="2025-03-19T16:00:00"/>
        <d v="2025-03-19T21:20:00"/>
        <d v="2025-03-19T22:20:00"/>
        <d v="2025-03-20T00:55:00"/>
        <d v="2025-03-20T01:35:00"/>
        <d v="2025-03-20T03:30:00"/>
        <d v="2025-03-20T09:25:00"/>
        <d v="2025-03-18T17:37:00"/>
        <d v="2025-03-20T13:15:00"/>
        <d v="2025-03-20T18:30:00"/>
        <d v="2025-03-20T21:45:00"/>
        <d v="2025-03-20T15:30:00"/>
        <d v="2025-03-21T03:40:00"/>
        <d v="2025-03-21T08:35:00"/>
        <d v="2025-03-21T09:05:00"/>
        <d v="2025-03-21T05:54:00"/>
        <d v="2025-03-19T10:56:00"/>
        <d v="2025-03-19T11:48:00"/>
        <d v="2025-03-20T16:45:00"/>
        <d v="2025-03-20T17:10:00"/>
        <d v="2025-03-21T11:05:00"/>
        <d v="2025-03-21T06:20:00"/>
        <d v="2025-03-21T12:10:00"/>
        <d v="2025-03-21T11:00:00"/>
        <d v="2025-03-21T18:00:00"/>
        <d v="2025-03-21T15:00:00"/>
        <d v="2025-03-21T19:41:00"/>
        <d v="2025-03-21T14:20:00"/>
        <d v="2025-03-20T10:05:00"/>
        <d v="2025-03-22T14:59:00"/>
        <d v="2025-03-22T12:00:00"/>
        <d v="2025-03-22T21:00:00"/>
        <d v="2025-03-22T23:20:00"/>
        <d v="2025-03-22T22:00:00"/>
        <d v="2025-03-23T02:20:00"/>
        <d v="2025-03-23T05:30:00"/>
        <d v="2025-03-23T05:10:00"/>
        <d v="2025-03-23T01:18:00"/>
        <d v="2025-03-23T06:00:00"/>
        <d v="2025-03-23T11:25:00"/>
        <d v="2025-03-23T08:30:00"/>
        <d v="2025-03-23T09:05:00"/>
        <d v="2025-03-23T12:18:00"/>
        <d v="2025-03-23T16:05:00"/>
        <d v="2025-03-23T17:25:00"/>
        <d v="2025-03-23T17:35:00"/>
        <d v="2025-03-24T10:50:00"/>
        <d v="2025-03-24T11:00:00"/>
        <d v="2025-03-24T11:05:00"/>
        <d v="2025-03-21T15:10:00"/>
        <d v="2025-03-22T00:35:00"/>
        <d v="2025-03-24T13:00:00"/>
        <d v="2025-03-24T14:06:00"/>
        <d v="2025-03-24T17:30:00"/>
        <d v="2025-03-24T14:00:00"/>
        <d v="2025-03-24T20:30:00"/>
        <d v="2025-03-25T10:15:00"/>
        <d v="2025-03-25T09:50:00"/>
        <d v="2025-03-25T10:55:00"/>
        <d v="2025-03-25T14:10:00"/>
        <d v="2025-03-25T15:50:00"/>
        <d v="2025-03-25T19:40:00"/>
        <d v="2025-03-25T21:50:00"/>
        <d v="2025-03-26T00:15:00"/>
        <d v="2025-03-25T23:30:00"/>
        <d v="2025-03-26T07:20:00"/>
        <d v="2025-03-26T13:24:00"/>
        <d v="2025-03-26T13:30:00"/>
        <d v="2025-03-26T13:36:00"/>
        <d v="2025-03-26T13:42:00"/>
        <d v="2025-03-26T13:53:00"/>
        <d v="2025-03-26T13:57:00"/>
        <d v="2025-03-26T14:03:00"/>
        <d v="2025-03-26T14:07:00"/>
        <d v="2025-03-26T14:13:00"/>
        <d v="2025-03-26T10:00:00"/>
        <d v="2025-03-26T16:10:00"/>
        <d v="2025-03-26T14:30:00"/>
        <d v="2025-03-27T10:20:00"/>
        <d v="2025-03-27T14:20:00"/>
        <d v="2025-03-27T14:45:00"/>
        <d v="2025-03-27T13:20:00"/>
        <d v="2025-03-27T19:40:00"/>
        <d v="2025-03-28T05:07:00"/>
        <d v="2025-03-28T05:47:00"/>
        <d v="2025-03-28T12:00:00"/>
        <d v="2025-03-28T12:50:00"/>
        <d v="2025-03-28T11:15:00"/>
        <d v="2025-03-29T06:24:00"/>
        <d v="2025-03-29T08:55:00"/>
        <d v="2025-03-29T09:20:00"/>
        <d v="2025-03-29T02:29:00"/>
        <d v="2025-03-29T12:55:00"/>
        <d v="2025-03-29T11:50:00"/>
        <d v="2025-03-29T04:45:00"/>
        <d v="2025-03-29T20:40:00"/>
        <d v="2025-03-29T17:30:00"/>
        <d v="2025-03-30T15:15:00"/>
        <d v="2025-03-30T18:58:00"/>
        <d v="2025-03-30T21:20:00"/>
        <d v="2025-03-31T07:00:00"/>
        <d v="2025-03-31T10:30:00"/>
        <d v="2025-03-31T00:30:00"/>
        <d v="2025-03-31T17:40:00"/>
        <d v="2025-03-31T15:05:00"/>
        <d v="2025-04-01T08:38:00"/>
        <d v="2025-04-01T08:10:00"/>
        <d v="2025-04-01T10:30:00"/>
        <d v="2025-04-01T11:54:00"/>
        <d v="2025-04-01T12:01:00"/>
        <d v="2025-04-01T12:06:00"/>
        <d v="2025-04-01T12:11:00"/>
        <d v="2025-04-01T13:00:00"/>
        <d v="2025-04-01T16:30:00"/>
        <d v="2025-04-01T11:30:00"/>
        <d v="2025-04-01T18:36:00"/>
        <d v="2025-04-01T13:29:00"/>
        <d v="2025-04-01T17:15:00"/>
        <d v="2025-04-01T10:20:00"/>
        <d v="2025-04-02T06:00:00"/>
        <d v="2025-04-02T06:30:00"/>
        <d v="2025-04-02T10:00:00"/>
        <d v="2025-04-02T08:10:00"/>
        <d v="2025-03-26T12:20:00"/>
        <d v="2025-04-02T05:15:00"/>
        <d v="2025-03-07T15:25:00"/>
        <d v="2025-04-02T11:30:00"/>
        <d v="2025-04-02T10:28:00"/>
        <d v="2025-04-02T13:00:00"/>
        <d v="2025-04-02T07:50:00"/>
        <d v="2025-04-02T15:02:00"/>
        <d v="2025-04-02T16:00:00"/>
        <d v="2025-04-02T18:17:00"/>
        <d v="2025-04-02T22:00:00"/>
        <d v="2025-04-02T22:30:00"/>
        <d v="2025-03-22T15:30:00"/>
        <d v="2025-04-03T01:20:00"/>
        <d v="2025-04-03T09:08:00"/>
        <d v="2025-04-03T11:00:00"/>
        <d v="2025-04-03T00:15:00"/>
        <d v="2025-04-03T11:30:00"/>
        <d v="2025-04-03T17:45:00"/>
        <d v="2025-04-03T19:15:00"/>
        <d v="2025-04-03T22:15:00"/>
        <d v="2025-04-03T23:15:00"/>
        <d v="2025-04-03T19:45:00"/>
        <d v="2025-04-03T23:20:00"/>
        <d v="2025-04-03T17:00:00"/>
        <d v="2025-04-04T03:45:00"/>
        <d v="2025-04-04T07:30:00"/>
        <d v="2025-04-04T06:55:00"/>
        <d v="2025-03-20T16:00:00"/>
        <d v="2025-04-04T01:02:00"/>
        <d v="2025-04-04T01:50:00"/>
        <d v="2025-04-03T05:10:00"/>
        <d v="2025-04-04T16:35:00"/>
        <d v="2025-04-04T14:45:00"/>
        <d v="2025-04-04T18:15:00"/>
        <d v="2025-04-04T18:30:00"/>
        <d v="2025-04-04T17:50:00"/>
        <d v="2025-04-05T15:05:00"/>
        <d v="2025-04-05T22:50:00"/>
        <d v="2025-04-06T16:00:00"/>
        <d v="2025-04-06T16:05:00"/>
        <d v="2025-04-06T16:10:00"/>
        <d v="2025-04-06T16:20:00"/>
        <d v="2025-04-06T16:30:00"/>
        <d v="2025-04-06T09:22:00"/>
        <d v="2025-04-06T16:50:00"/>
        <d v="2025-04-06T22:20:00"/>
        <d v="2025-04-07T01:15:00"/>
        <d v="2025-04-06T17:20:00"/>
        <d v="2025-04-07T07:10:00"/>
        <d v="2025-04-07T09:30:00"/>
        <d v="2025-04-07T12:55:00"/>
        <d v="2025-04-07T13:05:00"/>
        <d v="2025-04-07T13:00:00"/>
        <d v="2025-04-07T01:00:00"/>
        <d v="2025-04-05T17:50:00"/>
        <d v="2025-04-07T10:00:00"/>
        <d v="2025-04-07T17:20:00"/>
        <d v="2025-04-08T09:30:00"/>
        <d v="2025-04-08T11:25:00"/>
        <d v="2025-04-08T13:15:00"/>
        <d v="2025-04-08T12:45:00"/>
        <d v="2025-04-08T14:00:00"/>
        <d v="2025-04-08T21:30:00"/>
        <d v="2025-04-09T05:30:00"/>
        <d v="2025-04-09T00:15:00"/>
        <d v="2025-04-08T20:20:00"/>
        <d v="2025-04-08T09:00:00"/>
        <d v="2025-04-09T14:19:00"/>
        <d v="2025-04-09T10:40:00"/>
        <d v="2025-04-09T08:11:00"/>
        <d v="2025-04-09T10:34:00"/>
        <d v="2025-04-09T12:30:00"/>
        <d v="2025-04-09T16:45:00"/>
        <d v="2025-04-09T14:10:00"/>
        <d v="2025-04-09T15:20:00"/>
        <d v="2025-04-09T13:00:00"/>
        <d v="2025-04-09T17:30:00"/>
        <d v="2025-04-09T19:10:00"/>
        <d v="2025-04-09T15:10:00"/>
        <d v="2025-04-10T00:05:00"/>
        <d v="2025-04-10T10:40:00"/>
        <d v="2025-04-10T10:45:00"/>
        <d v="2025-04-10T11:10:00"/>
        <d v="2025-04-10T11:25:00"/>
        <d v="2025-04-10T10:30:00"/>
        <d v="2025-04-10T09:32:00"/>
        <d v="2025-04-10T12:00:00"/>
        <d v="2025-03-29T03:30:00"/>
        <d v="2025-04-10T10:15:00"/>
        <d v="2025-04-10T15:00:00"/>
        <d v="2025-04-10T11:45:00"/>
        <d v="2025-04-10T22:15:00"/>
        <d v="2025-04-11T05:20:00"/>
        <d v="2025-04-11T13:00:00"/>
        <d v="2025-04-11T05:00:00"/>
        <d v="2025-04-11T08:30:00"/>
        <d v="2025-04-11T17:30:00"/>
        <d v="2025-04-11T19:57:00"/>
        <d v="2025-04-11T19:20:00"/>
        <d v="2025-04-12T00:46:00"/>
        <d v="2025-04-12T03:35:00"/>
        <d v="2025-04-12T09:25:00"/>
        <d v="2025-04-12T07:45:00"/>
        <d v="2025-04-12T11:00:00"/>
        <d v="2025-04-13T00:30:00"/>
        <d v="2025-04-13T02:25:00"/>
        <d v="2025-04-12T17:00:00"/>
        <d v="2025-04-13T07:29:00"/>
        <d v="2025-04-13T07:36:00"/>
        <d v="2025-04-13T04:04:00"/>
        <d v="2025-04-13T08:30:00"/>
        <d v="2025-04-13T07:25:00"/>
        <d v="2025-04-13T08:36:00"/>
        <d v="2025-04-13T07:40:00"/>
        <d v="2025-04-13T11:59:00"/>
        <d v="2025-04-13T14:00:00"/>
        <d v="2025-04-13T14:50:00"/>
        <d v="2025-04-13T18:30:00"/>
        <d v="2025-04-13T18:00:00"/>
        <d v="2025-04-13T10:00:00"/>
        <d v="2025-03-07T16:27:00"/>
        <d v="2025-04-14T08:56:00"/>
        <d v="2025-04-11T23:00:00"/>
        <d v="2025-04-14T09:00:00"/>
        <d v="2025-04-14T07:00:00"/>
        <d v="2025-04-14T08:00:00"/>
        <d v="2025-04-14T14:18:00"/>
        <d v="2025-04-14T06:50:00"/>
        <d v="2025-04-15T08:25:00"/>
        <d v="2025-04-15T10:55:00"/>
        <d v="2025-04-15T09:18:00"/>
        <d v="2025-04-15T09:15:00"/>
        <d v="2025-04-15T09:00:00"/>
        <d v="2025-04-15T15:55:00"/>
        <d v="2025-04-15T06:10:00"/>
        <d v="2025-04-16T07:46:00"/>
        <d v="2025-04-16T10:15:00"/>
        <d v="2025-04-16T08:39:00"/>
        <d v="2025-04-16T10:00:00"/>
        <d v="2025-04-16T15:33:00"/>
        <d v="2025-04-16T15:30:00"/>
        <d v="2025-04-16T19:15:00"/>
        <d v="2025-04-17T10:50:00"/>
        <d v="2025-04-17T10:45:00"/>
        <d v="2025-04-17T14:31:00"/>
        <d v="2025-04-17T16:14:00"/>
        <d v="2025-04-17T19:00:00"/>
        <d v="2025-04-17T17:45:00"/>
        <d v="2025-04-17T20:30:00"/>
        <d v="2025-04-18T07:13:00"/>
        <d v="2025-04-18T03:29:00"/>
        <d v="2025-04-18T09:15:00"/>
        <d v="2025-04-18T11:35:00"/>
        <d v="2025-04-18T11:45:00"/>
        <d v="2025-04-18T11:55:00"/>
        <d v="2025-04-18T12:05:00"/>
        <d v="2025-04-18T12:15:00"/>
        <d v="2025-04-18T12:00:00"/>
        <d v="2025-04-18T08:10:00"/>
        <d v="2025-04-18T12:20:00"/>
        <d v="2025-04-18T12:30:00"/>
        <d v="2025-04-18T12:35:00"/>
        <d v="2025-04-18T12:59:00"/>
        <d v="2025-04-18T16:40:00"/>
        <d v="2025-04-18T13:00:00"/>
        <d v="2025-04-18T18:00:00"/>
        <d v="2025-04-19T06:50:00"/>
        <d v="2025-04-19T08:34:00"/>
        <d v="2025-04-19T09:17:00"/>
        <d v="2025-04-19T09:25:00"/>
        <d v="2025-04-19T09:32:00"/>
        <d v="2025-04-19T11:00:00"/>
        <d v="2025-04-19T18:04:00"/>
        <d v="2025-04-19T19:36:00"/>
        <d v="2025-04-20T01:40:00"/>
        <d v="2025-04-22T06:00:00"/>
        <d v="2025-04-22T05:45:00"/>
        <d v="2025-04-22T09:50:00"/>
        <d v="2025-04-22T13:49:00"/>
        <d v="2025-04-22T15:00:00"/>
        <d v="2025-04-22T16:20:00"/>
        <d v="2025-04-22T14:15:00"/>
        <d v="2025-04-22T22:30:00"/>
        <d v="2025-04-23T11:00:00"/>
        <d v="2025-04-23T10:00:00"/>
        <d v="2025-04-23T13:00:00"/>
        <d v="2025-04-23T08:33:00"/>
        <d v="2025-04-23T16:10:00"/>
        <d v="2025-04-23T08:00:00"/>
        <d v="2025-04-23T19:55:00"/>
        <d v="2025-04-23T09:20:00"/>
        <d v="2025-04-23T20:41:00"/>
        <d v="2025-04-24T04:30:00"/>
        <d v="2025-04-24T10:00:00"/>
        <d v="2025-04-24T12:25:00"/>
        <d v="2025-04-24T11:40:00"/>
        <d v="2025-04-23T23:38:00"/>
        <d v="2025-04-24T13:07:00"/>
        <d v="2025-04-24T15:00:00"/>
        <d v="2025-04-24T11:00:00"/>
        <d v="2025-04-24T12:15:00"/>
        <d v="2025-04-24T21:45:00"/>
        <d v="2025-04-24T21:50:00"/>
        <d v="2025-04-24T22:05:00"/>
        <d v="2025-04-25T07:20:00"/>
        <d v="2025-04-25T11:00:00"/>
        <d v="2025-04-25T07:00:00"/>
        <d v="2025-04-25T15:00:00"/>
        <d v="2025-04-26T00:20:00"/>
        <d v="2025-04-26T00:11:00"/>
        <d v="2025-04-26T15:10:00"/>
        <d v="2025-04-27T09:30:00"/>
        <d v="2025-04-27T12:30:00"/>
        <d v="2025-04-27T19:40:00"/>
        <d v="2025-04-27T23:30:00"/>
        <d v="2025-04-23T05:30:00"/>
        <d v="2025-04-28T16:45:00"/>
        <d v="2025-04-29T00:00:00"/>
        <d v="2025-04-25T14:30:00"/>
        <d v="2025-04-29T11:42:00"/>
        <d v="2025-04-29T16:34:00"/>
        <d v="2025-04-29T17:30:00"/>
        <d v="2025-04-29T16:30:00"/>
        <d v="2025-04-29T15:50:00"/>
        <d v="2025-05-01T01:20:00"/>
        <d v="2025-04-30T20:00:00"/>
        <d v="2025-05-01T03:45:00"/>
        <d v="2025-04-30T22:00:00"/>
        <d v="2025-04-25T09:00:00"/>
        <d v="2025-04-30T19:00:00"/>
        <d v="2025-05-01T10:00:00"/>
        <d v="2025-05-01T13:15:00"/>
        <d v="2025-05-01T14:00:00"/>
        <d v="2025-05-01T12:00:00"/>
        <d v="2025-05-01T20:20:00"/>
        <d v="2025-05-01T22:50:00"/>
        <d v="2025-05-02T06:15:00"/>
        <d v="2025-05-02T06:45:00"/>
        <d v="2025-05-02T09:00:00"/>
        <d v="2025-05-01T21:30:00"/>
        <d v="2025-05-02T11:30:00"/>
        <d v="2025-05-02T08:45:00"/>
        <d v="2025-05-02T14:51:00"/>
        <d v="2025-05-01T13:45:00"/>
        <d v="2025-05-02T15:20:00"/>
        <d v="2025-05-02T22:20:00"/>
        <d v="2025-05-03T10:00:00"/>
        <d v="2025-05-03T13:45:00"/>
        <d v="2025-05-03T14:48:00"/>
        <d v="2025-05-03T20:10:00"/>
        <d v="2025-05-03T18:10:00"/>
        <d v="2025-05-04T10:49:00"/>
        <d v="2025-05-04T18:13:00"/>
        <d v="2025-05-04T20:45:00"/>
        <d v="2025-05-04T22:30:00"/>
        <d v="2025-05-05T10:35:00"/>
        <d v="2025-05-05T09:00:00"/>
        <d v="2025-05-05T10:49:00"/>
        <d v="2025-05-05T10:59:00"/>
        <d v="2025-05-05T11:04:00"/>
        <d v="2025-05-05T11:19:00"/>
        <d v="2025-05-05T11:24:00"/>
        <d v="2025-05-05T11:00:00"/>
        <d v="2025-04-29T18:57:00"/>
        <d v="2025-05-05T15:35:00"/>
        <d v="2025-05-05T11:33:00"/>
        <d v="2025-05-06T12:00:00"/>
        <d v="2025-05-06T14:46:00"/>
        <d v="2025-04-13T20:30:00"/>
        <d v="2025-05-06T15:01:00"/>
        <d v="2025-05-06T13:25:00"/>
        <d v="2025-04-16T09:00:00"/>
        <d v="2025-05-06T19:00:00"/>
        <d v="2025-05-07T02:45:00"/>
        <d v="2025-04-08T17:12:00"/>
        <d v="2025-05-07T08:50:00"/>
        <d v="2025-05-07T09:50:00"/>
        <d v="2025-05-07T00:38:00"/>
        <d v="2025-04-12T08:05:00"/>
        <d v="2025-05-07T14:00:00"/>
        <d v="2025-05-07T13:16:00"/>
        <d v="2025-05-07T16:00:00"/>
        <d v="2025-05-07T23:50:00"/>
        <d v="2025-05-07T22:53:00"/>
        <d v="2025-05-08T09:36:00"/>
        <d v="2025-05-08T12:05:00"/>
        <d v="2025-05-08T12:25:00"/>
        <d v="2025-05-08T13:10:00"/>
        <d v="2025-05-08T22:10:00"/>
        <d v="2025-05-08T21:23:00"/>
        <d v="2025-05-09T07:40:00"/>
        <d v="2025-05-09T10:50:00"/>
        <d v="2025-04-24T09:00:00"/>
        <d v="2025-05-09T15:00:00"/>
        <d v="2025-05-09T16:58:00"/>
        <d v="2025-05-09T17:00:00"/>
        <d v="2025-05-09T19:50:00"/>
        <d v="2025-05-09T22:17:00"/>
        <d v="2025-05-09T21:30:00"/>
        <d v="2025-05-10T09:50:00"/>
        <d v="2025-05-10T20:20:00"/>
        <d v="2025-05-11T13:00:00"/>
        <d v="2025-05-12T00:10:00"/>
        <d v="2025-05-12T03:25:00"/>
        <d v="2025-05-12T09:52:00"/>
        <d v="2025-05-12T10:35:00"/>
        <d v="2025-05-12T09:30:00"/>
        <d v="2025-05-12T03:56:00"/>
        <d v="2025-05-12T11:10:00"/>
        <d v="2025-05-12T15:13:00"/>
        <d v="2025-05-12T14:30:00"/>
        <d v="2025-05-12T04:40:00"/>
        <d v="2025-05-12T16:00:00"/>
        <d v="2025-05-13T09:46:00"/>
        <d v="2025-05-12T07:20:00"/>
        <d v="2025-05-13T06:00:00"/>
        <d v="2025-05-13T08:00:00"/>
        <d v="2025-05-13T15:40:00"/>
        <d v="2025-05-13T15:15:00"/>
        <d v="2025-05-13T13:30:00"/>
        <d v="2025-05-13T16:05:00"/>
        <d v="2025-05-14T04:00:00"/>
        <d v="2025-05-14T08:00:00"/>
        <d v="2025-05-14T07:30:00"/>
        <d v="2025-05-14T04:30:00"/>
        <d v="2025-05-14T12:20:00"/>
        <d v="2025-05-15T01:52:00"/>
        <d v="2025-05-14T17:00:00"/>
        <d v="2025-05-15T08:23:00"/>
        <d v="2025-05-15T12:00:00"/>
        <d v="2025-05-15T12:10:00"/>
        <d v="2025-05-15T14:30:00"/>
        <d v="2025-05-15T09:00:00"/>
        <d v="2025-05-15T21:00:00"/>
        <d v="2025-05-16T06:30:00"/>
        <d v="2025-05-16T08:05:00"/>
        <d v="2025-05-16T05:00:00"/>
        <d v="2025-05-16T17:00:00"/>
        <d v="2025-05-16T18:04:00"/>
        <d v="2025-05-16T17:50:00"/>
        <d v="2025-05-16T21:16:00"/>
        <d v="2025-05-16T20:40:00"/>
        <d v="2025-05-16T21:49:00"/>
        <d v="2025-05-17T16:20:00"/>
        <d v="2025-05-17T16:45:00"/>
        <d v="2025-05-17T19:45:00"/>
        <d v="2025-05-17T22:13:00"/>
        <d v="2025-05-17T17:31:00"/>
        <d v="2025-05-17T23:10:00"/>
        <d v="2025-05-17T22:00:00"/>
        <d v="2025-05-18T06:15:00"/>
        <d v="2025-05-18T12:35:00"/>
        <d v="2025-05-18T15:00:00"/>
        <d v="2025-05-18T21:15:00"/>
        <d v="2025-05-18T23:30:00"/>
        <d v="2025-05-19T03:30:00"/>
        <d v="2025-05-19T06:00:00"/>
        <d v="2025-05-19T03:45:00"/>
        <d v="2025-05-19T08:00:00"/>
        <d v="2025-05-19T06:15:00"/>
        <d v="2025-05-19T03:25:00"/>
        <d v="2025-05-19T11:30:00"/>
        <d v="2025-05-19T11:03:00"/>
        <d v="2025-05-19T08:55:00"/>
        <d v="2025-05-19T17:10:00"/>
        <d v="2025-05-19T14:40:00"/>
        <d v="2025-05-19T13:55:00"/>
        <d v="2025-05-19T12:00:00"/>
        <d v="2025-05-19T11:45:00"/>
        <d v="2025-05-20T10:00:00"/>
        <d v="2025-05-20T17:50:00"/>
        <d v="2025-05-20T14:30:00"/>
        <d v="2025-05-20T20:15:00"/>
        <d v="2025-05-20T23:00:00"/>
        <d v="2025-05-21T13:15:00"/>
        <d v="2025-05-21T12:00:00"/>
        <d v="2025-03-13T16:30:00"/>
        <d v="2025-05-21T19:00:00"/>
        <d v="2025-05-22T13:10:00"/>
        <d v="2025-05-22T12:00:00"/>
        <d v="2025-05-22T14:29:00"/>
        <d v="2025-05-22T14:00:00"/>
        <d v="2025-05-22T21:20:00"/>
        <d v="2025-05-22T21:30:00"/>
        <d v="2025-05-22T16:00:00"/>
        <d v="2025-05-23T07:00:00"/>
        <d v="2025-05-23T08:15:00"/>
        <d v="2025-05-23T13:39:00"/>
        <d v="2025-05-23T11:20:00"/>
        <d v="2025-05-23T09:30:00"/>
        <d v="2025-05-23T17:15:00"/>
        <d v="2025-05-23T17:50:00"/>
        <d v="2025-05-23T20:30:00"/>
        <d v="2025-05-24T10:00:00"/>
        <d v="2025-05-25T08:04:00"/>
        <d v="2025-05-25T06:45:00"/>
        <d v="2025-05-25T10:24:00"/>
        <d v="2025-05-25T07:34:00"/>
        <d v="2025-05-25T16:08:00"/>
        <d v="2025-05-25T17:04:00"/>
        <d v="2025-05-25T14:00:00"/>
        <d v="2025-05-26T04:25:00"/>
        <d v="2025-05-25T20:45:00"/>
        <d v="2025-05-26T06:25:00"/>
        <d v="2025-05-26T12:05:00"/>
        <d v="2025-05-26T13:50:00"/>
        <d v="2025-05-26T13:45:00"/>
        <d v="2025-05-26T15:30:00"/>
        <d v="2025-05-26T23:40:00"/>
        <d v="2025-05-26T23:30:00"/>
        <d v="2025-05-26T18:00:00"/>
        <d v="2025-05-26T20:05:00"/>
        <d v="2025-05-27T10:00:00"/>
        <d v="2025-05-27T12:00:00"/>
        <d v="2025-05-27T12:58:00"/>
        <d v="2025-05-27T13:30:00"/>
        <d v="2025-05-27T16:45:00"/>
        <d v="2025-05-27T22:30:00"/>
        <d v="2025-05-27T20:30:00"/>
        <d v="2025-05-27T15:31:00"/>
        <d v="2025-05-27T17:00:00"/>
        <d v="2025-05-28T08:23:00"/>
        <d v="2025-05-28T13:30:00"/>
        <d v="2025-05-28T10:00:00"/>
        <d v="2025-05-29T10:37:00"/>
        <d v="2025-05-29T13:00:00"/>
        <d v="2025-05-29T08:30:00"/>
        <d v="2025-05-25T15:35:00"/>
        <d v="2025-05-29T11:00:00"/>
        <d v="2025-05-29T17:48:00"/>
        <d v="2025-05-29T22:00:00"/>
        <d v="2025-05-30T09:00:00"/>
        <d v="2025-05-30T09:50:00"/>
        <d v="2025-05-31T10:00:00"/>
        <d v="2025-05-31T14:30:00"/>
        <d v="2025-05-31T21:00:00"/>
        <d v="2025-05-31T18:40:00"/>
        <d v="2025-05-31T21:15:00"/>
        <d v="2025-05-31T17:25:00"/>
        <d v="2025-06-01T01:45:00"/>
        <d v="2025-05-31T19:00:00"/>
        <d v="2025-06-01T06:00:00"/>
        <d v="2025-06-01T06:12:00"/>
        <d v="2025-06-01T12:35:00"/>
        <d v="2025-06-01T20:15:00"/>
        <d v="2025-06-02T08:00:00"/>
        <d v="2025-05-22T23:00:00"/>
        <d v="2025-05-26T20:30:00"/>
        <d v="2025-06-02T07:00:00"/>
        <d v="2025-06-02T15:50:00"/>
        <d v="2025-06-02T21:05:00"/>
        <d v="2025-05-29T20:00:00"/>
        <d v="2025-06-03T09:30:00"/>
        <d v="2025-06-03T10:50:00"/>
        <d v="2025-06-03T14:15:00"/>
        <d v="2025-06-03T14:30:00"/>
        <d v="2025-06-03T14:50:00"/>
        <d v="2025-06-03T06:01:00"/>
        <d v="2025-06-03T23:00:00"/>
        <d v="2025-06-04T04:20:00"/>
        <d v="2025-06-04T08:30:00"/>
        <d v="2025-06-04T08:50:00"/>
        <d v="2025-06-04T10:00:00"/>
        <d v="2025-06-04T09:00:00"/>
        <d v="2025-06-04T18:10:00"/>
        <d v="2025-06-05T04:40:00"/>
        <d v="2025-06-05T16:50:00"/>
        <d v="2025-06-05T15:30:00"/>
        <d v="2025-06-06T09:40:00"/>
        <d v="2025-06-06T09:47:00"/>
        <d v="2025-06-06T09:58:00"/>
        <d v="2025-06-06T08:55:00"/>
        <d v="2025-06-06T12:15:00"/>
        <d v="2025-06-06T09:30:00"/>
        <d v="2025-06-06T13:30:00"/>
        <d v="2025-06-06T07:00:00"/>
        <d v="2025-06-06T15:40:00"/>
        <d v="2025-06-06T17:08:00"/>
        <d v="2025-06-06T20:55:00"/>
        <d v="2025-06-07T09:13:00"/>
        <d v="2025-06-07T16:50:00"/>
        <d v="2025-06-07T20:00:00"/>
        <d v="2025-06-08T13:46:00"/>
        <d v="2025-06-08T14:10:00"/>
        <d v="2025-06-08T16:46:00"/>
        <d v="2025-06-08T20:21:00"/>
        <d v="2025-06-08T21:00:00"/>
        <d v="2025-06-08T21:05:00"/>
        <d v="2025-06-09T03:20:00"/>
        <d v="2025-06-09T12:52:00"/>
        <d v="2025-06-09T12:00:00"/>
        <d v="2025-06-09T17:50:00"/>
        <d v="2025-06-09T18:00:00"/>
        <d v="2025-06-06T11:00:00"/>
        <d v="2025-06-10T06:50:00"/>
        <d v="2025-06-10T06:00:00"/>
        <d v="2025-06-10T11:30:00"/>
        <d v="2025-06-10T13:30:00"/>
        <d v="2025-06-10T10:30:00"/>
        <d v="2025-06-10T13:13:00"/>
        <d v="2025-06-10T15:50:00"/>
        <d v="2025-06-10T14:30:00"/>
        <d v="2025-06-11T08:28:00"/>
        <d v="2025-06-11T09:50:00"/>
        <d v="2025-06-11T06:20:00"/>
        <d v="2025-06-11T09:00:00"/>
        <d v="2025-06-11T09:40:00"/>
        <d v="2025-06-11T20:30:00"/>
        <d v="2025-06-11T21:10:00"/>
        <d v="2025-06-11T10:00:00"/>
        <d v="2025-06-11T22:50:00"/>
        <d v="2025-06-12T06:45:00"/>
        <d v="2025-06-12T09:00:00"/>
        <d v="2025-06-12T07:30:00"/>
        <d v="2025-06-12T11:25:00"/>
        <d v="2025-06-12T14:30:00"/>
        <d v="2025-06-13T01:00:00"/>
        <d v="2025-06-12T20:00:00"/>
        <d v="2025-06-13T12:30:00"/>
        <d v="2025-06-13T12:40:00"/>
        <d v="2025-06-13T10:40:00"/>
        <d v="2025-06-12T15:35:00"/>
        <d v="2025-05-14T17:30:00"/>
        <d v="2025-06-13T12:05:00"/>
        <d v="2025-06-13T13:40:00"/>
        <d v="2025-06-13T23:50:00"/>
        <d v="2025-06-14T10:50:00"/>
        <d v="2025-06-14T12:30:00"/>
        <d v="2025-06-14T04:06:00"/>
        <d v="2025-06-14T08:20:00"/>
        <d v="2025-06-14T09:00:00"/>
        <d v="2025-06-14T17:31:00"/>
        <d v="2025-06-14T17:38:00"/>
        <d v="2025-06-14T20:52:00"/>
        <d v="2025-06-15T00:20:00"/>
        <d v="2025-06-09T00:45:00"/>
        <d v="2025-06-15T04:15:00"/>
        <d v="2025-06-15T14:00:00"/>
        <d v="2025-06-15T14:35:00"/>
        <d v="2025-06-15T14:50:00"/>
        <d v="2025-06-15T15:05:00"/>
        <d v="2025-06-15T15:25:00"/>
        <d v="2025-06-15T09:10:00"/>
        <d v="2025-06-15T15:50:00"/>
        <d v="2025-06-15T17:25:00"/>
        <d v="2025-06-15T20:00:00"/>
        <d v="2025-06-16T09:36:00"/>
        <d v="2025-06-16T04:25:00"/>
        <d v="2025-06-16T01:57:00"/>
        <d v="2025-06-16T13:05:00"/>
        <d v="2025-06-16T16:50:00"/>
        <d v="2025-06-16T19:50:00"/>
        <d v="2025-06-16T23:10:00"/>
        <d v="2025-06-16T06:30:00"/>
        <d v="2025-06-17T05:00:00"/>
        <d v="2025-06-17T06:00:00"/>
        <d v="2025-06-17T22:48:00"/>
        <d v="2025-06-17T22:54:00"/>
        <d v="2025-06-17T21:40:00"/>
        <d v="2025-06-18T09:25:00"/>
        <d v="2025-06-18T14:40:00"/>
        <d v="2025-06-19T09:35:00"/>
        <d v="2025-06-19T16:45:00"/>
        <d v="2025-06-19T19:25:00"/>
        <d v="2025-06-19T18:00:00"/>
        <d v="2025-06-19T11:42:00"/>
        <d v="2025-06-19T15:03:00"/>
        <d v="2025-06-19T22:25:00"/>
        <d v="2025-06-20T10:00:00"/>
        <d v="2025-06-20T10:15:00"/>
        <d v="2025-06-20T19:20:00"/>
        <d v="2025-06-21T09:45:00"/>
        <d v="2025-06-21T09:00:00"/>
        <d v="2025-06-21T17:30:00"/>
        <d v="2025-06-22T04:50:00"/>
        <d v="2025-06-22T05:10:00"/>
        <d v="2025-06-22T05:45:00"/>
        <d v="2025-06-22T09:15:00"/>
        <d v="2025-06-22T08:10:00"/>
        <d v="2025-06-22T21:01:00"/>
        <d v="2025-06-22T21:22:00"/>
        <d v="2025-06-22T21:29:00"/>
        <d v="2025-06-22T21:35:00"/>
        <d v="2025-06-22T22:00:00"/>
        <d v="2025-06-18T19:00:00"/>
        <d v="2025-06-23T06:00:00"/>
        <d v="2025-06-23T13:42:00"/>
        <d v="2025-06-24T11:10:00"/>
        <d v="2025-06-24T08:45:00"/>
        <d v="2025-06-24T13:50:00"/>
        <d v="2025-06-24T22:50:00"/>
        <d v="2025-06-24T22:00:00"/>
        <d v="2025-06-25T10:15:00"/>
        <d v="2025-06-25T11:45:00"/>
        <d v="2025-06-25T10:50:00"/>
        <d v="2025-06-25T17:05:00"/>
        <d v="2025-06-25T20:20:00"/>
        <d v="2025-06-25T19:35:00"/>
        <d v="2025-06-25T22:45:00"/>
        <d v="2025-06-26T05:25:00"/>
        <d v="2025-06-26T06:10:00"/>
        <d v="2025-06-26T07:00:00"/>
        <d v="2025-06-26T07:30:00"/>
        <d v="2025-06-26T10:15:00"/>
        <d v="2025-06-26T13:35:00"/>
        <d v="2025-06-26T13:00:00"/>
        <d v="2025-06-27T07:05:00"/>
        <d v="2025-06-27T02:54:00"/>
        <d v="2025-06-27T08:26:00"/>
        <d v="2025-06-27T11:30:00"/>
        <d v="2025-06-27T14:50:00"/>
        <d v="2025-06-28T13:15:00"/>
        <d v="2025-06-28T00:00:00"/>
        <d v="2025-06-28T18:00:00"/>
        <d v="2025-06-28T20:15:00"/>
        <d v="2025-06-29T02:05:00"/>
        <d v="2025-06-29T09:20:00"/>
        <d v="2025-06-29T07:50:00"/>
        <d v="2025-06-29T11:45:00"/>
        <d v="2025-06-29T19:40:00"/>
        <d v="2025-05-27T15:40:00"/>
        <d v="2025-06-28T18:58:00"/>
        <d v="2025-06-30T17:30:00"/>
        <d v="2025-07-01T08:00:00"/>
        <d v="2025-07-01T11:10:00"/>
        <d v="2025-07-01T11:20:00"/>
        <d v="2025-07-01T11:25:00"/>
        <d v="2025-07-01T11:35:00"/>
        <d v="2025-07-01T12:15:00"/>
        <d v="2025-06-03T20:00:00"/>
        <d v="2025-06-25T18:35:00"/>
        <d v="2025-07-01T13:00:00"/>
        <d v="2025-07-01T14:00:00"/>
        <d v="2025-07-01T17:00:00"/>
        <d v="2025-07-01T18:00:00"/>
        <d v="2025-07-01T19:30:00"/>
        <d v="2025-07-01T12:05:00"/>
        <d v="2025-07-02T10:00:00"/>
        <d v="2025-07-02T08:10:00"/>
        <d v="2025-06-30T18:30:00"/>
        <d v="2025-07-02T15:15:00"/>
        <d v="2025-07-03T05:05:00"/>
        <d v="2025-06-03T10:00:00"/>
        <d v="2025-07-03T10:31:00"/>
        <d v="2025-07-03T12:20:00"/>
        <d v="2025-07-03T11:00:00"/>
        <d v="2025-07-03T09:10:00"/>
        <d v="2025-07-03T17:28:00"/>
        <d v="2025-07-03T23:10:00"/>
        <d v="2025-07-04T12:50:00"/>
        <d v="2025-07-04T04:10:00"/>
        <d v="2025-07-04T18:05:00"/>
        <d v="2025-07-04T18:15:00"/>
        <d v="2025-07-04T17:40:00"/>
        <d v="2025-07-04T18:20:00"/>
        <d v="2025-07-04T16:00:00"/>
        <d v="2025-07-04T22:00:00"/>
        <d v="2025-07-05T08:15:00"/>
        <d v="2025-07-05T12:45:00"/>
        <d v="2025-07-05T11:40:00"/>
        <d v="2025-07-05T11:20:00"/>
        <d v="2025-07-05T13:20:00"/>
        <d v="2025-07-05T20:40:00"/>
        <d v="2025-07-06T00:03:00"/>
        <d v="2025-07-06T14:22:00"/>
        <d v="2025-07-06T11:10:00"/>
        <d v="2025-07-07T08:00:00"/>
        <d v="2025-07-07T02:34:00"/>
        <d v="2025-07-07T10:40:00"/>
        <d v="2025-07-06T16:15:00"/>
        <d v="2025-07-07T18:10:00"/>
        <d v="2025-07-07T09:30:00"/>
        <d v="2025-07-07T07:00:00"/>
        <d v="2025-07-08T04:00:00"/>
        <d v="2025-07-07T12:15:00"/>
        <d v="2025-07-08T17:20:00"/>
        <d v="2025-07-08T17:10:00"/>
        <d v="2025-07-09T02:20:00"/>
        <d v="2025-07-09T01:23:00"/>
        <d v="2025-07-08T08:55:00"/>
        <d v="2025-07-09T06:00:00"/>
        <d v="2025-07-09T08:32:00"/>
        <d v="2025-07-08T15:50:00"/>
        <d v="2025-07-09T09:20:00"/>
        <d v="2025-07-09T09:00:00"/>
        <d v="2025-07-09T14:35:00"/>
        <d v="2025-07-09T06:20:00"/>
        <d v="2025-07-09T19:46:00"/>
        <d v="2025-07-10T04:08:00"/>
        <d v="2025-06-10T12:00:00"/>
        <d v="2025-07-10T14:20:00"/>
        <d v="2025-07-10T16:50:00"/>
        <d v="2025-07-10T18:05:00"/>
        <d v="2025-07-11T17:23:00"/>
        <d v="2025-07-11T14:15:00"/>
        <d v="2025-07-11T21:30:00"/>
        <d v="2025-07-11T16:10:00"/>
        <d v="2025-07-12T10:00:00"/>
        <d v="2025-07-12T12:30:00"/>
        <d v="2025-07-12T18:20:00"/>
        <d v="2025-07-12T23:10:00"/>
        <d v="2025-07-13T07:20:00"/>
        <d v="2025-07-13T15:25:00"/>
        <d v="2025-07-13T18:28:00"/>
        <d v="2025-07-13T15:45:00"/>
        <d v="2025-07-14T12:10:00"/>
        <d v="2025-07-14T18:30:00"/>
        <d v="2025-07-14T19:30:00"/>
        <d v="2025-07-14T23:45:00"/>
        <d v="2025-07-15T11:30:00"/>
        <d v="2025-07-15T11:50:00"/>
        <d v="2025-06-27T23:55:00"/>
        <d v="2025-07-15T20:00:00"/>
        <d v="2025-07-16T10:15:00"/>
        <d v="2025-07-16T10:20:00"/>
        <d v="2025-07-16T10:30:00"/>
        <d v="2025-07-16T10:40:00"/>
        <d v="2025-07-16T12:05:00"/>
        <d v="2025-07-15T17:00:00"/>
        <d v="2025-07-16T07:56:00"/>
        <d v="2025-07-16T17:30:00"/>
        <d v="2025-07-08T22:44:00"/>
        <d v="2025-07-16T19:00:00"/>
        <d v="2025-07-17T04:50:00"/>
        <d v="2025-07-17T08:00:00"/>
        <d v="2025-07-17T07:10:00"/>
        <d v="2025-07-16T12:00:00"/>
        <d v="2025-07-08T13:30:00"/>
        <d v="2025-07-17T13:49:00"/>
        <d v="2025-07-17T09:03:00"/>
        <d v="2025-07-17T10:25:00"/>
        <d v="2025-07-17T21:15:00"/>
        <d v="2025-07-17T21:20:00"/>
        <d v="2025-07-17T21:30:00"/>
        <d v="2025-07-17T21:35:00"/>
        <d v="2025-07-17T21:00:00"/>
        <d v="2025-07-17T21:45:00"/>
        <d v="2025-07-18T08:45:00"/>
        <d v="2025-07-18T15:30:00"/>
        <d v="2025-07-18T10:46:00"/>
        <d v="2025-07-19T05:50:00"/>
        <d v="2025-07-19T02:00:00"/>
        <d v="2025-07-19T10:45:00"/>
        <d v="2025-07-19T06:50:00"/>
        <d v="2025-07-18T22:00:00"/>
        <d v="2025-07-19T03:30:00"/>
        <d v="2025-07-19T14:30:00"/>
        <d v="2025-07-19T19:20:00"/>
        <d v="2025-07-19T18:00:00"/>
        <d v="2025-07-19T05:46:00"/>
        <d v="2025-07-20T09:00:00"/>
        <d v="2025-07-20T00:05:00"/>
        <d v="2025-07-20T04:20:00"/>
        <d v="2025-07-20T01:20:00"/>
        <d v="2025-07-20T03:30:00"/>
        <d v="2025-07-20T13:20:00"/>
        <d v="2025-07-20T00:50:00"/>
        <d v="2025-07-20T23:59:00"/>
        <d v="2025-07-21T11:05:00"/>
        <d v="2025-07-21T17:30:00"/>
        <d v="2025-07-22T00:30:00"/>
        <d v="2025-07-22T08:00:00"/>
        <d v="2025-07-22T23:30:00"/>
        <d v="2025-07-23T11:15:00"/>
        <d v="2025-07-23T18:15:00"/>
        <d v="2025-07-24T04:30:00"/>
        <d v="2025-07-24T03:00:00"/>
        <d v="2025-07-24T08:58:00"/>
        <d v="2025-07-24T10:45:00"/>
        <d v="2025-07-24T13:06:00"/>
        <d v="2025-07-24T13:30:00"/>
        <d v="2025-07-24T08:50:00"/>
        <d v="2025-07-24T14:27:00"/>
        <d v="2025-07-24T15:40:00"/>
        <d v="2025-07-24T16:10:00"/>
        <d v="2025-07-24T21:50:00"/>
        <d v="2025-07-25T08:50:00"/>
        <d v="2025-07-25T14:00:00"/>
        <d v="2025-07-25T14:35:00"/>
        <d v="2025-07-25T11:07:00"/>
        <d v="2025-07-25T07:00:00"/>
        <d v="2025-07-25T17:45:00"/>
        <d v="2025-07-26T00:08:00"/>
        <d v="2025-07-26T00:46:00"/>
        <d v="2025-07-26T01:17:00"/>
        <d v="2025-07-25T20:00:00"/>
        <d v="2025-07-26T13:00:00"/>
        <d v="2025-07-26T13:25:00"/>
        <d v="2025-07-26T13:30:00"/>
        <d v="2025-07-26T22:45:00"/>
        <d v="2025-07-27T11:20:00"/>
        <d v="2025-07-27T14:20:00"/>
        <d v="2025-07-27T15:10:00"/>
        <d v="2025-07-27T15:30:00"/>
        <d v="2025-07-27T16:30:00"/>
        <d v="2025-07-27T17:50:00"/>
        <d v="2025-07-27T21:00:00"/>
        <d v="2025-07-28T03:15:00"/>
        <d v="2025-07-28T09:46:00"/>
        <d v="2025-07-28T09:23:00"/>
        <d v="2025-07-28T13:35:00"/>
        <d v="2025-07-28T14:00:00"/>
        <d v="2025-07-28T06:40:00"/>
        <d v="2025-07-27T05:27:00"/>
        <d v="2025-07-27T05:00:00"/>
        <d v="2025-07-28T08:00:00"/>
        <d v="2025-07-28T19:00:00"/>
        <d v="2025-07-29T09:20:00"/>
        <d v="2025-07-29T15:24:00"/>
        <d v="2025-07-29T16:47:00"/>
        <d v="2025-07-29T18:40:00"/>
        <d v="2025-07-29T22:53:00"/>
        <d v="2025-07-30T08:35:00"/>
        <d v="2025-07-29T15:45:00"/>
        <d v="2025-07-30T13:00:00"/>
        <d v="2025-07-23T18:40:00"/>
        <d v="2025-07-31T08:10:00"/>
        <d v="2025-07-31T15:40:00"/>
        <d v="2025-07-31T16:53:00"/>
        <d v="2025-08-01T09:19:00"/>
        <d v="2025-08-01T09:25:00"/>
        <d v="2025-08-01T09:31:00"/>
        <d v="2025-08-01T09:36:00"/>
        <d v="2025-08-01T09:20:00"/>
        <d v="2025-08-01T09:10:00"/>
        <d v="2025-08-01T02:15:00"/>
        <d v="2025-08-01T08:50:00"/>
        <d v="2025-08-01T14:39:00"/>
        <d v="2025-08-01T14:00:00"/>
        <d v="2025-08-01T15:30:00"/>
        <d v="2025-08-01T08:00:00"/>
        <d v="2025-08-01T13:35:00"/>
        <d v="2025-08-01T16:30:00"/>
        <d v="2025-07-31T09:05:00"/>
        <d v="2025-08-01T17:02:00"/>
        <d v="2025-08-01T23:10:00"/>
        <d v="2025-08-01T19:00:00"/>
        <d v="2025-08-02T09:01:00"/>
        <d v="2025-08-02T16:40:00"/>
        <d v="2025-08-02T23:40:00"/>
        <d v="2025-08-03T02:30:00"/>
        <d v="2025-08-03T05:15:00"/>
        <d v="2025-08-03T06:55:00"/>
        <d v="2025-08-03T11:20:00"/>
        <d v="2025-08-03T14:50:00"/>
        <d v="2025-08-03T15:00:00"/>
        <d v="2025-08-03T21:22:00"/>
        <d v="2025-08-03T20:19:00"/>
        <d v="2025-08-04T13:51:00"/>
        <d v="2025-08-04T15:00:00"/>
        <d v="2025-08-04T19:45:00"/>
        <d v="2025-08-05T02:25:00"/>
        <d v="2025-07-31T21:30:00"/>
        <d v="2025-08-05T12:55:00"/>
        <d v="2025-08-05T15:40:00"/>
        <d v="2025-08-05T18:45:00"/>
        <d v="2025-08-05T18:40:00"/>
        <d v="2025-08-06T00:20:00"/>
        <d v="2025-08-06T07:24:00"/>
        <d v="2025-08-05T10:55:00"/>
        <d v="2025-08-06T07:15:00"/>
        <d v="2025-08-06T14:41:00"/>
        <d v="2025-08-06T11:01:00"/>
        <d v="2025-08-06T21:15:00"/>
        <d v="2025-08-06T21:00:00"/>
        <d v="2025-08-06T21:30:00"/>
        <d v="2025-08-07T00:25:00"/>
        <d v="2025-08-07T01:00:00"/>
        <d v="2025-08-06T00:00:00"/>
        <d v="2025-08-07T00:00:00"/>
        <d v="2025-08-07T02:30:00"/>
        <d v="2025-08-07T09:22:00"/>
        <d v="2025-08-06T10:00:00"/>
        <d v="2025-08-07T07:30:00"/>
        <d v="2025-08-07T13:52:00"/>
        <d v="2025-08-07T12:50:00"/>
        <d v="2025-08-07T15:45:00"/>
        <d v="2025-08-07T06:55:00"/>
        <d v="2025-08-07T20:30:00"/>
        <d v="2025-08-08T02:00:00"/>
        <d v="2025-08-07T08:30:00"/>
        <d v="2025-08-08T01:39:00"/>
        <d v="2025-08-08T10:04:00"/>
        <d v="2025-08-08T07:00:00"/>
        <d v="2025-08-08T17:05:00"/>
        <d v="2025-08-08T23:00:00"/>
        <d v="2025-08-08T12:20:00"/>
        <d v="2025-08-09T00:15:00"/>
        <d v="2025-08-08T22:30:00"/>
        <d v="2025-08-09T11:15:00"/>
        <d v="2025-08-09T16:10:00"/>
        <d v="2025-08-09T10:30:00"/>
        <d v="2025-08-09T20:45:00"/>
        <d v="2025-08-09T21:05:00"/>
        <d v="2025-08-09T20:49:00"/>
        <d v="2025-08-09T21:41:00"/>
        <d v="2025-08-10T10:25:00"/>
        <d v="2025-08-10T13:00:00"/>
        <d v="2025-08-10T17:18:00"/>
        <d v="2025-08-10T18:00:00"/>
        <d v="2025-08-10T19:50:00"/>
        <d v="2025-08-11T01:00:00"/>
        <d v="2025-08-11T02:30:00"/>
        <d v="2025-08-11T05:50:00"/>
        <d v="2025-08-08T08:55:00"/>
        <d v="2025-08-11T17:16:00"/>
        <d v="2025-08-11T04:00:00"/>
        <d v="2025-08-12T06:30:00"/>
        <d v="2025-08-11T23:30:00"/>
        <d v="2025-08-12T09:37:00"/>
        <d v="2025-08-12T06:35:00"/>
        <d v="2025-08-12T09:00:00"/>
        <d v="2025-08-12T22:10:00"/>
        <d v="2025-08-13T01:00:00"/>
        <d v="2025-08-13T06:00:00"/>
        <d v="2025-08-13T14:02:00"/>
        <d v="2025-08-13T14:14:00"/>
        <d v="2025-08-13T14:27:00"/>
        <d v="2025-08-13T09:10:00"/>
        <d v="2025-08-13T07:00:00"/>
        <d v="2025-08-14T10:10:00"/>
        <d v="2025-08-14T06:15:00"/>
        <d v="2025-08-14T15:20:00"/>
        <d v="2025-08-14T15:30:00"/>
        <d v="2025-08-15T04:00:00"/>
        <d v="2025-08-14T22:57:00"/>
        <d v="2025-08-15T08:30:00"/>
        <d v="2025-08-15T11:40:00"/>
        <d v="2025-08-15T20:45:00"/>
        <d v="2025-08-16T00:15:00"/>
        <d v="2025-08-16T02:19:00"/>
        <d v="2025-08-16T07:00:00"/>
        <d v="2025-08-16T12:20:00"/>
        <d v="2025-08-16T14:00:00"/>
        <d v="2025-08-16T08:00:00"/>
        <d v="2025-08-16T21:40:00"/>
        <d v="2025-08-16T23:40:00"/>
        <d v="2025-08-16T18:37:00"/>
        <d v="2025-08-17T13:10:00"/>
        <d v="2025-08-17T19:55:00"/>
        <d v="2025-08-17T20:05:00"/>
        <d v="2025-08-17T21:17:00"/>
        <d v="2025-08-17T20:00:00"/>
        <d v="2025-08-18T02:20:00"/>
        <d v="2025-08-18T09:45:00"/>
        <d v="2025-08-18T08:52:00"/>
        <d v="2025-08-18T10:20:00"/>
        <d v="2025-08-18T16:55:00"/>
        <d v="2025-08-18T08:00:00"/>
        <d v="2025-08-18T10:03:00"/>
        <d v="2025-08-19T04:50:00"/>
        <d v="2025-08-19T07:50:00"/>
        <d v="2025-08-19T06:00:00"/>
        <d v="2025-08-19T15:40:00"/>
        <d v="2025-08-08T17:00:00"/>
        <d v="2025-08-19T15:45:00"/>
        <d v="2025-08-19T19:17:00"/>
        <d v="2025-08-19T15:05:00"/>
        <d v="2025-08-20T09:30:00"/>
        <d v="2025-08-20T09:45:00"/>
        <d v="2025-08-20T10:30:00"/>
        <d v="2025-08-20T14:00:00"/>
        <d v="2025-08-20T16:01:00"/>
        <d v="2025-08-20T08:50:00"/>
        <d v="2025-08-20T17:18:00"/>
        <d v="2025-08-21T00:05:00"/>
        <d v="2025-08-20T20:00:00"/>
        <d v="2025-08-20T06:30:00"/>
        <d v="2025-08-21T11:00:00"/>
        <d v="2025-08-21T09:03:00"/>
        <d v="2025-08-21T17:30:00"/>
        <d v="2025-08-21T14:20:00"/>
        <d v="2025-08-22T02:29:00"/>
        <d v="2025-08-22T13:14:00"/>
        <d v="2025-08-22T08:00:00"/>
        <d v="2025-08-22T11:30:00"/>
        <d v="2025-08-22T17:00:00"/>
        <d v="2025-08-22T10:50:00"/>
        <d v="2025-08-23T02:30:00"/>
        <d v="2025-08-24T00:30:00"/>
        <d v="2025-08-24T01:00:00"/>
        <d v="2025-08-24T23:15:00"/>
        <d v="2025-08-25T04:34:00"/>
        <d v="2025-08-25T04:40:00"/>
        <d v="2025-08-25T04:46:00"/>
        <d v="2025-08-25T04:51:00"/>
        <d v="2025-08-25T04:57:00"/>
        <d v="2025-08-25T08:00:00"/>
        <d v="2025-08-25T07:50:00"/>
        <d v="2025-08-25T10:40:00"/>
        <d v="2025-08-25T13:40:00"/>
        <d v="2025-08-03T10:23:00"/>
        <d v="2025-08-25T13:30:00"/>
        <d v="2025-08-25T23:30:00"/>
        <d v="2025-08-25T13:45:00"/>
        <d v="2025-08-26T06:00:00"/>
        <d v="2025-08-26T09:52:00"/>
        <d v="2025-08-26T23:40:00"/>
        <d v="2025-08-27T01:40:00"/>
        <d v="2025-08-27T06:00:00"/>
        <d v="2025-08-27T10:10:00"/>
        <d v="2025-08-27T11:00:00"/>
        <d v="2025-08-27T14:30:00"/>
        <d v="2025-08-27T12:00:00"/>
        <d v="2025-08-27T21:47:00"/>
        <d v="2025-08-27T22:40:00"/>
        <d v="2025-08-28T05:35:00"/>
        <d v="2025-08-28T06:00:00"/>
        <d v="2025-08-28T07:30:00"/>
        <d v="2025-08-24T12:30:00"/>
        <d v="2025-08-28T09:55:00"/>
        <d v="2025-08-28T17:25:00"/>
        <d v="2025-08-28T22:00:00"/>
        <d v="2025-08-27T18:51:00"/>
        <d v="2025-08-29T10:30:00"/>
        <d v="2025-08-29T14:30:00"/>
        <d v="2025-08-29T19:00:00"/>
        <d v="2025-08-30T13:45:00"/>
        <d v="2025-08-31T10:30:00"/>
        <d v="2025-08-31T13:35:00"/>
        <d v="2025-08-31T11:50:00"/>
        <d v="2025-09-01T06:50:00"/>
        <d v="2025-09-01T08:48:00"/>
        <d v="2025-09-01T08:52:00"/>
        <d v="2025-09-01T08:57:00"/>
        <d v="2025-09-01T09:00:00"/>
        <d v="2025-09-01T09:04:00"/>
        <d v="2025-09-01T15:00:00"/>
        <d v="2025-09-01T16:00:00"/>
        <d v="2025-09-01T17:10:00"/>
        <d v="2025-07-25T09:20:00"/>
        <d v="2025-09-02T10:54:00"/>
        <d v="2025-09-02T07:25:00"/>
        <d v="2025-09-02T16:40:00"/>
        <d v="2025-09-03T04:22:00"/>
        <d v="2025-09-03T13:40:00"/>
        <d v="2025-09-03T16:31:00"/>
        <d v="2025-09-03T23:00:00"/>
        <d v="2025-09-04T07:28:00"/>
        <d v="2025-08-27T17:16:00"/>
        <d v="2025-09-04T08:10:00"/>
        <d v="2025-09-04T11:00:00"/>
        <d v="2025-09-04T13:00:00"/>
        <d v="2025-09-05T06:41:00"/>
        <d v="2025-09-05T09:06:00"/>
        <d v="2025-09-05T12:15:00"/>
        <d v="2025-09-05T14:00:00"/>
        <d v="2025-09-06T06:14:00"/>
        <d v="2025-09-06T11:00:00"/>
        <d v="2025-09-07T09:40:00"/>
        <d v="2025-09-07T11:55:00"/>
        <d v="2025-09-07T17:10:00"/>
        <d v="2025-09-07T17:20:00"/>
        <d v="2025-09-08T01:00:00"/>
        <d v="2025-09-08T03:50:00"/>
        <d v="2025-09-08T03:00:00"/>
        <d v="2025-09-08T08:45:00"/>
        <d v="2025-09-08T06:30:00"/>
        <d v="2025-09-08T08:30:00"/>
        <d v="2025-09-08T08:26:00"/>
        <d v="2025-09-08T09:05:00"/>
        <d v="2025-09-08T10:55:00"/>
        <d v="2025-09-08T13:20:00"/>
        <d v="2025-09-08T23:20:00"/>
        <d v="2025-09-09T01:30:00"/>
        <d v="2025-09-08T22:30:00"/>
        <d v="2025-09-08T22:00:00"/>
        <d v="2025-09-08T23:30:00"/>
        <d v="2025-09-09T00:15:00"/>
        <d v="2025-09-09T01:20:00"/>
        <d v="2025-09-09T03:35:00"/>
        <d v="2025-09-09T04:52:00"/>
        <d v="2025-09-09T00:44:00"/>
        <d v="2025-09-08T23:44:00"/>
        <d v="2025-09-09T13:06:00"/>
        <d v="2025-09-09T12:04:00"/>
        <d v="2025-09-09T17:40:00"/>
        <d v="2025-09-09T22:30:00"/>
        <d v="2025-09-10T06:10:00"/>
        <d v="2025-09-10T19:28:00"/>
        <d v="2025-09-10T13:20:00"/>
        <d v="2025-09-10T23:00:00"/>
        <d v="2025-09-11T09:40:00"/>
        <d v="2025-09-11T09:15:00"/>
        <d v="2025-09-10T13:21:00"/>
        <d v="2025-09-11T12:05:00"/>
        <d v="2025-09-11T17:20:00"/>
        <d v="2025-09-11T18:20:00"/>
        <d v="2025-09-11T06:30:00"/>
        <d v="2025-09-12T04:10:00"/>
        <d v="2025-09-12T09:20:00"/>
        <d v="2025-09-12T10:58:00"/>
        <d v="2025-09-12T16:10:00"/>
        <d v="2025-09-12T21:45:00"/>
        <d v="2025-09-12T21:50:00"/>
        <d v="2025-09-13T00:02:00"/>
        <d v="2025-09-12T22:54:00"/>
        <d v="2025-09-13T06:30:00"/>
        <d v="2025-09-13T14:05:00"/>
        <d v="2025-09-13T14:10:00"/>
        <d v="2025-09-13T13:40:00"/>
        <d v="2025-09-14T02:35:00"/>
        <d v="2025-09-14T05:00:00"/>
        <d v="2025-09-14T10:18:00"/>
        <d v="2025-09-14T10:27:00"/>
        <d v="2025-09-14T10:37:00"/>
        <d v="2025-09-14T11:08:00"/>
        <d v="2025-09-14T11:30:00"/>
        <d v="2025-09-14T12:15:00"/>
        <d v="2025-09-14T16:18:00"/>
        <d v="2025-09-14T20:51:00"/>
        <d v="2025-09-14T19:40:00"/>
        <d v="2025-09-15T05:58:00"/>
        <d v="2025-09-15T07:00:00"/>
        <d v="2025-09-15T15:05:00"/>
        <d v="2025-09-15T16:30:00"/>
        <d v="2025-09-15T13:40:00"/>
        <d v="2025-09-15T18:55:00"/>
        <d v="2025-09-16T06:00:00"/>
        <d v="2025-09-11T06:03:00"/>
        <d v="2025-09-16T06:30:00"/>
        <d v="2025-09-16T17:30:00"/>
        <d v="2025-09-16T20:29:00"/>
        <d v="2025-09-17T01:25:00"/>
        <d v="2025-09-17T14:00:00"/>
        <d v="2025-09-16T18:00:00"/>
        <d v="2025-09-17T22:20:00"/>
        <d v="2025-09-17T22:30:00"/>
        <d v="2025-09-17T22:40:00"/>
        <d v="2025-09-17T22:50:00"/>
        <d v="2025-09-17T18:30:00"/>
        <d v="2025-09-18T06:55:00"/>
        <d v="2025-09-18T10:41:00"/>
        <d v="2025-09-18T13:50:00"/>
        <d v="2025-09-18T16:27:00"/>
        <d v="2025-09-18T13:41:00"/>
        <d v="2025-09-18T18:00:00"/>
        <d v="2025-09-18T18:14:00"/>
        <d v="2025-09-18T18:13:00"/>
        <d v="2025-09-18T23:00:00"/>
        <d v="2025-09-19T11:10:00"/>
        <d v="2025-09-20T11:45:00"/>
        <d v="2025-09-21T14:05:00"/>
        <d v="2025-09-21T15:00:00"/>
        <d v="2025-09-21T19:30:00"/>
        <d v="2025-09-22T01:00:00"/>
        <d v="2025-09-22T06:25:00"/>
        <d v="2025-09-22T10:30:00"/>
        <d v="2025-09-22T11:25:00"/>
        <d v="2025-09-22T10:00:00"/>
        <d v="2025-09-22T18:00:00"/>
        <d v="2025-09-23T09:30:00"/>
        <d v="2025-09-23T11:00:00"/>
        <d v="2025-09-24T06:35:00"/>
        <d v="2025-09-24T12:35:00"/>
        <d v="2025-09-24T14:20:00"/>
        <d v="2025-09-24T22:13:00"/>
        <d v="2025-09-24T22:40:00"/>
        <d v="2025-09-25T06:20:00"/>
        <d v="2025-09-25T10:30:00"/>
        <d v="2025-09-25T09:53:00"/>
        <d v="2025-09-25T14:40:00"/>
        <d v="2025-09-25T15:15:00"/>
        <d v="2025-09-26T01:20:00"/>
        <d v="2025-09-25T23:25:00"/>
        <d v="2025-09-26T03:15:00"/>
        <d v="2025-09-26T03:46:00"/>
        <d v="2025-09-26T12:00:00"/>
        <d v="2025-09-25T03:30:00"/>
        <d v="2025-09-26T10:01:00"/>
        <d v="2025-09-26T02:16:00"/>
        <d v="2025-09-26T02:30:00"/>
        <d v="2025-09-27T00:25:00"/>
        <d v="2025-09-27T00:39:00"/>
        <d v="2025-09-27T00:30:00"/>
        <d v="2025-09-27T06:20:00"/>
        <d v="2025-09-27T11:49:00"/>
        <d v="2025-09-27T17:50:00"/>
        <d v="2025-09-28T09:30:00"/>
        <d v="2025-09-28T09:40:00"/>
        <d v="2025-09-28T06:45:00"/>
        <d v="2025-09-28T00:30:00"/>
        <d v="2025-09-28T10:50:00"/>
        <d v="2025-09-28T00:00:00"/>
        <d v="2025-09-28T23:30:00"/>
        <d v="2025-09-29T08:30:00"/>
        <d v="2025-09-28T07:40:00"/>
        <d v="2025-09-29T09:50:00"/>
        <d v="2025-09-29T12:10:00"/>
        <d v="2025-09-29T14:26:00"/>
        <d v="2025-09-29T06:05:00"/>
        <d v="2025-09-29T14:55:00"/>
        <d v="2025-09-29T15:40:00"/>
        <d v="2025-09-29T07:00:00"/>
        <d v="2025-09-29T21:55:00"/>
        <d v="2025-09-29T18:00:00"/>
        <d v="2025-09-29T20:10:00"/>
        <d v="2025-09-30T06:30:00"/>
        <d v="2025-09-30T06:45:00"/>
        <d v="2025-09-30T09:00:00"/>
        <d v="2025-09-30T18:30:00"/>
        <d v="2025-09-30T23:00:00"/>
        <d v="2025-10-01T10:30:00"/>
        <d v="2025-10-01T10:10:00"/>
        <d v="2025-10-01T09:10:00"/>
        <d v="2025-10-01T14:00:00"/>
        <d v="2025-10-01T20:25:00"/>
        <d v="2025-10-02T10:00:00"/>
        <d v="2025-10-02T06:20:00"/>
        <d v="2025-10-02T15:01:00"/>
        <d v="2025-10-02T13:40:00"/>
        <d v="2025-10-02T23:10:00"/>
        <d v="2025-10-03T00:34:00"/>
        <d v="2025-10-03T03:00:00"/>
        <d v="2025-10-03T04:09:00"/>
        <d v="2025-10-02T22:55:00"/>
        <d v="2025-10-03T11:15:00"/>
        <d v="2025-09-28T04:40:00"/>
        <d v="2025-10-04T01:00:00"/>
        <d v="2025-10-04T19:45:00"/>
        <d v="2025-10-05T02:58:00"/>
        <d v="2025-10-05T08:00:00"/>
        <d v="2025-10-05T13:20:00"/>
        <d v="2025-10-05T15:50:00"/>
        <d v="2025-10-05T17:45:00"/>
        <d v="2025-10-05T07:30:00"/>
        <d v="2025-10-05T14:00:00"/>
        <d v="2025-10-05T22:33:00"/>
        <d v="2025-10-06T08:45:00"/>
        <d v="2025-10-06T09:20:00"/>
        <d v="2025-10-06T12:55:00"/>
        <d v="2025-10-06T15:20:00"/>
        <d v="2025-10-06T12:30:00"/>
        <d v="2025-10-06T15:25:00"/>
        <d v="2025-10-06T17:30:00"/>
        <d v="2025-10-06T20:41:00"/>
        <d v="2025-10-07T00:00:00"/>
        <d v="2025-10-07T08:10:00"/>
        <d v="2025-10-07T07:10:00"/>
        <d v="2025-10-07T10:55:00"/>
        <d v="2025-10-07T12:25:00"/>
        <d v="2025-10-07T19:30:00"/>
        <d v="2025-10-08T00:03:00"/>
        <d v="2025-10-08T07:40:00"/>
        <d v="2025-10-07T21:30:00"/>
        <d v="2025-10-08T07:46:00"/>
        <d v="2025-10-08T12:20:00"/>
        <d v="2025-10-08T02:00:00"/>
        <d v="2025-10-08T16:55:00"/>
        <d v="2025-10-08T17:00:00"/>
        <d v="2025-10-09T00:10:00"/>
        <d v="2025-10-09T07:48:00"/>
        <d v="2025-10-09T11:20:00"/>
        <d v="2025-10-09T15:00:00"/>
        <d v="2025-10-09T15:33:00"/>
        <d v="2025-10-09T15:50:00"/>
        <d v="2025-10-09T17:30:00"/>
        <d v="2025-10-09T18:36:00"/>
        <d v="2025-10-10T06:08:00"/>
        <d v="2025-10-11T13:10:00"/>
        <d v="2025-10-11T16:47:00"/>
        <d v="2025-10-11T22:40:00"/>
        <d v="2025-10-12T05:20:00"/>
        <d v="2025-10-12T12:30:00"/>
        <d v="2025-10-12T14:35:00"/>
        <d v="2025-10-12T15:00:00"/>
        <d v="2025-10-12T17:25:00"/>
        <d v="2025-10-12T17:50:00"/>
        <d v="2025-10-12T19:00:00"/>
        <d v="2025-10-12T20:00:00"/>
        <d v="2025-10-12T23:00:00"/>
        <d v="2025-10-13T01:35:00"/>
        <d v="2025-10-13T12:25:00"/>
        <d v="2025-10-13T16:19:00"/>
        <d v="2025-10-14T08:50:00"/>
        <d v="2025-10-14T10:00:00"/>
        <d v="2025-10-14T10:30:00"/>
        <d v="2025-10-14T15:10:00"/>
        <d v="2025-10-14T19:40:00"/>
        <d v="2025-10-14T19:42:00"/>
        <d v="2025-10-14T23:16:00"/>
        <d v="2025-10-14T23:20:00"/>
        <d v="2025-10-15T09:00:00"/>
        <d v="2025-10-15T06:51:00"/>
        <d v="2025-10-15T09:38:00"/>
        <d v="2025-10-14T22:12:00"/>
        <d v="2025-10-15T11:19:00"/>
        <d v="2025-10-15T12:50:00"/>
        <d v="2025-10-15T15:46:00"/>
        <d v="2025-10-15T18:50:00"/>
        <d v="2025-10-16T00:30:00"/>
        <d v="2025-10-16T04:45:00"/>
        <d v="2025-10-16T07:35:00"/>
        <d v="2025-10-16T08:58:00"/>
        <d v="2025-10-16T08:00:00"/>
        <d v="2025-10-16T12:00:00"/>
        <d v="2025-10-16T12:29:00"/>
        <d v="2025-10-16T11:55:00"/>
        <d v="2025-10-16T11:53:00"/>
        <d v="2025-10-17T01:05:00"/>
        <d v="2025-10-13T14:02:00"/>
        <d v="2025-10-17T08:05:00"/>
        <d v="2025-10-17T07:40:00"/>
        <d v="2025-10-17T11:25:00"/>
        <d v="2025-10-17T18:03:00"/>
        <d v="2025-10-17T21:30:00"/>
        <d v="2025-10-18T10:03:00"/>
        <d v="2025-10-18T16:00:00"/>
        <d v="2025-10-18T23:40:00"/>
        <d v="2025-10-19T06:00:00"/>
        <d v="2025-10-19T06:15:00"/>
        <d v="2025-10-19T09:45:00"/>
        <d v="2025-10-19T09:55:00"/>
        <d v="2025-10-19T11:55:00"/>
        <d v="2025-10-19T14:15:00"/>
        <d v="2025-10-19T08:20:00"/>
        <d v="2025-10-19T15:05:00"/>
        <d v="2025-10-18T21:40:00"/>
        <d v="2025-10-20T04:00:00"/>
        <d v="2025-10-20T01:00:00"/>
        <d v="2025-10-19T07:15:00"/>
        <d v="2025-10-20T07:28:00"/>
        <d v="2025-10-20T06:10:00"/>
        <d v="2025-10-20T12:15:00"/>
        <d v="2025-10-20T12:00:00"/>
        <d v="2025-10-20T07:54:00"/>
        <d v="2025-10-20T22:37:00"/>
        <d v="2025-10-21T01:00:00"/>
        <d v="2025-10-21T01:30:00"/>
        <d v="2025-10-21T00:25:00"/>
        <d v="2025-10-21T07:43:00"/>
        <d v="2025-10-15T08:30:00"/>
        <d v="2025-10-21T00:50:00"/>
        <d v="2025-10-21T09:30:00"/>
        <d v="2025-10-21T07:00:00"/>
        <d v="2025-10-21T10:30:00"/>
        <d v="2025-10-21T13:50:00"/>
        <d v="2025-10-21T02:55:00"/>
        <d v="2025-10-21T09:13:00"/>
        <d v="2025-10-21T09:05:00"/>
        <d v="2025-10-21T15:45:00"/>
        <d v="2025-10-21T14:30:00"/>
        <d v="2025-10-21T17:20:00"/>
        <d v="2025-10-21T22:50:00"/>
        <d v="2025-10-21T06:20:00"/>
        <d v="2025-10-22T06:35:00"/>
        <d v="2025-10-22T11:08:00"/>
        <d v="2025-10-22T11:27:00"/>
        <d v="2025-10-22T09:55:00"/>
        <d v="2025-10-22T10:20:00"/>
        <d v="2025-10-22T15:30:00"/>
        <d v="2025-10-22T17:15:00"/>
        <d v="2025-10-22T12:00:00"/>
        <d v="2025-10-22T07:05:00"/>
        <d v="2025-10-23T11:00:00"/>
        <d v="2025-10-23T16:00:00"/>
        <d v="2025-10-23T14:48:00"/>
        <d v="2025-10-23T07:00:00"/>
        <d v="2025-10-23T21:35:00"/>
        <d v="2025-10-23T23:00:00"/>
        <d v="2025-10-24T03:57:00"/>
        <d v="2025-10-24T08:41:00"/>
        <d v="2025-10-24T13:05:00"/>
        <d v="2025-10-24T10:45:00"/>
        <d v="2025-10-24T17:10:00"/>
        <d v="2025-10-25T07:30:00"/>
        <d v="2025-10-25T10:15:00"/>
        <d v="2025-10-25T14:30:00"/>
        <d v="2025-10-25T14:35:00"/>
        <d v="2025-10-25T14:40:00"/>
        <d v="2025-10-25T14:45:00"/>
        <d v="2025-10-25T13:40:00"/>
        <d v="2025-10-25T16:50:00"/>
        <d v="2025-10-25T16:35:00"/>
        <d v="2025-10-25T17:08:00"/>
        <d v="2025-10-25T08:00:00"/>
        <d v="2025-10-26T06:15:00"/>
        <d v="2025-10-26T09:15:00"/>
        <d v="2025-10-26T11:45:00"/>
        <d v="2025-10-26T13:00:00"/>
        <d v="2025-10-26T13:30:00"/>
        <d v="2025-10-26T13:15:00"/>
        <d v="2025-10-26T16:15:00"/>
        <d v="2025-10-26T15:25:00"/>
        <d v="2025-10-20T09:30:00"/>
        <d v="2025-10-27T16:15:00"/>
        <d v="2025-10-27T14:00:00"/>
        <d v="2025-10-28T09:00:00"/>
        <d v="2025-10-26T20:05:00"/>
        <d v="2025-10-28T06:00:00"/>
        <d v="2025-10-28T14:10:00"/>
        <d v="2025-10-28T16:00:00"/>
        <d v="2025-10-28T18:10:00"/>
        <d v="2025-10-28T21:30:00"/>
        <d v="2025-10-29T11:36:00"/>
        <d v="2025-10-29T11:30:00"/>
        <d v="2025-10-29T08:25:00"/>
        <d v="2025-10-29T08:30:00"/>
        <d v="2025-10-29T18:20:00"/>
        <d v="2025-10-29T21:00:00"/>
        <d v="2025-10-30T00:20:00"/>
        <d v="2025-10-08T08:30:00"/>
        <d v="2025-10-30T11:30:00"/>
        <d v="2025-10-30T10:30:00"/>
        <d v="2025-10-30T02:30:00"/>
        <d v="2025-10-30T14:30:00"/>
        <d v="2025-10-30T19:12:00"/>
        <d v="2025-10-30T20:28:00"/>
        <d v="2025-10-30T23:05:00"/>
        <d v="2025-10-30T23:30:00"/>
        <d v="2025-10-31T08:20:00"/>
        <d v="2025-10-31T09:50:00"/>
        <d v="2025-10-31T13:50:00"/>
        <d v="2025-10-18T18:00:00"/>
        <d v="2025-10-02T19:00:00"/>
        <d v="2025-10-31T09:40:00"/>
        <d v="2025-10-31T18:18:00"/>
        <d v="2025-10-31T19:30:00"/>
        <d v="2025-10-31T23:50:00"/>
        <d v="2025-11-01T01:45:00"/>
        <d v="2025-11-01T12:30:00"/>
        <d v="2025-11-01T14:00:00"/>
        <d v="2025-11-01T15:20:00"/>
        <d v="2025-11-01T12:00:00"/>
        <d v="2025-11-01T15:40:00"/>
        <d v="2025-11-01T16:15:00"/>
        <d v="2025-11-01T17:40:00"/>
        <d v="2025-11-01T15:50:00"/>
        <d v="2025-11-01T19:10:00"/>
        <d v="2025-11-01T23:00:00"/>
        <d v="2025-11-02T08:10:00"/>
        <d v="2025-11-02T14:20:00"/>
        <d v="2025-11-02T13:53:00"/>
        <d v="2025-11-02T14:15:00"/>
        <d v="2025-11-02T21:35:00"/>
        <d v="2025-11-03T07:15:00"/>
        <d v="2025-10-31T20:05:00"/>
        <d v="2025-10-25T22:20:00"/>
        <d v="2025-10-31T16:39:00"/>
        <d v="2025-10-17T10:00:00"/>
        <d v="2025-11-03T14:24:00"/>
        <d v="2025-10-20T04:01:00"/>
        <d v="2025-11-03T18:01:00"/>
        <d v="2025-11-03T14:05:00"/>
        <d v="2025-11-03T06:00:00"/>
        <d v="2025-11-04T11:00:00"/>
        <d v="2025-11-05T08:00:00"/>
        <d v="2025-11-04T06:00:00"/>
        <d v="2025-11-05T06:01:00"/>
        <d v="2025-11-05T14:50:00"/>
        <d v="2025-11-05T11:25:00"/>
        <d v="2025-11-05T17:00:00"/>
        <d v="2025-11-05T15:00:00"/>
        <d v="2025-11-05T18:30:00"/>
        <d v="2025-11-05T16:35:00"/>
        <d v="2025-11-04T15:42:00"/>
        <d v="2025-10-29T09:00:00"/>
        <d v="2025-11-05T20:00:00"/>
        <d v="2025-11-06T07:00:00"/>
        <d v="2025-11-06T13:55:00"/>
        <d v="2025-11-06T15:45:00"/>
        <d v="2025-11-06T19:00:00"/>
        <d v="2025-11-07T04:00:00"/>
        <d v="2025-10-29T11:00:00"/>
        <d v="2025-11-07T14:45:00"/>
        <d v="2025-11-07T12:10:00"/>
        <d v="2025-11-07T19:30:00"/>
        <d v="2025-11-07T19:45:00"/>
        <d v="2025-11-07T21:45:00"/>
        <d v="2025-11-08T15:10:00"/>
        <d v="2025-11-08T17:22:00"/>
        <d v="2025-11-09T08:34:00"/>
        <d v="2025-11-09T11:14:00"/>
        <d v="2025-11-09T21:50:00"/>
        <d v="2025-11-10T02:00:00"/>
        <d v="2025-11-10T09:25:00"/>
        <d v="2025-11-10T08:40:00"/>
        <d v="2025-11-10T09:35:00"/>
        <d v="2025-11-10T07:00:00"/>
        <d v="2025-11-10T10:45:00"/>
        <d v="2025-11-10T11:30:00"/>
        <d v="2025-11-10T13:30:00"/>
        <d v="2025-11-10T09:30:00"/>
        <d v="2025-11-09T20:50:00"/>
        <d v="2025-11-10T09:20:00"/>
        <d v="2025-11-10T20:30:00"/>
        <d v="2025-11-10T21:25:00"/>
        <d v="2025-11-11T05:50:00"/>
        <d v="2025-11-10T19:43:00"/>
        <d v="2025-11-11T12:28:00"/>
        <d v="2025-11-11T13:10:00"/>
        <d v="2025-11-12T04:30:00"/>
        <d v="2025-11-12T10:05:00"/>
        <d v="2025-11-12T13:09:00"/>
        <d v="2025-11-12T14:15:00"/>
        <d v="2025-11-12T16:20:00"/>
        <d v="2025-11-12T14:30:00"/>
        <d v="2025-11-12T13:00:00"/>
        <d v="2025-11-12T06:05:00"/>
        <d v="2025-11-12T21:32:00"/>
        <d v="2025-11-13T11:00:00"/>
        <d v="2025-11-13T13:10:00"/>
        <d v="2025-11-13T12:15:00"/>
        <d v="2025-11-13T12:20:00"/>
        <d v="2025-11-13T15:16:00"/>
        <d v="2025-11-13T16:30:00"/>
        <d v="2025-11-13T13:35:00"/>
        <d v="2025-11-14T08:30:00"/>
        <d v="2025-11-14T13:00:00"/>
        <d v="2025-11-06T13:45:00"/>
        <d v="2025-11-14T11:00:00"/>
        <d v="2025-11-15T10:10:00"/>
        <d v="2025-11-16T13:20:00"/>
        <d v="2025-11-16T20:25:00"/>
        <d v="2025-11-16T21:30:00"/>
        <d v="2025-11-17T00:10:00"/>
        <d v="2025-11-17T03:10:00"/>
        <d v="2025-11-17T03:15:00"/>
        <d v="2025-11-17T02:00:00"/>
        <d v="2025-11-17T12:00:00"/>
        <d v="2025-11-17T14:00:00"/>
        <d v="2025-11-18T05:15:00"/>
        <d v="2025-11-18T10:31:00"/>
        <d v="2025-11-18T11:30:00"/>
        <d v="2025-11-18T20:30:00"/>
        <d v="2025-11-18T12:00:00"/>
        <d v="2025-11-19T06:40:00"/>
        <d v="2025-11-19T10:32:00"/>
        <d v="2025-11-19T12:40:00"/>
        <d v="2025-11-19T18:00:00"/>
        <d v="2025-11-17T12:30:00"/>
        <d v="2025-11-20T10:59:00"/>
        <d v="2025-11-19T15:00:00"/>
        <d v="2025-11-20T10:00:00"/>
        <d v="2025-11-20T09:50:00"/>
        <d v="2025-11-19T19:50:00"/>
        <d v="2025-11-18T07:00:00"/>
        <d v="2025-11-21T07:00:00"/>
        <d v="2025-11-21T08:30:00"/>
        <d v="2025-11-21T13:58:00"/>
        <d v="2025-11-22T05:00:00"/>
        <d v="2025-11-22T13:10:00"/>
        <d v="2025-11-22T16:00:00"/>
        <d v="2025-11-22T14:00:00"/>
        <d v="2025-11-22T20:40:00"/>
        <d v="2025-11-23T13:10:00"/>
        <d v="2025-11-23T13:48:00"/>
        <d v="2025-11-23T21:15:00"/>
        <d v="2025-11-24T00:30:00"/>
        <d v="2025-11-24T04:10:00"/>
        <d v="2025-11-21T05:15:00"/>
        <d v="2025-11-24T10:35:00"/>
        <d v="2025-11-24T13:30:00"/>
        <d v="2025-11-24T19:27:00"/>
        <d v="2025-11-25T08:00:00"/>
        <d v="2025-11-25T11:25:00"/>
        <d v="2025-11-25T12:15:00"/>
        <d v="2025-11-25T09:42:00"/>
        <d v="2025-11-25T09:48:00"/>
        <d v="2025-11-25T10:17:00"/>
        <d v="2025-11-25T09:00:00"/>
        <d v="2025-11-25T18:40:00"/>
        <d v="2025-11-25T17:40:00"/>
        <d v="2025-11-26T13:35:00"/>
        <d v="2025-11-26T16:00:00"/>
        <d v="2025-11-26T15:30:00"/>
        <d v="2025-11-26T10:00:00"/>
        <d v="2025-11-26T15:40:00"/>
        <d v="2025-11-26T18:30:00"/>
        <d v="2025-11-26T15:45:00"/>
        <d v="2025-11-26T19:50:00"/>
        <d v="2025-11-26T23:30:00"/>
        <d v="2025-11-26T22:30:00"/>
        <d v="2025-11-27T10:00:00"/>
        <d v="2025-11-27T05:55:00"/>
        <d v="2025-11-27T10:35:00"/>
        <d v="2025-11-27T13:00:00"/>
        <d v="2025-11-27T13:50:00"/>
        <d v="2025-11-27T09:46:00"/>
        <d v="2025-11-27T10:50:00"/>
        <d v="2025-11-27T15:50:00"/>
        <d v="2025-11-27T20:00:00"/>
        <d v="2025-11-25T22:47:00"/>
        <d v="2025-11-28T07:00:00"/>
        <d v="2025-11-28T12:00:00"/>
        <d v="2025-11-28T14:10:00"/>
        <d v="2025-11-28T14:25:00"/>
        <d v="2025-11-28T12:40:00"/>
        <d v="2025-11-28T08:50:00"/>
        <d v="2025-11-28T20:19:00"/>
        <d v="2025-11-28T16:47:00"/>
        <d v="2025-11-28T22:30:00"/>
        <d v="2025-11-29T00:20:00"/>
        <d v="2025-11-28T22:25:00"/>
        <d v="2025-11-28T19:20:00"/>
        <d v="2025-11-29T17:30:00"/>
        <d v="2025-11-30T06:20:00"/>
        <d v="2025-11-30T10:20:00"/>
        <d v="2025-11-30T07:00:00"/>
        <d v="2025-12-01T06:50:00"/>
        <d v="2025-12-01T00:05:00"/>
        <d v="2025-12-01T10:15:00"/>
        <d v="2025-12-01T02:25:00"/>
        <d v="2025-12-01T11:50:00"/>
        <d v="2025-12-01T10:45:00"/>
        <d v="2025-12-01T17:00:00"/>
        <d v="2025-12-01T14:00:00"/>
        <d v="2025-12-01T20:08:00"/>
        <d v="2025-12-01T20:00:00"/>
        <d v="2025-12-02T05:35:00"/>
        <d v="2025-12-02T10:00:00"/>
        <d v="2025-12-02T09:31:00"/>
        <d v="2025-12-02T11:25:00"/>
        <d v="2025-12-02T12:30:00"/>
        <d v="2025-12-02T15:55:00"/>
        <d v="2025-12-02T18:33:00"/>
        <d v="2025-12-02T17:00:00"/>
        <d v="2025-12-02T21:59:00"/>
        <d v="2025-12-02T21:21:00"/>
        <d v="2025-12-03T00:30:00"/>
        <d v="2025-12-03T02:30:00"/>
        <d v="2025-12-03T00:01:00"/>
        <d v="2025-12-03T09:30:00"/>
        <d v="2025-12-03T11:45:00"/>
        <d v="2025-12-03T08:15:00"/>
        <d v="2025-12-03T20:55:00"/>
        <d v="2025-12-04T02:10:00"/>
        <d v="2025-12-04T06:00:00"/>
        <d v="2025-12-03T16:16:00"/>
        <d v="2025-12-04T07:20:00"/>
        <d v="2025-12-04T12:55:00"/>
        <d v="2025-12-03T14:30:00"/>
        <d v="2025-12-04T08:00:00"/>
        <d v="2025-12-04T22:15:00"/>
        <d v="2025-12-05T09:40:00"/>
        <d v="2025-12-05T14:07:00"/>
        <d v="2025-12-05T11:15:00"/>
        <d v="2025-12-05T15:10:00"/>
        <d v="2025-12-05T20:45:00"/>
        <d v="2025-12-06T00:05:00"/>
        <d v="2025-12-06T13:00:00"/>
        <d v="2025-12-06T06:00:00"/>
        <d v="2025-12-06T14:20:00"/>
        <d v="2025-12-07T05:27:00"/>
        <d v="2025-12-07T11:25:00"/>
        <d v="2025-12-08T10:30:00"/>
        <d v="2025-12-08T17:00:00"/>
        <d v="2025-12-08T22:15:00"/>
        <d v="2025-12-09T14:00:00"/>
        <d v="2025-12-09T06:00:00"/>
        <d v="2025-12-09T14:30:00"/>
        <d v="2025-12-10T02:15:00"/>
        <d v="2025-12-09T22:00:00"/>
        <d v="2025-09-19T15:00:00"/>
        <d v="2025-12-10T12:51:00"/>
        <d v="2025-12-10T06:05:00"/>
        <d v="2025-12-10T17:30:00"/>
        <d v="2025-12-10T19:00:00"/>
        <d v="2025-12-11T12:20:00"/>
        <d v="2025-12-11T13:30:00"/>
        <d v="2025-12-11T18:00:00"/>
        <d v="2025-12-11T19:53:00"/>
        <d v="2025-12-11T22:38:00"/>
        <d v="2025-12-12T05:00:00"/>
        <d v="2025-12-12T08:00:00"/>
        <d v="2025-12-12T08:20:00"/>
        <d v="2025-12-12T07:30:00"/>
        <d v="2025-12-12T12:00:00"/>
        <d v="2025-12-12T17:40:00"/>
        <d v="2025-12-13T00:05:00"/>
        <d v="2025-12-12T21:30:00"/>
        <d v="2025-12-13T06:12:00"/>
        <d v="2025-12-13T11:05:00"/>
        <d v="2025-12-14T00:30:00"/>
        <d v="2025-12-14T06:20:00"/>
        <d v="2025-12-14T07:05:00"/>
        <d v="2025-12-14T13:00:00"/>
        <d v="2025-12-14T16:00:00"/>
        <d v="2025-12-15T00:25:00"/>
        <d v="2025-12-15T10:00:00"/>
        <d v="2025-12-15T06:00:00"/>
        <d v="2025-12-02T21:00:00"/>
        <d v="2025-12-15T08:15:00"/>
        <d v="2025-12-15T22:50:00"/>
        <d v="2025-12-16T04:35:00"/>
        <d v="2025-12-16T08:30:00"/>
        <d v="2025-12-16T16:39:00"/>
        <d v="2025-12-16T18:00:00"/>
        <d v="2025-12-17T05:20:00"/>
        <d v="2025-12-17T08:10:00"/>
        <d v="2025-12-17T09:35:00"/>
        <d v="2025-12-17T22:00:00"/>
        <d v="2025-12-17T23:45:00"/>
        <d v="2025-12-18T00:20:00"/>
        <d v="2025-12-18T00:10:00"/>
        <d v="2025-12-18T05:30:00"/>
        <d v="2025-12-18T09:41:00"/>
        <d v="2025-12-18T13:00:00"/>
        <d v="2025-12-18T14:30:00"/>
        <d v="2025-12-18T12:34:00"/>
        <d v="2025-12-18T17:59:00"/>
        <d v="2025-12-18T17:39:00"/>
        <d v="2025-12-18T21:00:00"/>
        <d v="2025-12-18T23:30:00"/>
        <d v="2025-12-18T23:00:00"/>
        <d v="2025-12-19T03:30:00"/>
        <d v="2025-12-18T22:15:00"/>
        <d v="2025-12-19T10:40:00"/>
        <d v="2025-12-19T05:45:00"/>
        <d v="2025-12-19T16:20:00"/>
        <d v="2025-12-19T19:34:00"/>
        <d v="2025-12-19T23:08:00"/>
        <d v="2025-12-20T22:00:00"/>
        <d v="2025-12-22T17:00:00"/>
        <d v="2025-12-21T21:36:00"/>
        <d v="2025-12-22T12:15:00"/>
        <d v="2025-12-22T17:32:00"/>
        <d v="2025-12-23T02:00:00"/>
        <d v="2025-12-23T11:39:00"/>
        <d v="2025-12-23T12:44:00"/>
        <d v="2025-12-23T10:17:00"/>
        <d v="2025-12-23T16:40:00"/>
        <d v="2025-12-24T00:45:00"/>
        <d v="2025-12-24T10:30:00"/>
        <d v="2025-12-24T15:15:00"/>
        <d v="2025-12-25T12:35:00"/>
        <d v="2025-12-26T00:00:00"/>
        <d v="2025-12-26T13:20:00"/>
        <d v="2025-12-26T15:51:00"/>
        <d v="2025-12-26T23:40:00"/>
        <d v="2025-12-27T05:00:00"/>
        <d v="2025-12-27T12:15:00"/>
        <d v="2025-12-27T11:40:00"/>
        <d v="2025-12-27T10:10:00"/>
        <d v="2025-12-27T12:18:00"/>
        <d v="2025-12-28T10:55:00"/>
        <d v="2025-12-28T14:22:00"/>
        <d v="2025-12-28T23:00:00"/>
        <d v="2025-12-29T09:05:00"/>
        <d v="2025-12-29T17:00:00"/>
        <d v="2025-12-29T18:00:00"/>
        <d v="2025-12-29T20:20:00"/>
        <d v="2025-12-30T12:36:00"/>
        <d v="2025-12-30T12:46:00"/>
        <d v="2025-12-30T12:54:00"/>
        <d v="2025-12-30T11:00:00"/>
        <d v="2025-12-30T13:00:00"/>
        <d v="2025-12-30T13:50:00"/>
        <d v="2025-12-30T18:30:00"/>
        <d v="2025-12-26T22:20:00"/>
        <m/>
      </sharedItems>
      <fieldGroup par="16" base="0">
        <rangePr groupBy="days" startDate="2024-01-01T07:10:00" endDate="2025-12-30T18:30:00"/>
        <groupItems count="368">
          <s v="(puste)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30.12.2025"/>
        </groupItems>
      </fieldGroup>
    </cacheField>
    <cacheField name="kierunek" numFmtId="0">
      <sharedItems containsBlank="1"/>
    </cacheField>
    <cacheField name="miejsce" numFmtId="0">
      <sharedItems containsBlank="1" count="5">
        <s v="strefa"/>
        <s v="przejście"/>
        <s v="kraj"/>
        <m/>
        <s v="poza" u="1"/>
      </sharedItems>
    </cacheField>
    <cacheField name="OSG" numFmtId="0">
      <sharedItems containsBlank="1" count="19">
        <s v="Nadbużański"/>
        <s v="Bieszczadzki"/>
        <s v="Śląski"/>
        <s v="Warmińsko-Mazurski"/>
        <s v="Morski"/>
        <s v="Nadwiślański"/>
        <s v="Nadodrzański"/>
        <s v="Karpacki"/>
        <s v="Podlaski"/>
        <m/>
        <s v="BiOSG" u="1"/>
        <s v="MOSG" u="1"/>
        <s v="NoOSG" u="1"/>
        <s v="POSG" u="1"/>
        <s v="NwOSG" u="1"/>
        <s v="NOSG" u="1"/>
        <s v="W-M OSG" u="1"/>
        <s v="KaOSG" u="1"/>
        <s v="ŚlOSG" u="1"/>
      </sharedItems>
    </cacheField>
    <cacheField name="PSG" numFmtId="0">
      <sharedItems containsBlank="1"/>
    </cacheField>
    <cacheField name="PG" numFmtId="0">
      <sharedItems containsBlank="1"/>
    </cacheField>
    <cacheField name="Odcienk granicy" numFmtId="0">
      <sharedItems containsBlank="1" count="14">
        <s v="Ukraina"/>
        <s v="Białoruś"/>
        <s v="lotnicza"/>
        <s v="wewnątrz kraju"/>
        <s v="Słowacja"/>
        <s v="Niemcy"/>
        <s v="Rosja"/>
        <s v="morska"/>
        <s v="Czechy"/>
        <s v="Litwa"/>
        <m/>
        <s v="kraj" u="1"/>
        <s v="Morze" u="1"/>
        <s v="Lotnisko" u="1"/>
      </sharedItems>
    </cacheField>
    <cacheField name="rodzaj towaru" numFmtId="0">
      <sharedItems containsBlank="1" count="15">
        <s v="Inne"/>
        <s v="Papierosy"/>
        <s v="Pojazdy"/>
        <s v="Amunicja"/>
        <s v="Tytoń"/>
        <s v="Alkohol"/>
        <s v="Narkotyki"/>
        <s v="Broń"/>
        <s v="Zabytki"/>
        <s v="Płyn do e-papierosów"/>
        <s v="Odpady i materiały szkodliwe bądź promieniotwórcze"/>
        <s v="Waluta"/>
        <s v="Nośniki"/>
        <s v="Materiały niebezpieczne"/>
        <m/>
      </sharedItems>
    </cacheField>
    <cacheField name="typ towaru" numFmtId="0">
      <sharedItems containsBlank="1"/>
    </cacheField>
    <cacheField name="wartość" numFmtId="44">
      <sharedItems containsString="0" containsBlank="1" containsNumber="1" minValue="0" maxValue="70000000"/>
    </cacheField>
    <cacheField name="opis" numFmtId="0">
      <sharedItems containsBlank="1" containsMixedTypes="1" containsNumber="1" minValue="0.4" maxValue="46203"/>
    </cacheField>
    <cacheField name="wartość [zł] za 1 szt. / za 1 kg towaru" numFmtId="0">
      <sharedItems containsBlank="1" containsMixedTypes="1" containsNumber="1" minValue="0" maxValue="1505000"/>
    </cacheField>
    <cacheField name="JEDNOSTKA MIARY" numFmtId="0">
      <sharedItems containsBlank="1" count="5">
        <s v="szt."/>
        <s v="kg"/>
        <s v="litr"/>
        <s v="tabletka"/>
        <m/>
      </sharedItems>
    </cacheField>
    <cacheField name="ILOŚĆ" numFmtId="0">
      <sharedItems containsString="0" containsBlank="1" containsNumber="1" minValue="0" maxValue="12743380" count="1704">
        <n v="2"/>
        <n v="120"/>
        <n v="1"/>
        <n v="2.2999999999999998"/>
        <n v="3.6"/>
        <n v="80"/>
        <n v="5"/>
        <n v="105"/>
        <n v="8119.9999999999991"/>
        <n v="1E-3"/>
        <n v="60"/>
        <n v="30"/>
        <n v="200"/>
        <n v="100"/>
        <n v="20"/>
        <n v="2.7499999999999998E-3"/>
        <n v="723.05"/>
        <n v="241.04"/>
        <n v="1.32"/>
        <n v="94.76"/>
        <n v="2.1000000000000001E-2"/>
        <n v="400"/>
        <n v="1.24E-3"/>
        <n v="0.18784000000000001"/>
        <n v="240"/>
        <n v="800"/>
        <n v="7"/>
        <n v="1180"/>
        <n v="2.5"/>
        <n v="3800"/>
        <n v="24000"/>
        <n v="680"/>
        <n v="1720"/>
        <n v="32249.000000000004"/>
        <n v="96"/>
        <n v="2.7100000000000003E-2"/>
        <n v="3.0980000000000001E-3"/>
        <n v="160"/>
        <n v="280"/>
        <n v="140"/>
        <n v="480"/>
        <n v="180"/>
        <n v="14"/>
        <n v="0.52800000000000002"/>
        <n v="500"/>
        <n v="10"/>
        <n v="3"/>
        <n v="60000"/>
        <n v="1.01E-3"/>
        <n v="5.228E-2"/>
        <n v="66000"/>
        <n v="2000"/>
        <n v="16.16"/>
        <n v="43"/>
        <n v="1.9951700000000001"/>
        <n v="976.6"/>
        <n v="150"/>
        <n v="225"/>
        <n v="300"/>
        <n v="193"/>
        <n v="250"/>
        <n v="20000"/>
        <n v="4600"/>
        <n v="0.13800000000000001"/>
        <n v="4"/>
        <n v="78"/>
        <n v="40"/>
        <n v="0.10001500000000001"/>
        <n v="402.75"/>
        <n v="403.5"/>
        <n v="380"/>
        <n v="189"/>
        <n v="8600"/>
        <n v="260"/>
        <n v="6.2E-4"/>
        <n v="0.13600000000000001"/>
        <n v="6.0600000000000001E-2"/>
        <n v="3000"/>
        <n v="15"/>
        <n v="10000"/>
        <n v="1.7999999999999998E-4"/>
        <n v="12000"/>
        <n v="1200"/>
        <n v="7.7800000000000005E-3"/>
        <n v="3.9500000000000004E-3"/>
        <n v="0.49748000000000003"/>
        <n v="1.97E-3"/>
        <n v="270200"/>
        <n v="117"/>
        <n v="29"/>
        <n v="51392"/>
        <n v="960"/>
        <n v="205840"/>
        <n v="520"/>
        <n v="6.5"/>
        <n v="560"/>
        <n v="3.2000000000000001E-2"/>
        <n v="9.5000000000000001E-2"/>
        <n v="5.0000000000000001E-3"/>
        <n v="4400"/>
        <n v="289"/>
        <n v="131"/>
        <n v="8.3000000000000007"/>
        <n v="360"/>
        <n v="350"/>
        <n v="2917"/>
        <n v="4860"/>
        <n v="156.5"/>
        <n v="46220"/>
        <n v="23.5"/>
        <n v="16.2"/>
        <n v="1000"/>
        <n v="8.94"/>
        <n v="1440"/>
        <n v="1400"/>
        <n v="1.5"/>
        <n v="1.5999999999999999E-5"/>
        <n v="600"/>
        <n v="44800"/>
        <n v="3.15"/>
        <n v="0.255"/>
        <n v="3120"/>
        <n v="1.7800000000000001E-3"/>
        <n v="4.9000000000000007E-3"/>
        <n v="0.13372999999999999"/>
        <n v="10.957660000000001"/>
        <n v="22.443110000000001"/>
        <n v="3.49E-3"/>
        <n v="2.7505799999999998"/>
        <n v="3.9517500000000001"/>
        <n v="3.7554799999999999"/>
        <n v="0.56269000000000002"/>
        <n v="0.33501999999999998"/>
        <n v="1.2529999999999999E-2"/>
        <n v="0.43863999999999997"/>
        <n v="0.77060000000000006"/>
        <n v="1.7295699999999998"/>
        <n v="5974"/>
        <n v="1120"/>
        <n v="880"/>
        <n v="1.4999999999999999E-4"/>
        <n v="320"/>
        <n v="3.8500000000000001E-3"/>
        <n v="4.2999999999999999E-4"/>
        <n v="6000"/>
        <n v="9.5"/>
        <n v="220"/>
        <n v="14800"/>
        <n v="7200"/>
        <n v="16540"/>
        <n v="6800"/>
        <n v="195300"/>
        <n v="47860"/>
        <n v="14.5"/>
        <n v="4851"/>
        <n v="153"/>
        <n v="128"/>
        <n v="9"/>
        <n v="79"/>
        <n v="198740"/>
        <n v="3580"/>
        <n v="2.3940000000000003E-3"/>
        <n v="36160"/>
        <n v="32000"/>
        <n v="8.7000000000000001E-4"/>
        <n v="6.4999999999999997E-4"/>
        <n v="1.56"/>
        <n v="2140"/>
        <n v="1.5800000000000002E-2"/>
        <n v="28"/>
        <n v="16800"/>
        <n v="700289"/>
        <n v="66400"/>
        <n v="650"/>
        <n v="6.6E-4"/>
        <n v="96110"/>
        <n v="80.400000000000006"/>
        <n v="135.9"/>
        <n v="0.4"/>
        <n v="2200"/>
        <n v="11980"/>
        <n v="616000"/>
        <n v="1006.3"/>
        <n v="12800"/>
        <n v="0.04"/>
        <n v="1040"/>
        <n v="17"/>
        <n v="8"/>
        <n v="479"/>
        <n v="3480"/>
        <n v="340"/>
        <n v="0.5"/>
        <n v="0.109"/>
        <n v="9.7999999999999997E-4"/>
        <n v="2.5049999999999998E-3"/>
        <n v="29.45"/>
        <n v="69700"/>
        <n v="10.75"/>
        <n v="2.7"/>
        <n v="440000"/>
        <n v="8.0000000000000004E-4"/>
        <n v="3.8000000000000002E-4"/>
        <n v="900"/>
        <n v="205"/>
        <n v="420"/>
        <n v="41"/>
        <n v="4.7300000000000007E-3"/>
        <n v="1.1299999999999999E-3"/>
        <n v="222"/>
        <n v="580"/>
        <n v="2.2200000000000002E-3"/>
        <n v="3.7"/>
        <n v="7.4060600000000001"/>
        <n v="1780"/>
        <n v="114800"/>
        <n v="100000"/>
        <n v="2080"/>
        <n v="442200"/>
        <n v="1659770"/>
        <n v="809413"/>
        <n v="21.73"/>
        <n v="27040"/>
        <n v="1.1000000000000001E-3"/>
        <n v="23"/>
        <n v="6.7"/>
        <n v="1300"/>
        <n v="828640"/>
        <n v="7.1"/>
        <n v="2E-3"/>
        <n v="2800"/>
        <n v="8.8800000000000001E-4"/>
        <n v="740"/>
        <n v="440"/>
        <n v="0.09"/>
        <n v="0.15"/>
        <n v="0.2"/>
        <n v="11380"/>
        <n v="429577"/>
        <n v="1280"/>
        <n v="24280"/>
        <n v="16000"/>
        <n v="0.45693"/>
        <n v="2760"/>
        <n v="83"/>
        <n v="114285"/>
        <n v="264000"/>
        <n v="2102"/>
        <n v="615"/>
        <n v="8.5999999999999998E-4"/>
        <n v="5.2500000000000003E-3"/>
        <n v="6.3"/>
        <n v="2240"/>
        <n v="0.6411"/>
        <n v="0.43610000000000004"/>
        <n v="7.8299999999999995E-2"/>
        <n v="1.9180999999999999"/>
        <n v="5.0999999999999995E-3"/>
        <n v="0.32069999999999999"/>
        <n v="0.125"/>
        <n v="1.55E-2"/>
        <n v="5.3999999999999999E-2"/>
        <n v="94"/>
        <n v="0.18"/>
        <n v="2980"/>
        <n v="0.03"/>
        <n v="106734"/>
        <n v="3.5"/>
        <n v="0.47499999999999998"/>
        <n v="8500"/>
        <n v="24200"/>
        <n v="630"/>
        <n v="1232140"/>
        <n v="31"/>
        <n v="4.5"/>
        <n v="1540"/>
        <n v="20714"/>
        <n v="20533"/>
        <n v="1900"/>
        <n v="1360"/>
        <n v="2.5070000000000002E-2"/>
        <n v="1112"/>
        <n v="19760"/>
        <n v="323"/>
        <n v="599"/>
        <n v="25"/>
        <n v="126"/>
        <n v="0"/>
        <n v="467"/>
        <n v="306"/>
        <n v="35"/>
        <n v="18"/>
        <n v="2.1"/>
        <n v="1260"/>
        <n v="3.2100000000000002E-3"/>
        <n v="7.8"/>
        <n v="32180"/>
        <n v="3.193E-2"/>
        <n v="2.213E-2"/>
        <n v="0.15490000000000001"/>
        <n v="2.598E-2"/>
        <n v="3.0499999999999998E-3"/>
        <n v="450"/>
        <n v="1.2999999999999999E-2"/>
        <n v="0.3"/>
        <n v="1960"/>
        <n v="3240"/>
        <n v="97"/>
        <n v="112"/>
        <n v="6.6"/>
        <n v="18400"/>
        <n v="8.9999999999999998E-4"/>
        <n v="1.3500000000000001E-3"/>
        <n v="9.5999999999999992E-4"/>
        <n v="2.3000000000000001E-4"/>
        <n v="7000"/>
        <n v="22500"/>
        <n v="9240"/>
        <n v="1600"/>
        <n v="14000"/>
        <n v="780"/>
        <n v="700200"/>
        <n v="90"/>
        <n v="6.2"/>
        <n v="1.64E-3"/>
        <n v="3140"/>
        <n v="590240"/>
        <n v="734.4"/>
        <n v="53.38"/>
        <n v="1800"/>
        <n v="1520"/>
        <n v="520000"/>
        <n v="11"/>
        <n v="7400"/>
        <n v="3.45"/>
        <n v="0.65"/>
        <n v="19200"/>
        <n v="6720"/>
        <n v="0.1"/>
        <n v="2.0807399999999996"/>
        <n v="11880"/>
        <n v="18000"/>
        <n v="6380"/>
        <n v="467.09"/>
        <n v="1.8"/>
        <n v="4220"/>
        <n v="321.11"/>
        <n v="370"/>
        <n v="64.8"/>
        <n v="34.799999999999997"/>
        <n v="23.38"/>
        <n v="11.89"/>
        <n v="463"/>
        <n v="108"/>
        <n v="393"/>
        <n v="260000"/>
        <n v="62800"/>
        <n v="228"/>
        <n v="2.3999999999999998E-4"/>
        <n v="9860"/>
        <n v="2580"/>
        <n v="2600"/>
        <n v="10400"/>
        <n v="6740"/>
        <n v="2.4599999999999999E-3"/>
        <n v="172200"/>
        <n v="700"/>
        <n v="5.4"/>
        <n v="45000"/>
        <n v="745"/>
        <n v="111"/>
        <n v="0.41202999999999995"/>
        <n v="94.48"/>
        <n v="3.243E-2"/>
        <n v="337400"/>
        <n v="32.4"/>
        <n v="5.8E-4"/>
        <n v="5.1200000000000004E-3"/>
        <n v="4.8353E-2"/>
        <n v="3.5449000000000001E-2"/>
        <n v="6.7000000000000002E-5"/>
        <n v="2.1155999999999998E-2"/>
        <n v="5.0199999999999996"/>
        <n v="1.03E-2"/>
        <n v="3.7000000000000002E-3"/>
        <n v="3.9900000000000005E-3"/>
        <n v="9.1999999999999998E-3"/>
        <n v="12500"/>
        <n v="37"/>
        <n v="0.67"/>
        <n v="75"/>
        <n v="3.4680000000000002E-2"/>
        <n v="6.6900000000000006E-3"/>
        <n v="7240"/>
        <n v="5940"/>
        <n v="24020"/>
        <n v="68.48"/>
        <n v="1780000"/>
        <n v="1.9649999999999997E-2"/>
        <n v="30.26"/>
        <n v="18.940000000000001"/>
        <n v="5070"/>
        <n v="2.4"/>
        <n v="12"/>
        <n v="90000"/>
        <n v="37.85"/>
        <n v="5560"/>
        <n v="1.4"/>
        <n v="4500"/>
        <n v="9000"/>
        <n v="8940"/>
        <n v="97480"/>
        <n v="5.1000000000000004E-4"/>
        <n v="1.3053299999999999"/>
        <n v="3600"/>
        <n v="6.9999999999999999E-4"/>
        <n v="5.2999999999999998E-4"/>
        <n v="2.5475000000000001E-2"/>
        <n v="1.006"/>
        <n v="2.0899099999999997"/>
        <n v="5.6000000000000006E-4"/>
        <n v="4800"/>
        <n v="7.2999999999999996E-4"/>
        <n v="0.48"/>
        <n v="4.3"/>
        <n v="93"/>
        <n v="1184.8"/>
        <n v="4.7699999999999999E-2"/>
        <n v="4000"/>
        <n v="1.2150000000000002E-3"/>
        <n v="1760"/>
        <n v="4.6999999999999999E-4"/>
        <n v="3.79E-3"/>
        <n v="7.4700000000000001E-3"/>
        <n v="354620"/>
        <n v="313.3"/>
        <n v="790"/>
        <n v="631"/>
        <n v="2.8700000000000002E-3"/>
        <n v="30000"/>
        <n v="133"/>
        <n v="25690"/>
        <n v="2.5000000000000001E-4"/>
        <n v="5.0000000000000001E-4"/>
        <n v="558.25"/>
        <n v="6.0999999999999997E-4"/>
        <n v="125"/>
        <n v="903"/>
        <n v="505"/>
        <n v="2828"/>
        <n v="1021580"/>
        <n v="44"/>
        <n v="0.32689000000000001"/>
        <n v="2.2170199999999998"/>
        <n v="5930"/>
        <n v="1.0449999999999999E-2"/>
        <n v="1.425"/>
        <n v="1.4000000000000001E-4"/>
        <n v="4.3200000000000002E-2"/>
        <n v="0.12"/>
        <n v="2.9569999999999999E-2"/>
        <n v="557"/>
        <n v="216"/>
        <n v="1015"/>
        <n v="86"/>
        <n v="7.4789999999999995E-2"/>
        <n v="2.2799999999999999E-3"/>
        <n v="191"/>
        <n v="0.75"/>
        <n v="16"/>
        <n v="1.405"/>
        <n v="1.1169999999999999E-2"/>
        <n v="1.5220000000000001E-2"/>
        <n v="2.0400000000000001E-3"/>
        <n v="1.3169999999999999E-2"/>
        <n v="620"/>
        <n v="70760"/>
        <n v="25560"/>
        <n v="0.16719999999999999"/>
        <n v="5.9000000000000007E-3"/>
        <n v="5.4999999999999997E-3"/>
        <n v="4.5999999999999996"/>
        <n v="1.222E-2"/>
        <n v="0.26862999999999998"/>
        <n v="9.1999999999999993"/>
        <n v="373"/>
        <n v="145"/>
        <n v="2820"/>
        <n v="6"/>
        <n v="4160"/>
        <n v="0.25"/>
        <n v="1.0500000000000001E-2"/>
        <n v="7.0000000000000001E-3"/>
        <n v="7800"/>
        <n v="3.4000000000000002E-4"/>
        <n v="1.2099999999999999E-3"/>
        <n v="246"/>
        <n v="1.17E-3"/>
        <n v="2.2400000000000002E-3"/>
        <n v="4.4000000000000002E-4"/>
        <n v="404"/>
        <n v="460"/>
        <n v="580000"/>
        <n v="2.8000000000000003E-4"/>
        <n v="7.0149999999999997"/>
        <n v="6376"/>
        <n v="45.54"/>
        <n v="8.5699999999999995E-3"/>
        <n v="127"/>
        <n v="5800"/>
        <n v="760"/>
        <n v="6880"/>
        <n v="3.9199999999999999E-3"/>
        <n v="0.76519999999999999"/>
        <n v="2.256E-2"/>
        <n v="1.307E-2"/>
        <n v="5.9999999999999995E-4"/>
        <n v="4750.3500000000004"/>
        <n v="199.05"/>
        <n v="1.7"/>
        <n v="16.8"/>
        <n v="1736"/>
        <n v="3267.65"/>
        <n v="2.0079999999999997E-2"/>
        <n v="313"/>
        <n v="7.15"/>
        <n v="1.0999999999999999E-2"/>
        <n v="2.0579999999999998"/>
        <n v="1450"/>
        <n v="3.12"/>
        <n v="99000"/>
        <n v="0.17205000000000001"/>
        <n v="1.4999999999999999E-2"/>
        <n v="2.1600000000000001E-2"/>
        <n v="3200"/>
        <n v="1.7837000000000001"/>
        <n v="5906180"/>
        <n v="2953090"/>
        <n v="0.06"/>
        <n v="2.5499999999999998"/>
        <n v="3.9"/>
        <n v="2.95"/>
        <n v="32320"/>
        <n v="42.7"/>
        <n v="8400"/>
        <n v="16.7"/>
        <n v="2160"/>
        <n v="5.0899999999999999E-3"/>
        <n v="7.9000000000000001E-4"/>
        <n v="6980"/>
        <n v="1.027E-2"/>
        <n v="1.959E-2"/>
        <n v="0.94699999999999995"/>
        <n v="200000"/>
        <n v="2.2000000000000002"/>
        <n v="1105"/>
        <n v="3.0600000000000002E-3"/>
        <n v="9520"/>
        <n v="12.85"/>
        <n v="0.46"/>
        <n v="7040"/>
        <n v="1860"/>
        <n v="79973"/>
        <n v="1.9542299999999999"/>
        <n v="88"/>
        <n v="33000"/>
        <n v="89780"/>
        <n v="3520"/>
        <n v="1.8499999999999999E-2"/>
        <n v="2.0000000000000001E-4"/>
        <n v="17.5"/>
        <n v="106"/>
        <n v="52"/>
        <n v="92"/>
        <n v="4.0999999999999999E-4"/>
        <n v="3.0470000000000001E-2"/>
        <n v="100900"/>
        <n v="6180"/>
        <n v="0.10473"/>
        <n v="12010"/>
        <n v="5.4718000000000003E-2"/>
        <n v="1.0640000000000001"/>
        <n v="70"/>
        <n v="0.53371000000000002"/>
        <n v="4.7649999999999998E-2"/>
        <n v="4.4999999999999999E-4"/>
        <n v="34"/>
        <n v="3.3999999999999998E-3"/>
        <n v="1020"/>
        <n v="199"/>
        <n v="169"/>
        <n v="101"/>
        <n v="1.8600000000000001E-3"/>
        <n v="5918860"/>
        <n v="2643"/>
        <n v="25200"/>
        <n v="4.8599999999999997E-2"/>
        <n v="0.48038999999999998"/>
        <n v="36"/>
        <n v="10.3"/>
        <n v="8000"/>
        <n v="80000"/>
        <n v="4.5500000000000002E-3"/>
        <n v="115"/>
        <n v="144"/>
        <n v="545"/>
        <n v="7.5090000000000004E-2"/>
        <n v="979"/>
        <n v="16200"/>
        <n v="0.48998000000000003"/>
        <n v="3340"/>
        <n v="77"/>
        <n v="295"/>
        <n v="175"/>
        <n v="13"/>
        <n v="132"/>
        <n v="3.2399999999999998E-2"/>
        <n v="2.6199999999999999E-3"/>
        <n v="1.9599999999999999E-3"/>
        <n v="5140"/>
        <n v="1E-4"/>
        <n v="4.0000000000000001E-3"/>
        <n v="0.56662000000000001"/>
        <n v="1.06E-2"/>
        <n v="510"/>
        <n v="109023"/>
        <n v="49"/>
        <n v="20140"/>
        <n v="161"/>
        <n v="475.25"/>
        <n v="0.11600000000000001"/>
        <n v="8.9999999999999993E-3"/>
        <n v="0.17599999999999999"/>
        <n v="71"/>
        <n v="4.24E-2"/>
        <n v="91"/>
        <n v="2850"/>
        <n v="2.14E-3"/>
        <n v="1.975E-2"/>
        <n v="27"/>
        <n v="1.7489999999999999E-2"/>
        <n v="3.6600000000000001E-2"/>
        <n v="55"/>
        <n v="104"/>
        <n v="5.5000000000000002E-5"/>
        <n v="19"/>
        <n v="3792000"/>
        <n v="13414.5"/>
        <n v="130000"/>
        <n v="4450"/>
        <n v="5.5"/>
        <n v="5.7"/>
        <n v="2.4840000000000001E-2"/>
        <n v="76"/>
        <n v="4.8"/>
        <n v="1795.6"/>
        <n v="106.45"/>
        <n v="3.2"/>
        <n v="2.7E-2"/>
        <n v="605000"/>
        <n v="379000"/>
        <n v="1.3130000000000001E-2"/>
        <n v="2.7000000000000001E-3"/>
        <n v="85"/>
        <n v="6.2E-2"/>
        <n v="5.95"/>
        <n v="4.3400000000000001E-2"/>
        <n v="1.6590000000000001E-2"/>
        <n v="1.6000000000000001E-3"/>
        <n v="22.5"/>
        <n v="328.3"/>
        <n v="63600"/>
        <n v="9.4E-2"/>
        <n v="0.13200000000000001"/>
        <n v="39"/>
        <n v="1.1999999999999999E-4"/>
        <n v="153.30000000000001"/>
        <n v="168.7"/>
        <n v="110"/>
        <n v="0.01"/>
        <n v="0.02"/>
        <n v="5.76"/>
        <n v="1.6199999999999999E-2"/>
        <n v="1.7700000000000001E-3"/>
        <n v="0.28000000000000003"/>
        <n v="1.1200000000000001E-3"/>
        <n v="229840"/>
        <n v="6.0999999999999995E-3"/>
        <n v="411480"/>
        <n v="545240"/>
        <n v="0.31900000000000001"/>
        <n v="115.64"/>
        <n v="100200"/>
        <n v="0.16200000000000001"/>
        <n v="1.1459999999999999E-3"/>
        <n v="328920"/>
        <n v="753.15"/>
        <n v="77.45"/>
        <n v="1298"/>
        <n v="187.15"/>
        <n v="1.8190000000000001E-2"/>
        <n v="1.6250000000000001E-2"/>
        <n v="48800"/>
        <n v="58.4"/>
        <n v="49.5"/>
        <n v="122.95"/>
        <n v="13860"/>
        <n v="2400"/>
        <n v="210300"/>
        <n v="1.4570000000000001"/>
        <n v="902"/>
        <n v="19000"/>
        <n v="9.64E-2"/>
        <n v="2.3599999999999997E-3"/>
        <n v="8.2690000000000003E-3"/>
        <n v="3.7100000000000001E-2"/>
        <n v="5.18"/>
        <n v="3460"/>
        <n v="15.8"/>
        <n v="8804.4"/>
        <n v="60.55"/>
        <n v="95"/>
        <n v="22000"/>
        <n v="4.4799999999999999E-4"/>
        <n v="2.3999999999999998E-3"/>
        <n v="1013520"/>
        <n v="0.1017"/>
        <n v="8.5"/>
        <n v="1.6299999999999999E-3"/>
        <n v="1.23E-2"/>
        <n v="8.9499999999999996E-3"/>
        <n v="8.9000000000000006E-4"/>
        <n v="800000"/>
        <n v="859860"/>
        <n v="1.36368"/>
        <n v="10.012"/>
        <n v="6.855E-2"/>
        <n v="3.8350000000000002E-2"/>
        <n v="0.12429000000000001"/>
        <n v="1140"/>
        <n v="6.3000000000000003E-4"/>
        <n v="1.41"/>
        <n v="3080"/>
        <n v="1940"/>
        <n v="50"/>
        <n v="19.754000000000001"/>
        <n v="27200"/>
        <n v="3.9600000000000003E-2"/>
        <n v="7.5499999999999998E-2"/>
        <n v="0.19215000000000002"/>
        <n v="2197"/>
        <n v="239"/>
        <n v="6600"/>
        <n v="0.438"/>
        <n v="7.7000000000000007E-4"/>
        <n v="3400"/>
        <n v="1.7000000000000001E-4"/>
        <n v="5.4900000000000001E-3"/>
        <n v="1499.55"/>
        <n v="40000"/>
        <n v="30400"/>
        <n v="0.10112"/>
        <n v="0.19791"/>
        <n v="2.801E-2"/>
        <n v="0.1484"/>
        <n v="449"/>
        <n v="7.46"/>
        <n v="21"/>
        <n v="0.92500000000000004"/>
        <n v="9800"/>
        <n v="0.62833000000000006"/>
        <n v="0.10914"/>
        <n v="4.2000000000000003E-2"/>
        <n v="1100540"/>
        <n v="12060"/>
        <n v="1200000"/>
        <n v="102"/>
        <n v="2.2760000000000002E-2"/>
        <n v="0.43663299999999999"/>
        <n v="143800"/>
        <n v="3160"/>
        <n v="14.8"/>
        <n v="405160"/>
        <n v="4.2000000000000006E-3"/>
        <n v="169800"/>
        <n v="5.11E-3"/>
        <n v="15840"/>
        <n v="29800"/>
        <n v="29175"/>
        <n v="52.480489999999996"/>
        <n v="28520"/>
        <n v="6.5099999999999991E-2"/>
        <n v="5.64E-3"/>
        <n v="1.2199999999999999E-3"/>
        <n v="82095"/>
        <n v="3.9912899999999998"/>
        <n v="1.00413"/>
        <n v="9.604E-2"/>
        <n v="0.99535000000000007"/>
        <n v="9.536E-2"/>
        <n v="1.82E-3"/>
        <n v="42"/>
        <n v="380.45"/>
        <n v="600000"/>
        <n v="2.6499999999999999E-2"/>
        <n v="155"/>
        <n v="5.2999999999999999E-2"/>
        <n v="2.1499999999999998E-2"/>
        <n v="281"/>
        <n v="113"/>
        <n v="3.3399999999999999E-2"/>
        <n v="16054"/>
        <n v="636"/>
        <n v="30520"/>
        <n v="29.5"/>
        <n v="1.5200000000000001E-3"/>
        <n v="720"/>
        <n v="25920"/>
        <n v="37.5"/>
        <n v="1.5E-3"/>
        <n v="1.9"/>
        <n v="1.24E-2"/>
        <n v="470"/>
        <n v="1.841E-3"/>
        <n v="19.5"/>
        <n v="89"/>
        <n v="36300"/>
        <n v="1027"/>
        <n v="1010"/>
        <n v="2.019E-2"/>
        <n v="0.16071000000000002"/>
        <n v="1.0400000000000001E-3"/>
        <n v="9.2000000000000003E-4"/>
        <n v="33"/>
        <n v="3.78E-2"/>
        <n v="1.068E-2"/>
        <n v="1.0200000000000001E-3"/>
        <n v="17000"/>
        <n v="23400"/>
        <n v="50600"/>
        <n v="503016"/>
        <n v="30480"/>
        <n v="3.1139999999999999"/>
        <n v="8.9999999999999992E-5"/>
        <n v="5.4000000000000003E-3"/>
        <n v="3.32E-3"/>
        <n v="1.81E-3"/>
        <n v="3.2000000000000003E-4"/>
        <n v="12400"/>
        <n v="56"/>
        <n v="3.1320000000000001E-2"/>
        <n v="1134"/>
        <n v="248.55"/>
        <n v="382"/>
        <n v="24"/>
        <n v="87"/>
        <n v="640"/>
        <n v="2.1900000000000001E-3"/>
        <n v="9.2599999999999991E-3"/>
        <n v="226"/>
        <n v="439"/>
        <n v="134"/>
        <n v="478"/>
        <n v="0.7"/>
        <n v="54960"/>
        <n v="0.6"/>
        <n v="1639"/>
        <n v="500000"/>
        <n v="5000"/>
        <n v="52.182000000000002"/>
        <n v="85600"/>
        <n v="63.194000000000003"/>
        <n v="3.2050000000000001"/>
        <n v="53.973999999999997"/>
        <n v="135"/>
        <n v="0.1076"/>
        <n v="5.4240000000000003E-2"/>
        <n v="6.0000000000000001E-3"/>
        <n v="920"/>
        <n v="3.8699999999999998E-2"/>
        <n v="51.777999999999999"/>
        <n v="54000"/>
        <n v="4.0899999999999999E-3"/>
        <n v="2.2567399999999997"/>
        <n v="860"/>
        <n v="190"/>
        <n v="25700"/>
        <n v="12040"/>
        <n v="2.4763999999999998E-2"/>
        <n v="2.0920000000000001E-2"/>
        <n v="198"/>
        <n v="375"/>
        <n v="197"/>
        <n v="172"/>
        <n v="15600"/>
        <n v="26920"/>
        <n v="270320"/>
        <n v="15000"/>
        <n v="20260"/>
        <n v="8640"/>
        <n v="138"/>
        <n v="5.6"/>
        <n v="7.4"/>
        <n v="1500"/>
        <n v="340000"/>
        <n v="4.7889999999999999E-3"/>
        <n v="66060"/>
        <n v="115.5"/>
        <n v="5.8999999999999992E-4"/>
        <n v="4.9859999999999998"/>
        <n v="410"/>
        <n v="230"/>
        <n v="2.7330000000000002E-3"/>
        <n v="2144.5"/>
        <n v="197.25"/>
        <n v="8.9"/>
        <n v="5.2050000000000004E-3"/>
        <n v="783"/>
        <n v="3820"/>
        <n v="40920"/>
        <n v="17.940000000000001"/>
        <n v="4.4000000000000004"/>
        <n v="2.48E-3"/>
        <n v="0.192"/>
        <n v="107"/>
        <n v="1310060"/>
        <n v="1280000"/>
        <n v="98"/>
        <n v="54"/>
        <n v="61"/>
        <n v="3.8E-3"/>
        <n v="63"/>
        <n v="84800"/>
        <n v="8.8000000000000003E-4"/>
        <n v="2.1399999999999999E-2"/>
        <n v="6.6299999999999996E-3"/>
        <n v="0.05"/>
        <n v="156"/>
        <n v="4.0000000000000002E-4"/>
        <n v="1.0699999999999999E-2"/>
        <n v="82"/>
        <n v="5.0159999999999996E-2"/>
        <n v="5.2699999999999995E-3"/>
        <n v="1.0010239999999999"/>
        <n v="1.225E-2"/>
        <n v="2.5000000000000001E-3"/>
        <n v="1.56982"/>
        <n v="23000"/>
        <n v="3.2700000000000003E-4"/>
        <n v="31480"/>
        <n v="53.5"/>
        <n v="7.0000000000000007E-2"/>
        <n v="103060"/>
        <n v="159"/>
        <n v="108780"/>
        <n v="10.8"/>
        <n v="47780"/>
        <n v="26.8"/>
        <n v="29600"/>
        <n v="4.657E-2"/>
        <n v="1007.7"/>
        <n v="113.45"/>
        <n v="9660"/>
        <n v="1.05"/>
        <n v="53"/>
        <n v="9920"/>
        <n v="1.32E-3"/>
        <n v="544.05999999999995"/>
        <n v="4.3651"/>
        <n v="3.5834999999999999"/>
        <n v="1.4E-2"/>
        <n v="9.1220999999999997"/>
        <n v="3.0228999999999999"/>
        <n v="6.7000000000000002E-3"/>
        <n v="2.3100000000000002E-2"/>
        <n v="170.5"/>
        <n v="16120.000000000002"/>
        <n v="0.45795999999999998"/>
        <n v="7.6"/>
        <n v="9.09"/>
        <n v="2.0800000000000003E-3"/>
        <n v="1.8400000000000001E-3"/>
        <n v="28840"/>
        <n v="146"/>
        <n v="0.21060000000000001"/>
        <n v="5.6999999999999998E-4"/>
        <n v="0.12433"/>
        <n v="0.20100000000000001"/>
        <n v="5.8560000000000003E-4"/>
        <n v="2563"/>
        <n v="9160"/>
        <n v="26"/>
        <n v="3.6600000000000001E-3"/>
        <n v="2.0879999999999999E-2"/>
        <n v="2100"/>
        <n v="1516.35"/>
        <n v="1533.8"/>
        <n v="183"/>
        <n v="4.9500000000000004E-3"/>
        <n v="1.18E-4"/>
        <n v="181"/>
        <n v="148"/>
        <n v="47"/>
        <n v="1.93E-4"/>
        <n v="6.3799999999999996E-2"/>
        <n v="120000"/>
        <n v="52540"/>
        <n v="0.39889999999999998"/>
        <n v="1.11E-2"/>
        <n v="367280"/>
        <n v="272.3"/>
        <n v="28160"/>
        <n v="66"/>
        <n v="29980"/>
        <n v="442"/>
        <n v="33031"/>
        <n v="27000"/>
        <n v="7.5599999999999999E-3"/>
        <n v="7.1999999999999994E-4"/>
        <n v="196"/>
        <n v="7.5"/>
        <n v="8.1999999999999998E-4"/>
        <n v="2480"/>
        <n v="5160"/>
        <n v="2780"/>
        <n v="3.4"/>
        <n v="110000"/>
        <n v="579"/>
        <n v="5.0000000000000002E-5"/>
        <n v="1100"/>
        <n v="7201480"/>
        <n v="1784"/>
        <n v="8863"/>
        <n v="4.0255100000000006"/>
        <n v="5.8360000000000002E-2"/>
        <n v="8.9535300000000007"/>
        <n v="5.3628299999999998"/>
        <n v="3.1099999999999999E-3"/>
        <n v="0.44705"/>
        <n v="0.46397000000000005"/>
        <n v="0.41311000000000003"/>
        <n v="2.12E-2"/>
        <n v="5820"/>
        <n v="10.6"/>
        <n v="70000"/>
        <n v="38580"/>
        <n v="4.0599999999999996"/>
        <n v="11.2"/>
        <n v="59980"/>
        <n v="25000"/>
        <n v="10.638"/>
        <n v="26960"/>
        <n v="7889"/>
        <n v="1109"/>
        <n v="1980"/>
        <n v="51"/>
        <n v="17180"/>
        <n v="9820"/>
        <n v="11000"/>
        <n v="9600"/>
        <n v="3.0000000000000001E-3"/>
        <n v="153.6"/>
        <n v="25460"/>
        <n v="7480"/>
        <n v="45"/>
        <n v="0.10690000000000001"/>
        <n v="840"/>
        <n v="1.3385999999999999E-2"/>
        <n v="2.15E-3"/>
        <n v="0.1227"/>
        <n v="6200"/>
        <n v="195"/>
        <n v="118"/>
        <n v="30.3"/>
        <n v="9980"/>
        <n v="2.8"/>
        <n v="4.3069999999999997E-2"/>
        <n v="1.1999999999999999E-3"/>
        <n v="1920"/>
        <n v="1.9620000000000002E-2"/>
        <n v="1.0109999999999999E-2"/>
        <n v="9580"/>
        <n v="5390"/>
        <n v="7.1680000000000008E-2"/>
        <n v="0.13561000000000001"/>
        <n v="32"/>
        <n v="30150"/>
        <n v="103"/>
        <n v="1370"/>
        <n v="28800"/>
        <n v="3.83"/>
        <n v="2.4500000000000002"/>
        <n v="15980"/>
        <n v="978"/>
        <n v="65"/>
        <n v="62"/>
        <n v="22"/>
        <n v="84"/>
        <n v="21.48"/>
        <n v="0.27535000000000004"/>
        <n v="0.24127999999999999"/>
        <n v="0.11139"/>
        <n v="0.11965000000000001"/>
        <n v="0.2072"/>
        <n v="0.4526"/>
        <n v="3.0099999999999997E-3"/>
        <n v="215"/>
        <n v="4.1599999999999998E-2"/>
        <n v="0.8"/>
        <n v="0.44700000000000001"/>
        <n v="35090"/>
        <n v="1.2320000000000001E-2"/>
        <n v="2.98E-3"/>
        <n v="0.30312"/>
        <n v="25990"/>
        <n v="6.3170000000000002"/>
        <n v="5.8860000000000001"/>
        <n v="3605"/>
        <n v="59"/>
        <n v="68"/>
        <n v="10360"/>
        <n v="28500"/>
        <n v="0.88300000000000001"/>
        <n v="660"/>
        <n v="5.8310000000000001E-2"/>
        <n v="1.4189999999999999E-2"/>
        <n v="6.2500000000000003E-3"/>
        <n v="0.61820000000000008"/>
        <n v="4.4400000000000002E-2"/>
        <n v="1560"/>
        <n v="5.5000000000000003E-4"/>
        <n v="2.4399999999999999E-3"/>
        <n v="6.1299999999999994E-4"/>
        <n v="66.900000000000006"/>
        <n v="167.16"/>
        <n v="1.0539999999999999E-2"/>
        <n v="9.6754800000000003"/>
        <n v="1.281E-2"/>
        <n v="8.1000000000000006E-4"/>
        <n v="5.7320000000000003E-2"/>
        <n v="6.9400000000000003E-2"/>
        <n v="161560"/>
        <n v="92.35"/>
        <n v="1841.34"/>
        <n v="19980"/>
        <n v="547"/>
        <n v="3.662E-2"/>
        <n v="0.34061000000000002"/>
        <n v="0.24628"/>
        <n v="7.5909999999999991E-2"/>
        <n v="3.8850000000000003E-2"/>
        <n v="1.025E-2"/>
        <n v="338"/>
        <n v="8580"/>
        <n v="5400"/>
        <n v="662940"/>
        <n v="58"/>
        <n v="1.1744000000000001"/>
        <n v="1.33E-3"/>
        <n v="70560"/>
        <n v="5.8999999999999997E-2"/>
        <n v="4.5700000000000005E-2"/>
        <n v="1.2999999999999999E-3"/>
        <n v="9.7599999999999996E-3"/>
        <n v="1.4E-3"/>
        <n v="27600"/>
        <n v="8.6400000000000005E-2"/>
        <n v="27980"/>
        <n v="10.1"/>
        <n v="21640"/>
        <n v="26735"/>
        <n v="39.375"/>
        <n v="4.1900000000000004"/>
        <n v="0.83699999999999997"/>
        <n v="15.5"/>
        <n v="20.5"/>
        <n v="1460"/>
        <n v="21200"/>
        <n v="4.4999999999999997E-3"/>
        <n v="74"/>
        <n v="69"/>
        <n v="564"/>
        <n v="8.2979999999999998E-2"/>
        <n v="540"/>
        <n v="2640"/>
        <n v="679600"/>
        <n v="2.9999999999999997E-4"/>
        <n v="25240"/>
        <n v="73"/>
        <n v="3.7260000000000001E-3"/>
        <n v="26000"/>
        <n v="0.13878000000000001"/>
        <n v="8.6"/>
        <n v="0.34"/>
        <n v="7100000"/>
        <n v="33300"/>
        <n v="13680"/>
        <n v="2.1000000000000003E-3"/>
        <n v="9.5E-4"/>
        <n v="6193340"/>
        <n v="9190"/>
        <n v="1085"/>
        <n v="242"/>
        <n v="3874000"/>
        <n v="12435.85"/>
        <n v="3.5690000000000001E-3"/>
        <n v="1.25"/>
        <n v="1380"/>
        <n v="0.13040000000000002"/>
        <n v="4.0799999999999996E-2"/>
        <n v="4.5499999999999999E-2"/>
        <n v="7.4000000000000003E-3"/>
        <n v="2540"/>
        <n v="5780"/>
        <n v="0.35"/>
        <n v="7.0199999999999999E-2"/>
        <n v="566.35"/>
        <n v="547.54999999999995"/>
        <n v="5.96E-2"/>
        <n v="5.5199999999999997E-3"/>
        <n v="1.51"/>
        <n v="0.40600000000000003"/>
        <n v="19960"/>
        <n v="240000"/>
        <n v="1.361E-3"/>
        <n v="2360"/>
        <n v="820"/>
        <n v="9.8000000000000014E-3"/>
        <n v="3.9899999999999998E-2"/>
        <n v="460000"/>
        <n v="4700"/>
        <n v="86600"/>
        <n v="290"/>
        <n v="157"/>
        <n v="6.2110000000000004E-3"/>
        <n v="159.6"/>
        <n v="1.8699999999999998E-2"/>
        <n v="9340"/>
        <n v="9560"/>
        <n v="12.181659999999999"/>
        <n v="59870"/>
        <n v="1016.9999999999999"/>
        <n v="11.106"/>
        <n v="3360"/>
        <n v="66800"/>
        <n v="7560"/>
        <n v="45400"/>
        <n v="20439"/>
        <n v="17.149999999999999"/>
        <n v="3.8999999999999999E-4"/>
        <n v="5.3"/>
        <n v="74000"/>
        <n v="2.2000000000000001E-4"/>
        <n v="2.8500000000000001E-2"/>
        <n v="29960"/>
        <n v="1.0449999999999999E-3"/>
        <n v="4.5339999999999998"/>
        <n v="3.2964000000000002"/>
        <n v="2.0199999999999999E-2"/>
        <n v="0.27506000000000003"/>
        <n v="0.19390000000000002"/>
        <n v="0.15786"/>
        <n v="1.41225"/>
        <n v="2.7910000000000001E-2"/>
        <n v="6.4999999999999997E-3"/>
        <n v="0.74199999999999999"/>
        <n v="1.35E-2"/>
        <n v="7950"/>
        <n v="3250"/>
        <n v="4100"/>
        <n v="6920"/>
        <n v="1910"/>
        <n v="58000"/>
        <n v="5350"/>
        <n v="4800000"/>
        <n v="505800"/>
        <n v="3899880"/>
        <n v="64"/>
        <n v="6.3600000000000004E-2"/>
        <n v="2840"/>
        <n v="5220"/>
        <n v="150000"/>
        <n v="1.2149999999999999E-2"/>
        <n v="487"/>
        <n v="31.16996"/>
        <n v="5.3239999999999998"/>
        <n v="223"/>
        <n v="0.72"/>
        <n v="1.4630000000000001E-2"/>
        <n v="121"/>
        <n v="8.0999999999999996E-3"/>
        <n v="2.349E-2"/>
        <n v="6.6699999999999997E-3"/>
        <n v="3.3E-4"/>
        <n v="7.7999999999999999E-4"/>
        <n v="0.34760000000000002"/>
        <n v="194"/>
        <n v="8280000"/>
        <n v="3.56"/>
        <n v="0.15884000000000001"/>
        <n v="2.7567499999999998"/>
        <n v="48"/>
        <n v="176900"/>
        <n v="33.1"/>
        <n v="34000"/>
        <n v="1.1410000000000001E-3"/>
        <n v="0.51400000000000001"/>
        <n v="6.9"/>
        <n v="9.1499999999999998E-2"/>
        <n v="9680"/>
        <n v="170"/>
        <n v="40.799999999999997"/>
        <n v="1000000"/>
        <n v="2.8999999999999998E-3"/>
        <n v="2.249E-2"/>
        <n v="2.65"/>
        <n v="9.3530000000000002E-3"/>
        <n v="2.3310000000000002E-3"/>
        <n v="35000"/>
        <n v="29920"/>
        <n v="0.94"/>
        <n v="2.5999999999999999E-2"/>
        <n v="146000"/>
        <n v="2.4400000000000002E-2"/>
        <n v="476"/>
        <n v="5600"/>
        <n v="3.9399999999999999E-3"/>
        <n v="6542960"/>
        <n v="19.2"/>
        <n v="1999960"/>
        <n v="0.39185000000000003"/>
        <n v="0.248"/>
        <n v="1.257E-2"/>
        <n v="0.11347"/>
        <n v="6.8"/>
        <n v="85000"/>
        <n v="9.8700000000000003E-4"/>
        <n v="2.6"/>
        <n v="657.75"/>
        <n v="6400"/>
        <n v="4440"/>
        <n v="1.1899999999999999E-3"/>
        <n v="2700"/>
        <n v="28000"/>
        <n v="5.9100000000000003E-3"/>
        <n v="9.980000000000001E-3"/>
        <n v="2.3190000000000002E-2"/>
        <n v="2.4660000000000001E-2"/>
        <n v="11620"/>
        <n v="4560"/>
        <n v="10240"/>
        <n v="53580"/>
        <n v="0.28260000000000002"/>
        <n v="1.5300000000000001E-3"/>
        <n v="2.5400000000000002E-3"/>
        <n v="14.055"/>
        <n v="79400"/>
        <n v="3.4101999999999993E-2"/>
        <n v="7.5000000000000002E-4"/>
        <n v="26800"/>
        <n v="4931"/>
        <n v="984"/>
        <n v="22400"/>
        <n v="1175"/>
        <n v="4464000"/>
        <n v="3.5E-4"/>
        <n v="2.3E-3"/>
        <n v="3.5200000000000001E-3"/>
        <n v="94500"/>
        <n v="8800"/>
        <n v="247"/>
        <n v="8.4499999999999993"/>
        <n v="8.15"/>
        <n v="8.7999999999999995E-2"/>
        <n v="106580"/>
        <n v="940"/>
        <n v="283"/>
        <n v="5100"/>
        <n v="6.4600000000000005E-2"/>
        <n v="184"/>
        <n v="789980"/>
        <n v="65300"/>
        <n v="4.1999999999999996E-4"/>
        <n v="41.154110000000003"/>
        <n v="2.3389600000000002"/>
        <n v="185"/>
        <n v="8200"/>
        <n v="2.0200000000000001E-3"/>
        <n v="25500"/>
        <n v="4.2119999999999998E-2"/>
        <n v="16960"/>
        <n v="6198"/>
        <n v="2537420"/>
        <n v="5819200"/>
        <n v="58210"/>
        <n v="8.0000000000000007E-5"/>
        <n v="2.33E-3"/>
        <n v="3.5710000000000004E-3"/>
        <n v="1.7129999999999999E-2"/>
        <n v="0.2979"/>
        <n v="9.6999999999999994E-4"/>
        <n v="4.8999999999999998E-4"/>
        <n v="1.7929999999999998E-2"/>
        <n v="4.7599999999999995E-3"/>
        <n v="1.04"/>
        <n v="2.9"/>
        <n v="5.3E-3"/>
        <n v="31700"/>
        <n v="13820"/>
        <n v="4340"/>
        <n v="6820"/>
        <n v="2260"/>
        <n v="2.0399999999999998E-2"/>
        <n v="1020000"/>
        <n v="21796"/>
        <n v="31000"/>
        <n v="147"/>
        <n v="139"/>
        <n v="3.1800000000000002E-2"/>
        <n v="58860"/>
        <n v="293"/>
        <n v="10200"/>
        <n v="4.7999999999999996E-3"/>
        <n v="9.6299999999999999E-4"/>
        <n v="1700"/>
        <n v="1.2900000000000001E-3"/>
        <n v="300000"/>
        <n v="1.02"/>
        <n v="1.086E-2"/>
        <n v="6.4"/>
        <n v="1.09E-3"/>
        <n v="0.30960000000000004"/>
        <n v="5.8299999999999998E-2"/>
        <n v="0.91"/>
        <n v="0.86"/>
        <n v="9.0500000000000008E-3"/>
        <n v="99"/>
        <n v="2.5499999999999997E-3"/>
        <n v="0.28981000000000001"/>
        <n v="4.8499999999999993E-3"/>
        <n v="8.7393900000000002"/>
        <n v="0.23135"/>
        <n v="9.01E-2"/>
        <n v="24687"/>
        <n v="10491"/>
        <n v="121.86"/>
        <n v="3.5999999999999997E-4"/>
        <n v="1.57E-3"/>
        <n v="6.8000000000000005E-4"/>
        <n v="534.5"/>
        <n v="1.6000000000000001E-4"/>
        <n v="4.6000000000000001E-4"/>
        <n v="3.635E-2"/>
        <n v="0.15875"/>
        <n v="196.42"/>
        <n v="1.9E-3"/>
        <n v="47200"/>
        <n v="7.9000000000000008E-3"/>
        <n v="9058"/>
        <n v="2708.64"/>
        <n v="13870"/>
        <n v="430"/>
        <n v="935"/>
        <n v="5.0140000000000002"/>
        <n v="4.9630000000000001E-2"/>
        <n v="178799.5"/>
        <n v="735"/>
        <n v="5340"/>
        <n v="4.4599999999999996E-3"/>
        <n v="13650"/>
        <n v="7.45"/>
        <n v="1.6149999999999998E-2"/>
        <n v="12.1"/>
        <n v="5.8"/>
        <n v="1.52E-2"/>
        <n v="5.9400000000000001E-2"/>
        <n v="2.7799999999999999E-3"/>
        <n v="9.153E-2"/>
        <n v="1.59253"/>
        <n v="3.4000000000000002E-2"/>
        <n v="119740"/>
        <n v="3.8155000000000001E-2"/>
        <n v="5.7542999999999997"/>
        <n v="4950"/>
        <n v="1.5009999999999999E-2"/>
        <n v="0.25700000000000001"/>
        <n v="1719"/>
        <n v="1.14E-3"/>
        <n v="300400"/>
        <n v="2960"/>
        <n v="583"/>
        <n v="0.1855"/>
        <n v="10.628349999999999"/>
        <n v="5.93445"/>
        <n v="1.95"/>
        <n v="0.19775999999999999"/>
        <n v="4.1458199999999996"/>
        <n v="2.99E-3"/>
        <n v="4.7E-2"/>
        <n v="1.7600000000000001E-3"/>
        <n v="15.6"/>
        <n v="30736"/>
        <n v="242.35"/>
        <n v="9.3000000000000007"/>
        <n v="1.3820000000000001E-2"/>
        <n v="86.6"/>
        <n v="6.3E-3"/>
        <n v="492000"/>
        <n v="1422"/>
        <n v="1.177"/>
        <n v="50000"/>
        <n v="81.400000000000006"/>
        <n v="42800"/>
        <n v="0.51500000000000001"/>
        <n v="0.39"/>
        <n v="432.64"/>
        <n v="5.8929999999999996E-2"/>
        <n v="3.6900000000000001E-3"/>
        <n v="14440"/>
        <n v="3.4500000000000004E-3"/>
        <n v="4.4950000000000004E-2"/>
        <n v="6100"/>
        <n v="11.05"/>
        <n v="280200"/>
        <n v="59200"/>
        <n v="64.2"/>
        <n v="95000"/>
        <n v="2.0099999999999996E-3"/>
        <n v="5.2"/>
        <n v="171"/>
        <n v="53.66"/>
        <n v="10.07"/>
        <n v="55000"/>
        <n v="26500"/>
        <n v="0.17771000000000001"/>
        <n v="1.932E-2"/>
        <n v="211320"/>
        <n v="27320"/>
        <n v="73200"/>
        <n v="54.15"/>
        <n v="8.0850000000000009"/>
        <n v="7.26E-3"/>
        <n v="9.1000000000000003E-5"/>
        <n v="3.8"/>
        <n v="2.1059999999999999E-2"/>
        <n v="4.2599999999999999E-3"/>
        <n v="278000"/>
        <n v="36.5"/>
        <n v="5.5500000000000002E-3"/>
        <n v="2.419E-4"/>
        <n v="9.7200000000000009E-2"/>
        <n v="0.376"/>
        <n v="7.3999999999999999E-4"/>
        <n v="9.1800000000000007E-2"/>
        <n v="9940"/>
        <n v="6.1520000000000005E-2"/>
        <n v="0.26400000000000001"/>
        <n v="9.1E-4"/>
        <n v="51600"/>
        <n v="6.5000000000000002E-2"/>
        <n v="7700"/>
        <n v="116.4"/>
        <n v="260.7"/>
        <n v="69.34"/>
        <n v="1.095E-2"/>
        <n v="34.5"/>
        <n v="40380"/>
        <n v="450200"/>
        <n v="3.2400000000000003E-3"/>
        <n v="62000"/>
        <n v="68400"/>
        <n v="1.00874"/>
        <n v="711"/>
        <n v="7.2749999999999995E-2"/>
        <n v="3.5299999999999997E-3"/>
        <n v="1.4890000000000001"/>
        <n v="33800"/>
        <n v="16160"/>
        <n v="0.42636000000000002"/>
        <n v="3.2030000000000003E-2"/>
        <n v="2.8199999999999999E-2"/>
        <n v="9.1000000000000004E-3"/>
        <n v="4.984"/>
        <n v="657"/>
        <n v="420000"/>
        <n v="0.17257"/>
        <n v="1.5679999999999999E-2"/>
        <n v="19280"/>
        <n v="32600"/>
        <n v="28.7"/>
        <n v="3.1"/>
        <n v="1.54E-2"/>
        <n v="3.9439999999999996E-3"/>
        <n v="3.1199999999999999E-3"/>
        <n v="114"/>
        <n v="3.5999999999999997E-2"/>
        <n v="1.55"/>
        <n v="0.45588999999999996"/>
        <n v="10.548999999999999"/>
        <n v="3720"/>
        <n v="17.05"/>
        <n v="21480"/>
        <n v="6620"/>
        <n v="0.2631"/>
        <n v="8.4900000000000003E-2"/>
        <n v="1.2"/>
        <n v="8.9760000000000006E-2"/>
        <n v="27.335999999999999"/>
        <n v="480000"/>
        <n v="920000"/>
        <n v="2020"/>
        <n v="12743380"/>
        <n v="25189"/>
        <n v="201600"/>
        <n v="1400000"/>
        <n v="180.00000000000003"/>
        <n v="21000"/>
        <n v="13320"/>
        <n v="2.5299999999999997E-3"/>
        <n v="0.14599999999999999"/>
        <n v="6.8900000000000003E-2"/>
        <n v="3.2939999999999997E-2"/>
        <n v="5750"/>
        <n v="9.9000000000000008E-3"/>
        <n v="279000"/>
        <n v="0.99685000000000001"/>
        <n v="7.8500399999999999"/>
        <n v="4.0537200000000002"/>
        <n v="0.66752"/>
        <n v="8.369999999999999E-3"/>
        <n v="1.038E-2"/>
        <n v="523"/>
        <n v="0.41699999999999998"/>
        <n v="1160"/>
        <n v="18820"/>
        <n v="0.27"/>
        <n v="0.40860000000000002"/>
        <n v="13.5"/>
        <n v="57640"/>
        <n v="1.4670000000000001E-2"/>
        <n v="18059"/>
        <n v="180000"/>
        <n v="0.16120000000000001"/>
        <n v="3.6700000000000001E-3"/>
        <n v="1220000"/>
        <n v="1927280"/>
        <n v="980"/>
        <n v="2.75E-2"/>
        <n v="9217"/>
        <n v="47.6"/>
        <n v="9899"/>
        <n v="15684"/>
        <n v="1100200"/>
        <n v="26140"/>
        <n v="10456"/>
        <n v="90400"/>
        <n v="5250"/>
        <n v="3150"/>
        <n v="21760"/>
        <n v="29740"/>
        <n v="6802800"/>
        <n v="174"/>
        <n v="1.4570000000000002E-3"/>
        <n v="30.5"/>
        <n v="261"/>
        <n v="23200"/>
        <n v="158160"/>
        <n v="0.11329"/>
        <n v="2.9E-4"/>
        <n v="5.9999999999999995E-5"/>
        <n v="399000"/>
        <n v="44.8"/>
        <n v="3.0999999999999999E-3"/>
        <n v="9990"/>
        <n v="0.49986000000000003"/>
        <n v="0.11944"/>
        <n v="0.108"/>
        <n v="7.7900999999999998E-2"/>
        <n v="7.0874999999999994E-2"/>
        <n v="3.1071999999999999E-2"/>
        <n v="1.0800000000000001E-2"/>
        <n v="6.7000000000000002E-4"/>
        <n v="13700"/>
        <n v="5.3400000000000008E-4"/>
        <n v="18.379339999999999"/>
        <n v="1.2749999999999999E-3"/>
        <n v="7.4059999999999994E-3"/>
        <n v="0.10377"/>
        <n v="11800"/>
        <n v="3.4300000000000003E-3"/>
        <n v="4620"/>
        <n v="0.98909999999999998"/>
        <n v="518"/>
        <n v="2.6900000000000001E-3"/>
        <n v="1.1E-4"/>
        <n v="47000"/>
        <n v="8980"/>
        <n v="22600"/>
        <n v="23600"/>
        <n v="9.6600000000000005E-2"/>
        <n v="8.1900000000000001E-2"/>
        <n v="0.24"/>
        <n v="207"/>
        <n v="2920"/>
        <m/>
      </sharedItems>
    </cacheField>
    <cacheField name="Rodzaje organów współdziałających" numFmtId="0">
      <sharedItems containsBlank="1"/>
    </cacheField>
    <cacheField name="Miesiące" numFmtId="0" databaseField="0">
      <fieldGroup base="0">
        <rangePr groupBy="months" startDate="2024-01-01T07:10:00" endDate="2025-12-30T18:30:00"/>
        <groupItems count="14">
          <s v="&lt;01.01.202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0.12.2025"/>
        </groupItems>
      </fieldGroup>
    </cacheField>
    <cacheField name="Lata" numFmtId="0" databaseField="0">
      <fieldGroup base="0">
        <rangePr groupBy="years" startDate="2024-01-01T07:10:00" endDate="2025-12-30T18:30:00"/>
        <groupItems count="4">
          <s v="&lt;01.01.2024"/>
          <s v="2024"/>
          <s v="2025"/>
          <s v="&gt;30.12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27">
  <r>
    <x v="0"/>
    <s v="wewnątrz kraju"/>
    <x v="0"/>
    <x v="0"/>
    <s v="PSG w Dołhobyczowie"/>
    <s v="nie dotyczy"/>
    <x v="0"/>
    <x v="0"/>
    <s v="inna/inne"/>
    <n v="200"/>
    <s v="Tablice rejestracyjne"/>
    <n v="100"/>
    <x v="0"/>
    <x v="0"/>
    <s v="Straż Graniczna"/>
  </r>
  <r>
    <x v="1"/>
    <s v="do RP"/>
    <x v="1"/>
    <x v="1"/>
    <s v="PSG w Medyce"/>
    <s v="Medyka – Szeginie"/>
    <x v="0"/>
    <x v="1"/>
    <s v="Papierosy"/>
    <n v="97.864800000000002"/>
    <s v="marki COMPLIMENT"/>
    <n v="0.81554000000000004"/>
    <x v="0"/>
    <x v="1"/>
    <s v="Straż Graniczna"/>
  </r>
  <r>
    <x v="2"/>
    <s v="z RP"/>
    <x v="1"/>
    <x v="1"/>
    <s v="PSG w Medyce"/>
    <s v="Medyka – Szeginie"/>
    <x v="0"/>
    <x v="2"/>
    <s v="Osobowy"/>
    <n v="19000"/>
    <s v="Sorento, rok produkcji 2006"/>
    <n v="19000"/>
    <x v="0"/>
    <x v="2"/>
    <s v="Straż Graniczna"/>
  </r>
  <r>
    <x v="3"/>
    <s v="do RP"/>
    <x v="1"/>
    <x v="0"/>
    <s v="PSG w Terespolu"/>
    <s v="Terespol – Brześć"/>
    <x v="1"/>
    <x v="0"/>
    <s v="inna/inne"/>
    <n v="23"/>
    <s v="produkty odzwierzęce (mięso)"/>
    <n v="10"/>
    <x v="1"/>
    <x v="3"/>
    <s v="Straż Graniczna"/>
  </r>
  <r>
    <x v="3"/>
    <s v="do RP"/>
    <x v="1"/>
    <x v="0"/>
    <s v="PSG w Terespolu"/>
    <s v="Terespol – Brześć"/>
    <x v="1"/>
    <x v="0"/>
    <s v="inna/inne"/>
    <n v="36"/>
    <s v="produkty roślinne ( owoce)"/>
    <n v="10"/>
    <x v="1"/>
    <x v="4"/>
    <s v="Straż Graniczna"/>
  </r>
  <r>
    <x v="3"/>
    <s v="do RP"/>
    <x v="1"/>
    <x v="0"/>
    <s v="PSG w Terespolu"/>
    <s v="Terespol – Brześć"/>
    <x v="1"/>
    <x v="1"/>
    <s v="Papierosy"/>
    <n v="65.243200000000002"/>
    <m/>
    <n v="0.81554000000000004"/>
    <x v="0"/>
    <x v="5"/>
    <s v="Straż Graniczna"/>
  </r>
  <r>
    <x v="4"/>
    <s v="z RP"/>
    <x v="1"/>
    <x v="2"/>
    <s v="PSG w Katowicach-Pyrzowicach"/>
    <s v="Katowice-Pyrzowice(Lotnicze)"/>
    <x v="2"/>
    <x v="3"/>
    <s v="Ostra"/>
    <n v="4"/>
    <s v="Amunicja koloru żółtego z napisem na denku łuski &quot;54 55&quot;"/>
    <n v="2"/>
    <x v="0"/>
    <x v="0"/>
    <s v="Straż Graniczna"/>
  </r>
  <r>
    <x v="5"/>
    <s v="do RP"/>
    <x v="1"/>
    <x v="0"/>
    <s v="PSG w Terespolu"/>
    <s v="Terespol – Brześć"/>
    <x v="1"/>
    <x v="4"/>
    <s v="Tytoń"/>
    <n v="3790"/>
    <s v="tytoń do fajki wodnej "/>
    <n v="758"/>
    <x v="1"/>
    <x v="6"/>
    <s v="KAS"/>
  </r>
  <r>
    <x v="6"/>
    <s v="wewnątrz kraju"/>
    <x v="2"/>
    <x v="1"/>
    <s v="PSG w Rzeszowie–Jasionce"/>
    <s v="nie dotyczy"/>
    <x v="3"/>
    <x v="5"/>
    <s v="Spirytus"/>
    <n v="9450"/>
    <m/>
    <n v="90"/>
    <x v="2"/>
    <x v="7"/>
    <s v="Straż Graniczna"/>
  </r>
  <r>
    <x v="7"/>
    <s v="wewnątrz kraju"/>
    <x v="2"/>
    <x v="3"/>
    <s v="PSG w Braniewie"/>
    <s v="nie dotyczy"/>
    <x v="3"/>
    <x v="1"/>
    <s v="Papierosy"/>
    <n v="6622.1848"/>
    <m/>
    <n v="0.81554000000000004"/>
    <x v="0"/>
    <x v="8"/>
    <s v="KAS"/>
  </r>
  <r>
    <x v="8"/>
    <s v="wewnątrz kraju"/>
    <x v="2"/>
    <x v="4"/>
    <s v="Wydział Operacyjno-Śledczy"/>
    <s v="nie dotyczy"/>
    <x v="3"/>
    <x v="2"/>
    <s v="Osobowy"/>
    <n v="190000"/>
    <s v="Peugeot 3008, VIN: VF3M45GXVKS356667"/>
    <n v="190000"/>
    <x v="0"/>
    <x v="2"/>
    <s v="Straż Graniczna"/>
  </r>
  <r>
    <x v="8"/>
    <s v="wewnątrz kraju"/>
    <x v="2"/>
    <x v="4"/>
    <s v="Wydział Operacyjno-Śledczy"/>
    <s v="nie dotyczy"/>
    <x v="3"/>
    <x v="2"/>
    <s v="Osobowy"/>
    <n v="90000"/>
    <s v="Peugeot 5008, VIN: VF3MCYHZUNS111332"/>
    <n v="90000"/>
    <x v="0"/>
    <x v="2"/>
    <s v="Straż Graniczna"/>
  </r>
  <r>
    <x v="9"/>
    <s v="z RP"/>
    <x v="1"/>
    <x v="5"/>
    <s v="PSG w Warszawie-Modlinie"/>
    <s v="Warszawa-Modlin(Lotnicze)"/>
    <x v="2"/>
    <x v="3"/>
    <s v="Ostra"/>
    <n v="0"/>
    <s v="1 szt. amunicji niepozbawionej cech bojowych z napisem REM 223 PMC"/>
    <n v="0"/>
    <x v="0"/>
    <x v="2"/>
    <s v="Straż Graniczna"/>
  </r>
  <r>
    <x v="10"/>
    <s v="z RP"/>
    <x v="0"/>
    <x v="2"/>
    <s v="PSG w Katowicach-Pyrzowicach"/>
    <s v="nie dotyczy"/>
    <x v="4"/>
    <x v="6"/>
    <s v="Kokaina"/>
    <n v="330"/>
    <m/>
    <n v="330000"/>
    <x v="1"/>
    <x v="9"/>
    <s v="Straż Graniczna"/>
  </r>
  <r>
    <x v="10"/>
    <s v="z RP"/>
    <x v="0"/>
    <x v="2"/>
    <s v="PSG w Katowicach-Pyrzowicach"/>
    <s v="nie dotyczy"/>
    <x v="4"/>
    <x v="0"/>
    <s v="inna/inne"/>
    <n v="285"/>
    <s v="OXYDOLOR 80 mg "/>
    <n v="4.75"/>
    <x v="0"/>
    <x v="10"/>
    <s v="Straż Graniczna"/>
  </r>
  <r>
    <x v="10"/>
    <s v="z RP"/>
    <x v="0"/>
    <x v="2"/>
    <s v="PSG w Katowicach-Pyrzowicach"/>
    <s v="nie dotyczy"/>
    <x v="4"/>
    <x v="0"/>
    <s v="inna/inne"/>
    <n v="81.900000000000006"/>
    <s v="OXYCONTIM 40 mg "/>
    <n v="2.73"/>
    <x v="0"/>
    <x v="11"/>
    <s v="Straż Graniczna"/>
  </r>
  <r>
    <x v="10"/>
    <s v="z RP"/>
    <x v="0"/>
    <x v="2"/>
    <s v="PSG w Katowicach-Pyrzowicach"/>
    <s v="nie dotyczy"/>
    <x v="4"/>
    <x v="0"/>
    <s v="inna/inne"/>
    <n v="520"/>
    <s v="XANAX 2 mg "/>
    <n v="2.6"/>
    <x v="0"/>
    <x v="12"/>
    <s v="Straż Graniczna"/>
  </r>
  <r>
    <x v="10"/>
    <s v="z RP"/>
    <x v="0"/>
    <x v="2"/>
    <s v="PSG w Katowicach-Pyrzowicach"/>
    <s v="nie dotyczy"/>
    <x v="4"/>
    <x v="0"/>
    <s v="inna/inne"/>
    <n v="260"/>
    <s v="XANAX 2 mg "/>
    <n v="2.6"/>
    <x v="0"/>
    <x v="13"/>
    <s v="Straż Graniczna"/>
  </r>
  <r>
    <x v="10"/>
    <s v="z RP"/>
    <x v="0"/>
    <x v="2"/>
    <s v="PSG w Katowicach-Pyrzowicach"/>
    <s v="nie dotyczy"/>
    <x v="4"/>
    <x v="0"/>
    <s v="inna/inne"/>
    <n v="33.9"/>
    <s v="XANAX 0,5 mg "/>
    <n v="1.1299999999999999"/>
    <x v="0"/>
    <x v="11"/>
    <s v="Straż Graniczna"/>
  </r>
  <r>
    <x v="10"/>
    <s v="z RP"/>
    <x v="0"/>
    <x v="2"/>
    <s v="PSG w Katowicach-Pyrzowicach"/>
    <s v="nie dotyczy"/>
    <x v="4"/>
    <x v="0"/>
    <s v="inna/inne"/>
    <n v="26.6"/>
    <s v="DIAZEPAM 10 mg "/>
    <n v="1.33"/>
    <x v="0"/>
    <x v="14"/>
    <s v="Straż Graniczna"/>
  </r>
  <r>
    <x v="10"/>
    <s v="z RP"/>
    <x v="0"/>
    <x v="2"/>
    <s v="PSG w Katowicach-Pyrzowicach"/>
    <s v="nie dotyczy"/>
    <x v="4"/>
    <x v="0"/>
    <s v="inna/inne"/>
    <n v="10"/>
    <s v="tabletka z napisem „80” w zielona"/>
    <n v="10"/>
    <x v="0"/>
    <x v="2"/>
    <s v="Straż Graniczna"/>
  </r>
  <r>
    <x v="10"/>
    <s v="z RP"/>
    <x v="0"/>
    <x v="2"/>
    <s v="PSG w Katowicach-Pyrzowicach"/>
    <s v="nie dotyczy"/>
    <x v="4"/>
    <x v="0"/>
    <s v="inna/inne"/>
    <n v="20"/>
    <s v="tabletka różowa z napisem „2CB”"/>
    <n v="10"/>
    <x v="0"/>
    <x v="0"/>
    <s v="Straż Graniczna"/>
  </r>
  <r>
    <x v="11"/>
    <s v="do RP"/>
    <x v="1"/>
    <x v="0"/>
    <s v="PSG w Dorohusku"/>
    <s v="Dorohusk – Jagodzin"/>
    <x v="0"/>
    <x v="6"/>
    <s v="Marihuana"/>
    <n v="123.75"/>
    <m/>
    <n v="45000"/>
    <x v="1"/>
    <x v="15"/>
    <s v="Straż Graniczna"/>
  </r>
  <r>
    <x v="12"/>
    <s v="z RP"/>
    <x v="1"/>
    <x v="1"/>
    <s v="PSG w Rzeszowie–Jasionce"/>
    <s v="Rzeszów-Jasionka(Lotnicze)"/>
    <x v="2"/>
    <x v="7"/>
    <s v="Granat"/>
    <n v="42"/>
    <s v="PIRO 5 M, kopia granatu RGD5 przeznaczony do szkolenia i edukacji personelu"/>
    <n v="42"/>
    <x v="0"/>
    <x v="2"/>
    <s v="Straż Graniczna"/>
  </r>
  <r>
    <x v="13"/>
    <s v="wewnątrz kraju"/>
    <x v="2"/>
    <x v="6"/>
    <s v="PSG w Poznaniu-Ławicy"/>
    <s v="nie dotyczy"/>
    <x v="3"/>
    <x v="4"/>
    <s v="krajanka tytoniowa"/>
    <n v="422998.71"/>
    <s v="723,05 kg"/>
    <n v="585.01999861696981"/>
    <x v="1"/>
    <x v="16"/>
    <s v="Straż Graniczna"/>
  </r>
  <r>
    <x v="13"/>
    <s v="wewnątrz kraju"/>
    <x v="2"/>
    <x v="6"/>
    <s v="PSG w Poznaniu-Ławicy"/>
    <s v="nie dotyczy"/>
    <x v="3"/>
    <x v="5"/>
    <s v="Spirytus"/>
    <n v="20488.400000000001"/>
    <n v="241.04"/>
    <n v="85.000000000000014"/>
    <x v="2"/>
    <x v="17"/>
    <s v="Straż Graniczna"/>
  </r>
  <r>
    <x v="14"/>
    <s v="wewnątrz kraju"/>
    <x v="2"/>
    <x v="7"/>
    <s v="PSG w Kielcach"/>
    <s v="nie dotyczy"/>
    <x v="3"/>
    <x v="4"/>
    <s v="krajanka tytoniowa"/>
    <n v="772.23"/>
    <s v="krajanka "/>
    <n v="585.02272727272725"/>
    <x v="1"/>
    <x v="18"/>
    <s v="Straż Graniczna"/>
  </r>
  <r>
    <x v="14"/>
    <s v="wewnątrz kraju"/>
    <x v="2"/>
    <x v="7"/>
    <s v="PSG w Kielcach"/>
    <s v="nie dotyczy"/>
    <x v="3"/>
    <x v="4"/>
    <s v="susz tytoniowy"/>
    <n v="1904.67"/>
    <s v="susz liście"/>
    <n v="20.099936682144364"/>
    <x v="1"/>
    <x v="19"/>
    <s v="Straż Graniczna"/>
  </r>
  <r>
    <x v="15"/>
    <s v="do RP"/>
    <x v="1"/>
    <x v="0"/>
    <s v="PSG w Hrubieszowie"/>
    <s v="Zosin – Ustiług"/>
    <x v="0"/>
    <x v="1"/>
    <s v="Papierosy"/>
    <n v="97.864800000000002"/>
    <m/>
    <n v="0.81554000000000004"/>
    <x v="0"/>
    <x v="1"/>
    <s v="Straż Graniczna"/>
  </r>
  <r>
    <x v="15"/>
    <s v="do RP"/>
    <x v="1"/>
    <x v="0"/>
    <s v="PSG w Hrubieszowie"/>
    <s v="Zosin – Ustiług"/>
    <x v="0"/>
    <x v="4"/>
    <s v="Tytoń do palenia"/>
    <n v="12.64"/>
    <s v="wkłady tytoniowe Heets"/>
    <n v="601.90476190476193"/>
    <x v="1"/>
    <x v="20"/>
    <s v="Straż Graniczna"/>
  </r>
  <r>
    <x v="16"/>
    <s v="do RP"/>
    <x v="1"/>
    <x v="0"/>
    <s v="PSG w Terespolu"/>
    <s v="Terespol – Brześć"/>
    <x v="1"/>
    <x v="1"/>
    <s v="Papierosy"/>
    <n v="326.21600000000001"/>
    <m/>
    <n v="0.81554000000000004"/>
    <x v="0"/>
    <x v="21"/>
    <s v="KAS"/>
  </r>
  <r>
    <x v="17"/>
    <s v="z RP"/>
    <x v="1"/>
    <x v="0"/>
    <s v="PSG w Dorohusku"/>
    <s v="Dorohusk – Jagodzin"/>
    <x v="0"/>
    <x v="6"/>
    <s v="Marihuana"/>
    <n v="55.8"/>
    <m/>
    <n v="45000"/>
    <x v="1"/>
    <x v="22"/>
    <s v="Straż Graniczna"/>
  </r>
  <r>
    <x v="18"/>
    <s v="do RP"/>
    <x v="1"/>
    <x v="1"/>
    <s v="PSG w Korczowej"/>
    <s v="Korczowa – Krakowiec"/>
    <x v="0"/>
    <x v="2"/>
    <s v="Osobowy"/>
    <n v="40000"/>
    <m/>
    <n v="40000"/>
    <x v="0"/>
    <x v="2"/>
    <s v="Straż Graniczna"/>
  </r>
  <r>
    <x v="19"/>
    <s v="z RP"/>
    <x v="1"/>
    <x v="6"/>
    <s v="PSG w Poznaniu-Ławicy"/>
    <s v="Poznań-Ławica(Lotnicze)"/>
    <x v="2"/>
    <x v="6"/>
    <s v="inna/inne"/>
    <n v="8452.7999999999993"/>
    <s v="MDMA"/>
    <n v="44999.999999999993"/>
    <x v="1"/>
    <x v="23"/>
    <s v="Straż Graniczna"/>
  </r>
  <r>
    <x v="20"/>
    <s v="do RP"/>
    <x v="1"/>
    <x v="1"/>
    <s v="PSG w Korczowej"/>
    <s v="Korczowa – Krakowiec"/>
    <x v="0"/>
    <x v="1"/>
    <s v="Papierosy"/>
    <n v="195.7296"/>
    <m/>
    <n v="0.81554000000000004"/>
    <x v="0"/>
    <x v="24"/>
    <s v="Straż Graniczna"/>
  </r>
  <r>
    <x v="21"/>
    <s v="z RP"/>
    <x v="1"/>
    <x v="5"/>
    <s v="PSG w Warszawie-Modlinie"/>
    <s v="Warszawa-Modlin(Lotnicze)"/>
    <x v="2"/>
    <x v="3"/>
    <s v="Ostra"/>
    <n v="0"/>
    <m/>
    <n v="0"/>
    <x v="0"/>
    <x v="2"/>
    <s v="Straż Graniczna"/>
  </r>
  <r>
    <x v="22"/>
    <s v="wewnątrz kraju"/>
    <x v="2"/>
    <x v="0"/>
    <s v="PSG w Sławatyczach"/>
    <s v="nie dotyczy"/>
    <x v="3"/>
    <x v="1"/>
    <s v="Papierosy"/>
    <n v="652.43200000000002"/>
    <m/>
    <n v="0.81554000000000004"/>
    <x v="0"/>
    <x v="25"/>
    <s v="Straż Graniczna"/>
  </r>
  <r>
    <x v="23"/>
    <s v="do RP"/>
    <x v="0"/>
    <x v="6"/>
    <s v="PSG w Świecku"/>
    <s v="nie dotyczy"/>
    <x v="5"/>
    <x v="2"/>
    <s v="Osobowy"/>
    <n v="65000"/>
    <s v="Audi Q3"/>
    <n v="65000"/>
    <x v="0"/>
    <x v="2"/>
    <s v="Straż Graniczna"/>
  </r>
  <r>
    <x v="24"/>
    <s v="z RP"/>
    <x v="1"/>
    <x v="5"/>
    <s v="PSG w Warszawie-Okęciu"/>
    <s v="Warszawa-Okęcie(Lotnicze)"/>
    <x v="2"/>
    <x v="3"/>
    <s v="Ostra"/>
    <n v="0"/>
    <s v="7 szt. o oznaczeniu &quot;STS 223 REM&quot;"/>
    <n v="0"/>
    <x v="0"/>
    <x v="26"/>
    <s v="Straż Graniczna"/>
  </r>
  <r>
    <x v="25"/>
    <s v="wewnątrz kraju"/>
    <x v="2"/>
    <x v="4"/>
    <s v="PSG w Świnoujściu"/>
    <s v="nie dotyczy"/>
    <x v="3"/>
    <x v="2"/>
    <s v="inna/inne"/>
    <n v="400000"/>
    <m/>
    <n v="400000"/>
    <x v="0"/>
    <x v="2"/>
    <s v="Straż Graniczna"/>
  </r>
  <r>
    <x v="25"/>
    <s v="wewnątrz kraju"/>
    <x v="2"/>
    <x v="4"/>
    <s v="PSG w Świnoujściu"/>
    <s v="nie dotyczy"/>
    <x v="3"/>
    <x v="2"/>
    <s v="inna/inne"/>
    <n v="250000"/>
    <m/>
    <n v="250000"/>
    <x v="0"/>
    <x v="2"/>
    <s v="Straż Graniczna"/>
  </r>
  <r>
    <x v="26"/>
    <s v="do RP"/>
    <x v="1"/>
    <x v="0"/>
    <s v="PSG w Terespolu"/>
    <s v="Terespol – Brześć"/>
    <x v="1"/>
    <x v="1"/>
    <s v="Papierosy"/>
    <n v="962.33720000000005"/>
    <m/>
    <n v="0.81554000000000004"/>
    <x v="0"/>
    <x v="27"/>
    <s v="KAS"/>
  </r>
  <r>
    <x v="26"/>
    <s v="do RP"/>
    <x v="1"/>
    <x v="0"/>
    <s v="PSG w Terespolu"/>
    <s v="Terespol – Brześć"/>
    <x v="1"/>
    <x v="0"/>
    <s v="inna/inne"/>
    <n v="25"/>
    <s v="produkty pochodzenia zwierzęcego "/>
    <n v="10"/>
    <x v="1"/>
    <x v="28"/>
    <s v="KAS"/>
  </r>
  <r>
    <x v="26"/>
    <s v="do RP"/>
    <x v="1"/>
    <x v="0"/>
    <s v="PSG w Terespolu"/>
    <s v="Terespol – Brześć"/>
    <x v="1"/>
    <x v="1"/>
    <s v="Papierosy"/>
    <n v="3099.0520000000001"/>
    <m/>
    <n v="0.81554000000000004"/>
    <x v="0"/>
    <x v="29"/>
    <s v="KAS"/>
  </r>
  <r>
    <x v="26"/>
    <s v="do RP"/>
    <x v="1"/>
    <x v="0"/>
    <s v="PSG w Terespolu"/>
    <s v="Terespol – Brześć"/>
    <x v="1"/>
    <x v="0"/>
    <s v="inna/inne"/>
    <n v="40"/>
    <s v="produkty pochodzenia roślinnego "/>
    <n v="8"/>
    <x v="1"/>
    <x v="6"/>
    <s v="KAS"/>
  </r>
  <r>
    <x v="27"/>
    <s v="z RP"/>
    <x v="1"/>
    <x v="1"/>
    <s v="PSG w Korczowej"/>
    <s v="Korczowa – Krakowiec"/>
    <x v="0"/>
    <x v="8"/>
    <s v="Ikona"/>
    <n v="15120"/>
    <s v="&quot;przedmiot przypominający szablę&quot;"/>
    <n v="15120"/>
    <x v="0"/>
    <x v="2"/>
    <s v="Straż Graniczna"/>
  </r>
  <r>
    <x v="28"/>
    <s v="do RP"/>
    <x v="1"/>
    <x v="0"/>
    <s v="PSG w Hrubieszowie"/>
    <s v="Zosin – Ustiług"/>
    <x v="0"/>
    <x v="1"/>
    <s v="Papierosy"/>
    <n v="163.108"/>
    <s v="D5/2024"/>
    <n v="0.81554000000000004"/>
    <x v="0"/>
    <x v="12"/>
    <s v="Straż Graniczna"/>
  </r>
  <r>
    <x v="29"/>
    <s v="do RP"/>
    <x v="0"/>
    <x v="0"/>
    <s v="PSG w Dorohusku"/>
    <s v="nie dotyczy"/>
    <x v="0"/>
    <x v="1"/>
    <s v="Papierosy"/>
    <n v="19572.96"/>
    <m/>
    <n v="0.81553999999999993"/>
    <x v="0"/>
    <x v="30"/>
    <s v="Straż Graniczna"/>
  </r>
  <r>
    <x v="30"/>
    <s v="wewnątrz kraju"/>
    <x v="2"/>
    <x v="0"/>
    <s v="PSG w Lublinie"/>
    <s v="nie dotyczy"/>
    <x v="3"/>
    <x v="1"/>
    <s v="Papierosy"/>
    <n v="554.56719999999996"/>
    <m/>
    <n v="0.81553999999999993"/>
    <x v="0"/>
    <x v="31"/>
    <s v="SC"/>
  </r>
  <r>
    <x v="31"/>
    <s v="z RP"/>
    <x v="1"/>
    <x v="7"/>
    <s v="PSG w Krakowie-Balicach"/>
    <s v="Kraków-Balice(Lotnicze)"/>
    <x v="2"/>
    <x v="3"/>
    <s v="Ostra"/>
    <n v="1"/>
    <s v="Oznaczenie na denku 21 65"/>
    <n v="1"/>
    <x v="0"/>
    <x v="2"/>
    <s v="Straż Graniczna"/>
  </r>
  <r>
    <x v="32"/>
    <s v="wewnątrz kraju"/>
    <x v="0"/>
    <x v="3"/>
    <s v="PSG w Braniewie"/>
    <s v="nie dotyczy"/>
    <x v="6"/>
    <x v="1"/>
    <s v="Papierosy"/>
    <n v="1402.7288000000001"/>
    <m/>
    <n v="0.81554000000000004"/>
    <x v="0"/>
    <x v="32"/>
    <s v="Straż Graniczna"/>
  </r>
  <r>
    <x v="33"/>
    <s v="z RP"/>
    <x v="1"/>
    <x v="1"/>
    <s v="PSG w Rzeszowie–Jasionce"/>
    <s v="Rzeszów-Jasionka(Lotnicze)"/>
    <x v="2"/>
    <x v="7"/>
    <s v="Granat"/>
    <n v="42"/>
    <s v="Granat Szkoleniowy typu PIRO - 5"/>
    <n v="42"/>
    <x v="0"/>
    <x v="2"/>
    <s v="Straż Graniczna"/>
  </r>
  <r>
    <x v="34"/>
    <s v="do RP"/>
    <x v="0"/>
    <x v="6"/>
    <s v="PSG w Świecku"/>
    <s v="nie dotyczy"/>
    <x v="5"/>
    <x v="2"/>
    <s v="Osobowy"/>
    <n v="140000"/>
    <s v="UX250H"/>
    <n v="140000"/>
    <x v="0"/>
    <x v="2"/>
    <s v="Straż Graniczna"/>
  </r>
  <r>
    <x v="35"/>
    <s v="wewnątrz kraju"/>
    <x v="2"/>
    <x v="4"/>
    <s v="PSG w Świnoujściu"/>
    <s v="nie dotyczy"/>
    <x v="3"/>
    <x v="2"/>
    <s v="Osobowy"/>
    <n v="60000"/>
    <s v="KUGA, 2017"/>
    <n v="60000"/>
    <x v="0"/>
    <x v="2"/>
    <s v="Straż Graniczna"/>
  </r>
  <r>
    <x v="36"/>
    <s v="do RP"/>
    <x v="0"/>
    <x v="4"/>
    <s v="PSG w Szczecinie"/>
    <s v="nie dotyczy"/>
    <x v="5"/>
    <x v="2"/>
    <s v="Osobowy"/>
    <n v="70000"/>
    <s v="Talizman"/>
    <n v="70000"/>
    <x v="0"/>
    <x v="2"/>
    <s v="Straż Graniczna"/>
  </r>
  <r>
    <x v="37"/>
    <s v="wewnątrz kraju"/>
    <x v="2"/>
    <x v="6"/>
    <s v="PSG w Świecku"/>
    <s v="nie dotyczy"/>
    <x v="3"/>
    <x v="2"/>
    <s v="Osobowy"/>
    <n v="70000"/>
    <s v="Scenic"/>
    <n v="70000"/>
    <x v="0"/>
    <x v="2"/>
    <s v="Straż Graniczna"/>
  </r>
  <r>
    <x v="38"/>
    <s v="wewnątrz kraju"/>
    <x v="2"/>
    <x v="6"/>
    <s v="PSG w Świecku"/>
    <s v="nie dotyczy"/>
    <x v="3"/>
    <x v="2"/>
    <s v="Osobowy"/>
    <n v="80000"/>
    <s v="Outlander"/>
    <n v="80000"/>
    <x v="0"/>
    <x v="2"/>
    <s v="Straż Graniczna"/>
  </r>
  <r>
    <x v="39"/>
    <s v="z RP"/>
    <x v="1"/>
    <x v="7"/>
    <s v="PSG w Krakowie-Balicach"/>
    <s v="Kraków-Balice(Lotnicze)"/>
    <x v="2"/>
    <x v="3"/>
    <s v="Ostra"/>
    <n v="3"/>
    <m/>
    <n v="3"/>
    <x v="0"/>
    <x v="2"/>
    <s v="Straż Graniczna"/>
  </r>
  <r>
    <x v="40"/>
    <s v="wewnątrz kraju"/>
    <x v="2"/>
    <x v="6"/>
    <s v="PSG w Kaliszu"/>
    <s v="nie dotyczy"/>
    <x v="3"/>
    <x v="1"/>
    <s v="Papierosy"/>
    <n v="26300.3495"/>
    <m/>
    <n v="0.81554000124034842"/>
    <x v="0"/>
    <x v="33"/>
    <s v="SC"/>
  </r>
  <r>
    <x v="40"/>
    <s v="wewnątrz kraju"/>
    <x v="2"/>
    <x v="6"/>
    <s v="PSG w Kaliszu"/>
    <s v="nie dotyczy"/>
    <x v="3"/>
    <x v="4"/>
    <s v="krajanka tytoniowa"/>
    <n v="56161.919999999998"/>
    <m/>
    <n v="585.02"/>
    <x v="1"/>
    <x v="34"/>
    <s v="SC"/>
  </r>
  <r>
    <x v="41"/>
    <s v="wewnątrz kraju"/>
    <x v="2"/>
    <x v="2"/>
    <s v="PSG w Rudzie Śląskiej"/>
    <s v="nie dotyczy"/>
    <x v="3"/>
    <x v="6"/>
    <s v="Marihuana"/>
    <n v="1084"/>
    <m/>
    <n v="39999.999999999993"/>
    <x v="1"/>
    <x v="35"/>
    <s v="Straż Graniczna"/>
  </r>
  <r>
    <x v="42"/>
    <s v="do RP"/>
    <x v="1"/>
    <x v="1"/>
    <s v="PSG w Korczowej"/>
    <s v="Korczowa – Krakowiec"/>
    <x v="0"/>
    <x v="6"/>
    <s v="Haszysz"/>
    <n v="180"/>
    <m/>
    <n v="58102.001291155582"/>
    <x v="1"/>
    <x v="36"/>
    <s v="Straż Graniczna"/>
  </r>
  <r>
    <x v="43"/>
    <s v="do RP"/>
    <x v="1"/>
    <x v="0"/>
    <s v="PSG w Terespolu"/>
    <s v="Terespol – Brześć"/>
    <x v="1"/>
    <x v="1"/>
    <s v="Papierosy"/>
    <n v="130.4864"/>
    <m/>
    <n v="0.81554000000000004"/>
    <x v="0"/>
    <x v="37"/>
    <s v="KAS"/>
  </r>
  <r>
    <x v="44"/>
    <s v="do RP"/>
    <x v="1"/>
    <x v="0"/>
    <s v="PSG w Terespolu"/>
    <s v="Terespol – Brześć"/>
    <x v="1"/>
    <x v="1"/>
    <s v="Papierosy"/>
    <n v="228.35120000000001"/>
    <m/>
    <n v="0.81554000000000004"/>
    <x v="0"/>
    <x v="38"/>
    <s v="KAS"/>
  </r>
  <r>
    <x v="45"/>
    <s v="do RP"/>
    <x v="1"/>
    <x v="0"/>
    <s v="PSG w Terespolu"/>
    <s v="Terespol – Brześć"/>
    <x v="1"/>
    <x v="1"/>
    <s v="Papierosy"/>
    <n v="114.1756"/>
    <m/>
    <n v="0.81554000000000004"/>
    <x v="0"/>
    <x v="39"/>
    <s v="KAS"/>
  </r>
  <r>
    <x v="46"/>
    <s v="do RP"/>
    <x v="1"/>
    <x v="0"/>
    <s v="PSG w Terespolu"/>
    <s v="Terespol – Brześć"/>
    <x v="1"/>
    <x v="1"/>
    <s v="Papierosy"/>
    <n v="391.45920000000001"/>
    <m/>
    <n v="0.81554000000000004"/>
    <x v="0"/>
    <x v="40"/>
    <s v="KAS"/>
  </r>
  <r>
    <x v="47"/>
    <s v="do RP"/>
    <x v="1"/>
    <x v="0"/>
    <s v="PSG w Terespolu"/>
    <s v="Terespol – Brześć"/>
    <x v="1"/>
    <x v="1"/>
    <s v="Papierosy"/>
    <n v="163.108"/>
    <m/>
    <n v="0.81554000000000004"/>
    <x v="0"/>
    <x v="12"/>
    <s v="KAS"/>
  </r>
  <r>
    <x v="48"/>
    <s v="do RP"/>
    <x v="1"/>
    <x v="0"/>
    <s v="PSG w Terespolu"/>
    <s v="Terespol – Brześć"/>
    <x v="1"/>
    <x v="1"/>
    <s v="Papierosy"/>
    <n v="146.7972"/>
    <m/>
    <n v="0.81554000000000004"/>
    <x v="0"/>
    <x v="41"/>
    <s v="KAS"/>
  </r>
  <r>
    <x v="49"/>
    <s v="do RP"/>
    <x v="1"/>
    <x v="0"/>
    <s v="PSG w Hrebennem"/>
    <s v="Hrebenne – Rawa Ruska"/>
    <x v="0"/>
    <x v="7"/>
    <s v="Palna"/>
    <n v="750"/>
    <s v="rewolwer marki ALFA model 431 nr seryjny 4431044750 kaliber 4 mm "/>
    <n v="750"/>
    <x v="0"/>
    <x v="2"/>
    <s v="Straż Graniczna"/>
  </r>
  <r>
    <x v="49"/>
    <s v="do RP"/>
    <x v="1"/>
    <x v="0"/>
    <s v="PSG w Hrebennem"/>
    <s v="Hrebenne – Rawa Ruska"/>
    <x v="0"/>
    <x v="7"/>
    <s v="Palna"/>
    <n v="3000"/>
    <s v="pistolet marki RETAY 84 FS nr seryjny RFSID 181101041 kaliber 9 mm"/>
    <n v="3000"/>
    <x v="0"/>
    <x v="2"/>
    <s v="Straż Graniczna"/>
  </r>
  <r>
    <x v="49"/>
    <s v="do RP"/>
    <x v="1"/>
    <x v="0"/>
    <s v="PSG w Hrebennem"/>
    <s v="Hrebenne – Rawa Ruska"/>
    <x v="0"/>
    <x v="3"/>
    <s v="Gazowa"/>
    <n v="17"/>
    <s v="amunicja hukowa  kal. 9 mm. z napisem GFS P.A.K z zieloną końcówką"/>
    <n v="1.2142857142857142"/>
    <x v="0"/>
    <x v="42"/>
    <s v="Straż Graniczna"/>
  </r>
  <r>
    <x v="50"/>
    <s v="z RP"/>
    <x v="1"/>
    <x v="1"/>
    <s v="PSG w Korczowej"/>
    <s v="Korczowa – Krakowiec"/>
    <x v="0"/>
    <x v="2"/>
    <s v="Osobowy"/>
    <n v="245000"/>
    <s v="Rav4"/>
    <n v="245000"/>
    <x v="0"/>
    <x v="2"/>
    <s v="Straż Graniczna"/>
  </r>
  <r>
    <x v="51"/>
    <s v="do RP"/>
    <x v="1"/>
    <x v="0"/>
    <s v="PSG w Terespolu"/>
    <s v="Terespol – Brześć"/>
    <x v="1"/>
    <x v="5"/>
    <s v="inna/inne"/>
    <n v="80"/>
    <s v="(1 l Samogonu i 1L Rodnik)"/>
    <n v="40"/>
    <x v="2"/>
    <x v="0"/>
    <s v="KAS"/>
  </r>
  <r>
    <x v="52"/>
    <s v="z RP"/>
    <x v="1"/>
    <x v="6"/>
    <s v="PSG w Poznaniu-Ławicy"/>
    <s v="Poznań-Ławica(Lotnicze)"/>
    <x v="2"/>
    <x v="4"/>
    <s v="Tytoń do palenia"/>
    <n v="308.89"/>
    <m/>
    <n v="585.01893939393938"/>
    <x v="1"/>
    <x v="43"/>
    <s v="Straż Graniczna"/>
  </r>
  <r>
    <x v="53"/>
    <s v="wewnątrz kraju"/>
    <x v="2"/>
    <x v="7"/>
    <s v="PSG w Krakowie-Balicach"/>
    <s v="nie dotyczy"/>
    <x v="3"/>
    <x v="3"/>
    <s v="Ostra"/>
    <n v="1"/>
    <s v="9mm oznaczenie na denku 38 88"/>
    <n v="1"/>
    <x v="0"/>
    <x v="2"/>
    <s v="Straż Graniczna"/>
  </r>
  <r>
    <x v="54"/>
    <s v="z RP"/>
    <x v="1"/>
    <x v="7"/>
    <s v="PSG w Krakowie-Balicach"/>
    <s v="Kraków-Balice(Lotnicze)"/>
    <x v="2"/>
    <x v="3"/>
    <s v="Ostra"/>
    <n v="1"/>
    <s v="oznaczenie na denku 9mm Luger norma"/>
    <n v="1"/>
    <x v="0"/>
    <x v="2"/>
    <s v="Straż Graniczna"/>
  </r>
  <r>
    <x v="55"/>
    <s v="do RP"/>
    <x v="1"/>
    <x v="0"/>
    <s v="PSG w Hrubieszowie"/>
    <s v="Zosin – Ustiług"/>
    <x v="0"/>
    <x v="0"/>
    <s v="inna/inne"/>
    <n v="4000"/>
    <s v="Papuga okaz żywy  Psittacus Erithacus będąca na liście gatunków zagrożonych wyginięciem - Cites"/>
    <n v="4000"/>
    <x v="0"/>
    <x v="2"/>
    <s v="Straż Graniczna"/>
  </r>
  <r>
    <x v="56"/>
    <s v="do RP"/>
    <x v="0"/>
    <x v="6"/>
    <s v="PSG w Świecku"/>
    <s v="nie dotyczy"/>
    <x v="5"/>
    <x v="2"/>
    <s v="inna/inne"/>
    <n v="240000"/>
    <s v="Citroen /  Kamper"/>
    <n v="240000"/>
    <x v="0"/>
    <x v="2"/>
    <s v="Straż Graniczna"/>
  </r>
  <r>
    <x v="57"/>
    <s v="z RP"/>
    <x v="1"/>
    <x v="7"/>
    <s v="PSG w Krakowie-Balicach"/>
    <s v="Kraków-Balice(Lotnicze)"/>
    <x v="2"/>
    <x v="3"/>
    <s v="Ostra"/>
    <n v="15"/>
    <m/>
    <n v="2.1428571428571428"/>
    <x v="0"/>
    <x v="26"/>
    <s v="Straż Graniczna"/>
  </r>
  <r>
    <x v="58"/>
    <s v="wewnątrz kraju"/>
    <x v="2"/>
    <x v="1"/>
    <s v="Wydział Operacyjno-Śledczy"/>
    <s v="nie dotyczy"/>
    <x v="3"/>
    <x v="2"/>
    <s v="inna/inne"/>
    <n v="169178.56299999999"/>
    <s v="przyczepa kempingowa Swift Elegance"/>
    <n v="169178.56299999999"/>
    <x v="0"/>
    <x v="2"/>
    <s v="Policja"/>
  </r>
  <r>
    <x v="58"/>
    <s v="wewnątrz kraju"/>
    <x v="2"/>
    <x v="1"/>
    <s v="Wydział Operacyjno-Śledczy"/>
    <s v="nie dotyczy"/>
    <x v="3"/>
    <x v="2"/>
    <s v="inna/inne"/>
    <n v="81525.66"/>
    <s v="przyczepa kempingowa Bailey Unocorn"/>
    <n v="81525.66"/>
    <x v="0"/>
    <x v="2"/>
    <s v="Policja"/>
  </r>
  <r>
    <x v="58"/>
    <s v="wewnątrz kraju"/>
    <x v="2"/>
    <x v="1"/>
    <s v="Wydział Operacyjno-Śledczy"/>
    <s v="nie dotyczy"/>
    <x v="3"/>
    <x v="2"/>
    <s v="inna/inne"/>
    <n v="61523.672599999998"/>
    <s v="przyczepa kempingowa Lunar Lexon"/>
    <n v="61523.672599999998"/>
    <x v="0"/>
    <x v="2"/>
    <s v="Policja"/>
  </r>
  <r>
    <x v="58"/>
    <s v="wewnątrz kraju"/>
    <x v="2"/>
    <x v="1"/>
    <s v="Wydział Operacyjno-Śledczy"/>
    <s v="nie dotyczy"/>
    <x v="3"/>
    <x v="2"/>
    <s v="inna/inne"/>
    <n v="143310.82999999999"/>
    <s v="przyczepa kempingowa marki Hobby De Lux"/>
    <n v="143310.82999999999"/>
    <x v="0"/>
    <x v="2"/>
    <s v="Policja"/>
  </r>
  <r>
    <x v="58"/>
    <s v="wewnątrz kraju"/>
    <x v="2"/>
    <x v="1"/>
    <s v="Wydział Operacyjno-Śledczy"/>
    <s v="nie dotyczy"/>
    <x v="3"/>
    <x v="2"/>
    <s v="inna/inne"/>
    <n v="79449.062999999995"/>
    <s v="przyczepa kempingowa Lunar VENUS"/>
    <n v="79449.062999999995"/>
    <x v="0"/>
    <x v="2"/>
    <s v="Policja"/>
  </r>
  <r>
    <x v="58"/>
    <s v="wewnątrz kraju"/>
    <x v="2"/>
    <x v="1"/>
    <s v="Wydział Operacyjno-Śledczy"/>
    <s v="nie dotyczy"/>
    <x v="3"/>
    <x v="2"/>
    <s v="inna/inne"/>
    <n v="112777.163"/>
    <s v="przyczepa kempingowa Swift Sunrise"/>
    <n v="112777.163"/>
    <x v="0"/>
    <x v="2"/>
    <s v="Policja"/>
  </r>
  <r>
    <x v="58"/>
    <s v="wewnątrz kraju"/>
    <x v="2"/>
    <x v="1"/>
    <s v="Wydział Operacyjno-Śledczy"/>
    <s v="nie dotyczy"/>
    <x v="3"/>
    <x v="2"/>
    <s v="inna/inne"/>
    <n v="84602.1"/>
    <s v="przyczepa kempingowa Swift Conqueror"/>
    <n v="84602.1"/>
    <x v="0"/>
    <x v="2"/>
    <s v="Policja"/>
  </r>
  <r>
    <x v="58"/>
    <s v="wewnątrz kraju"/>
    <x v="2"/>
    <x v="1"/>
    <s v="Wydział Operacyjno-Śledczy"/>
    <s v="nie dotyczy"/>
    <x v="3"/>
    <x v="2"/>
    <s v="inna/inne"/>
    <n v="169178.5631"/>
    <s v="przyczepa kempingowa Swift Elegance "/>
    <n v="169178.5631"/>
    <x v="0"/>
    <x v="2"/>
    <s v="Policja"/>
  </r>
  <r>
    <x v="58"/>
    <s v="wewnątrz kraju"/>
    <x v="2"/>
    <x v="1"/>
    <s v="Wydział Operacyjno-Śledczy"/>
    <s v="nie dotyczy"/>
    <x v="3"/>
    <x v="2"/>
    <s v="inna/inne"/>
    <n v="102163.44500000001"/>
    <s v="przyczepa kempingowa Swift Ace Globetrotter"/>
    <n v="102163.44500000001"/>
    <x v="0"/>
    <x v="2"/>
    <s v="Policja"/>
  </r>
  <r>
    <x v="59"/>
    <s v="do RP"/>
    <x v="1"/>
    <x v="0"/>
    <s v="PSG w Hrubieszowie"/>
    <s v="Zosin – Ustiług"/>
    <x v="0"/>
    <x v="1"/>
    <s v="Papierosy"/>
    <n v="16.3108"/>
    <s v="wniosek do OC nr D09/2024"/>
    <n v="0.81554000000000004"/>
    <x v="0"/>
    <x v="14"/>
    <s v="Straż Graniczna"/>
  </r>
  <r>
    <x v="60"/>
    <s v="do RP"/>
    <x v="1"/>
    <x v="0"/>
    <s v="PSG w Hrebennem"/>
    <s v="Hrebenne – Rawa Ruska"/>
    <x v="0"/>
    <x v="7"/>
    <s v="Palna"/>
    <n v="6600"/>
    <s v="GLOCK model 26 nr seryjne KPF471 i HTY524 oraz 5 sztuk magazynków"/>
    <n v="3300"/>
    <x v="0"/>
    <x v="0"/>
    <s v="SC"/>
  </r>
  <r>
    <x v="60"/>
    <s v="do RP"/>
    <x v="1"/>
    <x v="0"/>
    <s v="PSG w Hrebennem"/>
    <s v="Hrebenne – Rawa Ruska"/>
    <x v="0"/>
    <x v="3"/>
    <s v="Ostra"/>
    <n v="1250"/>
    <s v="amunicji  kal. 9 mm. z napisem FM 5"/>
    <n v="2.5"/>
    <x v="0"/>
    <x v="44"/>
    <s v="SC"/>
  </r>
  <r>
    <x v="61"/>
    <s v="do RP"/>
    <x v="1"/>
    <x v="0"/>
    <s v="PSG w Dołhobyczowie"/>
    <s v="Dołhobyczów – Uhrynów"/>
    <x v="0"/>
    <x v="0"/>
    <s v="inna/inne"/>
    <n v="120000"/>
    <s v="Laptop APPLE Mac PRO model A2485"/>
    <n v="12000"/>
    <x v="0"/>
    <x v="45"/>
    <s v="KAS"/>
  </r>
  <r>
    <x v="61"/>
    <s v="do RP"/>
    <x v="1"/>
    <x v="0"/>
    <s v="PSG w Dołhobyczowie"/>
    <s v="Dołhobyczów – Uhrynów"/>
    <x v="0"/>
    <x v="0"/>
    <s v="inna/inne"/>
    <n v="24000"/>
    <s v="Laptop APPLE Mac Pro model A2442"/>
    <n v="8000"/>
    <x v="0"/>
    <x v="46"/>
    <s v="KAS"/>
  </r>
  <r>
    <x v="61"/>
    <s v="do RP"/>
    <x v="1"/>
    <x v="0"/>
    <s v="PSG w Dołhobyczowie"/>
    <s v="Dołhobyczów – Uhrynów"/>
    <x v="0"/>
    <x v="0"/>
    <s v="inna/inne"/>
    <n v="22000"/>
    <s v="smartfon APPLE"/>
    <n v="2200"/>
    <x v="0"/>
    <x v="45"/>
    <s v="KAS"/>
  </r>
  <r>
    <x v="61"/>
    <s v="do RP"/>
    <x v="1"/>
    <x v="0"/>
    <s v="PSG w Dołhobyczowie"/>
    <s v="Dołhobyczów – Uhrynów"/>
    <x v="0"/>
    <x v="0"/>
    <s v="inna/inne"/>
    <n v="3200"/>
    <s v="ładowarka do laptopa APPLE model A2452"/>
    <n v="320"/>
    <x v="0"/>
    <x v="45"/>
    <s v="KAS"/>
  </r>
  <r>
    <x v="61"/>
    <s v="do RP"/>
    <x v="1"/>
    <x v="0"/>
    <s v="PSG w Dołhobyczowie"/>
    <s v="Dołhobyczów – Uhrynów"/>
    <x v="0"/>
    <x v="0"/>
    <s v="inna/inne"/>
    <n v="960"/>
    <s v="ładowarka do laptopa APPLE model A2166"/>
    <n v="320"/>
    <x v="0"/>
    <x v="46"/>
    <s v="KAS"/>
  </r>
  <r>
    <x v="62"/>
    <s v="wewnątrz kraju"/>
    <x v="0"/>
    <x v="8"/>
    <s v="PSG w Michałowie"/>
    <s v="nie dotyczy"/>
    <x v="1"/>
    <x v="1"/>
    <s v="Papierosy"/>
    <n v="48932.4"/>
    <s v="NZ- BLACK"/>
    <n v="0.81554000000000004"/>
    <x v="0"/>
    <x v="47"/>
    <s v="Straż Graniczna"/>
  </r>
  <r>
    <x v="63"/>
    <s v="wewnątrz kraju"/>
    <x v="0"/>
    <x v="0"/>
    <s v="PSG w Chłopiatynie"/>
    <s v="nie dotyczy"/>
    <x v="0"/>
    <x v="6"/>
    <s v="Marihuana"/>
    <n v="45.45"/>
    <m/>
    <n v="45000"/>
    <x v="1"/>
    <x v="48"/>
    <s v="Policja"/>
  </r>
  <r>
    <x v="63"/>
    <s v="wewnątrz kraju"/>
    <x v="0"/>
    <x v="0"/>
    <s v="PSG w Chłopiatynie"/>
    <s v="nie dotyczy"/>
    <x v="0"/>
    <x v="6"/>
    <s v="Marihuana"/>
    <n v="2352.6"/>
    <m/>
    <n v="45000"/>
    <x v="1"/>
    <x v="49"/>
    <s v="Policja"/>
  </r>
  <r>
    <x v="64"/>
    <s v="wewnątrz kraju"/>
    <x v="2"/>
    <x v="0"/>
    <s v="PSG w Hrebennem"/>
    <s v="nie dotyczy"/>
    <x v="3"/>
    <x v="1"/>
    <s v="Papierosy"/>
    <n v="53825.64"/>
    <s v="200.000 sztuk "/>
    <n v="0.81554000000000004"/>
    <x v="0"/>
    <x v="50"/>
    <s v="KAS"/>
  </r>
  <r>
    <x v="65"/>
    <s v="wewnątrz kraju"/>
    <x v="0"/>
    <x v="0"/>
    <s v="PSG we Włodawie"/>
    <s v="nie dotyczy"/>
    <x v="1"/>
    <x v="5"/>
    <s v="Wódka"/>
    <n v="90"/>
    <s v="Wódka w szklanych butelkach z etykietą &quot; MARA 481&quot;"/>
    <n v="45"/>
    <x v="2"/>
    <x v="0"/>
    <s v="Straż Graniczna"/>
  </r>
  <r>
    <x v="65"/>
    <s v="wewnątrz kraju"/>
    <x v="0"/>
    <x v="0"/>
    <s v="PSG we Włodawie"/>
    <s v="nie dotyczy"/>
    <x v="1"/>
    <x v="1"/>
    <s v="Papierosy"/>
    <n v="1631.08"/>
    <s v="Paczki papierosów  z oznaczeniem firmy &quot;Magnat&quot;"/>
    <n v="0.81553999999999993"/>
    <x v="0"/>
    <x v="51"/>
    <s v="Straż Graniczna"/>
  </r>
  <r>
    <x v="66"/>
    <s v="do RP"/>
    <x v="1"/>
    <x v="0"/>
    <s v="PSG w Dołhobyczowie"/>
    <s v="Dołhobyczów – Uhrynów"/>
    <x v="0"/>
    <x v="0"/>
    <s v="inna/inne"/>
    <n v="166"/>
    <s v="produktów pochodzenia roślinnego"/>
    <n v="10.272277227722773"/>
    <x v="1"/>
    <x v="52"/>
    <s v="SC"/>
  </r>
  <r>
    <x v="67"/>
    <s v="do RP"/>
    <x v="1"/>
    <x v="1"/>
    <s v="PSG w Medyce"/>
    <s v="Medyka – Szeginie"/>
    <x v="0"/>
    <x v="1"/>
    <s v="Papierosy"/>
    <n v="35.068199999999997"/>
    <s v="marka ROTHMANS"/>
    <n v="0.81553953488372088"/>
    <x v="0"/>
    <x v="53"/>
    <s v="Straż Graniczna"/>
  </r>
  <r>
    <x v="68"/>
    <s v="do RP"/>
    <x v="1"/>
    <x v="5"/>
    <s v="PSG w Warszawie-Okęciu"/>
    <s v="Warszawa-Okęcie(Lotnicze)"/>
    <x v="2"/>
    <x v="6"/>
    <s v="Marihuana"/>
    <n v="79806.8"/>
    <s v="susz roślinny"/>
    <n v="40000"/>
    <x v="1"/>
    <x v="54"/>
    <s v="Straż Graniczna"/>
  </r>
  <r>
    <x v="69"/>
    <s v="z RP"/>
    <x v="1"/>
    <x v="1"/>
    <s v="PSG w Medyce"/>
    <s v="Medyka – Szeginie"/>
    <x v="0"/>
    <x v="2"/>
    <s v="Osobowy"/>
    <n v="120000"/>
    <m/>
    <n v="120000"/>
    <x v="0"/>
    <x v="2"/>
    <s v="Straż Graniczna"/>
  </r>
  <r>
    <x v="70"/>
    <s v="wewnątrz kraju"/>
    <x v="0"/>
    <x v="6"/>
    <s v="PSG w Tuplicach"/>
    <s v="nie dotyczy"/>
    <x v="5"/>
    <x v="4"/>
    <s v="susz tytoniowy"/>
    <n v="596175"/>
    <m/>
    <n v="610.45975834527951"/>
    <x v="1"/>
    <x v="55"/>
    <s v="Straż Graniczna"/>
  </r>
  <r>
    <x v="71"/>
    <s v="do RP"/>
    <x v="1"/>
    <x v="0"/>
    <s v="PSG w Hrubieszowie"/>
    <s v="Zosin – Ustiług"/>
    <x v="0"/>
    <x v="7"/>
    <s v="inna/inne"/>
    <n v="100"/>
    <s v="D11/2024 broń biała,kastet"/>
    <n v="100"/>
    <x v="0"/>
    <x v="2"/>
    <s v="Straż Graniczna"/>
  </r>
  <r>
    <x v="72"/>
    <s v="wewnątrz kraju"/>
    <x v="2"/>
    <x v="4"/>
    <s v="Wydział Operacyjno-Śledczy"/>
    <s v="nie dotyczy"/>
    <x v="3"/>
    <x v="2"/>
    <s v="Osobowy"/>
    <n v="130000"/>
    <s v="TOYOTA C-HR, VIN: NMTK54BX20R076133"/>
    <n v="130000"/>
    <x v="0"/>
    <x v="2"/>
    <s v="Straż Graniczna"/>
  </r>
  <r>
    <x v="73"/>
    <s v="do RP"/>
    <x v="1"/>
    <x v="1"/>
    <s v="PSG w Rzeszowie–Jasionce"/>
    <s v="Rzeszów-Jasionka(Lotnicze)"/>
    <x v="2"/>
    <x v="3"/>
    <s v="inna/inne"/>
    <n v="15"/>
    <s v="myśliwska 30-06"/>
    <n v="15"/>
    <x v="0"/>
    <x v="2"/>
    <s v="inny"/>
  </r>
  <r>
    <x v="74"/>
    <s v="do RP"/>
    <x v="1"/>
    <x v="0"/>
    <s v="PSG w Terespolu"/>
    <s v="Terespol – Brześć"/>
    <x v="1"/>
    <x v="2"/>
    <s v="inna/inne"/>
    <n v="25000"/>
    <s v="przyczepka, marka Boro o nr rej. WY520YE, numer VIN SZLK40000P0001096, rok produkcji 2023, kolor biały"/>
    <n v="25000"/>
    <x v="0"/>
    <x v="2"/>
    <s v="Straż Graniczna"/>
  </r>
  <r>
    <x v="75"/>
    <s v="do RP"/>
    <x v="1"/>
    <x v="0"/>
    <s v="PSG w Dorohusku"/>
    <s v="Dorohusk – Jagodzin"/>
    <x v="0"/>
    <x v="1"/>
    <s v="Papierosy"/>
    <n v="114.1756"/>
    <s v="wniosek nr 1"/>
    <n v="0.81554000000000004"/>
    <x v="0"/>
    <x v="39"/>
    <s v="Straż Graniczna"/>
  </r>
  <r>
    <x v="76"/>
    <s v="do RP"/>
    <x v="1"/>
    <x v="0"/>
    <s v="PSG w Dorohusku"/>
    <s v="Dorohusk – Jagodzin"/>
    <x v="0"/>
    <x v="1"/>
    <s v="Papierosy"/>
    <n v="130.4864"/>
    <s v="WNIOSEK NR 2"/>
    <n v="0.81554000000000004"/>
    <x v="0"/>
    <x v="37"/>
    <s v="Straż Graniczna"/>
  </r>
  <r>
    <x v="77"/>
    <s v="do RP"/>
    <x v="1"/>
    <x v="0"/>
    <s v="PSG w Dorohusku"/>
    <s v="Dorohusk – Jagodzin"/>
    <x v="0"/>
    <x v="1"/>
    <s v="Papierosy"/>
    <n v="122.331"/>
    <s v="WNIOSEK NR 3"/>
    <n v="0.81554000000000004"/>
    <x v="0"/>
    <x v="56"/>
    <s v="Straż Graniczna"/>
  </r>
  <r>
    <x v="78"/>
    <s v="do RP"/>
    <x v="1"/>
    <x v="0"/>
    <s v="PSG w Dorohusku"/>
    <s v="Dorohusk – Jagodzin"/>
    <x v="0"/>
    <x v="1"/>
    <s v="Papierosy"/>
    <n v="183.4965"/>
    <s v="WNIOSEK NR 4"/>
    <n v="0.81554000000000004"/>
    <x v="0"/>
    <x v="57"/>
    <s v="Straż Graniczna"/>
  </r>
  <r>
    <x v="79"/>
    <s v="do RP"/>
    <x v="1"/>
    <x v="0"/>
    <s v="PSG w Dorohusku"/>
    <s v="Dorohusk – Jagodzin"/>
    <x v="0"/>
    <x v="1"/>
    <s v="Papierosy"/>
    <n v="244.66200000000001"/>
    <s v="WNIOSEK NR 5"/>
    <n v="0.81554000000000004"/>
    <x v="0"/>
    <x v="58"/>
    <s v="Straż Graniczna"/>
  </r>
  <r>
    <x v="80"/>
    <s v="do RP"/>
    <x v="1"/>
    <x v="0"/>
    <s v="PSG w Dorohusku"/>
    <s v="Dorohusk – Jagodzin"/>
    <x v="0"/>
    <x v="1"/>
    <s v="Papierosy"/>
    <n v="157.39920000000001"/>
    <s v="WNIOSEK NR 6"/>
    <n v="0.81553989637305702"/>
    <x v="0"/>
    <x v="59"/>
    <s v="Straż Graniczna"/>
  </r>
  <r>
    <x v="81"/>
    <s v="do RP"/>
    <x v="1"/>
    <x v="0"/>
    <s v="PSG w Dorohusku"/>
    <s v="Dorohusk – Jagodzin"/>
    <x v="0"/>
    <x v="1"/>
    <s v="Papierosy"/>
    <n v="114.1756"/>
    <s v="WNIOSEK NR 7"/>
    <n v="0.81554000000000004"/>
    <x v="0"/>
    <x v="39"/>
    <s v="Straż Graniczna"/>
  </r>
  <r>
    <x v="82"/>
    <s v="do RP"/>
    <x v="1"/>
    <x v="1"/>
    <s v="PSG w Korczowej"/>
    <s v="Korczowa – Krakowiec"/>
    <x v="0"/>
    <x v="1"/>
    <s v="Papierosy"/>
    <n v="203.88499999999999"/>
    <s v="marki BOND"/>
    <n v="0.81553999999999993"/>
    <x v="0"/>
    <x v="60"/>
    <s v="SC"/>
  </r>
  <r>
    <x v="83"/>
    <s v="z RP"/>
    <x v="1"/>
    <x v="5"/>
    <s v="PSG w Warszawie-Okęciu"/>
    <s v="Warszawa-Okęcie(Lotnicze)"/>
    <x v="2"/>
    <x v="3"/>
    <s v="Ostra"/>
    <n v="0"/>
    <s v="o oznaczeniu  ''AMA 18''"/>
    <n v="0"/>
    <x v="0"/>
    <x v="2"/>
    <s v="Straż Graniczna"/>
  </r>
  <r>
    <x v="84"/>
    <s v="wewnątrz kraju"/>
    <x v="2"/>
    <x v="3"/>
    <s v="Wydział Operacyjno-Śledczy"/>
    <s v="nie dotyczy"/>
    <x v="3"/>
    <x v="0"/>
    <s v="inna/inne"/>
    <n v="24000"/>
    <s v="automaty do gier hazardowych"/>
    <n v="12000"/>
    <x v="0"/>
    <x v="0"/>
    <s v="KAS"/>
  </r>
  <r>
    <x v="85"/>
    <s v="do RP"/>
    <x v="0"/>
    <x v="0"/>
    <s v="PSG w Terespolu"/>
    <s v="nie dotyczy"/>
    <x v="1"/>
    <x v="1"/>
    <s v="Papierosy"/>
    <n v="16310.8"/>
    <m/>
    <n v="0.81553999999999993"/>
    <x v="0"/>
    <x v="61"/>
    <s v="Straż Graniczna"/>
  </r>
  <r>
    <x v="86"/>
    <s v="do RP"/>
    <x v="1"/>
    <x v="0"/>
    <s v="PSG w Terespolu"/>
    <s v="Terespol – Brześć"/>
    <x v="1"/>
    <x v="1"/>
    <s v="Papierosy"/>
    <n v="3751.4839999999999"/>
    <m/>
    <n v="0.81553999999999993"/>
    <x v="0"/>
    <x v="62"/>
    <s v="KAS"/>
  </r>
  <r>
    <x v="87"/>
    <s v="wewnątrz kraju"/>
    <x v="2"/>
    <x v="1"/>
    <s v="Wydział Operacyjno-Śledczy"/>
    <s v="nie dotyczy"/>
    <x v="3"/>
    <x v="2"/>
    <s v="inna/inne"/>
    <n v="180000"/>
    <s v="przyczepa kempingowa Swift Sunrise 880"/>
    <n v="180000"/>
    <x v="0"/>
    <x v="2"/>
    <s v="Policja"/>
  </r>
  <r>
    <x v="87"/>
    <s v="wewnątrz kraju"/>
    <x v="2"/>
    <x v="1"/>
    <s v="Wydział Operacyjno-Śledczy"/>
    <s v="nie dotyczy"/>
    <x v="3"/>
    <x v="2"/>
    <s v="inna/inne"/>
    <n v="120000"/>
    <s v="przyczepa kempingowa Bailey Pheonix 640"/>
    <n v="120000"/>
    <x v="0"/>
    <x v="2"/>
    <s v="Policja"/>
  </r>
  <r>
    <x v="88"/>
    <s v="do RP"/>
    <x v="1"/>
    <x v="0"/>
    <s v="PSG w Hrebennem"/>
    <s v="Hrebenne – Rawa Ruska"/>
    <x v="0"/>
    <x v="1"/>
    <s v="Papierosy"/>
    <n v="326.21600000000001"/>
    <s v="20 paczek "/>
    <n v="0.81554000000000004"/>
    <x v="0"/>
    <x v="21"/>
    <s v="SC"/>
  </r>
  <r>
    <x v="88"/>
    <s v="do RP"/>
    <x v="1"/>
    <x v="0"/>
    <s v="PSG w Hrebennem"/>
    <s v="Hrebenne – Rawa Ruska"/>
    <x v="0"/>
    <x v="4"/>
    <s v="Tytoń do palenia"/>
    <n v="80.959999999999994"/>
    <s v="wyroby nowatorskie"/>
    <n v="586.66666666666663"/>
    <x v="1"/>
    <x v="63"/>
    <s v="SC"/>
  </r>
  <r>
    <x v="89"/>
    <s v="z RP"/>
    <x v="1"/>
    <x v="5"/>
    <s v="PSG w Warszawie-Modlinie"/>
    <s v="Warszawa-Modlin(Lotnicze)"/>
    <x v="2"/>
    <x v="3"/>
    <s v="Ostra"/>
    <n v="0"/>
    <s v="1 sztuka amunicji WINCHESTER 7 x 64, 3 sztuki amunicji penetrującej posiadającej cechy bojowe do broni długiej, bez oznaczeń"/>
    <n v="0"/>
    <x v="0"/>
    <x v="64"/>
    <s v="Straż Graniczna"/>
  </r>
  <r>
    <x v="90"/>
    <s v="do RP"/>
    <x v="0"/>
    <x v="6"/>
    <s v="PSG w Świecku"/>
    <s v="nie dotyczy"/>
    <x v="5"/>
    <x v="0"/>
    <s v="inna/inne"/>
    <n v="76000"/>
    <s v="akcesoria ogrodowe, elektronarządzia, akcesoria łazienkowe"/>
    <n v="974.35897435897436"/>
    <x v="0"/>
    <x v="65"/>
    <s v="Straż Graniczna"/>
  </r>
  <r>
    <x v="91"/>
    <s v="do RP"/>
    <x v="1"/>
    <x v="0"/>
    <s v="PSG w Hrubieszowie"/>
    <s v="Zosin – Ustiług"/>
    <x v="0"/>
    <x v="1"/>
    <s v="Papierosy"/>
    <n v="32.621600000000001"/>
    <s v="Wniosek do OC nr D13/2024"/>
    <n v="0.81554000000000004"/>
    <x v="0"/>
    <x v="66"/>
    <s v="Straż Graniczna"/>
  </r>
  <r>
    <x v="92"/>
    <s v="do RP"/>
    <x v="1"/>
    <x v="1"/>
    <s v="PSG w Medyce"/>
    <s v="Medyka – Szeginie"/>
    <x v="0"/>
    <x v="4"/>
    <s v="susz tytoniowy"/>
    <n v="58"/>
    <m/>
    <n v="579.91301304804279"/>
    <x v="1"/>
    <x v="67"/>
    <s v="Straż Graniczna"/>
  </r>
  <r>
    <x v="93"/>
    <s v="do RP"/>
    <x v="1"/>
    <x v="0"/>
    <s v="PSG w Dołhobyczowie"/>
    <s v="Dołhobyczów – Uhrynów"/>
    <x v="0"/>
    <x v="7"/>
    <s v="inna/inne"/>
    <n v="100"/>
    <s v="2 kije bejsbolowe wykonane z drewna, z nadrukiem tryzuba ukraińskiego. Oba kije miały wymiar 74.5 cm długości oraz średnicę 55 mm."/>
    <n v="50"/>
    <x v="0"/>
    <x v="0"/>
    <s v="Straż Graniczna"/>
  </r>
  <r>
    <x v="94"/>
    <s v="do RP"/>
    <x v="0"/>
    <x v="6"/>
    <s v="PSG w Świecku"/>
    <s v="nie dotyczy"/>
    <x v="5"/>
    <x v="2"/>
    <s v="Osobowy"/>
    <n v="70000"/>
    <s v="CX3"/>
    <n v="70000"/>
    <x v="0"/>
    <x v="2"/>
    <s v="Straż Graniczna"/>
  </r>
  <r>
    <x v="95"/>
    <s v="do RP"/>
    <x v="1"/>
    <x v="3"/>
    <s v="PSG w Bezledach"/>
    <s v="Bezledy – Bagrationowsk"/>
    <x v="6"/>
    <x v="1"/>
    <s v="Papierosy"/>
    <n v="65.243200000000002"/>
    <s v="Współdziałanie z OC Bezledy"/>
    <n v="0.81554000000000004"/>
    <x v="0"/>
    <x v="5"/>
    <s v="Straż Graniczna"/>
  </r>
  <r>
    <x v="95"/>
    <s v="do RP"/>
    <x v="1"/>
    <x v="3"/>
    <s v="PSG w Bezledach"/>
    <s v="Bezledy – Bagrationowsk"/>
    <x v="6"/>
    <x v="1"/>
    <s v="Papierosy"/>
    <n v="65.243200000000002"/>
    <s v="Współdziałanie z OC Bezledy"/>
    <n v="0.81554000000000004"/>
    <x v="0"/>
    <x v="5"/>
    <s v="Straż Graniczna"/>
  </r>
  <r>
    <x v="96"/>
    <s v="wewnątrz kraju"/>
    <x v="0"/>
    <x v="1"/>
    <s v="PSG w Krościenku"/>
    <s v="nie dotyczy"/>
    <x v="0"/>
    <x v="1"/>
    <s v="Papierosy"/>
    <n v="326.21600000000001"/>
    <s v="Compliment"/>
    <n v="0.81554000000000004"/>
    <x v="0"/>
    <x v="21"/>
    <s v="Straż Graniczna"/>
  </r>
  <r>
    <x v="97"/>
    <s v="do RP"/>
    <x v="1"/>
    <x v="1"/>
    <s v="PSG w Sanoku"/>
    <s v="Radoszyce – Palota"/>
    <x v="4"/>
    <x v="5"/>
    <s v="Wino"/>
    <n v="4027.5"/>
    <m/>
    <n v="10"/>
    <x v="2"/>
    <x v="68"/>
    <s v="Straż Graniczna"/>
  </r>
  <r>
    <x v="97"/>
    <s v="do RP"/>
    <x v="1"/>
    <x v="1"/>
    <s v="PSG w Sanoku"/>
    <s v="Radoszyce – Palota"/>
    <x v="4"/>
    <x v="5"/>
    <s v="Wino"/>
    <n v="4035"/>
    <m/>
    <n v="10"/>
    <x v="2"/>
    <x v="69"/>
    <s v="Straż Graniczna"/>
  </r>
  <r>
    <x v="98"/>
    <s v="do RP"/>
    <x v="1"/>
    <x v="0"/>
    <s v="PSG w Terespolu"/>
    <s v="Terespol – Brześć"/>
    <x v="1"/>
    <x v="1"/>
    <s v="Papierosy"/>
    <n v="309.90519999999998"/>
    <s v="na wniosek SG do UC numer 3 "/>
    <n v="0.81553999999999993"/>
    <x v="0"/>
    <x v="70"/>
    <s v="Straż Graniczna"/>
  </r>
  <r>
    <x v="99"/>
    <s v="do RP"/>
    <x v="1"/>
    <x v="0"/>
    <s v="PSG w Terespolu"/>
    <s v="Terespol – Brześć"/>
    <x v="1"/>
    <x v="0"/>
    <s v="inna/inne"/>
    <n v="1563.03"/>
    <s v="paliwo"/>
    <n v="8.27"/>
    <x v="2"/>
    <x v="71"/>
    <s v="KAS"/>
  </r>
  <r>
    <x v="99"/>
    <s v="do RP"/>
    <x v="1"/>
    <x v="0"/>
    <s v="PSG w Terespolu"/>
    <s v="Terespol – Brześć"/>
    <x v="1"/>
    <x v="1"/>
    <s v="Papierosy"/>
    <n v="7013.6440000000002"/>
    <m/>
    <n v="0.81554000000000004"/>
    <x v="0"/>
    <x v="72"/>
    <s v="KAS"/>
  </r>
  <r>
    <x v="100"/>
    <s v="wewnątrz kraju"/>
    <x v="2"/>
    <x v="0"/>
    <s v="PSG w Terespolu"/>
    <s v="nie dotyczy"/>
    <x v="3"/>
    <x v="2"/>
    <s v="Osobowy"/>
    <n v="100000"/>
    <s v="VOLKSWAGEN Golf, rok. prod. 2021, nrr ej. GR671EZ, nr VIN: WVWZZZCD9PW201208"/>
    <n v="100000"/>
    <x v="0"/>
    <x v="2"/>
    <s v="Policja"/>
  </r>
  <r>
    <x v="100"/>
    <s v="do RP"/>
    <x v="0"/>
    <x v="4"/>
    <s v="Wydział Operacyjno-Śledczy"/>
    <s v="nie dotyczy"/>
    <x v="7"/>
    <x v="2"/>
    <s v="Osobowy"/>
    <n v="170000"/>
    <s v="CAMRY NR REJ. KRE80K, kolor biały, rok produkcji 2020"/>
    <n v="170000"/>
    <x v="0"/>
    <x v="2"/>
    <s v="Straż Graniczna"/>
  </r>
  <r>
    <x v="101"/>
    <s v="wewnątrz kraju"/>
    <x v="2"/>
    <x v="0"/>
    <s v="PSG w Terespolu"/>
    <s v="nie dotyczy"/>
    <x v="3"/>
    <x v="1"/>
    <s v="Papierosy"/>
    <n v="228.35120000000001"/>
    <m/>
    <n v="0.81554000000000004"/>
    <x v="0"/>
    <x v="38"/>
    <s v="Straż Graniczna"/>
  </r>
  <r>
    <x v="101"/>
    <s v="wewnątrz kraju"/>
    <x v="2"/>
    <x v="0"/>
    <s v="PSG w Terespolu"/>
    <s v="nie dotyczy"/>
    <x v="3"/>
    <x v="5"/>
    <s v="Wódka"/>
    <n v="400"/>
    <m/>
    <n v="40"/>
    <x v="2"/>
    <x v="45"/>
    <s v="Straż Graniczna"/>
  </r>
  <r>
    <x v="102"/>
    <s v="do RP"/>
    <x v="1"/>
    <x v="0"/>
    <s v="PSG w Terespolu"/>
    <s v="Terespol – Brześć"/>
    <x v="1"/>
    <x v="1"/>
    <s v="Papierosy"/>
    <n v="212.04040000000001"/>
    <m/>
    <n v="0.81554000000000004"/>
    <x v="0"/>
    <x v="73"/>
    <s v="KAS"/>
  </r>
  <r>
    <x v="102"/>
    <s v="do RP"/>
    <x v="1"/>
    <x v="0"/>
    <s v="PSG w Terespolu"/>
    <s v="Terespol – Brześć"/>
    <x v="1"/>
    <x v="1"/>
    <s v="Papierosy"/>
    <n v="1631.08"/>
    <m/>
    <n v="0.81553999999999993"/>
    <x v="0"/>
    <x v="51"/>
    <s v="KAS"/>
  </r>
  <r>
    <x v="103"/>
    <s v="z RP"/>
    <x v="0"/>
    <x v="2"/>
    <s v="PSG w Katowicach-Pyrzowicach"/>
    <s v="nie dotyczy"/>
    <x v="2"/>
    <x v="7"/>
    <s v="inna/inne"/>
    <n v="100"/>
    <s v="Przedmiot zabroniony przypominający palkę teleskopową "/>
    <n v="100"/>
    <x v="0"/>
    <x v="2"/>
    <s v="Straż Graniczna"/>
  </r>
  <r>
    <x v="104"/>
    <s v="z RP"/>
    <x v="1"/>
    <x v="0"/>
    <s v="PSG w Hrubieszowie"/>
    <s v="Zosin – Ustiług"/>
    <x v="0"/>
    <x v="2"/>
    <s v="Osobowy"/>
    <n v="28000"/>
    <m/>
    <n v="28000"/>
    <x v="0"/>
    <x v="2"/>
    <s v="Straż Graniczna"/>
  </r>
  <r>
    <x v="105"/>
    <s v="z RP"/>
    <x v="1"/>
    <x v="0"/>
    <s v="PSG w Hrebennem"/>
    <s v="Hrebenne – Rawa Ruska"/>
    <x v="0"/>
    <x v="0"/>
    <s v="Podzespoły samochodowe"/>
    <n v="10000"/>
    <s v="Pojazd Renault Master pocięty na 4 części bez dachu"/>
    <n v="2500"/>
    <x v="0"/>
    <x v="64"/>
    <s v="Straż Graniczna"/>
  </r>
  <r>
    <x v="106"/>
    <s v="do RP"/>
    <x v="0"/>
    <x v="6"/>
    <s v="PSG w Świecku"/>
    <s v="nie dotyczy"/>
    <x v="5"/>
    <x v="2"/>
    <s v="Osobowy"/>
    <n v="150000"/>
    <s v="RAV 4"/>
    <n v="150000"/>
    <x v="0"/>
    <x v="2"/>
    <s v="Straż Graniczna"/>
  </r>
  <r>
    <x v="107"/>
    <s v="do RP"/>
    <x v="1"/>
    <x v="0"/>
    <s v="PSG w Hrebennem"/>
    <s v="Hrebenne – Rawa Ruska"/>
    <x v="0"/>
    <x v="6"/>
    <s v="Marihuana"/>
    <n v="27.9"/>
    <m/>
    <n v="45000"/>
    <x v="1"/>
    <x v="74"/>
    <s v="Straż Graniczna"/>
  </r>
  <r>
    <x v="108"/>
    <s v="do RP"/>
    <x v="1"/>
    <x v="0"/>
    <s v="PSG w Dołhobyczowie"/>
    <s v="Dołhobyczów – Uhrynów"/>
    <x v="0"/>
    <x v="1"/>
    <s v="Papierosy"/>
    <n v="97.864800000000002"/>
    <m/>
    <n v="0.81554000000000004"/>
    <x v="0"/>
    <x v="1"/>
    <s v="SC"/>
  </r>
  <r>
    <x v="108"/>
    <s v="do RP"/>
    <x v="1"/>
    <x v="0"/>
    <s v="PSG w Dołhobyczowie"/>
    <s v="Dołhobyczów – Uhrynów"/>
    <x v="0"/>
    <x v="9"/>
    <s v="Płyn do e-papierosów"/>
    <n v="176.8"/>
    <m/>
    <n v="1300"/>
    <x v="2"/>
    <x v="75"/>
    <s v="SC"/>
  </r>
  <r>
    <x v="109"/>
    <s v="do RP"/>
    <x v="1"/>
    <x v="0"/>
    <s v="PSG w Dołhobyczowie"/>
    <s v="Dołhobyczów – Uhrynów"/>
    <x v="0"/>
    <x v="1"/>
    <s v="Papierosy"/>
    <n v="130.4864"/>
    <m/>
    <n v="0.81554000000000004"/>
    <x v="0"/>
    <x v="37"/>
    <s v="SC"/>
  </r>
  <r>
    <x v="110"/>
    <s v="z RP"/>
    <x v="1"/>
    <x v="1"/>
    <s v="PSG w Medyce"/>
    <s v="Medyka – Szeginie"/>
    <x v="0"/>
    <x v="2"/>
    <s v="Osobowy"/>
    <n v="150000"/>
    <s v="A6 AVANT"/>
    <n v="150000"/>
    <x v="0"/>
    <x v="2"/>
    <s v="Straż Graniczna"/>
  </r>
  <r>
    <x v="111"/>
    <s v="wewnątrz kraju"/>
    <x v="0"/>
    <x v="6"/>
    <s v="PSG w Kłodzku"/>
    <s v="nie dotyczy"/>
    <x v="8"/>
    <x v="6"/>
    <s v="Amfetamina"/>
    <n v="4242"/>
    <m/>
    <n v="70000"/>
    <x v="1"/>
    <x v="76"/>
    <s v="Straż Graniczna"/>
  </r>
  <r>
    <x v="112"/>
    <s v="z RP"/>
    <x v="1"/>
    <x v="0"/>
    <s v="PSG w Hrebennem"/>
    <s v="Hrebenne – Rawa Ruska"/>
    <x v="0"/>
    <x v="2"/>
    <s v="Osobowy"/>
    <n v="55000"/>
    <m/>
    <n v="55000"/>
    <x v="0"/>
    <x v="2"/>
    <s v="Straż Graniczna"/>
  </r>
  <r>
    <x v="113"/>
    <s v="do RP"/>
    <x v="1"/>
    <x v="0"/>
    <s v="PSG w Terespolu"/>
    <s v="Terespol – Brześć"/>
    <x v="1"/>
    <x v="1"/>
    <s v="Papierosy"/>
    <n v="2446.62"/>
    <m/>
    <n v="0.81553999999999993"/>
    <x v="0"/>
    <x v="77"/>
    <s v="KAS"/>
  </r>
  <r>
    <x v="114"/>
    <s v="do RP"/>
    <x v="1"/>
    <x v="0"/>
    <s v="PSG w Hrubieszowie"/>
    <s v="Zosin – Ustiług"/>
    <x v="0"/>
    <x v="7"/>
    <s v="inna/inne"/>
    <n v="60"/>
    <s v="Imitacja kija bejsbolowego, wniosek do OC D016/2024"/>
    <n v="60"/>
    <x v="0"/>
    <x v="2"/>
    <s v="Straż Graniczna"/>
  </r>
  <r>
    <x v="115"/>
    <s v="do RP"/>
    <x v="1"/>
    <x v="0"/>
    <s v="PSG w Terespolu"/>
    <s v="Terespol – Brześć"/>
    <x v="1"/>
    <x v="4"/>
    <s v="Tytoń"/>
    <n v="1224"/>
    <m/>
    <n v="81.599999999999994"/>
    <x v="1"/>
    <x v="78"/>
    <s v="KAS"/>
  </r>
  <r>
    <x v="116"/>
    <s v="do RP"/>
    <x v="0"/>
    <x v="0"/>
    <s v="PSG w Dorohusku"/>
    <s v="nie dotyczy"/>
    <x v="0"/>
    <x v="1"/>
    <s v="Papierosy"/>
    <n v="8155.4"/>
    <m/>
    <n v="0.81553999999999993"/>
    <x v="0"/>
    <x v="79"/>
    <s v="Straż Graniczna"/>
  </r>
  <r>
    <x v="117"/>
    <s v="do RP"/>
    <x v="1"/>
    <x v="0"/>
    <s v="PSG w Hrebennem"/>
    <s v="Hrebenne – Rawa Ruska"/>
    <x v="0"/>
    <x v="6"/>
    <s v="Marihuana"/>
    <n v="8.1"/>
    <m/>
    <n v="45000"/>
    <x v="1"/>
    <x v="80"/>
    <s v="Straż Graniczna"/>
  </r>
  <r>
    <x v="118"/>
    <s v="do RP"/>
    <x v="0"/>
    <x v="0"/>
    <s v="PSG w Dorohusku"/>
    <s v="nie dotyczy"/>
    <x v="0"/>
    <x v="1"/>
    <s v="Papierosy"/>
    <n v="9786.48"/>
    <m/>
    <n v="0.81553999999999993"/>
    <x v="0"/>
    <x v="81"/>
    <s v="Straż Graniczna"/>
  </r>
  <r>
    <x v="119"/>
    <s v="z RP"/>
    <x v="1"/>
    <x v="1"/>
    <s v="PSG w Lubaczowie"/>
    <s v="Budomierz – Hruszew"/>
    <x v="0"/>
    <x v="7"/>
    <s v="Palna"/>
    <n v="97685.8"/>
    <s v="Accuracy AXMC kaliber 338 Lap. Mag."/>
    <n v="24421.45"/>
    <x v="0"/>
    <x v="64"/>
    <s v="Straż Graniczna"/>
  </r>
  <r>
    <x v="119"/>
    <s v="z RP"/>
    <x v="1"/>
    <x v="1"/>
    <s v="PSG w Lubaczowie"/>
    <s v="Budomierz – Hruszew"/>
    <x v="0"/>
    <x v="3"/>
    <s v="Ostra"/>
    <n v="523.20000000000005"/>
    <s v="RWS i HORNADY kaliber .338 lap.mag."/>
    <n v="0.43600000000000005"/>
    <x v="0"/>
    <x v="82"/>
    <s v="Straż Graniczna"/>
  </r>
  <r>
    <x v="120"/>
    <s v="wewnątrz kraju"/>
    <x v="2"/>
    <x v="0"/>
    <s v="PSG w Lublinie"/>
    <s v="nie dotyczy"/>
    <x v="3"/>
    <x v="6"/>
    <s v="Marihuana"/>
    <n v="357.88"/>
    <m/>
    <n v="46000"/>
    <x v="1"/>
    <x v="83"/>
    <s v="Policja"/>
  </r>
  <r>
    <x v="120"/>
    <s v="wewnątrz kraju"/>
    <x v="2"/>
    <x v="0"/>
    <s v="PSG w Lublinie"/>
    <s v="nie dotyczy"/>
    <x v="3"/>
    <x v="6"/>
    <s v="inna/inne"/>
    <n v="237"/>
    <s v="Mefedron"/>
    <n v="59999.999999999993"/>
    <x v="1"/>
    <x v="84"/>
    <s v="Policja"/>
  </r>
  <r>
    <x v="120"/>
    <s v="wewnątrz kraju"/>
    <x v="2"/>
    <x v="0"/>
    <s v="PSG w Lublinie"/>
    <s v="nie dotyczy"/>
    <x v="3"/>
    <x v="6"/>
    <s v="Amfetamina"/>
    <n v="18406.759999999998"/>
    <m/>
    <n v="36999.999999999993"/>
    <x v="1"/>
    <x v="85"/>
    <s v="Policja"/>
  </r>
  <r>
    <x v="120"/>
    <s v="wewnątrz kraju"/>
    <x v="2"/>
    <x v="0"/>
    <s v="PSG w Lublinie"/>
    <s v="nie dotyczy"/>
    <x v="3"/>
    <x v="6"/>
    <s v="Extasy"/>
    <n v="161"/>
    <m/>
    <n v="23"/>
    <x v="3"/>
    <x v="26"/>
    <s v="Policja"/>
  </r>
  <r>
    <x v="121"/>
    <s v="z RP"/>
    <x v="1"/>
    <x v="1"/>
    <s v="PSG w Korczowej"/>
    <s v="Korczowa – Krakowiec"/>
    <x v="0"/>
    <x v="0"/>
    <s v="inna/inne"/>
    <n v="7000"/>
    <s v="rower marki „CANNONDALE”  "/>
    <n v="7000"/>
    <x v="0"/>
    <x v="2"/>
    <s v="Straż Graniczna"/>
  </r>
  <r>
    <x v="122"/>
    <s v="wewnątrz kraju"/>
    <x v="0"/>
    <x v="0"/>
    <s v="PSG w Kodniu"/>
    <s v="nie dotyczy"/>
    <x v="1"/>
    <x v="1"/>
    <s v="Papierosy"/>
    <n v="8155.4"/>
    <m/>
    <n v="0.81553999999999993"/>
    <x v="0"/>
    <x v="79"/>
    <s v="Straż Graniczna"/>
  </r>
  <r>
    <x v="123"/>
    <s v="z RP"/>
    <x v="1"/>
    <x v="5"/>
    <s v="PSG w Warszawie-Okęciu"/>
    <s v="Warszawa-Okęcie(Lotnicze)"/>
    <x v="2"/>
    <x v="3"/>
    <s v="Ostra"/>
    <m/>
    <s v="HORNADY 450 BUSHMASTER"/>
    <n v="0"/>
    <x v="0"/>
    <x v="2"/>
    <s v="Straż Graniczna"/>
  </r>
  <r>
    <x v="124"/>
    <s v="wewnątrz kraju"/>
    <x v="2"/>
    <x v="5"/>
    <s v="PSG w Bydgoszczy"/>
    <s v="nie dotyczy"/>
    <x v="3"/>
    <x v="6"/>
    <s v="Marihuana"/>
    <n v="90"/>
    <m/>
    <n v="45685.279187817257"/>
    <x v="1"/>
    <x v="86"/>
    <s v="Straż Graniczna"/>
  </r>
  <r>
    <x v="125"/>
    <s v="wewnątrz kraju"/>
    <x v="2"/>
    <x v="3"/>
    <s v="PSG w Braniewie"/>
    <s v="nie dotyczy"/>
    <x v="3"/>
    <x v="1"/>
    <s v="Papierosy"/>
    <n v="220358.908"/>
    <m/>
    <n v="0.81553999999999993"/>
    <x v="0"/>
    <x v="87"/>
    <s v="Straż Graniczna"/>
  </r>
  <r>
    <x v="126"/>
    <s v="wewnątrz kraju"/>
    <x v="2"/>
    <x v="0"/>
    <s v="PSG w Hrubieszowie"/>
    <s v="nie dotyczy"/>
    <x v="3"/>
    <x v="2"/>
    <s v="Osobowy"/>
    <n v="120000"/>
    <m/>
    <n v="120000"/>
    <x v="0"/>
    <x v="2"/>
    <s v="Policja"/>
  </r>
  <r>
    <x v="126"/>
    <s v="wewnątrz kraju"/>
    <x v="2"/>
    <x v="0"/>
    <s v="PSG w Hrubieszowie"/>
    <s v="nie dotyczy"/>
    <x v="3"/>
    <x v="0"/>
    <s v="Podzespoły samochodowe"/>
    <n v="288800"/>
    <s v="silniki,skrzynie biegów inne podzespoły"/>
    <n v="2468.3760683760684"/>
    <x v="0"/>
    <x v="88"/>
    <s v="Policja"/>
  </r>
  <r>
    <x v="127"/>
    <s v="z RP"/>
    <x v="1"/>
    <x v="5"/>
    <s v="PSG w Warszawie-Okęciu"/>
    <s v="Warszawa-Okęcie(Lotnicze)"/>
    <x v="2"/>
    <x v="3"/>
    <s v="inna/inne"/>
    <n v="0"/>
    <m/>
    <n v="0"/>
    <x v="0"/>
    <x v="89"/>
    <s v="Straż Graniczna"/>
  </r>
  <r>
    <x v="128"/>
    <s v="do RP"/>
    <x v="1"/>
    <x v="0"/>
    <s v="PSG w Dołhobyczowie"/>
    <s v="Dołhobyczów – Uhrynów"/>
    <x v="0"/>
    <x v="3"/>
    <s v="Ostra"/>
    <n v="25"/>
    <s v="amunicja bojowa kaliber 5.45 "/>
    <n v="2.5"/>
    <x v="0"/>
    <x v="45"/>
    <s v="KAS"/>
  </r>
  <r>
    <x v="128"/>
    <s v="do RP"/>
    <x v="1"/>
    <x v="0"/>
    <s v="PSG w Dołhobyczowie"/>
    <s v="Dołhobyczów – Uhrynów"/>
    <x v="0"/>
    <x v="7"/>
    <s v="inna/inne"/>
    <n v="50"/>
    <s v="kij bejsbolowy"/>
    <n v="50"/>
    <x v="0"/>
    <x v="2"/>
    <s v="KAS"/>
  </r>
  <r>
    <x v="129"/>
    <s v="do RP"/>
    <x v="0"/>
    <x v="0"/>
    <s v="PSG w Dorohusku"/>
    <s v="nie dotyczy"/>
    <x v="0"/>
    <x v="1"/>
    <s v="Papierosy"/>
    <n v="41912.231699999997"/>
    <s v="Marvell Slim"/>
    <n v="0.81554000038916552"/>
    <x v="0"/>
    <x v="90"/>
    <s v="Straż Graniczna"/>
  </r>
  <r>
    <x v="130"/>
    <s v="do RP"/>
    <x v="1"/>
    <x v="0"/>
    <s v="PSG w Terespolu"/>
    <s v="Terespol – Brześć"/>
    <x v="1"/>
    <x v="1"/>
    <s v="Papierosy"/>
    <n v="782.91840000000002"/>
    <m/>
    <n v="0.81554000000000004"/>
    <x v="0"/>
    <x v="91"/>
    <s v="KAS"/>
  </r>
  <r>
    <x v="131"/>
    <s v="z RP"/>
    <x v="1"/>
    <x v="5"/>
    <s v="PSG w Warszawie-Okęciu"/>
    <s v="Warszawa-Okęcie(Lotnicze)"/>
    <x v="2"/>
    <x v="3"/>
    <s v="Ostra"/>
    <n v="0"/>
    <m/>
    <n v="0"/>
    <x v="0"/>
    <x v="2"/>
    <s v="Straż Graniczna"/>
  </r>
  <r>
    <x v="132"/>
    <s v="wewnątrz kraju"/>
    <x v="0"/>
    <x v="8"/>
    <s v="PSG w Sejnach"/>
    <s v="nie dotyczy"/>
    <x v="9"/>
    <x v="1"/>
    <s v="Papierosy"/>
    <n v="167870.7536"/>
    <m/>
    <n v="0.81553999999999993"/>
    <x v="0"/>
    <x v="92"/>
    <s v="Straż Graniczna"/>
  </r>
  <r>
    <x v="133"/>
    <s v="wewnątrz kraju"/>
    <x v="0"/>
    <x v="1"/>
    <s v="PSG w Krościenku"/>
    <s v="nie dotyczy"/>
    <x v="0"/>
    <x v="1"/>
    <s v="Papierosy"/>
    <n v="424.08080000000001"/>
    <s v="compliment, Prima"/>
    <n v="0.81554000000000004"/>
    <x v="0"/>
    <x v="93"/>
    <s v="Straż Graniczna"/>
  </r>
  <r>
    <x v="133"/>
    <s v="wewnątrz kraju"/>
    <x v="0"/>
    <x v="1"/>
    <s v="PSG w Krościenku"/>
    <s v="nie dotyczy"/>
    <x v="0"/>
    <x v="5"/>
    <s v="Wódka"/>
    <n v="260"/>
    <m/>
    <n v="40"/>
    <x v="2"/>
    <x v="94"/>
    <s v="Straż Graniczna"/>
  </r>
  <r>
    <x v="134"/>
    <s v="do RP"/>
    <x v="1"/>
    <x v="0"/>
    <s v="PSG w Terespolu"/>
    <s v="Terespol – Brześć"/>
    <x v="1"/>
    <x v="1"/>
    <s v="Papierosy"/>
    <n v="195.7296"/>
    <s v="Współdziałanie z KAS w PD Terespol"/>
    <n v="0.81554000000000004"/>
    <x v="0"/>
    <x v="24"/>
    <s v="KAS"/>
  </r>
  <r>
    <x v="134"/>
    <s v="do RP"/>
    <x v="1"/>
    <x v="0"/>
    <s v="PSG w Terespolu"/>
    <s v="Terespol – Brześć"/>
    <x v="1"/>
    <x v="1"/>
    <s v="Papierosy"/>
    <n v="456.70240000000001"/>
    <s v="Współdziałanie SG z KAS w PD Terespol"/>
    <n v="0.81554000000000004"/>
    <x v="0"/>
    <x v="95"/>
    <s v="KAS"/>
  </r>
  <r>
    <x v="134"/>
    <s v="do RP"/>
    <x v="1"/>
    <x v="0"/>
    <s v="PSG w Terespolu"/>
    <s v="Terespol – Brześć"/>
    <x v="1"/>
    <x v="1"/>
    <s v="Papierosy"/>
    <n v="326.21600000000001"/>
    <s v="Współdziałanie SG z KAS w PD Terespol"/>
    <n v="0.81554000000000004"/>
    <x v="0"/>
    <x v="21"/>
    <s v="KAS"/>
  </r>
  <r>
    <x v="134"/>
    <s v="do RP"/>
    <x v="1"/>
    <x v="0"/>
    <s v="PSG w Terespolu"/>
    <s v="Terespol – Brześć"/>
    <x v="1"/>
    <x v="4"/>
    <s v="Tytoń do palenia"/>
    <n v="18.600000000000001"/>
    <s v="tytoniowe wyroby nowatorskie"/>
    <n v="581.25"/>
    <x v="1"/>
    <x v="96"/>
    <s v="KAS"/>
  </r>
  <r>
    <x v="135"/>
    <s v="wewnątrz kraju"/>
    <x v="2"/>
    <x v="4"/>
    <s v="PSG w Gdańsku"/>
    <s v="nie dotyczy"/>
    <x v="3"/>
    <x v="6"/>
    <s v="Marihuana"/>
    <n v="4275"/>
    <m/>
    <n v="45000"/>
    <x v="1"/>
    <x v="97"/>
    <s v="Straż Graniczna"/>
  </r>
  <r>
    <x v="135"/>
    <s v="wewnątrz kraju"/>
    <x v="2"/>
    <x v="4"/>
    <s v="PSG w Gdańsku"/>
    <s v="nie dotyczy"/>
    <x v="3"/>
    <x v="6"/>
    <s v="Marihuana"/>
    <n v="225"/>
    <m/>
    <n v="45000"/>
    <x v="1"/>
    <x v="98"/>
    <s v="Straż Graniczna"/>
  </r>
  <r>
    <x v="136"/>
    <s v="do RP"/>
    <x v="0"/>
    <x v="6"/>
    <s v="PSG w Świecku"/>
    <s v="nie dotyczy"/>
    <x v="5"/>
    <x v="2"/>
    <s v="Osobowy"/>
    <n v="120000"/>
    <s v="CX5"/>
    <n v="120000"/>
    <x v="0"/>
    <x v="2"/>
    <s v="Straż Graniczna"/>
  </r>
  <r>
    <x v="137"/>
    <s v="do RP"/>
    <x v="1"/>
    <x v="0"/>
    <s v="PSG w Hrebennem"/>
    <s v="Hrebenne – Rawa Ruska(Kolej)"/>
    <x v="0"/>
    <x v="1"/>
    <s v="Papierosy"/>
    <n v="130.4864"/>
    <s v="uszczuplenia celne 216 zł."/>
    <n v="0.81554000000000004"/>
    <x v="0"/>
    <x v="37"/>
    <s v="KAS"/>
  </r>
  <r>
    <x v="138"/>
    <s v="z RP"/>
    <x v="1"/>
    <x v="2"/>
    <s v="PSG w Katowicach-Pyrzowicach"/>
    <s v="Katowice-Pyrzowice(Lotnicze)"/>
    <x v="2"/>
    <x v="3"/>
    <s v="inna/inne"/>
    <n v="4"/>
    <s v="sportowa"/>
    <n v="2"/>
    <x v="0"/>
    <x v="0"/>
    <s v="Straż Graniczna"/>
  </r>
  <r>
    <x v="139"/>
    <s v="do RP"/>
    <x v="1"/>
    <x v="0"/>
    <s v="PSG w Terespolu"/>
    <s v="Terespol – Brześć"/>
    <x v="1"/>
    <x v="1"/>
    <s v="Papierosy"/>
    <n v="3588.3760000000002"/>
    <m/>
    <n v="0.81554000000000004"/>
    <x v="0"/>
    <x v="99"/>
    <s v="KAS"/>
  </r>
  <r>
    <x v="140"/>
    <s v="do RP"/>
    <x v="1"/>
    <x v="0"/>
    <s v="PSG w Dorohusku"/>
    <s v="Dorohusk – Jagodzin"/>
    <x v="0"/>
    <x v="1"/>
    <s v="Papierosy"/>
    <n v="146.7972"/>
    <s v="WNIOSEK NR 8"/>
    <n v="0.81554000000000004"/>
    <x v="0"/>
    <x v="41"/>
    <s v="Straż Graniczna"/>
  </r>
  <r>
    <x v="141"/>
    <s v="do RP"/>
    <x v="1"/>
    <x v="0"/>
    <s v="PSG w Terespolu"/>
    <s v="Terespol – Brześć"/>
    <x v="1"/>
    <x v="1"/>
    <s v="Papierosy"/>
    <n v="1631.08"/>
    <s v="WNIOSEK SG DO KAS NR 1 Z DN. 02.02.24"/>
    <n v="0.81553999999999993"/>
    <x v="0"/>
    <x v="51"/>
    <s v="Straż Graniczna"/>
  </r>
  <r>
    <x v="142"/>
    <s v="z RP"/>
    <x v="1"/>
    <x v="0"/>
    <s v="PSG w Dołhobyczowie"/>
    <s v="Dołhobyczów – Uhrynów"/>
    <x v="0"/>
    <x v="2"/>
    <s v="inna/inne"/>
    <n v="8000"/>
    <s v="laweta marki BORO"/>
    <n v="8000"/>
    <x v="0"/>
    <x v="2"/>
    <s v="Straż Graniczna"/>
  </r>
  <r>
    <x v="143"/>
    <s v="do RP"/>
    <x v="0"/>
    <x v="6"/>
    <s v="PSG w Świecku"/>
    <s v="nie dotyczy"/>
    <x v="5"/>
    <x v="2"/>
    <s v="Osobowy"/>
    <n v="150000"/>
    <s v="Macan"/>
    <n v="150000"/>
    <x v="0"/>
    <x v="2"/>
    <s v="Straż Graniczna"/>
  </r>
  <r>
    <x v="144"/>
    <s v="do RP"/>
    <x v="1"/>
    <x v="0"/>
    <s v="PSG w Terespolu"/>
    <s v="Kukuryki – Kozłowiczy"/>
    <x v="1"/>
    <x v="1"/>
    <s v="Papierosy"/>
    <n v="652.43200000000002"/>
    <s v="Wniosek nr 2 SG do KAS "/>
    <n v="0.81554000000000004"/>
    <x v="0"/>
    <x v="25"/>
    <s v="Straż Graniczna"/>
  </r>
  <r>
    <x v="145"/>
    <s v="z RP"/>
    <x v="1"/>
    <x v="7"/>
    <s v="PSG w Krakowie-Balicach"/>
    <s v="Kraków-Balice(Lotnicze)"/>
    <x v="2"/>
    <x v="3"/>
    <s v="Ostra"/>
    <n v="3"/>
    <s v="amunicja z oznaczeniem na denku S&amp;B 222 REM"/>
    <n v="1"/>
    <x v="0"/>
    <x v="46"/>
    <s v="Straż Graniczna"/>
  </r>
  <r>
    <x v="146"/>
    <s v="do RP"/>
    <x v="1"/>
    <x v="1"/>
    <s v="PSG w Medyce"/>
    <s v="Medyka – Szeginie"/>
    <x v="0"/>
    <x v="1"/>
    <s v="Papierosy"/>
    <n v="235.69110000000001"/>
    <m/>
    <n v="0.81554013840830453"/>
    <x v="0"/>
    <x v="100"/>
    <s v="Straż Graniczna"/>
  </r>
  <r>
    <x v="147"/>
    <s v="z RP"/>
    <x v="1"/>
    <x v="1"/>
    <s v="PSG w Korczowej"/>
    <s v="Korczowa – Krakowiec"/>
    <x v="0"/>
    <x v="2"/>
    <s v="Osobowy"/>
    <n v="70000"/>
    <m/>
    <n v="70000"/>
    <x v="0"/>
    <x v="2"/>
    <s v="Straż Graniczna"/>
  </r>
  <r>
    <x v="148"/>
    <s v="wewnątrz kraju"/>
    <x v="0"/>
    <x v="6"/>
    <s v="PSG w Świecku"/>
    <s v="nie dotyczy"/>
    <x v="5"/>
    <x v="2"/>
    <s v="Osobowy"/>
    <n v="100000"/>
    <s v="Cherokee"/>
    <n v="100000"/>
    <x v="0"/>
    <x v="2"/>
    <s v="Straż Graniczna"/>
  </r>
  <r>
    <x v="149"/>
    <s v="wewnątrz kraju"/>
    <x v="2"/>
    <x v="1"/>
    <s v="Wydział Operacyjno-Śledczy"/>
    <s v="nie dotyczy"/>
    <x v="3"/>
    <x v="2"/>
    <s v="Osobowy"/>
    <n v="320000"/>
    <s v="X5"/>
    <n v="320000"/>
    <x v="0"/>
    <x v="2"/>
    <s v="Policja"/>
  </r>
  <r>
    <x v="150"/>
    <s v="wewnątrz kraju"/>
    <x v="0"/>
    <x v="1"/>
    <s v="PSG w Medyce"/>
    <s v="nie dotyczy"/>
    <x v="0"/>
    <x v="2"/>
    <s v="Osobowy"/>
    <n v="250000"/>
    <s v="GLC 300 D 4 matic o numerze rejestracyjnym GK086RD (włoskie tablice rejestracyjne oryginalne), nr VIN W1N2533191G053154, rok produkcji 2022."/>
    <n v="250000"/>
    <x v="0"/>
    <x v="2"/>
    <s v="Policja"/>
  </r>
  <r>
    <x v="151"/>
    <s v="do RP"/>
    <x v="1"/>
    <x v="0"/>
    <s v="PSG w Terespolu"/>
    <s v="Terespol – Brześć"/>
    <x v="1"/>
    <x v="0"/>
    <s v="inna/inne"/>
    <n v="2620"/>
    <s v="kosmetyki w ilościach hurtowych"/>
    <n v="20"/>
    <x v="0"/>
    <x v="101"/>
    <s v="KAS"/>
  </r>
  <r>
    <x v="151"/>
    <s v="do RP"/>
    <x v="1"/>
    <x v="0"/>
    <s v="PSG w Terespolu"/>
    <s v="Terespol – Brześć"/>
    <x v="1"/>
    <x v="0"/>
    <s v="inna/inne"/>
    <n v="83"/>
    <s v="produkty pochodzenia roślinnego"/>
    <n v="10"/>
    <x v="1"/>
    <x v="102"/>
    <s v="KAS"/>
  </r>
  <r>
    <x v="152"/>
    <s v="do RP"/>
    <x v="1"/>
    <x v="1"/>
    <s v="PSG w Medyce"/>
    <s v="Medyka – Szeginie"/>
    <x v="0"/>
    <x v="1"/>
    <s v="Papierosy"/>
    <n v="65.243200000000002"/>
    <m/>
    <n v="0.81554000000000004"/>
    <x v="0"/>
    <x v="5"/>
    <s v="Straż Graniczna"/>
  </r>
  <r>
    <x v="153"/>
    <s v="do RP"/>
    <x v="1"/>
    <x v="0"/>
    <s v="PSG w Terespolu"/>
    <s v="Kukuryki – Kozłowiczy"/>
    <x v="1"/>
    <x v="1"/>
    <s v="Papierosy"/>
    <n v="293.59440000000001"/>
    <m/>
    <n v="0.81554000000000004"/>
    <x v="0"/>
    <x v="103"/>
    <s v="Straż Graniczna"/>
  </r>
  <r>
    <x v="154"/>
    <s v="do RP"/>
    <x v="1"/>
    <x v="0"/>
    <s v="PSG w Hrebennem"/>
    <s v="Hrebenne – Rawa Ruska"/>
    <x v="0"/>
    <x v="1"/>
    <s v="Papierosy"/>
    <n v="285.43900000000002"/>
    <s v="Wniosek do KAS Hrebenne nr 7, uszczuplenia celne 471 zł."/>
    <n v="0.81554000000000004"/>
    <x v="0"/>
    <x v="104"/>
    <s v="Straż Graniczna"/>
  </r>
  <r>
    <x v="155"/>
    <s v="wewnątrz kraju"/>
    <x v="2"/>
    <x v="6"/>
    <s v="PSG w Kaliszu"/>
    <s v="nie dotyczy"/>
    <x v="3"/>
    <x v="1"/>
    <s v="Papierosy"/>
    <n v="2378.9301999999998"/>
    <m/>
    <n v="0.81554000685635919"/>
    <x v="0"/>
    <x v="105"/>
    <s v="Policja"/>
  </r>
  <r>
    <x v="155"/>
    <s v="wewnątrz kraju"/>
    <x v="2"/>
    <x v="6"/>
    <s v="PSG w Kaliszu"/>
    <s v="nie dotyczy"/>
    <x v="3"/>
    <x v="1"/>
    <s v="Papierosy"/>
    <n v="3963.5243999999998"/>
    <m/>
    <n v="0.81553999999999993"/>
    <x v="0"/>
    <x v="106"/>
    <s v="Policja"/>
  </r>
  <r>
    <x v="155"/>
    <s v="wewnątrz kraju"/>
    <x v="2"/>
    <x v="6"/>
    <s v="PSG w Kaliszu"/>
    <s v="nie dotyczy"/>
    <x v="3"/>
    <x v="4"/>
    <s v="Tytoń"/>
    <n v="92140.65"/>
    <m/>
    <n v="588.75814696485622"/>
    <x v="1"/>
    <x v="107"/>
    <s v="Policja"/>
  </r>
  <r>
    <x v="155"/>
    <s v="wewnątrz kraju"/>
    <x v="2"/>
    <x v="6"/>
    <s v="PSG w Kaliszu"/>
    <s v="nie dotyczy"/>
    <x v="3"/>
    <x v="1"/>
    <s v="Papierosy"/>
    <n v="37694.258800000003"/>
    <m/>
    <n v="0.81554000000000004"/>
    <x v="0"/>
    <x v="108"/>
    <s v="Policja"/>
  </r>
  <r>
    <x v="155"/>
    <s v="wewnątrz kraju"/>
    <x v="2"/>
    <x v="6"/>
    <s v="PSG w Kaliszu"/>
    <s v="nie dotyczy"/>
    <x v="3"/>
    <x v="4"/>
    <s v="Tytoń"/>
    <n v="13747.5"/>
    <m/>
    <n v="585"/>
    <x v="1"/>
    <x v="109"/>
    <s v="Policja"/>
  </r>
  <r>
    <x v="155"/>
    <s v="wewnątrz kraju"/>
    <x v="2"/>
    <x v="6"/>
    <s v="PSG w Kaliszu"/>
    <s v="nie dotyczy"/>
    <x v="3"/>
    <x v="5"/>
    <s v="Spirytus"/>
    <n v="1296"/>
    <m/>
    <n v="80"/>
    <x v="2"/>
    <x v="110"/>
    <s v="Policja"/>
  </r>
  <r>
    <x v="156"/>
    <s v="wewnątrz kraju"/>
    <x v="0"/>
    <x v="1"/>
    <s v="PSG w Krościenku"/>
    <s v="nie dotyczy"/>
    <x v="0"/>
    <x v="1"/>
    <s v="Papierosy"/>
    <n v="244.66200000000001"/>
    <m/>
    <n v="0.81554000000000004"/>
    <x v="0"/>
    <x v="58"/>
    <s v="Straż Graniczna"/>
  </r>
  <r>
    <x v="157"/>
    <s v="do RP"/>
    <x v="1"/>
    <x v="0"/>
    <s v="PSG w Terespolu"/>
    <s v="Kukuryki – Kozłowiczy"/>
    <x v="1"/>
    <x v="1"/>
    <s v="Papierosy"/>
    <n v="815.54"/>
    <s v="wniosek SG do KAS numer 5 z dnia 06.02.2024r."/>
    <n v="0.81553999999999993"/>
    <x v="0"/>
    <x v="111"/>
    <s v="Straż Graniczna"/>
  </r>
  <r>
    <x v="158"/>
    <s v="do RP"/>
    <x v="1"/>
    <x v="1"/>
    <s v="PSG w Lubaczowie"/>
    <s v="Budomierz – Hruszew"/>
    <x v="0"/>
    <x v="0"/>
    <s v="Bursztyn"/>
    <n v="28697.4"/>
    <m/>
    <n v="3210.0000000000005"/>
    <x v="1"/>
    <x v="112"/>
    <s v="Straż Graniczna"/>
  </r>
  <r>
    <x v="159"/>
    <s v="do RP"/>
    <x v="1"/>
    <x v="0"/>
    <s v="PSG w Hrebennem"/>
    <s v="Hrebenne – Rawa Ruska"/>
    <x v="0"/>
    <x v="1"/>
    <s v="Papierosy"/>
    <n v="1174.3776"/>
    <s v="72 paczki"/>
    <n v="0.81554000000000004"/>
    <x v="0"/>
    <x v="113"/>
    <s v="Straż Graniczna"/>
  </r>
  <r>
    <x v="160"/>
    <s v="z RP"/>
    <x v="1"/>
    <x v="7"/>
    <s v="PSG w Krakowie-Balicach"/>
    <s v="Kraków-Balice(Lotnicze)"/>
    <x v="2"/>
    <x v="3"/>
    <s v="Ostra"/>
    <n v="1"/>
    <s v="kal. 5,45x39   oznaczenie na denku 60 80"/>
    <n v="1"/>
    <x v="0"/>
    <x v="2"/>
    <s v="Straż Graniczna"/>
  </r>
  <r>
    <x v="161"/>
    <s v="do RP"/>
    <x v="1"/>
    <x v="0"/>
    <s v="PSG w Hrebennem"/>
    <s v="Hrebenne – Rawa Ruska"/>
    <x v="0"/>
    <x v="1"/>
    <s v="Papierosy"/>
    <n v="114.1756"/>
    <s v="7 paczek wyrobów akcyzowych "/>
    <n v="0.81554000000000004"/>
    <x v="0"/>
    <x v="39"/>
    <s v="KAS"/>
  </r>
  <r>
    <x v="162"/>
    <s v="wewnątrz kraju"/>
    <x v="0"/>
    <x v="8"/>
    <s v="PSG w Kuźnicy"/>
    <s v="nie dotyczy"/>
    <x v="1"/>
    <x v="1"/>
    <s v="Papierosy"/>
    <n v="244.66200000000001"/>
    <s v="Ujawnione przez SG"/>
    <n v="0.81554000000000004"/>
    <x v="0"/>
    <x v="58"/>
    <s v="Straż Graniczna"/>
  </r>
  <r>
    <x v="162"/>
    <s v="wewnątrz kraju"/>
    <x v="0"/>
    <x v="8"/>
    <s v="PSG w Kuźnicy"/>
    <s v="nie dotyczy"/>
    <x v="1"/>
    <x v="1"/>
    <s v="Papierosy"/>
    <n v="244.66200000000001"/>
    <s v="KAS Pierwszwszy Dział Zwalczania Przestępczości w Białymstoku "/>
    <n v="0.81554000000000004"/>
    <x v="0"/>
    <x v="58"/>
    <s v="Straż Graniczna"/>
  </r>
  <r>
    <x v="163"/>
    <s v="do RP"/>
    <x v="1"/>
    <x v="0"/>
    <s v="PSG w Terespolu"/>
    <s v="Kukuryki – Kozłowiczy"/>
    <x v="1"/>
    <x v="1"/>
    <s v="Papierosy"/>
    <n v="1141.7560000000001"/>
    <s v="na wniosek SG do KAS numer 6 z dnia 07.02.2024 r. "/>
    <n v="0.81554000000000004"/>
    <x v="0"/>
    <x v="114"/>
    <s v="Straż Graniczna"/>
  </r>
  <r>
    <x v="164"/>
    <s v="wewnątrz kraju"/>
    <x v="0"/>
    <x v="1"/>
    <s v="PSG w Lubaczowie"/>
    <s v="nie dotyczy"/>
    <x v="0"/>
    <x v="2"/>
    <s v="Osobowy"/>
    <n v="120000"/>
    <s v="Expert"/>
    <n v="120000"/>
    <x v="0"/>
    <x v="2"/>
    <s v="Straż Graniczna"/>
  </r>
  <r>
    <x v="165"/>
    <s v="z RP"/>
    <x v="1"/>
    <x v="0"/>
    <s v="PSG w Terespolu"/>
    <s v="Terespol – Brześć"/>
    <x v="1"/>
    <x v="2"/>
    <s v="Osobowy"/>
    <n v="850000"/>
    <s v="BMW X5M , nr rej. OSBB1283, nr VIN WBS21CS0009T15339, rok produkcji 2023"/>
    <n v="850000"/>
    <x v="0"/>
    <x v="2"/>
    <s v="Straż Graniczna"/>
  </r>
  <r>
    <x v="166"/>
    <s v="do RP"/>
    <x v="1"/>
    <x v="0"/>
    <s v="PSG w Hrebennem"/>
    <s v="Hrebenne – Rawa Ruska"/>
    <x v="0"/>
    <x v="4"/>
    <s v="Tytoń"/>
    <n v="1224"/>
    <s v="Wniosek do KAS nr 10 uczuplenia celne 1945 zł."/>
    <n v="816"/>
    <x v="1"/>
    <x v="115"/>
    <s v="Straż Graniczna"/>
  </r>
  <r>
    <x v="167"/>
    <s v="z RP"/>
    <x v="0"/>
    <x v="2"/>
    <s v="PSG w Katowicach-Pyrzowicach"/>
    <s v="nie dotyczy"/>
    <x v="2"/>
    <x v="6"/>
    <s v="Marihuana"/>
    <n v="0.8"/>
    <m/>
    <n v="50000.000000000007"/>
    <x v="1"/>
    <x v="116"/>
    <s v="Straż Graniczna"/>
  </r>
  <r>
    <x v="167"/>
    <s v="z RP"/>
    <x v="0"/>
    <x v="2"/>
    <s v="PSG w Katowicach-Pyrzowicach"/>
    <s v="nie dotyczy"/>
    <x v="2"/>
    <x v="6"/>
    <s v="Extasy"/>
    <n v="34"/>
    <m/>
    <n v="17"/>
    <x v="3"/>
    <x v="0"/>
    <s v="Straż Graniczna"/>
  </r>
  <r>
    <x v="168"/>
    <s v="do RP"/>
    <x v="1"/>
    <x v="0"/>
    <s v="PSG w Terespolu"/>
    <s v="Kukuryki – Kozłowiczy"/>
    <x v="1"/>
    <x v="1"/>
    <s v="Papierosy"/>
    <n v="489.32400000000001"/>
    <s v="na wniosek SG do KAS numer 8 z dnia 09.02.2024 r. "/>
    <n v="0.81554000000000004"/>
    <x v="0"/>
    <x v="117"/>
    <s v="Straż Graniczna"/>
  </r>
  <r>
    <x v="169"/>
    <s v="z RP"/>
    <x v="0"/>
    <x v="2"/>
    <s v="PSG w Katowicach-Pyrzowicach"/>
    <s v="nie dotyczy"/>
    <x v="2"/>
    <x v="7"/>
    <s v="inna/inne"/>
    <n v="150"/>
    <s v="przedmiot przypominający pałkę teleskopową koloru czarnego."/>
    <n v="150"/>
    <x v="0"/>
    <x v="2"/>
    <s v="Straż Graniczna"/>
  </r>
  <r>
    <x v="170"/>
    <s v="z RP"/>
    <x v="1"/>
    <x v="6"/>
    <s v="PSG w Poznaniu-Ławicy"/>
    <s v="Poznań-Ławica(Lotnicze)"/>
    <x v="2"/>
    <x v="3"/>
    <s v="Ostra"/>
    <n v="0.7"/>
    <s v="22 LR kbks"/>
    <n v="0.7"/>
    <x v="0"/>
    <x v="2"/>
    <s v="Straż Graniczna"/>
  </r>
  <r>
    <x v="171"/>
    <s v="wewnątrz kraju"/>
    <x v="0"/>
    <x v="8"/>
    <s v="PSG w Michałowie"/>
    <s v="nie dotyczy"/>
    <x v="1"/>
    <x v="1"/>
    <s v="Papierosy"/>
    <n v="8155.4"/>
    <s v="NZ-BLACK"/>
    <n v="0.81553999999999993"/>
    <x v="0"/>
    <x v="79"/>
    <s v="Straż Graniczna"/>
  </r>
  <r>
    <x v="172"/>
    <s v="z RP"/>
    <x v="0"/>
    <x v="1"/>
    <s v="PSG w Lubaczowie"/>
    <s v="nie dotyczy"/>
    <x v="0"/>
    <x v="1"/>
    <s v="Papierosy"/>
    <n v="36536.192000000003"/>
    <m/>
    <n v="0.81554000000000004"/>
    <x v="0"/>
    <x v="118"/>
    <s v="Straż Graniczna"/>
  </r>
  <r>
    <x v="173"/>
    <s v="do RP"/>
    <x v="1"/>
    <x v="0"/>
    <s v="PSG w Terespolu"/>
    <s v="Terespol – Brześć"/>
    <x v="1"/>
    <x v="0"/>
    <s v="inna/inne"/>
    <n v="31.5"/>
    <s v="produkty pochodzenia zwierzęcego"/>
    <n v="10"/>
    <x v="1"/>
    <x v="119"/>
    <s v="KAS"/>
  </r>
  <r>
    <x v="174"/>
    <s v="z RP"/>
    <x v="1"/>
    <x v="1"/>
    <s v="PSG w Medyce"/>
    <s v="Medyka – Szeginie"/>
    <x v="0"/>
    <x v="7"/>
    <s v="inna/inne"/>
    <n v="500"/>
    <s v="część składowa broni w postaci zamka koloru czarnego wraz z iglicą"/>
    <n v="500"/>
    <x v="0"/>
    <x v="2"/>
    <s v="Straż Graniczna"/>
  </r>
  <r>
    <x v="175"/>
    <s v="z RP"/>
    <x v="1"/>
    <x v="0"/>
    <s v="PSG w Terespolu"/>
    <s v="Terespol – Brześć"/>
    <x v="1"/>
    <x v="2"/>
    <s v="Osobowy"/>
    <n v="700000"/>
    <s v="numer VIN SAL1A2BW5PA141609, rok produkcji 2024, kolor czarny"/>
    <n v="700000"/>
    <x v="0"/>
    <x v="2"/>
    <s v="Straż Graniczna"/>
  </r>
  <r>
    <x v="176"/>
    <s v="z RP"/>
    <x v="1"/>
    <x v="0"/>
    <s v="PSG w Terespolu"/>
    <s v="Terespol – Brześć"/>
    <x v="1"/>
    <x v="0"/>
    <s v="inna/inne"/>
    <n v="0"/>
    <s v="Paszport RU nr 550585085 wydany na dane CHERKHIGOV ZELIMKHAN ur. 30.12.1986"/>
    <n v="0"/>
    <x v="0"/>
    <x v="2"/>
    <s v="Straż Graniczna"/>
  </r>
  <r>
    <x v="176"/>
    <s v="z RP"/>
    <x v="1"/>
    <x v="0"/>
    <s v="PSG w Terespolu"/>
    <s v="Terespol – Brześć"/>
    <x v="1"/>
    <x v="0"/>
    <s v="inna/inne"/>
    <n v="0"/>
    <s v="Paszport RU nr 551258357 wydany na dane TCHERKHIGOV AMIR ur. 15.09.2017"/>
    <n v="0"/>
    <x v="0"/>
    <x v="2"/>
    <s v="Straż Graniczna"/>
  </r>
  <r>
    <x v="176"/>
    <s v="z RP"/>
    <x v="1"/>
    <x v="0"/>
    <s v="PSG w Terespolu"/>
    <s v="Terespol – Brześć"/>
    <x v="1"/>
    <x v="0"/>
    <s v="inna/inne"/>
    <n v="0"/>
    <s v="Paszport RU nr 551258308 wydany na dane TCHERKHIGOV ABDUL- KARIM ur. 06.02.2016"/>
    <n v="0"/>
    <x v="0"/>
    <x v="2"/>
    <s v="Straż Graniczna"/>
  </r>
  <r>
    <x v="176"/>
    <s v="z RP"/>
    <x v="1"/>
    <x v="0"/>
    <s v="PSG w Terespolu"/>
    <s v="Terespol – Brześć"/>
    <x v="1"/>
    <x v="0"/>
    <s v="inna/inne"/>
    <n v="0"/>
    <s v="Paszport RU nr 517298063 wydany na dane TCHERKHIGOV KHADIJA ur. 17.08.2021"/>
    <n v="0"/>
    <x v="0"/>
    <x v="2"/>
    <s v="Straż Graniczna"/>
  </r>
  <r>
    <x v="177"/>
    <s v="do RP"/>
    <x v="1"/>
    <x v="0"/>
    <s v="PSG w Dołhobyczowie"/>
    <s v="Dołhobyczów – Uhrynów"/>
    <x v="0"/>
    <x v="0"/>
    <s v="inna/inne"/>
    <n v="210"/>
    <s v="środki farmaceutyczne o nazwie ARTIFRIN ZDROVIJA"/>
    <n v="823.52941176470586"/>
    <x v="2"/>
    <x v="120"/>
    <s v="KAS"/>
  </r>
  <r>
    <x v="178"/>
    <s v="z RP"/>
    <x v="1"/>
    <x v="7"/>
    <s v="PSG w Krakowie-Balicach"/>
    <s v="Kraków-Balice(Lotnicze)"/>
    <x v="2"/>
    <x v="3"/>
    <s v="Ostra"/>
    <n v="1"/>
    <s v="Oznaczenie na denku S&amp;b 9x19 23"/>
    <n v="1"/>
    <x v="0"/>
    <x v="2"/>
    <s v="Straż Graniczna"/>
  </r>
  <r>
    <x v="179"/>
    <s v="z RP"/>
    <x v="0"/>
    <x v="2"/>
    <s v="PSG w Katowicach-Pyrzowicach"/>
    <s v="nie dotyczy"/>
    <x v="2"/>
    <x v="7"/>
    <s v="inna/inne"/>
    <n v="50"/>
    <s v="Przedmiot przypominający nunczako"/>
    <n v="50"/>
    <x v="0"/>
    <x v="2"/>
    <s v="Straż Graniczna"/>
  </r>
  <r>
    <x v="180"/>
    <s v="do RP"/>
    <x v="0"/>
    <x v="0"/>
    <s v="PSG w Skryhiczynie"/>
    <s v="nie dotyczy"/>
    <x v="0"/>
    <x v="1"/>
    <s v="Papierosy"/>
    <n v="2544.4848000000002"/>
    <s v="Complimental"/>
    <n v="0.81554000000000004"/>
    <x v="0"/>
    <x v="121"/>
    <s v="Straż Graniczna"/>
  </r>
  <r>
    <x v="181"/>
    <s v="do RP"/>
    <x v="1"/>
    <x v="0"/>
    <s v="PSG w Terespolu"/>
    <s v="Kukuryki – Kozłowiczy"/>
    <x v="1"/>
    <x v="1"/>
    <s v="Papierosy"/>
    <n v="326.21600000000001"/>
    <s v="WNIOSEK SG DO KAS NR 9 "/>
    <n v="0.81554000000000004"/>
    <x v="0"/>
    <x v="21"/>
    <s v="Straż Graniczna"/>
  </r>
  <r>
    <x v="182"/>
    <s v="do RP"/>
    <x v="0"/>
    <x v="6"/>
    <s v="PSG w Świecku"/>
    <s v="nie dotyczy"/>
    <x v="5"/>
    <x v="6"/>
    <s v="Marihuana"/>
    <n v="80"/>
    <m/>
    <n v="44943.8202247191"/>
    <x v="1"/>
    <x v="122"/>
    <s v="Straż Graniczna"/>
  </r>
  <r>
    <x v="183"/>
    <s v="wewnątrz kraju"/>
    <x v="2"/>
    <x v="4"/>
    <s v="PSG w Gdyni"/>
    <s v="nie dotyczy"/>
    <x v="3"/>
    <x v="6"/>
    <s v="inna/inne"/>
    <n v="300"/>
    <s v="mefedron"/>
    <n v="61224.489795918358"/>
    <x v="1"/>
    <x v="123"/>
    <s v="Straż Graniczna"/>
  </r>
  <r>
    <x v="183"/>
    <s v="wewnątrz kraju"/>
    <x v="2"/>
    <x v="4"/>
    <s v="PSG w Gdyni"/>
    <s v="nie dotyczy"/>
    <x v="3"/>
    <x v="6"/>
    <s v="Haszysz"/>
    <n v="6686.5"/>
    <m/>
    <n v="50000.000000000007"/>
    <x v="1"/>
    <x v="124"/>
    <s v="Straż Graniczna"/>
  </r>
  <r>
    <x v="183"/>
    <s v="wewnątrz kraju"/>
    <x v="2"/>
    <x v="4"/>
    <s v="PSG w Gdyni"/>
    <s v="nie dotyczy"/>
    <x v="3"/>
    <x v="6"/>
    <s v="Amfetamina"/>
    <n v="547883"/>
    <m/>
    <n v="50000"/>
    <x v="1"/>
    <x v="125"/>
    <s v="Straż Graniczna"/>
  </r>
  <r>
    <x v="183"/>
    <s v="wewnątrz kraju"/>
    <x v="2"/>
    <x v="4"/>
    <s v="PSG w Gdyni"/>
    <s v="nie dotyczy"/>
    <x v="3"/>
    <x v="6"/>
    <s v="inna/inne"/>
    <n v="1346586.6"/>
    <s v="klefedron"/>
    <n v="60000"/>
    <x v="1"/>
    <x v="126"/>
    <s v="Straż Graniczna"/>
  </r>
  <r>
    <x v="183"/>
    <s v="wewnątrz kraju"/>
    <x v="2"/>
    <x v="4"/>
    <s v="PSG w Gdyni"/>
    <s v="nie dotyczy"/>
    <x v="3"/>
    <x v="6"/>
    <s v="Marihuana"/>
    <n v="174.5"/>
    <m/>
    <n v="50000"/>
    <x v="1"/>
    <x v="127"/>
    <s v="Straż Graniczna"/>
  </r>
  <r>
    <x v="183"/>
    <s v="wewnątrz kraju"/>
    <x v="2"/>
    <x v="4"/>
    <s v="PSG w Gdyni"/>
    <s v="nie dotyczy"/>
    <x v="3"/>
    <x v="6"/>
    <s v="Amfetamina"/>
    <n v="82517.399999999994"/>
    <m/>
    <n v="30000"/>
    <x v="1"/>
    <x v="128"/>
    <s v="Straż Graniczna"/>
  </r>
  <r>
    <x v="183"/>
    <s v="wewnątrz kraju"/>
    <x v="2"/>
    <x v="4"/>
    <s v="PSG w Gdyni"/>
    <s v="nie dotyczy"/>
    <x v="3"/>
    <x v="6"/>
    <s v="inna/inne"/>
    <n v="237105"/>
    <s v="Klefedron"/>
    <n v="60000"/>
    <x v="1"/>
    <x v="129"/>
    <s v="Straż Graniczna"/>
  </r>
  <r>
    <x v="183"/>
    <s v="wewnątrz kraju"/>
    <x v="2"/>
    <x v="4"/>
    <s v="PSG w Gdyni"/>
    <s v="nie dotyczy"/>
    <x v="3"/>
    <x v="6"/>
    <s v="Marihuana"/>
    <n v="187774"/>
    <m/>
    <n v="50000"/>
    <x v="1"/>
    <x v="130"/>
    <s v="Straż Graniczna"/>
  </r>
  <r>
    <x v="183"/>
    <s v="wewnątrz kraju"/>
    <x v="2"/>
    <x v="4"/>
    <s v="PSG w Gdyni"/>
    <s v="nie dotyczy"/>
    <x v="3"/>
    <x v="6"/>
    <s v="Haszysz"/>
    <n v="28134.5"/>
    <m/>
    <n v="50000"/>
    <x v="1"/>
    <x v="131"/>
    <s v="Straż Graniczna"/>
  </r>
  <r>
    <x v="183"/>
    <s v="wewnątrz kraju"/>
    <x v="2"/>
    <x v="4"/>
    <s v="PSG w Gdyni"/>
    <s v="nie dotyczy"/>
    <x v="3"/>
    <x v="6"/>
    <s v="inna/inne"/>
    <n v="26801.599999999999"/>
    <s v="MDMA"/>
    <n v="80000"/>
    <x v="1"/>
    <x v="132"/>
    <s v="Straż Graniczna"/>
  </r>
  <r>
    <x v="183"/>
    <s v="wewnątrz kraju"/>
    <x v="2"/>
    <x v="4"/>
    <s v="PSG w Gdyni"/>
    <s v="nie dotyczy"/>
    <x v="3"/>
    <x v="6"/>
    <s v="inna/inne"/>
    <n v="626.5"/>
    <s v="MDPV"/>
    <n v="50000"/>
    <x v="1"/>
    <x v="133"/>
    <s v="Straż Graniczna"/>
  </r>
  <r>
    <x v="183"/>
    <s v="wewnątrz kraju"/>
    <x v="2"/>
    <x v="4"/>
    <s v="PSG w Gdyni"/>
    <s v="nie dotyczy"/>
    <x v="3"/>
    <x v="6"/>
    <s v="inna/inne"/>
    <n v="19738.8"/>
    <s v="Meta amfetamina"/>
    <n v="45000"/>
    <x v="1"/>
    <x v="134"/>
    <s v="Straż Graniczna"/>
  </r>
  <r>
    <x v="183"/>
    <s v="wewnątrz kraju"/>
    <x v="2"/>
    <x v="4"/>
    <s v="PSG w Gdyni"/>
    <s v="nie dotyczy"/>
    <x v="3"/>
    <x v="6"/>
    <s v="inna/inne"/>
    <n v="77060"/>
    <s v="Ketamina"/>
    <n v="99999.999999999985"/>
    <x v="1"/>
    <x v="135"/>
    <s v="Straż Graniczna"/>
  </r>
  <r>
    <x v="183"/>
    <s v="wewnątrz kraju"/>
    <x v="2"/>
    <x v="4"/>
    <s v="PSG w Gdyni"/>
    <s v="nie dotyczy"/>
    <x v="3"/>
    <x v="6"/>
    <s v="Kokaina"/>
    <n v="605349.5"/>
    <m/>
    <n v="350000.00000000006"/>
    <x v="1"/>
    <x v="136"/>
    <s v="Straż Graniczna"/>
  </r>
  <r>
    <x v="183"/>
    <s v="wewnątrz kraju"/>
    <x v="2"/>
    <x v="4"/>
    <s v="PSG w Gdyni"/>
    <s v="nie dotyczy"/>
    <x v="3"/>
    <x v="6"/>
    <s v="Extasy"/>
    <n v="179220"/>
    <m/>
    <n v="30"/>
    <x v="3"/>
    <x v="137"/>
    <s v="Straż Graniczna"/>
  </r>
  <r>
    <x v="184"/>
    <s v="do RP"/>
    <x v="1"/>
    <x v="0"/>
    <s v="PSG w Terespolu"/>
    <s v="Terespol – Brześć"/>
    <x v="1"/>
    <x v="1"/>
    <s v="Papierosy"/>
    <n v="913.40480000000002"/>
    <m/>
    <n v="0.81554000000000004"/>
    <x v="0"/>
    <x v="138"/>
    <s v="KAS"/>
  </r>
  <r>
    <x v="185"/>
    <s v="do RP"/>
    <x v="1"/>
    <x v="0"/>
    <s v="PSG w Terespolu"/>
    <s v="Terespol – Brześć"/>
    <x v="1"/>
    <x v="1"/>
    <s v="Papierosy"/>
    <n v="195.7296"/>
    <m/>
    <n v="0.81554000000000004"/>
    <x v="0"/>
    <x v="24"/>
    <s v="KAS"/>
  </r>
  <r>
    <x v="186"/>
    <s v="do RP"/>
    <x v="1"/>
    <x v="0"/>
    <s v="PSG w Terespolu"/>
    <s v="Terespol – Brześć"/>
    <x v="1"/>
    <x v="1"/>
    <s v="Papierosy"/>
    <n v="326.21600000000001"/>
    <m/>
    <n v="0.81554000000000004"/>
    <x v="0"/>
    <x v="21"/>
    <s v="KAS"/>
  </r>
  <r>
    <x v="187"/>
    <s v="wewnątrz kraju"/>
    <x v="2"/>
    <x v="0"/>
    <s v="PSG w Lublinie"/>
    <s v="nie dotyczy"/>
    <x v="3"/>
    <x v="1"/>
    <s v="Papierosy"/>
    <n v="717.67520000000002"/>
    <m/>
    <n v="0.81554000000000004"/>
    <x v="0"/>
    <x v="139"/>
    <s v="SC"/>
  </r>
  <r>
    <x v="188"/>
    <s v="do RP"/>
    <x v="1"/>
    <x v="5"/>
    <s v="PSG w Warszawie-Okęciu"/>
    <s v="Warszawa-Okęcie(Lotnicze)"/>
    <x v="2"/>
    <x v="6"/>
    <s v="inna/inne"/>
    <n v="0"/>
    <s v="3 CMC klefedron"/>
    <n v="0"/>
    <x v="1"/>
    <x v="140"/>
    <s v="Straż Graniczna"/>
  </r>
  <r>
    <x v="189"/>
    <s v="z RP"/>
    <x v="1"/>
    <x v="0"/>
    <s v="PSG w Hrubieszowie"/>
    <s v="Zosin – Ustiług"/>
    <x v="0"/>
    <x v="2"/>
    <s v="Osobowy"/>
    <n v="90000"/>
    <m/>
    <n v="90000"/>
    <x v="0"/>
    <x v="2"/>
    <s v="Straż Graniczna"/>
  </r>
  <r>
    <x v="190"/>
    <s v="do RP"/>
    <x v="1"/>
    <x v="0"/>
    <s v="PSG w Hrubieszowie"/>
    <s v="Zosin – Ustiług"/>
    <x v="0"/>
    <x v="1"/>
    <s v="Papierosy"/>
    <n v="260.97280000000001"/>
    <s v="wniosek do OC nr D029/2024"/>
    <n v="0.81554000000000004"/>
    <x v="0"/>
    <x v="141"/>
    <s v="Straż Graniczna"/>
  </r>
  <r>
    <x v="191"/>
    <s v="do RP"/>
    <x v="1"/>
    <x v="0"/>
    <s v="PSG w Terespolu"/>
    <s v="Kukuryki – Kozłowiczy"/>
    <x v="1"/>
    <x v="1"/>
    <s v="Papierosy"/>
    <n v="652.43200000000002"/>
    <s v="wniosek SG do KAS nr 10 z dn. 12.02.2024"/>
    <n v="0.81554000000000004"/>
    <x v="0"/>
    <x v="25"/>
    <s v="Straż Graniczna"/>
  </r>
  <r>
    <x v="192"/>
    <s v="wewnątrz kraju"/>
    <x v="2"/>
    <x v="4"/>
    <s v="PSG w Świnoujściu"/>
    <s v="nie dotyczy"/>
    <x v="3"/>
    <x v="2"/>
    <s v="Osobowy"/>
    <n v="80000"/>
    <s v="kabriolet"/>
    <n v="80000"/>
    <x v="0"/>
    <x v="2"/>
    <s v="Straż Graniczna"/>
  </r>
  <r>
    <x v="193"/>
    <s v="z RP"/>
    <x v="1"/>
    <x v="0"/>
    <s v="PSG w Hrubieszowie"/>
    <s v="Zosin – Ustiług"/>
    <x v="0"/>
    <x v="6"/>
    <s v="Marihuana"/>
    <n v="173.25"/>
    <m/>
    <n v="45000"/>
    <x v="1"/>
    <x v="142"/>
    <s v="Straż Graniczna"/>
  </r>
  <r>
    <x v="193"/>
    <s v="z RP"/>
    <x v="0"/>
    <x v="4"/>
    <s v="PSG w Szczecinie"/>
    <s v="nie dotyczy"/>
    <x v="5"/>
    <x v="6"/>
    <s v="Marihuana"/>
    <n v="19.350000000000001"/>
    <m/>
    <n v="45000.000000000007"/>
    <x v="1"/>
    <x v="143"/>
    <s v="Straż Graniczna"/>
  </r>
  <r>
    <x v="194"/>
    <s v="do RP"/>
    <x v="1"/>
    <x v="0"/>
    <s v="PSG w Terespolu"/>
    <s v="Kukuryki – Kozłowiczy"/>
    <x v="1"/>
    <x v="1"/>
    <s v="Papierosy"/>
    <n v="326.21600000000001"/>
    <s v="wniosek SG do KAS nr 11 z dn. 12.02.2024"/>
    <n v="0.81554000000000004"/>
    <x v="0"/>
    <x v="21"/>
    <s v="Straż Graniczna"/>
  </r>
  <r>
    <x v="194"/>
    <s v="do RP"/>
    <x v="1"/>
    <x v="0"/>
    <s v="PSG w Terespolu"/>
    <s v="Kukuryki – Kozłowiczy"/>
    <x v="1"/>
    <x v="5"/>
    <s v="inna/inne"/>
    <n v="35"/>
    <s v="1 litr alkoholu "/>
    <n v="35"/>
    <x v="2"/>
    <x v="2"/>
    <s v="Straż Graniczna"/>
  </r>
  <r>
    <x v="195"/>
    <s v="do RP"/>
    <x v="1"/>
    <x v="0"/>
    <s v="PSG w Terespolu"/>
    <s v="Terespol – Brześć(Kolej)"/>
    <x v="1"/>
    <x v="1"/>
    <s v="Papierosy"/>
    <n v="4893.24"/>
    <m/>
    <n v="0.81553999999999993"/>
    <x v="0"/>
    <x v="144"/>
    <s v="KAS"/>
  </r>
  <r>
    <x v="196"/>
    <s v="wewnątrz kraju"/>
    <x v="2"/>
    <x v="4"/>
    <s v="PSG w Świnoujściu"/>
    <s v="nie dotyczy"/>
    <x v="3"/>
    <x v="2"/>
    <s v="Osobowy"/>
    <n v="40000"/>
    <s v="Giulietta, hatchback, rok 2014"/>
    <n v="40000"/>
    <x v="0"/>
    <x v="2"/>
    <s v="Straż Graniczna"/>
  </r>
  <r>
    <x v="197"/>
    <s v="wewnątrz kraju"/>
    <x v="0"/>
    <x v="0"/>
    <s v="PSG w Hrubieszowie"/>
    <s v="nie dotyczy"/>
    <x v="0"/>
    <x v="1"/>
    <s v="Papierosy"/>
    <n v="260.97280000000001"/>
    <m/>
    <n v="0.81554000000000004"/>
    <x v="0"/>
    <x v="141"/>
    <s v="Straż Graniczna"/>
  </r>
  <r>
    <x v="197"/>
    <s v="wewnątrz kraju"/>
    <x v="0"/>
    <x v="0"/>
    <s v="PSG w Hrubieszowie"/>
    <s v="nie dotyczy"/>
    <x v="0"/>
    <x v="5"/>
    <s v="Wódka"/>
    <n v="332.5"/>
    <m/>
    <n v="35"/>
    <x v="2"/>
    <x v="145"/>
    <s v="Straż Graniczna"/>
  </r>
  <r>
    <x v="198"/>
    <s v="wewnątrz kraju"/>
    <x v="2"/>
    <x v="1"/>
    <s v="Wydział Operacyjno-Śledczy"/>
    <s v="nie dotyczy"/>
    <x v="3"/>
    <x v="2"/>
    <s v="Osobowy"/>
    <n v="40000"/>
    <s v="Yaris, nr rej. RSR 25572, rok produkcji 2016, VIN: VNKKD3D330A273745"/>
    <n v="40000"/>
    <x v="0"/>
    <x v="2"/>
    <s v="Policja"/>
  </r>
  <r>
    <x v="198"/>
    <s v="wewnątrz kraju"/>
    <x v="2"/>
    <x v="1"/>
    <s v="Wydział Operacyjno-Śledczy"/>
    <s v="nie dotyczy"/>
    <x v="3"/>
    <x v="2"/>
    <s v="Osobowy"/>
    <n v="45000"/>
    <s v="Rav4, nr rej. RMI 3432A, rok produkcji 2011, VIN: JTMBA31VX0D042508"/>
    <n v="45000"/>
    <x v="0"/>
    <x v="2"/>
    <s v="Policja"/>
  </r>
  <r>
    <x v="198"/>
    <s v="wewnątrz kraju"/>
    <x v="2"/>
    <x v="1"/>
    <s v="Wydział Operacyjno-Śledczy"/>
    <s v="nie dotyczy"/>
    <x v="3"/>
    <x v="2"/>
    <s v="Osobowy"/>
    <n v="40000"/>
    <s v="CT200H nr rej. TSA 2873F, rok produkcji 2011, VIN: JTHKD5BH102056626"/>
    <n v="40000"/>
    <x v="0"/>
    <x v="2"/>
    <s v="Policja"/>
  </r>
  <r>
    <x v="198"/>
    <s v="wewnątrz kraju"/>
    <x v="2"/>
    <x v="1"/>
    <s v="Wydział Operacyjno-Śledczy"/>
    <s v="nie dotyczy"/>
    <x v="3"/>
    <x v="2"/>
    <s v="Osobowy"/>
    <n v="20000"/>
    <s v="i30, nr rej. TSA 6949A, rok produkcji 2011, VIN: TMADB51SABJ195791"/>
    <n v="20000"/>
    <x v="0"/>
    <x v="2"/>
    <s v="Policja"/>
  </r>
  <r>
    <x v="198"/>
    <s v="wewnątrz kraju"/>
    <x v="2"/>
    <x v="1"/>
    <s v="Wydział Operacyjno-Śledczy"/>
    <s v="nie dotyczy"/>
    <x v="3"/>
    <x v="2"/>
    <s v="Osobowy"/>
    <n v="65000"/>
    <s v="Land Cruiser nr rej. RMI 04J1, rok produkcji 2006, VIN:  JTEBZ29J000089005"/>
    <n v="65000"/>
    <x v="0"/>
    <x v="2"/>
    <s v="Policja"/>
  </r>
  <r>
    <x v="198"/>
    <s v="wewnątrz kraju"/>
    <x v="2"/>
    <x v="1"/>
    <s v="Wydział Operacyjno-Śledczy"/>
    <s v="nie dotyczy"/>
    <x v="3"/>
    <x v="2"/>
    <s v="Osobowy"/>
    <n v="70000"/>
    <s v="Corolla, o nr rej. 5892LHM, rok produkcji 2019, VIN: SB1K93BEX0E081914"/>
    <n v="70000"/>
    <x v="0"/>
    <x v="2"/>
    <s v="Policja"/>
  </r>
  <r>
    <x v="199"/>
    <s v="wewnątrz kraju"/>
    <x v="2"/>
    <x v="4"/>
    <s v="PSG w Świnoujściu"/>
    <s v="nie dotyczy"/>
    <x v="3"/>
    <x v="2"/>
    <s v="Osobowy"/>
    <n v="50000"/>
    <n v="3"/>
    <n v="50000"/>
    <x v="0"/>
    <x v="2"/>
    <s v="Straż Graniczna"/>
  </r>
  <r>
    <x v="200"/>
    <s v="z RP"/>
    <x v="1"/>
    <x v="1"/>
    <s v="PSG w Korczowej"/>
    <s v="Korczowa – Krakowiec"/>
    <x v="0"/>
    <x v="0"/>
    <s v="inna/inne"/>
    <n v="100"/>
    <s v="rtablice rejestracyjne "/>
    <n v="50"/>
    <x v="0"/>
    <x v="0"/>
    <s v="Straż Graniczna"/>
  </r>
  <r>
    <x v="200"/>
    <s v="do RP"/>
    <x v="1"/>
    <x v="1"/>
    <s v="PSG w Korczowej"/>
    <s v="Korczowa – Krakowiec"/>
    <x v="0"/>
    <x v="1"/>
    <s v="Papierosy"/>
    <n v="179.4188"/>
    <m/>
    <n v="0.81554000000000004"/>
    <x v="0"/>
    <x v="146"/>
    <s v="Straż Graniczna"/>
  </r>
  <r>
    <x v="201"/>
    <s v="do RP"/>
    <x v="1"/>
    <x v="1"/>
    <s v="PSG w Lubaczowie"/>
    <s v="Budomierz – Hruszew"/>
    <x v="0"/>
    <x v="1"/>
    <s v="Papierosy"/>
    <n v="97.864800000000002"/>
    <m/>
    <n v="0.81554000000000004"/>
    <x v="0"/>
    <x v="1"/>
    <s v="Straż Graniczna"/>
  </r>
  <r>
    <x v="202"/>
    <s v="z RP"/>
    <x v="1"/>
    <x v="1"/>
    <s v="PSG w Korczowej"/>
    <s v="Korczowa – Krakowiec"/>
    <x v="0"/>
    <x v="2"/>
    <s v="Naczepa"/>
    <n v="30000"/>
    <s v="KEL-BERG"/>
    <n v="30000"/>
    <x v="0"/>
    <x v="2"/>
    <s v="Straż Graniczna"/>
  </r>
  <r>
    <x v="203"/>
    <s v="do RP"/>
    <x v="1"/>
    <x v="3"/>
    <s v="PSG w Grzechotkach"/>
    <s v="Grzechotki – Mamonowo II"/>
    <x v="6"/>
    <x v="0"/>
    <s v="Bursztyn"/>
    <n v="15000"/>
    <m/>
    <n v="15000"/>
    <x v="1"/>
    <x v="2"/>
    <s v="Straż Graniczna"/>
  </r>
  <r>
    <x v="204"/>
    <s v="wewnątrz kraju"/>
    <x v="2"/>
    <x v="0"/>
    <s v="PSG w Terespolu"/>
    <s v="nie dotyczy"/>
    <x v="3"/>
    <x v="2"/>
    <s v="Osobowy"/>
    <n v="150000"/>
    <s v="TOYOTA RAV4 ,rok produkcji 2020,VIN JTMW23FV10J031860"/>
    <n v="150000"/>
    <x v="0"/>
    <x v="2"/>
    <s v="Policja"/>
  </r>
  <r>
    <x v="205"/>
    <s v="wewnątrz kraju"/>
    <x v="2"/>
    <x v="3"/>
    <s v="PSG w Olsztynie"/>
    <s v="nie dotyczy"/>
    <x v="3"/>
    <x v="1"/>
    <s v="Papierosy"/>
    <n v="12069.992"/>
    <m/>
    <n v="0.81554000000000004"/>
    <x v="0"/>
    <x v="147"/>
    <s v="Straż Graniczna"/>
  </r>
  <r>
    <x v="206"/>
    <s v="wewnątrz kraju"/>
    <x v="0"/>
    <x v="8"/>
    <s v="PSG w Krynkach"/>
    <s v="nie dotyczy"/>
    <x v="1"/>
    <x v="1"/>
    <s v="Papierosy"/>
    <n v="5871.8879999999999"/>
    <s v="Papierosy produkcji Białoruskiej marki NZ."/>
    <n v="0.81554000000000004"/>
    <x v="0"/>
    <x v="148"/>
    <s v="Straż Graniczna"/>
  </r>
  <r>
    <x v="207"/>
    <s v="z RP"/>
    <x v="0"/>
    <x v="2"/>
    <s v="PSG w Katowicach-Pyrzowicach"/>
    <s v="nie dotyczy"/>
    <x v="2"/>
    <x v="0"/>
    <s v="Anaboliki"/>
    <n v="199"/>
    <s v="BPC-157HCL"/>
    <n v="3.3166666666666669"/>
    <x v="3"/>
    <x v="10"/>
    <s v="Straż Graniczna"/>
  </r>
  <r>
    <x v="207"/>
    <s v="z RP"/>
    <x v="0"/>
    <x v="2"/>
    <s v="PSG w Katowicach-Pyrzowicach"/>
    <s v="nie dotyczy"/>
    <x v="2"/>
    <x v="0"/>
    <s v="Anaboliki"/>
    <n v="289"/>
    <s v="BPC-157ARG"/>
    <n v="4.8166666666666664"/>
    <x v="3"/>
    <x v="10"/>
    <s v="Straż Graniczna"/>
  </r>
  <r>
    <x v="207"/>
    <s v="z RP"/>
    <x v="0"/>
    <x v="2"/>
    <s v="PSG w Katowicach-Pyrzowicach"/>
    <s v="nie dotyczy"/>
    <x v="2"/>
    <x v="0"/>
    <s v="Anaboliki"/>
    <n v="800"/>
    <s v="ENDOGENIC OXYTROPIN"/>
    <n v="80"/>
    <x v="0"/>
    <x v="45"/>
    <s v="Straż Graniczna"/>
  </r>
  <r>
    <x v="207"/>
    <s v="z RP"/>
    <x v="0"/>
    <x v="2"/>
    <s v="PSG w Katowicach-Pyrzowicach"/>
    <s v="nie dotyczy"/>
    <x v="2"/>
    <x v="0"/>
    <s v="Anaboliki"/>
    <n v="315"/>
    <s v="Drostanolone Enanthate"/>
    <n v="105"/>
    <x v="0"/>
    <x v="46"/>
    <s v="Straż Graniczna"/>
  </r>
  <r>
    <x v="207"/>
    <s v="z RP"/>
    <x v="0"/>
    <x v="2"/>
    <s v="PSG w Katowicach-Pyrzowicach"/>
    <s v="nie dotyczy"/>
    <x v="2"/>
    <x v="0"/>
    <s v="Anaboliki"/>
    <n v="897"/>
    <s v="Testosterone 4-mixed"/>
    <n v="299"/>
    <x v="0"/>
    <x v="46"/>
    <s v="Straż Graniczna"/>
  </r>
  <r>
    <x v="207"/>
    <s v="z RP"/>
    <x v="0"/>
    <x v="2"/>
    <s v="PSG w Katowicach-Pyrzowicach"/>
    <s v="nie dotyczy"/>
    <x v="2"/>
    <x v="0"/>
    <s v="Anaboliki"/>
    <n v="902.97"/>
    <s v="Testosterone Enanthate"/>
    <n v="300.99"/>
    <x v="0"/>
    <x v="46"/>
    <s v="Straż Graniczna"/>
  </r>
  <r>
    <x v="207"/>
    <s v="z RP"/>
    <x v="0"/>
    <x v="2"/>
    <s v="PSG w Katowicach-Pyrzowicach"/>
    <s v="nie dotyczy"/>
    <x v="2"/>
    <x v="0"/>
    <s v="Anaboliki"/>
    <n v="459.98"/>
    <s v="Nandrolone Decanoate"/>
    <n v="229.99"/>
    <x v="0"/>
    <x v="0"/>
    <s v="Straż Graniczna"/>
  </r>
  <r>
    <x v="208"/>
    <s v="wewnątrz kraju"/>
    <x v="0"/>
    <x v="6"/>
    <s v="PSG w Kłodzku"/>
    <s v="nie dotyczy"/>
    <x v="8"/>
    <x v="1"/>
    <s v="Papierosy"/>
    <n v="13489.0316"/>
    <m/>
    <n v="0.81554000000000004"/>
    <x v="0"/>
    <x v="149"/>
    <s v="Straż Graniczna"/>
  </r>
  <r>
    <x v="208"/>
    <s v="wewnątrz kraju"/>
    <x v="0"/>
    <x v="6"/>
    <s v="PSG w Kłodzku"/>
    <s v="nie dotyczy"/>
    <x v="8"/>
    <x v="1"/>
    <s v="Papierosy"/>
    <n v="5545.6719999999996"/>
    <m/>
    <n v="0.81553999999999993"/>
    <x v="0"/>
    <x v="150"/>
    <s v="Straż Graniczna"/>
  </r>
  <r>
    <x v="208"/>
    <s v="wewnątrz kraju"/>
    <x v="0"/>
    <x v="6"/>
    <s v="PSG w Kłodzku"/>
    <s v="nie dotyczy"/>
    <x v="8"/>
    <x v="4"/>
    <s v="krajanka tytoniowa"/>
    <n v="1755.06"/>
    <m/>
    <n v="585.02"/>
    <x v="1"/>
    <x v="46"/>
    <s v="Straż Graniczna"/>
  </r>
  <r>
    <x v="208"/>
    <s v="wewnątrz kraju"/>
    <x v="0"/>
    <x v="6"/>
    <s v="PSG w Kłodzku"/>
    <s v="nie dotyczy"/>
    <x v="8"/>
    <x v="1"/>
    <s v="Papierosy"/>
    <n v="159274.962"/>
    <m/>
    <n v="0.81554000000000004"/>
    <x v="0"/>
    <x v="151"/>
    <s v="Straż Graniczna"/>
  </r>
  <r>
    <x v="208"/>
    <s v="wewnątrz kraju"/>
    <x v="0"/>
    <x v="6"/>
    <s v="PSG w Kłodzku"/>
    <s v="nie dotyczy"/>
    <x v="8"/>
    <x v="4"/>
    <s v="krajanka tytoniowa"/>
    <n v="35101.199999999997"/>
    <m/>
    <n v="585.02"/>
    <x v="1"/>
    <x v="10"/>
    <s v="Straż Graniczna"/>
  </r>
  <r>
    <x v="208"/>
    <s v="wewnątrz kraju"/>
    <x v="0"/>
    <x v="6"/>
    <s v="PSG w Kłodzku"/>
    <s v="nie dotyczy"/>
    <x v="8"/>
    <x v="1"/>
    <s v="Papierosy"/>
    <n v="39031.744400000003"/>
    <m/>
    <n v="0.81554000000000004"/>
    <x v="0"/>
    <x v="152"/>
    <s v="Straż Graniczna"/>
  </r>
  <r>
    <x v="208"/>
    <s v="wewnątrz kraju"/>
    <x v="0"/>
    <x v="6"/>
    <s v="PSG w Kłodzku"/>
    <s v="nie dotyczy"/>
    <x v="8"/>
    <x v="4"/>
    <s v="krajanka tytoniowa"/>
    <n v="8482.7900000000009"/>
    <m/>
    <n v="585.0200000000001"/>
    <x v="1"/>
    <x v="153"/>
    <s v="Straż Graniczna"/>
  </r>
  <r>
    <x v="208"/>
    <s v="wewnątrz kraju"/>
    <x v="0"/>
    <x v="6"/>
    <s v="PSG w Kłodzku"/>
    <s v="nie dotyczy"/>
    <x v="8"/>
    <x v="0"/>
    <s v="inna/inne"/>
    <n v="3917000"/>
    <s v="Odzież z podrobionymi znakami towarowymi"/>
    <n v="807.46237889095028"/>
    <x v="0"/>
    <x v="154"/>
    <s v="Straż Graniczna"/>
  </r>
  <r>
    <x v="208"/>
    <s v="wewnątrz kraju"/>
    <x v="0"/>
    <x v="6"/>
    <s v="PSG w Kłodzku"/>
    <s v="nie dotyczy"/>
    <x v="8"/>
    <x v="0"/>
    <s v="inna/inne"/>
    <n v="510000"/>
    <s v="Torebki z podrobionymi znakami towarowymi"/>
    <n v="3333.3333333333335"/>
    <x v="0"/>
    <x v="155"/>
    <s v="Straż Graniczna"/>
  </r>
  <r>
    <x v="208"/>
    <s v="wewnątrz kraju"/>
    <x v="0"/>
    <x v="6"/>
    <s v="PSG w Kłodzku"/>
    <s v="nie dotyczy"/>
    <x v="8"/>
    <x v="0"/>
    <s v="inna/inne"/>
    <n v="203000"/>
    <s v="Perfumy z podrobionymi znakami towarowymi"/>
    <n v="1585.9375"/>
    <x v="0"/>
    <x v="156"/>
    <s v="Straż Graniczna"/>
  </r>
  <r>
    <x v="208"/>
    <s v="wewnątrz kraju"/>
    <x v="0"/>
    <x v="6"/>
    <s v="PSG w Kłodzku"/>
    <s v="nie dotyczy"/>
    <x v="8"/>
    <x v="0"/>
    <s v="inna/inne"/>
    <n v="300000"/>
    <s v="Zegarki z podrobionymi znakami towarowymi"/>
    <n v="33333.333333333336"/>
    <x v="0"/>
    <x v="157"/>
    <s v="Straż Graniczna"/>
  </r>
  <r>
    <x v="208"/>
    <s v="wewnątrz kraju"/>
    <x v="0"/>
    <x v="6"/>
    <s v="PSG w Kłodzku"/>
    <s v="nie dotyczy"/>
    <x v="8"/>
    <x v="0"/>
    <s v="inna/inne"/>
    <n v="70000"/>
    <s v="Galanteria z podrobionymi znakami towarowymi"/>
    <n v="886.07594936708858"/>
    <x v="0"/>
    <x v="158"/>
    <s v="Straż Graniczna"/>
  </r>
  <r>
    <x v="209"/>
    <s v="wewnątrz kraju"/>
    <x v="2"/>
    <x v="1"/>
    <s v="PSG w Rzeszowie–Jasionce"/>
    <s v="nie dotyczy"/>
    <x v="3"/>
    <x v="1"/>
    <s v="Papierosy"/>
    <n v="162080.41959999999"/>
    <m/>
    <n v="0.81553999999999993"/>
    <x v="0"/>
    <x v="159"/>
    <s v="Straż Graniczna"/>
  </r>
  <r>
    <x v="210"/>
    <s v="wewnątrz kraju"/>
    <x v="2"/>
    <x v="0"/>
    <s v="PSG w Terespolu"/>
    <s v="nie dotyczy"/>
    <x v="3"/>
    <x v="1"/>
    <s v="Papierosy"/>
    <n v="2919.6332000000002"/>
    <m/>
    <n v="0.81554000000000004"/>
    <x v="0"/>
    <x v="160"/>
    <s v="KAS"/>
  </r>
  <r>
    <x v="211"/>
    <s v="wewnątrz kraju"/>
    <x v="2"/>
    <x v="3"/>
    <s v="Wydział Operacyjno-Śledczy"/>
    <s v="nie dotyczy"/>
    <x v="3"/>
    <x v="6"/>
    <s v="Marihuana"/>
    <n v="107.73"/>
    <m/>
    <n v="44999.999999999993"/>
    <x v="1"/>
    <x v="161"/>
    <s v="Straż Graniczna"/>
  </r>
  <r>
    <x v="212"/>
    <s v="wewnątrz kraju"/>
    <x v="2"/>
    <x v="3"/>
    <s v="PSG w Braniewie"/>
    <s v="nie dotyczy"/>
    <x v="3"/>
    <x v="1"/>
    <s v="Papierosy"/>
    <n v="29489.9264"/>
    <m/>
    <n v="0.81554000000000004"/>
    <x v="0"/>
    <x v="162"/>
    <s v="Straż Graniczna"/>
  </r>
  <r>
    <x v="213"/>
    <s v="do RP"/>
    <x v="1"/>
    <x v="0"/>
    <s v="PSG w Dołhobyczowie"/>
    <s v="Dołhobyczów – Uhrynów"/>
    <x v="0"/>
    <x v="1"/>
    <s v="Papierosy"/>
    <n v="130.4864"/>
    <m/>
    <n v="0.81554000000000004"/>
    <x v="0"/>
    <x v="37"/>
    <s v="Straż Graniczna"/>
  </r>
  <r>
    <x v="214"/>
    <s v="do RP"/>
    <x v="0"/>
    <x v="8"/>
    <s v="PSG w Kuźnicy"/>
    <s v="nie dotyczy"/>
    <x v="1"/>
    <x v="1"/>
    <s v="Papierosy"/>
    <n v="26097.279999999999"/>
    <m/>
    <n v="0.81553999999999993"/>
    <x v="0"/>
    <x v="163"/>
    <s v="Straż Graniczna"/>
  </r>
  <r>
    <x v="215"/>
    <s v="wewnątrz kraju"/>
    <x v="0"/>
    <x v="6"/>
    <s v="PSG w Świecku"/>
    <s v="nie dotyczy"/>
    <x v="5"/>
    <x v="6"/>
    <s v="Marihuana"/>
    <n v="39.15"/>
    <m/>
    <n v="45000"/>
    <x v="1"/>
    <x v="164"/>
    <s v="Straż Graniczna"/>
  </r>
  <r>
    <x v="216"/>
    <s v="z RP"/>
    <x v="1"/>
    <x v="1"/>
    <s v="PSG w Medyce"/>
    <s v="Przemyśl – Mościska(Kolej)"/>
    <x v="0"/>
    <x v="3"/>
    <s v="Ostra"/>
    <n v="30"/>
    <s v="kaliber 5,45mm"/>
    <n v="10"/>
    <x v="0"/>
    <x v="46"/>
    <s v="Straż Graniczna"/>
  </r>
  <r>
    <x v="217"/>
    <s v="do RP"/>
    <x v="1"/>
    <x v="0"/>
    <s v="PSG w Dorohusku"/>
    <s v="Dorohusk – Jagodzin"/>
    <x v="0"/>
    <x v="6"/>
    <s v="Marihuana"/>
    <n v="29.25"/>
    <m/>
    <n v="45000"/>
    <x v="1"/>
    <x v="165"/>
    <s v="Straż Graniczna"/>
  </r>
  <r>
    <x v="218"/>
    <s v="z RP"/>
    <x v="1"/>
    <x v="0"/>
    <s v="PSG w Hrubieszowie"/>
    <s v="Zosin – Ustiług"/>
    <x v="0"/>
    <x v="10"/>
    <s v="inna/inne"/>
    <n v="120000"/>
    <s v="BMW"/>
    <n v="120000"/>
    <x v="0"/>
    <x v="2"/>
    <s v="Straż Graniczna"/>
  </r>
  <r>
    <x v="219"/>
    <s v="z RP"/>
    <x v="1"/>
    <x v="5"/>
    <s v="PSG w Warszawie-Okęciu"/>
    <s v="Warszawa-Okęcie(Lotnicze)"/>
    <x v="2"/>
    <x v="3"/>
    <s v="Ostra"/>
    <n v="0"/>
    <m/>
    <n v="0"/>
    <x v="0"/>
    <x v="2"/>
    <s v="Straż Graniczna"/>
  </r>
  <r>
    <x v="220"/>
    <s v="do RP"/>
    <x v="1"/>
    <x v="0"/>
    <s v="PSG w Hrubieszowie"/>
    <s v="Zosin – Ustiług"/>
    <x v="0"/>
    <x v="1"/>
    <s v="Papierosy"/>
    <n v="163.108"/>
    <s v="Wniosek do OC nr D32"/>
    <n v="0.81554000000000004"/>
    <x v="0"/>
    <x v="12"/>
    <s v="Straż Graniczna"/>
  </r>
  <r>
    <x v="221"/>
    <s v="wewnątrz kraju"/>
    <x v="0"/>
    <x v="1"/>
    <s v="PSG w Lubaczowie"/>
    <s v="nie dotyczy"/>
    <x v="0"/>
    <x v="4"/>
    <s v="krajanka tytoniowa"/>
    <n v="1166.31"/>
    <m/>
    <n v="747.63461538461536"/>
    <x v="1"/>
    <x v="166"/>
    <s v="Straż Graniczna"/>
  </r>
  <r>
    <x v="222"/>
    <s v="z RP"/>
    <x v="1"/>
    <x v="6"/>
    <s v="PSG w Poznaniu-Ławicy"/>
    <s v="Poznań-Ławica(Lotnicze)"/>
    <x v="2"/>
    <x v="7"/>
    <s v="inna/inne"/>
    <n v="100"/>
    <s v="kastet"/>
    <n v="100"/>
    <x v="0"/>
    <x v="2"/>
    <s v="Straż Graniczna"/>
  </r>
  <r>
    <x v="222"/>
    <s v="z RP"/>
    <x v="1"/>
    <x v="6"/>
    <s v="PSG w Poznaniu-Ławicy"/>
    <s v="Poznań-Ławica(Lotnicze)"/>
    <x v="2"/>
    <x v="7"/>
    <s v="inna/inne"/>
    <n v="100"/>
    <s v="pałka teleskopowa"/>
    <n v="100"/>
    <x v="0"/>
    <x v="2"/>
    <s v="Straż Graniczna"/>
  </r>
  <r>
    <x v="223"/>
    <s v="wewnątrz kraju"/>
    <x v="2"/>
    <x v="3"/>
    <s v="Wydział Operacyjno-Śledczy"/>
    <s v="nie dotyczy"/>
    <x v="3"/>
    <x v="1"/>
    <s v="Papierosy"/>
    <n v="1745.2556"/>
    <m/>
    <n v="0.81553999999999993"/>
    <x v="0"/>
    <x v="167"/>
    <s v="Straż Graniczna"/>
  </r>
  <r>
    <x v="223"/>
    <s v="wewnątrz kraju"/>
    <x v="2"/>
    <x v="3"/>
    <s v="Wydział Operacyjno-Śledczy"/>
    <s v="nie dotyczy"/>
    <x v="3"/>
    <x v="6"/>
    <s v="Marihuana"/>
    <n v="790"/>
    <m/>
    <n v="49999.999999999993"/>
    <x v="1"/>
    <x v="168"/>
    <s v="Straż Graniczna"/>
  </r>
  <r>
    <x v="223"/>
    <s v="wewnątrz kraju"/>
    <x v="2"/>
    <x v="3"/>
    <s v="Wydział Operacyjno-Śledczy"/>
    <s v="nie dotyczy"/>
    <x v="3"/>
    <x v="6"/>
    <s v="Extasy"/>
    <n v="980"/>
    <m/>
    <n v="35"/>
    <x v="3"/>
    <x v="169"/>
    <s v="Straż Graniczna"/>
  </r>
  <r>
    <x v="224"/>
    <s v="wewnątrz kraju"/>
    <x v="0"/>
    <x v="8"/>
    <s v="PSG w Kuźnicy"/>
    <s v="nie dotyczy"/>
    <x v="1"/>
    <x v="1"/>
    <s v="Papierosy"/>
    <n v="13701.072"/>
    <m/>
    <n v="0.81554000000000004"/>
    <x v="0"/>
    <x v="170"/>
    <s v="Straż Graniczna"/>
  </r>
  <r>
    <x v="225"/>
    <s v="z RP"/>
    <x v="1"/>
    <x v="1"/>
    <s v="PSG w Medyce"/>
    <s v="Medyka – Szeginie"/>
    <x v="0"/>
    <x v="0"/>
    <s v="Podzespoły samochodowe"/>
    <n v="1500"/>
    <s v="prawa ćwiartka tylna z samochodu marki Audi "/>
    <n v="1500"/>
    <x v="0"/>
    <x v="2"/>
    <s v="Straż Graniczna"/>
  </r>
  <r>
    <x v="226"/>
    <s v="wewnątrz kraju"/>
    <x v="2"/>
    <x v="5"/>
    <s v="PSG w Warszawie-Okęciu"/>
    <s v="nie dotyczy"/>
    <x v="3"/>
    <x v="0"/>
    <s v="inna/inne"/>
    <n v="8297593.3600000003"/>
    <s v="ORGANICZNE ZWIĄZKI CHEMICZNE"/>
    <n v="11.848812932946256"/>
    <x v="0"/>
    <x v="171"/>
    <s v="Straż Graniczna"/>
  </r>
  <r>
    <x v="227"/>
    <s v="do RP"/>
    <x v="1"/>
    <x v="3"/>
    <s v="PSG w Bezledach"/>
    <s v="Bezledy – Bagrationowsk"/>
    <x v="6"/>
    <x v="1"/>
    <s v="Papierosy"/>
    <n v="65.243200000000002"/>
    <s v="współdziałanie z OC Bezledy"/>
    <n v="0.81554000000000004"/>
    <x v="0"/>
    <x v="5"/>
    <s v="Straż Graniczna"/>
  </r>
  <r>
    <x v="227"/>
    <s v="do RP"/>
    <x v="1"/>
    <x v="3"/>
    <s v="PSG w Bezledach"/>
    <s v="Bezledy – Bagrationowsk"/>
    <x v="6"/>
    <x v="1"/>
    <s v="Papierosy"/>
    <n v="163.108"/>
    <s v="współdziałanie z OC Bezledy"/>
    <n v="0.81554000000000004"/>
    <x v="0"/>
    <x v="12"/>
    <s v="Straż Graniczna"/>
  </r>
  <r>
    <x v="228"/>
    <s v="wewnątrz kraju"/>
    <x v="2"/>
    <x v="4"/>
    <s v="PSG w Kołobrzegu"/>
    <s v="nie dotyczy"/>
    <x v="3"/>
    <x v="2"/>
    <s v="Motocykl"/>
    <n v="10000"/>
    <m/>
    <n v="10000"/>
    <x v="0"/>
    <x v="2"/>
    <s v="Straż Graniczna"/>
  </r>
  <r>
    <x v="229"/>
    <s v="wewnątrz kraju"/>
    <x v="0"/>
    <x v="0"/>
    <s v="PSG we Włodawie"/>
    <s v="nie dotyczy"/>
    <x v="1"/>
    <x v="1"/>
    <s v="Papierosy"/>
    <n v="489.32400000000001"/>
    <s v="Rothman"/>
    <n v="0.81554000000000004"/>
    <x v="0"/>
    <x v="117"/>
    <s v="Straż Graniczna"/>
  </r>
  <r>
    <x v="230"/>
    <s v="wewnątrz kraju"/>
    <x v="0"/>
    <x v="0"/>
    <s v="PSG w Terespolu"/>
    <s v="nie dotyczy"/>
    <x v="1"/>
    <x v="1"/>
    <s v="Papierosy"/>
    <n v="54151.856"/>
    <m/>
    <n v="0.81554000000000004"/>
    <x v="0"/>
    <x v="172"/>
    <s v="SC"/>
  </r>
  <r>
    <x v="231"/>
    <s v="do RP"/>
    <x v="1"/>
    <x v="0"/>
    <s v="PSG w Terespolu"/>
    <s v="Terespol – Brześć"/>
    <x v="1"/>
    <x v="1"/>
    <s v="Papierosy"/>
    <n v="293.59440000000001"/>
    <m/>
    <n v="0.81554000000000004"/>
    <x v="0"/>
    <x v="103"/>
    <s v="SC"/>
  </r>
  <r>
    <x v="232"/>
    <s v="wewnątrz kraju"/>
    <x v="2"/>
    <x v="3"/>
    <s v="Wydział Operacyjno-Śledczy"/>
    <s v="nie dotyczy"/>
    <x v="3"/>
    <x v="4"/>
    <s v="susz tytoniowy"/>
    <n v="380263"/>
    <m/>
    <n v="585.02"/>
    <x v="1"/>
    <x v="173"/>
    <s v="Straż Graniczna"/>
  </r>
  <r>
    <x v="233"/>
    <s v="do RP"/>
    <x v="0"/>
    <x v="6"/>
    <s v="PSG w Świecku"/>
    <s v="nie dotyczy"/>
    <x v="5"/>
    <x v="6"/>
    <s v="Kokaina"/>
    <n v="200"/>
    <m/>
    <n v="303030.30303030304"/>
    <x v="1"/>
    <x v="174"/>
    <s v="Straż Graniczna"/>
  </r>
  <r>
    <x v="234"/>
    <s v="wewnątrz kraju"/>
    <x v="2"/>
    <x v="6"/>
    <s v="PSG w Kaliszu"/>
    <s v="nie dotyczy"/>
    <x v="3"/>
    <x v="4"/>
    <s v="krajanka tytoniowa"/>
    <n v="5850.2"/>
    <m/>
    <n v="585.02"/>
    <x v="1"/>
    <x v="45"/>
    <s v="Policja"/>
  </r>
  <r>
    <x v="235"/>
    <s v="z RP"/>
    <x v="1"/>
    <x v="7"/>
    <s v="PSG w Krakowie-Balicach"/>
    <s v="Kraków-Balice(Lotnicze)"/>
    <x v="2"/>
    <x v="3"/>
    <s v="Ostra"/>
    <n v="4"/>
    <m/>
    <n v="2"/>
    <x v="0"/>
    <x v="0"/>
    <s v="Straż Graniczna"/>
  </r>
  <r>
    <x v="236"/>
    <s v="z RP"/>
    <x v="1"/>
    <x v="1"/>
    <s v="PSG w Medyce"/>
    <s v="Medyka – Szeginie"/>
    <x v="0"/>
    <x v="0"/>
    <s v="inna/inne"/>
    <n v="1"/>
    <s v="tablica rejestracyjna"/>
    <n v="1"/>
    <x v="0"/>
    <x v="2"/>
    <s v="Straż Graniczna"/>
  </r>
  <r>
    <x v="237"/>
    <s v="wewnątrz kraju"/>
    <x v="2"/>
    <x v="7"/>
    <s v="PSG w Kielcach"/>
    <s v="nie dotyczy"/>
    <x v="3"/>
    <x v="1"/>
    <s v="Papierosy"/>
    <n v="1631.08"/>
    <s v="80 paczek  marka Dawidov , 20 paczek marka LifaMentol"/>
    <n v="0.81553999999999993"/>
    <x v="0"/>
    <x v="51"/>
    <s v="Straż Graniczna"/>
  </r>
  <r>
    <x v="238"/>
    <s v="wewnątrz kraju"/>
    <x v="2"/>
    <x v="6"/>
    <s v="PSG w Kaliszu"/>
    <s v="nie dotyczy"/>
    <x v="3"/>
    <x v="1"/>
    <s v="Papierosy"/>
    <n v="78381.549400000004"/>
    <m/>
    <n v="0.81554000000000004"/>
    <x v="0"/>
    <x v="175"/>
    <s v="SC"/>
  </r>
  <r>
    <x v="238"/>
    <s v="wewnątrz kraju"/>
    <x v="2"/>
    <x v="6"/>
    <s v="PSG w Kaliszu"/>
    <s v="nie dotyczy"/>
    <x v="3"/>
    <x v="4"/>
    <s v="Tytoń do palenia"/>
    <n v="47035.6"/>
    <m/>
    <n v="585.01990049751237"/>
    <x v="1"/>
    <x v="176"/>
    <s v="SC"/>
  </r>
  <r>
    <x v="238"/>
    <s v="wewnątrz kraju"/>
    <x v="2"/>
    <x v="6"/>
    <s v="PSG w Kaliszu"/>
    <s v="nie dotyczy"/>
    <x v="3"/>
    <x v="5"/>
    <s v="Spirytus"/>
    <n v="10872"/>
    <m/>
    <n v="80"/>
    <x v="2"/>
    <x v="177"/>
    <s v="SC"/>
  </r>
  <r>
    <x v="238"/>
    <s v="wewnątrz kraju"/>
    <x v="2"/>
    <x v="6"/>
    <s v="PSG w Kaliszu"/>
    <s v="nie dotyczy"/>
    <x v="3"/>
    <x v="4"/>
    <s v="Tytoń do palenia"/>
    <n v="234"/>
    <m/>
    <n v="585"/>
    <x v="1"/>
    <x v="178"/>
    <s v="SC"/>
  </r>
  <r>
    <x v="238"/>
    <s v="wewnątrz kraju"/>
    <x v="2"/>
    <x v="6"/>
    <s v="PSG w Kaliszu"/>
    <s v="nie dotyczy"/>
    <x v="3"/>
    <x v="1"/>
    <s v="Papierosy"/>
    <n v="1794.1880000000001"/>
    <m/>
    <n v="0.81554000000000004"/>
    <x v="0"/>
    <x v="179"/>
    <s v="SC"/>
  </r>
  <r>
    <x v="239"/>
    <s v="z RP"/>
    <x v="1"/>
    <x v="2"/>
    <s v="PSG w Katowicach-Pyrzowicach"/>
    <s v="Katowice-Pyrzowice(Lotnicze)"/>
    <x v="2"/>
    <x v="0"/>
    <s v="inna/inne"/>
    <n v="0"/>
    <s v="Polskie Prawo jazdy nr 34613/12/3417 noszące znamiona fałszerstwa"/>
    <n v="0"/>
    <x v="0"/>
    <x v="2"/>
    <s v="Straż Graniczna"/>
  </r>
  <r>
    <x v="240"/>
    <s v="do RP"/>
    <x v="1"/>
    <x v="0"/>
    <s v="PSG w Hrebennem"/>
    <s v="Hrebenne – Rawa Ruska"/>
    <x v="0"/>
    <x v="1"/>
    <s v="Papierosy"/>
    <n v="228.35120000000001"/>
    <s v="ujawniono 14 paczek (280 szt.) papierosów, uszczuplenia celne 377 zł."/>
    <n v="0.81554000000000004"/>
    <x v="0"/>
    <x v="38"/>
    <s v="Straż Graniczna"/>
  </r>
  <r>
    <x v="241"/>
    <s v="wewnątrz kraju"/>
    <x v="2"/>
    <x v="3"/>
    <s v="PSG w Gołdapi"/>
    <s v="nie dotyczy"/>
    <x v="3"/>
    <x v="1"/>
    <s v="Papierosy"/>
    <n v="9770.1692000000003"/>
    <m/>
    <n v="0.81554000000000004"/>
    <x v="0"/>
    <x v="180"/>
    <s v="Straż Graniczna"/>
  </r>
  <r>
    <x v="242"/>
    <s v="wewnątrz kraju"/>
    <x v="0"/>
    <x v="3"/>
    <s v="PSG w Grzechotkach"/>
    <s v="nie dotyczy"/>
    <x v="6"/>
    <x v="1"/>
    <s v="Papierosy"/>
    <n v="179.4188"/>
    <m/>
    <n v="0.81554000000000004"/>
    <x v="0"/>
    <x v="146"/>
    <s v="Straż Graniczna"/>
  </r>
  <r>
    <x v="243"/>
    <s v="wewnątrz kraju"/>
    <x v="2"/>
    <x v="3"/>
    <s v="PSG w Braniewie"/>
    <s v="nie dotyczy"/>
    <x v="3"/>
    <x v="1"/>
    <s v="Papierosy"/>
    <n v="502372.64"/>
    <s v="marki LM"/>
    <n v="0.81554000000000004"/>
    <x v="0"/>
    <x v="181"/>
    <s v="Straż Graniczna"/>
  </r>
  <r>
    <x v="244"/>
    <s v="wewnątrz kraju"/>
    <x v="2"/>
    <x v="4"/>
    <s v="PSG w Świnoujściu"/>
    <s v="nie dotyczy"/>
    <x v="3"/>
    <x v="2"/>
    <s v="Osobowy"/>
    <n v="100000"/>
    <s v="Sportage"/>
    <n v="100000"/>
    <x v="0"/>
    <x v="2"/>
    <s v="Straż Graniczna"/>
  </r>
  <r>
    <x v="245"/>
    <s v="z RP"/>
    <x v="1"/>
    <x v="7"/>
    <s v="PSG w Krakowie-Balicach"/>
    <s v="Kraków-Balice(Lotnicze)"/>
    <x v="2"/>
    <x v="3"/>
    <s v="Ostra"/>
    <n v="1"/>
    <s v="Oznaczenie na denku 539 70   (7,62mm)"/>
    <n v="1"/>
    <x v="0"/>
    <x v="2"/>
    <s v="Straż Graniczna"/>
  </r>
  <r>
    <x v="246"/>
    <s v="do RP"/>
    <x v="1"/>
    <x v="3"/>
    <s v="PSG w Bezledach"/>
    <s v="Bezledy – Bagrationowsk"/>
    <x v="6"/>
    <x v="1"/>
    <s v="Papierosy"/>
    <n v="326.21600000000001"/>
    <s v="Współdziałanie z KAS OC w Bezledach"/>
    <n v="0.81554000000000004"/>
    <x v="0"/>
    <x v="21"/>
    <s v="Straż Graniczna"/>
  </r>
  <r>
    <x v="247"/>
    <s v="z RP"/>
    <x v="1"/>
    <x v="1"/>
    <s v="PSG w Medyce"/>
    <s v="Medyka – Szeginie"/>
    <x v="0"/>
    <x v="2"/>
    <s v="Osobowy"/>
    <n v="10000"/>
    <m/>
    <n v="10000"/>
    <x v="0"/>
    <x v="2"/>
    <s v="Straż Graniczna"/>
  </r>
  <r>
    <x v="248"/>
    <s v="z RP"/>
    <x v="0"/>
    <x v="2"/>
    <s v="PSG w Katowicach-Pyrzowicach"/>
    <s v="nie dotyczy"/>
    <x v="2"/>
    <x v="7"/>
    <s v="inna/inne"/>
    <n v="50"/>
    <s v="przedmiot przypominający kastet"/>
    <n v="50"/>
    <x v="0"/>
    <x v="2"/>
    <s v="Straż Graniczna"/>
  </r>
  <r>
    <x v="249"/>
    <s v="z RP"/>
    <x v="1"/>
    <x v="0"/>
    <s v="PSG w Hrubieszowie"/>
    <s v="Zosin – Ustiług"/>
    <x v="0"/>
    <x v="0"/>
    <s v="Podzespoły samochodowe"/>
    <n v="6000"/>
    <s v="podzespoły samochodowe"/>
    <n v="666.66666666666663"/>
    <x v="0"/>
    <x v="157"/>
    <s v="Straż Graniczna"/>
  </r>
  <r>
    <x v="250"/>
    <s v="z RP"/>
    <x v="1"/>
    <x v="6"/>
    <s v="PSG w Poznaniu-Ławicy"/>
    <s v="Poznań-Ławica(Lotnicze)"/>
    <x v="2"/>
    <x v="7"/>
    <s v="inna/inne"/>
    <n v="75"/>
    <s v="Pałka teleskopowa"/>
    <n v="75"/>
    <x v="0"/>
    <x v="2"/>
    <s v="inny"/>
  </r>
  <r>
    <x v="251"/>
    <s v="z RP"/>
    <x v="1"/>
    <x v="5"/>
    <s v="PSG w Warszawie-Okęciu"/>
    <s v="Warszawa-Okęcie(Lotnicze)"/>
    <x v="2"/>
    <x v="3"/>
    <s v="Ostra"/>
    <n v="0"/>
    <s v="AMUNICJA O OZNACZENIU &quot;13 11 51&quot;"/>
    <n v="0"/>
    <x v="0"/>
    <x v="2"/>
    <s v="Straż Graniczna"/>
  </r>
  <r>
    <x v="252"/>
    <s v="wewnątrz kraju"/>
    <x v="0"/>
    <x v="6"/>
    <s v="PSG w Tuplicach"/>
    <s v="nie dotyczy"/>
    <x v="5"/>
    <x v="4"/>
    <s v="susz tytoniowy"/>
    <n v="614306"/>
    <m/>
    <n v="610.46010136142309"/>
    <x v="1"/>
    <x v="182"/>
    <s v="Straż Graniczna"/>
  </r>
  <r>
    <x v="253"/>
    <s v="wewnątrz kraju"/>
    <x v="0"/>
    <x v="0"/>
    <s v="PSG w Terespolu"/>
    <s v="nie dotyczy"/>
    <x v="1"/>
    <x v="1"/>
    <s v="Papierosy"/>
    <n v="10438.912"/>
    <m/>
    <n v="0.81554000000000004"/>
    <x v="0"/>
    <x v="183"/>
    <s v="Straż Graniczna"/>
  </r>
  <r>
    <x v="254"/>
    <s v="do RP"/>
    <x v="1"/>
    <x v="0"/>
    <s v="PSG w Hrebennem"/>
    <s v="Hrebenne – Rawa Ruska"/>
    <x v="0"/>
    <x v="1"/>
    <s v="Papierosy"/>
    <n v="326.21600000000001"/>
    <s v="400szt., uszczuplenia celne 538zł."/>
    <n v="0.81554000000000004"/>
    <x v="0"/>
    <x v="21"/>
    <s v="KAS"/>
  </r>
  <r>
    <x v="254"/>
    <s v="do RP"/>
    <x v="1"/>
    <x v="0"/>
    <s v="PSG w Hrebennem"/>
    <s v="Hrebenne – Rawa Ruska"/>
    <x v="0"/>
    <x v="1"/>
    <s v="Papierosy"/>
    <n v="65.243200000000002"/>
    <s v="80szt., uszczuplernia 108zł"/>
    <n v="0.81554000000000004"/>
    <x v="0"/>
    <x v="5"/>
    <s v="KAS"/>
  </r>
  <r>
    <x v="254"/>
    <s v="do RP"/>
    <x v="1"/>
    <x v="0"/>
    <s v="PSG w Hrebennem"/>
    <s v="Hrebenne – Rawa Ruska"/>
    <x v="0"/>
    <x v="4"/>
    <s v="Tytoń do palenia"/>
    <n v="132.19"/>
    <s v="40g tytoniu "/>
    <n v="3304.75"/>
    <x v="1"/>
    <x v="184"/>
    <s v="KAS"/>
  </r>
  <r>
    <x v="254"/>
    <s v="do RP"/>
    <x v="1"/>
    <x v="0"/>
    <s v="PSG w Hrebennem"/>
    <s v="Hrebenne – Rawa Ruska"/>
    <x v="0"/>
    <x v="0"/>
    <s v="inna/inne"/>
    <n v="0"/>
    <s v="10 cygar  wartoścć 0"/>
    <n v="0"/>
    <x v="0"/>
    <x v="45"/>
    <s v="KAS"/>
  </r>
  <r>
    <x v="255"/>
    <s v="do RP"/>
    <x v="1"/>
    <x v="0"/>
    <s v="PSG w Terespolu"/>
    <s v="Terespol – Brześć"/>
    <x v="1"/>
    <x v="1"/>
    <s v="Papierosy"/>
    <n v="848.16160000000002"/>
    <m/>
    <n v="0.81554000000000004"/>
    <x v="0"/>
    <x v="185"/>
    <s v="KAS"/>
  </r>
  <r>
    <x v="256"/>
    <s v="z RP"/>
    <x v="1"/>
    <x v="0"/>
    <s v="PSG w Hrubieszowie"/>
    <s v="Zosin – Ustiług"/>
    <x v="0"/>
    <x v="10"/>
    <s v="inna/inne"/>
    <n v="70000"/>
    <s v="SUBARU."/>
    <n v="70000"/>
    <x v="0"/>
    <x v="2"/>
    <s v="Straż Graniczna"/>
  </r>
  <r>
    <x v="257"/>
    <s v="z RP"/>
    <x v="1"/>
    <x v="0"/>
    <s v="PSG w Hrubieszowie"/>
    <s v="Zosin – Ustiług"/>
    <x v="0"/>
    <x v="10"/>
    <s v="inna/inne"/>
    <n v="50000"/>
    <s v="LINCOLN"/>
    <n v="50000"/>
    <x v="0"/>
    <x v="2"/>
    <s v="Straż Graniczna"/>
  </r>
  <r>
    <x v="258"/>
    <s v="do RP"/>
    <x v="1"/>
    <x v="0"/>
    <s v="PSG w Terespolu"/>
    <s v="Terespol – Brześć"/>
    <x v="1"/>
    <x v="2"/>
    <s v="Osobowy"/>
    <n v="45000"/>
    <s v="Samochód osobowy marki RENAULT o nr rej. AP49441, numer VIN VF1VBU4Z254971994, rok produkcji 2016"/>
    <n v="45000"/>
    <x v="0"/>
    <x v="2"/>
    <s v="Straż Graniczna"/>
  </r>
  <r>
    <x v="259"/>
    <s v="do RP"/>
    <x v="1"/>
    <x v="1"/>
    <s v="PSG w Lubaczowie"/>
    <s v="Budomierz – Hruszew"/>
    <x v="0"/>
    <x v="1"/>
    <s v="Papierosy"/>
    <n v="195.7296"/>
    <s v="Marka Heets"/>
    <n v="0.81554000000000004"/>
    <x v="0"/>
    <x v="24"/>
    <s v="Straż Graniczna"/>
  </r>
  <r>
    <x v="260"/>
    <s v="do RP"/>
    <x v="1"/>
    <x v="5"/>
    <s v="PSG w Warszawie-Okęciu"/>
    <s v="Warszawa-Okęcie(Lotnicze)"/>
    <x v="2"/>
    <x v="3"/>
    <s v="Ostra"/>
    <n v="0"/>
    <m/>
    <n v="0"/>
    <x v="0"/>
    <x v="186"/>
    <s v="Straż Graniczna"/>
  </r>
  <r>
    <x v="261"/>
    <s v="do RP"/>
    <x v="1"/>
    <x v="0"/>
    <s v="PSG w Hrebennem"/>
    <s v="Hrebenne – Rawa Ruska"/>
    <x v="0"/>
    <x v="1"/>
    <s v="Papierosy"/>
    <n v="391.45920000000001"/>
    <s v="wniosek numer 14, 480szt."/>
    <n v="0.81554000000000004"/>
    <x v="0"/>
    <x v="40"/>
    <s v="Straż Graniczna"/>
  </r>
  <r>
    <x v="262"/>
    <s v="z RP"/>
    <x v="1"/>
    <x v="5"/>
    <s v="PSG w Warszawie-Okęciu"/>
    <s v="Warszawa-Okęcie(Lotnicze)"/>
    <x v="2"/>
    <x v="3"/>
    <s v="inna/inne"/>
    <n v="0"/>
    <s v="amunicja hukowa cal, 9 mm P.A.K., o oznaczeniu GFS 9mm"/>
    <n v="0"/>
    <x v="0"/>
    <x v="187"/>
    <s v="Straż Graniczna"/>
  </r>
  <r>
    <x v="263"/>
    <s v="do RP"/>
    <x v="1"/>
    <x v="0"/>
    <s v="PSG w Hrebennem"/>
    <s v="Hrebenne – Rawa Ruska"/>
    <x v="0"/>
    <x v="1"/>
    <s v="Papierosy"/>
    <n v="390.64370000000002"/>
    <s v="Wniosek do KAS nr 15 uszczuplenia celne 644 zł."/>
    <n v="0.81554008350730689"/>
    <x v="0"/>
    <x v="188"/>
    <s v="Straż Graniczna"/>
  </r>
  <r>
    <x v="264"/>
    <s v="do RP"/>
    <x v="1"/>
    <x v="3"/>
    <s v="PSG w Bezledach"/>
    <s v="Bezledy – Bagrationowsk"/>
    <x v="6"/>
    <x v="1"/>
    <s v="Papierosy"/>
    <n v="2838.0792000000001"/>
    <s v="Współdziałanie z KAS OC w Bezledach"/>
    <n v="0.81554000000000004"/>
    <x v="0"/>
    <x v="189"/>
    <s v="Straż Graniczna"/>
  </r>
  <r>
    <x v="264"/>
    <s v="do RP"/>
    <x v="1"/>
    <x v="3"/>
    <s v="PSG w Bezledach"/>
    <s v="Bezledy – Bagrationowsk"/>
    <x v="6"/>
    <x v="2"/>
    <s v="Osobowy"/>
    <n v="5000"/>
    <s v="Współdziałanie z KAS OC w Bezledach"/>
    <n v="5000"/>
    <x v="0"/>
    <x v="2"/>
    <s v="Straż Graniczna"/>
  </r>
  <r>
    <x v="265"/>
    <s v="do RP"/>
    <x v="1"/>
    <x v="0"/>
    <s v="PSG w Terespolu"/>
    <s v="Terespol – Brześć"/>
    <x v="1"/>
    <x v="1"/>
    <s v="Papierosy"/>
    <n v="260.97280000000001"/>
    <m/>
    <n v="0.81554000000000004"/>
    <x v="0"/>
    <x v="141"/>
    <s v="KAS"/>
  </r>
  <r>
    <x v="266"/>
    <s v="wewnątrz kraju"/>
    <x v="0"/>
    <x v="1"/>
    <s v="PSG w Krościenku"/>
    <s v="nie dotyczy"/>
    <x v="0"/>
    <x v="1"/>
    <s v="Papierosy"/>
    <n v="277.28359999999998"/>
    <s v="Compliment"/>
    <n v="0.81553999999999993"/>
    <x v="0"/>
    <x v="190"/>
    <s v="Straż Graniczna"/>
  </r>
  <r>
    <x v="266"/>
    <s v="wewnątrz kraju"/>
    <x v="0"/>
    <x v="1"/>
    <s v="PSG w Krościenku"/>
    <s v="nie dotyczy"/>
    <x v="0"/>
    <x v="5"/>
    <s v="Wódka"/>
    <n v="200"/>
    <m/>
    <n v="40"/>
    <x v="2"/>
    <x v="6"/>
    <s v="Straż Graniczna"/>
  </r>
  <r>
    <x v="266"/>
    <s v="wewnątrz kraju"/>
    <x v="0"/>
    <x v="1"/>
    <s v="PSG w Krościenku"/>
    <s v="nie dotyczy"/>
    <x v="0"/>
    <x v="5"/>
    <s v="Whisky"/>
    <n v="20"/>
    <m/>
    <n v="40"/>
    <x v="2"/>
    <x v="191"/>
    <s v="Straż Graniczna"/>
  </r>
  <r>
    <x v="267"/>
    <s v="do RP"/>
    <x v="1"/>
    <x v="0"/>
    <s v="PSG w Hrebennem"/>
    <s v="Hrebenne – Rawa Ruska"/>
    <x v="0"/>
    <x v="1"/>
    <s v="Papierosy"/>
    <n v="97.864800000000002"/>
    <m/>
    <n v="0.81554000000000004"/>
    <x v="0"/>
    <x v="1"/>
    <s v="Straż Graniczna"/>
  </r>
  <r>
    <x v="268"/>
    <s v="do RP"/>
    <x v="1"/>
    <x v="3"/>
    <s v="PSG w Bezledach"/>
    <s v="Bezledy – Bagrationowsk"/>
    <x v="6"/>
    <x v="1"/>
    <s v="Papierosy"/>
    <n v="163.108"/>
    <s v="Współdziałanie z KAS OC w Bezledach"/>
    <n v="0.81554000000000004"/>
    <x v="0"/>
    <x v="12"/>
    <s v="Straż Graniczna"/>
  </r>
  <r>
    <x v="269"/>
    <s v="do RP"/>
    <x v="1"/>
    <x v="0"/>
    <s v="PSG w Dorohusku"/>
    <s v="Dorohusk – Jagodzin"/>
    <x v="0"/>
    <x v="1"/>
    <s v="Papierosy"/>
    <n v="97.864800000000002"/>
    <s v="WNIOSEK NR 9"/>
    <n v="0.81554000000000004"/>
    <x v="0"/>
    <x v="1"/>
    <s v="Straż Graniczna"/>
  </r>
  <r>
    <x v="269"/>
    <s v="do RP"/>
    <x v="1"/>
    <x v="0"/>
    <s v="PSG w Dorohusku"/>
    <s v="Dorohusk – Jagodzin"/>
    <x v="0"/>
    <x v="4"/>
    <s v="Tytoń do palenia"/>
    <n v="98.680300000000003"/>
    <s v="wniosek nr 11- wkłady tytoniowe"/>
    <n v="905.32385321100924"/>
    <x v="1"/>
    <x v="192"/>
    <s v="Straż Graniczna"/>
  </r>
  <r>
    <x v="269"/>
    <s v="do RP"/>
    <x v="1"/>
    <x v="0"/>
    <s v="PSG w Dorohusku"/>
    <s v="Dorohusk – Jagodzin"/>
    <x v="0"/>
    <x v="1"/>
    <s v="Papierosy"/>
    <n v="97.864800000000002"/>
    <s v="wniosek nr 10"/>
    <n v="0.81554000000000004"/>
    <x v="0"/>
    <x v="1"/>
    <s v="Straż Graniczna"/>
  </r>
  <r>
    <x v="270"/>
    <s v="wewnątrz kraju"/>
    <x v="2"/>
    <x v="5"/>
    <s v="PSG w Warszawie"/>
    <s v="nie dotyczy"/>
    <x v="3"/>
    <x v="7"/>
    <s v="Gazowa"/>
    <n v="0"/>
    <m/>
    <n v="0"/>
    <x v="0"/>
    <x v="2"/>
    <s v="Straż Graniczna"/>
  </r>
  <r>
    <x v="270"/>
    <s v="wewnątrz kraju"/>
    <x v="2"/>
    <x v="5"/>
    <s v="PSG w Warszawie"/>
    <s v="nie dotyczy"/>
    <x v="3"/>
    <x v="0"/>
    <s v="inna/inne"/>
    <n v="0"/>
    <s v="PODROBIONA MATRYCA PIECZĄTKI KONSULA RP W LUANDZIE"/>
    <n v="0"/>
    <x v="0"/>
    <x v="0"/>
    <s v="Straż Graniczna"/>
  </r>
  <r>
    <x v="270"/>
    <s v="wewnątrz kraju"/>
    <x v="2"/>
    <x v="5"/>
    <s v="PSG w Warszawie"/>
    <s v="nie dotyczy"/>
    <x v="3"/>
    <x v="0"/>
    <s v="inna/inne"/>
    <n v="0"/>
    <s v="PODROBIONA MATRYCA PIECZĄTKI KONSULA RP W ABUDŻY"/>
    <n v="0"/>
    <x v="0"/>
    <x v="26"/>
    <s v="Straż Graniczna"/>
  </r>
  <r>
    <x v="270"/>
    <s v="wewnątrz kraju"/>
    <x v="2"/>
    <x v="5"/>
    <s v="PSG w Warszawie"/>
    <s v="nie dotyczy"/>
    <x v="3"/>
    <x v="0"/>
    <s v="inna/inne"/>
    <n v="0"/>
    <s v="PODROBIONA MATRYCA PIECZĄTKI KONSULA RP W NOWYM DELHI"/>
    <n v="0"/>
    <x v="0"/>
    <x v="2"/>
    <s v="Straż Graniczna"/>
  </r>
  <r>
    <x v="270"/>
    <s v="wewnątrz kraju"/>
    <x v="2"/>
    <x v="5"/>
    <s v="PSG w Warszawie"/>
    <s v="nie dotyczy"/>
    <x v="3"/>
    <x v="0"/>
    <s v="inna/inne"/>
    <n v="0"/>
    <s v="PODROBIONA MATRYCA PIECZĄTKI KONSULA RP W DAKARZE"/>
    <n v="0"/>
    <x v="0"/>
    <x v="2"/>
    <s v="Straż Graniczna"/>
  </r>
  <r>
    <x v="270"/>
    <s v="wewnątrz kraju"/>
    <x v="2"/>
    <x v="5"/>
    <s v="PSG w Warszawie"/>
    <s v="nie dotyczy"/>
    <x v="3"/>
    <x v="0"/>
    <s v="inna/inne"/>
    <n v="0"/>
    <s v="PODROBIONA MATRYCA PIECZATKI KONSULA RP W NOWYM NAIROBI"/>
    <n v="0"/>
    <x v="0"/>
    <x v="2"/>
    <s v="Straż Graniczna"/>
  </r>
  <r>
    <x v="270"/>
    <s v="wewnątrz kraju"/>
    <x v="2"/>
    <x v="5"/>
    <s v="PSG w Warszawie"/>
    <s v="nie dotyczy"/>
    <x v="3"/>
    <x v="0"/>
    <s v="inna/inne"/>
    <n v="0"/>
    <s v="PODROBIONA MATRYCA PIECZATKI KONSULA RP W CHARTUMIE"/>
    <n v="0"/>
    <x v="0"/>
    <x v="2"/>
    <s v="Straż Graniczna"/>
  </r>
  <r>
    <x v="270"/>
    <s v="wewnątrz kraju"/>
    <x v="2"/>
    <x v="5"/>
    <s v="PSG w Warszawie"/>
    <s v="nie dotyczy"/>
    <x v="3"/>
    <x v="0"/>
    <s v="inna/inne"/>
    <n v="0"/>
    <s v="PODROBIONA MATRYCA PIECZATKI KONSULA RP W BELGRADZIE"/>
    <n v="0"/>
    <x v="0"/>
    <x v="2"/>
    <s v="Straż Graniczna"/>
  </r>
  <r>
    <x v="271"/>
    <s v="do RP"/>
    <x v="1"/>
    <x v="1"/>
    <s v="PSG w Lubaczowie"/>
    <s v="Budomierz – Hruszew"/>
    <x v="0"/>
    <x v="3"/>
    <s v="inna/inne"/>
    <n v="0.6"/>
    <s v="Sportowy nabój bocznego zapłonu kaliber .22LR"/>
    <n v="0.6"/>
    <x v="0"/>
    <x v="2"/>
    <s v="Straż Graniczna"/>
  </r>
  <r>
    <x v="272"/>
    <s v="do RP"/>
    <x v="1"/>
    <x v="1"/>
    <s v="PSG w Korczowej"/>
    <s v="Korczowa – Krakowiec"/>
    <x v="0"/>
    <x v="1"/>
    <s v="Papierosy"/>
    <n v="244.66200000000001"/>
    <m/>
    <n v="0.81554000000000004"/>
    <x v="0"/>
    <x v="58"/>
    <s v="Straż Graniczna"/>
  </r>
  <r>
    <x v="273"/>
    <s v="wewnątrz kraju"/>
    <x v="2"/>
    <x v="0"/>
    <s v="PSG w Terespolu"/>
    <s v="nie dotyczy"/>
    <x v="3"/>
    <x v="0"/>
    <s v="Podzespoły samochodowe"/>
    <n v="360000"/>
    <s v="5 skrzyń biegów, moduły z samochodów marki Maseratti a także pojazd Maseratti, a także urządzenia służące do kradzieży pojazdów ( zagłuszacze sygnałów GPS/GSM)"/>
    <n v="360000"/>
    <x v="0"/>
    <x v="2"/>
    <s v="Straż Graniczna"/>
  </r>
  <r>
    <x v="274"/>
    <s v="do RP"/>
    <x v="0"/>
    <x v="6"/>
    <s v="PSG w Świecku"/>
    <s v="nie dotyczy"/>
    <x v="5"/>
    <x v="6"/>
    <s v="Marihuana"/>
    <n v="44.1"/>
    <m/>
    <n v="45000"/>
    <x v="1"/>
    <x v="193"/>
    <s v="Straż Graniczna"/>
  </r>
  <r>
    <x v="275"/>
    <s v="wewnątrz kraju"/>
    <x v="2"/>
    <x v="6"/>
    <s v="PSG w Kaliszu"/>
    <s v="nie dotyczy"/>
    <x v="3"/>
    <x v="1"/>
    <s v="Papierosy"/>
    <n v="489.32400000000001"/>
    <m/>
    <n v="0.81554000000000004"/>
    <x v="0"/>
    <x v="117"/>
    <s v="SC"/>
  </r>
  <r>
    <x v="276"/>
    <s v="wewnątrz kraju"/>
    <x v="2"/>
    <x v="3"/>
    <s v="PSG w Bezledach"/>
    <s v="nie dotyczy"/>
    <x v="3"/>
    <x v="2"/>
    <s v="Ciężarowy"/>
    <n v="350000"/>
    <s v="wsółdziałanie z KPP Wyszków, CBŚP"/>
    <n v="350000"/>
    <x v="0"/>
    <x v="2"/>
    <s v="Policja"/>
  </r>
  <r>
    <x v="277"/>
    <s v="wewnątrz kraju"/>
    <x v="2"/>
    <x v="3"/>
    <s v="Wydział Operacyjno-Śledczy"/>
    <s v="nie dotyczy"/>
    <x v="3"/>
    <x v="0"/>
    <s v="inna/inne"/>
    <n v="48000"/>
    <s v="Automaty do gier hazardowych"/>
    <n v="12000"/>
    <x v="0"/>
    <x v="64"/>
    <s v="KAS"/>
  </r>
  <r>
    <x v="278"/>
    <s v="do RP"/>
    <x v="1"/>
    <x v="0"/>
    <s v="PSG w Terespolu"/>
    <s v="Terespol – Brześć"/>
    <x v="1"/>
    <x v="1"/>
    <s v="Papierosy"/>
    <n v="97.864800000000002"/>
    <s v="na wniosek SG do UC numer 10"/>
    <n v="0.81554000000000004"/>
    <x v="0"/>
    <x v="1"/>
    <s v="Straż Graniczna"/>
  </r>
  <r>
    <x v="278"/>
    <s v="do RP"/>
    <x v="1"/>
    <x v="0"/>
    <s v="PSG w Terespolu"/>
    <s v="Terespol – Brześć"/>
    <x v="1"/>
    <x v="1"/>
    <s v="Papierosy"/>
    <n v="114.1756"/>
    <s v="na wniosek SG do UC numer 10"/>
    <n v="0.81554000000000004"/>
    <x v="0"/>
    <x v="39"/>
    <s v="Straż Graniczna"/>
  </r>
  <r>
    <x v="279"/>
    <s v="do RP"/>
    <x v="1"/>
    <x v="1"/>
    <s v="PSG w Medyce"/>
    <s v="Medyka – Szeginie"/>
    <x v="0"/>
    <x v="1"/>
    <s v="Papierosy"/>
    <n v="130.4864"/>
    <m/>
    <n v="0.81554000000000004"/>
    <x v="0"/>
    <x v="37"/>
    <s v="Straż Graniczna"/>
  </r>
  <r>
    <x v="280"/>
    <s v="wewnątrz kraju"/>
    <x v="2"/>
    <x v="0"/>
    <s v="PSG w Terespolu"/>
    <s v="nie dotyczy"/>
    <x v="3"/>
    <x v="2"/>
    <s v="Osobowy"/>
    <n v="200000"/>
    <s v="RAV 4"/>
    <n v="200000"/>
    <x v="0"/>
    <x v="2"/>
    <s v="Policja"/>
  </r>
  <r>
    <x v="280"/>
    <s v="wewnątrz kraju"/>
    <x v="2"/>
    <x v="0"/>
    <s v="PSG w Terespolu"/>
    <s v="nie dotyczy"/>
    <x v="3"/>
    <x v="2"/>
    <s v="Osobowy"/>
    <n v="300000"/>
    <s v="NX300H "/>
    <n v="300000"/>
    <x v="0"/>
    <x v="2"/>
    <s v="Policja"/>
  </r>
  <r>
    <x v="281"/>
    <s v="z RP"/>
    <x v="1"/>
    <x v="1"/>
    <s v="PSG w Medyce"/>
    <s v="Medyka – Szeginie"/>
    <x v="0"/>
    <x v="6"/>
    <s v="Marihuana"/>
    <n v="125"/>
    <m/>
    <n v="49900.199600798405"/>
    <x v="1"/>
    <x v="194"/>
    <s v="Straż Graniczna"/>
  </r>
  <r>
    <x v="282"/>
    <s v="do RP"/>
    <x v="1"/>
    <x v="1"/>
    <s v="PSG w Medyce"/>
    <s v="Przemyśl – Mościska(Kolej)"/>
    <x v="0"/>
    <x v="0"/>
    <s v="Bursztyn"/>
    <n v="108453"/>
    <m/>
    <n v="3682.6146010186758"/>
    <x v="1"/>
    <x v="195"/>
    <s v="Straż Graniczna"/>
  </r>
  <r>
    <x v="283"/>
    <s v="wewnątrz kraju"/>
    <x v="2"/>
    <x v="6"/>
    <s v="PSG w Kaliszu"/>
    <s v="nie dotyczy"/>
    <x v="3"/>
    <x v="1"/>
    <s v="Papierosy"/>
    <n v="56843.137999999999"/>
    <m/>
    <n v="0.81553999999999993"/>
    <x v="0"/>
    <x v="196"/>
    <s v="SC"/>
  </r>
  <r>
    <x v="283"/>
    <s v="wewnątrz kraju"/>
    <x v="2"/>
    <x v="6"/>
    <s v="PSG w Kaliszu"/>
    <s v="nie dotyczy"/>
    <x v="3"/>
    <x v="4"/>
    <s v="Tytoń do palenia"/>
    <n v="6288.96"/>
    <m/>
    <n v="585.01953488372089"/>
    <x v="1"/>
    <x v="197"/>
    <s v="SC"/>
  </r>
  <r>
    <x v="283"/>
    <s v="wewnątrz kraju"/>
    <x v="2"/>
    <x v="6"/>
    <s v="PSG w Kaliszu"/>
    <s v="nie dotyczy"/>
    <x v="3"/>
    <x v="5"/>
    <s v="Spirytus"/>
    <n v="216"/>
    <m/>
    <n v="80"/>
    <x v="2"/>
    <x v="198"/>
    <s v="SC"/>
  </r>
  <r>
    <x v="284"/>
    <s v="z RP"/>
    <x v="1"/>
    <x v="0"/>
    <s v="PSG w Terespolu"/>
    <s v="Kukuryki – Kozłowiczy"/>
    <x v="1"/>
    <x v="2"/>
    <s v="Ciężarowy"/>
    <n v="100000"/>
    <s v="VOLVO o nr rej  LB73228 oraz naczepą marki WIELTON o nr rej  LB96069"/>
    <n v="100000"/>
    <x v="0"/>
    <x v="2"/>
    <s v="Straż Graniczna"/>
  </r>
  <r>
    <x v="285"/>
    <s v="wewnątrz kraju"/>
    <x v="0"/>
    <x v="8"/>
    <s v="PSG w Rutce-Tartak"/>
    <s v="nie dotyczy"/>
    <x v="9"/>
    <x v="1"/>
    <s v="Papierosy"/>
    <n v="358837.6"/>
    <m/>
    <n v="0.81553999999999993"/>
    <x v="0"/>
    <x v="199"/>
    <s v="Straż Graniczna"/>
  </r>
  <r>
    <x v="286"/>
    <s v="z RP"/>
    <x v="1"/>
    <x v="0"/>
    <s v="PSG w Dorohusku"/>
    <s v="Dorohusk – Jagodzin"/>
    <x v="0"/>
    <x v="6"/>
    <s v="Marihuana"/>
    <n v="36"/>
    <m/>
    <n v="45000"/>
    <x v="1"/>
    <x v="200"/>
    <s v="Straż Graniczna"/>
  </r>
  <r>
    <x v="287"/>
    <s v="wewnątrz kraju"/>
    <x v="2"/>
    <x v="3"/>
    <s v="PSG w Węgorzewie"/>
    <s v="nie dotyczy"/>
    <x v="3"/>
    <x v="5"/>
    <s v="Spirytus"/>
    <n v="0"/>
    <m/>
    <n v="0"/>
    <x v="2"/>
    <x v="111"/>
    <s v="Straż Graniczna"/>
  </r>
  <r>
    <x v="288"/>
    <s v="do RP"/>
    <x v="1"/>
    <x v="1"/>
    <s v="PSG w Korczowej"/>
    <s v="Korczowa – Krakowiec"/>
    <x v="0"/>
    <x v="1"/>
    <s v="Papierosy"/>
    <n v="456.70240000000001"/>
    <m/>
    <n v="0.81554000000000004"/>
    <x v="0"/>
    <x v="95"/>
    <s v="Straż Graniczna"/>
  </r>
  <r>
    <x v="289"/>
    <s v="do RP"/>
    <x v="1"/>
    <x v="0"/>
    <s v="PSG w Terespolu"/>
    <s v="Kukuryki – Kozłowiczy"/>
    <x v="1"/>
    <x v="1"/>
    <s v="Papierosy"/>
    <n v="652.43200000000002"/>
    <s v="Na wniosek SG do KAS nr 14"/>
    <n v="0.81554000000000004"/>
    <x v="0"/>
    <x v="25"/>
    <s v="Straż Graniczna"/>
  </r>
  <r>
    <x v="290"/>
    <s v="z RP"/>
    <x v="1"/>
    <x v="5"/>
    <s v="PSG w Warszawie-Modlinie"/>
    <s v="Warszawa-Modlin(Lotnicze)"/>
    <x v="2"/>
    <x v="3"/>
    <s v="Ostra"/>
    <n v="0"/>
    <s v="z napisem 7,62x25mm TT"/>
    <n v="0"/>
    <x v="0"/>
    <x v="46"/>
    <s v="Straż Graniczna"/>
  </r>
  <r>
    <x v="291"/>
    <s v="do RP"/>
    <x v="1"/>
    <x v="0"/>
    <s v="PSG w Hrebennem"/>
    <s v="Hrebenne – Rawa Ruska"/>
    <x v="0"/>
    <x v="6"/>
    <s v="Marihuana"/>
    <n v="17.100000000000001"/>
    <m/>
    <n v="45000"/>
    <x v="1"/>
    <x v="201"/>
    <s v="Straż Graniczna"/>
  </r>
  <r>
    <x v="292"/>
    <s v="do RP"/>
    <x v="1"/>
    <x v="3"/>
    <s v="PSG w Bezledach"/>
    <s v="Bezledy – Bagrationowsk"/>
    <x v="6"/>
    <x v="1"/>
    <s v="Papierosy"/>
    <n v="733.98599999999999"/>
    <s v="Współdziałanie z KAS Bezledy "/>
    <n v="0.81554000000000004"/>
    <x v="0"/>
    <x v="202"/>
    <s v="Straż Graniczna"/>
  </r>
  <r>
    <x v="293"/>
    <s v="do RP"/>
    <x v="1"/>
    <x v="0"/>
    <s v="PSG w Terespolu"/>
    <s v="Terespol – Brześć"/>
    <x v="1"/>
    <x v="0"/>
    <s v="inna/inne"/>
    <n v="1695.35"/>
    <s v="olej napędowy"/>
    <n v="8.27"/>
    <x v="2"/>
    <x v="203"/>
    <s v="KAS"/>
  </r>
  <r>
    <x v="294"/>
    <s v="do RP"/>
    <x v="1"/>
    <x v="1"/>
    <s v="PSG w Korczowej"/>
    <s v="Korczowa – Krakowiec"/>
    <x v="0"/>
    <x v="1"/>
    <s v="Papierosy"/>
    <n v="342.52679999999998"/>
    <s v="21 paczek papierosów (420 sztuk) papierosów bez znaków akcyzy MF RP - marki ROTHMANS."/>
    <n v="0.81553999999999993"/>
    <x v="0"/>
    <x v="204"/>
    <s v="Straż Graniczna"/>
  </r>
  <r>
    <x v="295"/>
    <s v="z RP"/>
    <x v="1"/>
    <x v="5"/>
    <s v="PSG w Warszawie-Okęciu"/>
    <s v="Warszawa-Babice(Lotnicze)"/>
    <x v="2"/>
    <x v="3"/>
    <s v="Ostra"/>
    <n v="0"/>
    <m/>
    <n v="0"/>
    <x v="0"/>
    <x v="205"/>
    <s v="Straż Graniczna"/>
  </r>
  <r>
    <x v="296"/>
    <s v="do RP"/>
    <x v="1"/>
    <x v="0"/>
    <s v="PSG w Terespolu"/>
    <s v="Terespol – Brześć"/>
    <x v="1"/>
    <x v="1"/>
    <s v="Papierosy"/>
    <n v="81.554000000000002"/>
    <s v="Wniosek SG do KAS nr 11 z dnia 29.03.2024"/>
    <n v="0.81554000000000004"/>
    <x v="0"/>
    <x v="13"/>
    <s v="Straż Graniczna"/>
  </r>
  <r>
    <x v="297"/>
    <s v="do RP"/>
    <x v="1"/>
    <x v="0"/>
    <s v="PSG w Dorohusku"/>
    <s v="Dorohusk – Jagodzin"/>
    <x v="0"/>
    <x v="1"/>
    <s v="Papierosy"/>
    <n v="146.7972"/>
    <s v="WNIOSEK NR 12"/>
    <n v="0.81554000000000004"/>
    <x v="0"/>
    <x v="41"/>
    <s v="Straż Graniczna"/>
  </r>
  <r>
    <x v="298"/>
    <s v="do RP"/>
    <x v="0"/>
    <x v="6"/>
    <s v="PSG w Świecku"/>
    <s v="nie dotyczy"/>
    <x v="5"/>
    <x v="2"/>
    <s v="Osobowy"/>
    <n v="96000"/>
    <s v="KUGA"/>
    <n v="96000"/>
    <x v="0"/>
    <x v="2"/>
    <s v="Straż Graniczna"/>
  </r>
  <r>
    <x v="299"/>
    <s v="do RP"/>
    <x v="0"/>
    <x v="6"/>
    <s v="PSG w Świecku"/>
    <s v="nie dotyczy"/>
    <x v="5"/>
    <x v="6"/>
    <s v="Marihuana"/>
    <n v="212.85"/>
    <m/>
    <n v="44999.999999999993"/>
    <x v="1"/>
    <x v="206"/>
    <s v="Straż Graniczna"/>
  </r>
  <r>
    <x v="299"/>
    <s v="do RP"/>
    <x v="0"/>
    <x v="6"/>
    <s v="PSG w Świecku"/>
    <s v="nie dotyczy"/>
    <x v="5"/>
    <x v="6"/>
    <s v="Marihuana"/>
    <n v="50.85"/>
    <m/>
    <n v="45000.000000000007"/>
    <x v="1"/>
    <x v="207"/>
    <s v="Straż Graniczna"/>
  </r>
  <r>
    <x v="300"/>
    <s v="do RP"/>
    <x v="1"/>
    <x v="0"/>
    <s v="PSG w Hrebennem"/>
    <s v="Hrebenne – Rawa Ruska"/>
    <x v="0"/>
    <x v="1"/>
    <s v="Papierosy"/>
    <n v="181.04990000000001"/>
    <s v="uszczuplenia celne  297,00 zł. "/>
    <n v="0.8155400900900901"/>
    <x v="0"/>
    <x v="208"/>
    <s v="Straż Graniczna"/>
  </r>
  <r>
    <x v="301"/>
    <s v="do RP"/>
    <x v="1"/>
    <x v="0"/>
    <s v="PSG w Terespolu"/>
    <s v="Terespol – Brześć"/>
    <x v="1"/>
    <x v="1"/>
    <s v="Papierosy"/>
    <n v="81.554000000000002"/>
    <s v="Wniosek SG do KAS numer 11 z dnia 29.02.2024r. "/>
    <n v="0.81554000000000004"/>
    <x v="0"/>
    <x v="13"/>
    <s v="Straż Graniczna"/>
  </r>
  <r>
    <x v="301"/>
    <s v="do RP"/>
    <x v="1"/>
    <x v="0"/>
    <s v="PSG w Terespolu"/>
    <s v="Terespol – Brześć"/>
    <x v="1"/>
    <x v="1"/>
    <s v="Papierosy"/>
    <n v="65.243200000000002"/>
    <m/>
    <n v="0.81554000000000004"/>
    <x v="0"/>
    <x v="5"/>
    <s v="KAS"/>
  </r>
  <r>
    <x v="302"/>
    <s v="z RP"/>
    <x v="1"/>
    <x v="0"/>
    <s v="PSG w Dołhobyczowie"/>
    <s v="Dołhobyczów – Uhrynów"/>
    <x v="0"/>
    <x v="2"/>
    <s v="Osobowy"/>
    <n v="65000"/>
    <s v="E-klasa, rok produkcji 2013 r, kolor czarny"/>
    <n v="65000"/>
    <x v="0"/>
    <x v="2"/>
    <s v="Straż Graniczna"/>
  </r>
  <r>
    <x v="303"/>
    <s v="do RP"/>
    <x v="1"/>
    <x v="3"/>
    <s v="PSG w Bezledach"/>
    <s v="Bezledy – Bagrationowsk"/>
    <x v="6"/>
    <x v="1"/>
    <s v="Papierosy"/>
    <n v="473.01319999999998"/>
    <s v="sprawa TEO P/10/2022/1"/>
    <n v="0.81553999999999993"/>
    <x v="0"/>
    <x v="209"/>
    <s v="Straż Graniczna"/>
  </r>
  <r>
    <x v="304"/>
    <s v="z RP"/>
    <x v="1"/>
    <x v="0"/>
    <s v="PSG w Hrubieszowie"/>
    <s v="Zosin – Ustiług"/>
    <x v="0"/>
    <x v="2"/>
    <s v="Osobowy"/>
    <n v="28000"/>
    <s v="Rok produkcji 2013"/>
    <n v="28000"/>
    <x v="0"/>
    <x v="2"/>
    <s v="Straż Graniczna"/>
  </r>
  <r>
    <x v="305"/>
    <s v="do RP"/>
    <x v="0"/>
    <x v="6"/>
    <s v="PSG w Świecku"/>
    <s v="nie dotyczy"/>
    <x v="5"/>
    <x v="2"/>
    <s v="Osobowy"/>
    <n v="130000"/>
    <s v="Mazda CX-5"/>
    <n v="130000"/>
    <x v="0"/>
    <x v="2"/>
    <s v="Straż Graniczna"/>
  </r>
  <r>
    <x v="305"/>
    <s v="do RP"/>
    <x v="0"/>
    <x v="6"/>
    <s v="PSG w Świecku"/>
    <s v="nie dotyczy"/>
    <x v="5"/>
    <x v="6"/>
    <s v="Amfetamina"/>
    <n v="155.4"/>
    <m/>
    <n v="70000"/>
    <x v="1"/>
    <x v="210"/>
    <s v="Straż Graniczna"/>
  </r>
  <r>
    <x v="305"/>
    <s v="do RP"/>
    <x v="0"/>
    <x v="6"/>
    <s v="PSG w Świecku"/>
    <s v="nie dotyczy"/>
    <x v="5"/>
    <x v="6"/>
    <s v="Extasy"/>
    <n v="70"/>
    <m/>
    <n v="35"/>
    <x v="3"/>
    <x v="0"/>
    <s v="Straż Graniczna"/>
  </r>
  <r>
    <x v="306"/>
    <s v="do RP"/>
    <x v="1"/>
    <x v="0"/>
    <s v="PSG w Terespolu"/>
    <s v="Terespol – Brześć"/>
    <x v="1"/>
    <x v="0"/>
    <s v="inna/inne"/>
    <n v="37"/>
    <s v="Produkty pochodzenia więrzęcego "/>
    <n v="10"/>
    <x v="1"/>
    <x v="211"/>
    <s v="KAS"/>
  </r>
  <r>
    <x v="307"/>
    <s v="do RP"/>
    <x v="1"/>
    <x v="0"/>
    <s v="PSG w Terespolu"/>
    <s v="Terespol – Brześć"/>
    <x v="1"/>
    <x v="1"/>
    <s v="Papierosy"/>
    <n v="97.864800000000002"/>
    <s v="wniosek SG do KAS numer 13 z dnia 02.03.2024r"/>
    <n v="0.81554000000000004"/>
    <x v="0"/>
    <x v="1"/>
    <s v="Straż Graniczna"/>
  </r>
  <r>
    <x v="308"/>
    <s v="do RP"/>
    <x v="1"/>
    <x v="3"/>
    <s v="PSG w Bezledach"/>
    <s v="Bezledy – Bagrationowsk"/>
    <x v="6"/>
    <x v="1"/>
    <s v="Papierosy"/>
    <n v="326.21600000000001"/>
    <s v="TEO P/10/2022/1"/>
    <n v="0.81554000000000004"/>
    <x v="0"/>
    <x v="21"/>
    <s v="Straż Graniczna"/>
  </r>
  <r>
    <x v="309"/>
    <s v="do RP"/>
    <x v="1"/>
    <x v="0"/>
    <s v="PSG w Hrebennem"/>
    <s v="Hrebenne – Rawa Ruska"/>
    <x v="0"/>
    <x v="6"/>
    <s v="Marihuana"/>
    <n v="19.350000000000001"/>
    <s v="narkotyki w postaci suszu roślinnego koloru zielonego o wadze 0,43 gram netto i szacunkowej wartości 19,35zł."/>
    <n v="45000.000000000007"/>
    <x v="1"/>
    <x v="143"/>
    <s v="Straż Graniczna"/>
  </r>
  <r>
    <x v="310"/>
    <s v="do RP"/>
    <x v="0"/>
    <x v="5"/>
    <s v="PSG w Warszawie-Okęciu"/>
    <s v="nie dotyczy"/>
    <x v="2"/>
    <x v="6"/>
    <s v="inna/inne"/>
    <n v="50000"/>
    <s v="susz roślinny "/>
    <n v="6751.2280483820005"/>
    <x v="1"/>
    <x v="212"/>
    <s v="Straż Graniczna"/>
  </r>
  <r>
    <x v="311"/>
    <s v="do RP"/>
    <x v="1"/>
    <x v="3"/>
    <s v="PSG w Bezledach"/>
    <s v="Bezledy – Bagrationowsk"/>
    <x v="6"/>
    <x v="1"/>
    <s v="Papierosy"/>
    <n v="163.108"/>
    <s v="współdziałanie  KAS OC w Bezledach w ramach TEO P/2022/1"/>
    <n v="0.81554000000000004"/>
    <x v="0"/>
    <x v="12"/>
    <s v="Straż Graniczna"/>
  </r>
  <r>
    <x v="312"/>
    <s v="do RP"/>
    <x v="1"/>
    <x v="0"/>
    <s v="PSG w Terespolu"/>
    <s v="Terespol – Brześć"/>
    <x v="1"/>
    <x v="1"/>
    <s v="Papierosy"/>
    <n v="1451.6612"/>
    <m/>
    <n v="0.81554000000000004"/>
    <x v="0"/>
    <x v="213"/>
    <s v="KAS"/>
  </r>
  <r>
    <x v="313"/>
    <s v="wewnątrz kraju"/>
    <x v="2"/>
    <x v="3"/>
    <s v="PSG w Gołdapi"/>
    <s v="nie dotyczy"/>
    <x v="3"/>
    <x v="1"/>
    <s v="Papierosy"/>
    <n v="93623.991999999998"/>
    <m/>
    <n v="0.81553999999999993"/>
    <x v="0"/>
    <x v="214"/>
    <s v="Straż Graniczna"/>
  </r>
  <r>
    <x v="314"/>
    <s v="wewnątrz kraju"/>
    <x v="2"/>
    <x v="3"/>
    <s v="PSG w Braniewie"/>
    <s v="nie dotyczy"/>
    <x v="3"/>
    <x v="1"/>
    <s v="Papierosy"/>
    <n v="81554"/>
    <m/>
    <n v="0.81554000000000004"/>
    <x v="0"/>
    <x v="215"/>
    <s v="KAS"/>
  </r>
  <r>
    <x v="315"/>
    <s v="do RP"/>
    <x v="1"/>
    <x v="3"/>
    <s v="PSG w Bezledach"/>
    <s v="Bezledy – Bagrationowsk"/>
    <x v="6"/>
    <x v="1"/>
    <s v="Papierosy"/>
    <n v="195.7296"/>
    <s v="TEO P/10/2022/1"/>
    <n v="0.81554000000000004"/>
    <x v="0"/>
    <x v="24"/>
    <s v="Straż Graniczna"/>
  </r>
  <r>
    <x v="315"/>
    <s v="do RP"/>
    <x v="1"/>
    <x v="0"/>
    <s v="PSG w Terespolu"/>
    <s v="Terespol – Brześć"/>
    <x v="1"/>
    <x v="1"/>
    <s v="Papierosy"/>
    <n v="1696.3232"/>
    <m/>
    <n v="0.81554000000000004"/>
    <x v="0"/>
    <x v="216"/>
    <s v="SC"/>
  </r>
  <r>
    <x v="316"/>
    <s v="do RP"/>
    <x v="1"/>
    <x v="0"/>
    <s v="PSG w Terespolu"/>
    <s v="Terespol – Brześć"/>
    <x v="1"/>
    <x v="1"/>
    <s v="Papierosy"/>
    <n v="1141.7560000000001"/>
    <m/>
    <n v="0.81554000000000004"/>
    <x v="0"/>
    <x v="114"/>
    <s v="SC"/>
  </r>
  <r>
    <x v="317"/>
    <s v="do RP"/>
    <x v="1"/>
    <x v="3"/>
    <s v="PSG w Bezledach"/>
    <s v="Bezledy – Bagrationowsk"/>
    <x v="6"/>
    <x v="1"/>
    <s v="Papierosy"/>
    <n v="195.7296"/>
    <s v="teo P/10/2022/1 "/>
    <n v="0.81554000000000004"/>
    <x v="0"/>
    <x v="24"/>
    <s v="Straż Graniczna"/>
  </r>
  <r>
    <x v="318"/>
    <s v="wewnątrz kraju"/>
    <x v="0"/>
    <x v="8"/>
    <s v="PSG w Płaskiej"/>
    <s v="nie dotyczy"/>
    <x v="1"/>
    <x v="1"/>
    <s v="Papierosy"/>
    <n v="8155.4"/>
    <m/>
    <n v="0.81553999999999993"/>
    <x v="0"/>
    <x v="79"/>
    <s v="Straż Graniczna"/>
  </r>
  <r>
    <x v="319"/>
    <s v="do RP"/>
    <x v="1"/>
    <x v="0"/>
    <s v="PSG w Terespolu"/>
    <s v="Kukuryki – Kozłowiczy"/>
    <x v="1"/>
    <x v="1"/>
    <s v="Papierosy"/>
    <n v="326.21600000000001"/>
    <s v="na wniosek SG do UC numer 16 z dnia 06.03.2024 r. "/>
    <n v="0.81554000000000004"/>
    <x v="0"/>
    <x v="21"/>
    <s v="Straż Graniczna"/>
  </r>
  <r>
    <x v="320"/>
    <s v="wewnątrz kraju"/>
    <x v="2"/>
    <x v="0"/>
    <s v="PSG w Hrebennem"/>
    <s v="nie dotyczy"/>
    <x v="3"/>
    <x v="1"/>
    <s v="Papierosy"/>
    <n v="360631.788"/>
    <m/>
    <n v="0.81554000000000004"/>
    <x v="0"/>
    <x v="217"/>
    <s v="SC"/>
  </r>
  <r>
    <x v="320"/>
    <s v="wewnątrz kraju"/>
    <x v="2"/>
    <x v="0"/>
    <s v="PSG w Hrebennem"/>
    <s v="nie dotyczy"/>
    <x v="3"/>
    <x v="1"/>
    <s v="Papierosy"/>
    <n v="1353608.8258"/>
    <m/>
    <n v="0.81554000000000004"/>
    <x v="0"/>
    <x v="218"/>
    <s v="SC"/>
  </r>
  <r>
    <x v="320"/>
    <s v="wewnątrz kraju"/>
    <x v="2"/>
    <x v="0"/>
    <s v="PSG w Hrebennem"/>
    <s v="nie dotyczy"/>
    <x v="3"/>
    <x v="1"/>
    <s v="Papierosy"/>
    <n v="660108.67799999996"/>
    <m/>
    <n v="0.8155399999752907"/>
    <x v="0"/>
    <x v="219"/>
    <s v="SC"/>
  </r>
  <r>
    <x v="320"/>
    <s v="wewnątrz kraju"/>
    <x v="2"/>
    <x v="0"/>
    <s v="PSG w Hrebennem"/>
    <s v="nie dotyczy"/>
    <x v="3"/>
    <x v="4"/>
    <s v="Tytoń do palenia"/>
    <n v="14361"/>
    <m/>
    <n v="660.88357109986191"/>
    <x v="1"/>
    <x v="220"/>
    <s v="SC"/>
  </r>
  <r>
    <x v="321"/>
    <s v="wewnątrz kraju"/>
    <x v="2"/>
    <x v="6"/>
    <s v="PSG we Wrocławiu-Strachowicach"/>
    <s v="nie dotyczy"/>
    <x v="3"/>
    <x v="0"/>
    <s v="inna/inne"/>
    <n v="58.43"/>
    <s v="e-papieros"/>
    <n v="8.3471428571428579"/>
    <x v="0"/>
    <x v="26"/>
    <s v="KAS"/>
  </r>
  <r>
    <x v="321"/>
    <s v="wewnątrz kraju"/>
    <x v="2"/>
    <x v="6"/>
    <s v="PSG we Wrocławiu-Strachowicach"/>
    <s v="nie dotyczy"/>
    <x v="3"/>
    <x v="4"/>
    <s v="Tytoń do palenia"/>
    <n v="12703.07"/>
    <m/>
    <n v="784.14012345679009"/>
    <x v="1"/>
    <x v="110"/>
    <s v="KAS"/>
  </r>
  <r>
    <x v="322"/>
    <s v="wewnątrz kraju"/>
    <x v="2"/>
    <x v="8"/>
    <s v="Wydział Operacyjno-Śledczy"/>
    <s v="nie dotyczy"/>
    <x v="3"/>
    <x v="1"/>
    <s v="Papierosy"/>
    <n v="9786.48"/>
    <m/>
    <n v="0.81553999999999993"/>
    <x v="0"/>
    <x v="81"/>
    <s v="Straż Graniczna"/>
  </r>
  <r>
    <x v="323"/>
    <s v="wewnątrz kraju"/>
    <x v="0"/>
    <x v="8"/>
    <s v="PSG w Kuźnicy"/>
    <s v="nie dotyczy"/>
    <x v="1"/>
    <x v="1"/>
    <s v="Papierosy"/>
    <n v="8155.4"/>
    <m/>
    <n v="0.81553999999999993"/>
    <x v="0"/>
    <x v="79"/>
    <s v="Straż Graniczna"/>
  </r>
  <r>
    <x v="324"/>
    <s v="wewnątrz kraju"/>
    <x v="2"/>
    <x v="3"/>
    <s v="PSG w Olsztynie"/>
    <s v="nie dotyczy"/>
    <x v="3"/>
    <x v="1"/>
    <s v="Papierosy"/>
    <n v="22052.2016"/>
    <m/>
    <n v="0.81554000000000004"/>
    <x v="0"/>
    <x v="221"/>
    <s v="Straż Graniczna"/>
  </r>
  <r>
    <x v="325"/>
    <s v="z RP"/>
    <x v="1"/>
    <x v="0"/>
    <s v="PSG w Hrubieszowie"/>
    <s v="Zosin – Ustiług"/>
    <x v="0"/>
    <x v="10"/>
    <s v="inna/inne"/>
    <n v="30000"/>
    <s v="Dodge 2019r"/>
    <n v="30000"/>
    <x v="0"/>
    <x v="2"/>
    <s v="Straż Graniczna"/>
  </r>
  <r>
    <x v="326"/>
    <s v="z RP"/>
    <x v="1"/>
    <x v="5"/>
    <s v="PSG w Warszawie-Okęciu"/>
    <s v="Warszawa-Okęcie(Lotnicze)"/>
    <x v="2"/>
    <x v="6"/>
    <s v="Marihuana"/>
    <n v="0"/>
    <m/>
    <n v="0"/>
    <x v="1"/>
    <x v="222"/>
    <s v="Straż Graniczna"/>
  </r>
  <r>
    <x v="327"/>
    <s v="z RP"/>
    <x v="1"/>
    <x v="5"/>
    <s v="PSG w Warszawie-Modlinie"/>
    <s v="Warszawa-Modlin(Lotnicze)"/>
    <x v="2"/>
    <x v="3"/>
    <s v="Ostra"/>
    <n v="0"/>
    <s v="22 LR CALL LONG RIFLE"/>
    <n v="0"/>
    <x v="0"/>
    <x v="223"/>
    <s v="Straż Graniczna"/>
  </r>
  <r>
    <x v="328"/>
    <s v="do RP"/>
    <x v="1"/>
    <x v="0"/>
    <s v="PSG w Terespolu"/>
    <s v="Terespol – Brześć"/>
    <x v="1"/>
    <x v="0"/>
    <s v="inna/inne"/>
    <n v="4000"/>
    <s v="Kosmetyki"/>
    <n v="40"/>
    <x v="0"/>
    <x v="13"/>
    <s v="KAS"/>
  </r>
  <r>
    <x v="329"/>
    <s v="do RP"/>
    <x v="1"/>
    <x v="0"/>
    <s v="PSG w Terespolu"/>
    <s v="Terespol – Brześć"/>
    <x v="1"/>
    <x v="0"/>
    <s v="inna/inne"/>
    <n v="67"/>
    <s v="Produkty pochodzenia zwierzęcego"/>
    <n v="10"/>
    <x v="1"/>
    <x v="224"/>
    <s v="Straż Graniczna"/>
  </r>
  <r>
    <x v="330"/>
    <s v="do RP"/>
    <x v="1"/>
    <x v="0"/>
    <s v="PSG w Terespolu"/>
    <s v="Kukuryki – Kozłowiczy"/>
    <x v="1"/>
    <x v="1"/>
    <s v="Papierosy"/>
    <n v="326.21600000000001"/>
    <s v="Wniosek SG do KAS PD Koroszczyn numer 17"/>
    <n v="0.81554000000000004"/>
    <x v="0"/>
    <x v="21"/>
    <s v="Straż Graniczna"/>
  </r>
  <r>
    <x v="330"/>
    <s v="do RP"/>
    <x v="1"/>
    <x v="1"/>
    <s v="PSG w Korczowej"/>
    <s v="Korczowa – Krakowiec"/>
    <x v="0"/>
    <x v="1"/>
    <s v="Papierosy"/>
    <n v="163.108"/>
    <s v="Papierosy marki VT (wyroby bez polskich znaków akcyzy MF RP) - w ilości 10 paczek (200 sztuk)."/>
    <n v="0.81554000000000004"/>
    <x v="0"/>
    <x v="12"/>
    <s v="Straż Graniczna"/>
  </r>
  <r>
    <x v="331"/>
    <s v="do RP"/>
    <x v="1"/>
    <x v="3"/>
    <s v="PSG w Bezledach"/>
    <s v="Bezledy – Bagrationowsk"/>
    <x v="6"/>
    <x v="1"/>
    <s v="Papierosy"/>
    <n v="130.4864"/>
    <s v="współdziałanie z KAS OC w Bezledach w ramach teo P/10/2022/1 "/>
    <n v="0.81554000000000004"/>
    <x v="0"/>
    <x v="37"/>
    <s v="Straż Graniczna"/>
  </r>
  <r>
    <x v="332"/>
    <s v="wewnątrz kraju"/>
    <x v="2"/>
    <x v="3"/>
    <s v="Wydział Operacyjno-Śledczy"/>
    <s v="nie dotyczy"/>
    <x v="3"/>
    <x v="4"/>
    <s v="Tytoń do palenia"/>
    <n v="760526"/>
    <m/>
    <n v="585.02"/>
    <x v="1"/>
    <x v="225"/>
    <s v="SC"/>
  </r>
  <r>
    <x v="332"/>
    <s v="wewnątrz kraju"/>
    <x v="2"/>
    <x v="3"/>
    <s v="Wydział Operacyjno-Śledczy"/>
    <s v="nie dotyczy"/>
    <x v="3"/>
    <x v="4"/>
    <s v="Tytoń do palenia"/>
    <n v="760526"/>
    <m/>
    <n v="585.02"/>
    <x v="1"/>
    <x v="225"/>
    <s v="SC"/>
  </r>
  <r>
    <x v="333"/>
    <s v="wewnątrz kraju"/>
    <x v="2"/>
    <x v="3"/>
    <s v="PSG w Braniewie"/>
    <s v="nie dotyczy"/>
    <x v="3"/>
    <x v="1"/>
    <s v="Papierosy"/>
    <n v="675789.06559999997"/>
    <m/>
    <n v="0.81553999999999993"/>
    <x v="0"/>
    <x v="226"/>
    <s v="Straż Graniczna"/>
  </r>
  <r>
    <x v="333"/>
    <s v="wewnątrz kraju"/>
    <x v="2"/>
    <x v="3"/>
    <s v="PSG w Braniewie"/>
    <s v="nie dotyczy"/>
    <x v="3"/>
    <x v="4"/>
    <s v="krajanka tytoniowa"/>
    <n v="5790.33"/>
    <m/>
    <n v="815.53943661971834"/>
    <x v="1"/>
    <x v="227"/>
    <s v="Straż Graniczna"/>
  </r>
  <r>
    <x v="334"/>
    <s v="z RP"/>
    <x v="1"/>
    <x v="1"/>
    <s v="PSG w Rzeszowie–Jasionce"/>
    <s v="Rzeszów-Jasionka(Lotnicze)"/>
    <x v="2"/>
    <x v="6"/>
    <s v="Marihuana"/>
    <n v="80"/>
    <s v="marihuana"/>
    <n v="40000"/>
    <x v="1"/>
    <x v="228"/>
    <s v="Straż Graniczna"/>
  </r>
  <r>
    <x v="335"/>
    <s v="z RP"/>
    <x v="1"/>
    <x v="0"/>
    <s v="PSG w Hrubieszowie"/>
    <s v="Zosin – Ustiług"/>
    <x v="0"/>
    <x v="10"/>
    <s v="inna/inne"/>
    <n v="40000"/>
    <s v="KIA"/>
    <n v="40000"/>
    <x v="0"/>
    <x v="2"/>
    <s v="Straż Graniczna"/>
  </r>
  <r>
    <x v="336"/>
    <s v="do RP"/>
    <x v="1"/>
    <x v="0"/>
    <s v="PSG w Terespolu"/>
    <s v="Terespol – Brześć"/>
    <x v="1"/>
    <x v="1"/>
    <s v="Papierosy"/>
    <n v="2283.5120000000002"/>
    <m/>
    <n v="0.81554000000000004"/>
    <x v="0"/>
    <x v="229"/>
    <s v="KAS"/>
  </r>
  <r>
    <x v="337"/>
    <s v="do RP"/>
    <x v="1"/>
    <x v="0"/>
    <s v="PSG w Terespolu"/>
    <s v="Terespol – Brześć"/>
    <x v="1"/>
    <x v="1"/>
    <s v="Papierosy"/>
    <n v="130.4864"/>
    <m/>
    <n v="0.81554000000000004"/>
    <x v="0"/>
    <x v="37"/>
    <s v="KAS"/>
  </r>
  <r>
    <x v="337"/>
    <s v="z RP"/>
    <x v="1"/>
    <x v="1"/>
    <s v="PSG w Medyce"/>
    <s v="Medyka – Szeginie"/>
    <x v="0"/>
    <x v="6"/>
    <s v="Marihuana"/>
    <n v="48.84"/>
    <m/>
    <n v="55000"/>
    <x v="1"/>
    <x v="230"/>
    <s v="Straż Graniczna"/>
  </r>
  <r>
    <x v="338"/>
    <s v="do RP"/>
    <x v="1"/>
    <x v="3"/>
    <s v="PSG w Bezledach"/>
    <s v="Bezledy – Bagrationowsk"/>
    <x v="6"/>
    <x v="1"/>
    <s v="Papierosy"/>
    <n v="97.864800000000002"/>
    <s v="współdziałanie z KAS OC w Bezledach w ramach teo P/10/2022/1 "/>
    <n v="0.81554000000000004"/>
    <x v="0"/>
    <x v="1"/>
    <s v="Straż Graniczna"/>
  </r>
  <r>
    <x v="339"/>
    <s v="do RP"/>
    <x v="1"/>
    <x v="0"/>
    <s v="PSG w Terespolu"/>
    <s v="Terespol – Brześć"/>
    <x v="1"/>
    <x v="1"/>
    <s v="Papierosy"/>
    <n v="163.108"/>
    <m/>
    <n v="0.81554000000000004"/>
    <x v="0"/>
    <x v="12"/>
    <s v="KAS"/>
  </r>
  <r>
    <x v="340"/>
    <s v="do RP"/>
    <x v="1"/>
    <x v="0"/>
    <s v="PSG w Terespolu"/>
    <s v="Terespol – Brześć"/>
    <x v="1"/>
    <x v="1"/>
    <s v="Papierosy"/>
    <n v="146.7972"/>
    <m/>
    <n v="0.81554000000000004"/>
    <x v="0"/>
    <x v="41"/>
    <s v="KAS"/>
  </r>
  <r>
    <x v="340"/>
    <s v="do RP"/>
    <x v="1"/>
    <x v="0"/>
    <s v="PSG w Terespolu"/>
    <s v="Terespol – Brześć"/>
    <x v="1"/>
    <x v="1"/>
    <s v="Papierosy"/>
    <n v="130.4864"/>
    <m/>
    <n v="0.81554000000000004"/>
    <x v="0"/>
    <x v="37"/>
    <s v="KAS"/>
  </r>
  <r>
    <x v="341"/>
    <s v="do RP"/>
    <x v="1"/>
    <x v="0"/>
    <s v="PSG w Terespolu"/>
    <s v="Terespol – Brześć"/>
    <x v="1"/>
    <x v="1"/>
    <s v="Papierosy"/>
    <n v="603.49959999999999"/>
    <m/>
    <n v="0.81553999999999993"/>
    <x v="0"/>
    <x v="231"/>
    <s v="KAS"/>
  </r>
  <r>
    <x v="342"/>
    <s v="do RP"/>
    <x v="1"/>
    <x v="0"/>
    <s v="PSG w Terespolu"/>
    <s v="Terespol – Brześć"/>
    <x v="1"/>
    <x v="1"/>
    <s v="Papierosy"/>
    <n v="163.108"/>
    <m/>
    <n v="0.81554000000000004"/>
    <x v="0"/>
    <x v="12"/>
    <s v="KAS"/>
  </r>
  <r>
    <x v="343"/>
    <s v="do RP"/>
    <x v="1"/>
    <x v="0"/>
    <s v="PSG w Terespolu"/>
    <s v="Terespol – Brześć"/>
    <x v="1"/>
    <x v="1"/>
    <s v="Papierosy"/>
    <n v="260.97280000000001"/>
    <m/>
    <n v="0.81554000000000004"/>
    <x v="0"/>
    <x v="141"/>
    <s v="KAS"/>
  </r>
  <r>
    <x v="343"/>
    <s v="do RP"/>
    <x v="1"/>
    <x v="0"/>
    <s v="PSG w Terespolu"/>
    <s v="Terespol – Brześć"/>
    <x v="1"/>
    <x v="1"/>
    <s v="Papierosy"/>
    <n v="358.83760000000001"/>
    <m/>
    <n v="0.81554000000000004"/>
    <x v="0"/>
    <x v="232"/>
    <s v="KAS"/>
  </r>
  <r>
    <x v="344"/>
    <s v="do RP"/>
    <x v="1"/>
    <x v="0"/>
    <s v="PSG w Terespolu"/>
    <s v="Terespol – Brześć"/>
    <x v="1"/>
    <x v="9"/>
    <s v="Płyn do e-papierosów"/>
    <n v="117"/>
    <m/>
    <n v="1300"/>
    <x v="2"/>
    <x v="233"/>
    <s v="KAS"/>
  </r>
  <r>
    <x v="345"/>
    <s v="do RP"/>
    <x v="1"/>
    <x v="0"/>
    <s v="PSG w Terespolu"/>
    <s v="Terespol – Brześć"/>
    <x v="1"/>
    <x v="9"/>
    <s v="Płyn do e-papierosów"/>
    <n v="195"/>
    <m/>
    <n v="1300"/>
    <x v="2"/>
    <x v="234"/>
    <s v="KAS"/>
  </r>
  <r>
    <x v="346"/>
    <s v="do RP"/>
    <x v="1"/>
    <x v="0"/>
    <s v="PSG w Terespolu"/>
    <s v="Terespol – Brześć"/>
    <x v="1"/>
    <x v="9"/>
    <s v="Płyn do e-papierosów"/>
    <n v="260"/>
    <m/>
    <n v="1300"/>
    <x v="2"/>
    <x v="235"/>
    <s v="KAS"/>
  </r>
  <r>
    <x v="347"/>
    <s v="do RP"/>
    <x v="1"/>
    <x v="0"/>
    <s v="PSG w Terespolu"/>
    <s v="Terespol – Brześć"/>
    <x v="1"/>
    <x v="1"/>
    <s v="Papierosy"/>
    <n v="179.4188"/>
    <m/>
    <n v="0.81554000000000004"/>
    <x v="0"/>
    <x v="146"/>
    <s v="KAS"/>
  </r>
  <r>
    <x v="347"/>
    <s v="wewnątrz kraju"/>
    <x v="2"/>
    <x v="1"/>
    <s v="PSG w Rzeszowie–Jasionce"/>
    <s v="nie dotyczy"/>
    <x v="3"/>
    <x v="3"/>
    <s v="Ostra"/>
    <n v="4.5"/>
    <s v="223 Remington"/>
    <n v="4.5"/>
    <x v="0"/>
    <x v="2"/>
    <s v="inny"/>
  </r>
  <r>
    <x v="348"/>
    <s v="z RP"/>
    <x v="1"/>
    <x v="5"/>
    <s v="PSG w Warszawie-Okęciu"/>
    <s v="Warszawa-Okęcie(Lotnicze)"/>
    <x v="2"/>
    <x v="3"/>
    <s v="Ostra"/>
    <n v="0"/>
    <m/>
    <n v="0"/>
    <x v="0"/>
    <x v="2"/>
    <s v="Straż Graniczna"/>
  </r>
  <r>
    <x v="349"/>
    <s v="do RP"/>
    <x v="1"/>
    <x v="0"/>
    <s v="PSG w Terespolu"/>
    <s v="Terespol – Brześć"/>
    <x v="1"/>
    <x v="1"/>
    <s v="Papierosy"/>
    <n v="163.108"/>
    <m/>
    <n v="0.81554000000000004"/>
    <x v="0"/>
    <x v="12"/>
    <s v="KAS"/>
  </r>
  <r>
    <x v="350"/>
    <s v="do RP"/>
    <x v="1"/>
    <x v="0"/>
    <s v="PSG w Terespolu"/>
    <s v="Terespol – Brześć(Kolej)"/>
    <x v="1"/>
    <x v="1"/>
    <s v="Papierosy"/>
    <n v="9280.8451999999997"/>
    <m/>
    <n v="0.81553999999999993"/>
    <x v="0"/>
    <x v="236"/>
    <s v="KAS"/>
  </r>
  <r>
    <x v="351"/>
    <s v="do RP"/>
    <x v="0"/>
    <x v="2"/>
    <s v="PSG w Bielsku-Białej"/>
    <s v="nie dotyczy"/>
    <x v="4"/>
    <x v="1"/>
    <s v="Papierosy"/>
    <n v="350337.22659999999"/>
    <s v="MARLBORO"/>
    <n v="0.81554000004655747"/>
    <x v="0"/>
    <x v="237"/>
    <s v="Straż Graniczna"/>
  </r>
  <r>
    <x v="352"/>
    <s v="do RP"/>
    <x v="1"/>
    <x v="0"/>
    <s v="PSG w Terespolu"/>
    <s v="Terespol – Brześć"/>
    <x v="1"/>
    <x v="1"/>
    <s v="Papierosy"/>
    <n v="1043.8912"/>
    <m/>
    <n v="0.81554000000000004"/>
    <x v="0"/>
    <x v="238"/>
    <s v="SC"/>
  </r>
  <r>
    <x v="353"/>
    <s v="do RP"/>
    <x v="1"/>
    <x v="3"/>
    <s v="PSG w Bezledach"/>
    <s v="Bezledy – Bagrationowsk"/>
    <x v="6"/>
    <x v="1"/>
    <s v="Papierosy"/>
    <n v="146.7972"/>
    <m/>
    <n v="0.81554000000000004"/>
    <x v="0"/>
    <x v="41"/>
    <s v="SC"/>
  </r>
  <r>
    <x v="354"/>
    <s v="do RP"/>
    <x v="1"/>
    <x v="0"/>
    <s v="PSG w Terespolu"/>
    <s v="Terespol – Brześć"/>
    <x v="1"/>
    <x v="1"/>
    <s v="Papierosy"/>
    <n v="391.45920000000001"/>
    <m/>
    <n v="0.81554000000000004"/>
    <x v="0"/>
    <x v="40"/>
    <s v="SC"/>
  </r>
  <r>
    <x v="355"/>
    <s v="wewnątrz kraju"/>
    <x v="2"/>
    <x v="3"/>
    <s v="PSG w Węgorzewie"/>
    <s v="nie dotyczy"/>
    <x v="3"/>
    <x v="4"/>
    <s v="krajanka tytoniowa"/>
    <n v="8155.4"/>
    <m/>
    <n v="815.54"/>
    <x v="1"/>
    <x v="45"/>
    <s v="Straż Graniczna"/>
  </r>
  <r>
    <x v="355"/>
    <s v="wewnątrz kraju"/>
    <x v="2"/>
    <x v="3"/>
    <s v="PSG w Węgorzewie"/>
    <s v="nie dotyczy"/>
    <x v="3"/>
    <x v="1"/>
    <s v="Papierosy"/>
    <n v="19801.3112"/>
    <m/>
    <n v="0.81554000000000004"/>
    <x v="0"/>
    <x v="239"/>
    <s v="Straż Graniczna"/>
  </r>
  <r>
    <x v="356"/>
    <s v="wewnątrz kraju"/>
    <x v="0"/>
    <x v="0"/>
    <s v="PSG w Terespolu"/>
    <s v="nie dotyczy"/>
    <x v="1"/>
    <x v="2"/>
    <s v="Osobowy"/>
    <n v="402000"/>
    <s v="BMW M5, nr rej. VD 378787, rok produkcji 2021, kolor biały, VIN WBS81CH020CG88843"/>
    <n v="402000"/>
    <x v="0"/>
    <x v="2"/>
    <s v="Policja"/>
  </r>
  <r>
    <x v="357"/>
    <s v="wewnątrz kraju"/>
    <x v="2"/>
    <x v="0"/>
    <s v="PSG w Sławatyczach"/>
    <s v="nie dotyczy"/>
    <x v="3"/>
    <x v="1"/>
    <s v="Papierosy"/>
    <n v="13048.64"/>
    <s v="RSD 208/2024/3"/>
    <n v="0.81553999999999993"/>
    <x v="0"/>
    <x v="240"/>
    <s v="Straż Graniczna"/>
  </r>
  <r>
    <x v="358"/>
    <s v="do RP"/>
    <x v="1"/>
    <x v="0"/>
    <s v="PSG w Terespolu"/>
    <s v="Terespol – Brześć"/>
    <x v="1"/>
    <x v="5"/>
    <s v="Wódka"/>
    <n v="30"/>
    <m/>
    <n v="30"/>
    <x v="2"/>
    <x v="2"/>
    <s v="KAS"/>
  </r>
  <r>
    <x v="359"/>
    <s v="wewnątrz kraju"/>
    <x v="2"/>
    <x v="0"/>
    <s v="PSG w Terespolu"/>
    <s v="nie dotyczy"/>
    <x v="3"/>
    <x v="6"/>
    <s v="Marihuana"/>
    <n v="22846.5"/>
    <s v="susz roślinny koloru zielonego"/>
    <n v="50000"/>
    <x v="1"/>
    <x v="241"/>
    <s v="Policja"/>
  </r>
  <r>
    <x v="360"/>
    <s v="do RP"/>
    <x v="1"/>
    <x v="0"/>
    <s v="PSG w Terespolu"/>
    <s v="Terespol – Brześć"/>
    <x v="1"/>
    <x v="1"/>
    <s v="Papierosy"/>
    <n v="2250.8904000000002"/>
    <m/>
    <n v="0.81554000000000004"/>
    <x v="0"/>
    <x v="242"/>
    <s v="KAS"/>
  </r>
  <r>
    <x v="361"/>
    <s v="do RP"/>
    <x v="1"/>
    <x v="3"/>
    <s v="PSG w Bezledach"/>
    <s v="Bezledy – Bagrationowsk"/>
    <x v="6"/>
    <x v="1"/>
    <s v="Papierosy"/>
    <n v="815.54"/>
    <s v="współdziałanie TEO P/10/2022/1"/>
    <n v="0.81553999999999993"/>
    <x v="0"/>
    <x v="111"/>
    <s v="Straż Graniczna"/>
  </r>
  <r>
    <x v="362"/>
    <s v="wewnątrz kraju"/>
    <x v="2"/>
    <x v="5"/>
    <s v="PSG w Warszawie-Okęciu"/>
    <s v="nie dotyczy"/>
    <x v="3"/>
    <x v="0"/>
    <s v="inna/inne"/>
    <n v="0"/>
    <s v="podrobiony dowód osobisty RP"/>
    <n v="0"/>
    <x v="0"/>
    <x v="46"/>
    <s v="Straż Graniczna"/>
  </r>
  <r>
    <x v="362"/>
    <s v="wewnątrz kraju"/>
    <x v="2"/>
    <x v="5"/>
    <s v="PSG w Warszawie-Okęciu"/>
    <s v="nie dotyczy"/>
    <x v="3"/>
    <x v="0"/>
    <s v="inna/inne"/>
    <n v="0"/>
    <s v="smartfon Apple"/>
    <n v="0"/>
    <x v="0"/>
    <x v="0"/>
    <s v="Straż Graniczna"/>
  </r>
  <r>
    <x v="363"/>
    <s v="wewnątrz kraju"/>
    <x v="0"/>
    <x v="6"/>
    <s v="PSG w Tuplicach"/>
    <s v="nie dotyczy"/>
    <x v="5"/>
    <x v="0"/>
    <s v="inna/inne"/>
    <n v="21750"/>
    <s v="obuwie z podrobionymi znakami towarowymi"/>
    <n v="262.04819277108436"/>
    <x v="0"/>
    <x v="243"/>
    <s v="Straż Graniczna"/>
  </r>
  <r>
    <x v="364"/>
    <s v="wewnątrz kraju"/>
    <x v="2"/>
    <x v="6"/>
    <s v="PSG w Zgorzelcu"/>
    <s v="nie dotyczy"/>
    <x v="3"/>
    <x v="2"/>
    <s v="Osobowy"/>
    <n v="100000"/>
    <m/>
    <n v="100000"/>
    <x v="0"/>
    <x v="2"/>
    <s v="SC"/>
  </r>
  <r>
    <x v="364"/>
    <s v="wewnątrz kraju"/>
    <x v="2"/>
    <x v="6"/>
    <s v="PSG w Zgorzelcu"/>
    <s v="nie dotyczy"/>
    <x v="3"/>
    <x v="1"/>
    <s v="Papierosy"/>
    <n v="93203.988899999997"/>
    <m/>
    <n v="0.81553999999999993"/>
    <x v="0"/>
    <x v="244"/>
    <s v="SC"/>
  </r>
  <r>
    <x v="364"/>
    <s v="wewnątrz kraju"/>
    <x v="2"/>
    <x v="6"/>
    <s v="PSG w Zgorzelcu"/>
    <s v="nie dotyczy"/>
    <x v="3"/>
    <x v="1"/>
    <s v="Papierosy"/>
    <n v="215302.56"/>
    <m/>
    <n v="0.81554000000000004"/>
    <x v="0"/>
    <x v="245"/>
    <s v="SC"/>
  </r>
  <r>
    <x v="364"/>
    <s v="wewnątrz kraju"/>
    <x v="2"/>
    <x v="6"/>
    <s v="PSG w Zgorzelcu"/>
    <s v="nie dotyczy"/>
    <x v="3"/>
    <x v="4"/>
    <s v="Tytoń"/>
    <n v="1089634.76"/>
    <m/>
    <n v="518.38"/>
    <x v="1"/>
    <x v="246"/>
    <s v="SC"/>
  </r>
  <r>
    <x v="365"/>
    <s v="do RP"/>
    <x v="1"/>
    <x v="0"/>
    <s v="PSG w Terespolu"/>
    <s v="Terespol – Brześć"/>
    <x v="1"/>
    <x v="1"/>
    <s v="Papierosy"/>
    <n v="244.66200000000001"/>
    <m/>
    <n v="0.81554000000000004"/>
    <x v="0"/>
    <x v="58"/>
    <s v="KAS"/>
  </r>
  <r>
    <x v="365"/>
    <s v="do RP"/>
    <x v="1"/>
    <x v="0"/>
    <s v="PSG w Terespolu"/>
    <s v="Terespol – Brześć"/>
    <x v="1"/>
    <x v="0"/>
    <s v="inna/inne"/>
    <n v="30"/>
    <s v="produkty pochodzenia zwierzęcego"/>
    <n v="10"/>
    <x v="1"/>
    <x v="46"/>
    <s v="KAS"/>
  </r>
  <r>
    <x v="366"/>
    <s v="do RP"/>
    <x v="1"/>
    <x v="0"/>
    <s v="PSG w Terespolu"/>
    <s v="Terespol – Brześć"/>
    <x v="1"/>
    <x v="0"/>
    <s v="inna/inne"/>
    <n v="105"/>
    <s v="produkty pochodzenia zwierzęcego"/>
    <n v="15"/>
    <x v="1"/>
    <x v="26"/>
    <s v="SC"/>
  </r>
  <r>
    <x v="366"/>
    <s v="do RP"/>
    <x v="1"/>
    <x v="0"/>
    <s v="PSG w Terespolu"/>
    <s v="Terespol – Brześć"/>
    <x v="1"/>
    <x v="1"/>
    <s v="Papierosy"/>
    <n v="424.08080000000001"/>
    <m/>
    <n v="0.81554000000000004"/>
    <x v="0"/>
    <x v="93"/>
    <s v="SC"/>
  </r>
  <r>
    <x v="367"/>
    <s v="z RP"/>
    <x v="1"/>
    <x v="0"/>
    <s v="PSG w Hrubieszowie"/>
    <s v="Zosin – Ustiług"/>
    <x v="0"/>
    <x v="0"/>
    <s v="Podzespoły samochodowe"/>
    <n v="10000"/>
    <s v="Silnik G4LE Hybrid  "/>
    <n v="10000"/>
    <x v="0"/>
    <x v="2"/>
    <s v="Straż Graniczna"/>
  </r>
  <r>
    <x v="368"/>
    <s v="z RP"/>
    <x v="1"/>
    <x v="0"/>
    <s v="PSG w Hrubieszowie"/>
    <s v="Zosin – Ustiług"/>
    <x v="0"/>
    <x v="2"/>
    <s v="inna/inne"/>
    <n v="19000"/>
    <s v="Rowery marki CUBE, GIANT, CUBE, TREK "/>
    <n v="4750"/>
    <x v="0"/>
    <x v="64"/>
    <s v="Straż Graniczna"/>
  </r>
  <r>
    <x v="369"/>
    <s v="do RP"/>
    <x v="0"/>
    <x v="4"/>
    <s v="PSG w Świnoujściu"/>
    <s v="nie dotyczy"/>
    <x v="7"/>
    <x v="2"/>
    <s v="Osobowy"/>
    <n v="210000"/>
    <s v="Rav 4"/>
    <n v="210000"/>
    <x v="0"/>
    <x v="2"/>
    <s v="Straż Graniczna"/>
  </r>
  <r>
    <x v="370"/>
    <s v="do RP"/>
    <x v="1"/>
    <x v="0"/>
    <s v="PSG w Terespolu"/>
    <s v="Terespol – Brześć"/>
    <x v="1"/>
    <x v="1"/>
    <s v="Papierosy"/>
    <n v="326.21600000000001"/>
    <m/>
    <n v="0.81554000000000004"/>
    <x v="0"/>
    <x v="21"/>
    <s v="KAS"/>
  </r>
  <r>
    <x v="371"/>
    <s v="do RP"/>
    <x v="1"/>
    <x v="0"/>
    <s v="PSG w Terespolu"/>
    <s v="Terespol – Brześć"/>
    <x v="1"/>
    <x v="1"/>
    <s v="Papierosy"/>
    <n v="130.4864"/>
    <m/>
    <n v="0.81554000000000004"/>
    <x v="0"/>
    <x v="37"/>
    <s v="KAS"/>
  </r>
  <r>
    <x v="372"/>
    <s v="do RP"/>
    <x v="1"/>
    <x v="0"/>
    <s v="PSG w Terespolu"/>
    <s v="Terespol – Brześć"/>
    <x v="1"/>
    <x v="5"/>
    <s v="inna/inne"/>
    <n v="30"/>
    <s v="RUM BACARDI"/>
    <n v="30"/>
    <x v="2"/>
    <x v="2"/>
    <s v="KAS"/>
  </r>
  <r>
    <x v="372"/>
    <s v="do RP"/>
    <x v="1"/>
    <x v="0"/>
    <s v="PSG w Terespolu"/>
    <s v="Terespol – Brześć"/>
    <x v="1"/>
    <x v="5"/>
    <s v="inna/inne"/>
    <n v="30"/>
    <s v="RUM CAPITAN"/>
    <n v="30"/>
    <x v="2"/>
    <x v="2"/>
    <s v="KAS"/>
  </r>
  <r>
    <x v="373"/>
    <s v="do RP"/>
    <x v="1"/>
    <x v="0"/>
    <s v="PSG w Terespolu"/>
    <s v="Terespol – Brześć"/>
    <x v="1"/>
    <x v="1"/>
    <s v="Papierosy"/>
    <n v="652.43200000000002"/>
    <m/>
    <n v="0.81554000000000004"/>
    <x v="0"/>
    <x v="25"/>
    <s v="KAS"/>
  </r>
  <r>
    <x v="373"/>
    <s v="do RP"/>
    <x v="1"/>
    <x v="0"/>
    <s v="PSG w Terespolu"/>
    <s v="Terespol – Brześć"/>
    <x v="1"/>
    <x v="1"/>
    <s v="Papierosy"/>
    <n v="285.43900000000002"/>
    <m/>
    <n v="0.81554000000000004"/>
    <x v="0"/>
    <x v="104"/>
    <s v="KAS"/>
  </r>
  <r>
    <x v="374"/>
    <s v="do RP"/>
    <x v="1"/>
    <x v="0"/>
    <s v="PSG w Terespolu"/>
    <s v="Terespol – Brześć"/>
    <x v="1"/>
    <x v="1"/>
    <s v="Papierosy"/>
    <n v="326.21600000000001"/>
    <m/>
    <n v="0.81554000000000004"/>
    <x v="0"/>
    <x v="21"/>
    <s v="KAS"/>
  </r>
  <r>
    <x v="374"/>
    <s v="do RP"/>
    <x v="1"/>
    <x v="0"/>
    <s v="PSG w Terespolu"/>
    <s v="Terespol – Brześć"/>
    <x v="1"/>
    <x v="1"/>
    <s v="Papierosy"/>
    <n v="501.55709999999999"/>
    <m/>
    <n v="0.81553999999999993"/>
    <x v="0"/>
    <x v="247"/>
    <s v="KAS"/>
  </r>
  <r>
    <x v="375"/>
    <s v="wewnątrz kraju"/>
    <x v="2"/>
    <x v="4"/>
    <s v="PSG w Kołobrzegu"/>
    <s v="nie dotyczy"/>
    <x v="3"/>
    <x v="2"/>
    <s v="Osobowy"/>
    <n v="15000"/>
    <m/>
    <n v="15000"/>
    <x v="0"/>
    <x v="2"/>
    <s v="Straż Graniczna"/>
  </r>
  <r>
    <x v="375"/>
    <s v="wewnątrz kraju"/>
    <x v="2"/>
    <x v="4"/>
    <s v="PSG w Kołobrzegu"/>
    <s v="nie dotyczy"/>
    <x v="3"/>
    <x v="7"/>
    <s v="Gazowa"/>
    <n v="1200"/>
    <m/>
    <n v="1200"/>
    <x v="0"/>
    <x v="2"/>
    <s v="Straż Graniczna"/>
  </r>
  <r>
    <x v="375"/>
    <s v="wewnątrz kraju"/>
    <x v="2"/>
    <x v="4"/>
    <s v="PSG w Kołobrzegu"/>
    <s v="nie dotyczy"/>
    <x v="3"/>
    <x v="6"/>
    <s v="Amfetamina"/>
    <n v="60.2"/>
    <m/>
    <n v="70000"/>
    <x v="1"/>
    <x v="248"/>
    <s v="Straż Graniczna"/>
  </r>
  <r>
    <x v="375"/>
    <s v="wewnątrz kraju"/>
    <x v="2"/>
    <x v="4"/>
    <s v="PSG w Kołobrzegu"/>
    <s v="nie dotyczy"/>
    <x v="3"/>
    <x v="6"/>
    <s v="Marihuana"/>
    <n v="236.25"/>
    <m/>
    <n v="45000"/>
    <x v="1"/>
    <x v="249"/>
    <s v="Straż Graniczna"/>
  </r>
  <r>
    <x v="375"/>
    <s v="wewnątrz kraju"/>
    <x v="2"/>
    <x v="4"/>
    <s v="PSG w Kołobrzegu"/>
    <s v="nie dotyczy"/>
    <x v="3"/>
    <x v="7"/>
    <s v="Gazowa"/>
    <n v="1200"/>
    <m/>
    <n v="1200"/>
    <x v="0"/>
    <x v="2"/>
    <s v="Straż Graniczna"/>
  </r>
  <r>
    <x v="376"/>
    <s v="do RP"/>
    <x v="1"/>
    <x v="0"/>
    <s v="PSG w Terespolu"/>
    <s v="Terespol – Brześć"/>
    <x v="1"/>
    <x v="0"/>
    <s v="inna/inne"/>
    <n v="80"/>
    <s v="produkty pochodzenie roślinnego"/>
    <n v="10"/>
    <x v="1"/>
    <x v="187"/>
    <s v="KAS"/>
  </r>
  <r>
    <x v="376"/>
    <s v="do RP"/>
    <x v="1"/>
    <x v="0"/>
    <s v="PSG w Terespolu"/>
    <s v="Terespol – Brześć"/>
    <x v="1"/>
    <x v="0"/>
    <s v="inna/inne"/>
    <n v="63"/>
    <s v="produkty pochodzenia roslinnego"/>
    <n v="10"/>
    <x v="1"/>
    <x v="250"/>
    <s v="KAS"/>
  </r>
  <r>
    <x v="377"/>
    <s v="do RP"/>
    <x v="1"/>
    <x v="0"/>
    <s v="PSG w Terespolu"/>
    <s v="Terespol – Brześć"/>
    <x v="1"/>
    <x v="1"/>
    <s v="Papierosy"/>
    <n v="326.21600000000001"/>
    <m/>
    <n v="0.81554000000000004"/>
    <x v="0"/>
    <x v="21"/>
    <s v="KAS"/>
  </r>
  <r>
    <x v="378"/>
    <s v="do RP"/>
    <x v="1"/>
    <x v="0"/>
    <s v="PSG w Terespolu"/>
    <s v="Terespol – Brześć"/>
    <x v="1"/>
    <x v="1"/>
    <s v="Papierosy"/>
    <n v="1826.8096"/>
    <m/>
    <n v="0.81554000000000004"/>
    <x v="0"/>
    <x v="251"/>
    <s v="KAS"/>
  </r>
  <r>
    <x v="379"/>
    <s v="do RP"/>
    <x v="1"/>
    <x v="0"/>
    <s v="PSG w Terespolu"/>
    <s v="Terespol – Brześć"/>
    <x v="1"/>
    <x v="1"/>
    <s v="Papierosy"/>
    <n v="97.864800000000002"/>
    <m/>
    <n v="0.81554000000000004"/>
    <x v="0"/>
    <x v="1"/>
    <s v="KAS"/>
  </r>
  <r>
    <x v="380"/>
    <s v="wewnątrz kraju"/>
    <x v="0"/>
    <x v="0"/>
    <s v="Wydział Operacyjno-Śledczy"/>
    <s v="nie dotyczy"/>
    <x v="0"/>
    <x v="6"/>
    <s v="Marihuana"/>
    <n v="44877"/>
    <s v="susz THC"/>
    <n v="70000"/>
    <x v="1"/>
    <x v="252"/>
    <s v="Policja"/>
  </r>
  <r>
    <x v="380"/>
    <s v="wewnątrz kraju"/>
    <x v="0"/>
    <x v="0"/>
    <s v="Wydział Operacyjno-Śledczy"/>
    <s v="nie dotyczy"/>
    <x v="0"/>
    <x v="6"/>
    <s v="inna/inne"/>
    <n v="1400"/>
    <s v="79 szt. żelek THC"/>
    <n v="3210.2728731942211"/>
    <x v="1"/>
    <x v="253"/>
    <s v="Policja"/>
  </r>
  <r>
    <x v="380"/>
    <s v="wewnątrz kraju"/>
    <x v="0"/>
    <x v="0"/>
    <s v="Wydział Operacyjno-Śledczy"/>
    <s v="nie dotyczy"/>
    <x v="0"/>
    <x v="6"/>
    <s v="inna/inne"/>
    <n v="5530"/>
    <s v="12 szt. ciastek THC"/>
    <n v="70625.798212005117"/>
    <x v="1"/>
    <x v="254"/>
    <s v="Policja"/>
  </r>
  <r>
    <x v="380"/>
    <s v="wewnątrz kraju"/>
    <x v="0"/>
    <x v="0"/>
    <s v="Wydział Operacyjno-Śledczy"/>
    <s v="nie dotyczy"/>
    <x v="0"/>
    <x v="6"/>
    <s v="inna/inne"/>
    <n v="191810"/>
    <s v="Substancja oleista THC"/>
    <n v="100000"/>
    <x v="1"/>
    <x v="255"/>
    <s v="Policja"/>
  </r>
  <r>
    <x v="380"/>
    <s v="wewnątrz kraju"/>
    <x v="0"/>
    <x v="0"/>
    <s v="Wydział Operacyjno-Śledczy"/>
    <s v="nie dotyczy"/>
    <x v="0"/>
    <x v="6"/>
    <s v="Kokaina"/>
    <n v="500"/>
    <s v="substancja proszkowa"/>
    <n v="454545.45454545453"/>
    <x v="1"/>
    <x v="222"/>
    <s v="Policja"/>
  </r>
  <r>
    <x v="380"/>
    <s v="wewnątrz kraju"/>
    <x v="0"/>
    <x v="0"/>
    <s v="Wydział Operacyjno-Śledczy"/>
    <s v="nie dotyczy"/>
    <x v="0"/>
    <x v="6"/>
    <s v="Extasy"/>
    <n v="480"/>
    <s v="16 tabletek"/>
    <n v="94117.647058823539"/>
    <x v="1"/>
    <x v="256"/>
    <s v="Policja"/>
  </r>
  <r>
    <x v="380"/>
    <s v="wewnątrz kraju"/>
    <x v="0"/>
    <x v="0"/>
    <s v="Wydział Operacyjno-Śledczy"/>
    <s v="nie dotyczy"/>
    <x v="0"/>
    <x v="6"/>
    <s v="Extasy"/>
    <n v="9621"/>
    <s v="substancja płynna"/>
    <n v="30000"/>
    <x v="1"/>
    <x v="257"/>
    <s v="Policja"/>
  </r>
  <r>
    <x v="380"/>
    <s v="wewnątrz kraju"/>
    <x v="0"/>
    <x v="0"/>
    <s v="Wydział Operacyjno-Śledczy"/>
    <s v="nie dotyczy"/>
    <x v="0"/>
    <x v="6"/>
    <s v="Amfetamina"/>
    <n v="8750"/>
    <s v="139 kapsułek"/>
    <n v="70000"/>
    <x v="1"/>
    <x v="258"/>
    <s v="Policja"/>
  </r>
  <r>
    <x v="380"/>
    <s v="wewnątrz kraju"/>
    <x v="0"/>
    <x v="0"/>
    <s v="Wydział Operacyjno-Śledczy"/>
    <s v="nie dotyczy"/>
    <x v="0"/>
    <x v="6"/>
    <s v="inna/inne"/>
    <n v="3875"/>
    <s v="mefedron - substancja zbrylona"/>
    <n v="250000"/>
    <x v="1"/>
    <x v="259"/>
    <s v="Policja"/>
  </r>
  <r>
    <x v="380"/>
    <s v="wewnątrz kraju"/>
    <x v="0"/>
    <x v="8"/>
    <s v="PSG w Mielniku"/>
    <s v="nie dotyczy"/>
    <x v="1"/>
    <x v="2"/>
    <s v="Ciężarowy"/>
    <n v="30000"/>
    <m/>
    <n v="30000"/>
    <x v="0"/>
    <x v="2"/>
    <s v="Straż Graniczna"/>
  </r>
  <r>
    <x v="381"/>
    <s v="wewnątrz kraju"/>
    <x v="0"/>
    <x v="8"/>
    <s v="PSG w Rutce-Tartak"/>
    <s v="nie dotyczy"/>
    <x v="9"/>
    <x v="2"/>
    <s v="Osobowy"/>
    <n v="38000"/>
    <s v="Navara"/>
    <n v="38000"/>
    <x v="0"/>
    <x v="2"/>
    <s v="Straż Graniczna"/>
  </r>
  <r>
    <x v="382"/>
    <s v="do RP"/>
    <x v="1"/>
    <x v="3"/>
    <s v="PSG w Bezledach"/>
    <s v="Bezledy – Bagrationowsk"/>
    <x v="6"/>
    <x v="1"/>
    <s v="Papierosy"/>
    <n v="114.1756"/>
    <s v="TEO P/10/2022/1 harmonogram współdziałania"/>
    <n v="0.81554000000000004"/>
    <x v="0"/>
    <x v="39"/>
    <s v="Straż Graniczna"/>
  </r>
  <r>
    <x v="382"/>
    <s v="do RP"/>
    <x v="1"/>
    <x v="3"/>
    <s v="PSG w Bezledach"/>
    <s v="Bezledy – Bagrationowsk"/>
    <x v="6"/>
    <x v="1"/>
    <s v="Papierosy"/>
    <n v="81.554000000000002"/>
    <s v="TEO P/10/2022/1 harmonogram współdziałania"/>
    <n v="0.81554000000000004"/>
    <x v="0"/>
    <x v="13"/>
    <s v="Straż Graniczna"/>
  </r>
  <r>
    <x v="382"/>
    <s v="do RP"/>
    <x v="1"/>
    <x v="3"/>
    <s v="PSG w Bezledach"/>
    <s v="Bezledy – Bagrationowsk"/>
    <x v="6"/>
    <x v="1"/>
    <s v="Papierosy"/>
    <n v="65.243200000000002"/>
    <s v="harmonogram współdziałania"/>
    <n v="0.81554000000000004"/>
    <x v="0"/>
    <x v="5"/>
    <s v="Straż Graniczna"/>
  </r>
  <r>
    <x v="382"/>
    <s v="do RP"/>
    <x v="1"/>
    <x v="3"/>
    <s v="PSG w Bezledach"/>
    <s v="Bezledy – Bagrationowsk"/>
    <x v="6"/>
    <x v="1"/>
    <s v="Papierosy"/>
    <n v="195.7296"/>
    <s v="harmonogram współdziałania"/>
    <n v="0.81554000000000004"/>
    <x v="0"/>
    <x v="24"/>
    <s v="Straż Graniczna"/>
  </r>
  <r>
    <x v="383"/>
    <s v="z RP"/>
    <x v="1"/>
    <x v="1"/>
    <s v="PSG w Medyce"/>
    <s v="Medyka – Szeginie"/>
    <x v="0"/>
    <x v="3"/>
    <s v="inna/inne"/>
    <n v="21"/>
    <m/>
    <n v="3"/>
    <x v="0"/>
    <x v="26"/>
    <s v="Straż Graniczna"/>
  </r>
  <r>
    <x v="384"/>
    <s v="do RP"/>
    <x v="1"/>
    <x v="3"/>
    <s v="PSG w Bezledach"/>
    <s v="Bezledy – Bagrationowsk"/>
    <x v="6"/>
    <x v="1"/>
    <s v="Papierosy"/>
    <n v="326.21600000000001"/>
    <s v="Współdziałanie z KAS OC w Bezledach "/>
    <n v="0.81554000000000004"/>
    <x v="0"/>
    <x v="21"/>
    <s v="Straż Graniczna"/>
  </r>
  <r>
    <x v="385"/>
    <s v="do RP"/>
    <x v="1"/>
    <x v="0"/>
    <s v="PSG w Terespolu"/>
    <s v="Terespol – Brześć"/>
    <x v="1"/>
    <x v="4"/>
    <s v="Tytoń do palenia"/>
    <n v="31.59"/>
    <s v="wyroby nowatorskie"/>
    <n v="585"/>
    <x v="1"/>
    <x v="260"/>
    <s v="Straż Graniczna"/>
  </r>
  <r>
    <x v="386"/>
    <s v="wewnątrz kraju"/>
    <x v="2"/>
    <x v="0"/>
    <s v="PSG w Terespolu"/>
    <s v="nie dotyczy"/>
    <x v="3"/>
    <x v="1"/>
    <s v="Papierosy"/>
    <n v="489.32400000000001"/>
    <m/>
    <n v="0.81554000000000004"/>
    <x v="0"/>
    <x v="117"/>
    <s v="SC"/>
  </r>
  <r>
    <x v="386"/>
    <s v="wewnątrz kraju"/>
    <x v="2"/>
    <x v="0"/>
    <s v="PSG w Terespolu"/>
    <s v="nie dotyczy"/>
    <x v="3"/>
    <x v="4"/>
    <s v="Tytoń do palenia (wkłady)"/>
    <n v="0"/>
    <s v="wyroby nowatorskie"/>
    <n v="0"/>
    <x v="0"/>
    <x v="261"/>
    <s v="SC"/>
  </r>
  <r>
    <x v="386"/>
    <s v="wewnątrz kraju"/>
    <x v="2"/>
    <x v="0"/>
    <s v="PSG w Terespolu"/>
    <s v="nie dotyczy"/>
    <x v="3"/>
    <x v="1"/>
    <s v="Papierosy"/>
    <n v="97.864800000000002"/>
    <m/>
    <n v="0.81554000000000004"/>
    <x v="0"/>
    <x v="1"/>
    <s v="SC"/>
  </r>
  <r>
    <x v="386"/>
    <s v="wewnątrz kraju"/>
    <x v="2"/>
    <x v="0"/>
    <s v="PSG w Terespolu"/>
    <s v="nie dotyczy"/>
    <x v="3"/>
    <x v="4"/>
    <s v="Tytoń do palenia (wkłady)"/>
    <n v="0"/>
    <s v="wyroby nowatorskie"/>
    <n v="0"/>
    <x v="0"/>
    <x v="66"/>
    <s v="SC"/>
  </r>
  <r>
    <x v="386"/>
    <s v="wewnątrz kraju"/>
    <x v="2"/>
    <x v="0"/>
    <s v="PSG w Terespolu"/>
    <s v="nie dotyczy"/>
    <x v="3"/>
    <x v="4"/>
    <s v="Tytoń do palenia"/>
    <n v="0"/>
    <m/>
    <n v="0"/>
    <x v="1"/>
    <x v="262"/>
    <s v="SC"/>
  </r>
  <r>
    <x v="386"/>
    <s v="wewnątrz kraju"/>
    <x v="2"/>
    <x v="0"/>
    <s v="PSG w Terespolu"/>
    <s v="nie dotyczy"/>
    <x v="3"/>
    <x v="1"/>
    <s v="Papierosy"/>
    <n v="2430.3092000000001"/>
    <m/>
    <n v="0.81554000000000004"/>
    <x v="0"/>
    <x v="263"/>
    <s v="SC"/>
  </r>
  <r>
    <x v="386"/>
    <s v="wewnątrz kraju"/>
    <x v="2"/>
    <x v="0"/>
    <s v="PSG w Terespolu"/>
    <s v="nie dotyczy"/>
    <x v="3"/>
    <x v="4"/>
    <s v="Tytoń do palenia"/>
    <n v="0"/>
    <m/>
    <n v="0"/>
    <x v="1"/>
    <x v="264"/>
    <s v="SC"/>
  </r>
  <r>
    <x v="386"/>
    <s v="wewnątrz kraju"/>
    <x v="2"/>
    <x v="0"/>
    <s v="PSG w Terespolu"/>
    <s v="nie dotyczy"/>
    <x v="3"/>
    <x v="4"/>
    <s v="Tytoń do palenia (wkłady)"/>
    <n v="0"/>
    <s v="wyroby nowatorskie"/>
    <n v="0"/>
    <x v="0"/>
    <x v="82"/>
    <s v="SC"/>
  </r>
  <r>
    <x v="387"/>
    <s v="do RP"/>
    <x v="0"/>
    <x v="4"/>
    <s v="PSG w Świnoujściu"/>
    <s v="nie dotyczy"/>
    <x v="7"/>
    <x v="0"/>
    <s v="inna/inne"/>
    <n v="1707060.9"/>
    <s v="Guma do żucia"/>
    <n v="15.993599977514194"/>
    <x v="0"/>
    <x v="265"/>
    <s v="Straż Graniczna"/>
  </r>
  <r>
    <x v="387"/>
    <s v="do RP"/>
    <x v="0"/>
    <x v="4"/>
    <s v="PSG w Świnoujściu"/>
    <s v="nie dotyczy"/>
    <x v="7"/>
    <x v="2"/>
    <s v="Ciężarowy"/>
    <n v="60000"/>
    <m/>
    <n v="60000"/>
    <x v="0"/>
    <x v="2"/>
    <s v="Straż Graniczna"/>
  </r>
  <r>
    <x v="387"/>
    <s v="do RP"/>
    <x v="0"/>
    <x v="4"/>
    <s v="PSG w Świnoujściu"/>
    <s v="nie dotyczy"/>
    <x v="7"/>
    <x v="2"/>
    <s v="Naczepa"/>
    <n v="86100"/>
    <m/>
    <n v="86100"/>
    <x v="0"/>
    <x v="2"/>
    <s v="Straż Graniczna"/>
  </r>
  <r>
    <x v="388"/>
    <s v="do RP"/>
    <x v="1"/>
    <x v="0"/>
    <s v="PSG w Dołhobyczowie"/>
    <s v="Dołhobyczów – Uhrynów"/>
    <x v="0"/>
    <x v="5"/>
    <s v="inna/inne"/>
    <n v="140"/>
    <s v="alkohol pow. 22 %"/>
    <n v="40"/>
    <x v="2"/>
    <x v="266"/>
    <s v="SC"/>
  </r>
  <r>
    <x v="389"/>
    <s v="z RP"/>
    <x v="0"/>
    <x v="4"/>
    <s v="PSG w Gdańsku"/>
    <s v="nie dotyczy"/>
    <x v="2"/>
    <x v="6"/>
    <s v="inna/inne"/>
    <n v="28500"/>
    <s v="KLEFEDRON"/>
    <n v="60000"/>
    <x v="1"/>
    <x v="267"/>
    <s v="Straż Graniczna"/>
  </r>
  <r>
    <x v="390"/>
    <s v="do RP"/>
    <x v="1"/>
    <x v="0"/>
    <s v="PSG w Terespolu"/>
    <s v="Terespol – Brześć"/>
    <x v="1"/>
    <x v="1"/>
    <s v="Papierosy"/>
    <n v="260.97280000000001"/>
    <m/>
    <n v="0.81554000000000004"/>
    <x v="0"/>
    <x v="141"/>
    <s v="KAS"/>
  </r>
  <r>
    <x v="391"/>
    <s v="do RP"/>
    <x v="1"/>
    <x v="0"/>
    <s v="PSG w Terespolu"/>
    <s v="Terespol – Brześć"/>
    <x v="1"/>
    <x v="1"/>
    <s v="Papierosy"/>
    <n v="652.43200000000002"/>
    <m/>
    <n v="0.81554000000000004"/>
    <x v="0"/>
    <x v="25"/>
    <s v="KAS"/>
  </r>
  <r>
    <x v="392"/>
    <s v="wewnątrz kraju"/>
    <x v="2"/>
    <x v="7"/>
    <s v="PSG w Zakopanem"/>
    <s v="nie dotyczy"/>
    <x v="3"/>
    <x v="11"/>
    <s v="Złoty - PLN"/>
    <n v="8500"/>
    <n v="8500"/>
    <n v="1"/>
    <x v="0"/>
    <x v="268"/>
    <s v="Straż Graniczna"/>
  </r>
  <r>
    <x v="392"/>
    <s v="wewnątrz kraju"/>
    <x v="2"/>
    <x v="7"/>
    <s v="PSG w Zakopanem"/>
    <s v="nie dotyczy"/>
    <x v="3"/>
    <x v="11"/>
    <s v="Złoty - PLN"/>
    <n v="24200"/>
    <n v="24200"/>
    <n v="1"/>
    <x v="0"/>
    <x v="269"/>
    <s v="Straż Graniczna"/>
  </r>
  <r>
    <x v="392"/>
    <s v="wewnątrz kraju"/>
    <x v="2"/>
    <x v="7"/>
    <s v="PSG w Zakopanem"/>
    <s v="nie dotyczy"/>
    <x v="3"/>
    <x v="11"/>
    <s v="Euro - EUR"/>
    <n v="2709"/>
    <s v="630 euro"/>
    <n v="4.3"/>
    <x v="0"/>
    <x v="270"/>
    <s v="Straż Graniczna"/>
  </r>
  <r>
    <x v="392"/>
    <s v="wewnątrz kraju"/>
    <x v="2"/>
    <x v="7"/>
    <s v="PSG w Zakopanem"/>
    <s v="nie dotyczy"/>
    <x v="3"/>
    <x v="2"/>
    <s v="Osobowy"/>
    <n v="100000"/>
    <s v="Mercedes GLC "/>
    <n v="100000"/>
    <x v="0"/>
    <x v="2"/>
    <s v="Straż Graniczna"/>
  </r>
  <r>
    <x v="392"/>
    <s v="wewnątrz kraju"/>
    <x v="2"/>
    <x v="7"/>
    <s v="PSG w Zakopanem"/>
    <s v="nie dotyczy"/>
    <x v="3"/>
    <x v="1"/>
    <s v="Papierosy"/>
    <n v="179.4188"/>
    <m/>
    <n v="0.81554000000000004"/>
    <x v="0"/>
    <x v="146"/>
    <s v="Straż Graniczna"/>
  </r>
  <r>
    <x v="392"/>
    <s v="wewnątrz kraju"/>
    <x v="2"/>
    <x v="7"/>
    <s v="PSG w Zakopanem"/>
    <s v="nie dotyczy"/>
    <x v="3"/>
    <x v="12"/>
    <s v="inna/inne"/>
    <n v="0"/>
    <s v="karta sim"/>
    <n v="0"/>
    <x v="0"/>
    <x v="64"/>
    <s v="Straż Graniczna"/>
  </r>
  <r>
    <x v="392"/>
    <s v="wewnątrz kraju"/>
    <x v="2"/>
    <x v="7"/>
    <s v="PSG w Zakopanem"/>
    <s v="nie dotyczy"/>
    <x v="3"/>
    <x v="0"/>
    <s v="inna/inne"/>
    <n v="0"/>
    <s v="telefon"/>
    <n v="0"/>
    <x v="0"/>
    <x v="187"/>
    <s v="Straż Graniczna"/>
  </r>
  <r>
    <x v="392"/>
    <s v="wewnątrz kraju"/>
    <x v="2"/>
    <x v="7"/>
    <s v="PSG w Zakopanem"/>
    <s v="nie dotyczy"/>
    <x v="3"/>
    <x v="1"/>
    <s v="Papierosy"/>
    <n v="1004859.4556"/>
    <m/>
    <n v="0.81554000000000004"/>
    <x v="0"/>
    <x v="271"/>
    <s v="Straż Graniczna"/>
  </r>
  <r>
    <x v="392"/>
    <s v="wewnątrz kraju"/>
    <x v="2"/>
    <x v="7"/>
    <s v="PSG w Zakopanem"/>
    <s v="nie dotyczy"/>
    <x v="3"/>
    <x v="1"/>
    <s v="Papierosy"/>
    <n v="25.281700000000001"/>
    <m/>
    <n v="0.81553870967741937"/>
    <x v="0"/>
    <x v="272"/>
    <s v="Straż Graniczna"/>
  </r>
  <r>
    <x v="392"/>
    <s v="wewnątrz kraju"/>
    <x v="2"/>
    <x v="7"/>
    <s v="PSG w Zakopanem"/>
    <s v="nie dotyczy"/>
    <x v="3"/>
    <x v="0"/>
    <s v="inna/inne"/>
    <n v="0"/>
    <s v="8 telefonów"/>
    <n v="0"/>
    <x v="0"/>
    <x v="187"/>
    <s v="Straż Graniczna"/>
  </r>
  <r>
    <x v="392"/>
    <s v="wewnątrz kraju"/>
    <x v="2"/>
    <x v="7"/>
    <s v="PSG w Zakopanem"/>
    <s v="nie dotyczy"/>
    <x v="3"/>
    <x v="11"/>
    <s v="Euro - EUR"/>
    <n v="860"/>
    <s v="200 euro"/>
    <n v="4.3"/>
    <x v="0"/>
    <x v="12"/>
    <s v="Straż Graniczna"/>
  </r>
  <r>
    <x v="393"/>
    <s v="do RP"/>
    <x v="1"/>
    <x v="0"/>
    <s v="PSG w Terespolu"/>
    <s v="Terespol – Brześć"/>
    <x v="1"/>
    <x v="1"/>
    <s v="Papierosy"/>
    <n v="309.90519999999998"/>
    <m/>
    <n v="0.81553999999999993"/>
    <x v="0"/>
    <x v="70"/>
    <s v="KAS"/>
  </r>
  <r>
    <x v="394"/>
    <s v="do RP"/>
    <x v="1"/>
    <x v="0"/>
    <s v="PSG w Terespolu"/>
    <s v="Terespol – Brześć"/>
    <x v="1"/>
    <x v="1"/>
    <s v="Papierosy"/>
    <n v="326.21600000000001"/>
    <m/>
    <n v="0.81554000000000004"/>
    <x v="0"/>
    <x v="21"/>
    <s v="KAS"/>
  </r>
  <r>
    <x v="394"/>
    <s v="do RP"/>
    <x v="1"/>
    <x v="0"/>
    <s v="PSG w Terespolu"/>
    <s v="Terespol – Brześć"/>
    <x v="1"/>
    <x v="1"/>
    <s v="Papierosy"/>
    <n v="293.59440000000001"/>
    <m/>
    <n v="0.81554000000000004"/>
    <x v="0"/>
    <x v="103"/>
    <s v="KAS"/>
  </r>
  <r>
    <x v="394"/>
    <s v="wewnątrz kraju"/>
    <x v="0"/>
    <x v="1"/>
    <s v="PSG w Krościenku"/>
    <s v="nie dotyczy"/>
    <x v="0"/>
    <x v="5"/>
    <s v="Wódka"/>
    <n v="180"/>
    <m/>
    <n v="40"/>
    <x v="2"/>
    <x v="273"/>
    <s v="Straż Graniczna"/>
  </r>
  <r>
    <x v="395"/>
    <s v="wewnątrz kraju"/>
    <x v="2"/>
    <x v="1"/>
    <s v="PSG w Rzeszowie–Jasionce"/>
    <s v="nie dotyczy"/>
    <x v="3"/>
    <x v="1"/>
    <s v="Papierosy"/>
    <n v="1255.9315999999999"/>
    <s v="papierosy różnych marek bez polskich znaków skarbowych akcyzy"/>
    <n v="0.81553999999999993"/>
    <x v="0"/>
    <x v="274"/>
    <s v="Straż Graniczna"/>
  </r>
  <r>
    <x v="395"/>
    <s v="wewnątrz kraju"/>
    <x v="2"/>
    <x v="1"/>
    <s v="PSG w Rzeszowie–Jasionce"/>
    <s v="nie dotyczy"/>
    <x v="3"/>
    <x v="4"/>
    <s v="susz tytoniowy"/>
    <n v="17228.84"/>
    <m/>
    <n v="585.02003395585746"/>
    <x v="1"/>
    <x v="195"/>
    <s v="Straż Graniczna"/>
  </r>
  <r>
    <x v="396"/>
    <s v="do RP"/>
    <x v="1"/>
    <x v="3"/>
    <s v="PSG w Bezledach"/>
    <s v="Bezledy – Bagrationowsk"/>
    <x v="6"/>
    <x v="1"/>
    <s v="Papierosy"/>
    <n v="48.932400000000001"/>
    <s v="WSPÓŁDZIAŁANIE Z OC W BEZLEDACH TEO P/10/2022/1 "/>
    <n v="0.81554000000000004"/>
    <x v="0"/>
    <x v="10"/>
    <s v="Straż Graniczna"/>
  </r>
  <r>
    <x v="397"/>
    <s v="wewnątrz kraju"/>
    <x v="2"/>
    <x v="4"/>
    <s v="Wydział Operacyjno-Śledczy"/>
    <s v="nie dotyczy"/>
    <x v="3"/>
    <x v="2"/>
    <s v="Osobowy"/>
    <n v="160000"/>
    <s v="Toyota RAV-4 "/>
    <n v="160000"/>
    <x v="0"/>
    <x v="2"/>
    <s v="Straż Graniczna"/>
  </r>
  <r>
    <x v="398"/>
    <s v="do RP"/>
    <x v="1"/>
    <x v="0"/>
    <s v="PSG w Terespolu"/>
    <s v="Terespol – Brześć"/>
    <x v="1"/>
    <x v="1"/>
    <s v="Papierosy"/>
    <n v="163.108"/>
    <m/>
    <n v="0.81554000000000004"/>
    <x v="0"/>
    <x v="12"/>
    <s v="SC"/>
  </r>
  <r>
    <x v="399"/>
    <s v="do RP"/>
    <x v="1"/>
    <x v="0"/>
    <s v="PSG w Terespolu"/>
    <s v="Terespol – Brześć"/>
    <x v="1"/>
    <x v="1"/>
    <s v="Papierosy"/>
    <n v="782.91840000000002"/>
    <m/>
    <n v="0.81554000000000004"/>
    <x v="0"/>
    <x v="91"/>
    <s v="SC"/>
  </r>
  <r>
    <x v="400"/>
    <s v="do RP"/>
    <x v="1"/>
    <x v="0"/>
    <s v="PSG w Terespolu"/>
    <s v="Terespol – Brześć"/>
    <x v="1"/>
    <x v="1"/>
    <s v="Papierosy"/>
    <n v="489.32400000000001"/>
    <m/>
    <n v="0.81554000000000004"/>
    <x v="0"/>
    <x v="117"/>
    <s v="SC"/>
  </r>
  <r>
    <x v="401"/>
    <s v="wewnątrz kraju"/>
    <x v="0"/>
    <x v="8"/>
    <s v="PSG w Kuźnicy"/>
    <s v="nie dotyczy"/>
    <x v="1"/>
    <x v="1"/>
    <s v="Papierosy"/>
    <n v="16893.095600000001"/>
    <m/>
    <n v="0.81554000193106113"/>
    <x v="0"/>
    <x v="275"/>
    <s v="Straż Graniczna"/>
  </r>
  <r>
    <x v="401"/>
    <s v="wewnątrz kraju"/>
    <x v="0"/>
    <x v="8"/>
    <s v="PSG w Kuźnicy"/>
    <s v="nie dotyczy"/>
    <x v="1"/>
    <x v="1"/>
    <s v="Papierosy"/>
    <n v="16745.482800000002"/>
    <m/>
    <n v="0.81553999902595831"/>
    <x v="0"/>
    <x v="276"/>
    <s v="Straż Graniczna"/>
  </r>
  <r>
    <x v="401"/>
    <s v="wewnątrz kraju"/>
    <x v="0"/>
    <x v="8"/>
    <s v="PSG w Kuźnicy"/>
    <s v="nie dotyczy"/>
    <x v="1"/>
    <x v="1"/>
    <s v="Papierosy"/>
    <n v="1043.8912"/>
    <m/>
    <n v="0.81554000000000004"/>
    <x v="0"/>
    <x v="238"/>
    <s v="Straż Graniczna"/>
  </r>
  <r>
    <x v="401"/>
    <s v="wewnątrz kraju"/>
    <x v="0"/>
    <x v="8"/>
    <s v="PSG w Kuźnicy"/>
    <s v="nie dotyczy"/>
    <x v="1"/>
    <x v="1"/>
    <s v="Papierosy"/>
    <n v="16745.482800000002"/>
    <m/>
    <n v="0.81553999902595831"/>
    <x v="0"/>
    <x v="276"/>
    <s v="Straż Graniczna"/>
  </r>
  <r>
    <x v="402"/>
    <s v="z RP"/>
    <x v="1"/>
    <x v="0"/>
    <s v="PSG w Terespolu"/>
    <s v="Terespol – Brześć"/>
    <x v="1"/>
    <x v="0"/>
    <s v="inna/inne"/>
    <n v="0"/>
    <s v="TABLICE REJESTRACYJNE"/>
    <n v="0"/>
    <x v="0"/>
    <x v="0"/>
    <s v="Straż Graniczna"/>
  </r>
  <r>
    <x v="403"/>
    <s v="wewnątrz kraju"/>
    <x v="0"/>
    <x v="0"/>
    <s v="PSG w Terespolu"/>
    <s v="nie dotyczy"/>
    <x v="1"/>
    <x v="2"/>
    <s v="Osobowy"/>
    <n v="185000"/>
    <m/>
    <n v="185000"/>
    <x v="0"/>
    <x v="2"/>
    <s v="Policja"/>
  </r>
  <r>
    <x v="403"/>
    <s v="wewnątrz kraju"/>
    <x v="0"/>
    <x v="0"/>
    <s v="PSG w Terespolu"/>
    <s v="nie dotyczy"/>
    <x v="1"/>
    <x v="2"/>
    <s v="inna/inne"/>
    <n v="1350"/>
    <s v="ROWER"/>
    <n v="1350"/>
    <x v="0"/>
    <x v="2"/>
    <s v="Policja"/>
  </r>
  <r>
    <x v="404"/>
    <s v="do RP"/>
    <x v="1"/>
    <x v="0"/>
    <s v="PSG w Terespolu"/>
    <s v="Terespol – Brześć"/>
    <x v="1"/>
    <x v="1"/>
    <s v="Papierosy"/>
    <n v="489.32400000000001"/>
    <m/>
    <n v="0.81554000000000004"/>
    <x v="0"/>
    <x v="117"/>
    <s v="KAS"/>
  </r>
  <r>
    <x v="405"/>
    <s v="do RP"/>
    <x v="1"/>
    <x v="0"/>
    <s v="PSG w Terespolu"/>
    <s v="Terespol – Brześć"/>
    <x v="1"/>
    <x v="1"/>
    <s v="Papierosy"/>
    <n v="1549.5260000000001"/>
    <m/>
    <n v="0.81554000000000004"/>
    <x v="0"/>
    <x v="277"/>
    <s v="KAS"/>
  </r>
  <r>
    <x v="406"/>
    <s v="do RP"/>
    <x v="1"/>
    <x v="0"/>
    <s v="PSG w Terespolu"/>
    <s v="Terespol – Brześć"/>
    <x v="1"/>
    <x v="1"/>
    <s v="Papierosy"/>
    <n v="1109.1343999999999"/>
    <m/>
    <n v="0.81553999999999993"/>
    <x v="0"/>
    <x v="278"/>
    <s v="KAS"/>
  </r>
  <r>
    <x v="407"/>
    <s v="do RP"/>
    <x v="1"/>
    <x v="6"/>
    <s v="PSG w Poznaniu-Ławicy"/>
    <s v="Poznań-Ławica(Lotnicze)"/>
    <x v="2"/>
    <x v="3"/>
    <s v="Ostra"/>
    <n v="0.5"/>
    <s v="1 szt. amunicji LR22"/>
    <n v="0.5"/>
    <x v="0"/>
    <x v="2"/>
    <s v="Straż Graniczna"/>
  </r>
  <r>
    <x v="408"/>
    <s v="wewnątrz kraju"/>
    <x v="0"/>
    <x v="0"/>
    <s v="PSG w Dołhobyczowie"/>
    <s v="nie dotyczy"/>
    <x v="0"/>
    <x v="6"/>
    <s v="Marihuana"/>
    <n v="1253.5"/>
    <m/>
    <n v="49999.999999999993"/>
    <x v="1"/>
    <x v="279"/>
    <s v="Policja"/>
  </r>
  <r>
    <x v="409"/>
    <s v="do RP"/>
    <x v="1"/>
    <x v="0"/>
    <s v="PSG w Terespolu"/>
    <s v="Terespol – Brześć"/>
    <x v="1"/>
    <x v="1"/>
    <s v="Papierosy"/>
    <n v="906.88049999999998"/>
    <m/>
    <n v="0.81554001798561149"/>
    <x v="0"/>
    <x v="280"/>
    <s v="KAS"/>
  </r>
  <r>
    <x v="410"/>
    <s v="do RP"/>
    <x v="1"/>
    <x v="0"/>
    <s v="PSG w Dołhobyczowie"/>
    <s v="Dołhobyczów – Uhrynów"/>
    <x v="0"/>
    <x v="3"/>
    <s v="Ostra"/>
    <n v="100"/>
    <s v="amunicja bojowa kaliber 5.56"/>
    <n v="100"/>
    <x v="0"/>
    <x v="2"/>
    <s v="KAS"/>
  </r>
  <r>
    <x v="411"/>
    <s v="do RP"/>
    <x v="1"/>
    <x v="0"/>
    <s v="PSG w Terespolu"/>
    <s v="Terespol – Brześć"/>
    <x v="1"/>
    <x v="1"/>
    <s v="Papierosy"/>
    <n v="163.108"/>
    <m/>
    <n v="0.81554000000000004"/>
    <x v="0"/>
    <x v="12"/>
    <s v="KAS"/>
  </r>
  <r>
    <x v="412"/>
    <s v="do RP"/>
    <x v="1"/>
    <x v="0"/>
    <s v="PSG w Terespolu"/>
    <s v="Kukuryki – Kozłowiczy"/>
    <x v="1"/>
    <x v="1"/>
    <s v="Papierosy"/>
    <n v="16115.070400000001"/>
    <m/>
    <n v="0.81554000000000004"/>
    <x v="0"/>
    <x v="281"/>
    <s v="Straż Graniczna"/>
  </r>
  <r>
    <x v="413"/>
    <s v="wewnątrz kraju"/>
    <x v="2"/>
    <x v="4"/>
    <s v="PSG w Gdańsku"/>
    <s v="nie dotyczy"/>
    <x v="3"/>
    <x v="0"/>
    <s v="inna/inne"/>
    <n v="13889000"/>
    <s v="podrobione polskie karty pobytu"/>
    <n v="43000"/>
    <x v="0"/>
    <x v="282"/>
    <s v="Straż Graniczna"/>
  </r>
  <r>
    <x v="413"/>
    <s v="wewnątrz kraju"/>
    <x v="2"/>
    <x v="4"/>
    <s v="PSG w Gdańsku"/>
    <s v="nie dotyczy"/>
    <x v="3"/>
    <x v="0"/>
    <s v="inna/inne"/>
    <n v="2575700"/>
    <s v="podrobione prawa jazdy: polskie, czeskie, niemieckie, hiszpańskie"/>
    <n v="4300"/>
    <x v="0"/>
    <x v="283"/>
    <s v="Straż Graniczna"/>
  </r>
  <r>
    <x v="413"/>
    <s v="wewnątrz kraju"/>
    <x v="2"/>
    <x v="4"/>
    <s v="PSG w Gdańsku"/>
    <s v="nie dotyczy"/>
    <x v="3"/>
    <x v="0"/>
    <s v="inna/inne"/>
    <n v="34400"/>
    <s v="podrobione paszporty: rumuńskie, hiszpańskie, czeski"/>
    <n v="4300"/>
    <x v="0"/>
    <x v="187"/>
    <s v="Straż Graniczna"/>
  </r>
  <r>
    <x v="413"/>
    <s v="wewnątrz kraju"/>
    <x v="2"/>
    <x v="4"/>
    <s v="PSG w Gdańsku"/>
    <s v="nie dotyczy"/>
    <x v="3"/>
    <x v="0"/>
    <s v="inna/inne"/>
    <n v="0"/>
    <s v="podrobione wizy polskie i francuskie"/>
    <n v="0"/>
    <x v="0"/>
    <x v="284"/>
    <s v="Straż Graniczna"/>
  </r>
  <r>
    <x v="413"/>
    <s v="wewnątrz kraju"/>
    <x v="2"/>
    <x v="4"/>
    <s v="PSG w Gdańsku"/>
    <s v="nie dotyczy"/>
    <x v="3"/>
    <x v="0"/>
    <s v="inna/inne"/>
    <n v="34400"/>
    <s v="podrobione dowody osobiste  hiszpańskie i rumuńskie"/>
    <n v="4300"/>
    <x v="0"/>
    <x v="187"/>
    <s v="Straż Graniczna"/>
  </r>
  <r>
    <x v="413"/>
    <s v="wewnątrz kraju"/>
    <x v="2"/>
    <x v="4"/>
    <s v="PSG w Gdańsku"/>
    <s v="nie dotyczy"/>
    <x v="3"/>
    <x v="0"/>
    <s v="inna/inne"/>
    <n v="0"/>
    <s v="podrobione polskie karty kwalifikacji kierowcy"/>
    <n v="0"/>
    <x v="0"/>
    <x v="187"/>
    <s v="Straż Graniczna"/>
  </r>
  <r>
    <x v="413"/>
    <s v="wewnątrz kraju"/>
    <x v="2"/>
    <x v="4"/>
    <s v="PSG w Gdańsku"/>
    <s v="nie dotyczy"/>
    <x v="3"/>
    <x v="0"/>
    <s v="inna/inne"/>
    <n v="0"/>
    <s v="126 pieczęci różnych urzędów i instytucji polskich oraz zagranicznych"/>
    <n v="0"/>
    <x v="0"/>
    <x v="285"/>
    <s v="Straż Graniczna"/>
  </r>
  <r>
    <x v="413"/>
    <s v="wewnątrz kraju"/>
    <x v="2"/>
    <x v="4"/>
    <s v="PSG w Gdańsku"/>
    <s v="nie dotyczy"/>
    <x v="3"/>
    <x v="11"/>
    <s v="Złoty - PLN"/>
    <n v="23350"/>
    <m/>
    <e v="#DIV/0!"/>
    <x v="0"/>
    <x v="286"/>
    <s v="Straż Graniczna"/>
  </r>
  <r>
    <x v="413"/>
    <s v="wewnątrz kraju"/>
    <x v="2"/>
    <x v="4"/>
    <s v="PSG w Gdańsku"/>
    <s v="nie dotyczy"/>
    <x v="3"/>
    <x v="0"/>
    <s v="inna/inne"/>
    <n v="0"/>
    <s v="467 próbnych wydruków podrobionych dok. m.in. zaświadczeń, orzeczeń, ubezpieczeń, umów, itp."/>
    <n v="0"/>
    <x v="0"/>
    <x v="287"/>
    <s v="Straż Graniczna"/>
  </r>
  <r>
    <x v="413"/>
    <s v="wewnątrz kraju"/>
    <x v="2"/>
    <x v="4"/>
    <s v="PSG w Gdańsku"/>
    <s v="nie dotyczy"/>
    <x v="3"/>
    <x v="0"/>
    <s v="inna/inne"/>
    <n v="0"/>
    <s v="306 podrobionych dokumentów uzupełniających m.in. zaświadczeń, orzeczeń, umów, itp."/>
    <n v="0"/>
    <x v="0"/>
    <x v="288"/>
    <s v="Straż Graniczna"/>
  </r>
  <r>
    <x v="413"/>
    <s v="wewnątrz kraju"/>
    <x v="2"/>
    <x v="4"/>
    <s v="PSG w Gdańsku"/>
    <s v="nie dotyczy"/>
    <x v="3"/>
    <x v="0"/>
    <s v="inna/inne"/>
    <n v="0"/>
    <s v="35 kopert z pakietem dokumentów przygotowanych do wysyłki (zawartość jeszcze nie zweryfikowana)"/>
    <n v="0"/>
    <x v="0"/>
    <x v="289"/>
    <s v="Straż Graniczna"/>
  </r>
  <r>
    <x v="413"/>
    <s v="wewnątrz kraju"/>
    <x v="2"/>
    <x v="4"/>
    <s v="PSG w Gdańsku"/>
    <s v="nie dotyczy"/>
    <x v="3"/>
    <x v="0"/>
    <s v="inna/inne"/>
    <n v="6000"/>
    <s v="sprzęt elektroniczny m.in. telefony, laptopy, drukarki, itp."/>
    <n v="428.57142857142856"/>
    <x v="0"/>
    <x v="42"/>
    <s v="Straż Graniczna"/>
  </r>
  <r>
    <x v="414"/>
    <s v="do RP"/>
    <x v="1"/>
    <x v="0"/>
    <s v="PSG w Terespolu"/>
    <s v="Kukuryki – Kozłowiczy"/>
    <x v="1"/>
    <x v="2"/>
    <s v="Naczepa"/>
    <n v="30000"/>
    <s v="naczepa ciężarowa typu plandeka marki KRONE rok produkcji 2008 nr rej. OP069 nr vin. WKESD000000423614"/>
    <n v="30000"/>
    <x v="0"/>
    <x v="2"/>
    <s v="Straż Graniczna"/>
  </r>
  <r>
    <x v="415"/>
    <s v="z RP"/>
    <x v="1"/>
    <x v="7"/>
    <s v="PSG w Krakowie-Balicach"/>
    <s v="Kraków-Balice(Lotnicze)"/>
    <x v="2"/>
    <x v="3"/>
    <s v="Ostra"/>
    <n v="18"/>
    <s v="Oznaczenie na denku WMA 19    (9x19)"/>
    <n v="1"/>
    <x v="0"/>
    <x v="290"/>
    <s v="Straż Graniczna"/>
  </r>
  <r>
    <x v="416"/>
    <s v="do RP"/>
    <x v="1"/>
    <x v="5"/>
    <s v="PSG w Warszawie-Okęciu"/>
    <s v="Warszawa-Okęcie(Lotnicze)"/>
    <x v="2"/>
    <x v="3"/>
    <s v="Ostra"/>
    <m/>
    <m/>
    <n v="0"/>
    <x v="0"/>
    <x v="2"/>
    <s v="Straż Graniczna"/>
  </r>
  <r>
    <x v="417"/>
    <s v="do RP"/>
    <x v="1"/>
    <x v="0"/>
    <s v="PSG w Hrebennem"/>
    <s v="Hrebenne – Rawa Ruska"/>
    <x v="0"/>
    <x v="1"/>
    <s v="Papierosy"/>
    <n v="212.04040000000001"/>
    <s v="13 paczek papierosów, uszczuplenia celne  349 zł ,"/>
    <n v="0.81554000000000004"/>
    <x v="0"/>
    <x v="73"/>
    <s v="SC"/>
  </r>
  <r>
    <x v="417"/>
    <s v="do RP"/>
    <x v="1"/>
    <x v="0"/>
    <s v="PSG w Hrebennem"/>
    <s v="Hrebenne – Rawa Ruska"/>
    <x v="0"/>
    <x v="5"/>
    <s v="Wódka"/>
    <n v="70"/>
    <s v="2 litr alkoholu 40% , uszczuplenia celne 81.00 zł."/>
    <n v="35"/>
    <x v="2"/>
    <x v="0"/>
    <s v="SC"/>
  </r>
  <r>
    <x v="417"/>
    <s v="do RP"/>
    <x v="1"/>
    <x v="0"/>
    <s v="PSG w Hrebennem"/>
    <s v="Hrebenne – Rawa Ruska"/>
    <x v="0"/>
    <x v="5"/>
    <s v="Wódka"/>
    <n v="73.5"/>
    <s v="2,1 litra alkoholu 40%   uszczuplenia celne 85.00 zł."/>
    <n v="35"/>
    <x v="2"/>
    <x v="291"/>
    <s v="SC"/>
  </r>
  <r>
    <x v="418"/>
    <s v="z RP"/>
    <x v="1"/>
    <x v="0"/>
    <s v="PSG w Hrubieszowie"/>
    <s v="Zosin – Ustiług"/>
    <x v="0"/>
    <x v="2"/>
    <s v="Osobowy"/>
    <n v="36000"/>
    <m/>
    <n v="36000"/>
    <x v="0"/>
    <x v="2"/>
    <s v="Straż Graniczna"/>
  </r>
  <r>
    <x v="419"/>
    <s v="wewnątrz kraju"/>
    <x v="2"/>
    <x v="3"/>
    <s v="Wydział Operacyjno-Śledczy"/>
    <s v="nie dotyczy"/>
    <x v="3"/>
    <x v="4"/>
    <s v="susz tytoniowy"/>
    <n v="1027540"/>
    <m/>
    <n v="815.50793650793651"/>
    <x v="1"/>
    <x v="292"/>
    <s v="SC"/>
  </r>
  <r>
    <x v="420"/>
    <s v="do RP"/>
    <x v="0"/>
    <x v="6"/>
    <s v="PSG w Świecku"/>
    <s v="nie dotyczy"/>
    <x v="5"/>
    <x v="6"/>
    <s v="Kokaina"/>
    <n v="1000"/>
    <m/>
    <n v="311526.47975077882"/>
    <x v="1"/>
    <x v="293"/>
    <s v="Straż Graniczna"/>
  </r>
  <r>
    <x v="421"/>
    <s v="wewnątrz kraju"/>
    <x v="2"/>
    <x v="3"/>
    <s v="PSG w Grzechotkach"/>
    <s v="nie dotyczy"/>
    <x v="3"/>
    <x v="5"/>
    <s v="Spirytus"/>
    <n v="140252"/>
    <m/>
    <n v="73.816842105263163"/>
    <x v="2"/>
    <x v="277"/>
    <s v="SC"/>
  </r>
  <r>
    <x v="422"/>
    <s v="z RP"/>
    <x v="1"/>
    <x v="1"/>
    <s v="PSG w Korczowej"/>
    <s v="Korczowa – Krakowiec"/>
    <x v="0"/>
    <x v="2"/>
    <s v="Osobowy"/>
    <n v="170000"/>
    <s v="RX 300"/>
    <n v="170000"/>
    <x v="0"/>
    <x v="2"/>
    <s v="Straż Graniczna"/>
  </r>
  <r>
    <x v="423"/>
    <s v="do RP"/>
    <x v="1"/>
    <x v="0"/>
    <s v="PSG w Terespolu"/>
    <s v="Terespol – Brześć"/>
    <x v="1"/>
    <x v="1"/>
    <s v="Papierosy"/>
    <n v="195.7296"/>
    <s v="Wniosek SG do KAS nr 21"/>
    <n v="0.81554000000000004"/>
    <x v="0"/>
    <x v="24"/>
    <s v="Straż Graniczna"/>
  </r>
  <r>
    <x v="424"/>
    <s v="do RP"/>
    <x v="1"/>
    <x v="0"/>
    <s v="PSG w Terespolu"/>
    <s v="Terespol – Brześć"/>
    <x v="1"/>
    <x v="0"/>
    <s v="inna/inne"/>
    <n v="78"/>
    <s v="produktów pochodzenia  roślinnego"/>
    <n v="10"/>
    <x v="1"/>
    <x v="294"/>
    <s v="KAS"/>
  </r>
  <r>
    <x v="425"/>
    <s v="z RP"/>
    <x v="1"/>
    <x v="0"/>
    <s v="PSG w Hrebennem"/>
    <s v="Hrebenne – Rawa Ruska"/>
    <x v="0"/>
    <x v="2"/>
    <s v="inna/inne"/>
    <n v="6000"/>
    <s v="Rower Batavus"/>
    <n v="6000"/>
    <x v="0"/>
    <x v="2"/>
    <s v="Straż Graniczna"/>
  </r>
  <r>
    <x v="426"/>
    <s v="z RP"/>
    <x v="1"/>
    <x v="0"/>
    <s v="PSG w Hrebennem"/>
    <s v="Hrebenne – Rawa Ruska"/>
    <x v="0"/>
    <x v="2"/>
    <s v="inna/inne"/>
    <n v="3500"/>
    <s v="Rower CUBE STD3002420  typu Attention,"/>
    <n v="3500"/>
    <x v="0"/>
    <x v="2"/>
    <s v="Straż Graniczna"/>
  </r>
  <r>
    <x v="427"/>
    <s v="wewnątrz kraju"/>
    <x v="0"/>
    <x v="1"/>
    <s v="PSG w Lubaczowie"/>
    <s v="nie dotyczy"/>
    <x v="0"/>
    <x v="1"/>
    <s v="Papierosy"/>
    <n v="326.21600000000001"/>
    <m/>
    <n v="0.81554000000000004"/>
    <x v="0"/>
    <x v="21"/>
    <s v="Straż Graniczna"/>
  </r>
  <r>
    <x v="427"/>
    <s v="wewnątrz kraju"/>
    <x v="0"/>
    <x v="1"/>
    <s v="PSG w Lubaczowie"/>
    <s v="nie dotyczy"/>
    <x v="0"/>
    <x v="5"/>
    <s v="Wódka"/>
    <n v="182"/>
    <m/>
    <n v="40.444444444444443"/>
    <x v="2"/>
    <x v="273"/>
    <s v="Straż Graniczna"/>
  </r>
  <r>
    <x v="428"/>
    <s v="wewnątrz kraju"/>
    <x v="2"/>
    <x v="1"/>
    <s v="PSG w Medyce"/>
    <s v="nie dotyczy"/>
    <x v="3"/>
    <x v="1"/>
    <s v="Papierosy"/>
    <n v="26244.0772"/>
    <m/>
    <n v="0.81554000000000004"/>
    <x v="0"/>
    <x v="295"/>
    <s v="Straż Graniczna"/>
  </r>
  <r>
    <x v="429"/>
    <s v="do RP"/>
    <x v="1"/>
    <x v="0"/>
    <s v="PSG w Hrebennem"/>
    <s v="Hrebenne – Rawa Ruska"/>
    <x v="0"/>
    <x v="3"/>
    <s v="Ostra"/>
    <n v="4"/>
    <s v="5,56mm"/>
    <n v="4"/>
    <x v="0"/>
    <x v="2"/>
    <s v="KAS"/>
  </r>
  <r>
    <x v="430"/>
    <s v="z RP"/>
    <x v="1"/>
    <x v="0"/>
    <s v="PSG w Terespolu"/>
    <s v="Kukuryki – Kozłowiczy"/>
    <x v="1"/>
    <x v="2"/>
    <s v="Motocykl"/>
    <n v="12000"/>
    <m/>
    <n v="12000"/>
    <x v="0"/>
    <x v="2"/>
    <s v="Straż Graniczna"/>
  </r>
  <r>
    <x v="431"/>
    <s v="z RP"/>
    <x v="1"/>
    <x v="6"/>
    <s v="PSG we Wrocławiu-Strachowicach"/>
    <s v="Wrocław-Strachowice(Lotnicze)"/>
    <x v="2"/>
    <x v="3"/>
    <s v="Ostra"/>
    <n v="2"/>
    <m/>
    <n v="2"/>
    <x v="0"/>
    <x v="2"/>
    <s v="Straż Graniczna"/>
  </r>
  <r>
    <x v="432"/>
    <s v="wewnątrz kraju"/>
    <x v="0"/>
    <x v="0"/>
    <s v="PSG w Chłopiatynie"/>
    <s v="nie dotyczy"/>
    <x v="0"/>
    <x v="6"/>
    <s v="Marihuana"/>
    <n v="1436.85"/>
    <m/>
    <n v="45000"/>
    <x v="1"/>
    <x v="296"/>
    <s v="Policja"/>
  </r>
  <r>
    <x v="432"/>
    <s v="wewnątrz kraju"/>
    <x v="0"/>
    <x v="0"/>
    <s v="PSG w Chłopiatynie"/>
    <s v="nie dotyczy"/>
    <x v="0"/>
    <x v="6"/>
    <s v="Amfetamina"/>
    <n v="1549.1"/>
    <m/>
    <n v="70000"/>
    <x v="1"/>
    <x v="297"/>
    <s v="Policja"/>
  </r>
  <r>
    <x v="433"/>
    <s v="wewnątrz kraju"/>
    <x v="2"/>
    <x v="1"/>
    <s v="Wydział Operacyjno-Śledczy"/>
    <s v="nie dotyczy"/>
    <x v="3"/>
    <x v="2"/>
    <s v="inna/inne"/>
    <n v="120583.2"/>
    <s v="BAILEY Phoenix Plus 644, nr rej. OB4246E, nr VIN: SGBSAC5BYNPX02997, rok produkcji 2022"/>
    <n v="120583.2"/>
    <x v="0"/>
    <x v="2"/>
    <s v="Straż Graniczna"/>
  </r>
  <r>
    <x v="433"/>
    <s v="wewnątrz kraju"/>
    <x v="2"/>
    <x v="1"/>
    <s v="Wydział Operacyjno-Śledczy"/>
    <s v="nie dotyczy"/>
    <x v="3"/>
    <x v="2"/>
    <s v="inna/inne"/>
    <n v="100486"/>
    <s v="BAILEY Pegasus, nr rej. LC5311P, VIN: SGBSJJ5BYKPS02056, rok produkcji 2019"/>
    <n v="100486"/>
    <x v="0"/>
    <x v="2"/>
    <s v="Straż Graniczna"/>
  </r>
  <r>
    <x v="433"/>
    <s v="wewnątrz kraju"/>
    <x v="2"/>
    <x v="1"/>
    <s v="Wydział Operacyjno-Śledczy"/>
    <s v="nie dotyczy"/>
    <x v="3"/>
    <x v="2"/>
    <s v="inna/inne"/>
    <n v="150729"/>
    <s v="Swift Challenger, nr rej. SRCST71, VIN: SGDST3HSWP0939297, rok produkcji 2023"/>
    <n v="150729"/>
    <x v="0"/>
    <x v="2"/>
    <s v="Straż Graniczna"/>
  </r>
  <r>
    <x v="433"/>
    <s v="wewnątrz kraju"/>
    <x v="2"/>
    <x v="1"/>
    <s v="Wydział Operacyjno-Śledczy"/>
    <s v="nie dotyczy"/>
    <x v="3"/>
    <x v="2"/>
    <s v="inna/inne"/>
    <n v="100486"/>
    <s v="Elddis Affinity 554, nr rej. KK3825P, VIN: SGES000EXKAFF0228, rok produkcji 2019"/>
    <n v="100486"/>
    <x v="0"/>
    <x v="2"/>
    <s v="Straż Graniczna"/>
  </r>
  <r>
    <x v="433"/>
    <s v="wewnątrz kraju"/>
    <x v="2"/>
    <x v="1"/>
    <s v="Wydział Operacyjno-Śledczy"/>
    <s v="nie dotyczy"/>
    <x v="3"/>
    <x v="2"/>
    <s v="inna/inne"/>
    <n v="45218.7"/>
    <s v="Swift Charisma, nr rej. WSKUV94, VIN: SGDTT4BSW90329523, rok produkcji 2009"/>
    <n v="45218.7"/>
    <x v="0"/>
    <x v="2"/>
    <s v="Straż Graniczna"/>
  </r>
  <r>
    <x v="433"/>
    <s v="wewnątrz kraju"/>
    <x v="2"/>
    <x v="1"/>
    <s v="Wydział Operacyjno-Śledczy"/>
    <s v="nie dotyczy"/>
    <x v="3"/>
    <x v="2"/>
    <s v="inna/inne"/>
    <n v="43962.6"/>
    <s v="Compass Venture, nr rej. OB4181E, VIN: SGES000EXBXPL0544, rok produkcji 2011"/>
    <n v="43962.6"/>
    <x v="0"/>
    <x v="2"/>
    <s v="Straż Graniczna"/>
  </r>
  <r>
    <x v="433"/>
    <s v="wewnątrz kraju"/>
    <x v="2"/>
    <x v="1"/>
    <s v="Wydział Operacyjno-Śledczy"/>
    <s v="nie dotyczy"/>
    <x v="3"/>
    <x v="2"/>
    <s v="inna/inne"/>
    <n v="135656.1"/>
    <s v="Bailey Alicanto Grande, nr rej. SR98374, nr VIN: SGBSA2ABYLA002608, rok produkcji 2020"/>
    <n v="135656.1"/>
    <x v="0"/>
    <x v="2"/>
    <s v="Straż Graniczna"/>
  </r>
  <r>
    <x v="434"/>
    <s v="wewnątrz kraju"/>
    <x v="2"/>
    <x v="3"/>
    <s v="PSG w Gołdapi"/>
    <s v="nie dotyczy"/>
    <x v="3"/>
    <x v="6"/>
    <s v="inna/inne"/>
    <n v="27882"/>
    <s v="metamfetamina"/>
    <n v="180000"/>
    <x v="1"/>
    <x v="298"/>
    <s v="Policja"/>
  </r>
  <r>
    <x v="434"/>
    <s v="wewnątrz kraju"/>
    <x v="2"/>
    <x v="3"/>
    <s v="PSG w Gołdapi"/>
    <s v="nie dotyczy"/>
    <x v="3"/>
    <x v="6"/>
    <s v="Marihuana"/>
    <n v="1169.0999999999999"/>
    <m/>
    <n v="45000"/>
    <x v="1"/>
    <x v="299"/>
    <s v="Policja"/>
  </r>
  <r>
    <x v="435"/>
    <s v="wewnątrz kraju"/>
    <x v="0"/>
    <x v="0"/>
    <s v="PSG w Chłopiatynie"/>
    <s v="nie dotyczy"/>
    <x v="0"/>
    <x v="6"/>
    <s v="Marihuana"/>
    <n v="137.25"/>
    <m/>
    <n v="45000"/>
    <x v="1"/>
    <x v="300"/>
    <s v="Straż Graniczna"/>
  </r>
  <r>
    <x v="436"/>
    <s v="wewnątrz kraju"/>
    <x v="2"/>
    <x v="3"/>
    <s v="Wydział Operacyjno-Śledczy"/>
    <s v="nie dotyczy"/>
    <x v="3"/>
    <x v="4"/>
    <s v="susz tytoniowy"/>
    <n v="608420"/>
    <m/>
    <n v="585.01923076923072"/>
    <x v="1"/>
    <x v="185"/>
    <s v="SC"/>
  </r>
  <r>
    <x v="437"/>
    <s v="do RP"/>
    <x v="1"/>
    <x v="0"/>
    <s v="PSG w Terespolu"/>
    <s v="Terespol – Brześć"/>
    <x v="1"/>
    <x v="1"/>
    <s v="Papierosy"/>
    <n v="163.108"/>
    <m/>
    <n v="0.81554000000000004"/>
    <x v="0"/>
    <x v="12"/>
    <s v="KAS"/>
  </r>
  <r>
    <x v="437"/>
    <s v="do RP"/>
    <x v="1"/>
    <x v="0"/>
    <s v="PSG w Terespolu"/>
    <s v="Terespol – Brześć"/>
    <x v="1"/>
    <x v="5"/>
    <s v="Wódka"/>
    <n v="30"/>
    <m/>
    <n v="30"/>
    <x v="2"/>
    <x v="2"/>
    <s v="KAS"/>
  </r>
  <r>
    <x v="437"/>
    <s v="do RP"/>
    <x v="1"/>
    <x v="0"/>
    <s v="PSG w Terespolu"/>
    <s v="Terespol – Brześć"/>
    <x v="1"/>
    <x v="0"/>
    <s v="inna/inne"/>
    <n v="3537"/>
    <s v="paliwo 450 litrów"/>
    <n v="7.86"/>
    <x v="2"/>
    <x v="301"/>
    <s v="KAS"/>
  </r>
  <r>
    <x v="438"/>
    <s v="z RP"/>
    <x v="1"/>
    <x v="1"/>
    <s v="PSG w Medyce"/>
    <s v="Medyka – Szeginie"/>
    <x v="0"/>
    <x v="3"/>
    <s v="inna/inne"/>
    <n v="5"/>
    <s v="Hukowa"/>
    <n v="5"/>
    <x v="0"/>
    <x v="2"/>
    <s v="Straż Graniczna"/>
  </r>
  <r>
    <x v="439"/>
    <s v="do RP"/>
    <x v="1"/>
    <x v="3"/>
    <s v="PSG w Bezledach"/>
    <s v="Bezledy – Bagrationowsk"/>
    <x v="6"/>
    <x v="1"/>
    <s v="Papierosy"/>
    <n v="163.108"/>
    <m/>
    <n v="0.81554000000000004"/>
    <x v="0"/>
    <x v="12"/>
    <s v="Straż Graniczna"/>
  </r>
  <r>
    <x v="440"/>
    <s v="do RP"/>
    <x v="1"/>
    <x v="0"/>
    <s v="PSG w Hrebennem"/>
    <s v="Hrebenne – Rawa Ruska(Kolej)"/>
    <x v="0"/>
    <x v="9"/>
    <s v="Płyn do e-papierosów"/>
    <n v="16.64"/>
    <s v="Liquidu do e-papierosów, uszczuplenia celne 19 zł."/>
    <n v="1280"/>
    <x v="2"/>
    <x v="302"/>
    <s v="KAS"/>
  </r>
  <r>
    <x v="440"/>
    <s v="do RP"/>
    <x v="1"/>
    <x v="0"/>
    <s v="PSG w Hrebennem"/>
    <s v="Hrebenne – Rawa Ruska(Kolej)"/>
    <x v="0"/>
    <x v="1"/>
    <s v="Papierosy"/>
    <n v="81.554000000000002"/>
    <s v="uszczuplenia celne 134 zł. "/>
    <n v="0.81554000000000004"/>
    <x v="0"/>
    <x v="13"/>
    <s v="KAS"/>
  </r>
  <r>
    <x v="440"/>
    <s v="do RP"/>
    <x v="1"/>
    <x v="0"/>
    <s v="PSG w Hrebennem"/>
    <s v="Hrebenne – Rawa Ruska(Kolej)"/>
    <x v="0"/>
    <x v="0"/>
    <s v="inna/inne"/>
    <n v="150"/>
    <s v="produkty pochodzenia zwierzęcego"/>
    <n v="15"/>
    <x v="1"/>
    <x v="45"/>
    <s v="KAS"/>
  </r>
  <r>
    <x v="441"/>
    <s v="z RP"/>
    <x v="1"/>
    <x v="0"/>
    <s v="PSG w Hrubieszowie"/>
    <s v="Zosin – Ustiług"/>
    <x v="0"/>
    <x v="2"/>
    <s v="Osobowy"/>
    <n v="10000"/>
    <s v="C320 SPORT "/>
    <n v="10000"/>
    <x v="0"/>
    <x v="2"/>
    <s v="Straż Graniczna"/>
  </r>
  <r>
    <x v="442"/>
    <s v="do RP"/>
    <x v="1"/>
    <x v="0"/>
    <s v="PSG w Terespolu"/>
    <s v="Terespol – Brześć"/>
    <x v="1"/>
    <x v="9"/>
    <s v="Płyn do e-papierosów"/>
    <n v="390"/>
    <m/>
    <n v="1300"/>
    <x v="2"/>
    <x v="303"/>
    <s v="KAS"/>
  </r>
  <r>
    <x v="443"/>
    <s v="do RP"/>
    <x v="1"/>
    <x v="0"/>
    <s v="PSG w Terespolu"/>
    <s v="Terespol – Brześć(Kolej)"/>
    <x v="1"/>
    <x v="1"/>
    <s v="Papierosy"/>
    <n v="81554"/>
    <m/>
    <n v="0.81554000000000004"/>
    <x v="0"/>
    <x v="215"/>
    <s v="KAS"/>
  </r>
  <r>
    <x v="444"/>
    <s v="do RP"/>
    <x v="1"/>
    <x v="0"/>
    <s v="PSG w Terespolu"/>
    <s v="Terespol – Brześć"/>
    <x v="1"/>
    <x v="4"/>
    <s v="Tytoń"/>
    <n v="163.19999999999999"/>
    <m/>
    <n v="815.99999999999989"/>
    <x v="1"/>
    <x v="235"/>
    <s v="KAS"/>
  </r>
  <r>
    <x v="445"/>
    <s v="wewnątrz kraju"/>
    <x v="0"/>
    <x v="1"/>
    <s v="PSG w Hermanowicach"/>
    <s v="nie dotyczy"/>
    <x v="0"/>
    <x v="1"/>
    <s v="Papierosy"/>
    <n v="1598.4584"/>
    <s v="różnych marek"/>
    <n v="0.81554000000000004"/>
    <x v="0"/>
    <x v="304"/>
    <s v="KAS"/>
  </r>
  <r>
    <x v="445"/>
    <s v="wewnątrz kraju"/>
    <x v="0"/>
    <x v="1"/>
    <s v="PSG w Hermanowicach"/>
    <s v="nie dotyczy"/>
    <x v="0"/>
    <x v="1"/>
    <s v="Papierosy"/>
    <n v="2642.3496"/>
    <s v="różnych marek"/>
    <n v="0.81554000000000004"/>
    <x v="0"/>
    <x v="305"/>
    <s v="KAS"/>
  </r>
  <r>
    <x v="445"/>
    <s v="wewnątrz kraju"/>
    <x v="0"/>
    <x v="1"/>
    <s v="PSG w Hermanowicach"/>
    <s v="nie dotyczy"/>
    <x v="0"/>
    <x v="5"/>
    <s v="Wódka"/>
    <n v="148"/>
    <m/>
    <n v="40"/>
    <x v="2"/>
    <x v="211"/>
    <s v="KAS"/>
  </r>
  <r>
    <x v="446"/>
    <s v="do RP"/>
    <x v="1"/>
    <x v="0"/>
    <s v="PSG w Dorohusku"/>
    <s v="Dorohusk – Jagodzin"/>
    <x v="0"/>
    <x v="4"/>
    <s v="Tytoń do palenia"/>
    <n v="0"/>
    <s v="WNIOSEK NR 14 Wkłady Heets"/>
    <n v="0"/>
    <x v="1"/>
    <x v="264"/>
    <s v="Straż Graniczna"/>
  </r>
  <r>
    <x v="446"/>
    <s v="do RP"/>
    <x v="1"/>
    <x v="0"/>
    <s v="PSG w Dorohusku"/>
    <s v="Dorohusk – Jagodzin"/>
    <x v="0"/>
    <x v="1"/>
    <s v="Papierosy"/>
    <n v="79.107399999999998"/>
    <s v="WNIOSEK NR 14 "/>
    <n v="0.815540206185567"/>
    <x v="0"/>
    <x v="306"/>
    <s v="Straż Graniczna"/>
  </r>
  <r>
    <x v="447"/>
    <s v="do RP"/>
    <x v="1"/>
    <x v="0"/>
    <s v="PSG w Dorohusku"/>
    <s v="Dorohusk – Jagodzin"/>
    <x v="0"/>
    <x v="1"/>
    <s v="Papierosy"/>
    <n v="48.932400000000001"/>
    <s v="WNIOSEK NR 13"/>
    <n v="0.81554000000000004"/>
    <x v="0"/>
    <x v="10"/>
    <s v="Straż Graniczna"/>
  </r>
  <r>
    <x v="447"/>
    <s v="do RP"/>
    <x v="1"/>
    <x v="0"/>
    <s v="PSG w Dorohusku"/>
    <s v="Dorohusk – Jagodzin"/>
    <x v="0"/>
    <x v="4"/>
    <s v="Tytoń do palenia (wkłady)"/>
    <n v="0"/>
    <s v="WQNIOSEK NR 13"/>
    <n v="0"/>
    <x v="0"/>
    <x v="307"/>
    <s v="Straż Graniczna"/>
  </r>
  <r>
    <x v="448"/>
    <s v="do RP"/>
    <x v="0"/>
    <x v="6"/>
    <s v="PSG w Świecku"/>
    <s v="nie dotyczy"/>
    <x v="5"/>
    <x v="2"/>
    <s v="Osobowy"/>
    <n v="100000"/>
    <s v="CX5"/>
    <n v="100000"/>
    <x v="0"/>
    <x v="2"/>
    <s v="Straż Graniczna"/>
  </r>
  <r>
    <x v="449"/>
    <s v="wewnątrz kraju"/>
    <x v="2"/>
    <x v="7"/>
    <s v="PSG w Kielcach"/>
    <s v="nie dotyczy"/>
    <x v="3"/>
    <x v="4"/>
    <s v="krajanka tytoniowa"/>
    <n v="3862.32"/>
    <m/>
    <n v="585.20000000000005"/>
    <x v="1"/>
    <x v="308"/>
    <s v="Straż Graniczna"/>
  </r>
  <r>
    <x v="449"/>
    <s v="wewnątrz kraju"/>
    <x v="2"/>
    <x v="7"/>
    <s v="PSG w Kielcach"/>
    <s v="nie dotyczy"/>
    <x v="3"/>
    <x v="1"/>
    <s v="Papierosy"/>
    <n v="15005.936"/>
    <m/>
    <n v="0.81553999999999993"/>
    <x v="0"/>
    <x v="309"/>
    <s v="Straż Graniczna"/>
  </r>
  <r>
    <x v="449"/>
    <s v="wewnątrz kraju"/>
    <x v="2"/>
    <x v="7"/>
    <s v="PSG w Kielcach"/>
    <s v="nie dotyczy"/>
    <x v="3"/>
    <x v="4"/>
    <s v="susz tytoniowy"/>
    <n v="3217.61"/>
    <m/>
    <n v="487.51666666666671"/>
    <x v="1"/>
    <x v="308"/>
    <s v="Straż Graniczna"/>
  </r>
  <r>
    <x v="449"/>
    <s v="wewnątrz kraju"/>
    <x v="2"/>
    <x v="7"/>
    <s v="PSG w Kielcach"/>
    <s v="nie dotyczy"/>
    <x v="3"/>
    <x v="1"/>
    <s v="Papierosy"/>
    <n v="15005.936"/>
    <m/>
    <n v="0.81553999999999993"/>
    <x v="0"/>
    <x v="309"/>
    <s v="Straż Graniczna"/>
  </r>
  <r>
    <x v="450"/>
    <s v="do RP"/>
    <x v="0"/>
    <x v="6"/>
    <s v="PSG w Zielonej Górze-Babimoście"/>
    <s v="nie dotyczy"/>
    <x v="5"/>
    <x v="6"/>
    <s v="Kokaina"/>
    <n v="270"/>
    <m/>
    <n v="300000"/>
    <x v="1"/>
    <x v="310"/>
    <s v="Straż Graniczna"/>
  </r>
  <r>
    <x v="451"/>
    <s v="z RP"/>
    <x v="1"/>
    <x v="3"/>
    <s v="PSG w Bezledach"/>
    <s v="Bezledy – Bagrationowsk"/>
    <x v="6"/>
    <x v="1"/>
    <s v="Papierosy"/>
    <n v="48.932400000000001"/>
    <m/>
    <n v="0.81554000000000004"/>
    <x v="0"/>
    <x v="10"/>
    <s v="Straż Graniczna"/>
  </r>
  <r>
    <x v="451"/>
    <s v="z RP"/>
    <x v="1"/>
    <x v="3"/>
    <s v="PSG w Bezledach"/>
    <s v="Bezledy – Bagrationowsk"/>
    <x v="6"/>
    <x v="1"/>
    <s v="Papierosy"/>
    <n v="163.108"/>
    <s v="SEO P/7/2022/1 Współdziałanie z OC w Bezledach"/>
    <n v="0.81554000000000004"/>
    <x v="0"/>
    <x v="12"/>
    <s v="Straż Graniczna"/>
  </r>
  <r>
    <x v="452"/>
    <s v="z RP"/>
    <x v="1"/>
    <x v="1"/>
    <s v="PSG w Medyce"/>
    <s v="Medyka – Szeginie"/>
    <x v="0"/>
    <x v="0"/>
    <s v="Podzespoły samochodowe"/>
    <n v="16500"/>
    <s v="5 elementówL 2x drzwi przednie, 2x drzwi tylne, tylna klapa bagażnika"/>
    <n v="3300"/>
    <x v="0"/>
    <x v="6"/>
    <s v="Straż Graniczna"/>
  </r>
  <r>
    <x v="453"/>
    <s v="do RP"/>
    <x v="1"/>
    <x v="0"/>
    <s v="PSG w Terespolu"/>
    <s v="Terespol – Brześć"/>
    <x v="1"/>
    <x v="1"/>
    <s v="Papierosy"/>
    <n v="3588.3760000000002"/>
    <m/>
    <n v="0.81554000000000004"/>
    <x v="0"/>
    <x v="99"/>
    <s v="SC"/>
  </r>
  <r>
    <x v="454"/>
    <s v="do RP"/>
    <x v="1"/>
    <x v="7"/>
    <s v="PSG w Krakowie-Balicach"/>
    <s v="Kraków-Balice(Lotnicze)"/>
    <x v="2"/>
    <x v="3"/>
    <s v="Ostra"/>
    <n v="1"/>
    <m/>
    <n v="0.33333333333333331"/>
    <x v="0"/>
    <x v="46"/>
    <s v="Straż Graniczna"/>
  </r>
  <r>
    <x v="454"/>
    <s v="z RP"/>
    <x v="1"/>
    <x v="7"/>
    <s v="PSG w Krakowie-Balicach"/>
    <s v="Kraków-Balice(Lotnicze)"/>
    <x v="2"/>
    <x v="3"/>
    <s v="Ostra"/>
    <n v="1"/>
    <m/>
    <n v="1"/>
    <x v="0"/>
    <x v="2"/>
    <s v="Straż Graniczna"/>
  </r>
  <r>
    <x v="455"/>
    <s v="do RP"/>
    <x v="0"/>
    <x v="6"/>
    <s v="PSG w Świecku"/>
    <s v="nie dotyczy"/>
    <x v="5"/>
    <x v="2"/>
    <s v="Osobowy"/>
    <n v="110000"/>
    <n v="5008"/>
    <n v="110000"/>
    <x v="0"/>
    <x v="2"/>
    <s v="Straż Graniczna"/>
  </r>
  <r>
    <x v="455"/>
    <s v="do RP"/>
    <x v="0"/>
    <x v="6"/>
    <s v="PSG w Świecku"/>
    <s v="nie dotyczy"/>
    <x v="5"/>
    <x v="6"/>
    <s v="Marihuana"/>
    <n v="60"/>
    <m/>
    <n v="44444.444444444445"/>
    <x v="1"/>
    <x v="311"/>
    <s v="Straż Graniczna"/>
  </r>
  <r>
    <x v="456"/>
    <s v="do RP"/>
    <x v="1"/>
    <x v="8"/>
    <s v="PSG w Bobrownikach"/>
    <s v="Bobrowniki – Bierestowica"/>
    <x v="1"/>
    <x v="2"/>
    <s v="Osobowy"/>
    <n v="200000"/>
    <s v="TRANSIT"/>
    <n v="200000"/>
    <x v="0"/>
    <x v="2"/>
    <s v="Straż Graniczna"/>
  </r>
  <r>
    <x v="457"/>
    <s v="wewnątrz kraju"/>
    <x v="0"/>
    <x v="0"/>
    <s v="PSG w Dorohusku"/>
    <s v="nie dotyczy"/>
    <x v="0"/>
    <x v="6"/>
    <s v="Marihuana"/>
    <n v="43.2"/>
    <m/>
    <n v="45000.000000000007"/>
    <x v="1"/>
    <x v="312"/>
    <s v="Straż Graniczna"/>
  </r>
  <r>
    <x v="458"/>
    <s v="do RP"/>
    <x v="0"/>
    <x v="6"/>
    <s v="PSG w Zielonej Górze-Babimoście"/>
    <s v="nie dotyczy"/>
    <x v="5"/>
    <x v="6"/>
    <s v="Amfetamina"/>
    <n v="41"/>
    <m/>
    <n v="178260.86956521738"/>
    <x v="1"/>
    <x v="313"/>
    <s v="Straż Graniczna"/>
  </r>
  <r>
    <x v="459"/>
    <s v="do RP"/>
    <x v="1"/>
    <x v="0"/>
    <s v="PSG w Hrubieszowie"/>
    <s v="Zosin – Ustiług"/>
    <x v="0"/>
    <x v="1"/>
    <s v="Papierosy"/>
    <n v="130.4864"/>
    <s v="marka Kent"/>
    <n v="0.81554000000000004"/>
    <x v="0"/>
    <x v="37"/>
    <s v="Straż Graniczna"/>
  </r>
  <r>
    <x v="459"/>
    <s v="do RP"/>
    <x v="1"/>
    <x v="0"/>
    <s v="PSG w Hrubieszowie"/>
    <s v="Zosin – Ustiług"/>
    <x v="0"/>
    <x v="1"/>
    <s v="Papierosy"/>
    <n v="81.554000000000002"/>
    <s v="marka LD"/>
    <n v="0.81554000000000004"/>
    <x v="0"/>
    <x v="13"/>
    <s v="Straż Graniczna"/>
  </r>
  <r>
    <x v="460"/>
    <s v="z RP"/>
    <x v="1"/>
    <x v="6"/>
    <s v="PSG w Poznaniu-Ławicy"/>
    <s v="Poznań-Ławica(Lotnicze)"/>
    <x v="2"/>
    <x v="7"/>
    <s v="inna/inne"/>
    <n v="25"/>
    <s v="Kastet"/>
    <n v="25"/>
    <x v="0"/>
    <x v="2"/>
    <s v="Straż Graniczna"/>
  </r>
  <r>
    <x v="461"/>
    <s v="wewnątrz kraju"/>
    <x v="2"/>
    <x v="1"/>
    <s v="Wydział Operacyjno-Śledczy"/>
    <s v="nie dotyczy"/>
    <x v="3"/>
    <x v="2"/>
    <s v="inna/inne"/>
    <n v="80187.199999999997"/>
    <s v="Przyczepa kempingowa  Swift Freestyle"/>
    <n v="80187.199999999997"/>
    <x v="0"/>
    <x v="2"/>
    <s v="Policja"/>
  </r>
  <r>
    <x v="462"/>
    <s v="do RP"/>
    <x v="1"/>
    <x v="0"/>
    <s v="PSG w Terespolu"/>
    <s v="Kukuryki – Kozłowiczy"/>
    <x v="1"/>
    <x v="1"/>
    <s v="Papierosy"/>
    <n v="5708.78"/>
    <m/>
    <n v="0.81553999999999993"/>
    <x v="0"/>
    <x v="314"/>
    <s v="Straż Graniczna"/>
  </r>
  <r>
    <x v="463"/>
    <s v="do RP"/>
    <x v="1"/>
    <x v="0"/>
    <s v="PSG w Terespolu"/>
    <s v="Terespol – Brześć"/>
    <x v="1"/>
    <x v="11"/>
    <s v="Euro - EUR"/>
    <n v="96572.25"/>
    <m/>
    <n v="4.2920999999999996"/>
    <x v="0"/>
    <x v="315"/>
    <s v="KAS"/>
  </r>
  <r>
    <x v="464"/>
    <s v="do RP"/>
    <x v="1"/>
    <x v="0"/>
    <s v="PSG w Terespolu"/>
    <s v="Terespol – Brześć"/>
    <x v="1"/>
    <x v="0"/>
    <s v="inna/inne"/>
    <n v="150"/>
    <s v="Produkty pochodzenia roślinnego "/>
    <n v="15"/>
    <x v="1"/>
    <x v="45"/>
    <s v="KAS"/>
  </r>
  <r>
    <x v="464"/>
    <s v="do RP"/>
    <x v="1"/>
    <x v="0"/>
    <s v="PSG w Terespolu"/>
    <s v="Terespol – Brześć"/>
    <x v="1"/>
    <x v="1"/>
    <s v="Papierosy"/>
    <n v="130.4864"/>
    <m/>
    <n v="0.81554000000000004"/>
    <x v="0"/>
    <x v="37"/>
    <s v="KAS"/>
  </r>
  <r>
    <x v="465"/>
    <s v="do RP"/>
    <x v="0"/>
    <x v="6"/>
    <s v="PSG w Świecku"/>
    <s v="nie dotyczy"/>
    <x v="5"/>
    <x v="2"/>
    <s v="Motocykl"/>
    <n v="54000"/>
    <s v="CRF 1000 Africa Twin"/>
    <n v="54000"/>
    <x v="0"/>
    <x v="2"/>
    <s v="Straż Graniczna"/>
  </r>
  <r>
    <x v="465"/>
    <s v="do RP"/>
    <x v="0"/>
    <x v="6"/>
    <s v="PSG w Świecku"/>
    <s v="nie dotyczy"/>
    <x v="5"/>
    <x v="2"/>
    <s v="inna/inne"/>
    <n v="31500"/>
    <s v="(BRP) CAN-AM Outlander 650"/>
    <n v="31500"/>
    <x v="0"/>
    <x v="2"/>
    <s v="Straż Graniczna"/>
  </r>
  <r>
    <x v="466"/>
    <s v="wewnątrz kraju"/>
    <x v="2"/>
    <x v="4"/>
    <s v="PSG w Ustce"/>
    <s v="nie dotyczy"/>
    <x v="3"/>
    <x v="4"/>
    <s v="krajanka tytoniowa"/>
    <n v="7535589.5999999996"/>
    <m/>
    <n v="815.54"/>
    <x v="1"/>
    <x v="316"/>
    <s v="Straż Graniczna"/>
  </r>
  <r>
    <x v="467"/>
    <s v="wewnątrz kraju"/>
    <x v="2"/>
    <x v="4"/>
    <s v="PSG w Gdańsku"/>
    <s v="nie dotyczy"/>
    <x v="3"/>
    <x v="2"/>
    <s v="Osobowy"/>
    <n v="200000"/>
    <s v="nr rej. WK88371"/>
    <n v="200000"/>
    <x v="0"/>
    <x v="2"/>
    <s v="Straż Graniczna"/>
  </r>
  <r>
    <x v="468"/>
    <s v="do RP"/>
    <x v="1"/>
    <x v="0"/>
    <s v="PSG w Terespolu"/>
    <s v="Kukuryki – Kozłowiczy"/>
    <x v="1"/>
    <x v="1"/>
    <s v="Papierosy"/>
    <n v="2446.62"/>
    <s v="wniosek SG do KAS numer 20 z dnia 04.04.2024r."/>
    <n v="0.81553999999999993"/>
    <x v="0"/>
    <x v="77"/>
    <s v="Straż Graniczna"/>
  </r>
  <r>
    <x v="469"/>
    <s v="do RP"/>
    <x v="1"/>
    <x v="0"/>
    <s v="PSG w Terespolu"/>
    <s v="Terespol – Brześć(Kolej)"/>
    <x v="1"/>
    <x v="1"/>
    <s v="Papierosy"/>
    <n v="81554"/>
    <m/>
    <n v="0.81554000000000004"/>
    <x v="0"/>
    <x v="215"/>
    <s v="KAS"/>
  </r>
  <r>
    <x v="470"/>
    <s v="do RP"/>
    <x v="0"/>
    <x v="6"/>
    <s v="PSG w Świecku"/>
    <s v="nie dotyczy"/>
    <x v="5"/>
    <x v="2"/>
    <s v="Osobowy"/>
    <n v="120000"/>
    <s v="SPRINTER"/>
    <n v="120000"/>
    <x v="0"/>
    <x v="2"/>
    <s v="Straż Graniczna"/>
  </r>
  <r>
    <x v="471"/>
    <s v="do RP"/>
    <x v="1"/>
    <x v="0"/>
    <s v="PSG w Terespolu"/>
    <s v="Kukuryki – Kozłowiczy"/>
    <x v="1"/>
    <x v="1"/>
    <s v="Papierosy"/>
    <n v="1304.864"/>
    <m/>
    <n v="0.81554000000000004"/>
    <x v="0"/>
    <x v="317"/>
    <s v="Straż Graniczna"/>
  </r>
  <r>
    <x v="472"/>
    <s v="do RP"/>
    <x v="1"/>
    <x v="0"/>
    <s v="PSG w Dołhobyczowie"/>
    <s v="Dołhobyczów – Uhrynów"/>
    <x v="0"/>
    <x v="7"/>
    <s v="inna/inne"/>
    <n v="50"/>
    <s v="kij baseballowy"/>
    <n v="50"/>
    <x v="0"/>
    <x v="2"/>
    <s v="Straż Graniczna"/>
  </r>
  <r>
    <x v="473"/>
    <s v="z RP"/>
    <x v="1"/>
    <x v="6"/>
    <s v="PSG w Poznaniu-Ławicy"/>
    <s v="Poznań-Ławica(Lotnicze)"/>
    <x v="2"/>
    <x v="7"/>
    <s v="inna/inne"/>
    <n v="30"/>
    <s v="kastet"/>
    <n v="30"/>
    <x v="0"/>
    <x v="2"/>
    <s v="Straż Graniczna"/>
  </r>
  <r>
    <x v="474"/>
    <s v="do RP"/>
    <x v="0"/>
    <x v="0"/>
    <s v="PSG w Kodniu"/>
    <s v="nie dotyczy"/>
    <x v="1"/>
    <x v="1"/>
    <s v="Papierosy"/>
    <n v="11417.56"/>
    <s v="14 000 szt. - 70 kartonów ( 20 kartonów marki NZ, 17 kartonów marki MINSK SUPERSLIMS (niebieskie), 16 kartonów marki MINSK SUPERSLIMS (czerwone), 17 kartonów marki QEEN MENTHOL)"/>
    <n v="0.81553999999999993"/>
    <x v="0"/>
    <x v="318"/>
    <s v="Straż Graniczna"/>
  </r>
  <r>
    <x v="475"/>
    <s v="do RP"/>
    <x v="0"/>
    <x v="6"/>
    <s v="PSG w Świecku"/>
    <s v="nie dotyczy"/>
    <x v="5"/>
    <x v="2"/>
    <s v="inna/inne"/>
    <n v="40000"/>
    <s v="Quad - ODES"/>
    <n v="40000"/>
    <x v="0"/>
    <x v="2"/>
    <s v="Straż Graniczna"/>
  </r>
  <r>
    <x v="476"/>
    <s v="do RP"/>
    <x v="1"/>
    <x v="0"/>
    <s v="PSG w Hrebennem"/>
    <s v="Hrebenne – Rawa Ruska"/>
    <x v="0"/>
    <x v="7"/>
    <s v="inna/inne"/>
    <n v="50"/>
    <s v="broń białą w postaci kastetu"/>
    <n v="50"/>
    <x v="0"/>
    <x v="2"/>
    <s v="Straż Graniczna"/>
  </r>
  <r>
    <x v="477"/>
    <s v="wewnątrz kraju"/>
    <x v="2"/>
    <x v="0"/>
    <s v="PSG w Lublinie"/>
    <s v="nie dotyczy"/>
    <x v="3"/>
    <x v="2"/>
    <s v="Osobowy"/>
    <n v="25000"/>
    <s v="X5, 2005r. 3,0 Diesel "/>
    <n v="25000"/>
    <x v="0"/>
    <x v="2"/>
    <s v="Straż Graniczna"/>
  </r>
  <r>
    <x v="478"/>
    <s v="do RP"/>
    <x v="1"/>
    <x v="0"/>
    <s v="PSG w Terespolu"/>
    <s v="Terespol – Brześć"/>
    <x v="1"/>
    <x v="1"/>
    <s v="Papierosy"/>
    <n v="636.12120000000004"/>
    <m/>
    <n v="0.81554000000000004"/>
    <x v="0"/>
    <x v="319"/>
    <s v="KAS"/>
  </r>
  <r>
    <x v="479"/>
    <s v="do RP"/>
    <x v="1"/>
    <x v="0"/>
    <s v="PSG w Terespolu"/>
    <s v="Terespol – Brześć"/>
    <x v="1"/>
    <x v="1"/>
    <s v="Papierosy"/>
    <n v="1631.08"/>
    <m/>
    <n v="0.81553999999999993"/>
    <x v="0"/>
    <x v="51"/>
    <s v="KAS"/>
  </r>
  <r>
    <x v="480"/>
    <s v="do RP"/>
    <x v="1"/>
    <x v="1"/>
    <s v="PSG w Korczowej"/>
    <s v="Korczowa – Krakowiec"/>
    <x v="0"/>
    <x v="3"/>
    <s v="inna/inne"/>
    <n v="4"/>
    <s v="hhukowa"/>
    <n v="4"/>
    <x v="0"/>
    <x v="2"/>
    <s v="Straż Graniczna"/>
  </r>
  <r>
    <x v="481"/>
    <s v="z RP"/>
    <x v="1"/>
    <x v="0"/>
    <s v="PSG w Terespolu"/>
    <s v="Terespol – Brześć"/>
    <x v="1"/>
    <x v="2"/>
    <s v="Osobowy"/>
    <n v="150000"/>
    <m/>
    <n v="150000"/>
    <x v="0"/>
    <x v="2"/>
    <s v="Straż Graniczna"/>
  </r>
  <r>
    <x v="482"/>
    <s v="z RP"/>
    <x v="1"/>
    <x v="6"/>
    <s v="PSG w Poznaniu-Ławicy"/>
    <s v="Poznań-Ławica(Lotnicze)"/>
    <x v="2"/>
    <x v="7"/>
    <s v="inna/inne"/>
    <n v="20"/>
    <s v="Pałka teleskopowa"/>
    <n v="20"/>
    <x v="0"/>
    <x v="2"/>
    <s v="inny"/>
  </r>
  <r>
    <x v="483"/>
    <s v="do RP"/>
    <x v="1"/>
    <x v="0"/>
    <s v="PSG w Terespolu"/>
    <s v="Kukuryki – Kozłowiczy"/>
    <x v="1"/>
    <x v="1"/>
    <s v="Papierosy"/>
    <n v="571041.10800000001"/>
    <m/>
    <n v="0.81554000000000004"/>
    <x v="0"/>
    <x v="320"/>
    <s v="KAS"/>
  </r>
  <r>
    <x v="484"/>
    <s v="z RP"/>
    <x v="1"/>
    <x v="1"/>
    <s v="PSG w Korczowej"/>
    <s v="Korczowa – Krakowiec"/>
    <x v="0"/>
    <x v="2"/>
    <s v="inna/inne"/>
    <n v="40000"/>
    <m/>
    <n v="40000"/>
    <x v="0"/>
    <x v="2"/>
    <s v="Straż Graniczna"/>
  </r>
  <r>
    <x v="485"/>
    <s v="wewnątrz kraju"/>
    <x v="2"/>
    <x v="1"/>
    <s v="Wydział Operacyjno-Śledczy"/>
    <s v="nie dotyczy"/>
    <x v="3"/>
    <x v="1"/>
    <s v="Papierosy"/>
    <n v="326.21600000000001"/>
    <m/>
    <n v="0.81554000000000004"/>
    <x v="0"/>
    <x v="21"/>
    <s v="Straż Graniczna"/>
  </r>
  <r>
    <x v="486"/>
    <s v="wewnątrz kraju"/>
    <x v="2"/>
    <x v="5"/>
    <s v="PSG w Warszawie"/>
    <s v="nie dotyczy"/>
    <x v="3"/>
    <x v="11"/>
    <s v="Euro - EUR"/>
    <n v="34240"/>
    <s v="50 Euro"/>
    <n v="214"/>
    <x v="0"/>
    <x v="37"/>
    <s v="Straż Graniczna"/>
  </r>
  <r>
    <x v="486"/>
    <s v="wewnątrz kraju"/>
    <x v="2"/>
    <x v="5"/>
    <s v="PSG w Warszawie"/>
    <s v="nie dotyczy"/>
    <x v="3"/>
    <x v="12"/>
    <s v="inna/inne"/>
    <n v="0"/>
    <m/>
    <n v="0"/>
    <x v="0"/>
    <x v="45"/>
    <s v="Straż Graniczna"/>
  </r>
  <r>
    <x v="487"/>
    <s v="do RP"/>
    <x v="1"/>
    <x v="0"/>
    <s v="PSG w Dołhobyczowie"/>
    <s v="Dołhobyczów – Uhrynów"/>
    <x v="0"/>
    <x v="1"/>
    <s v="Papierosy"/>
    <n v="73.398600000000002"/>
    <m/>
    <n v="0.81554000000000004"/>
    <x v="0"/>
    <x v="321"/>
    <s v="SC"/>
  </r>
  <r>
    <x v="487"/>
    <s v="do RP"/>
    <x v="1"/>
    <x v="0"/>
    <s v="PSG w Dołhobyczowie"/>
    <s v="Dołhobyczów – Uhrynów"/>
    <x v="0"/>
    <x v="0"/>
    <s v="inna/inne"/>
    <n v="62"/>
    <s v="produkty pochodzenia zwierzęcego"/>
    <n v="10"/>
    <x v="1"/>
    <x v="322"/>
    <s v="SC"/>
  </r>
  <r>
    <x v="487"/>
    <s v="do RP"/>
    <x v="1"/>
    <x v="0"/>
    <s v="PSG w Dołhobyczowie"/>
    <s v="Dołhobyczów – Uhrynów"/>
    <x v="0"/>
    <x v="1"/>
    <s v="Papierosy"/>
    <n v="32.621600000000001"/>
    <m/>
    <n v="0.81554000000000004"/>
    <x v="0"/>
    <x v="66"/>
    <s v="SC"/>
  </r>
  <r>
    <x v="488"/>
    <s v="do RP"/>
    <x v="1"/>
    <x v="0"/>
    <s v="PSG w Terespolu"/>
    <s v="Terespol – Brześć"/>
    <x v="1"/>
    <x v="1"/>
    <s v="Papierosy"/>
    <n v="1598.4584"/>
    <m/>
    <n v="0.81554000000000004"/>
    <x v="0"/>
    <x v="304"/>
    <s v="KAS"/>
  </r>
  <r>
    <x v="489"/>
    <s v="do RP"/>
    <x v="1"/>
    <x v="0"/>
    <s v="PSG w Terespolu"/>
    <s v="Terespol – Brześć"/>
    <x v="1"/>
    <x v="1"/>
    <s v="Papierosy"/>
    <n v="782.91840000000002"/>
    <m/>
    <n v="0.81554000000000004"/>
    <x v="0"/>
    <x v="91"/>
    <s v="KAS"/>
  </r>
  <r>
    <x v="490"/>
    <s v="do RP"/>
    <x v="1"/>
    <x v="0"/>
    <s v="PSG w Dorohusku"/>
    <s v="Dorohusk – Jagodzin"/>
    <x v="0"/>
    <x v="6"/>
    <s v="Marihuana"/>
    <n v="73.8"/>
    <m/>
    <n v="45000"/>
    <x v="1"/>
    <x v="323"/>
    <s v="Straż Graniczna"/>
  </r>
  <r>
    <x v="491"/>
    <s v="do RP"/>
    <x v="1"/>
    <x v="0"/>
    <s v="PSG w Terespolu"/>
    <s v="Terespol – Brześć"/>
    <x v="1"/>
    <x v="1"/>
    <s v="Papierosy"/>
    <n v="2560.7955999999999"/>
    <m/>
    <n v="0.81553999999999993"/>
    <x v="0"/>
    <x v="324"/>
    <s v="KAS"/>
  </r>
  <r>
    <x v="492"/>
    <s v="wewnątrz kraju"/>
    <x v="2"/>
    <x v="0"/>
    <s v="PSG w Hrebennem"/>
    <s v="nie dotyczy"/>
    <x v="3"/>
    <x v="1"/>
    <s v="Papierosy"/>
    <n v="481364.3296"/>
    <m/>
    <n v="0.81554000000000004"/>
    <x v="0"/>
    <x v="325"/>
    <s v="KAS"/>
  </r>
  <r>
    <x v="492"/>
    <s v="wewnątrz kraju"/>
    <x v="2"/>
    <x v="0"/>
    <s v="PSG w Hrebennem"/>
    <s v="nie dotyczy"/>
    <x v="3"/>
    <x v="4"/>
    <s v="Tytoń do palenia"/>
    <n v="598908.97"/>
    <m/>
    <n v="815.50785675381258"/>
    <x v="1"/>
    <x v="326"/>
    <s v="KAS"/>
  </r>
  <r>
    <x v="492"/>
    <s v="wewnątrz kraju"/>
    <x v="2"/>
    <x v="0"/>
    <s v="PSG w Hrebennem"/>
    <s v="nie dotyczy"/>
    <x v="3"/>
    <x v="4"/>
    <s v="susz tytoniowy"/>
    <n v="427.04"/>
    <s v="odpady poprodukcyjne "/>
    <n v="8"/>
    <x v="1"/>
    <x v="327"/>
    <s v="KAS"/>
  </r>
  <r>
    <x v="493"/>
    <s v="do RP"/>
    <x v="1"/>
    <x v="0"/>
    <s v="PSG w Terespolu"/>
    <s v="Kukuryki – Kozłowiczy"/>
    <x v="1"/>
    <x v="1"/>
    <s v="Papierosy"/>
    <n v="1467.972"/>
    <m/>
    <n v="0.81554000000000004"/>
    <x v="0"/>
    <x v="328"/>
    <s v="Straż Graniczna"/>
  </r>
  <r>
    <x v="494"/>
    <s v="do RP"/>
    <x v="1"/>
    <x v="1"/>
    <s v="PSG w Korczowej"/>
    <s v="Korczowa – Krakowiec"/>
    <x v="0"/>
    <x v="1"/>
    <s v="Papierosy"/>
    <n v="1239.6207999999999"/>
    <s v="Papierosy różnych marek bez polskich znaków akcyzy MF RP - zgodnie z opisem zdarzenia."/>
    <n v="0.81553999999999993"/>
    <x v="0"/>
    <x v="329"/>
    <s v="Straż Graniczna"/>
  </r>
  <r>
    <x v="495"/>
    <s v="wewnątrz kraju"/>
    <x v="0"/>
    <x v="8"/>
    <s v="PSG w Rutce-Tartak"/>
    <s v="nie dotyczy"/>
    <x v="9"/>
    <x v="2"/>
    <s v="Osobowy"/>
    <n v="65000"/>
    <s v="Passat"/>
    <n v="65000"/>
    <x v="0"/>
    <x v="2"/>
    <s v="Straż Graniczna"/>
  </r>
  <r>
    <x v="496"/>
    <s v="z RP"/>
    <x v="0"/>
    <x v="2"/>
    <s v="PSG w Katowicach-Pyrzowicach"/>
    <s v="nie dotyczy"/>
    <x v="2"/>
    <x v="7"/>
    <s v="inna/inne"/>
    <n v="100"/>
    <s v="Przedmiot koloru czarnego przypominający paralizator w formie latarki"/>
    <n v="100"/>
    <x v="0"/>
    <x v="2"/>
    <s v="Straż Graniczna"/>
  </r>
  <r>
    <x v="497"/>
    <s v="z RP"/>
    <x v="1"/>
    <x v="0"/>
    <s v="PSG w Hrubieszowie"/>
    <s v="Zosin – Ustiług"/>
    <x v="0"/>
    <x v="2"/>
    <s v="Osobowy"/>
    <n v="120000"/>
    <s v="model CHR rok prod. 2021"/>
    <n v="120000"/>
    <x v="0"/>
    <x v="2"/>
    <s v="Straż Graniczna"/>
  </r>
  <r>
    <x v="498"/>
    <s v="z RP"/>
    <x v="0"/>
    <x v="4"/>
    <s v="PSG w Gdańsku"/>
    <s v="nie dotyczy"/>
    <x v="2"/>
    <x v="3"/>
    <s v="Ostra"/>
    <n v="1"/>
    <s v="9m Luger"/>
    <n v="1"/>
    <x v="0"/>
    <x v="2"/>
    <s v="inny"/>
  </r>
  <r>
    <x v="499"/>
    <s v="z RP"/>
    <x v="1"/>
    <x v="0"/>
    <s v="PSG w Hrebennem"/>
    <s v="Hrebenne – Rawa Ruska"/>
    <x v="0"/>
    <x v="2"/>
    <s v="Osobowy"/>
    <n v="40000"/>
    <s v="RENAULT rok prod. 2012  kolor biały  o nr rejestracyjnym AC4003HC numer VIN VF1MAF4DE48276780"/>
    <n v="40000"/>
    <x v="0"/>
    <x v="2"/>
    <s v="Straż Graniczna"/>
  </r>
  <r>
    <x v="500"/>
    <s v="wewnątrz kraju"/>
    <x v="2"/>
    <x v="4"/>
    <s v="PSG w Ustce"/>
    <s v="nie dotyczy"/>
    <x v="3"/>
    <x v="1"/>
    <s v="Papierosy"/>
    <n v="424080.8"/>
    <m/>
    <n v="0.81553999999999993"/>
    <x v="0"/>
    <x v="330"/>
    <s v="KAS"/>
  </r>
  <r>
    <x v="500"/>
    <s v="wewnątrz kraju"/>
    <x v="2"/>
    <x v="4"/>
    <s v="PSG w Ustce"/>
    <s v="nie dotyczy"/>
    <x v="3"/>
    <x v="4"/>
    <s v="susz tytoniowy"/>
    <n v="7236"/>
    <m/>
    <n v="20.100000000000001"/>
    <x v="1"/>
    <x v="103"/>
    <s v="KAS"/>
  </r>
  <r>
    <x v="500"/>
    <s v="wewnątrz kraju"/>
    <x v="2"/>
    <x v="4"/>
    <s v="PSG w Ustce"/>
    <s v="nie dotyczy"/>
    <x v="3"/>
    <x v="4"/>
    <s v="krajanka tytoniowa"/>
    <n v="8974.94"/>
    <m/>
    <n v="815.90363636363645"/>
    <x v="1"/>
    <x v="331"/>
    <s v="KAS"/>
  </r>
  <r>
    <x v="501"/>
    <s v="wewnątrz kraju"/>
    <x v="2"/>
    <x v="6"/>
    <s v="PSG w Kaliszu"/>
    <s v="nie dotyczy"/>
    <x v="3"/>
    <x v="1"/>
    <s v="Papierosy"/>
    <n v="6034.9960000000001"/>
    <m/>
    <n v="0.81554000000000004"/>
    <x v="0"/>
    <x v="332"/>
    <s v="KAS"/>
  </r>
  <r>
    <x v="501"/>
    <s v="wewnątrz kraju"/>
    <x v="2"/>
    <x v="6"/>
    <s v="PSG w Kaliszu"/>
    <s v="nie dotyczy"/>
    <x v="3"/>
    <x v="4"/>
    <s v="Tytoń do palenia"/>
    <n v="2340.08"/>
    <m/>
    <n v="585.02"/>
    <x v="1"/>
    <x v="64"/>
    <s v="KAS"/>
  </r>
  <r>
    <x v="501"/>
    <s v="wewnątrz kraju"/>
    <x v="2"/>
    <x v="6"/>
    <s v="PSG w Kaliszu"/>
    <s v="nie dotyczy"/>
    <x v="3"/>
    <x v="5"/>
    <s v="Spirytus"/>
    <n v="216"/>
    <m/>
    <n v="80"/>
    <x v="2"/>
    <x v="198"/>
    <s v="KAS"/>
  </r>
  <r>
    <x v="502"/>
    <s v="z RP"/>
    <x v="1"/>
    <x v="0"/>
    <s v="PSG w Dołhobyczowie"/>
    <s v="Dołhobyczów – Uhrynów"/>
    <x v="0"/>
    <x v="2"/>
    <s v="Ciężarowy"/>
    <n v="50000"/>
    <m/>
    <n v="50000"/>
    <x v="0"/>
    <x v="2"/>
    <s v="Straż Graniczna"/>
  </r>
  <r>
    <x v="503"/>
    <s v="do RP"/>
    <x v="0"/>
    <x v="6"/>
    <s v="PSG w Świecku"/>
    <s v="nie dotyczy"/>
    <x v="5"/>
    <x v="2"/>
    <s v="Osobowy"/>
    <n v="90000"/>
    <s v="Tucson"/>
    <n v="90000"/>
    <x v="0"/>
    <x v="2"/>
    <s v="Straż Graniczna"/>
  </r>
  <r>
    <x v="504"/>
    <s v="do RP"/>
    <x v="1"/>
    <x v="0"/>
    <s v="PSG w Lublinie"/>
    <s v="Świdnik k/Lublina(Lotnicze)"/>
    <x v="2"/>
    <x v="0"/>
    <s v="inna/inne"/>
    <n v="103.5"/>
    <s v="Ser"/>
    <n v="30"/>
    <x v="1"/>
    <x v="333"/>
    <s v="SC"/>
  </r>
  <r>
    <x v="504"/>
    <s v="do RP"/>
    <x v="1"/>
    <x v="0"/>
    <s v="PSG w Lublinie"/>
    <s v="Świdnik k/Lublina(Lotnicze)"/>
    <x v="2"/>
    <x v="0"/>
    <s v="inna/inne"/>
    <n v="11.7"/>
    <s v="suszone zioła "/>
    <n v="18"/>
    <x v="1"/>
    <x v="334"/>
    <s v="SC"/>
  </r>
  <r>
    <x v="505"/>
    <s v="do RP"/>
    <x v="1"/>
    <x v="0"/>
    <s v="PSG w Dorohusku"/>
    <s v="Dorohusk – Jagodzin"/>
    <x v="0"/>
    <x v="7"/>
    <s v="inna/inne"/>
    <n v="30"/>
    <s v="kastet"/>
    <n v="30"/>
    <x v="0"/>
    <x v="2"/>
    <s v="Straż Graniczna"/>
  </r>
  <r>
    <x v="506"/>
    <s v="do RP"/>
    <x v="1"/>
    <x v="0"/>
    <s v="PSG w Terespolu"/>
    <s v="Terespol – Brześć(Kolej)"/>
    <x v="1"/>
    <x v="1"/>
    <s v="Papierosy"/>
    <n v="15658.368"/>
    <m/>
    <n v="0.81554000000000004"/>
    <x v="0"/>
    <x v="335"/>
    <s v="KAS"/>
  </r>
  <r>
    <x v="507"/>
    <s v="z RP"/>
    <x v="1"/>
    <x v="1"/>
    <s v="PSG w Korczowej"/>
    <s v="Korczowa – Krakowiec"/>
    <x v="0"/>
    <x v="0"/>
    <s v="inna/inne"/>
    <n v="350000"/>
    <s v="Ładowarka teleskopowa Manitou MLT 635 130 PS"/>
    <n v="350000"/>
    <x v="0"/>
    <x v="2"/>
    <s v="Straż Graniczna"/>
  </r>
  <r>
    <x v="508"/>
    <s v="z RP"/>
    <x v="1"/>
    <x v="0"/>
    <s v="PSG w Hrubieszowie"/>
    <s v="Zosin – Ustiług"/>
    <x v="0"/>
    <x v="10"/>
    <s v="inna/inne"/>
    <n v="50000"/>
    <s v="ALFA ROMEO"/>
    <n v="50000"/>
    <x v="0"/>
    <x v="2"/>
    <s v="Straż Graniczna"/>
  </r>
  <r>
    <x v="509"/>
    <s v="do RP"/>
    <x v="1"/>
    <x v="0"/>
    <s v="PSG w Terespolu"/>
    <s v="Terespol – Brześć(Kolej)"/>
    <x v="1"/>
    <x v="1"/>
    <s v="Papierosy"/>
    <n v="5480.4287999999997"/>
    <m/>
    <n v="0.81553999999999993"/>
    <x v="0"/>
    <x v="336"/>
    <s v="KAS"/>
  </r>
  <r>
    <x v="510"/>
    <s v="do RP"/>
    <x v="1"/>
    <x v="0"/>
    <s v="PSG w Hrebennem"/>
    <s v="Hrebenne – Rawa Ruska"/>
    <x v="0"/>
    <x v="1"/>
    <s v="Papierosy"/>
    <n v="97.864800000000002"/>
    <s v="Wniosek do KAS nr 22  uszczuplenia celne 161 zł.  "/>
    <n v="0.81554000000000004"/>
    <x v="0"/>
    <x v="1"/>
    <s v="Straż Graniczna"/>
  </r>
  <r>
    <x v="511"/>
    <s v="do RP"/>
    <x v="1"/>
    <x v="0"/>
    <s v="PSG w Terespolu"/>
    <s v="Terespol – Brześć"/>
    <x v="1"/>
    <x v="1"/>
    <s v="Papierosy"/>
    <n v="913.40480000000002"/>
    <m/>
    <n v="0.81554000000000004"/>
    <x v="0"/>
    <x v="138"/>
    <s v="Straż Graniczna"/>
  </r>
  <r>
    <x v="512"/>
    <s v="do RP"/>
    <x v="1"/>
    <x v="0"/>
    <s v="PSG w Hrebennem"/>
    <s v="Hrebenne – Rawa Ruska"/>
    <x v="0"/>
    <x v="4"/>
    <s v="Tytoń"/>
    <n v="81.599999999999994"/>
    <s v="uszczuplenia celne 130 zł."/>
    <n v="815.99999999999989"/>
    <x v="1"/>
    <x v="337"/>
    <s v="SC"/>
  </r>
  <r>
    <x v="513"/>
    <s v="z RP"/>
    <x v="1"/>
    <x v="0"/>
    <s v="PSG w Hrebennem"/>
    <s v="Hrebenne – Rawa Ruska"/>
    <x v="0"/>
    <x v="0"/>
    <s v="Podzespoły samochodowe"/>
    <n v="8000"/>
    <s v="skrzynię biegów oraz zespolony pas przedni z chłodnicami z logo producenta KIA HYUNDAI z usuniętymi mechanicznie oznaczeniami identyfikacyjnymi"/>
    <n v="4000"/>
    <x v="0"/>
    <x v="0"/>
    <s v="Straż Graniczna"/>
  </r>
  <r>
    <x v="514"/>
    <s v="do RP"/>
    <x v="1"/>
    <x v="3"/>
    <s v="PSG w Bezledach"/>
    <s v="Bezledy – Bagrationowsk (drogowe)"/>
    <x v="6"/>
    <x v="1"/>
    <s v="Papierosy"/>
    <n v="97.86"/>
    <s v="spółdziałanie z KAS OC w ramach SEO P/7/2024/1"/>
    <n v="0.8155"/>
    <x v="0"/>
    <x v="1"/>
    <s v="SC | SG"/>
  </r>
  <r>
    <x v="515"/>
    <s v="z RP"/>
    <x v="1"/>
    <x v="5"/>
    <s v="PSG w Warszawie-Okęciu"/>
    <s v="Warszawa-Okęcie (lotnicze)"/>
    <x v="2"/>
    <x v="6"/>
    <s v="inna/inne"/>
    <n v="93633.3"/>
    <s v="Pprzypominające wyglązdem susz ziela konopii innych niz włókniste."/>
    <n v="45000.000000000007"/>
    <x v="1"/>
    <x v="338"/>
    <s v="Straż Graniczna"/>
  </r>
  <r>
    <x v="516"/>
    <s v="do RP"/>
    <x v="1"/>
    <x v="3"/>
    <s v="PSG w Grzechotkach"/>
    <s v="Grzechotki – Mamonowo II (drogowe)"/>
    <x v="6"/>
    <x v="1"/>
    <s v="Papierosy"/>
    <n v="652.42999999999995"/>
    <s v="Wniosek nr 27/2024"/>
    <n v="0.81553749999999992"/>
    <x v="0"/>
    <x v="25"/>
    <s v="Straż Graniczna"/>
  </r>
  <r>
    <x v="517"/>
    <s v="do RP"/>
    <x v="1"/>
    <x v="3"/>
    <s v="PSG w Bezledach"/>
    <s v="Bezledy – Bagrationowsk (drogowe)"/>
    <x v="6"/>
    <x v="1"/>
    <s v="Papierosy"/>
    <n v="782.92"/>
    <s v="BURTON MENTHOL"/>
    <n v="0.81554166666666661"/>
    <x v="0"/>
    <x v="91"/>
    <s v="Straż Graniczna"/>
  </r>
  <r>
    <x v="518"/>
    <s v="do RP"/>
    <x v="1"/>
    <x v="3"/>
    <s v="PSG w Bezledach"/>
    <s v="Bezledy – Bagrationowsk (drogowe)"/>
    <x v="6"/>
    <x v="1"/>
    <s v="Papierosy"/>
    <n v="163.11000000000001"/>
    <s v="W ramach SEO P/7/2022/1"/>
    <n v="0.81555000000000011"/>
    <x v="0"/>
    <x v="12"/>
    <s v="Straż Graniczna"/>
  </r>
  <r>
    <x v="518"/>
    <s v="do RP"/>
    <x v="1"/>
    <x v="3"/>
    <s v="PSG w Bezledach"/>
    <s v="Bezledy – Bagrationowsk (drogowe)"/>
    <x v="6"/>
    <x v="1"/>
    <s v="Papierosy"/>
    <n v="130.49"/>
    <s v="GOLDEN GATE "/>
    <n v="0.81556250000000008"/>
    <x v="0"/>
    <x v="37"/>
    <s v="Straż Graniczna"/>
  </r>
  <r>
    <x v="519"/>
    <s v="wewnątrz kraju"/>
    <x v="2"/>
    <x v="3"/>
    <s v="Wydział Operacyjno-Śledczy"/>
    <m/>
    <x v="3"/>
    <x v="4"/>
    <s v="krajanka tytoniowa"/>
    <n v="9688615.1999999993"/>
    <m/>
    <n v="815.54"/>
    <x v="1"/>
    <x v="339"/>
    <s v="Straż Graniczna"/>
  </r>
  <r>
    <x v="520"/>
    <s v="do RP"/>
    <x v="1"/>
    <x v="3"/>
    <s v="PSG w Bezledach"/>
    <s v="Bezledy – Bagrationowsk (drogowe)"/>
    <x v="6"/>
    <x v="1"/>
    <s v="Papierosy"/>
    <n v="179.42"/>
    <m/>
    <n v="0.81554545454545446"/>
    <x v="0"/>
    <x v="146"/>
    <s v="Straż Graniczna"/>
  </r>
  <r>
    <x v="521"/>
    <s v="do RP"/>
    <x v="1"/>
    <x v="0"/>
    <s v="PSG w Hrebennem"/>
    <s v="Hrebenne – Rawa Ruska (drogowe)"/>
    <x v="0"/>
    <x v="1"/>
    <s v="Papierosy"/>
    <n v="244.66"/>
    <s v="Wniosek do KAS nr 23, uszczuplenia celne 403 zł."/>
    <n v="0.81553333333333333"/>
    <x v="0"/>
    <x v="58"/>
    <s v="Straż Graniczna"/>
  </r>
  <r>
    <x v="522"/>
    <s v="do RP"/>
    <x v="1"/>
    <x v="0"/>
    <s v="PSG w Terespolu"/>
    <s v="Terespol – Brześć (drogowe)"/>
    <x v="1"/>
    <x v="1"/>
    <s v="Papierosy"/>
    <n v="14679.72"/>
    <m/>
    <n v="0.81553999999999993"/>
    <x v="0"/>
    <x v="340"/>
    <s v="KAS | SG"/>
  </r>
  <r>
    <x v="523"/>
    <s v="wewnątrz kraju"/>
    <x v="2"/>
    <x v="6"/>
    <s v="PSG w Kaliszu"/>
    <m/>
    <x v="3"/>
    <x v="1"/>
    <s v="Papierosy"/>
    <n v="5203.1499999999996"/>
    <m/>
    <n v="0.81554075235109713"/>
    <x v="0"/>
    <x v="341"/>
    <s v="Straż Graniczna"/>
  </r>
  <r>
    <x v="523"/>
    <s v="wewnątrz kraju"/>
    <x v="2"/>
    <x v="6"/>
    <s v="PSG w Kaliszu"/>
    <m/>
    <x v="3"/>
    <x v="4"/>
    <s v="Tytoń do palenia"/>
    <n v="877.53"/>
    <m/>
    <n v="585.02"/>
    <x v="1"/>
    <x v="115"/>
    <s v="Straż Graniczna"/>
  </r>
  <r>
    <x v="523"/>
    <s v="wewnątrz kraju"/>
    <x v="2"/>
    <x v="6"/>
    <s v="PSG w Kaliszu"/>
    <m/>
    <x v="3"/>
    <x v="4"/>
    <s v="Tytoń do palenia"/>
    <n v="273256.99"/>
    <m/>
    <n v="585.01999614635292"/>
    <x v="1"/>
    <x v="342"/>
    <s v="Straż Graniczna"/>
  </r>
  <r>
    <x v="523"/>
    <s v="wewnątrz kraju"/>
    <x v="2"/>
    <x v="6"/>
    <s v="PSG w Kaliszu"/>
    <m/>
    <x v="3"/>
    <x v="4"/>
    <s v="Tytoń do palenia"/>
    <n v="1053.04"/>
    <s v="bez znaków akcyzy skarbowej"/>
    <n v="585.02222222222224"/>
    <x v="1"/>
    <x v="343"/>
    <s v="Straż Graniczna"/>
  </r>
  <r>
    <x v="523"/>
    <s v="wewnątrz kraju"/>
    <x v="2"/>
    <x v="6"/>
    <s v="PSG w Kaliszu"/>
    <m/>
    <x v="3"/>
    <x v="1"/>
    <s v="Papierosy"/>
    <n v="1451.66"/>
    <s v="bez znaków akcyzy skarbowej "/>
    <n v="0.81553932584269673"/>
    <x v="0"/>
    <x v="213"/>
    <s v="Straż Graniczna"/>
  </r>
  <r>
    <x v="523"/>
    <s v="wewnątrz kraju"/>
    <x v="2"/>
    <x v="6"/>
    <s v="PSG w Kaliszu"/>
    <m/>
    <x v="3"/>
    <x v="1"/>
    <s v="Papierosy"/>
    <n v="3441.58"/>
    <s v="papierosów z przeterminowanymi polskimi znakami akcyzy skarbowej "/>
    <n v="0.81554028436018955"/>
    <x v="0"/>
    <x v="344"/>
    <s v="Straż Graniczna"/>
  </r>
  <r>
    <x v="523"/>
    <s v="wewnątrz kraju"/>
    <x v="2"/>
    <x v="6"/>
    <s v="PSG w Kaliszu"/>
    <m/>
    <x v="3"/>
    <x v="9"/>
    <s v="Płyn do e-papierosów"/>
    <n v="176610.5"/>
    <m/>
    <n v="550"/>
    <x v="2"/>
    <x v="345"/>
    <s v="Straż Graniczna"/>
  </r>
  <r>
    <x v="523"/>
    <s v="wewnątrz kraju"/>
    <x v="2"/>
    <x v="6"/>
    <s v="PSG w Kaliszu"/>
    <m/>
    <x v="3"/>
    <x v="0"/>
    <s v="inna/inne"/>
    <n v="12950"/>
    <s v="papierosy jednorazowe"/>
    <n v="35"/>
    <x v="0"/>
    <x v="346"/>
    <s v="Straż Graniczna"/>
  </r>
  <r>
    <x v="523"/>
    <s v="wewnątrz kraju"/>
    <x v="2"/>
    <x v="6"/>
    <s v="PSG w Kaliszu"/>
    <m/>
    <x v="3"/>
    <x v="4"/>
    <s v="Tytoń do palenia"/>
    <n v="37909.300000000003"/>
    <s v="bez znaków akcyzy skarbowej "/>
    <n v="585.02006172839515"/>
    <x v="1"/>
    <x v="347"/>
    <s v="Straż Graniczna"/>
  </r>
  <r>
    <x v="523"/>
    <s v="wewnątrz kraju"/>
    <x v="2"/>
    <x v="6"/>
    <s v="PSG w Kaliszu"/>
    <m/>
    <x v="3"/>
    <x v="4"/>
    <s v="Tytoń do palenia"/>
    <n v="20358.7"/>
    <s v="z przeterminowana polską akcyzą "/>
    <n v="585.02011494252883"/>
    <x v="1"/>
    <x v="348"/>
    <s v="Straż Graniczna"/>
  </r>
  <r>
    <x v="523"/>
    <s v="wewnątrz kraju"/>
    <x v="2"/>
    <x v="6"/>
    <s v="PSG w Kaliszu"/>
    <m/>
    <x v="3"/>
    <x v="0"/>
    <s v="inna/inne"/>
    <n v="13677.77"/>
    <s v="nowatorskie wyroby tytoniowe bez znaków akcyzy skarbowej "/>
    <n v="585.02010265183924"/>
    <x v="0"/>
    <x v="349"/>
    <s v="Straż Graniczna"/>
  </r>
  <r>
    <x v="523"/>
    <s v="wewnątrz kraju"/>
    <x v="2"/>
    <x v="6"/>
    <s v="PSG w Kaliszu"/>
    <m/>
    <x v="3"/>
    <x v="9"/>
    <s v="Płyn do e-papierosów"/>
    <n v="6539.5"/>
    <m/>
    <n v="550"/>
    <x v="2"/>
    <x v="350"/>
    <s v="Straż Graniczna"/>
  </r>
  <r>
    <x v="523"/>
    <s v="wewnątrz kraju"/>
    <x v="2"/>
    <x v="6"/>
    <s v="PSG w Kaliszu"/>
    <m/>
    <x v="3"/>
    <x v="1"/>
    <s v="Papierosy"/>
    <n v="377.6"/>
    <s v="bez polskich znaków akcyzy skarbowej"/>
    <n v="0.81555075593952486"/>
    <x v="0"/>
    <x v="351"/>
    <s v="Straż Graniczna"/>
  </r>
  <r>
    <x v="523"/>
    <s v="wewnątrz kraju"/>
    <x v="2"/>
    <x v="6"/>
    <s v="PSG w Kaliszu"/>
    <m/>
    <x v="3"/>
    <x v="0"/>
    <s v="inna/inne"/>
    <n v="145260"/>
    <s v="odzież"/>
    <n v="1345"/>
    <x v="0"/>
    <x v="352"/>
    <s v="Straż Graniczna"/>
  </r>
  <r>
    <x v="523"/>
    <s v="wewnątrz kraju"/>
    <x v="2"/>
    <x v="6"/>
    <s v="PSG w Kaliszu"/>
    <m/>
    <x v="3"/>
    <x v="0"/>
    <s v="inna/inne"/>
    <n v="520332"/>
    <s v="odzież"/>
    <n v="1324"/>
    <x v="0"/>
    <x v="353"/>
    <s v="Straż Graniczna"/>
  </r>
  <r>
    <x v="524"/>
    <s v="wewnątrz kraju"/>
    <x v="2"/>
    <x v="1"/>
    <s v="Wydział Operacyjno-Śledczy"/>
    <m/>
    <x v="3"/>
    <x v="2"/>
    <s v="Osobowy"/>
    <n v="244000"/>
    <s v="osobowy Hyundai Santa Fe"/>
    <n v="244000"/>
    <x v="0"/>
    <x v="2"/>
    <s v="Policja | Policja | SG"/>
  </r>
  <r>
    <x v="525"/>
    <s v="wewnątrz kraju"/>
    <x v="2"/>
    <x v="1"/>
    <s v="PSG w Rzeszowie–Jasionce"/>
    <s v="Rzeszów-Jasionka (lotnicze)"/>
    <x v="3"/>
    <x v="3"/>
    <s v="Ostra"/>
    <n v="4"/>
    <s v="Ozncaznie na dnie łuski 6.9 17, 7.62x45 mm"/>
    <n v="4"/>
    <x v="0"/>
    <x v="2"/>
    <s v="inny | SG"/>
  </r>
  <r>
    <x v="526"/>
    <s v="wewnątrz kraju"/>
    <x v="2"/>
    <x v="0"/>
    <s v="PSG w Lublinie"/>
    <m/>
    <x v="3"/>
    <x v="1"/>
    <s v="Papierosy"/>
    <n v="212040.4"/>
    <m/>
    <n v="0.81553999999999993"/>
    <x v="0"/>
    <x v="354"/>
    <s v="Straż Graniczna"/>
  </r>
  <r>
    <x v="526"/>
    <s v="wewnątrz kraju"/>
    <x v="2"/>
    <x v="0"/>
    <s v="PSG w Lublinie"/>
    <m/>
    <x v="3"/>
    <x v="1"/>
    <s v="Papierosy"/>
    <n v="51215.91"/>
    <m/>
    <n v="0.81553996815286633"/>
    <x v="0"/>
    <x v="355"/>
    <s v="Straż Graniczna"/>
  </r>
  <r>
    <x v="526"/>
    <s v="wewnątrz kraju"/>
    <x v="2"/>
    <x v="0"/>
    <s v="PSG w Lublinie"/>
    <m/>
    <x v="3"/>
    <x v="5"/>
    <s v="Spirytus"/>
    <n v="18240"/>
    <m/>
    <n v="80"/>
    <x v="2"/>
    <x v="356"/>
    <s v="Straż Graniczna"/>
  </r>
  <r>
    <x v="526"/>
    <s v="wewnątrz kraju"/>
    <x v="2"/>
    <x v="0"/>
    <s v="PSG w Lublinie"/>
    <m/>
    <x v="3"/>
    <x v="5"/>
    <s v="Wódka"/>
    <n v="175"/>
    <m/>
    <n v="35"/>
    <x v="2"/>
    <x v="6"/>
    <s v="Straż Graniczna"/>
  </r>
  <r>
    <x v="527"/>
    <s v="do RP"/>
    <x v="0"/>
    <x v="6"/>
    <s v="PSG w Świecku"/>
    <m/>
    <x v="5"/>
    <x v="6"/>
    <s v="Marihuana"/>
    <n v="10.8"/>
    <m/>
    <n v="45000.000000000007"/>
    <x v="1"/>
    <x v="357"/>
    <s v="Straż Graniczna"/>
  </r>
  <r>
    <x v="528"/>
    <s v="do RP"/>
    <x v="1"/>
    <x v="0"/>
    <s v="PSG w Terespolu"/>
    <s v="Terespol – Brześć (drogowe)"/>
    <x v="1"/>
    <x v="1"/>
    <s v="Papierosy"/>
    <n v="179.42"/>
    <m/>
    <n v="0.81554545454545446"/>
    <x v="0"/>
    <x v="146"/>
    <s v="Straż Graniczna"/>
  </r>
  <r>
    <x v="529"/>
    <s v="wewnątrz kraju"/>
    <x v="0"/>
    <x v="8"/>
    <s v="PSG w Kuźnicy"/>
    <m/>
    <x v="1"/>
    <x v="1"/>
    <s v="Papierosy"/>
    <n v="8041.22"/>
    <m/>
    <n v="0.81553955375253551"/>
    <x v="0"/>
    <x v="358"/>
    <s v="Straż Graniczna"/>
  </r>
  <r>
    <x v="530"/>
    <s v="do RP"/>
    <x v="1"/>
    <x v="0"/>
    <s v="PSG w Terespolu"/>
    <s v="Terespol – Brześć (drogowe)"/>
    <x v="1"/>
    <x v="1"/>
    <s v="Papierosy"/>
    <n v="2104.09"/>
    <m/>
    <n v="0.81553875968992251"/>
    <x v="0"/>
    <x v="359"/>
    <s v="Straż Graniczna"/>
  </r>
  <r>
    <x v="531"/>
    <s v="z RP"/>
    <x v="1"/>
    <x v="1"/>
    <s v="PSG w Medyce"/>
    <s v="Medyka – Szeginie (drogowe)"/>
    <x v="0"/>
    <x v="2"/>
    <s v="inna/inne"/>
    <n v="20000"/>
    <s v="fotele samochodowe"/>
    <n v="5000"/>
    <x v="0"/>
    <x v="64"/>
    <s v="Straż Graniczna"/>
  </r>
  <r>
    <x v="532"/>
    <s v="do RP"/>
    <x v="1"/>
    <x v="0"/>
    <s v="PSG w Terespolu"/>
    <s v="Terespol – Brześć (drogowe)"/>
    <x v="1"/>
    <x v="1"/>
    <s v="Papierosy"/>
    <n v="2120.4"/>
    <s v="wniosek SG do KAS nr 28"/>
    <n v="0.81553846153846155"/>
    <x v="0"/>
    <x v="360"/>
    <s v="Straż Graniczna"/>
  </r>
  <r>
    <x v="533"/>
    <s v="wewnątrz kraju"/>
    <x v="2"/>
    <x v="3"/>
    <s v="PSG w Olsztynie"/>
    <m/>
    <x v="3"/>
    <x v="1"/>
    <s v="Papierosy"/>
    <n v="8481.6200000000008"/>
    <s v="Marlboro 500 paczek po 20 sztuk, King Size 20 paczek po 25 sztuk (bez znaków akcyzy)"/>
    <n v="0.81554038461538469"/>
    <x v="0"/>
    <x v="361"/>
    <s v="Straż Graniczna"/>
  </r>
  <r>
    <x v="534"/>
    <s v="wewnątrz kraju"/>
    <x v="2"/>
    <x v="0"/>
    <s v="PSG w Terespolu"/>
    <m/>
    <x v="3"/>
    <x v="2"/>
    <s v="Osobowy"/>
    <n v="55000"/>
    <s v="FORD GALAXY "/>
    <n v="55000"/>
    <x v="0"/>
    <x v="2"/>
    <s v="Policja | SG"/>
  </r>
  <r>
    <x v="535"/>
    <s v="z RP"/>
    <x v="1"/>
    <x v="6"/>
    <s v="PSG w Poznaniu-Ławicy"/>
    <s v="Poznań-Ławica (lotnicze)"/>
    <x v="2"/>
    <x v="7"/>
    <s v="inna/inne"/>
    <n v="118"/>
    <s v="pałka teleskopowa"/>
    <n v="118"/>
    <x v="0"/>
    <x v="2"/>
    <s v="Straż Graniczna"/>
  </r>
  <r>
    <x v="536"/>
    <s v="wewnątrz kraju"/>
    <x v="0"/>
    <x v="0"/>
    <s v="PSG w Hrubieszowie"/>
    <m/>
    <x v="0"/>
    <x v="2"/>
    <s v="Osobowy"/>
    <n v="200000"/>
    <s v="Mercedes E220 "/>
    <n v="200000"/>
    <x v="0"/>
    <x v="2"/>
    <s v="Straż Graniczna"/>
  </r>
  <r>
    <x v="536"/>
    <s v="wewnątrz kraju"/>
    <x v="2"/>
    <x v="8"/>
    <s v="Wydział Operacyjno-Śledczy"/>
    <m/>
    <x v="3"/>
    <x v="1"/>
    <s v="Papierosy"/>
    <n v="5496.74"/>
    <s v="Minsk, NZ"/>
    <n v="0.81554005934718099"/>
    <x v="0"/>
    <x v="362"/>
    <s v="Straż Graniczna"/>
  </r>
  <r>
    <x v="537"/>
    <s v="do RP"/>
    <x v="1"/>
    <x v="0"/>
    <s v="PSG w Dołhobyczowie"/>
    <s v="Dołhobyczów – Uhrynów (drogowe)"/>
    <x v="0"/>
    <x v="1"/>
    <s v="Papierosy"/>
    <n v="48.93"/>
    <m/>
    <n v="0.8155"/>
    <x v="0"/>
    <x v="10"/>
    <s v="Straż Graniczna"/>
  </r>
  <r>
    <x v="538"/>
    <s v="wewnątrz kraju"/>
    <x v="0"/>
    <x v="0"/>
    <s v="PSG w Dorohusku"/>
    <m/>
    <x v="0"/>
    <x v="1"/>
    <s v="Papierosy"/>
    <n v="3751.48"/>
    <s v="Marshall"/>
    <n v="0.81553913043478266"/>
    <x v="0"/>
    <x v="62"/>
    <s v="Straż Graniczna"/>
  </r>
  <r>
    <x v="539"/>
    <s v="do RP"/>
    <x v="0"/>
    <x v="6"/>
    <s v="PSG w Świecku"/>
    <m/>
    <x v="5"/>
    <x v="6"/>
    <s v="Haszysz"/>
    <n v="123"/>
    <m/>
    <n v="50000"/>
    <x v="1"/>
    <x v="363"/>
    <s v="Straż Graniczna"/>
  </r>
  <r>
    <x v="540"/>
    <s v="wewnątrz kraju"/>
    <x v="2"/>
    <x v="1"/>
    <s v="Wydział Operacyjno-Śledczy"/>
    <m/>
    <x v="3"/>
    <x v="0"/>
    <s v="inna/inne"/>
    <n v="86354.6"/>
    <s v="Przyczepa kempingowa SWIFT KUDOS"/>
    <n v="86354.6"/>
    <x v="0"/>
    <x v="2"/>
    <s v="Straż Graniczna"/>
  </r>
  <r>
    <x v="540"/>
    <s v="wewnątrz kraju"/>
    <x v="2"/>
    <x v="1"/>
    <s v="Wydział Operacyjno-Śledczy"/>
    <m/>
    <x v="3"/>
    <x v="0"/>
    <s v="inna/inne"/>
    <n v="91436.2"/>
    <s v="Przyczepa kempingowa ELDDIS AFFINITY"/>
    <n v="91436.2"/>
    <x v="0"/>
    <x v="2"/>
    <s v="Straż Graniczna"/>
  </r>
  <r>
    <x v="540"/>
    <s v="wewnątrz kraju"/>
    <x v="2"/>
    <x v="1"/>
    <s v="Wydział Operacyjno-Śledczy"/>
    <m/>
    <x v="3"/>
    <x v="0"/>
    <s v="inna/inne"/>
    <n v="162547.6"/>
    <s v="Przyczepa Kempingowa COACHMAN LASER"/>
    <n v="162547.6"/>
    <x v="0"/>
    <x v="2"/>
    <s v="Straż Graniczna"/>
  </r>
  <r>
    <x v="541"/>
    <s v="wewnątrz kraju"/>
    <x v="2"/>
    <x v="4"/>
    <s v="PSG w Ustce"/>
    <m/>
    <x v="3"/>
    <x v="1"/>
    <s v="Papierosy"/>
    <n v="140435.99"/>
    <m/>
    <n v="0.81554001161440182"/>
    <x v="0"/>
    <x v="364"/>
    <s v="Straż Graniczna"/>
  </r>
  <r>
    <x v="541"/>
    <s v="wewnątrz kraju"/>
    <x v="2"/>
    <x v="4"/>
    <s v="PSG w Ustce"/>
    <m/>
    <x v="3"/>
    <x v="4"/>
    <s v="Tytoń"/>
    <n v="570878"/>
    <m/>
    <n v="815.54"/>
    <x v="1"/>
    <x v="365"/>
    <s v="Straż Graniczna"/>
  </r>
  <r>
    <x v="541"/>
    <s v="wewnątrz kraju"/>
    <x v="2"/>
    <x v="4"/>
    <s v="PSG w Ustce"/>
    <m/>
    <x v="3"/>
    <x v="5"/>
    <s v="Spirytus"/>
    <n v="513"/>
    <m/>
    <n v="95"/>
    <x v="2"/>
    <x v="366"/>
    <s v="Straż Graniczna"/>
  </r>
  <r>
    <x v="541"/>
    <s v="wewnątrz kraju"/>
    <x v="2"/>
    <x v="4"/>
    <s v="PSG w Ustce"/>
    <m/>
    <x v="3"/>
    <x v="11"/>
    <s v="Złoty - PLN"/>
    <n v="45000"/>
    <m/>
    <n v="1"/>
    <x v="0"/>
    <x v="367"/>
    <s v="Straż Graniczna"/>
  </r>
  <r>
    <x v="541"/>
    <s v="wewnątrz kraju"/>
    <x v="2"/>
    <x v="4"/>
    <s v="PSG w Ustce"/>
    <m/>
    <x v="3"/>
    <x v="11"/>
    <s v="Euro - EUR"/>
    <n v="3218.4"/>
    <m/>
    <n v="4.32"/>
    <x v="0"/>
    <x v="368"/>
    <s v="Straż Graniczna"/>
  </r>
  <r>
    <x v="542"/>
    <s v="do RP"/>
    <x v="1"/>
    <x v="0"/>
    <s v="PSG w Terespolu"/>
    <s v="Terespol – Brześć (drogowe)"/>
    <x v="1"/>
    <x v="1"/>
    <s v="Papierosy"/>
    <n v="9786.48"/>
    <m/>
    <n v="0.81553999999999993"/>
    <x v="0"/>
    <x v="81"/>
    <s v="KAS | SG"/>
  </r>
  <r>
    <x v="543"/>
    <s v="z RP"/>
    <x v="1"/>
    <x v="0"/>
    <s v="PSG w Dołhobyczowie"/>
    <s v="Dołhobyczów – Uhrynów (drogowe)"/>
    <x v="0"/>
    <x v="2"/>
    <s v="Osobowy"/>
    <n v="9000"/>
    <s v="DACIA - SANDERO"/>
    <n v="9000"/>
    <x v="0"/>
    <x v="2"/>
    <s v="Straż Graniczna"/>
  </r>
  <r>
    <x v="544"/>
    <s v="do RP"/>
    <x v="0"/>
    <x v="6"/>
    <s v="PSG w Świecku"/>
    <m/>
    <x v="5"/>
    <x v="2"/>
    <s v="Osobowy"/>
    <n v="80000"/>
    <s v="KIA Sportage"/>
    <n v="80000"/>
    <x v="0"/>
    <x v="2"/>
    <s v="Straż Graniczna"/>
  </r>
  <r>
    <x v="544"/>
    <s v="do RP"/>
    <x v="0"/>
    <x v="6"/>
    <s v="PSG w Świecku"/>
    <m/>
    <x v="5"/>
    <x v="2"/>
    <s v="Osobowy"/>
    <n v="107000"/>
    <s v="MITSUBISHI Outlander"/>
    <n v="107000"/>
    <x v="0"/>
    <x v="2"/>
    <s v="Straż Graniczna"/>
  </r>
  <r>
    <x v="545"/>
    <s v="do RP"/>
    <x v="1"/>
    <x v="3"/>
    <s v="PSG w Bezledach"/>
    <s v="Bezledy – Bagrationowsk (drogowe)"/>
    <x v="6"/>
    <x v="1"/>
    <s v="Papierosy"/>
    <n v="32.619999999999997"/>
    <s v="W RAMACH WSPÓŁDZIAŁANIA SEO P/7/2024/1"/>
    <n v="0.81549999999999989"/>
    <x v="0"/>
    <x v="66"/>
    <s v="Straż Graniczna"/>
  </r>
  <r>
    <x v="546"/>
    <s v="do RP"/>
    <x v="1"/>
    <x v="0"/>
    <s v="PSG w Terespolu"/>
    <s v="Kukuryki – Kozłowiczy (drogowe)"/>
    <x v="1"/>
    <x v="1"/>
    <s v="Papierosy"/>
    <n v="326.22000000000003"/>
    <s v="WNIOSEK SG DO KAS NR 23"/>
    <n v="0.81555000000000011"/>
    <x v="0"/>
    <x v="21"/>
    <s v="Straż Graniczna"/>
  </r>
  <r>
    <x v="547"/>
    <s v="do RP"/>
    <x v="1"/>
    <x v="0"/>
    <s v="PSG w Terespolu"/>
    <s v="Kukuryki – Kozłowiczy (drogowe)"/>
    <x v="1"/>
    <x v="1"/>
    <s v="Papierosy"/>
    <n v="326.22000000000003"/>
    <m/>
    <n v="0.81555000000000011"/>
    <x v="0"/>
    <x v="21"/>
    <s v="Straż Graniczna"/>
  </r>
  <r>
    <x v="548"/>
    <s v="do RP"/>
    <x v="0"/>
    <x v="6"/>
    <s v="PSG w Kłodzku"/>
    <m/>
    <x v="8"/>
    <x v="7"/>
    <s v="Gazowa"/>
    <n v="222"/>
    <s v="ESEKOL Botan cal. 9  mm PA Blanc"/>
    <n v="222"/>
    <x v="0"/>
    <x v="2"/>
    <s v="Straż Graniczna"/>
  </r>
  <r>
    <x v="548"/>
    <s v="do RP"/>
    <x v="0"/>
    <x v="6"/>
    <s v="PSG w Kłodzku"/>
    <m/>
    <x v="8"/>
    <x v="7"/>
    <s v="Palna"/>
    <n v="1800"/>
    <s v="rewolwer ALFA mod.641 6mm ME Flobert"/>
    <n v="1800"/>
    <x v="0"/>
    <x v="2"/>
    <s v="Straż Graniczna"/>
  </r>
  <r>
    <x v="548"/>
    <s v="do RP"/>
    <x v="0"/>
    <x v="6"/>
    <s v="PSG w Kłodzku"/>
    <m/>
    <x v="8"/>
    <x v="3"/>
    <s v="inna/inne"/>
    <n v="10"/>
    <s v="9 mm blank"/>
    <n v="2"/>
    <x v="0"/>
    <x v="6"/>
    <s v="Straż Graniczna"/>
  </r>
  <r>
    <x v="548"/>
    <s v="do RP"/>
    <x v="0"/>
    <x v="6"/>
    <s v="PSG w Kłodzku"/>
    <m/>
    <x v="8"/>
    <x v="3"/>
    <s v="Ostra"/>
    <n v="99.9"/>
    <s v="6 mm Flobert"/>
    <n v="0.9"/>
    <x v="0"/>
    <x v="369"/>
    <s v="Straż Graniczna"/>
  </r>
  <r>
    <x v="548"/>
    <s v="do RP"/>
    <x v="0"/>
    <x v="6"/>
    <s v="PSG w Kłodzku"/>
    <m/>
    <x v="8"/>
    <x v="13"/>
    <s v="Materiały wybuchowe"/>
    <n v="500"/>
    <s v="proch czarny"/>
    <n v="500"/>
    <x v="1"/>
    <x v="2"/>
    <s v="Straż Graniczna"/>
  </r>
  <r>
    <x v="549"/>
    <s v="do RP"/>
    <x v="0"/>
    <x v="0"/>
    <s v="PSG w Janowie Podlaskim"/>
    <m/>
    <x v="1"/>
    <x v="2"/>
    <s v="inna/inne"/>
    <m/>
    <s v="rower maarki Hercules"/>
    <n v="0"/>
    <x v="0"/>
    <x v="2"/>
    <s v="SZRP | SG"/>
  </r>
  <r>
    <x v="550"/>
    <s v="do RP"/>
    <x v="1"/>
    <x v="0"/>
    <s v="PSG w Terespolu"/>
    <s v="Kukuryki – Kozłowiczy (drogowe)"/>
    <x v="1"/>
    <x v="1"/>
    <s v="Papierosy"/>
    <n v="815.54"/>
    <s v="wniosek SG do KAS nr 25"/>
    <n v="0.81553999999999993"/>
    <x v="0"/>
    <x v="111"/>
    <s v="Straż Graniczna"/>
  </r>
  <r>
    <x v="550"/>
    <s v="do RP"/>
    <x v="1"/>
    <x v="0"/>
    <s v="PSG w Terespolu"/>
    <s v="Kukuryki – Kozłowiczy (drogowe)"/>
    <x v="1"/>
    <x v="1"/>
    <s v="Papierosy"/>
    <n v="489.32"/>
    <s v=" wniosek SG do KAS numer 26 z dnia 18.04.2024r."/>
    <n v="0.81553333333333333"/>
    <x v="0"/>
    <x v="117"/>
    <s v="Straż Graniczna"/>
  </r>
  <r>
    <x v="551"/>
    <s v="wewnątrz kraju"/>
    <x v="2"/>
    <x v="0"/>
    <s v="PSG w Lublinie"/>
    <m/>
    <x v="3"/>
    <x v="2"/>
    <s v="Osobowy"/>
    <n v="70000"/>
    <s v="Mercedes Sprinter"/>
    <n v="70000"/>
    <x v="0"/>
    <x v="2"/>
    <s v="Straż Graniczna"/>
  </r>
  <r>
    <x v="552"/>
    <s v="wewnątrz kraju"/>
    <x v="2"/>
    <x v="3"/>
    <s v="PSG w Gołdapi"/>
    <m/>
    <x v="3"/>
    <x v="6"/>
    <s v="Marihuana"/>
    <n v="18541.349999999999"/>
    <m/>
    <n v="45000"/>
    <x v="1"/>
    <x v="370"/>
    <s v="Policja | Policja | SG"/>
  </r>
  <r>
    <x v="552"/>
    <s v="wewnątrz kraju"/>
    <x v="2"/>
    <x v="3"/>
    <s v="PSG w Gołdapi"/>
    <m/>
    <x v="3"/>
    <x v="6"/>
    <s v="inna/inne"/>
    <n v="4724"/>
    <s v="Fenetylina"/>
    <n v="50"/>
    <x v="1"/>
    <x v="371"/>
    <s v="Policja | Policja | SG"/>
  </r>
  <r>
    <x v="552"/>
    <s v="wewnątrz kraju"/>
    <x v="2"/>
    <x v="3"/>
    <s v="PSG w Gołdapi"/>
    <m/>
    <x v="3"/>
    <x v="6"/>
    <s v="Marihuana"/>
    <n v="1459.35"/>
    <m/>
    <n v="45000"/>
    <x v="1"/>
    <x v="372"/>
    <s v="Policja | Policja | SG"/>
  </r>
  <r>
    <x v="553"/>
    <s v="wewnątrz kraju"/>
    <x v="0"/>
    <x v="1"/>
    <s v="PSG w Krościenku"/>
    <m/>
    <x v="0"/>
    <x v="5"/>
    <s v="Wódka"/>
    <n v="180"/>
    <m/>
    <n v="40"/>
    <x v="2"/>
    <x v="273"/>
    <s v="Straż Graniczna"/>
  </r>
  <r>
    <x v="553"/>
    <s v="wewnątrz kraju"/>
    <x v="0"/>
    <x v="1"/>
    <s v="PSG w Krościenku"/>
    <m/>
    <x v="0"/>
    <x v="1"/>
    <s v="Papierosy"/>
    <n v="114.18"/>
    <m/>
    <n v="0.81557142857142861"/>
    <x v="0"/>
    <x v="39"/>
    <s v="Straż Graniczna"/>
  </r>
  <r>
    <x v="554"/>
    <s v="wewnątrz kraju"/>
    <x v="2"/>
    <x v="3"/>
    <s v="PSG w Grzechotkach"/>
    <m/>
    <x v="3"/>
    <x v="1"/>
    <s v="Papierosy"/>
    <n v="275163.2"/>
    <s v="różne marki"/>
    <n v="0.81554001185536462"/>
    <x v="0"/>
    <x v="373"/>
    <s v="Straż Graniczna"/>
  </r>
  <r>
    <x v="555"/>
    <s v="do RP"/>
    <x v="1"/>
    <x v="0"/>
    <s v="PSG w Terespolu"/>
    <s v="Terespol – Brześć (drogowe)"/>
    <x v="1"/>
    <x v="1"/>
    <s v="Papierosy"/>
    <n v="81554"/>
    <m/>
    <n v="0.81554000000000004"/>
    <x v="0"/>
    <x v="215"/>
    <s v="KAS"/>
  </r>
  <r>
    <x v="556"/>
    <s v="do RP"/>
    <x v="0"/>
    <x v="6"/>
    <s v="PSG w Świecku"/>
    <m/>
    <x v="5"/>
    <x v="2"/>
    <s v="Osobowy"/>
    <n v="282000"/>
    <s v="POJAZD KEMPINGOWY FIAT DUCATO"/>
    <n v="282000"/>
    <x v="0"/>
    <x v="2"/>
    <s v="Straż Graniczna"/>
  </r>
  <r>
    <x v="557"/>
    <s v="z RP"/>
    <x v="1"/>
    <x v="1"/>
    <s v="PSG w Korczowej"/>
    <s v="Korczowa – Krakowiec (drogowe)"/>
    <x v="0"/>
    <x v="2"/>
    <s v="Osobowy"/>
    <n v="25000"/>
    <s v="Pojazd osobowy marki Mercedes C 230 - figurujący w bazach zastrzeżeniowych: KSIP, SIS-R (art. 38) oraz INTERPOL."/>
    <n v="25000"/>
    <x v="0"/>
    <x v="2"/>
    <s v="Straż Graniczna"/>
  </r>
  <r>
    <x v="558"/>
    <s v="z RP"/>
    <x v="1"/>
    <x v="2"/>
    <s v="PSG w Katowicach-Pyrzowicach"/>
    <s v="Katowice-Pyrzowice (lotnicze)"/>
    <x v="2"/>
    <x v="3"/>
    <s v="Ostra"/>
    <n v="80"/>
    <s v="napis na denku łuski &quot;RWS 308 WIN&quot;"/>
    <n v="20"/>
    <x v="0"/>
    <x v="64"/>
    <s v="Straż Graniczna"/>
  </r>
  <r>
    <x v="558"/>
    <s v="z RP"/>
    <x v="1"/>
    <x v="2"/>
    <s v="PSG w Katowicach-Pyrzowicach"/>
    <s v="Katowice-Pyrzowice (lotnicze)"/>
    <x v="2"/>
    <x v="3"/>
    <s v="Ostra"/>
    <n v="32"/>
    <s v="napis na denku łuski &quot;NOSLER 308 WIN&quot;"/>
    <n v="8"/>
    <x v="0"/>
    <x v="64"/>
    <s v="Straż Graniczna"/>
  </r>
  <r>
    <x v="559"/>
    <s v="do RP"/>
    <x v="0"/>
    <x v="6"/>
    <s v="PSG w Świecku"/>
    <m/>
    <x v="5"/>
    <x v="2"/>
    <s v="Osobowy"/>
    <n v="200000"/>
    <s v="Jeep Wrangler"/>
    <n v="200000"/>
    <x v="0"/>
    <x v="2"/>
    <s v="Straż Graniczna"/>
  </r>
  <r>
    <x v="560"/>
    <s v="do RP"/>
    <x v="1"/>
    <x v="0"/>
    <s v="PSG w Hrebennem"/>
    <s v="Hrebenne – Rawa Ruska (drogowe)"/>
    <x v="0"/>
    <x v="2"/>
    <s v="Osobowy"/>
    <n v="60000"/>
    <s v="Mrcedes Sprinter"/>
    <n v="60000"/>
    <x v="0"/>
    <x v="2"/>
    <s v="Straż Graniczna"/>
  </r>
  <r>
    <x v="561"/>
    <s v="do RP"/>
    <x v="1"/>
    <x v="0"/>
    <s v="PSG w Terespolu"/>
    <s v="Kukuryki – Kozłowiczy (drogowe)"/>
    <x v="1"/>
    <x v="1"/>
    <s v="Papierosy"/>
    <n v="326.22000000000003"/>
    <m/>
    <n v="0.81555000000000011"/>
    <x v="0"/>
    <x v="21"/>
    <s v="Straż Graniczna"/>
  </r>
  <r>
    <x v="562"/>
    <s v="wewnątrz kraju"/>
    <x v="2"/>
    <x v="6"/>
    <s v="PSG w Kłodzku"/>
    <m/>
    <x v="3"/>
    <x v="5"/>
    <s v="Spirytus"/>
    <n v="3076.06"/>
    <m/>
    <n v="94.940123456790133"/>
    <x v="2"/>
    <x v="374"/>
    <s v="Straż Graniczna"/>
  </r>
  <r>
    <x v="562"/>
    <s v="wewnątrz kraju"/>
    <x v="2"/>
    <x v="6"/>
    <s v="PSG w Kłodzku"/>
    <m/>
    <x v="3"/>
    <x v="1"/>
    <s v="Papierosy"/>
    <n v="8155.4"/>
    <m/>
    <n v="0.81553999999999993"/>
    <x v="0"/>
    <x v="79"/>
    <s v="Straż Graniczna"/>
  </r>
  <r>
    <x v="563"/>
    <s v="wewnątrz kraju"/>
    <x v="2"/>
    <x v="1"/>
    <s v="PSG w Rzeszowie–Jasionce"/>
    <m/>
    <x v="3"/>
    <x v="1"/>
    <s v="Papierosy"/>
    <n v="48932.4"/>
    <s v="Marlboro"/>
    <n v="0.81554000000000004"/>
    <x v="0"/>
    <x v="47"/>
    <s v="Straż Graniczna"/>
  </r>
  <r>
    <x v="564"/>
    <s v="z RP"/>
    <x v="1"/>
    <x v="1"/>
    <s v="PSG w Krościenku"/>
    <s v="Krościenko – Smolnica (drogowe)"/>
    <x v="0"/>
    <x v="2"/>
    <s v="Osobowy"/>
    <n v="25000"/>
    <s v="HYUNDAI TERRACAN "/>
    <n v="25000"/>
    <x v="0"/>
    <x v="2"/>
    <s v="Straż Graniczna"/>
  </r>
  <r>
    <x v="565"/>
    <s v="z RP"/>
    <x v="0"/>
    <x v="4"/>
    <s v="PSG w Gdańsku"/>
    <m/>
    <x v="2"/>
    <x v="3"/>
    <s v="Ostra"/>
    <n v="1.89"/>
    <s v="ELEY Alphamax+ 32g kal. 12/70"/>
    <n v="1.89"/>
    <x v="0"/>
    <x v="2"/>
    <s v="Straż Graniczna"/>
  </r>
  <r>
    <x v="566"/>
    <s v="z RP"/>
    <x v="1"/>
    <x v="5"/>
    <s v="PSG w Warszawie-Okęciu"/>
    <s v="Warszawa-Okęcie (lotnicze)"/>
    <x v="2"/>
    <x v="3"/>
    <s v="Ostra"/>
    <m/>
    <m/>
    <n v="0"/>
    <x v="0"/>
    <x v="2"/>
    <s v="Straż Graniczna"/>
  </r>
  <r>
    <x v="567"/>
    <s v="z RP"/>
    <x v="1"/>
    <x v="7"/>
    <s v="PSG w Krakowie-Balicach"/>
    <s v="Kraków-Balice (lotnicze)"/>
    <x v="2"/>
    <x v="3"/>
    <s v="Ostra"/>
    <n v="2.6"/>
    <s v="357 MAGNUM"/>
    <n v="2.6"/>
    <x v="0"/>
    <x v="2"/>
    <s v="Straż Graniczna"/>
  </r>
  <r>
    <x v="568"/>
    <s v="wewnątrz kraju"/>
    <x v="2"/>
    <x v="4"/>
    <s v="PSG w Ustce"/>
    <m/>
    <x v="3"/>
    <x v="6"/>
    <s v="inna/inne"/>
    <n v="46.4"/>
    <s v="Metamfetamina proszek"/>
    <n v="80000"/>
    <x v="1"/>
    <x v="375"/>
    <s v="Policja | SG"/>
  </r>
  <r>
    <x v="568"/>
    <s v="wewnątrz kraju"/>
    <x v="2"/>
    <x v="4"/>
    <s v="PSG w Ustce"/>
    <m/>
    <x v="3"/>
    <x v="6"/>
    <s v="Marihuana"/>
    <n v="256"/>
    <s v="susz roślinny"/>
    <n v="49999.999999999993"/>
    <x v="1"/>
    <x v="376"/>
    <s v="Policja | SG"/>
  </r>
  <r>
    <x v="569"/>
    <s v="z RP"/>
    <x v="1"/>
    <x v="0"/>
    <s v="PSG w Hrubieszowie"/>
    <s v="Zosin – Ustiług (drogowe)"/>
    <x v="0"/>
    <x v="2"/>
    <s v="Osobowy"/>
    <n v="30000"/>
    <s v="ojazd marki Nissan o nr VIN SJNFAAZE0U6045955"/>
    <n v="30000"/>
    <x v="0"/>
    <x v="2"/>
    <s v="Straż Graniczna"/>
  </r>
  <r>
    <x v="570"/>
    <s v="z RP"/>
    <x v="1"/>
    <x v="5"/>
    <s v="PSG w Warszawie-Okęciu"/>
    <s v="Warszawa-Okęcie (lotnicze)"/>
    <x v="2"/>
    <x v="3"/>
    <s v="inna/inne"/>
    <m/>
    <s v="hukowa"/>
    <n v="0"/>
    <x v="0"/>
    <x v="6"/>
    <s v="Straż Graniczna"/>
  </r>
  <r>
    <x v="571"/>
    <s v="do RP"/>
    <x v="1"/>
    <x v="3"/>
    <s v="PSG w Bezledach"/>
    <s v="Bezledy – Bagrationowsk (drogowe)"/>
    <x v="6"/>
    <x v="1"/>
    <s v="Papierosy"/>
    <n v="163.11000000000001"/>
    <s v="w ramach TEO P/7/2024/1"/>
    <n v="0.81555000000000011"/>
    <x v="0"/>
    <x v="12"/>
    <s v="SC | SG"/>
  </r>
  <r>
    <x v="572"/>
    <s v="z RP"/>
    <x v="1"/>
    <x v="6"/>
    <s v="PSG w Poznaniu-Ławicy"/>
    <s v="Poznań-Ławica (lotnicze)"/>
    <x v="2"/>
    <x v="7"/>
    <s v="inna/inne"/>
    <n v="80"/>
    <s v="kastet"/>
    <n v="80"/>
    <x v="0"/>
    <x v="2"/>
    <s v="inny | SG"/>
  </r>
  <r>
    <x v="573"/>
    <s v="wewnątrz kraju"/>
    <x v="2"/>
    <x v="0"/>
    <s v="PSG w Terespolu"/>
    <m/>
    <x v="3"/>
    <x v="2"/>
    <s v="Osobowy"/>
    <n v="100000"/>
    <s v="KIA SPORTAGE "/>
    <n v="100000"/>
    <x v="0"/>
    <x v="2"/>
    <s v="Policja | SG"/>
  </r>
  <r>
    <x v="573"/>
    <s v="wewnątrz kraju"/>
    <x v="2"/>
    <x v="0"/>
    <s v="PSG w Terespolu"/>
    <m/>
    <x v="3"/>
    <x v="0"/>
    <s v="Podzespoły samochodowe"/>
    <n v="500000"/>
    <s v="liczne podzespoły samochowe samochodowe "/>
    <n v="100000"/>
    <x v="0"/>
    <x v="6"/>
    <s v="Policja | SG"/>
  </r>
  <r>
    <x v="574"/>
    <s v="wewnątrz kraju"/>
    <x v="2"/>
    <x v="5"/>
    <s v="PSG w Łodzi"/>
    <m/>
    <x v="3"/>
    <x v="6"/>
    <s v="inna/inne"/>
    <n v="2901.18"/>
    <s v="mefedron "/>
    <n v="60000"/>
    <x v="1"/>
    <x v="377"/>
    <s v="Straż Graniczna"/>
  </r>
  <r>
    <x v="574"/>
    <s v="wewnątrz kraju"/>
    <x v="2"/>
    <x v="5"/>
    <s v="PSG w Łodzi"/>
    <m/>
    <x v="3"/>
    <x v="6"/>
    <s v="Amfetamina"/>
    <n v="2481.4299999999998"/>
    <m/>
    <n v="70000"/>
    <x v="1"/>
    <x v="378"/>
    <s v="Straż Graniczna"/>
  </r>
  <r>
    <x v="574"/>
    <s v="wewnątrz kraju"/>
    <x v="2"/>
    <x v="5"/>
    <s v="PSG w Łodzi"/>
    <m/>
    <x v="3"/>
    <x v="6"/>
    <s v="inna/inne"/>
    <n v="3.02"/>
    <s v="susz roślinny "/>
    <n v="45074.626865671642"/>
    <x v="1"/>
    <x v="379"/>
    <s v="Straż Graniczna"/>
  </r>
  <r>
    <x v="574"/>
    <s v="wewnątrz kraju"/>
    <x v="2"/>
    <x v="5"/>
    <s v="PSG w Łodzi"/>
    <m/>
    <x v="3"/>
    <x v="6"/>
    <s v="inna/inne"/>
    <m/>
    <s v="substancje nie zidentyfikowane "/>
    <n v="0"/>
    <x v="1"/>
    <x v="380"/>
    <s v="Straż Graniczna"/>
  </r>
  <r>
    <x v="575"/>
    <s v="wewnątrz kraju"/>
    <x v="2"/>
    <x v="7"/>
    <s v="PSG w Tarnowie"/>
    <m/>
    <x v="3"/>
    <x v="4"/>
    <s v="krajanka tytoniowa"/>
    <n v="4094.01"/>
    <m/>
    <n v="815.53984063745031"/>
    <x v="1"/>
    <x v="381"/>
    <s v="Straż Graniczna"/>
  </r>
  <r>
    <x v="576"/>
    <s v="wewnątrz kraju"/>
    <x v="0"/>
    <x v="7"/>
    <s v="PSG w Zakopanem"/>
    <m/>
    <x v="4"/>
    <x v="6"/>
    <s v="inna/inne"/>
    <n v="515"/>
    <s v="Mefedron"/>
    <n v="50000"/>
    <x v="1"/>
    <x v="382"/>
    <s v="Straż Graniczna"/>
  </r>
  <r>
    <x v="576"/>
    <s v="wewnątrz kraju"/>
    <x v="0"/>
    <x v="7"/>
    <s v="PSG w Zakopanem"/>
    <m/>
    <x v="4"/>
    <x v="6"/>
    <s v="Marihuana"/>
    <n v="148"/>
    <s v="susz"/>
    <n v="40000"/>
    <x v="1"/>
    <x v="383"/>
    <s v="Straż Graniczna"/>
  </r>
  <r>
    <x v="577"/>
    <s v="wewnątrz kraju"/>
    <x v="2"/>
    <x v="4"/>
    <s v="PSG w Kołobrzegu"/>
    <m/>
    <x v="3"/>
    <x v="6"/>
    <s v="inna/inne"/>
    <n v="199.5"/>
    <s v="Mefedron"/>
    <n v="49999.999999999993"/>
    <x v="1"/>
    <x v="384"/>
    <s v="Straż Graniczna"/>
  </r>
  <r>
    <x v="578"/>
    <s v="do RP"/>
    <x v="1"/>
    <x v="0"/>
    <s v="PSG w Terespolu"/>
    <s v="Terespol – Brześć (drogowe)"/>
    <x v="1"/>
    <x v="1"/>
    <s v="Papierosy"/>
    <n v="260.97000000000003"/>
    <m/>
    <n v="0.81553125000000004"/>
    <x v="0"/>
    <x v="141"/>
    <s v="Straż Graniczna"/>
  </r>
  <r>
    <x v="579"/>
    <s v="do RP"/>
    <x v="0"/>
    <x v="6"/>
    <s v="PSG w Świecku"/>
    <m/>
    <x v="5"/>
    <x v="6"/>
    <s v="Marihuana"/>
    <n v="414"/>
    <m/>
    <n v="45000"/>
    <x v="1"/>
    <x v="385"/>
    <s v="Straż Graniczna"/>
  </r>
  <r>
    <x v="580"/>
    <s v="do RP"/>
    <x v="1"/>
    <x v="0"/>
    <s v="PSG w Terespolu"/>
    <s v="Terespol – Brześć (drogowe)"/>
    <x v="1"/>
    <x v="1"/>
    <s v="Papierosy"/>
    <n v="1631.08"/>
    <m/>
    <n v="0.81553999999999993"/>
    <x v="0"/>
    <x v="51"/>
    <s v="KAS | SG"/>
  </r>
  <r>
    <x v="580"/>
    <s v="do RP"/>
    <x v="1"/>
    <x v="0"/>
    <s v="PSG w Terespolu"/>
    <s v="Terespol – Brześć (drogowe)"/>
    <x v="1"/>
    <x v="11"/>
    <s v="Euro - EUR"/>
    <n v="53875"/>
    <m/>
    <n v="4.3099999999999996"/>
    <x v="0"/>
    <x v="386"/>
    <s v="KAS | SG"/>
  </r>
  <r>
    <x v="581"/>
    <s v="do RP"/>
    <x v="1"/>
    <x v="1"/>
    <s v="PSG w Korczowej"/>
    <s v="Korczowa – Krakowiec (drogowe)"/>
    <x v="0"/>
    <x v="3"/>
    <s v="inna/inne"/>
    <n v="1"/>
    <s v="Amunicja hukowa 9mm P.A."/>
    <n v="1"/>
    <x v="0"/>
    <x v="2"/>
    <s v="Straż Graniczna"/>
  </r>
  <r>
    <x v="582"/>
    <s v="do RP"/>
    <x v="1"/>
    <x v="1"/>
    <s v="PSG w Medyce"/>
    <s v="Medyka – Szeginie (drogowe)"/>
    <x v="0"/>
    <x v="3"/>
    <s v="Ostra"/>
    <n v="5"/>
    <s v="7,62 x 39 mm"/>
    <n v="5"/>
    <x v="0"/>
    <x v="2"/>
    <s v="SP"/>
  </r>
  <r>
    <x v="583"/>
    <s v="do RP"/>
    <x v="1"/>
    <x v="0"/>
    <s v="PSG w Dorohusku"/>
    <s v="Dorohusk – Jagodzin (drogowe)"/>
    <x v="0"/>
    <x v="1"/>
    <s v="Papierosy"/>
    <n v="30.17"/>
    <m/>
    <n v="0.8154054054054054"/>
    <x v="0"/>
    <x v="387"/>
    <s v="Straż Graniczna"/>
  </r>
  <r>
    <x v="583"/>
    <s v="do RP"/>
    <x v="1"/>
    <x v="0"/>
    <s v="PSG w Dorohusku"/>
    <s v="Dorohusk – Jagodzin (drogowe)"/>
    <x v="0"/>
    <x v="4"/>
    <s v="susz tytoniowy"/>
    <n v="391.96"/>
    <s v="wniosek nr 15"/>
    <n v="585.01492537313425"/>
    <x v="1"/>
    <x v="388"/>
    <s v="Straż Graniczna"/>
  </r>
  <r>
    <x v="584"/>
    <s v="do RP"/>
    <x v="1"/>
    <x v="0"/>
    <s v="PSG w Dorohusku"/>
    <s v="Dorohusk – Jagodzin (drogowe)"/>
    <x v="0"/>
    <x v="1"/>
    <s v="Papierosy"/>
    <n v="61.17"/>
    <m/>
    <n v="0.81559999999999999"/>
    <x v="0"/>
    <x v="389"/>
    <s v="Straż Graniczna"/>
  </r>
  <r>
    <x v="585"/>
    <s v="do RP"/>
    <x v="1"/>
    <x v="0"/>
    <s v="PSG w Dorohusku"/>
    <s v="Dorohusk – Jagodzin (drogowe)"/>
    <x v="0"/>
    <x v="3"/>
    <s v="Ostra"/>
    <n v="2.2999999999999998"/>
    <s v="nabój karabinowy kal. 7,62 x54"/>
    <n v="2.2999999999999998"/>
    <x v="0"/>
    <x v="2"/>
    <s v="SC | SG"/>
  </r>
  <r>
    <x v="586"/>
    <s v="wewnątrz kraju"/>
    <x v="0"/>
    <x v="1"/>
    <s v="PSG w Hermanowicach"/>
    <m/>
    <x v="0"/>
    <x v="1"/>
    <s v="Papierosy"/>
    <n v="913.4"/>
    <m/>
    <n v="0.81553571428571425"/>
    <x v="0"/>
    <x v="138"/>
    <s v="Straż Graniczna"/>
  </r>
  <r>
    <x v="586"/>
    <s v="wewnątrz kraju"/>
    <x v="2"/>
    <x v="6"/>
    <s v="PSG w Świecku"/>
    <m/>
    <x v="3"/>
    <x v="0"/>
    <s v="inna/inne"/>
    <n v="1100"/>
    <s v="wkrętarka DeWalt"/>
    <n v="1100"/>
    <x v="0"/>
    <x v="2"/>
    <s v="Straż Graniczna"/>
  </r>
  <r>
    <x v="586"/>
    <s v="wewnątrz kraju"/>
    <x v="2"/>
    <x v="6"/>
    <s v="PSG w Świecku"/>
    <m/>
    <x v="3"/>
    <x v="0"/>
    <s v="inna/inne"/>
    <n v="2000"/>
    <s v="klucz udarowy Milwaukee"/>
    <n v="2000"/>
    <x v="0"/>
    <x v="2"/>
    <s v="Straż Graniczna"/>
  </r>
  <r>
    <x v="586"/>
    <s v="wewnątrz kraju"/>
    <x v="2"/>
    <x v="6"/>
    <s v="PSG w Świecku"/>
    <m/>
    <x v="3"/>
    <x v="0"/>
    <s v="inna/inne"/>
    <n v="500"/>
    <s v="podkaszarka Bosch"/>
    <n v="500"/>
    <x v="0"/>
    <x v="2"/>
    <s v="Straż Graniczna"/>
  </r>
  <r>
    <x v="586"/>
    <s v="wewnątrz kraju"/>
    <x v="2"/>
    <x v="6"/>
    <s v="PSG w Świecku"/>
    <m/>
    <x v="3"/>
    <x v="0"/>
    <s v="inna/inne"/>
    <n v="100"/>
    <s v="szkrzynia z częściami do elektronarzędzi FORCH"/>
    <n v="100"/>
    <x v="0"/>
    <x v="2"/>
    <s v="Straż Graniczna"/>
  </r>
  <r>
    <x v="586"/>
    <s v="wewnątrz kraju"/>
    <x v="2"/>
    <x v="6"/>
    <s v="PSG w Świecku"/>
    <m/>
    <x v="3"/>
    <x v="0"/>
    <s v="inna/inne"/>
    <n v="500"/>
    <s v="Wyrzynarka MAKITA"/>
    <n v="500"/>
    <x v="0"/>
    <x v="2"/>
    <s v="Straż Graniczna"/>
  </r>
  <r>
    <x v="586"/>
    <s v="wewnątrz kraju"/>
    <x v="2"/>
    <x v="6"/>
    <s v="PSG w Świecku"/>
    <m/>
    <x v="3"/>
    <x v="0"/>
    <s v="inna/inne"/>
    <n v="1000"/>
    <s v="wiertarka FORCH"/>
    <n v="1000"/>
    <x v="0"/>
    <x v="2"/>
    <s v="Straż Graniczna"/>
  </r>
  <r>
    <x v="586"/>
    <s v="wewnątrz kraju"/>
    <x v="2"/>
    <x v="6"/>
    <s v="PSG w Świecku"/>
    <m/>
    <x v="3"/>
    <x v="0"/>
    <s v="inna/inne"/>
    <n v="1000"/>
    <s v="szlifierka BOSCH"/>
    <n v="1000"/>
    <x v="0"/>
    <x v="2"/>
    <s v="Straż Graniczna"/>
  </r>
  <r>
    <x v="586"/>
    <s v="wewnątrz kraju"/>
    <x v="2"/>
    <x v="6"/>
    <s v="PSG w Świecku"/>
    <m/>
    <x v="3"/>
    <x v="0"/>
    <s v="inna/inne"/>
    <n v="600"/>
    <s v="urządzenie GEBERIT"/>
    <n v="600"/>
    <x v="0"/>
    <x v="2"/>
    <s v="Straż Graniczna"/>
  </r>
  <r>
    <x v="586"/>
    <s v="wewnątrz kraju"/>
    <x v="2"/>
    <x v="6"/>
    <s v="PSG w Świecku"/>
    <m/>
    <x v="3"/>
    <x v="0"/>
    <s v="inna/inne"/>
    <n v="700"/>
    <s v="Flex wraz z akcesoriami"/>
    <n v="700"/>
    <x v="0"/>
    <x v="2"/>
    <s v="Straż Graniczna"/>
  </r>
  <r>
    <x v="586"/>
    <s v="wewnątrz kraju"/>
    <x v="2"/>
    <x v="6"/>
    <s v="PSG w Świecku"/>
    <m/>
    <x v="3"/>
    <x v="0"/>
    <s v="inna/inne"/>
    <n v="1500"/>
    <s v="wiertarka MAKITA"/>
    <n v="1500"/>
    <x v="0"/>
    <x v="2"/>
    <s v="Straż Graniczna"/>
  </r>
  <r>
    <x v="586"/>
    <s v="wewnątrz kraju"/>
    <x v="2"/>
    <x v="6"/>
    <s v="PSG w Świecku"/>
    <m/>
    <x v="3"/>
    <x v="0"/>
    <s v="inna/inne"/>
    <n v="1500"/>
    <s v="szlifierka Makita"/>
    <n v="1500"/>
    <x v="0"/>
    <x v="2"/>
    <s v="Straż Graniczna"/>
  </r>
  <r>
    <x v="586"/>
    <s v="wewnątrz kraju"/>
    <x v="2"/>
    <x v="6"/>
    <s v="PSG w Świecku"/>
    <m/>
    <x v="3"/>
    <x v="0"/>
    <s v="inna/inne"/>
    <n v="1500"/>
    <s v="szlifierka Festool"/>
    <n v="1500"/>
    <x v="0"/>
    <x v="2"/>
    <s v="Straż Graniczna"/>
  </r>
  <r>
    <x v="586"/>
    <s v="wewnątrz kraju"/>
    <x v="2"/>
    <x v="6"/>
    <s v="PSG w Świecku"/>
    <m/>
    <x v="3"/>
    <x v="0"/>
    <s v="inna/inne"/>
    <n v="700"/>
    <s v="szlifierka kątowa Makita"/>
    <n v="700"/>
    <x v="0"/>
    <x v="2"/>
    <s v="Straż Graniczna"/>
  </r>
  <r>
    <x v="586"/>
    <s v="wewnątrz kraju"/>
    <x v="2"/>
    <x v="6"/>
    <s v="PSG w Świecku"/>
    <m/>
    <x v="3"/>
    <x v="0"/>
    <s v="inna/inne"/>
    <n v="1500"/>
    <s v="młotowiertarka HILTI"/>
    <n v="1500"/>
    <x v="0"/>
    <x v="2"/>
    <s v="Straż Graniczna"/>
  </r>
  <r>
    <x v="586"/>
    <s v="wewnątrz kraju"/>
    <x v="2"/>
    <x v="6"/>
    <s v="PSG w Świecku"/>
    <m/>
    <x v="3"/>
    <x v="0"/>
    <s v="inna/inne"/>
    <n v="500"/>
    <s v="szlifierka do gipsu"/>
    <n v="500"/>
    <x v="0"/>
    <x v="2"/>
    <s v="Straż Graniczna"/>
  </r>
  <r>
    <x v="586"/>
    <s v="wewnątrz kraju"/>
    <x v="2"/>
    <x v="6"/>
    <s v="PSG w Świecku"/>
    <m/>
    <x v="3"/>
    <x v="0"/>
    <s v="inna/inne"/>
    <n v="300"/>
    <s v="torba z akcesoriami HILTI"/>
    <n v="300"/>
    <x v="0"/>
    <x v="2"/>
    <s v="Straż Graniczna"/>
  </r>
  <r>
    <x v="586"/>
    <s v="wewnątrz kraju"/>
    <x v="2"/>
    <x v="6"/>
    <s v="PSG w Świecku"/>
    <m/>
    <x v="3"/>
    <x v="0"/>
    <s v="inna/inne"/>
    <n v="4000"/>
    <s v="odkurzacz Festool"/>
    <n v="4000"/>
    <x v="0"/>
    <x v="2"/>
    <s v="Straż Graniczna"/>
  </r>
  <r>
    <x v="586"/>
    <s v="wewnątrz kraju"/>
    <x v="2"/>
    <x v="6"/>
    <s v="PSG w Świecku"/>
    <m/>
    <x v="3"/>
    <x v="0"/>
    <s v="inna/inne"/>
    <n v="2500"/>
    <m/>
    <n v="2500"/>
    <x v="0"/>
    <x v="2"/>
    <s v="Straż Graniczna"/>
  </r>
  <r>
    <x v="586"/>
    <s v="wewnątrz kraju"/>
    <x v="2"/>
    <x v="6"/>
    <s v="PSG w Świecku"/>
    <m/>
    <x v="3"/>
    <x v="0"/>
    <s v="inna/inne"/>
    <n v="1000"/>
    <s v="szlifierka Milwaukee"/>
    <n v="1000"/>
    <x v="0"/>
    <x v="2"/>
    <s v="Straż Graniczna"/>
  </r>
  <r>
    <x v="586"/>
    <s v="wewnątrz kraju"/>
    <x v="2"/>
    <x v="6"/>
    <s v="PSG w Świecku"/>
    <m/>
    <x v="3"/>
    <x v="0"/>
    <s v="inna/inne"/>
    <n v="3000"/>
    <s v="wkrętarka Milwaukee"/>
    <n v="1500"/>
    <x v="0"/>
    <x v="0"/>
    <s v="Straż Graniczna"/>
  </r>
  <r>
    <x v="586"/>
    <s v="wewnątrz kraju"/>
    <x v="2"/>
    <x v="6"/>
    <s v="PSG w Świecku"/>
    <m/>
    <x v="3"/>
    <x v="0"/>
    <s v="inna/inne"/>
    <n v="200"/>
    <s v="urzadzenie typu &quot;rekin&quot; Milwaukee"/>
    <n v="200"/>
    <x v="0"/>
    <x v="2"/>
    <s v="Straż Graniczna"/>
  </r>
  <r>
    <x v="586"/>
    <s v="wewnątrz kraju"/>
    <x v="2"/>
    <x v="6"/>
    <s v="PSG w Świecku"/>
    <m/>
    <x v="3"/>
    <x v="0"/>
    <s v="inna/inne"/>
    <n v="200"/>
    <s v="szczypce MILWAUKEE"/>
    <n v="200"/>
    <x v="0"/>
    <x v="2"/>
    <s v="Straż Graniczna"/>
  </r>
  <r>
    <x v="587"/>
    <s v="wewnątrz kraju"/>
    <x v="0"/>
    <x v="0"/>
    <s v="PSG w Dołhobyczowie"/>
    <m/>
    <x v="0"/>
    <x v="6"/>
    <s v="Marihuana"/>
    <n v="1734"/>
    <m/>
    <n v="50000"/>
    <x v="1"/>
    <x v="390"/>
    <s v="Policja | SG"/>
  </r>
  <r>
    <x v="587"/>
    <s v="wewnątrz kraju"/>
    <x v="0"/>
    <x v="0"/>
    <s v="PSG w Dołhobyczowie"/>
    <m/>
    <x v="0"/>
    <x v="6"/>
    <s v="inna/inne"/>
    <n v="301.05"/>
    <s v="3CMC"/>
    <n v="45000"/>
    <x v="1"/>
    <x v="391"/>
    <s v="Policja | SG"/>
  </r>
  <r>
    <x v="588"/>
    <s v="wewnątrz kraju"/>
    <x v="2"/>
    <x v="3"/>
    <s v="PSG w Gołdapi"/>
    <m/>
    <x v="3"/>
    <x v="1"/>
    <s v="Papierosy"/>
    <n v="5904.51"/>
    <s v="papierosy różnych marek"/>
    <n v="0.81554005524861883"/>
    <x v="0"/>
    <x v="392"/>
    <s v="Straż Graniczna"/>
  </r>
  <r>
    <x v="589"/>
    <s v="wewnątrz kraju"/>
    <x v="2"/>
    <x v="1"/>
    <s v="PSG w Rzeszowie–Jasionce"/>
    <m/>
    <x v="3"/>
    <x v="1"/>
    <s v="Papierosy"/>
    <n v="4844.3100000000004"/>
    <s v="różne marki"/>
    <n v="0.81554040404040407"/>
    <x v="0"/>
    <x v="393"/>
    <s v="Straż Graniczna"/>
  </r>
  <r>
    <x v="590"/>
    <s v="do RP"/>
    <x v="1"/>
    <x v="0"/>
    <s v="PSG w Terespolu"/>
    <s v="Kukuryki – Kozłowiczy (drogowe)"/>
    <x v="1"/>
    <x v="1"/>
    <s v="Papierosy"/>
    <n v="978.65"/>
    <m/>
    <n v="0.81554166666666661"/>
    <x v="0"/>
    <x v="82"/>
    <s v="Straż Graniczna"/>
  </r>
  <r>
    <x v="590"/>
    <s v="do RP"/>
    <x v="1"/>
    <x v="0"/>
    <s v="PSG w Terespolu"/>
    <s v="Kukuryki – Kozłowiczy (drogowe)"/>
    <x v="1"/>
    <x v="5"/>
    <s v="Wódka"/>
    <n v="60"/>
    <m/>
    <n v="30"/>
    <x v="2"/>
    <x v="0"/>
    <s v="Straż Graniczna"/>
  </r>
  <r>
    <x v="591"/>
    <s v="wewnątrz kraju"/>
    <x v="0"/>
    <x v="0"/>
    <s v="PSG w Terespolu"/>
    <m/>
    <x v="1"/>
    <x v="1"/>
    <s v="Papierosy"/>
    <n v="19589.27"/>
    <m/>
    <n v="0.8155399666944213"/>
    <x v="0"/>
    <x v="394"/>
    <s v="Straż Graniczna"/>
  </r>
  <r>
    <x v="592"/>
    <s v="do RP"/>
    <x v="0"/>
    <x v="6"/>
    <s v="PSG w Zgorzelcu"/>
    <m/>
    <x v="5"/>
    <x v="6"/>
    <s v="Marihuana"/>
    <n v="3081600"/>
    <s v="worki foliowe -60 sztuk"/>
    <n v="45000"/>
    <x v="1"/>
    <x v="395"/>
    <s v="Straż Graniczna"/>
  </r>
  <r>
    <x v="593"/>
    <s v="do RP"/>
    <x v="1"/>
    <x v="0"/>
    <s v="PSG w Terespolu"/>
    <s v="Kukuryki – Kozłowiczy (drogowe)"/>
    <x v="1"/>
    <x v="1"/>
    <s v="Papierosy"/>
    <n v="1451661.2"/>
    <m/>
    <n v="0.81553999999999993"/>
    <x v="0"/>
    <x v="396"/>
    <s v="KAS | inny | SG"/>
  </r>
  <r>
    <x v="594"/>
    <s v="wewnątrz kraju"/>
    <x v="0"/>
    <x v="0"/>
    <s v="PSG w Chłopiatynie"/>
    <m/>
    <x v="0"/>
    <x v="6"/>
    <s v="Marihuana"/>
    <n v="884.25"/>
    <m/>
    <n v="45000.000000000007"/>
    <x v="1"/>
    <x v="397"/>
    <s v="Policja"/>
  </r>
  <r>
    <x v="594"/>
    <s v="wewnątrz kraju"/>
    <x v="0"/>
    <x v="0"/>
    <s v="PSG w Chłopiatynie"/>
    <m/>
    <x v="0"/>
    <x v="6"/>
    <s v="inna/inne"/>
    <n v="4950"/>
    <s v="krzewy konopi indyjskich innych niż włókniste "/>
    <n v="990"/>
    <x v="0"/>
    <x v="6"/>
    <s v="Policja"/>
  </r>
  <r>
    <x v="595"/>
    <s v="do RP"/>
    <x v="1"/>
    <x v="0"/>
    <s v="PSG w Hrebennem"/>
    <s v="Hrebenne – Rawa Ruska (drogowe)"/>
    <x v="0"/>
    <x v="0"/>
    <s v="inna/inne"/>
    <n v="273.60000000000002"/>
    <s v="Olej napędowy, wniosek do KAS nr 26, uszczuplenia celne 186 zł."/>
    <n v="4.5600000000000005"/>
    <x v="2"/>
    <x v="10"/>
    <s v="Straż Graniczna"/>
  </r>
  <r>
    <x v="596"/>
    <s v="wewnątrz kraju"/>
    <x v="0"/>
    <x v="0"/>
    <s v="Wydział Operacyjno-Śledczy"/>
    <m/>
    <x v="0"/>
    <x v="4"/>
    <s v="Tytoń"/>
    <n v="15281.3"/>
    <s v="liść tytoniu"/>
    <n v="504.99999999999994"/>
    <x v="1"/>
    <x v="398"/>
    <s v="Straż Graniczna"/>
  </r>
  <r>
    <x v="596"/>
    <s v="wewnątrz kraju"/>
    <x v="0"/>
    <x v="0"/>
    <s v="Wydział Operacyjno-Śledczy"/>
    <m/>
    <x v="0"/>
    <x v="4"/>
    <s v="krajanka tytoniowa"/>
    <n v="15446.33"/>
    <m/>
    <n v="815.54012671594501"/>
    <x v="1"/>
    <x v="399"/>
    <s v="Straż Graniczna"/>
  </r>
  <r>
    <x v="596"/>
    <s v="wewnątrz kraju"/>
    <x v="0"/>
    <x v="0"/>
    <s v="Wydział Operacyjno-Śledczy"/>
    <m/>
    <x v="0"/>
    <x v="1"/>
    <s v="Papierosy"/>
    <n v="4134.79"/>
    <m/>
    <n v="0.81554043392504927"/>
    <x v="0"/>
    <x v="400"/>
    <s v="Straż Graniczna"/>
  </r>
  <r>
    <x v="596"/>
    <s v="wewnątrz kraju"/>
    <x v="0"/>
    <x v="0"/>
    <s v="Wydział Operacyjno-Śledczy"/>
    <m/>
    <x v="0"/>
    <x v="0"/>
    <s v="inna/inne"/>
    <n v="56500"/>
    <s v="linia produkcyjna do papierosów"/>
    <n v="56500"/>
    <x v="0"/>
    <x v="2"/>
    <s v="Straż Graniczna"/>
  </r>
  <r>
    <x v="597"/>
    <s v="do RP"/>
    <x v="1"/>
    <x v="0"/>
    <s v="PSG w Hrebennem"/>
    <s v="Hrebenne – Rawa Ruska (drogowe)"/>
    <x v="0"/>
    <x v="1"/>
    <s v="Papierosy"/>
    <n v="130.49"/>
    <s v="uszczuplenia celne  216 zł "/>
    <n v="0.81556250000000008"/>
    <x v="0"/>
    <x v="37"/>
    <s v="SC | SG"/>
  </r>
  <r>
    <x v="597"/>
    <s v="do RP"/>
    <x v="1"/>
    <x v="0"/>
    <s v="PSG w Hrebennem"/>
    <s v="Hrebenne – Rawa Ruska (drogowe)"/>
    <x v="0"/>
    <x v="0"/>
    <s v="inna/inne"/>
    <n v="36"/>
    <s v="produkty pochodzenia  zwierzęcego"/>
    <n v="15"/>
    <x v="1"/>
    <x v="401"/>
    <s v="SC | SG"/>
  </r>
  <r>
    <x v="598"/>
    <s v="do RP"/>
    <x v="0"/>
    <x v="6"/>
    <s v="PSG w Świecku"/>
    <m/>
    <x v="5"/>
    <x v="2"/>
    <s v="Osobowy"/>
    <n v="80000"/>
    <s v="KIA SPORTAGE"/>
    <n v="80000"/>
    <x v="0"/>
    <x v="2"/>
    <s v="Straż Graniczna"/>
  </r>
  <r>
    <x v="599"/>
    <s v="z RP"/>
    <x v="1"/>
    <x v="5"/>
    <s v="PSG w Warszawie-Modlinie"/>
    <s v="Warszawa/Modlin (lotnicze)"/>
    <x v="2"/>
    <x v="3"/>
    <s v="Ostra"/>
    <m/>
    <s v="(amunicja S&amp;B kal. 7,62 x 54 )"/>
    <n v="0"/>
    <x v="0"/>
    <x v="0"/>
    <s v="Straż Graniczna"/>
  </r>
  <r>
    <x v="600"/>
    <s v="wewnątrz kraju"/>
    <x v="0"/>
    <x v="0"/>
    <s v="PSG w Sławatyczach"/>
    <m/>
    <x v="1"/>
    <x v="1"/>
    <s v="Papierosy"/>
    <n v="8155.4"/>
    <m/>
    <n v="0.81553999999999993"/>
    <x v="0"/>
    <x v="79"/>
    <s v="Straż Graniczna"/>
  </r>
  <r>
    <x v="601"/>
    <s v="do RP"/>
    <x v="1"/>
    <x v="0"/>
    <s v="PSG w Hrebennem"/>
    <s v="Hrebenne – Rawa Ruska (drogowe)"/>
    <x v="0"/>
    <x v="1"/>
    <s v="Papierosy"/>
    <n v="16.309999999999999"/>
    <s v="uszczuplenia celne 27zł"/>
    <n v="0.81549999999999989"/>
    <x v="0"/>
    <x v="14"/>
    <s v="SC | SG"/>
  </r>
  <r>
    <x v="601"/>
    <s v="do RP"/>
    <x v="1"/>
    <x v="0"/>
    <s v="PSG w Hrebennem"/>
    <s v="Hrebenne – Rawa Ruska (drogowe)"/>
    <x v="0"/>
    <x v="1"/>
    <s v="Papierosy"/>
    <n v="167.19"/>
    <s v="uszczuplenia celne  257zł"/>
    <n v="0.81556097560975604"/>
    <x v="0"/>
    <x v="203"/>
    <s v="SC | SG"/>
  </r>
  <r>
    <x v="602"/>
    <s v="do RP"/>
    <x v="1"/>
    <x v="0"/>
    <s v="PSG w Terespolu"/>
    <s v="Terespol – Brześć (drogowe)"/>
    <x v="1"/>
    <x v="0"/>
    <s v="inna/inne"/>
    <n v="140"/>
    <s v="produkty pochodzenia zwierzęcego"/>
    <n v="10"/>
    <x v="1"/>
    <x v="42"/>
    <s v="Straż Graniczna"/>
  </r>
  <r>
    <x v="603"/>
    <s v="z RP"/>
    <x v="0"/>
    <x v="4"/>
    <s v="PSG w Gdańsku"/>
    <m/>
    <x v="2"/>
    <x v="3"/>
    <s v="Ostra"/>
    <n v="1"/>
    <m/>
    <n v="1"/>
    <x v="0"/>
    <x v="2"/>
    <s v="Straż Graniczna"/>
  </r>
  <r>
    <x v="604"/>
    <s v="do RP"/>
    <x v="1"/>
    <x v="0"/>
    <s v="PSG w Terespolu"/>
    <s v="Kukuryki – Kozłowiczy (drogowe)"/>
    <x v="1"/>
    <x v="1"/>
    <s v="Papierosy"/>
    <n v="326.22000000000003"/>
    <m/>
    <n v="0.81555000000000011"/>
    <x v="0"/>
    <x v="21"/>
    <s v="Straż Graniczna"/>
  </r>
  <r>
    <x v="605"/>
    <s v="do RP"/>
    <x v="1"/>
    <x v="1"/>
    <s v="PSG w Korczowej"/>
    <s v="Korczowa – Krakowiec (drogowe)"/>
    <x v="0"/>
    <x v="1"/>
    <s v="Papierosy"/>
    <n v="244.66"/>
    <s v="15 paczek papierosów (różnych marek) bez polskich znaków akcyzy MF RP."/>
    <n v="0.81553333333333333"/>
    <x v="0"/>
    <x v="58"/>
    <s v="Straż Graniczna"/>
  </r>
  <r>
    <x v="606"/>
    <s v="z RP"/>
    <x v="1"/>
    <x v="1"/>
    <s v="PSG w Medyce"/>
    <s v="Medyka – Szeginie (drogowe)"/>
    <x v="0"/>
    <x v="2"/>
    <s v="Osobowy"/>
    <n v="35000"/>
    <s v="SANTA FE"/>
    <n v="35000"/>
    <x v="0"/>
    <x v="2"/>
    <s v="Straż Graniczna"/>
  </r>
  <r>
    <x v="607"/>
    <s v="do RP"/>
    <x v="1"/>
    <x v="0"/>
    <s v="PSG w Terespolu"/>
    <s v="Terespol – Brześć (drogowe)"/>
    <x v="1"/>
    <x v="1"/>
    <s v="Papierosy"/>
    <n v="1141.76"/>
    <m/>
    <n v="0.81554285714285712"/>
    <x v="0"/>
    <x v="114"/>
    <s v="KAS | SG"/>
  </r>
  <r>
    <x v="608"/>
    <s v="z RP"/>
    <x v="1"/>
    <x v="2"/>
    <s v="PSG w Katowicach-Pyrzowicach"/>
    <s v="Katowice-Pyrzowice (lotnicze)"/>
    <x v="2"/>
    <x v="6"/>
    <s v="inna/inne"/>
    <n v="600"/>
    <s v="Żelki z zawartością THC"/>
    <n v="50"/>
    <x v="0"/>
    <x v="402"/>
    <s v="Straż Graniczna"/>
  </r>
  <r>
    <x v="609"/>
    <s v="wewnątrz kraju"/>
    <x v="2"/>
    <x v="0"/>
    <s v="Wydział Operacyjno-Śledczy"/>
    <m/>
    <x v="3"/>
    <x v="1"/>
    <s v="Papierosy"/>
    <n v="73398.600000000006"/>
    <m/>
    <n v="0.81554000000000004"/>
    <x v="0"/>
    <x v="403"/>
    <s v="Policja | SG"/>
  </r>
  <r>
    <x v="609"/>
    <s v="wewnątrz kraju"/>
    <x v="2"/>
    <x v="0"/>
    <s v="Wydział Operacyjno-Śledczy"/>
    <m/>
    <x v="3"/>
    <x v="4"/>
    <s v="krajanka tytoniowa"/>
    <n v="30868.19"/>
    <m/>
    <n v="815.54002642007924"/>
    <x v="1"/>
    <x v="404"/>
    <s v="Policja | SG"/>
  </r>
  <r>
    <x v="610"/>
    <s v="z RP"/>
    <x v="0"/>
    <x v="2"/>
    <s v="PSG w Katowicach-Pyrzowicach"/>
    <s v="Katowice-Pyrzowice (lotnicze)"/>
    <x v="2"/>
    <x v="3"/>
    <s v="Ostra"/>
    <n v="8"/>
    <m/>
    <n v="8"/>
    <x v="0"/>
    <x v="2"/>
    <s v="Straż Graniczna"/>
  </r>
  <r>
    <x v="611"/>
    <s v="do RP"/>
    <x v="1"/>
    <x v="0"/>
    <s v="PSG w Terespolu"/>
    <s v="Kukuryki – Kozłowiczy (drogowe)"/>
    <x v="1"/>
    <x v="1"/>
    <s v="Papierosy"/>
    <n v="326.22000000000003"/>
    <m/>
    <n v="0.81555000000000011"/>
    <x v="0"/>
    <x v="21"/>
    <s v="Straż Graniczna"/>
  </r>
  <r>
    <x v="612"/>
    <s v="do RP"/>
    <x v="1"/>
    <x v="0"/>
    <s v="PSG w Terespolu"/>
    <s v="Terespol – Brześć (drogowe)"/>
    <x v="1"/>
    <x v="1"/>
    <s v="Papierosy"/>
    <n v="782.92"/>
    <m/>
    <n v="0.81554166666666661"/>
    <x v="0"/>
    <x v="91"/>
    <s v="KAS | SG"/>
  </r>
  <r>
    <x v="612"/>
    <s v="do RP"/>
    <x v="1"/>
    <x v="0"/>
    <s v="PSG w Terespolu"/>
    <s v="Terespol – Brześć (drogowe)"/>
    <x v="1"/>
    <x v="1"/>
    <s v="Papierosy"/>
    <n v="4534.3999999999996"/>
    <m/>
    <n v="0.81553956834532371"/>
    <x v="0"/>
    <x v="405"/>
    <s v="KAS | SG"/>
  </r>
  <r>
    <x v="612"/>
    <s v="do RP"/>
    <x v="1"/>
    <x v="0"/>
    <s v="PSG w Terespolu"/>
    <s v="Terespol – Brześć (drogowe)"/>
    <x v="1"/>
    <x v="4"/>
    <s v="Tytoń do palenia"/>
    <n v="1142.4000000000001"/>
    <m/>
    <n v="816.00000000000011"/>
    <x v="1"/>
    <x v="406"/>
    <s v="KAS | SG"/>
  </r>
  <r>
    <x v="613"/>
    <s v="do RP"/>
    <x v="1"/>
    <x v="3"/>
    <s v="PSG w Grzechotkach"/>
    <s v="Grzechotki – Mamonowo II (drogowe)"/>
    <x v="6"/>
    <x v="3"/>
    <s v="inna/inne"/>
    <n v="10800"/>
    <s v="LAPUA"/>
    <n v="2.4"/>
    <x v="0"/>
    <x v="407"/>
    <s v="SC | SG"/>
  </r>
  <r>
    <x v="614"/>
    <s v="do RP"/>
    <x v="1"/>
    <x v="0"/>
    <s v="PSG w Terespolu"/>
    <s v="Kukuryki – Kozłowiczy (drogowe)"/>
    <x v="1"/>
    <x v="1"/>
    <s v="Papierosy"/>
    <n v="7339.86"/>
    <m/>
    <n v="0.81553999999999993"/>
    <x v="0"/>
    <x v="408"/>
    <s v="Straż Graniczna"/>
  </r>
  <r>
    <x v="615"/>
    <s v="wewnątrz kraju"/>
    <x v="2"/>
    <x v="3"/>
    <s v="PSG w Gołdapi"/>
    <m/>
    <x v="3"/>
    <x v="1"/>
    <s v="Papierosy"/>
    <n v="7290.93"/>
    <m/>
    <n v="0.81554026845637584"/>
    <x v="0"/>
    <x v="409"/>
    <s v="Straż Graniczna"/>
  </r>
  <r>
    <x v="616"/>
    <s v="wewnątrz kraju"/>
    <x v="2"/>
    <x v="3"/>
    <s v="PSG w Braniewie"/>
    <m/>
    <x v="3"/>
    <x v="1"/>
    <s v="Papierosy"/>
    <n v="79498.84"/>
    <s v="Rothmans"/>
    <n v="0.81554000820681161"/>
    <x v="0"/>
    <x v="410"/>
    <s v="Straż Graniczna"/>
  </r>
  <r>
    <x v="617"/>
    <s v="z RP"/>
    <x v="1"/>
    <x v="0"/>
    <s v="PSG w Hrebennem"/>
    <s v="Hrebenne – Rawa Ruska (drogowe)"/>
    <x v="0"/>
    <x v="6"/>
    <s v="Marihuana"/>
    <n v="22.95"/>
    <m/>
    <n v="44999.999999999993"/>
    <x v="1"/>
    <x v="411"/>
    <s v="Straż Graniczna"/>
  </r>
  <r>
    <x v="618"/>
    <s v="do RP"/>
    <x v="1"/>
    <x v="0"/>
    <s v="PSG w Terespolu"/>
    <s v="Terespol – Brześć (drogowe)"/>
    <x v="1"/>
    <x v="0"/>
    <s v="inna/inne"/>
    <n v="220"/>
    <s v="produkty pochodzenia zwierzęcego"/>
    <n v="20"/>
    <x v="1"/>
    <x v="331"/>
    <s v="Straż Graniczna"/>
  </r>
  <r>
    <x v="619"/>
    <s v="z RP"/>
    <x v="1"/>
    <x v="5"/>
    <s v="PSG w Warszawie-Okęciu"/>
    <s v="Warszawa-Okęcie (lotnicze)"/>
    <x v="2"/>
    <x v="6"/>
    <s v="inna/inne"/>
    <n v="58739.85"/>
    <s v="susz roślinny"/>
    <n v="45000"/>
    <x v="1"/>
    <x v="412"/>
    <s v="Straż Graniczna"/>
  </r>
  <r>
    <x v="620"/>
    <s v="do RP"/>
    <x v="0"/>
    <x v="6"/>
    <s v="PSG w Świecku"/>
    <m/>
    <x v="5"/>
    <x v="2"/>
    <s v="Osobowy"/>
    <n v="80000"/>
    <s v="Fiat Ducato"/>
    <n v="80000"/>
    <x v="0"/>
    <x v="2"/>
    <s v="Straż Graniczna"/>
  </r>
  <r>
    <x v="621"/>
    <s v="do RP"/>
    <x v="0"/>
    <x v="0"/>
    <s v="PSG w Dołhobrodach"/>
    <m/>
    <x v="1"/>
    <x v="1"/>
    <s v="Papierosy"/>
    <n v="2935.94"/>
    <s v="W rejonie pomiędzy 049 a 050 znaleziono zamoknięte papierosy"/>
    <n v="0.81553888888888892"/>
    <x v="0"/>
    <x v="413"/>
    <s v="Straż Graniczna"/>
  </r>
  <r>
    <x v="622"/>
    <s v="wewnątrz kraju"/>
    <x v="0"/>
    <x v="2"/>
    <s v="PSG w Katowicach-Pyrzowicach"/>
    <s v="Katowice-Pyrzowice (lotnicze)"/>
    <x v="2"/>
    <x v="3"/>
    <s v="Ostra"/>
    <n v="1"/>
    <s v="amunicja koloru żółtego z napisem na spodzie łuski &quot;9x19P 21 04&quot;"/>
    <n v="1"/>
    <x v="0"/>
    <x v="2"/>
    <s v="Straż Graniczna"/>
  </r>
  <r>
    <x v="623"/>
    <s v="z RP"/>
    <x v="1"/>
    <x v="5"/>
    <s v="PSG w Warszawie-Okęciu"/>
    <s v="Warszawa-Okęcie (lotnicze)"/>
    <x v="2"/>
    <x v="3"/>
    <s v="Ostra"/>
    <m/>
    <s v="amunicja z napisem 08 3"/>
    <n v="0"/>
    <x v="0"/>
    <x v="2"/>
    <s v="Straż Graniczna"/>
  </r>
  <r>
    <x v="624"/>
    <s v="z RP"/>
    <x v="1"/>
    <x v="1"/>
    <s v="PSG w Korczowej"/>
    <s v="Korczowa – Krakowiec (drogowe)"/>
    <x v="0"/>
    <x v="2"/>
    <s v="Osobowy"/>
    <n v="90000"/>
    <s v="Pojazd osobowy marki MERCEDES-BENZ model SPRINTER "/>
    <n v="90000"/>
    <x v="0"/>
    <x v="2"/>
    <s v="Straż Graniczna"/>
  </r>
  <r>
    <x v="625"/>
    <s v="wewnątrz kraju"/>
    <x v="2"/>
    <x v="0"/>
    <s v="PSG w Białej Podlaskiej"/>
    <m/>
    <x v="3"/>
    <x v="6"/>
    <s v="Kokaina"/>
    <m/>
    <m/>
    <n v="0"/>
    <x v="1"/>
    <x v="414"/>
    <s v="Straż Graniczna"/>
  </r>
  <r>
    <x v="626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KAS"/>
  </r>
  <r>
    <x v="627"/>
    <s v="do RP"/>
    <x v="1"/>
    <x v="0"/>
    <s v="PSG w Terespolu"/>
    <s v="Terespol – Brześć (drogowe)"/>
    <x v="1"/>
    <x v="1"/>
    <s v="Papierosy"/>
    <n v="114.18"/>
    <m/>
    <n v="0.81557142857142861"/>
    <x v="0"/>
    <x v="39"/>
    <s v="KAS"/>
  </r>
  <r>
    <x v="628"/>
    <s v="do RP"/>
    <x v="1"/>
    <x v="0"/>
    <s v="PSG w Terespolu"/>
    <s v="Terespol – Brześć (drogowe)"/>
    <x v="1"/>
    <x v="1"/>
    <s v="Papierosy"/>
    <n v="114.18"/>
    <m/>
    <n v="0.81557142857142861"/>
    <x v="0"/>
    <x v="39"/>
    <s v="KAS"/>
  </r>
  <r>
    <x v="629"/>
    <s v="do RP"/>
    <x v="1"/>
    <x v="0"/>
    <s v="PSG w Terespolu"/>
    <s v="Terespol – Brześć (drogowe)"/>
    <x v="1"/>
    <x v="1"/>
    <s v="Papierosy"/>
    <n v="212.04"/>
    <m/>
    <n v="0.81553846153846155"/>
    <x v="0"/>
    <x v="73"/>
    <s v="KAS"/>
  </r>
  <r>
    <x v="630"/>
    <s v="do RP"/>
    <x v="1"/>
    <x v="0"/>
    <s v="PSG w Terespolu"/>
    <s v="Kukuryki – Kozłowiczy (drogowe)"/>
    <x v="1"/>
    <x v="1"/>
    <s v="Papierosy"/>
    <n v="1141.76"/>
    <m/>
    <n v="0.81554285714285712"/>
    <x v="0"/>
    <x v="114"/>
    <s v="Straż Graniczna"/>
  </r>
  <r>
    <x v="631"/>
    <s v="do RP"/>
    <x v="1"/>
    <x v="0"/>
    <s v="PSG w Terespolu"/>
    <s v="Terespol – Brześć (drogowe)"/>
    <x v="1"/>
    <x v="9"/>
    <s v="Płyn do e-papierosów"/>
    <n v="195"/>
    <m/>
    <n v="1300"/>
    <x v="2"/>
    <x v="234"/>
    <s v="KAS"/>
  </r>
  <r>
    <x v="632"/>
    <s v="do RP"/>
    <x v="1"/>
    <x v="0"/>
    <s v="PSG w Terespolu"/>
    <s v="Terespol – Brześć (drogowe)"/>
    <x v="1"/>
    <x v="1"/>
    <s v="Papierosy"/>
    <n v="244.66"/>
    <m/>
    <n v="0.81553333333333333"/>
    <x v="0"/>
    <x v="58"/>
    <s v="KAS"/>
  </r>
  <r>
    <x v="633"/>
    <s v="z RP"/>
    <x v="1"/>
    <x v="5"/>
    <s v="PSG w Warszawie-Okęciu"/>
    <s v="Warszawa-Okęcie (lotnicze)"/>
    <x v="2"/>
    <x v="3"/>
    <s v="Ostra"/>
    <m/>
    <s v="amunicja o nieczytelnych oznaczeniach"/>
    <n v="0"/>
    <x v="0"/>
    <x v="2"/>
    <s v="Straż Graniczna"/>
  </r>
  <r>
    <x v="634"/>
    <s v="do RP"/>
    <x v="1"/>
    <x v="0"/>
    <s v="PSG w Terespolu"/>
    <s v="Kukuryki – Kozłowiczy (drogowe)"/>
    <x v="1"/>
    <x v="1"/>
    <s v="Papierosy"/>
    <n v="293.58999999999997"/>
    <m/>
    <n v="0.81552777777777774"/>
    <x v="0"/>
    <x v="103"/>
    <s v="Straż Graniczna"/>
  </r>
  <r>
    <x v="635"/>
    <s v="z RP"/>
    <x v="1"/>
    <x v="4"/>
    <s v="PSG w Gdańsku"/>
    <s v="Gdańsk-Rębiechowo (lotnicze)"/>
    <x v="2"/>
    <x v="3"/>
    <s v="Ostra"/>
    <n v="2"/>
    <s v="amunicja do karabinka sportowego"/>
    <n v="2"/>
    <x v="0"/>
    <x v="2"/>
    <s v="Straż Graniczna"/>
  </r>
  <r>
    <x v="635"/>
    <s v="do RP"/>
    <x v="1"/>
    <x v="0"/>
    <s v="PSG w Terespolu"/>
    <s v="Terespol – Brześć (drogowe)"/>
    <x v="1"/>
    <x v="1"/>
    <s v="Papierosy"/>
    <n v="1239.6199999999999"/>
    <m/>
    <n v="0.81553947368421043"/>
    <x v="0"/>
    <x v="329"/>
    <s v="KAS | SG"/>
  </r>
  <r>
    <x v="635"/>
    <s v="do RP"/>
    <x v="1"/>
    <x v="0"/>
    <s v="PSG w Terespolu"/>
    <s v="Terespol – Brześć (drogowe)"/>
    <x v="1"/>
    <x v="1"/>
    <s v="Papierosy"/>
    <n v="815.54"/>
    <m/>
    <n v="0.81553999999999993"/>
    <x v="0"/>
    <x v="111"/>
    <s v="KAS | SG"/>
  </r>
  <r>
    <x v="635"/>
    <s v="do RP"/>
    <x v="1"/>
    <x v="0"/>
    <s v="PSG w Terespolu"/>
    <s v="Terespol – Brześć (drogowe)"/>
    <x v="1"/>
    <x v="0"/>
    <s v="inna/inne"/>
    <n v="1240.5"/>
    <s v="OLEJ NAPĘDOWY "/>
    <n v="8.27"/>
    <x v="2"/>
    <x v="56"/>
    <s v="KAS | SG"/>
  </r>
  <r>
    <x v="636"/>
    <s v="z RP"/>
    <x v="0"/>
    <x v="4"/>
    <s v="PSG w Gdańsku"/>
    <m/>
    <x v="2"/>
    <x v="3"/>
    <s v="Ostra"/>
    <n v="4"/>
    <s v="amunicja 7,62 mm"/>
    <n v="4"/>
    <x v="0"/>
    <x v="2"/>
    <s v="Straż Graniczna"/>
  </r>
  <r>
    <x v="637"/>
    <s v="do RP"/>
    <x v="1"/>
    <x v="0"/>
    <s v="PSG w Terespolu"/>
    <s v="Kukuryki – Kozłowiczy (drogowe)"/>
    <x v="1"/>
    <x v="1"/>
    <s v="Papierosy"/>
    <n v="717.68"/>
    <m/>
    <n v="0.81554545454545446"/>
    <x v="0"/>
    <x v="139"/>
    <s v="Straż Graniczna"/>
  </r>
  <r>
    <x v="638"/>
    <s v="do RP"/>
    <x v="1"/>
    <x v="0"/>
    <s v="PSG w Dorohusku"/>
    <s v="Dorohusk – Jagodzin (drogowe)"/>
    <x v="0"/>
    <x v="6"/>
    <s v="Marihuana"/>
    <n v="23.85"/>
    <m/>
    <n v="45000.000000000007"/>
    <x v="1"/>
    <x v="415"/>
    <s v="Straż Graniczna"/>
  </r>
  <r>
    <x v="639"/>
    <s v="z RP"/>
    <x v="1"/>
    <x v="6"/>
    <s v="PSG w Poznaniu-Ławicy"/>
    <s v="Poznań-Ławica (lotnicze)"/>
    <x v="2"/>
    <x v="0"/>
    <s v="inna/inne"/>
    <n v="150"/>
    <s v="Pałka teleskopowa"/>
    <n v="150"/>
    <x v="0"/>
    <x v="2"/>
    <s v="Straż Graniczna"/>
  </r>
  <r>
    <x v="640"/>
    <s v="wewnątrz kraju"/>
    <x v="0"/>
    <x v="8"/>
    <s v="PSG w Nowym Dworze"/>
    <m/>
    <x v="1"/>
    <x v="1"/>
    <s v="Papierosy"/>
    <n v="277.27999999999997"/>
    <m/>
    <n v="0.81552941176470584"/>
    <x v="0"/>
    <x v="190"/>
    <s v="Straż Graniczna"/>
  </r>
  <r>
    <x v="641"/>
    <s v="do RP"/>
    <x v="1"/>
    <x v="1"/>
    <s v="PSG w Medyce"/>
    <s v="Medyka – Szeginie (drogowe)"/>
    <x v="0"/>
    <x v="6"/>
    <s v="inna/inne"/>
    <n v="713.3"/>
    <s v="substancja psychotropowa"/>
    <n v="27999.999999999996"/>
    <x v="1"/>
    <x v="416"/>
    <s v="SC"/>
  </r>
  <r>
    <x v="642"/>
    <s v="z RP"/>
    <x v="1"/>
    <x v="0"/>
    <s v="PSG w Hrebennem"/>
    <s v="Hrebenne – Rawa Ruska (drogowe)"/>
    <x v="0"/>
    <x v="7"/>
    <s v="inna/inne"/>
    <n v="300"/>
    <s v="Broń hukowa Ekol Arda"/>
    <n v="300"/>
    <x v="0"/>
    <x v="2"/>
    <s v="Straż Graniczna"/>
  </r>
  <r>
    <x v="642"/>
    <s v="z RP"/>
    <x v="1"/>
    <x v="0"/>
    <s v="PSG w Hrebennem"/>
    <s v="Hrebenne – Rawa Ruska (drogowe)"/>
    <x v="0"/>
    <x v="3"/>
    <s v="inna/inne"/>
    <n v="21"/>
    <s v="Amunicja hukowa"/>
    <n v="4.2"/>
    <x v="0"/>
    <x v="6"/>
    <s v="Straż Graniczna"/>
  </r>
  <r>
    <x v="643"/>
    <s v="do RP"/>
    <x v="1"/>
    <x v="0"/>
    <s v="PSG w Hrubieszowie"/>
    <s v="Zosin – Ustiług (drogowe)"/>
    <x v="0"/>
    <x v="1"/>
    <s v="Papierosy"/>
    <n v="130.49"/>
    <s v="Pariaments"/>
    <n v="0.81556250000000008"/>
    <x v="0"/>
    <x v="37"/>
    <s v="Straż Graniczna"/>
  </r>
  <r>
    <x v="644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645"/>
    <s v="do RP"/>
    <x v="1"/>
    <x v="0"/>
    <s v="PSG w Hrebennem"/>
    <s v="Hrebenne – Rawa Ruska (drogowe)"/>
    <x v="0"/>
    <x v="0"/>
    <s v="inna/inne"/>
    <n v="182.4"/>
    <s v="40 litrów oleju napędowego, wniosek do KAS Hrebenen nr 27, uszczuplenia celne 103 zł."/>
    <n v="4.5600000000000005"/>
    <x v="2"/>
    <x v="66"/>
    <s v="Straż Graniczna"/>
  </r>
  <r>
    <x v="646"/>
    <s v="wewnątrz kraju"/>
    <x v="2"/>
    <x v="6"/>
    <s v="PSG w Poznaniu-Ławicy"/>
    <m/>
    <x v="3"/>
    <x v="6"/>
    <s v="Marihuana"/>
    <n v="46276"/>
    <m/>
    <n v="46000"/>
    <x v="1"/>
    <x v="417"/>
    <s v="Straż Graniczna"/>
  </r>
  <r>
    <x v="646"/>
    <s v="wewnątrz kraju"/>
    <x v="2"/>
    <x v="6"/>
    <s v="PSG w Poznaniu-Ławicy"/>
    <m/>
    <x v="3"/>
    <x v="6"/>
    <s v="inna/inne"/>
    <n v="125394.6"/>
    <s v=" substancja koluru białego w postaci kryształu o cechach i właściwościach mefedronu "/>
    <n v="60000.000000000015"/>
    <x v="1"/>
    <x v="418"/>
    <s v="Straż Graniczna"/>
  </r>
  <r>
    <x v="647"/>
    <s v="wewnątrz kraju"/>
    <x v="0"/>
    <x v="0"/>
    <s v="PSG w Białej Podlaskiej"/>
    <m/>
    <x v="1"/>
    <x v="6"/>
    <s v="Marihuana"/>
    <m/>
    <m/>
    <n v="0"/>
    <x v="1"/>
    <x v="419"/>
    <s v="Straż Graniczna"/>
  </r>
  <r>
    <x v="648"/>
    <s v="do RP"/>
    <x v="1"/>
    <x v="0"/>
    <s v="PSG w Terespolu"/>
    <s v="Terespol – Brześć (drogowe)"/>
    <x v="1"/>
    <x v="1"/>
    <s v="Papierosy"/>
    <n v="3914.59"/>
    <m/>
    <n v="0.81553958333333332"/>
    <x v="0"/>
    <x v="420"/>
    <s v="KAS | SG"/>
  </r>
  <r>
    <x v="649"/>
    <s v="z RP"/>
    <x v="1"/>
    <x v="0"/>
    <s v="PSG w Dorohusku"/>
    <s v="Dorohusk – Jagodzin (drogowe)"/>
    <x v="0"/>
    <x v="6"/>
    <s v="Marihuana"/>
    <n v="32.85"/>
    <m/>
    <n v="45000.000000000007"/>
    <x v="1"/>
    <x v="421"/>
    <s v="Straż Graniczna"/>
  </r>
  <r>
    <x v="650"/>
    <s v="z RP"/>
    <x v="0"/>
    <x v="2"/>
    <s v="PSG w Katowicach-Pyrzowicach"/>
    <m/>
    <x v="2"/>
    <x v="7"/>
    <s v="inna/inne"/>
    <n v="150"/>
    <s v="przedmiot przypominający pałkę teleskopową koloru czarnego"/>
    <n v="150"/>
    <x v="0"/>
    <x v="2"/>
    <s v="Straż Graniczna"/>
  </r>
  <r>
    <x v="651"/>
    <s v="z RP"/>
    <x v="1"/>
    <x v="7"/>
    <s v="PSG w Krakowie-Balicach"/>
    <s v="Kraków-Balice (lotnicze)"/>
    <x v="2"/>
    <x v="3"/>
    <s v="Ostra"/>
    <n v="2"/>
    <s v="7,62 mm"/>
    <n v="2"/>
    <x v="0"/>
    <x v="2"/>
    <s v="Straż Graniczna"/>
  </r>
  <r>
    <x v="652"/>
    <s v="z RP"/>
    <x v="1"/>
    <x v="6"/>
    <s v="PSG w Poznaniu-Ławicy"/>
    <s v="Poznań-Ławica (lotnicze)"/>
    <x v="2"/>
    <x v="3"/>
    <s v="Ostra"/>
    <n v="1"/>
    <s v="9 mm Makarov"/>
    <n v="1"/>
    <x v="0"/>
    <x v="2"/>
    <s v="inny | SG"/>
  </r>
  <r>
    <x v="653"/>
    <s v="do RP"/>
    <x v="1"/>
    <x v="0"/>
    <s v="PSG w Terespolu"/>
    <s v="Terespol – Brześć (drogowe)"/>
    <x v="1"/>
    <x v="0"/>
    <s v="inna/inne"/>
    <n v="140"/>
    <s v="produty pochodzenia zwierzęcego"/>
    <n v="20"/>
    <x v="1"/>
    <x v="26"/>
    <s v="SC | SG"/>
  </r>
  <r>
    <x v="654"/>
    <s v="wewnątrz kraju"/>
    <x v="2"/>
    <x v="1"/>
    <s v="Wydział Operacyjno-Śledczy"/>
    <m/>
    <x v="3"/>
    <x v="2"/>
    <s v="inna/inne"/>
    <n v="95298.3"/>
    <s v="przyczepa kempingowa 1. BAILEY Discovery"/>
    <n v="95298.3"/>
    <x v="0"/>
    <x v="2"/>
    <s v="Straż Graniczna"/>
  </r>
  <r>
    <x v="654"/>
    <s v="wewnątrz kraju"/>
    <x v="2"/>
    <x v="1"/>
    <s v="Wydział Operacyjno-Śledczy"/>
    <m/>
    <x v="3"/>
    <x v="2"/>
    <s v="inna/inne"/>
    <n v="75235.5"/>
    <s v="Przyczepa kempingowa marki 2. Swift Challenger"/>
    <n v="75235.5"/>
    <x v="0"/>
    <x v="2"/>
    <s v="Straż Graniczna"/>
  </r>
  <r>
    <x v="655"/>
    <s v="z RP"/>
    <x v="1"/>
    <x v="1"/>
    <s v="PSG w Korczowej"/>
    <s v="Korczowa – Krakowiec (drogowe)"/>
    <x v="0"/>
    <x v="2"/>
    <s v="Osobowy"/>
    <n v="110000"/>
    <m/>
    <n v="110000"/>
    <x v="0"/>
    <x v="2"/>
    <s v="Straż Graniczna"/>
  </r>
  <r>
    <x v="656"/>
    <s v="do RP"/>
    <x v="1"/>
    <x v="0"/>
    <s v="PSG w Terespolu"/>
    <s v="Terespol – Brześć (drogowe)"/>
    <x v="1"/>
    <x v="9"/>
    <s v="Płyn do e-papierosów"/>
    <n v="624"/>
    <m/>
    <n v="1300"/>
    <x v="2"/>
    <x v="422"/>
    <s v="KAS | SG"/>
  </r>
  <r>
    <x v="656"/>
    <s v="do RP"/>
    <x v="1"/>
    <x v="0"/>
    <s v="PSG w Terespolu"/>
    <s v="Terespol – Brześć (drogowe)"/>
    <x v="1"/>
    <x v="0"/>
    <s v="inna/inne"/>
    <n v="64"/>
    <s v="produkty pochodzenia zwierzęcego"/>
    <n v="14.883720930232558"/>
    <x v="1"/>
    <x v="423"/>
    <s v="KAS | SG"/>
  </r>
  <r>
    <x v="657"/>
    <s v="do RP"/>
    <x v="1"/>
    <x v="3"/>
    <s v="PSG w Grzechotkach"/>
    <s v="Grzechotki – Mamonowo II (drogowe)"/>
    <x v="6"/>
    <x v="1"/>
    <s v="Papierosy"/>
    <n v="75.849999999999994"/>
    <s v="WINSTON X Style"/>
    <n v="0.81559139784946233"/>
    <x v="0"/>
    <x v="424"/>
    <s v="Straż Graniczna"/>
  </r>
  <r>
    <x v="658"/>
    <s v="z RP"/>
    <x v="1"/>
    <x v="5"/>
    <s v="PSG w Warszawie-Okęciu"/>
    <s v="Warszawa-Okęcie (lotnicze)"/>
    <x v="2"/>
    <x v="4"/>
    <s v="krajanka tytoniowa"/>
    <n v="10560"/>
    <s v="AMBER LEAF"/>
    <n v="880"/>
    <x v="1"/>
    <x v="402"/>
    <s v="Straż Graniczna"/>
  </r>
  <r>
    <x v="658"/>
    <s v="z RP"/>
    <x v="1"/>
    <x v="5"/>
    <s v="PSG w Warszawie-Okęciu"/>
    <s v="Warszawa-Okęcie (lotnicze)"/>
    <x v="2"/>
    <x v="4"/>
    <s v="krajanka tytoniowa"/>
    <n v="10560"/>
    <s v="AMBER LEAF"/>
    <n v="880"/>
    <x v="1"/>
    <x v="402"/>
    <s v="Straż Graniczna"/>
  </r>
  <r>
    <x v="658"/>
    <s v="z RP"/>
    <x v="1"/>
    <x v="5"/>
    <s v="PSG w Warszawie-Okęciu"/>
    <s v="Warszawa-Okęcie (lotnicze)"/>
    <x v="2"/>
    <x v="4"/>
    <s v="krajanka tytoniowa"/>
    <n v="10560"/>
    <m/>
    <n v="880"/>
    <x v="1"/>
    <x v="402"/>
    <s v="Straż Graniczna"/>
  </r>
  <r>
    <x v="658"/>
    <s v="z RP"/>
    <x v="1"/>
    <x v="5"/>
    <s v="PSG w Warszawie-Okęciu"/>
    <s v="Warszawa-Okęcie (lotnicze)"/>
    <x v="2"/>
    <x v="4"/>
    <s v="krajanka tytoniowa"/>
    <n v="2640"/>
    <m/>
    <n v="880"/>
    <x v="1"/>
    <x v="46"/>
    <s v="Straż Graniczna"/>
  </r>
  <r>
    <x v="659"/>
    <s v="z RP"/>
    <x v="0"/>
    <x v="4"/>
    <s v="PSG w Gdańsku"/>
    <m/>
    <x v="2"/>
    <x v="3"/>
    <s v="Ostra"/>
    <n v="1"/>
    <s v="amunicja ostra  5,56 x 45 "/>
    <n v="1"/>
    <x v="0"/>
    <x v="2"/>
    <s v="inny | SG"/>
  </r>
  <r>
    <x v="660"/>
    <s v="do RP"/>
    <x v="1"/>
    <x v="3"/>
    <s v="PSG w Bezledach"/>
    <s v="Bezledy – Bagrationowsk (drogowe)"/>
    <x v="6"/>
    <x v="1"/>
    <s v="Papierosy"/>
    <n v="32.619999999999997"/>
    <s v="w ramach SEO P/7/2024/1"/>
    <n v="0.81549999999999989"/>
    <x v="0"/>
    <x v="66"/>
    <s v="SC | SG"/>
  </r>
  <r>
    <x v="661"/>
    <s v="do RP"/>
    <x v="1"/>
    <x v="1"/>
    <s v="PSG w Medyce"/>
    <s v="Medyka – Szeginie (drogowe)"/>
    <x v="0"/>
    <x v="5"/>
    <s v="inna/inne"/>
    <n v="160"/>
    <m/>
    <n v="40"/>
    <x v="2"/>
    <x v="64"/>
    <s v="KAS"/>
  </r>
  <r>
    <x v="662"/>
    <s v="wewnątrz kraju"/>
    <x v="2"/>
    <x v="6"/>
    <s v="PSG w Jeleniej Górze"/>
    <m/>
    <x v="3"/>
    <x v="4"/>
    <s v="susz tytoniowy"/>
    <n v="693108"/>
    <s v="Liście suszu tytoniowego pakowane w kostki około 30 kg/sztuka łacznie 38 sztuk."/>
    <n v="585"/>
    <x v="1"/>
    <x v="425"/>
    <s v="Straż Graniczna"/>
  </r>
  <r>
    <x v="663"/>
    <s v="do RP"/>
    <x v="1"/>
    <x v="0"/>
    <s v="PSG w Hrebennem"/>
    <s v="Hrebenne – Rawa Ruska (drogowe)"/>
    <x v="0"/>
    <x v="4"/>
    <s v="Tytoń do palenia"/>
    <n v="27.91"/>
    <s v="towary nowatorskie"/>
    <n v="585.1153039832285"/>
    <x v="1"/>
    <x v="426"/>
    <s v="Straż Graniczna"/>
  </r>
  <r>
    <x v="664"/>
    <s v="z RP"/>
    <x v="1"/>
    <x v="7"/>
    <s v="PSG w Krakowie-Balicach"/>
    <s v="Kraków-Balice (lotnicze)"/>
    <x v="2"/>
    <x v="3"/>
    <s v="Ostra"/>
    <n v="4"/>
    <m/>
    <n v="2"/>
    <x v="0"/>
    <x v="0"/>
    <s v="Straż Graniczna"/>
  </r>
  <r>
    <x v="665"/>
    <s v="do RP"/>
    <x v="1"/>
    <x v="0"/>
    <s v="PSG w Terespolu"/>
    <s v="Terespol – Brześć (drogowe)"/>
    <x v="1"/>
    <x v="1"/>
    <s v="Papierosy"/>
    <n v="3262.16"/>
    <m/>
    <n v="0.81553999999999993"/>
    <x v="0"/>
    <x v="427"/>
    <s v="KAS | SG"/>
  </r>
  <r>
    <x v="666"/>
    <s v="do RP"/>
    <x v="1"/>
    <x v="1"/>
    <s v="PSG w Medyce"/>
    <s v="Medyka – Szeginie (drogowe)"/>
    <x v="0"/>
    <x v="3"/>
    <s v="Ostra"/>
    <n v="5"/>
    <s v="ujawniona aomunicja na NN"/>
    <n v="5"/>
    <x v="0"/>
    <x v="2"/>
    <s v="Straż Graniczna"/>
  </r>
  <r>
    <x v="667"/>
    <s v="do RP"/>
    <x v="1"/>
    <x v="1"/>
    <s v="PSG w Medyce"/>
    <s v="Medyka – Szeginie (drogowe)"/>
    <x v="0"/>
    <x v="6"/>
    <s v="Marihuana"/>
    <n v="54.68"/>
    <s v="ujawniono susz na NN"/>
    <n v="45004.115226337446"/>
    <x v="1"/>
    <x v="428"/>
    <s v="Straż Graniczna"/>
  </r>
  <r>
    <x v="668"/>
    <s v="do RP"/>
    <x v="1"/>
    <x v="0"/>
    <s v="PSG w Terespolu"/>
    <s v="Kukuryki – Kozłowiczy (drogowe)"/>
    <x v="1"/>
    <x v="1"/>
    <s v="Papierosy"/>
    <n v="652.42999999999995"/>
    <s v=" wniosek SG do KAS numer 35 z dnia 11.05.2024r.,"/>
    <n v="0.81553749999999992"/>
    <x v="0"/>
    <x v="25"/>
    <s v="Straż Graniczna"/>
  </r>
  <r>
    <x v="669"/>
    <s v="z RP"/>
    <x v="0"/>
    <x v="2"/>
    <s v="PSG w Katowicach-Pyrzowicach"/>
    <s v="Katowice-Pyrzowice (lotnicze)"/>
    <x v="2"/>
    <x v="7"/>
    <s v="inna/inne"/>
    <n v="150"/>
    <s v="kastet"/>
    <n v="150"/>
    <x v="0"/>
    <x v="2"/>
    <s v="Straż Graniczna"/>
  </r>
  <r>
    <x v="670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KAS | SG"/>
  </r>
  <r>
    <x v="671"/>
    <s v="do RP"/>
    <x v="1"/>
    <x v="0"/>
    <s v="PSG w Hrebennem"/>
    <s v="Hrebenne – Rawa Ruska (drogowe)"/>
    <x v="0"/>
    <x v="1"/>
    <s v="Papierosy"/>
    <n v="489.32"/>
    <s v="Ujawniono 30 paczek (600 szt.), uszczuplenia celne 1440zł."/>
    <n v="0.81553333333333333"/>
    <x v="0"/>
    <x v="117"/>
    <s v="Straż Graniczna"/>
  </r>
  <r>
    <x v="672"/>
    <s v="do RP"/>
    <x v="1"/>
    <x v="0"/>
    <s v="PSG w Terespolu"/>
    <s v="Kukuryki – Kozłowiczy (drogowe)"/>
    <x v="1"/>
    <x v="1"/>
    <s v="Papierosy"/>
    <n v="1435.35"/>
    <m/>
    <n v="0.81553977272727263"/>
    <x v="0"/>
    <x v="429"/>
    <s v="Straż Graniczna"/>
  </r>
  <r>
    <x v="673"/>
    <s v="do RP"/>
    <x v="1"/>
    <x v="0"/>
    <s v="PSG w Hrebennem"/>
    <s v="Hrebenne – Rawa Ruska (drogowe)"/>
    <x v="0"/>
    <x v="1"/>
    <s v="Papierosy"/>
    <n v="146.80000000000001"/>
    <s v="Ujawniono 9 paczek (180 szt.) papierosów, uszczuplenia celne 243.00zł."/>
    <n v="0.81555555555555559"/>
    <x v="0"/>
    <x v="41"/>
    <s v="Straż Graniczna"/>
  </r>
  <r>
    <x v="674"/>
    <s v="do RP"/>
    <x v="0"/>
    <x v="6"/>
    <s v="PSG w Świecku"/>
    <m/>
    <x v="5"/>
    <x v="6"/>
    <s v="Amfetamina"/>
    <n v="35.700000000000003"/>
    <s v="woreczek plastikowy z białym proszkiem"/>
    <n v="70000"/>
    <x v="1"/>
    <x v="411"/>
    <s v="Straż Graniczna"/>
  </r>
  <r>
    <x v="674"/>
    <s v="do RP"/>
    <x v="0"/>
    <x v="6"/>
    <s v="PSG w Świecku"/>
    <m/>
    <x v="5"/>
    <x v="6"/>
    <s v="Amfetamina"/>
    <n v="56"/>
    <s v="kryształki o lekko zółtawym zabarwieniu zawinięte w folię aluminiową"/>
    <n v="70000"/>
    <x v="1"/>
    <x v="200"/>
    <s v="Straż Graniczna"/>
  </r>
  <r>
    <x v="674"/>
    <s v="do RP"/>
    <x v="0"/>
    <x v="6"/>
    <s v="PSG w Świecku"/>
    <m/>
    <x v="5"/>
    <x v="6"/>
    <s v="Amfetamina"/>
    <n v="32.9"/>
    <s v="kryształki o lekko żółtawym zabarwieniu zawinięte w folię aluminiową"/>
    <n v="70000"/>
    <x v="1"/>
    <x v="430"/>
    <s v="Straż Graniczna"/>
  </r>
  <r>
    <x v="674"/>
    <s v="do RP"/>
    <x v="0"/>
    <x v="6"/>
    <s v="PSG w Świecku"/>
    <m/>
    <x v="5"/>
    <x v="2"/>
    <s v="Osobowy"/>
    <n v="70000"/>
    <s v="Ford Kuga"/>
    <n v="70000"/>
    <x v="0"/>
    <x v="2"/>
    <s v="Straż Graniczna"/>
  </r>
  <r>
    <x v="675"/>
    <s v="do RP"/>
    <x v="1"/>
    <x v="0"/>
    <s v="PSG w Hrubieszowie"/>
    <s v="Zosin – Ustiług (drogowe)"/>
    <x v="0"/>
    <x v="1"/>
    <s v="Papierosy"/>
    <n v="146.80000000000001"/>
    <m/>
    <n v="0.81555555555555559"/>
    <x v="0"/>
    <x v="41"/>
    <s v="Straż Graniczna"/>
  </r>
  <r>
    <x v="676"/>
    <s v="do RP"/>
    <x v="0"/>
    <x v="6"/>
    <s v="PSG w Świecku"/>
    <m/>
    <x v="5"/>
    <x v="6"/>
    <s v="Marihuana"/>
    <n v="170.55"/>
    <m/>
    <n v="45000"/>
    <x v="1"/>
    <x v="431"/>
    <s v="Straż Graniczna"/>
  </r>
  <r>
    <x v="677"/>
    <s v="z RP"/>
    <x v="1"/>
    <x v="7"/>
    <s v="PSG w Krakowie-Balicach"/>
    <s v="Kraków-Balice (lotnicze)"/>
    <x v="2"/>
    <x v="3"/>
    <s v="Ostra"/>
    <n v="1.2"/>
    <m/>
    <n v="1.2"/>
    <x v="0"/>
    <x v="2"/>
    <s v="Straż Graniczna"/>
  </r>
  <r>
    <x v="678"/>
    <s v="z RP"/>
    <x v="1"/>
    <x v="1"/>
    <s v="PSG w Lubaczowie"/>
    <s v="Budomierz – Hruszew (drogowe)"/>
    <x v="0"/>
    <x v="2"/>
    <s v="Osobowy"/>
    <n v="36000"/>
    <m/>
    <n v="36000"/>
    <x v="0"/>
    <x v="2"/>
    <s v="Straż Graniczna"/>
  </r>
  <r>
    <x v="679"/>
    <s v="z RP"/>
    <x v="1"/>
    <x v="6"/>
    <s v="PSG w Poznaniu-Ławicy"/>
    <s v="Poznań-Ławica (lotnicze)"/>
    <x v="2"/>
    <x v="7"/>
    <s v="inna/inne"/>
    <n v="50"/>
    <s v="Pałka teleskopowa"/>
    <n v="50"/>
    <x v="0"/>
    <x v="2"/>
    <s v="Straż Graniczna"/>
  </r>
  <r>
    <x v="680"/>
    <s v="z RP"/>
    <x v="1"/>
    <x v="7"/>
    <s v="PSG w Krakowie-Balicach"/>
    <s v="Kraków-Balice (lotnicze)"/>
    <x v="2"/>
    <x v="3"/>
    <s v="Ostra"/>
    <n v="3.6"/>
    <m/>
    <n v="1.2"/>
    <x v="0"/>
    <x v="46"/>
    <s v="Straż Graniczna"/>
  </r>
  <r>
    <x v="681"/>
    <s v="z RP"/>
    <x v="0"/>
    <x v="2"/>
    <s v="PSG w Katowicach-Pyrzowicach"/>
    <s v="Katowice-Pyrzowice (lotnicze)"/>
    <x v="2"/>
    <x v="7"/>
    <s v="inna/inne"/>
    <n v="150"/>
    <s v="kastet"/>
    <n v="150"/>
    <x v="0"/>
    <x v="2"/>
    <s v="Straż Graniczna"/>
  </r>
  <r>
    <x v="682"/>
    <s v="z RP"/>
    <x v="1"/>
    <x v="0"/>
    <s v="PSG w Hrebennem"/>
    <s v="Hrebenne – Rawa Ruska (drogowe)"/>
    <x v="0"/>
    <x v="2"/>
    <s v="inna/inne"/>
    <n v="1800"/>
    <s v="Rower marki STORM "/>
    <n v="1800"/>
    <x v="0"/>
    <x v="2"/>
    <s v="Straż Graniczna"/>
  </r>
  <r>
    <x v="682"/>
    <s v="z RP"/>
    <x v="1"/>
    <x v="0"/>
    <s v="PSG w Hrebennem"/>
    <s v="Hrebenne – Rawa Ruska (drogowe)"/>
    <x v="0"/>
    <x v="2"/>
    <s v="inna/inne"/>
    <n v="2000"/>
    <s v="Rower marki ROCKRIDER "/>
    <n v="2000"/>
    <x v="0"/>
    <x v="2"/>
    <s v="Straż Graniczna"/>
  </r>
  <r>
    <x v="682"/>
    <s v="z RP"/>
    <x v="1"/>
    <x v="0"/>
    <s v="PSG w Hrebennem"/>
    <s v="Hrebenne – Rawa Ruska (drogowe)"/>
    <x v="0"/>
    <x v="2"/>
    <s v="inna/inne"/>
    <n v="2200"/>
    <s v="Rower marki SPECIALIZED "/>
    <n v="2200"/>
    <x v="0"/>
    <x v="2"/>
    <s v="Straż Graniczna"/>
  </r>
  <r>
    <x v="682"/>
    <s v="z RP"/>
    <x v="1"/>
    <x v="0"/>
    <s v="PSG w Hrebennem"/>
    <s v="Hrebenne – Rawa Ruska (drogowe)"/>
    <x v="0"/>
    <x v="2"/>
    <s v="inna/inne"/>
    <n v="2000"/>
    <s v="Rower marki Kross"/>
    <n v="2000"/>
    <x v="0"/>
    <x v="2"/>
    <s v="Straż Graniczna"/>
  </r>
  <r>
    <x v="682"/>
    <s v="z RP"/>
    <x v="1"/>
    <x v="0"/>
    <s v="PSG w Hrebennem"/>
    <s v="Hrebenne – Rawa Ruska (drogowe)"/>
    <x v="0"/>
    <x v="2"/>
    <s v="inna/inne"/>
    <n v="3000"/>
    <s v="Rower marki UNIBIKE  "/>
    <n v="3000"/>
    <x v="0"/>
    <x v="2"/>
    <s v="Straż Graniczna"/>
  </r>
  <r>
    <x v="682"/>
    <s v="z RP"/>
    <x v="1"/>
    <x v="0"/>
    <s v="PSG w Hrebennem"/>
    <s v="Hrebenne – Rawa Ruska (drogowe)"/>
    <x v="0"/>
    <x v="2"/>
    <s v="inna/inne"/>
    <n v="1700"/>
    <s v="Rower marki ROCKRIDER "/>
    <n v="1700"/>
    <x v="0"/>
    <x v="2"/>
    <s v="Straż Graniczna"/>
  </r>
  <r>
    <x v="683"/>
    <s v="z RP"/>
    <x v="1"/>
    <x v="7"/>
    <s v="PSG w Krakowie-Balicach"/>
    <s v="Kraków-Balice (lotnicze)"/>
    <x v="2"/>
    <x v="3"/>
    <s v="Ostra"/>
    <n v="2"/>
    <m/>
    <n v="2"/>
    <x v="0"/>
    <x v="2"/>
    <s v="Straż Graniczna"/>
  </r>
  <r>
    <x v="684"/>
    <s v="do RP"/>
    <x v="1"/>
    <x v="0"/>
    <s v="PSG w Hrebennem"/>
    <s v="Hrebenne – Rawa Ruska (drogowe)"/>
    <x v="0"/>
    <x v="1"/>
    <s v="Papierosy"/>
    <n v="130.49"/>
    <s v=" ujawniono 8 paczek (160 szt.) papierosów uszczuplenia celne 216zł."/>
    <n v="0.81556250000000008"/>
    <x v="0"/>
    <x v="37"/>
    <s v="Straż Graniczna"/>
  </r>
  <r>
    <x v="684"/>
    <s v="do RP"/>
    <x v="1"/>
    <x v="0"/>
    <s v="PSG w Hrebennem"/>
    <s v="Hrebenne – Rawa Ruska (drogowe)"/>
    <x v="0"/>
    <x v="5"/>
    <s v="Wódka"/>
    <n v="60"/>
    <m/>
    <n v="40"/>
    <x v="2"/>
    <x v="115"/>
    <s v="Straż Graniczna"/>
  </r>
  <r>
    <x v="685"/>
    <s v="wewnątrz kraju"/>
    <x v="0"/>
    <x v="1"/>
    <s v="PSG w Krościenku"/>
    <m/>
    <x v="0"/>
    <x v="5"/>
    <s v="Wódka"/>
    <n v="120"/>
    <m/>
    <n v="40"/>
    <x v="2"/>
    <x v="46"/>
    <s v="Straż Graniczna"/>
  </r>
  <r>
    <x v="685"/>
    <s v="wewnątrz kraju"/>
    <x v="0"/>
    <x v="1"/>
    <s v="PSG w Krościenku"/>
    <m/>
    <x v="0"/>
    <x v="1"/>
    <s v="Papierosy"/>
    <n v="48.93"/>
    <s v="Compliment"/>
    <n v="0.8155"/>
    <x v="0"/>
    <x v="10"/>
    <s v="Straż Graniczna"/>
  </r>
  <r>
    <x v="686"/>
    <s v="wewnątrz kraju"/>
    <x v="0"/>
    <x v="0"/>
    <s v="PSG w Terespolu"/>
    <m/>
    <x v="1"/>
    <x v="1"/>
    <s v="Papierosy"/>
    <n v="342.53"/>
    <m/>
    <n v="0.81554761904761897"/>
    <x v="0"/>
    <x v="204"/>
    <s v="SC | SG"/>
  </r>
  <r>
    <x v="686"/>
    <s v="wewnątrz kraju"/>
    <x v="0"/>
    <x v="0"/>
    <s v="PSG w Terespolu"/>
    <m/>
    <x v="1"/>
    <x v="4"/>
    <s v="Tytoń do palenia (wkłady)"/>
    <m/>
    <m/>
    <n v="0"/>
    <x v="0"/>
    <x v="37"/>
    <s v="SC | SG"/>
  </r>
  <r>
    <x v="686"/>
    <s v="wewnątrz kraju"/>
    <x v="0"/>
    <x v="0"/>
    <s v="PSG w Terespolu"/>
    <m/>
    <x v="1"/>
    <x v="1"/>
    <s v="Papierosy"/>
    <n v="65.239999999999995"/>
    <m/>
    <n v="0.81549999999999989"/>
    <x v="0"/>
    <x v="5"/>
    <s v="SC | SG"/>
  </r>
  <r>
    <x v="687"/>
    <s v="do RP"/>
    <x v="1"/>
    <x v="0"/>
    <s v="PSG w Hrebennem"/>
    <s v="Hrebenne – Rawa Ruska (drogowe)"/>
    <x v="0"/>
    <x v="7"/>
    <s v="Gazowa"/>
    <n v="1500"/>
    <s v="broni gazowej marki RECH kaliber 8mm"/>
    <n v="1500"/>
    <x v="0"/>
    <x v="2"/>
    <s v="SC"/>
  </r>
  <r>
    <x v="688"/>
    <s v="wewnątrz kraju"/>
    <x v="2"/>
    <x v="7"/>
    <s v="Wydział Operacyjno-Śledczy"/>
    <m/>
    <x v="3"/>
    <x v="6"/>
    <s v="Marihuana"/>
    <n v="336.15"/>
    <m/>
    <n v="45000"/>
    <x v="1"/>
    <x v="432"/>
    <s v="Straż Graniczna"/>
  </r>
  <r>
    <x v="689"/>
    <s v="wewnątrz kraju"/>
    <x v="2"/>
    <x v="0"/>
    <s v="Wydział Operacyjno-Śledczy"/>
    <m/>
    <x v="3"/>
    <x v="1"/>
    <s v="Papierosy"/>
    <n v="289206.78999999998"/>
    <m/>
    <n v="0.8155399864643843"/>
    <x v="0"/>
    <x v="433"/>
    <s v="SC | SG | SG"/>
  </r>
  <r>
    <x v="689"/>
    <s v="wewnątrz kraju"/>
    <x v="2"/>
    <x v="0"/>
    <s v="Wydział Operacyjno-Śledczy"/>
    <m/>
    <x v="3"/>
    <x v="4"/>
    <s v="krajanka tytoniowa"/>
    <n v="304731.25"/>
    <m/>
    <n v="972.65001595914453"/>
    <x v="1"/>
    <x v="434"/>
    <s v="SC | SG | SG"/>
  </r>
  <r>
    <x v="689"/>
    <s v="wewnątrz kraju"/>
    <x v="2"/>
    <x v="0"/>
    <s v="Wydział Operacyjno-Śledczy"/>
    <m/>
    <x v="3"/>
    <x v="4"/>
    <s v="susz tytoniowy"/>
    <n v="482263.4"/>
    <m/>
    <n v="610.46"/>
    <x v="1"/>
    <x v="435"/>
    <s v="SC | SG | SG"/>
  </r>
  <r>
    <x v="689"/>
    <s v="wewnątrz kraju"/>
    <x v="2"/>
    <x v="0"/>
    <s v="Wydział Operacyjno-Śledczy"/>
    <m/>
    <x v="3"/>
    <x v="0"/>
    <s v="inna/inne"/>
    <n v="80000"/>
    <s v="2 maszyny do cięcia tytoniu"/>
    <n v="40000"/>
    <x v="0"/>
    <x v="0"/>
    <s v="SC | SG | SG"/>
  </r>
  <r>
    <x v="689"/>
    <s v="wewnątrz kraju"/>
    <x v="2"/>
    <x v="0"/>
    <s v="Wydział Operacyjno-Śledczy"/>
    <m/>
    <x v="3"/>
    <x v="0"/>
    <s v="inna/inne"/>
    <n v="60000"/>
    <s v="maszyna typu owijarka tytoniowa"/>
    <n v="60000"/>
    <x v="0"/>
    <x v="2"/>
    <s v="SC | SG | SG"/>
  </r>
  <r>
    <x v="689"/>
    <s v="wewnątrz kraju"/>
    <x v="2"/>
    <x v="0"/>
    <s v="Wydział Operacyjno-Śledczy"/>
    <m/>
    <x v="3"/>
    <x v="4"/>
    <s v="Tytoń"/>
    <n v="613742.15"/>
    <s v="melasa do fajek wodnych"/>
    <n v="972.65000000000009"/>
    <x v="1"/>
    <x v="436"/>
    <s v="SC | SG | SG"/>
  </r>
  <r>
    <x v="690"/>
    <s v="do RP"/>
    <x v="0"/>
    <x v="6"/>
    <s v="PSG w Świecku"/>
    <m/>
    <x v="5"/>
    <x v="6"/>
    <s v="Marihuana"/>
    <n v="129.15"/>
    <m/>
    <n v="45000"/>
    <x v="1"/>
    <x v="437"/>
    <s v="Kraj sąsiedni | Kraj sąsiedni"/>
  </r>
  <r>
    <x v="691"/>
    <s v="do RP"/>
    <x v="1"/>
    <x v="0"/>
    <s v="PSG w Terespolu"/>
    <s v="Terespol – Brześć (drogowe)"/>
    <x v="1"/>
    <x v="11"/>
    <s v="Dolar amerykański - USD"/>
    <n v="119103"/>
    <m/>
    <n v="3.9701"/>
    <x v="0"/>
    <x v="438"/>
    <s v="Straż Graniczna"/>
  </r>
  <r>
    <x v="692"/>
    <s v="z RP"/>
    <x v="1"/>
    <x v="0"/>
    <s v="PSG w Hrubieszowie"/>
    <s v="Zosin – Ustiług (drogowe)"/>
    <x v="0"/>
    <x v="2"/>
    <s v="Osobowy"/>
    <n v="35000"/>
    <s v="Kolor szary"/>
    <n v="35000"/>
    <x v="0"/>
    <x v="2"/>
    <s v="Straż Graniczna"/>
  </r>
  <r>
    <x v="693"/>
    <s v="wewnątrz kraju"/>
    <x v="2"/>
    <x v="5"/>
    <s v="Wydział Operacyjno-Śledczy"/>
    <m/>
    <x v="3"/>
    <x v="6"/>
    <s v="Marihuana"/>
    <n v="5985000"/>
    <s v="worki strunowe owiniete czarną folią"/>
    <n v="45000"/>
    <x v="1"/>
    <x v="439"/>
    <s v="Straż Graniczna"/>
  </r>
  <r>
    <x v="694"/>
    <s v="z RP"/>
    <x v="1"/>
    <x v="7"/>
    <s v="PSG w Krakowie-Balicach"/>
    <s v="Kraków-Balice (lotnicze)"/>
    <x v="2"/>
    <x v="3"/>
    <s v="Ostra"/>
    <n v="1"/>
    <s v="1 szt. amunicji ostrej. "/>
    <n v="1"/>
    <x v="0"/>
    <x v="2"/>
    <s v="Straż Graniczna"/>
  </r>
  <r>
    <x v="695"/>
    <s v="z RP"/>
    <x v="1"/>
    <x v="7"/>
    <s v="PSG w Krakowie-Balicach"/>
    <s v="Kraków-Balice (lotnicze)"/>
    <x v="2"/>
    <x v="3"/>
    <s v="Ostra"/>
    <n v="1"/>
    <s v="1 szt. amunucji ostrej bez oznaczeń"/>
    <n v="1"/>
    <x v="0"/>
    <x v="2"/>
    <s v="Straż Graniczna"/>
  </r>
  <r>
    <x v="696"/>
    <s v="wewnątrz kraju"/>
    <x v="0"/>
    <x v="8"/>
    <s v="PSG w Rutce-Tartak"/>
    <m/>
    <x v="9"/>
    <x v="1"/>
    <s v="Papierosy"/>
    <n v="20951.22"/>
    <s v="PSG Rutka-Tartak (50%) wartość- 14744.9632zł, "/>
    <n v="0.8155398987933048"/>
    <x v="0"/>
    <x v="440"/>
    <s v="Policja"/>
  </r>
  <r>
    <x v="696"/>
    <s v="wewnątrz kraju"/>
    <x v="0"/>
    <x v="8"/>
    <s v="PSG w Rutce-Tartak"/>
    <m/>
    <x v="9"/>
    <x v="1"/>
    <s v="Papierosy"/>
    <n v="20951.22"/>
    <s v="KMP Suwałki (50%) - 14744.9632zł"/>
    <n v="0.8155398987933048"/>
    <x v="0"/>
    <x v="440"/>
    <s v="Policja"/>
  </r>
  <r>
    <x v="697"/>
    <s v="wewnątrz kraju"/>
    <x v="2"/>
    <x v="5"/>
    <s v="PSG w Łodzi"/>
    <m/>
    <x v="3"/>
    <x v="6"/>
    <s v="Marihuana"/>
    <n v="10"/>
    <m/>
    <n v="40000"/>
    <x v="1"/>
    <x v="441"/>
    <s v="Straż Graniczna"/>
  </r>
  <r>
    <x v="698"/>
    <s v="do RP"/>
    <x v="1"/>
    <x v="0"/>
    <s v="PSG w Dołhobyczowie"/>
    <s v="Dołhobyczów – Uhrynów (drogowe)"/>
    <x v="0"/>
    <x v="7"/>
    <s v="inna/inne"/>
    <n v="50"/>
    <s v="kastet"/>
    <n v="50"/>
    <x v="0"/>
    <x v="2"/>
    <s v="SC | SG"/>
  </r>
  <r>
    <x v="699"/>
    <s v="do RP"/>
    <x v="1"/>
    <x v="0"/>
    <s v="PSG w Dorohusku"/>
    <s v="Dorohusk – Jagodzin (drogowe)"/>
    <x v="0"/>
    <x v="6"/>
    <s v="Marihuana"/>
    <n v="22.5"/>
    <m/>
    <n v="45000"/>
    <x v="1"/>
    <x v="442"/>
    <s v="Straż Graniczna"/>
  </r>
  <r>
    <x v="700"/>
    <s v="wewnątrz kraju"/>
    <x v="2"/>
    <x v="2"/>
    <s v="PSG w Częstochowie"/>
    <m/>
    <x v="3"/>
    <x v="4"/>
    <s v="krajanka tytoniowa"/>
    <n v="455275.21"/>
    <m/>
    <n v="815.54000895656077"/>
    <x v="1"/>
    <x v="443"/>
    <s v="Straż Graniczna"/>
  </r>
  <r>
    <x v="701"/>
    <s v="do RP"/>
    <x v="0"/>
    <x v="4"/>
    <s v="PSG w Świnoujściu"/>
    <m/>
    <x v="7"/>
    <x v="2"/>
    <s v="inna/inne"/>
    <n v="30000"/>
    <s v="Quad marki CFMOTO "/>
    <n v="30000"/>
    <x v="0"/>
    <x v="2"/>
    <s v="Straż Graniczna"/>
  </r>
  <r>
    <x v="701"/>
    <s v="do RP"/>
    <x v="0"/>
    <x v="4"/>
    <s v="PSG w Świnoujściu"/>
    <m/>
    <x v="7"/>
    <x v="0"/>
    <s v="inna/inne"/>
    <n v="6000"/>
    <s v="Agregat prądotwórczy marki HONDA"/>
    <n v="6000"/>
    <x v="0"/>
    <x v="2"/>
    <s v="Straż Graniczna"/>
  </r>
  <r>
    <x v="701"/>
    <s v="do RP"/>
    <x v="0"/>
    <x v="4"/>
    <s v="PSG w Świnoujściu"/>
    <m/>
    <x v="7"/>
    <x v="0"/>
    <s v="inna/inne"/>
    <n v="4000"/>
    <s v="Niwelator marki TOPCON"/>
    <n v="4000"/>
    <x v="0"/>
    <x v="2"/>
    <s v="Straż Graniczna"/>
  </r>
  <r>
    <x v="701"/>
    <s v="do RP"/>
    <x v="0"/>
    <x v="4"/>
    <s v="PSG w Świnoujściu"/>
    <m/>
    <x v="7"/>
    <x v="0"/>
    <s v="inna/inne"/>
    <n v="45000"/>
    <s v=".Zagęszczarka marki WACKER NEUSON model DPU 6555 "/>
    <n v="45000"/>
    <x v="0"/>
    <x v="2"/>
    <s v="Straż Graniczna"/>
  </r>
  <r>
    <x v="701"/>
    <s v="do RP"/>
    <x v="0"/>
    <x v="4"/>
    <s v="PSG w Świnoujściu"/>
    <m/>
    <x v="7"/>
    <x v="0"/>
    <s v="inna/inne"/>
    <n v="12000"/>
    <s v="Zagęszczarka WACKER NEUSON SUPRA BS60-2"/>
    <n v="12000"/>
    <x v="0"/>
    <x v="2"/>
    <s v="Straż Graniczna"/>
  </r>
  <r>
    <x v="701"/>
    <s v="do RP"/>
    <x v="0"/>
    <x v="4"/>
    <s v="PSG w Świnoujściu"/>
    <m/>
    <x v="7"/>
    <x v="0"/>
    <s v="inna/inne"/>
    <n v="8000"/>
    <s v="Rower górski marki: ORBEA"/>
    <n v="8000"/>
    <x v="0"/>
    <x v="2"/>
    <s v="Straż Graniczna"/>
  </r>
  <r>
    <x v="701"/>
    <s v="do RP"/>
    <x v="0"/>
    <x v="4"/>
    <s v="PSG w Świnoujściu"/>
    <m/>
    <x v="7"/>
    <x v="0"/>
    <s v="inna/inne"/>
    <n v="14000"/>
    <s v="Kosiarka Husqvarna model R16C"/>
    <n v="14000"/>
    <x v="0"/>
    <x v="2"/>
    <s v="Straż Graniczna"/>
  </r>
  <r>
    <x v="702"/>
    <s v="z RP"/>
    <x v="1"/>
    <x v="0"/>
    <s v="PSG w Terespolu"/>
    <s v="Terespol – Brześć (drogowe)"/>
    <x v="1"/>
    <x v="2"/>
    <s v="Osobowy"/>
    <n v="60000"/>
    <s v="przerobiony nr VIN"/>
    <n v="60000"/>
    <x v="0"/>
    <x v="2"/>
    <s v="Straż Graniczna"/>
  </r>
  <r>
    <x v="703"/>
    <s v="z RP"/>
    <x v="1"/>
    <x v="1"/>
    <s v="PSG w Medyce"/>
    <s v="Medyka – Szeginie (drogowe)"/>
    <x v="0"/>
    <x v="2"/>
    <s v="Osobowy"/>
    <n v="15000"/>
    <s v="Volkswagen Toureg "/>
    <n v="15000"/>
    <x v="0"/>
    <x v="2"/>
    <s v="Straż Graniczna"/>
  </r>
  <r>
    <x v="704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705"/>
    <s v="do RP"/>
    <x v="1"/>
    <x v="0"/>
    <s v="PSG w Terespolu"/>
    <s v="Kukuryki – Kozłowiczy (drogowe)"/>
    <x v="1"/>
    <x v="1"/>
    <s v="Papierosy"/>
    <n v="1631.08"/>
    <m/>
    <n v="0.81553999999999993"/>
    <x v="0"/>
    <x v="51"/>
    <s v="Straż Graniczna"/>
  </r>
  <r>
    <x v="706"/>
    <s v="wewnątrz kraju"/>
    <x v="0"/>
    <x v="0"/>
    <s v="PSG w Dołhobyczowie"/>
    <m/>
    <x v="0"/>
    <x v="6"/>
    <s v="Amfetamina"/>
    <n v="55"/>
    <s v="pochodna amfetaminy"/>
    <n v="50000"/>
    <x v="1"/>
    <x v="222"/>
    <s v="Straż Graniczna"/>
  </r>
  <r>
    <x v="706"/>
    <s v="wewnątrz kraju"/>
    <x v="0"/>
    <x v="0"/>
    <s v="PSG w Dołhobyczowie"/>
    <m/>
    <x v="0"/>
    <x v="6"/>
    <s v="Marihuana"/>
    <n v="30.5"/>
    <m/>
    <n v="50000"/>
    <x v="1"/>
    <x v="444"/>
    <s v="Straż Graniczna"/>
  </r>
  <r>
    <x v="707"/>
    <s v="do RP"/>
    <x v="1"/>
    <x v="0"/>
    <s v="PSG w Terespolu"/>
    <s v="Kukuryki – Kozłowiczy (drogowe)"/>
    <x v="1"/>
    <x v="1"/>
    <s v="Papierosy"/>
    <n v="978.65"/>
    <m/>
    <n v="0.81554166666666661"/>
    <x v="0"/>
    <x v="82"/>
    <s v="Straż Graniczna"/>
  </r>
  <r>
    <x v="708"/>
    <s v="do RP"/>
    <x v="1"/>
    <x v="0"/>
    <s v="PSG w Terespolu"/>
    <s v="Kukuryki – Kozłowiczy (drogowe)"/>
    <x v="1"/>
    <x v="1"/>
    <s v="Papierosy"/>
    <n v="489.32"/>
    <m/>
    <n v="0.81553333333333333"/>
    <x v="0"/>
    <x v="117"/>
    <s v="Straż Graniczna"/>
  </r>
  <r>
    <x v="708"/>
    <s v="do RP"/>
    <x v="1"/>
    <x v="0"/>
    <s v="PSG w Terespolu"/>
    <s v="Kukuryki – Kozłowiczy (drogowe)"/>
    <x v="1"/>
    <x v="5"/>
    <s v="Wódka"/>
    <n v="50"/>
    <m/>
    <n v="50"/>
    <x v="2"/>
    <x v="2"/>
    <s v="Straż Graniczna"/>
  </r>
  <r>
    <x v="709"/>
    <s v="z RP"/>
    <x v="0"/>
    <x v="2"/>
    <s v="PSG w Katowicach-Pyrzowicach"/>
    <s v="Katowice-Pyrzowice (lotnicze)"/>
    <x v="2"/>
    <x v="7"/>
    <s v="Gazowa"/>
    <n v="619"/>
    <s v="Rewolwer ASG Ruger Superhawk 8&quot;6mm czarny"/>
    <n v="619"/>
    <x v="0"/>
    <x v="2"/>
    <s v="Straż Graniczna"/>
  </r>
  <r>
    <x v="710"/>
    <s v="wewnątrz kraju"/>
    <x v="0"/>
    <x v="6"/>
    <s v="PSG w Tuplicach"/>
    <m/>
    <x v="5"/>
    <x v="0"/>
    <s v="inna/inne"/>
    <n v="37750"/>
    <s v="Wyroby odzieżowe i obuwnicze z podrobionymi znakami towarowymi"/>
    <n v="302"/>
    <x v="0"/>
    <x v="445"/>
    <s v="Straż Graniczna"/>
  </r>
  <r>
    <x v="711"/>
    <s v="do RP"/>
    <x v="0"/>
    <x v="6"/>
    <s v="PSG w Świecku"/>
    <m/>
    <x v="5"/>
    <x v="2"/>
    <s v="Osobowy"/>
    <n v="250000"/>
    <s v="Lexus RX450H"/>
    <n v="250000"/>
    <x v="0"/>
    <x v="2"/>
    <s v="Straż Graniczna"/>
  </r>
  <r>
    <x v="712"/>
    <s v="do RP"/>
    <x v="1"/>
    <x v="0"/>
    <s v="PSG w Terespolu"/>
    <s v="Kukuryki – Kozłowiczy (drogowe)"/>
    <x v="1"/>
    <x v="1"/>
    <s v="Papierosy"/>
    <n v="2446.62"/>
    <m/>
    <n v="0.81553999999999993"/>
    <x v="0"/>
    <x v="77"/>
    <s v="Straż Graniczna"/>
  </r>
  <r>
    <x v="713"/>
    <s v="do RP"/>
    <x v="1"/>
    <x v="0"/>
    <s v="PSG w Terespolu"/>
    <s v="Kukuryki – Kozłowiczy (drogowe)"/>
    <x v="1"/>
    <x v="1"/>
    <s v="Papierosy"/>
    <n v="815.54"/>
    <m/>
    <n v="0.81553999999999993"/>
    <x v="0"/>
    <x v="111"/>
    <s v="Straż Graniczna"/>
  </r>
  <r>
    <x v="714"/>
    <s v="do RP"/>
    <x v="1"/>
    <x v="0"/>
    <s v="PSG w Hrebennem"/>
    <s v="Hrebenne – Rawa Ruska (drogowe)"/>
    <x v="0"/>
    <x v="1"/>
    <s v="Papierosy"/>
    <n v="456.7"/>
    <m/>
    <n v="0.81553571428571425"/>
    <x v="0"/>
    <x v="95"/>
    <s v="Straż Graniczna"/>
  </r>
  <r>
    <x v="715"/>
    <s v="wewnątrz kraju"/>
    <x v="2"/>
    <x v="7"/>
    <s v="Wydział Operacyjno-Śledczy"/>
    <m/>
    <x v="3"/>
    <x v="8"/>
    <s v="Ikona"/>
    <m/>
    <s v="Obraz - dzieło historyczne"/>
    <n v="0"/>
    <x v="0"/>
    <x v="2"/>
    <s v="Straż Graniczna"/>
  </r>
  <r>
    <x v="716"/>
    <s v="wewnątrz kraju"/>
    <x v="0"/>
    <x v="8"/>
    <s v="PSG w Augustowie"/>
    <m/>
    <x v="1"/>
    <x v="2"/>
    <s v="Osobowy"/>
    <n v="450000"/>
    <s v="BMW "/>
    <n v="450000"/>
    <x v="0"/>
    <x v="2"/>
    <s v="Straż Graniczna"/>
  </r>
  <r>
    <x v="717"/>
    <s v="wewnątrz kraju"/>
    <x v="2"/>
    <x v="7"/>
    <s v="Wydział Operacyjno-Śledczy"/>
    <m/>
    <x v="3"/>
    <x v="0"/>
    <s v="inna/inne"/>
    <m/>
    <s v="pierścień (sygnet)"/>
    <n v="0"/>
    <x v="0"/>
    <x v="0"/>
    <s v="Straż Graniczna"/>
  </r>
  <r>
    <x v="717"/>
    <s v="wewnątrz kraju"/>
    <x v="2"/>
    <x v="7"/>
    <s v="Wydział Operacyjno-Śledczy"/>
    <m/>
    <x v="3"/>
    <x v="0"/>
    <s v="inna/inne"/>
    <m/>
    <s v="kielich"/>
    <n v="0"/>
    <x v="0"/>
    <x v="0"/>
    <s v="Straż Graniczna"/>
  </r>
  <r>
    <x v="717"/>
    <s v="wewnątrz kraju"/>
    <x v="2"/>
    <x v="7"/>
    <s v="Wydział Operacyjno-Śledczy"/>
    <m/>
    <x v="3"/>
    <x v="0"/>
    <s v="inna/inne"/>
    <m/>
    <s v="zestaw (karafka + 6 kieliszków)"/>
    <n v="0"/>
    <x v="0"/>
    <x v="2"/>
    <s v="Straż Graniczna"/>
  </r>
  <r>
    <x v="717"/>
    <s v="wewnątrz kraju"/>
    <x v="2"/>
    <x v="7"/>
    <s v="Wydział Operacyjno-Śledczy"/>
    <m/>
    <x v="3"/>
    <x v="0"/>
    <s v="inna/inne"/>
    <m/>
    <s v="duże kielichy"/>
    <n v="0"/>
    <x v="0"/>
    <x v="0"/>
    <s v="Straż Graniczna"/>
  </r>
  <r>
    <x v="717"/>
    <s v="wewnątrz kraju"/>
    <x v="2"/>
    <x v="7"/>
    <s v="Wydział Operacyjno-Śledczy"/>
    <m/>
    <x v="3"/>
    <x v="0"/>
    <s v="inna/inne"/>
    <m/>
    <s v="świeczniki żeliwne"/>
    <n v="0"/>
    <x v="0"/>
    <x v="0"/>
    <s v="Straż Graniczna"/>
  </r>
  <r>
    <x v="718"/>
    <s v="do RP"/>
    <x v="1"/>
    <x v="0"/>
    <s v="PSG w Terespolu"/>
    <s v="Terespol – Brześć (drogowe)"/>
    <x v="1"/>
    <x v="1"/>
    <s v="Papierosy"/>
    <n v="456.7"/>
    <m/>
    <n v="0.81553571428571425"/>
    <x v="0"/>
    <x v="95"/>
    <s v="KAS | SG"/>
  </r>
  <r>
    <x v="719"/>
    <s v="z RP"/>
    <x v="1"/>
    <x v="3"/>
    <s v="PSG w Grzechotkach"/>
    <s v="Grzechotki – Mamonowo II (drogowe)"/>
    <x v="6"/>
    <x v="3"/>
    <s v="inna/inne"/>
    <n v="7133.7"/>
    <s v="łuski  marki LAPUA 300 Norma Mag  "/>
    <n v="7.8999999999999995"/>
    <x v="0"/>
    <x v="446"/>
    <s v="SC | SG"/>
  </r>
  <r>
    <x v="719"/>
    <s v="z RP"/>
    <x v="1"/>
    <x v="3"/>
    <s v="PSG w Grzechotkach"/>
    <s v="Grzechotki – Mamonowo II (drogowe)"/>
    <x v="6"/>
    <x v="3"/>
    <s v="inna/inne"/>
    <n v="1185"/>
    <s v="łuski  marki Norma 300 Win Mag "/>
    <n v="7.9"/>
    <x v="0"/>
    <x v="56"/>
    <s v="SC | SG"/>
  </r>
  <r>
    <x v="719"/>
    <s v="z RP"/>
    <x v="1"/>
    <x v="3"/>
    <s v="PSG w Grzechotkach"/>
    <s v="Grzechotki – Mamonowo II (drogowe)"/>
    <x v="6"/>
    <x v="3"/>
    <s v="inna/inne"/>
    <n v="3989.5"/>
    <s v="łuski  marki LAPUA 30-06 "/>
    <n v="7.9"/>
    <x v="0"/>
    <x v="447"/>
    <s v="SC | SG"/>
  </r>
  <r>
    <x v="719"/>
    <s v="z RP"/>
    <x v="1"/>
    <x v="3"/>
    <s v="PSG w Grzechotkach"/>
    <s v="Grzechotki – Mamonowo II (drogowe)"/>
    <x v="6"/>
    <x v="3"/>
    <s v="inna/inne"/>
    <n v="22341.200000000001"/>
    <s v="łuski  marki LAPUA 6,5 CREEDMOR "/>
    <n v="7.9"/>
    <x v="0"/>
    <x v="448"/>
    <s v="SC | SG"/>
  </r>
  <r>
    <x v="719"/>
    <s v="z RP"/>
    <x v="1"/>
    <x v="3"/>
    <s v="PSG w Grzechotkach"/>
    <s v="Grzechotki – Mamonowo II (drogowe)"/>
    <x v="6"/>
    <x v="3"/>
    <s v="inna/inne"/>
    <n v="9600"/>
    <s v="pociski do nabojów  w workach foliowych bez napisów"/>
    <n v="2.4"/>
    <x v="0"/>
    <x v="427"/>
    <s v="SC | SG"/>
  </r>
  <r>
    <x v="719"/>
    <s v="z RP"/>
    <x v="1"/>
    <x v="3"/>
    <s v="PSG w Grzechotkach"/>
    <s v="Grzechotki – Mamonowo II (drogowe)"/>
    <x v="6"/>
    <x v="3"/>
    <s v="inna/inne"/>
    <n v="1440"/>
    <s v="pociski marki Hormady SST30 CAL 165gr"/>
    <n v="2.4"/>
    <x v="0"/>
    <x v="117"/>
    <s v="SC | SG"/>
  </r>
  <r>
    <x v="719"/>
    <s v="z RP"/>
    <x v="1"/>
    <x v="3"/>
    <s v="PSG w Grzechotkach"/>
    <s v="Grzechotki – Mamonowo II (drogowe)"/>
    <x v="6"/>
    <x v="3"/>
    <s v="inna/inne"/>
    <n v="960"/>
    <s v="pociski marki BERGER 6,5mm 140/100"/>
    <n v="2.4"/>
    <x v="0"/>
    <x v="21"/>
    <s v="SC | SG"/>
  </r>
  <r>
    <x v="720"/>
    <s v="do RP"/>
    <x v="1"/>
    <x v="0"/>
    <s v="PSG w Terespolu"/>
    <s v="Terespol – Brześć (drogowe)"/>
    <x v="1"/>
    <x v="1"/>
    <s v="Papierosy"/>
    <n v="326.22000000000003"/>
    <m/>
    <n v="0.81555000000000011"/>
    <x v="0"/>
    <x v="21"/>
    <s v="Straż Graniczna"/>
  </r>
  <r>
    <x v="721"/>
    <s v="wewnątrz kraju"/>
    <x v="2"/>
    <x v="0"/>
    <s v="PSG w Terespolu"/>
    <m/>
    <x v="3"/>
    <x v="2"/>
    <s v="Osobowy"/>
    <n v="110000"/>
    <s v="TOYOTA RAV 4, nr rej. WM7565T, rok produkcji 2017, koloru białego, nr. VIN JTMWRREV90D035945"/>
    <n v="110000"/>
    <x v="0"/>
    <x v="2"/>
    <s v="Policja | SG"/>
  </r>
  <r>
    <x v="722"/>
    <s v="wewnątrz kraju"/>
    <x v="2"/>
    <x v="1"/>
    <s v="PSG w Rzeszowie–Jasionce"/>
    <m/>
    <x v="3"/>
    <x v="1"/>
    <s v="Papierosy"/>
    <n v="833139.35"/>
    <m/>
    <n v="0.81553999686759726"/>
    <x v="0"/>
    <x v="449"/>
    <s v="inny | Policja | SG"/>
  </r>
  <r>
    <x v="723"/>
    <s v="wewnątrz kraju"/>
    <x v="2"/>
    <x v="6"/>
    <s v="PSG w Gorzowie Wielkopolskim"/>
    <m/>
    <x v="3"/>
    <x v="2"/>
    <s v="inna/inne"/>
    <n v="180000"/>
    <s v="Campervan"/>
    <n v="180000"/>
    <x v="0"/>
    <x v="2"/>
    <s v="Policja"/>
  </r>
  <r>
    <x v="724"/>
    <s v="wewnątrz kraju"/>
    <x v="0"/>
    <x v="6"/>
    <s v="Wydział Operacyjno-Śledczy"/>
    <m/>
    <x v="5"/>
    <x v="1"/>
    <s v="Papierosy"/>
    <n v="81554"/>
    <m/>
    <n v="0.81554000000000004"/>
    <x v="0"/>
    <x v="215"/>
    <s v="Straż Graniczna"/>
  </r>
  <r>
    <x v="725"/>
    <s v="do RP"/>
    <x v="1"/>
    <x v="0"/>
    <s v="PSG w Terespolu"/>
    <s v="Kukuryki – Kozłowiczy (drogowe)"/>
    <x v="1"/>
    <x v="1"/>
    <s v="Papierosy"/>
    <n v="1304.8599999999999"/>
    <m/>
    <n v="0.81553749999999992"/>
    <x v="0"/>
    <x v="317"/>
    <s v="Straż Graniczna"/>
  </r>
  <r>
    <x v="726"/>
    <s v="wewnątrz kraju"/>
    <x v="2"/>
    <x v="1"/>
    <s v="Wydział Operacyjno-Śledczy"/>
    <m/>
    <x v="3"/>
    <x v="0"/>
    <s v="inna/inne"/>
    <n v="14000"/>
    <s v="piła do cięcia asfaltu marki Golz FS175, o numerze seryjnym 00301377, rok produkcji 2022"/>
    <n v="14000"/>
    <x v="0"/>
    <x v="2"/>
    <s v="Policja"/>
  </r>
  <r>
    <x v="726"/>
    <s v="wewnątrz kraju"/>
    <x v="2"/>
    <x v="1"/>
    <s v="Wydział Operacyjno-Śledczy"/>
    <m/>
    <x v="3"/>
    <x v="0"/>
    <s v="inna/inne"/>
    <n v="4000"/>
    <s v="piła do cięcia betonu marki Stihl, o numerze seryjnym 191992995"/>
    <n v="4000"/>
    <x v="0"/>
    <x v="2"/>
    <s v="Policja"/>
  </r>
  <r>
    <x v="726"/>
    <s v="wewnątrz kraju"/>
    <x v="2"/>
    <x v="1"/>
    <s v="Wydział Operacyjno-Śledczy"/>
    <m/>
    <x v="3"/>
    <x v="0"/>
    <s v="inna/inne"/>
    <n v="5000"/>
    <s v="zagęszczarkę marki Wacker Neuseon, o numerze seryjnym 5100030599"/>
    <n v="5000"/>
    <x v="0"/>
    <x v="2"/>
    <s v="Policja"/>
  </r>
  <r>
    <x v="726"/>
    <s v="wewnątrz kraju"/>
    <x v="2"/>
    <x v="1"/>
    <s v="Wydział Operacyjno-Śledczy"/>
    <m/>
    <x v="3"/>
    <x v="0"/>
    <s v="inna/inne"/>
    <n v="4000"/>
    <s v="piłę do betonu marki Husqvarna, o numerze seryjnym 967348101"/>
    <n v="4000"/>
    <x v="0"/>
    <x v="2"/>
    <s v="Policja"/>
  </r>
  <r>
    <x v="726"/>
    <s v="wewnątrz kraju"/>
    <x v="2"/>
    <x v="1"/>
    <s v="Wydział Operacyjno-Śledczy"/>
    <m/>
    <x v="3"/>
    <x v="0"/>
    <s v="inna/inne"/>
    <n v="2000"/>
    <s v="pilarka do drewna marki Stihl, o numerze seryjnym 11399673301"/>
    <n v="1000"/>
    <x v="0"/>
    <x v="0"/>
    <s v="Policja"/>
  </r>
  <r>
    <x v="726"/>
    <s v="wewnątrz kraju"/>
    <x v="2"/>
    <x v="1"/>
    <s v="Wydział Operacyjno-Śledczy"/>
    <m/>
    <x v="3"/>
    <x v="0"/>
    <s v="inna/inne"/>
    <n v="500"/>
    <s v="piła szablasta marki Makita, o numerze seryjnym 0885417Y"/>
    <n v="500"/>
    <x v="0"/>
    <x v="2"/>
    <s v="Policja"/>
  </r>
  <r>
    <x v="726"/>
    <s v="wewnątrz kraju"/>
    <x v="2"/>
    <x v="1"/>
    <s v="Wydział Operacyjno-Śledczy"/>
    <m/>
    <x v="3"/>
    <x v="0"/>
    <s v="inna/inne"/>
    <n v="500"/>
    <s v="wiertarka marki Makita, o numerze seryjnym 0368935Y"/>
    <n v="500"/>
    <x v="0"/>
    <x v="2"/>
    <s v="Policja"/>
  </r>
  <r>
    <x v="727"/>
    <s v="z RP"/>
    <x v="1"/>
    <x v="5"/>
    <s v="PSG w Warszawie-Okęciu"/>
    <s v="Warszawa-Okęcie (lotnicze)"/>
    <x v="2"/>
    <x v="3"/>
    <s v="Ostra"/>
    <m/>
    <s v="&quot;SIG LUGER 9 MM&quot;"/>
    <n v="0"/>
    <x v="0"/>
    <x v="26"/>
    <s v="Straż Graniczna"/>
  </r>
  <r>
    <x v="728"/>
    <s v="do RP"/>
    <x v="1"/>
    <x v="0"/>
    <s v="PSG w Dorohusku"/>
    <s v="Dorohusk – Jagodzin (drogowe)"/>
    <x v="0"/>
    <x v="0"/>
    <s v="inna/inne"/>
    <m/>
    <s v="ZASTAWA STOŁOWA"/>
    <n v="0"/>
    <x v="0"/>
    <x v="450"/>
    <s v="SC"/>
  </r>
  <r>
    <x v="728"/>
    <s v="do RP"/>
    <x v="1"/>
    <x v="0"/>
    <s v="PSG w Dorohusku"/>
    <s v="Dorohusk – Jagodzin (drogowe)"/>
    <x v="0"/>
    <x v="0"/>
    <s v="inna/inne"/>
    <m/>
    <s v="BIŻUTERIA"/>
    <n v="0"/>
    <x v="0"/>
    <x v="331"/>
    <s v="SC"/>
  </r>
  <r>
    <x v="728"/>
    <s v="do RP"/>
    <x v="1"/>
    <x v="0"/>
    <s v="PSG w Dorohusku"/>
    <s v="Dorohusk – Jagodzin (drogowe)"/>
    <x v="0"/>
    <x v="0"/>
    <s v="inna/inne"/>
    <m/>
    <s v="szklanych ampułek z pojedynczą tabletką w środku koloru białego bez napisów i oznaczeń"/>
    <n v="0"/>
    <x v="0"/>
    <x v="58"/>
    <s v="SC"/>
  </r>
  <r>
    <x v="729"/>
    <s v="do RP"/>
    <x v="1"/>
    <x v="0"/>
    <s v="PSG w Hrebennem"/>
    <s v="Hrebenne – Rawa Ruska (drogowe)"/>
    <x v="0"/>
    <x v="1"/>
    <s v="Papierosy"/>
    <n v="195.73"/>
    <m/>
    <n v="0.81554166666666661"/>
    <x v="0"/>
    <x v="24"/>
    <s v="Straż Graniczna"/>
  </r>
  <r>
    <x v="730"/>
    <s v="z RP"/>
    <x v="1"/>
    <x v="5"/>
    <s v="PSG w Warszawie-Okęciu"/>
    <s v="Warszawa-Okęcie (lotnicze)"/>
    <x v="2"/>
    <x v="3"/>
    <s v="Ostra"/>
    <m/>
    <s v="&quot;S&amp;B 9X19 17&quot; 9MM"/>
    <n v="0"/>
    <x v="0"/>
    <x v="2"/>
    <s v="Straż Graniczna"/>
  </r>
  <r>
    <x v="731"/>
    <s v="wewnątrz kraju"/>
    <x v="2"/>
    <x v="1"/>
    <s v="Wydział Operacyjno-Śledczy"/>
    <m/>
    <x v="3"/>
    <x v="2"/>
    <s v="Osobowy"/>
    <n v="400000"/>
    <s v="Audi RS5"/>
    <n v="400000"/>
    <x v="0"/>
    <x v="2"/>
    <s v="Policja | inny | SG"/>
  </r>
  <r>
    <x v="732"/>
    <s v="do RP"/>
    <x v="1"/>
    <x v="0"/>
    <s v="PSG w Terespolu"/>
    <s v="Terespol – Brześć (drogowe)"/>
    <x v="1"/>
    <x v="0"/>
    <s v="inna/inne"/>
    <n v="180"/>
    <s v="Produkty pochodzenia zwierzęcego"/>
    <n v="20"/>
    <x v="1"/>
    <x v="157"/>
    <s v="KAS"/>
  </r>
  <r>
    <x v="733"/>
    <s v="wewnątrz kraju"/>
    <x v="2"/>
    <x v="4"/>
    <s v="PSG w Gdańsku"/>
    <m/>
    <x v="3"/>
    <x v="6"/>
    <s v="Amfetamina"/>
    <n v="9806.7000000000007"/>
    <m/>
    <n v="30000"/>
    <x v="1"/>
    <x v="451"/>
    <s v="Straż Graniczna"/>
  </r>
  <r>
    <x v="733"/>
    <s v="wewnątrz kraju"/>
    <x v="2"/>
    <x v="4"/>
    <s v="PSG w Gdańsku"/>
    <m/>
    <x v="3"/>
    <x v="6"/>
    <s v="Amfetamina"/>
    <n v="66510.600000000006"/>
    <m/>
    <n v="30000.000000000007"/>
    <x v="1"/>
    <x v="452"/>
    <s v="Straż Graniczna"/>
  </r>
  <r>
    <x v="733"/>
    <s v="wewnątrz kraju"/>
    <x v="2"/>
    <x v="4"/>
    <s v="PSG w Gdańsku"/>
    <m/>
    <x v="3"/>
    <x v="11"/>
    <s v="Euro - EUR"/>
    <n v="5807.06"/>
    <m/>
    <n v="4.2698970588235294"/>
    <x v="0"/>
    <x v="278"/>
    <s v="Straż Graniczna"/>
  </r>
  <r>
    <x v="733"/>
    <s v="wewnątrz kraju"/>
    <x v="2"/>
    <x v="4"/>
    <s v="PSG w Gdańsku"/>
    <m/>
    <x v="3"/>
    <x v="11"/>
    <s v="Złoty - PLN"/>
    <n v="5930"/>
    <m/>
    <n v="1"/>
    <x v="0"/>
    <x v="453"/>
    <s v="Straż Graniczna"/>
  </r>
  <r>
    <x v="734"/>
    <s v="z RP"/>
    <x v="1"/>
    <x v="3"/>
    <s v="PSG w Grzechotkach"/>
    <s v="Grzechotki – Mamonowo II (drogowe)"/>
    <x v="6"/>
    <x v="0"/>
    <s v="inna/inne"/>
    <m/>
    <s v="części zamienne do samochodów ciężarowych i maszyn przemysłwoych"/>
    <e v="#DIV/0!"/>
    <x v="0"/>
    <x v="286"/>
    <s v="Straż Graniczna"/>
  </r>
  <r>
    <x v="735"/>
    <s v="do RP"/>
    <x v="0"/>
    <x v="6"/>
    <s v="PSG w Świecku"/>
    <m/>
    <x v="5"/>
    <x v="6"/>
    <s v="Marihuana"/>
    <n v="470.25"/>
    <m/>
    <n v="45000"/>
    <x v="1"/>
    <x v="454"/>
    <s v="Straż Graniczna"/>
  </r>
  <r>
    <x v="736"/>
    <s v="do RP"/>
    <x v="1"/>
    <x v="0"/>
    <s v="PSG w Terespolu"/>
    <s v="Terespol – Brześć (drogowe)"/>
    <x v="1"/>
    <x v="4"/>
    <s v="Tytoń"/>
    <n v="1162.8"/>
    <s v="Tytoń do pałki wodnej"/>
    <n v="815.99999999999989"/>
    <x v="1"/>
    <x v="455"/>
    <s v="Straż Graniczna"/>
  </r>
  <r>
    <x v="737"/>
    <s v="do RP"/>
    <x v="1"/>
    <x v="0"/>
    <s v="PSG w Terespolu"/>
    <s v="Terespol – Brześć (drogowe)"/>
    <x v="1"/>
    <x v="1"/>
    <s v="Papierosy"/>
    <n v="114.18"/>
    <m/>
    <n v="0.81557142857142861"/>
    <x v="0"/>
    <x v="39"/>
    <s v="Straż Graniczna"/>
  </r>
  <r>
    <x v="738"/>
    <s v="do RP"/>
    <x v="1"/>
    <x v="0"/>
    <s v="PSG w Hrebennem"/>
    <s v="Hrebenne – Rawa Ruska (drogowe)"/>
    <x v="0"/>
    <x v="6"/>
    <s v="Marihuana"/>
    <n v="5.6"/>
    <m/>
    <n v="39999.999999999993"/>
    <x v="1"/>
    <x v="456"/>
    <s v="Straż Graniczna"/>
  </r>
  <r>
    <x v="739"/>
    <s v="z RP"/>
    <x v="0"/>
    <x v="2"/>
    <s v="PSG w Katowicach-Pyrzowicach"/>
    <m/>
    <x v="2"/>
    <x v="3"/>
    <s v="Ostra"/>
    <n v="10"/>
    <s v="amunicja koloru srebrnego z miedzianym pociskiem z nacięciami z pomarańczowym wybrzuszeniem, na spodzie z wygrawerowanym napisem HORNADY 9mm LUGER+P"/>
    <n v="5"/>
    <x v="0"/>
    <x v="0"/>
    <s v="Straż Graniczna"/>
  </r>
  <r>
    <x v="740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"/>
  </r>
  <r>
    <x v="741"/>
    <s v="do RP"/>
    <x v="1"/>
    <x v="0"/>
    <s v="PSG w Terespolu"/>
    <s v="Terespol – Brześć (drogowe)"/>
    <x v="1"/>
    <x v="4"/>
    <s v="Tytoń do palenia"/>
    <n v="25.27"/>
    <s v="WYROBY NOWATORSKIE"/>
    <n v="584.9537037037037"/>
    <x v="1"/>
    <x v="457"/>
    <s v="KAS"/>
  </r>
  <r>
    <x v="741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 | SG"/>
  </r>
  <r>
    <x v="742"/>
    <s v="do RP"/>
    <x v="1"/>
    <x v="0"/>
    <s v="PSG w Terespolu"/>
    <s v="Terespol – Brześć (drogowe)"/>
    <x v="1"/>
    <x v="9"/>
    <s v="Płyn do e-papierosów"/>
    <n v="156"/>
    <m/>
    <n v="1300"/>
    <x v="2"/>
    <x v="458"/>
    <s v="KAS | SG"/>
  </r>
  <r>
    <x v="743"/>
    <s v="z RP"/>
    <x v="1"/>
    <x v="6"/>
    <s v="PSG w Poznaniu-Ławicy"/>
    <s v="Poznań-Ławica (lotnicze)"/>
    <x v="2"/>
    <x v="3"/>
    <s v="Ostra"/>
    <n v="0.5"/>
    <s v="Nabój do broni sportowej LR22"/>
    <n v="0.5"/>
    <x v="0"/>
    <x v="2"/>
    <s v="Straż Graniczna"/>
  </r>
  <r>
    <x v="744"/>
    <s v="wewnątrz kraju"/>
    <x v="0"/>
    <x v="0"/>
    <s v="PSG w Chłopiatynie"/>
    <m/>
    <x v="0"/>
    <x v="6"/>
    <s v="Marihuana"/>
    <n v="1330.65"/>
    <m/>
    <n v="45000.000000000007"/>
    <x v="1"/>
    <x v="459"/>
    <s v="Policja"/>
  </r>
  <r>
    <x v="745"/>
    <s v="z RP"/>
    <x v="1"/>
    <x v="2"/>
    <s v="PSG w Katowicach-Pyrzowicach"/>
    <s v="Katowice-Pyrzowice (lotnicze)"/>
    <x v="2"/>
    <x v="7"/>
    <s v="inna/inne"/>
    <n v="150"/>
    <s v="kastet"/>
    <n v="150"/>
    <x v="0"/>
    <x v="2"/>
    <s v="Straż Graniczna"/>
  </r>
  <r>
    <x v="746"/>
    <s v="z RP"/>
    <x v="1"/>
    <x v="1"/>
    <s v="PSG w Korczowej"/>
    <s v="Korczowa – Krakowiec (drogowe)"/>
    <x v="0"/>
    <x v="2"/>
    <s v="Osobowy"/>
    <n v="70000"/>
    <s v="Hyundai SantaFe"/>
    <n v="70000"/>
    <x v="0"/>
    <x v="2"/>
    <s v="Straż Graniczna"/>
  </r>
  <r>
    <x v="747"/>
    <s v="wewnątrz kraju"/>
    <x v="2"/>
    <x v="1"/>
    <s v="PSG w Medyce"/>
    <m/>
    <x v="3"/>
    <x v="0"/>
    <s v="inna/inne"/>
    <n v="11510"/>
    <s v="odzież, perfumy"/>
    <n v="20.664272890484739"/>
    <x v="0"/>
    <x v="460"/>
    <s v="Straż Graniczna"/>
  </r>
  <r>
    <x v="747"/>
    <s v="wewnątrz kraju"/>
    <x v="2"/>
    <x v="1"/>
    <s v="PSG w Medyce"/>
    <m/>
    <x v="3"/>
    <x v="0"/>
    <s v="inna/inne"/>
    <n v="659.97"/>
    <s v="perfumy"/>
    <n v="73.33"/>
    <x v="0"/>
    <x v="157"/>
    <s v="Straż Graniczna"/>
  </r>
  <r>
    <x v="747"/>
    <s v="wewnątrz kraju"/>
    <x v="2"/>
    <x v="1"/>
    <s v="PSG w Medyce"/>
    <m/>
    <x v="3"/>
    <x v="0"/>
    <s v="inna/inne"/>
    <n v="6464.88"/>
    <s v="odzież ,perfumy"/>
    <n v="29.93"/>
    <x v="0"/>
    <x v="461"/>
    <s v="Straż Graniczna"/>
  </r>
  <r>
    <x v="747"/>
    <s v="wewnątrz kraju"/>
    <x v="2"/>
    <x v="1"/>
    <s v="PSG w Medyce"/>
    <m/>
    <x v="3"/>
    <x v="0"/>
    <s v="inna/inne"/>
    <n v="40335.089999999997"/>
    <s v="odzież, perfumu, zegarki"/>
    <n v="39.739004926108372"/>
    <x v="0"/>
    <x v="462"/>
    <s v="Straż Graniczna"/>
  </r>
  <r>
    <x v="748"/>
    <s v="z RP"/>
    <x v="1"/>
    <x v="0"/>
    <s v="PSG w Hrubieszowie"/>
    <s v="Zosin – Ustiług (drogowe)"/>
    <x v="0"/>
    <x v="0"/>
    <s v="Podzespoły samochodowe"/>
    <n v="10000"/>
    <s v="skrzynia biegów"/>
    <n v="10000"/>
    <x v="0"/>
    <x v="2"/>
    <s v="Straż Graniczna"/>
  </r>
  <r>
    <x v="749"/>
    <s v="z RP"/>
    <x v="1"/>
    <x v="1"/>
    <s v="PSG w Korczowej"/>
    <s v="Korczowa – Krakowiec (drogowe)"/>
    <x v="0"/>
    <x v="2"/>
    <s v="Osobowy"/>
    <n v="250000"/>
    <s v="Mercedes CLS 220 "/>
    <n v="250000"/>
    <x v="0"/>
    <x v="2"/>
    <s v="Straż Graniczna"/>
  </r>
  <r>
    <x v="750"/>
    <s v="do RP"/>
    <x v="1"/>
    <x v="0"/>
    <s v="PSG w Terespolu"/>
    <s v="Kukuryki – Kozłowiczy (drogowe)"/>
    <x v="1"/>
    <x v="1"/>
    <s v="Papierosy"/>
    <n v="1141.76"/>
    <s v="na wniosek SG do UC numer 43 z dnia 27.05.2024 r. "/>
    <n v="0.81554285714285712"/>
    <x v="0"/>
    <x v="114"/>
    <s v="Straż Graniczna"/>
  </r>
  <r>
    <x v="751"/>
    <s v="do RP"/>
    <x v="1"/>
    <x v="3"/>
    <s v="PSG w Grzechotkach"/>
    <s v="Grzechotki – Mamonowo II (drogowe)"/>
    <x v="6"/>
    <x v="2"/>
    <s v="Osobowy"/>
    <n v="200000"/>
    <s v="Mercedes nr rej.: WUEVR777"/>
    <n v="200000"/>
    <x v="0"/>
    <x v="2"/>
    <s v="Straż Graniczna"/>
  </r>
  <r>
    <x v="752"/>
    <s v="wewnątrz kraju"/>
    <x v="2"/>
    <x v="0"/>
    <s v="PSG w Terespolu"/>
    <m/>
    <x v="3"/>
    <x v="2"/>
    <s v="Osobowy"/>
    <n v="68000"/>
    <s v="KIA SPORTAGE, nr rej. WM 6173S, rok produkcji 2016, nr. VIN U5YPH813DGL012491"/>
    <n v="68000"/>
    <x v="0"/>
    <x v="2"/>
    <s v="Policja | SG"/>
  </r>
  <r>
    <x v="753"/>
    <s v="wewnątrz kraju"/>
    <x v="2"/>
    <x v="0"/>
    <s v="PSG w Terespolu"/>
    <m/>
    <x v="3"/>
    <x v="2"/>
    <s v="Osobowy"/>
    <n v="70000"/>
    <s v="HYUNDAI TUCSON IX35, nr rej. WF2428Y rok produkcji 2016, koloru białego nr. VIN TMAJ3815GHJ319744"/>
    <n v="70000"/>
    <x v="0"/>
    <x v="2"/>
    <s v="Policja"/>
  </r>
  <r>
    <x v="754"/>
    <s v="do RP"/>
    <x v="1"/>
    <x v="0"/>
    <s v="PSG w Terespolu"/>
    <s v="Terespol – Brześć (drogowe)"/>
    <x v="1"/>
    <x v="1"/>
    <s v="Papierosy"/>
    <n v="424.08"/>
    <m/>
    <n v="0.81553846153846155"/>
    <x v="0"/>
    <x v="93"/>
    <s v="KAS | SG"/>
  </r>
  <r>
    <x v="755"/>
    <s v="wewnątrz kraju"/>
    <x v="0"/>
    <x v="0"/>
    <s v="PSG w Terespolu"/>
    <m/>
    <x v="1"/>
    <x v="2"/>
    <s v="Motocykl"/>
    <n v="50000"/>
    <s v="BMW"/>
    <n v="50000"/>
    <x v="0"/>
    <x v="2"/>
    <s v="Policja"/>
  </r>
  <r>
    <x v="756"/>
    <s v="wewnątrz kraju"/>
    <x v="2"/>
    <x v="3"/>
    <s v="PSG w Bezledach"/>
    <m/>
    <x v="3"/>
    <x v="2"/>
    <s v="Osobowy"/>
    <n v="100000"/>
    <s v="BMW O NR REJ GD9A349"/>
    <n v="100000"/>
    <x v="0"/>
    <x v="2"/>
    <s v="Policja | SG | Policja"/>
  </r>
  <r>
    <x v="756"/>
    <s v="wewnątrz kraju"/>
    <x v="2"/>
    <x v="3"/>
    <s v="PSG w Bezledach"/>
    <m/>
    <x v="3"/>
    <x v="2"/>
    <s v="Osobowy"/>
    <n v="40000"/>
    <s v="BMW O NR REJ.  GD564NN"/>
    <n v="40000"/>
    <x v="0"/>
    <x v="2"/>
    <s v="Policja | SG | Policja"/>
  </r>
  <r>
    <x v="756"/>
    <s v="wewnątrz kraju"/>
    <x v="2"/>
    <x v="3"/>
    <s v="PSG w Bezledach"/>
    <m/>
    <x v="3"/>
    <x v="2"/>
    <s v="Osobowy"/>
    <n v="130000"/>
    <s v="PEUGEOT O NR REJ. NEB57976"/>
    <n v="130000"/>
    <x v="0"/>
    <x v="2"/>
    <s v="Policja | SG | Policja"/>
  </r>
  <r>
    <x v="757"/>
    <s v="do RP"/>
    <x v="1"/>
    <x v="0"/>
    <s v="PSG w Hrebennem"/>
    <s v="Hrebenne – Rawa Ruska (drogowe)"/>
    <x v="0"/>
    <x v="1"/>
    <s v="Papierosy"/>
    <n v="70.14"/>
    <s v="Wniosek do KAS w Hrebennem nr 37, ujawniono 86 szt. papierosów , uszczuplenia celne 115zł "/>
    <n v="0.81558139534883722"/>
    <x v="0"/>
    <x v="463"/>
    <s v="Straż Graniczna"/>
  </r>
  <r>
    <x v="757"/>
    <s v="do RP"/>
    <x v="1"/>
    <x v="0"/>
    <s v="PSG w Hrebennem"/>
    <s v="Hrebenne – Rawa Ruska (drogowe)"/>
    <x v="0"/>
    <x v="4"/>
    <s v="Tytoń do palenia"/>
    <n v="43.75"/>
    <s v="Wniosek do KAS w Hrebennem nr 37, ujawniono 74,79 grama wyrobów nowatorskich, uszczuplenia celne 87zł."/>
    <n v="584.97125284128902"/>
    <x v="1"/>
    <x v="464"/>
    <s v="Straż Graniczna"/>
  </r>
  <r>
    <x v="758"/>
    <s v="wewnątrz kraju"/>
    <x v="2"/>
    <x v="6"/>
    <s v="PSG w Zgorzelcu"/>
    <m/>
    <x v="3"/>
    <x v="2"/>
    <s v="Osobowy"/>
    <n v="130000"/>
    <s v="KIA ProCeed"/>
    <n v="130000"/>
    <x v="0"/>
    <x v="2"/>
    <s v="Policja"/>
  </r>
  <r>
    <x v="759"/>
    <s v="z RP"/>
    <x v="0"/>
    <x v="6"/>
    <s v="PSG w Świecku"/>
    <m/>
    <x v="5"/>
    <x v="2"/>
    <s v="Osobowy"/>
    <n v="130000"/>
    <s v="Renault Scenic"/>
    <n v="130000"/>
    <x v="0"/>
    <x v="2"/>
    <s v="Straż Graniczna"/>
  </r>
  <r>
    <x v="759"/>
    <s v="z RP"/>
    <x v="0"/>
    <x v="6"/>
    <s v="PSG w Świecku"/>
    <m/>
    <x v="5"/>
    <x v="6"/>
    <s v="Amfetamina"/>
    <n v="159.6"/>
    <m/>
    <n v="70000"/>
    <x v="1"/>
    <x v="465"/>
    <s v="Straż Graniczna"/>
  </r>
  <r>
    <x v="760"/>
    <s v="do RP"/>
    <x v="1"/>
    <x v="0"/>
    <s v="PSG w Dołhobyczowie"/>
    <s v="Dołhobyczów – Uhrynów (drogowe)"/>
    <x v="0"/>
    <x v="7"/>
    <s v="Palna"/>
    <n v="580"/>
    <s v="rewolwer ZBROIA PROFI 3”"/>
    <n v="580"/>
    <x v="0"/>
    <x v="2"/>
    <s v="SC | SG"/>
  </r>
  <r>
    <x v="760"/>
    <s v="do RP"/>
    <x v="1"/>
    <x v="0"/>
    <s v="PSG w Dołhobyczowie"/>
    <s v="Dołhobyczów – Uhrynów (drogowe)"/>
    <x v="0"/>
    <x v="3"/>
    <s v="Ostra"/>
    <m/>
    <m/>
    <n v="0"/>
    <x v="0"/>
    <x v="466"/>
    <s v="SC | SG"/>
  </r>
  <r>
    <x v="761"/>
    <s v="do RP"/>
    <x v="1"/>
    <x v="0"/>
    <s v="PSG w Terespolu"/>
    <s v="Terespol – Brześć (drogowe)"/>
    <x v="1"/>
    <x v="1"/>
    <s v="Papierosy"/>
    <n v="65.239999999999995"/>
    <m/>
    <n v="0.81549999999999989"/>
    <x v="0"/>
    <x v="5"/>
    <s v="Straż Graniczna"/>
  </r>
  <r>
    <x v="762"/>
    <s v="do RP"/>
    <x v="1"/>
    <x v="0"/>
    <s v="PSG w Dorohusku"/>
    <s v="Dorohusk – Jagodzin (drogowe)"/>
    <x v="0"/>
    <x v="7"/>
    <s v="inna/inne"/>
    <m/>
    <s v="GRANATIK RPG 22, "/>
    <n v="0"/>
    <x v="0"/>
    <x v="2"/>
    <s v="Straż Graniczna"/>
  </r>
  <r>
    <x v="762"/>
    <s v="do RP"/>
    <x v="1"/>
    <x v="0"/>
    <s v="PSG w Dorohusku"/>
    <s v="Dorohusk – Jagodzin (drogowe)"/>
    <x v="0"/>
    <x v="7"/>
    <s v="inna/inne"/>
    <m/>
    <s v="ZASOBNIK NA POCISK ARTYLERYJSKI KALIBRU 155MM"/>
    <n v="0"/>
    <x v="0"/>
    <x v="2"/>
    <s v="Straż Graniczna"/>
  </r>
  <r>
    <x v="762"/>
    <s v="do RP"/>
    <x v="1"/>
    <x v="0"/>
    <s v="PSG w Dorohusku"/>
    <s v="Dorohusk – Jagodzin (drogowe)"/>
    <x v="0"/>
    <x v="7"/>
    <s v="inna/inne"/>
    <m/>
    <s v="ŁUSKA POCISKU ARTYLERYJSKIEGO KALIBRU 105 MM"/>
    <n v="0"/>
    <x v="0"/>
    <x v="2"/>
    <s v="Straż Graniczna"/>
  </r>
  <r>
    <x v="763"/>
    <s v="do RP"/>
    <x v="1"/>
    <x v="5"/>
    <s v="PSG w Warszawie-Okęciu"/>
    <s v="Warszawa-Okęcie (lotnicze)"/>
    <x v="2"/>
    <x v="6"/>
    <s v="Marihuana"/>
    <n v="33750"/>
    <s v="trzy torby do próżniowego pakowania z zawartością suszu roślinnego o łącznej wadze ok. 750 g brutto"/>
    <n v="45000"/>
    <x v="1"/>
    <x v="467"/>
    <s v="Straż Graniczna"/>
  </r>
  <r>
    <x v="764"/>
    <s v="do RP"/>
    <x v="1"/>
    <x v="0"/>
    <s v="PSG w Dorohusku"/>
    <s v="Dorohusk – Jagodzin (drogowe)"/>
    <x v="0"/>
    <x v="1"/>
    <s v="Papierosy"/>
    <n v="228.35"/>
    <m/>
    <n v="0.81553571428571425"/>
    <x v="0"/>
    <x v="38"/>
    <s v="KAS | SG"/>
  </r>
  <r>
    <x v="765"/>
    <s v="z RP"/>
    <x v="1"/>
    <x v="0"/>
    <s v="PSG w Hrubieszowie"/>
    <s v="Zosin – Ustiług (drogowe)"/>
    <x v="0"/>
    <x v="2"/>
    <s v="Naczepa"/>
    <n v="10000"/>
    <s v="LAWETA PRAGMATEK"/>
    <n v="10000"/>
    <x v="0"/>
    <x v="2"/>
    <s v="Straż Graniczna"/>
  </r>
  <r>
    <x v="766"/>
    <s v="z RP"/>
    <x v="1"/>
    <x v="6"/>
    <s v="PSG w Poznaniu-Ławicy"/>
    <s v="Poznań-Ławica (lotnicze)"/>
    <x v="2"/>
    <x v="3"/>
    <s v="Ostra"/>
    <n v="2.4"/>
    <s v="9 mm WIN-LUGER"/>
    <n v="1.2"/>
    <x v="0"/>
    <x v="0"/>
    <s v="Straż Graniczna"/>
  </r>
  <r>
    <x v="767"/>
    <s v="wewnątrz kraju"/>
    <x v="2"/>
    <x v="7"/>
    <s v="PSG w Kielcach"/>
    <m/>
    <x v="3"/>
    <x v="5"/>
    <s v="inna/inne"/>
    <n v="720"/>
    <m/>
    <n v="45"/>
    <x v="2"/>
    <x v="468"/>
    <s v="Straż Graniczna"/>
  </r>
  <r>
    <x v="767"/>
    <s v="wewnątrz kraju"/>
    <x v="2"/>
    <x v="7"/>
    <s v="PSG w Kielcach"/>
    <m/>
    <x v="3"/>
    <x v="5"/>
    <s v="inna/inne"/>
    <n v="360"/>
    <m/>
    <n v="45"/>
    <x v="2"/>
    <x v="187"/>
    <s v="Straż Graniczna"/>
  </r>
  <r>
    <x v="768"/>
    <s v="z RP"/>
    <x v="1"/>
    <x v="6"/>
    <s v="PSG w Poznaniu-Ławicy"/>
    <s v="Poznań-Ławica (lotnicze)"/>
    <x v="2"/>
    <x v="0"/>
    <s v="inna/inne"/>
    <n v="100"/>
    <s v="pałka teleskopowa"/>
    <n v="100"/>
    <x v="0"/>
    <x v="2"/>
    <s v="Straż Graniczna"/>
  </r>
  <r>
    <x v="769"/>
    <s v="z RP"/>
    <x v="1"/>
    <x v="5"/>
    <s v="PSG w Warszawie-Okęciu"/>
    <s v="Warszawa-Okęcie (lotnicze)"/>
    <x v="2"/>
    <x v="6"/>
    <s v="inna/inne"/>
    <n v="63225"/>
    <s v="susz roślinny koloru zielonego"/>
    <n v="45000"/>
    <x v="1"/>
    <x v="469"/>
    <s v="Straż Graniczna"/>
  </r>
  <r>
    <x v="770"/>
    <s v="do RP"/>
    <x v="1"/>
    <x v="0"/>
    <s v="PSG w Dorohusku"/>
    <s v="Dorohusk – Jagodzin (drogowe)"/>
    <x v="0"/>
    <x v="0"/>
    <s v="inna/inne"/>
    <m/>
    <s v="Dokument - Prawojazdy"/>
    <n v="0"/>
    <x v="0"/>
    <x v="46"/>
    <s v="Straż Graniczna"/>
  </r>
  <r>
    <x v="771"/>
    <s v="z RP"/>
    <x v="1"/>
    <x v="0"/>
    <s v="PSG w Hrubieszowie"/>
    <s v="Zosin – Ustiług (drogowe)"/>
    <x v="0"/>
    <x v="0"/>
    <s v="Podzespoły samochodowe"/>
    <n v="6500"/>
    <m/>
    <n v="6500"/>
    <x v="0"/>
    <x v="2"/>
    <s v="Straż Graniczna"/>
  </r>
  <r>
    <x v="772"/>
    <s v="do RP"/>
    <x v="0"/>
    <x v="2"/>
    <s v="PSG w Katowicach-Pyrzowicach"/>
    <m/>
    <x v="2"/>
    <x v="6"/>
    <s v="Haszysz"/>
    <n v="670.2"/>
    <m/>
    <n v="60000.000000000007"/>
    <x v="1"/>
    <x v="470"/>
    <s v="Straż Graniczna"/>
  </r>
  <r>
    <x v="773"/>
    <s v="do RP"/>
    <x v="1"/>
    <x v="0"/>
    <s v="PSG w Hrebennem"/>
    <s v="Hrebenne – Rawa Ruska (drogowe)"/>
    <x v="0"/>
    <x v="3"/>
    <s v="Ostra"/>
    <n v="2"/>
    <s v="  2 sztuki uszkodzonej amunicji bez zbitych spłonek  z napisemi  53989 i  18889  "/>
    <n v="1"/>
    <x v="0"/>
    <x v="0"/>
    <s v="Straż Graniczna"/>
  </r>
  <r>
    <x v="774"/>
    <s v="z RP"/>
    <x v="1"/>
    <x v="0"/>
    <s v="PSG w Hrubieszowie"/>
    <s v="Zosin – Ustiług (drogowe)"/>
    <x v="0"/>
    <x v="2"/>
    <s v="Osobowy"/>
    <n v="120000"/>
    <s v="Honda"/>
    <n v="120000"/>
    <x v="0"/>
    <x v="2"/>
    <s v="Straż Graniczna"/>
  </r>
  <r>
    <x v="775"/>
    <s v="do RP"/>
    <x v="1"/>
    <x v="0"/>
    <s v="PSG w Terespolu"/>
    <s v="Kukuryki – Kozłowiczy (drogowe)"/>
    <x v="1"/>
    <x v="1"/>
    <s v="Papierosy"/>
    <n v="1304.8599999999999"/>
    <m/>
    <n v="0.81553749999999992"/>
    <x v="0"/>
    <x v="317"/>
    <s v="Straż Graniczna"/>
  </r>
  <r>
    <x v="776"/>
    <s v="do RP"/>
    <x v="0"/>
    <x v="6"/>
    <s v="PSG w Świecku"/>
    <m/>
    <x v="5"/>
    <x v="2"/>
    <s v="inna/inne"/>
    <n v="30000"/>
    <s v="BOBMARDIER"/>
    <n v="30000"/>
    <x v="0"/>
    <x v="2"/>
    <s v="Straż Graniczna"/>
  </r>
  <r>
    <x v="777"/>
    <s v="wewnątrz kraju"/>
    <x v="0"/>
    <x v="0"/>
    <s v="PSG w Terespolu"/>
    <m/>
    <x v="1"/>
    <x v="6"/>
    <s v="inna/inne"/>
    <m/>
    <s v="metylofenidat"/>
    <n v="0"/>
    <x v="1"/>
    <x v="471"/>
    <s v="Straż Graniczna"/>
  </r>
  <r>
    <x v="778"/>
    <s v="wewnątrz kraju"/>
    <x v="0"/>
    <x v="0"/>
    <s v="PSG w Terespolu"/>
    <m/>
    <x v="1"/>
    <x v="6"/>
    <s v="inna/inne"/>
    <m/>
    <s v="metylofenidat"/>
    <n v="0"/>
    <x v="1"/>
    <x v="472"/>
    <s v="Straż Graniczna"/>
  </r>
  <r>
    <x v="779"/>
    <s v="do RP"/>
    <x v="1"/>
    <x v="1"/>
    <s v="PSG w Korczowej"/>
    <s v="Korczowa – Krakowiec (drogowe)"/>
    <x v="0"/>
    <x v="1"/>
    <s v="Papierosy"/>
    <n v="277.27999999999997"/>
    <m/>
    <n v="0.81552941176470584"/>
    <x v="0"/>
    <x v="190"/>
    <s v="Straż Graniczna"/>
  </r>
  <r>
    <x v="780"/>
    <s v="wewnątrz kraju"/>
    <x v="0"/>
    <x v="0"/>
    <s v="PSG w Terespolu"/>
    <m/>
    <x v="1"/>
    <x v="6"/>
    <s v="inna/inne"/>
    <m/>
    <s v="Metylofenidat w postaci sypko-krystalicznej"/>
    <n v="0"/>
    <x v="1"/>
    <x v="473"/>
    <s v="Straż Graniczna"/>
  </r>
  <r>
    <x v="781"/>
    <s v="wewnątrz kraju"/>
    <x v="2"/>
    <x v="4"/>
    <s v="PSG w Gdańsku"/>
    <m/>
    <x v="3"/>
    <x v="3"/>
    <s v="inna/inne"/>
    <n v="70"/>
    <s v="Amunicja HsA 9mm P.A. "/>
    <n v="2.8"/>
    <x v="0"/>
    <x v="284"/>
    <s v="Straż Graniczna"/>
  </r>
  <r>
    <x v="782"/>
    <s v="wewnątrz kraju"/>
    <x v="2"/>
    <x v="4"/>
    <s v="PSG w Szczecinie"/>
    <m/>
    <x v="3"/>
    <x v="3"/>
    <s v="Ostra"/>
    <n v="19.2"/>
    <s v="9 mm Makarov"/>
    <n v="1.5999999999999999"/>
    <x v="0"/>
    <x v="402"/>
    <s v="Straż Graniczna"/>
  </r>
  <r>
    <x v="783"/>
    <s v="do RP"/>
    <x v="1"/>
    <x v="0"/>
    <s v="PSG w Hrebennem"/>
    <s v="Hrebenne – Rawa Ruska (drogowe)"/>
    <x v="0"/>
    <x v="1"/>
    <s v="Papierosy"/>
    <n v="326.22000000000003"/>
    <s v="W trakcie działań ujawniono 400szt. papierosów, uszczuplenia celne: 538,00zł."/>
    <n v="0.81555000000000011"/>
    <x v="0"/>
    <x v="21"/>
    <s v="SC | SG"/>
  </r>
  <r>
    <x v="784"/>
    <s v="do RP"/>
    <x v="1"/>
    <x v="0"/>
    <s v="PSG w Hrubieszowie"/>
    <s v="Zosin – Ustiług (drogowe)"/>
    <x v="0"/>
    <x v="1"/>
    <s v="Papierosy"/>
    <n v="163.11000000000001"/>
    <m/>
    <n v="0.81555000000000011"/>
    <x v="0"/>
    <x v="12"/>
    <s v="Straż Graniczna"/>
  </r>
  <r>
    <x v="785"/>
    <s v="do RP"/>
    <x v="1"/>
    <x v="0"/>
    <s v="PSG w Terespolu"/>
    <s v="Terespol – Brześć (drogowe)"/>
    <x v="1"/>
    <x v="1"/>
    <s v="Papierosy"/>
    <n v="1451.66"/>
    <s v="papierosy różnych marek"/>
    <n v="0.81553932584269673"/>
    <x v="0"/>
    <x v="213"/>
    <s v="KAS"/>
  </r>
  <r>
    <x v="786"/>
    <s v="do RP"/>
    <x v="1"/>
    <x v="0"/>
    <s v="PSG w Terespolu"/>
    <s v="Terespol – Brześć (drogowe)"/>
    <x v="1"/>
    <x v="1"/>
    <s v="Papierosy"/>
    <n v="424.08"/>
    <m/>
    <n v="0.81553846153846155"/>
    <x v="0"/>
    <x v="93"/>
    <s v="Straż Graniczna"/>
  </r>
  <r>
    <x v="787"/>
    <s v="do RP"/>
    <x v="1"/>
    <x v="0"/>
    <s v="PSG w Dołhobyczowie"/>
    <s v="Dołhobyczów – Uhrynów (drogowe)"/>
    <x v="0"/>
    <x v="1"/>
    <s v="Papierosy"/>
    <n v="163.11000000000001"/>
    <m/>
    <n v="0.81555000000000011"/>
    <x v="0"/>
    <x v="12"/>
    <s v="Straż Graniczna"/>
  </r>
  <r>
    <x v="788"/>
    <s v="do RP"/>
    <x v="1"/>
    <x v="0"/>
    <s v="PSG w Terespolu"/>
    <s v="Terespol – Brześć (drogowe)"/>
    <x v="1"/>
    <x v="1"/>
    <s v="Papierosy"/>
    <n v="505.63"/>
    <m/>
    <n v="0.81553225806451612"/>
    <x v="0"/>
    <x v="474"/>
    <s v="KAS"/>
  </r>
  <r>
    <x v="789"/>
    <s v="wewnątrz kraju"/>
    <x v="2"/>
    <x v="4"/>
    <s v="PSG w Gdańsku"/>
    <m/>
    <x v="3"/>
    <x v="3"/>
    <s v="Ostra"/>
    <n v="3"/>
    <m/>
    <n v="3"/>
    <x v="0"/>
    <x v="2"/>
    <s v="inny | SG"/>
  </r>
  <r>
    <x v="790"/>
    <s v="wewnątrz kraju"/>
    <x v="2"/>
    <x v="6"/>
    <s v="PSG w Jeleniej Górze"/>
    <m/>
    <x v="3"/>
    <x v="1"/>
    <s v="Papierosy"/>
    <n v="57707.61"/>
    <m/>
    <n v="0.81553999434708879"/>
    <x v="0"/>
    <x v="475"/>
    <s v="inny | SG"/>
  </r>
  <r>
    <x v="790"/>
    <s v="wewnątrz kraju"/>
    <x v="2"/>
    <x v="6"/>
    <s v="PSG w Jeleniej Górze"/>
    <m/>
    <x v="3"/>
    <x v="1"/>
    <s v="Papierosy"/>
    <n v="20845.2"/>
    <m/>
    <n v="0.81553990610328642"/>
    <x v="0"/>
    <x v="476"/>
    <s v="inny | SG"/>
  </r>
  <r>
    <x v="790"/>
    <s v="wewnątrz kraju"/>
    <x v="0"/>
    <x v="0"/>
    <s v="Wydział Operacyjno-Śledczy"/>
    <m/>
    <x v="0"/>
    <x v="6"/>
    <s v="Marihuana"/>
    <n v="11704"/>
    <m/>
    <n v="70000"/>
    <x v="1"/>
    <x v="477"/>
    <s v="Policja | SG | SG | SG"/>
  </r>
  <r>
    <x v="790"/>
    <s v="wewnątrz kraju"/>
    <x v="0"/>
    <x v="0"/>
    <s v="Wydział Operacyjno-Śledczy"/>
    <m/>
    <x v="0"/>
    <x v="6"/>
    <s v="Kokaina"/>
    <n v="2950"/>
    <m/>
    <n v="499999.99999999994"/>
    <x v="1"/>
    <x v="478"/>
    <s v="Policja | SG | SG | SG"/>
  </r>
  <r>
    <x v="790"/>
    <s v="wewnątrz kraju"/>
    <x v="0"/>
    <x v="0"/>
    <s v="Wydział Operacyjno-Śledczy"/>
    <m/>
    <x v="0"/>
    <x v="6"/>
    <s v="inna/inne"/>
    <n v="200"/>
    <s v="2l toluenu i 0,5l metyloalaminy- prekursory do produkcji narkotyków"/>
    <n v="80"/>
    <x v="2"/>
    <x v="28"/>
    <s v="Policja | SG | SG | SG"/>
  </r>
  <r>
    <x v="791"/>
    <s v="z RP"/>
    <x v="1"/>
    <x v="0"/>
    <s v="PSG w Dołhobyczowie"/>
    <s v="Dołhobyczów – Uhrynów (drogowe)"/>
    <x v="0"/>
    <x v="0"/>
    <s v="inna/inne"/>
    <m/>
    <s v="podrobione norweskie tablice rejestracyjne pojazdu  o wyróżniku EK15902"/>
    <n v="0"/>
    <x v="0"/>
    <x v="2"/>
    <s v="Straż Graniczna"/>
  </r>
  <r>
    <x v="792"/>
    <s v="do RP"/>
    <x v="1"/>
    <x v="0"/>
    <s v="PSG w Hrebennem"/>
    <s v="Hrebenne – Rawa Ruska (drogowe)"/>
    <x v="0"/>
    <x v="1"/>
    <s v="Papierosy"/>
    <n v="163.11000000000001"/>
    <s v="Papierosy marki COMPLIMENT 200szt. "/>
    <n v="0.81555000000000011"/>
    <x v="0"/>
    <x v="12"/>
    <s v="KAS | SG"/>
  </r>
  <r>
    <x v="792"/>
    <s v="do RP"/>
    <x v="1"/>
    <x v="0"/>
    <s v="PSG w Hrebennem"/>
    <s v="Hrebenne – Rawa Ruska (drogowe)"/>
    <x v="0"/>
    <x v="4"/>
    <s v="Tytoń do palenia"/>
    <n v="3.22"/>
    <s v="Wyroby nowatorskie 5.5g"/>
    <n v="585.4545454545455"/>
    <x v="1"/>
    <x v="479"/>
    <s v="KAS | SG"/>
  </r>
  <r>
    <x v="792"/>
    <s v="do RP"/>
    <x v="1"/>
    <x v="0"/>
    <s v="PSG w Hrebennem"/>
    <s v="Hrebenne – Rawa Ruska (drogowe)"/>
    <x v="0"/>
    <x v="0"/>
    <s v="inna/inne"/>
    <n v="92"/>
    <s v="Produkty pochodzenia zwierzęcego"/>
    <n v="20"/>
    <x v="1"/>
    <x v="480"/>
    <s v="KAS | SG"/>
  </r>
  <r>
    <x v="793"/>
    <s v="do RP"/>
    <x v="1"/>
    <x v="5"/>
    <s v="PSG w Warszawie-Okęciu"/>
    <s v="Warszawa-Okęcie (lotnicze)"/>
    <x v="2"/>
    <x v="6"/>
    <s v="Marihuana"/>
    <n v="549.9"/>
    <m/>
    <n v="45000"/>
    <x v="1"/>
    <x v="481"/>
    <s v="Straż Graniczna"/>
  </r>
  <r>
    <x v="794"/>
    <s v="wewnątrz kraju"/>
    <x v="2"/>
    <x v="6"/>
    <s v="PSG w Poznaniu-Ławicy"/>
    <m/>
    <x v="3"/>
    <x v="4"/>
    <s v="krajanka tytoniowa"/>
    <n v="157.15"/>
    <s v="susz roślinny w formie krajanki koloru brunatnego nieoznaczony znakami akcyzy skarbowej"/>
    <n v="585.00539775899938"/>
    <x v="1"/>
    <x v="482"/>
    <s v="Straż Graniczna"/>
  </r>
  <r>
    <x v="794"/>
    <s v="wewnątrz kraju"/>
    <x v="2"/>
    <x v="6"/>
    <s v="PSG w Poznaniu-Ławicy"/>
    <m/>
    <x v="3"/>
    <x v="4"/>
    <s v="krajanka tytoniowa"/>
    <n v="5382.18"/>
    <s v="susz roślinny w formie krajanki koloru brunatnego nieoznaczony znakami akcyzy skarbowej"/>
    <n v="585.01956521739135"/>
    <x v="1"/>
    <x v="483"/>
    <s v="Straż Graniczna"/>
  </r>
  <r>
    <x v="794"/>
    <s v="wewnątrz kraju"/>
    <x v="2"/>
    <x v="6"/>
    <s v="PSG w Poznaniu-Ławicy"/>
    <m/>
    <x v="3"/>
    <x v="1"/>
    <s v="Papierosy"/>
    <n v="304.2"/>
    <m/>
    <n v="0.81554959785522785"/>
    <x v="0"/>
    <x v="484"/>
    <s v="Straż Graniczna"/>
  </r>
  <r>
    <x v="795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796"/>
    <s v="do RP"/>
    <x v="1"/>
    <x v="0"/>
    <s v="PSG w Dorohusku"/>
    <s v="Dorohusk – Jagodzin (drogowe)"/>
    <x v="0"/>
    <x v="1"/>
    <s v="Papierosy"/>
    <n v="114.18"/>
    <m/>
    <n v="0.81557142857142861"/>
    <x v="0"/>
    <x v="39"/>
    <s v="Straż Graniczna"/>
  </r>
  <r>
    <x v="797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798"/>
    <s v="z RP"/>
    <x v="1"/>
    <x v="0"/>
    <s v="PSG w Dołhobyczowie"/>
    <s v="Dołhobyczów – Uhrynów (drogowe)"/>
    <x v="0"/>
    <x v="2"/>
    <s v="inna/inne"/>
    <n v="12500"/>
    <s v="quad marki HONDA TRX 500, rok produkcji 2018"/>
    <n v="12500"/>
    <x v="0"/>
    <x v="2"/>
    <s v="Straż Graniczna"/>
  </r>
  <r>
    <x v="799"/>
    <s v="wewnątrz kraju"/>
    <x v="2"/>
    <x v="5"/>
    <s v="Wydział Operacyjno-Śledczy"/>
    <m/>
    <x v="3"/>
    <x v="6"/>
    <s v="inna/inne"/>
    <n v="6525000"/>
    <m/>
    <n v="45000"/>
    <x v="1"/>
    <x v="485"/>
    <s v="Straż Graniczna"/>
  </r>
  <r>
    <x v="800"/>
    <s v="do RP"/>
    <x v="0"/>
    <x v="8"/>
    <s v="PSG w Rutce-Tartak"/>
    <m/>
    <x v="9"/>
    <x v="1"/>
    <s v="Papierosy"/>
    <n v="2299.8200000000002"/>
    <s v="I Referatu Zwalczania Przestępczości w Budzisku (100%)"/>
    <n v="0.81553900709219862"/>
    <x v="0"/>
    <x v="486"/>
    <s v="SC"/>
  </r>
  <r>
    <x v="801"/>
    <s v="z RP"/>
    <x v="1"/>
    <x v="1"/>
    <s v="PSG w Medyce"/>
    <s v="Medyka – Szeginie (drogowe)"/>
    <x v="0"/>
    <x v="2"/>
    <s v="Osobowy"/>
    <n v="25000"/>
    <s v="Volkswagen Transporter"/>
    <n v="25000"/>
    <x v="0"/>
    <x v="2"/>
    <s v="Straż Graniczna"/>
  </r>
  <r>
    <x v="802"/>
    <s v="z RP"/>
    <x v="1"/>
    <x v="1"/>
    <s v="PSG w Korczowej"/>
    <s v="Korczowa – Krakowiec (drogowe)"/>
    <x v="0"/>
    <x v="2"/>
    <s v="inna/inne"/>
    <n v="22000"/>
    <s v="rower"/>
    <n v="22000"/>
    <x v="0"/>
    <x v="2"/>
    <s v="Straż Graniczna"/>
  </r>
  <r>
    <x v="803"/>
    <s v="do RP"/>
    <x v="1"/>
    <x v="0"/>
    <s v="PSG w Hrebennem"/>
    <s v="Hrebenne – Rawa Ruska (drogowe)"/>
    <x v="0"/>
    <x v="7"/>
    <s v="Granat"/>
    <m/>
    <s v="F1"/>
    <n v="0"/>
    <x v="0"/>
    <x v="0"/>
    <s v="Straż Graniczna"/>
  </r>
  <r>
    <x v="803"/>
    <s v="do RP"/>
    <x v="1"/>
    <x v="0"/>
    <s v="PSG w Hrebennem"/>
    <s v="Hrebenne – Rawa Ruska (drogowe)"/>
    <x v="0"/>
    <x v="0"/>
    <s v="inna/inne"/>
    <m/>
    <s v="dwa przedmioty przypominające stateczniki po wystrzelonym RPG - 7"/>
    <n v="0"/>
    <x v="0"/>
    <x v="0"/>
    <s v="Straż Graniczna"/>
  </r>
  <r>
    <x v="803"/>
    <s v="do RP"/>
    <x v="1"/>
    <x v="0"/>
    <s v="PSG w Hrebennem"/>
    <s v="Hrebenne – Rawa Ruska (drogowe)"/>
    <x v="0"/>
    <x v="0"/>
    <s v="inna/inne"/>
    <m/>
    <s v="sześć przedmiotów przypominajacych łuski do granatnika 40mm"/>
    <n v="0"/>
    <x v="0"/>
    <x v="487"/>
    <s v="Straż Graniczna"/>
  </r>
  <r>
    <x v="803"/>
    <s v="do RP"/>
    <x v="1"/>
    <x v="0"/>
    <s v="PSG w Hrebennem"/>
    <s v="Hrebenne – Rawa Ruska (drogowe)"/>
    <x v="0"/>
    <x v="0"/>
    <s v="inna/inne"/>
    <m/>
    <s v="przedmiot przypominający wyrzutnię przeciwpancerną RPG-75M"/>
    <n v="0"/>
    <x v="0"/>
    <x v="2"/>
    <s v="Straż Graniczna"/>
  </r>
  <r>
    <x v="803"/>
    <s v="do RP"/>
    <x v="1"/>
    <x v="0"/>
    <s v="PSG w Hrebennem"/>
    <s v="Hrebenne – Rawa Ruska (drogowe)"/>
    <x v="0"/>
    <x v="0"/>
    <s v="inna/inne"/>
    <m/>
    <s v="przedmiot przypominający zapalnik elektryczny z gwintem."/>
    <n v="0"/>
    <x v="0"/>
    <x v="2"/>
    <s v="Straż Graniczna"/>
  </r>
  <r>
    <x v="804"/>
    <s v="z RP"/>
    <x v="1"/>
    <x v="4"/>
    <s v="PSG w Gdańsku"/>
    <s v="Gdańsk-Rębiechowo (lotnicze)"/>
    <x v="2"/>
    <x v="3"/>
    <s v="Ostra"/>
    <n v="2.7"/>
    <s v="7,62 mm"/>
    <n v="2.7"/>
    <x v="0"/>
    <x v="2"/>
    <s v="Policja"/>
  </r>
  <r>
    <x v="805"/>
    <s v="z RP"/>
    <x v="1"/>
    <x v="5"/>
    <s v="PSG w Warszawie-Modlinie"/>
    <s v="Warszawa/Modlin (lotnicze)"/>
    <x v="2"/>
    <x v="3"/>
    <s v="Ostra"/>
    <m/>
    <s v="amunicja  kal.5,56x45"/>
    <n v="0"/>
    <x v="0"/>
    <x v="2"/>
    <s v="Straż Graniczna"/>
  </r>
  <r>
    <x v="806"/>
    <s v="wewnątrz kraju"/>
    <x v="0"/>
    <x v="3"/>
    <s v="PSG w Grzechotkach"/>
    <m/>
    <x v="6"/>
    <x v="1"/>
    <s v="Papierosy"/>
    <n v="3392.65"/>
    <m/>
    <n v="0.81554086538461545"/>
    <x v="0"/>
    <x v="488"/>
    <s v="Straż Graniczna"/>
  </r>
  <r>
    <x v="807"/>
    <s v="wewnątrz kraju"/>
    <x v="2"/>
    <x v="4"/>
    <s v="PSG w Gdyni"/>
    <m/>
    <x v="3"/>
    <x v="0"/>
    <s v="inna/inne"/>
    <m/>
    <s v="Prawo jazdy"/>
    <n v="0"/>
    <x v="0"/>
    <x v="2"/>
    <s v="Straż Graniczna"/>
  </r>
  <r>
    <x v="808"/>
    <s v="do RP"/>
    <x v="1"/>
    <x v="0"/>
    <s v="PSG w Terespolu"/>
    <s v="Terespol – Brześć (drogowe)"/>
    <x v="1"/>
    <x v="9"/>
    <s v="Płyn do e-papierosów"/>
    <n v="117"/>
    <m/>
    <n v="1300"/>
    <x v="2"/>
    <x v="233"/>
    <s v="KAS"/>
  </r>
  <r>
    <x v="809"/>
    <s v="do RP"/>
    <x v="1"/>
    <x v="5"/>
    <s v="PSG w Warszawie-Okęciu"/>
    <s v="Warszawa-Okęcie (lotnicze)"/>
    <x v="2"/>
    <x v="6"/>
    <s v="Marihuana"/>
    <n v="11250"/>
    <s v="susz roślinny koloru zielonego"/>
    <n v="45000"/>
    <x v="1"/>
    <x v="489"/>
    <s v="Straż Graniczna"/>
  </r>
  <r>
    <x v="810"/>
    <s v="z RP"/>
    <x v="1"/>
    <x v="1"/>
    <s v="PSG w Medyce"/>
    <s v="Medyka – Szeginie (drogowe)"/>
    <x v="0"/>
    <x v="0"/>
    <s v="Podzespoły samochodowe"/>
    <n v="40000"/>
    <s v="skrzynie biegów"/>
    <n v="5000"/>
    <x v="0"/>
    <x v="187"/>
    <s v="Straż Graniczna"/>
  </r>
  <r>
    <x v="811"/>
    <s v="z RP"/>
    <x v="1"/>
    <x v="0"/>
    <s v="PSG w Hrubieszowie"/>
    <s v="Zosin – Ustiług (drogowe)"/>
    <x v="0"/>
    <x v="0"/>
    <s v="Podzespoły samochodowe"/>
    <n v="5000"/>
    <s v="Pas przedni do samochodu Mercedes S."/>
    <n v="5000"/>
    <x v="0"/>
    <x v="2"/>
    <s v="Straż Graniczna"/>
  </r>
  <r>
    <x v="812"/>
    <s v="do RP"/>
    <x v="1"/>
    <x v="0"/>
    <s v="PSG w Terespolu"/>
    <s v="Terespol – Brześć (drogowe)"/>
    <x v="1"/>
    <x v="0"/>
    <s v="inna/inne"/>
    <n v="60"/>
    <s v="PRODUKTY POCHODZENIA ZWIERZĘCEGO"/>
    <n v="10"/>
    <x v="1"/>
    <x v="487"/>
    <s v="KAS"/>
  </r>
  <r>
    <x v="813"/>
    <s v="wewnątrz kraju"/>
    <x v="0"/>
    <x v="8"/>
    <s v="PSG w Bobrownikach"/>
    <m/>
    <x v="1"/>
    <x v="2"/>
    <s v="Osobowy"/>
    <n v="100000"/>
    <s v="SEAT"/>
    <n v="100000"/>
    <x v="0"/>
    <x v="2"/>
    <s v="Straż Graniczna"/>
  </r>
  <r>
    <x v="814"/>
    <s v="wewnątrz kraju"/>
    <x v="0"/>
    <x v="1"/>
    <s v="PSG w Lubaczowie"/>
    <m/>
    <x v="0"/>
    <x v="1"/>
    <s v="Papierosy"/>
    <n v="1027.58"/>
    <m/>
    <n v="0.81553968253968245"/>
    <x v="0"/>
    <x v="292"/>
    <s v="Straż Graniczna"/>
  </r>
  <r>
    <x v="814"/>
    <s v="wewnątrz kraju"/>
    <x v="0"/>
    <x v="1"/>
    <s v="PSG w Lubaczowie"/>
    <m/>
    <x v="0"/>
    <x v="5"/>
    <s v="Wódka"/>
    <n v="20"/>
    <m/>
    <n v="40"/>
    <x v="2"/>
    <x v="191"/>
    <s v="Straż Graniczna"/>
  </r>
  <r>
    <x v="815"/>
    <s v="do RP"/>
    <x v="1"/>
    <x v="0"/>
    <s v="PSG w Hrebennem"/>
    <s v="Hrebenne – Rawa Ruska (drogowe)"/>
    <x v="0"/>
    <x v="5"/>
    <s v="Wódka"/>
    <n v="70"/>
    <s v="Wniosek do KAS nr 39 uszczuplenia celne 76 zł,"/>
    <n v="35"/>
    <x v="2"/>
    <x v="0"/>
    <s v="Straż Graniczna"/>
  </r>
  <r>
    <x v="816"/>
    <s v="z RP"/>
    <x v="0"/>
    <x v="6"/>
    <s v="PSG w Kłodzku"/>
    <m/>
    <x v="8"/>
    <x v="6"/>
    <s v="inna/inne"/>
    <n v="1890"/>
    <s v="metamfetamina"/>
    <n v="180000"/>
    <x v="1"/>
    <x v="490"/>
    <s v="Straż Graniczna"/>
  </r>
  <r>
    <x v="816"/>
    <s v="z RP"/>
    <x v="0"/>
    <x v="6"/>
    <s v="PSG w Kłodzku"/>
    <m/>
    <x v="8"/>
    <x v="6"/>
    <s v="inna/inne"/>
    <n v="1260"/>
    <s v="metamfetamina"/>
    <n v="180000"/>
    <x v="1"/>
    <x v="491"/>
    <s v="Straż Graniczna"/>
  </r>
  <r>
    <x v="817"/>
    <s v="wewnątrz kraju"/>
    <x v="0"/>
    <x v="1"/>
    <s v="PSG w Hermanowicach"/>
    <m/>
    <x v="0"/>
    <x v="2"/>
    <s v="Osobowy"/>
    <n v="387000"/>
    <s v="Porsche nr VIN: WP0ZZZ96ZKS400624 rok prod. 1989 "/>
    <n v="387000"/>
    <x v="0"/>
    <x v="2"/>
    <s v="SC | Policja | SG"/>
  </r>
  <r>
    <x v="817"/>
    <s v="wewnątrz kraju"/>
    <x v="0"/>
    <x v="1"/>
    <s v="PSG w Hermanowicach"/>
    <m/>
    <x v="0"/>
    <x v="2"/>
    <s v="Osobowy"/>
    <n v="107500"/>
    <s v="Alfa Romeo 75 nr VIN: ZAR16200006241757 rok prod. 1991"/>
    <n v="107500"/>
    <x v="0"/>
    <x v="2"/>
    <s v="SC | Policja | SG"/>
  </r>
  <r>
    <x v="817"/>
    <s v="wewnątrz kraju"/>
    <x v="0"/>
    <x v="1"/>
    <s v="PSG w Hermanowicach"/>
    <m/>
    <x v="0"/>
    <x v="2"/>
    <s v="Osobowy"/>
    <n v="645000"/>
    <s v="Berlinetta Ferrari nr VIN: ZFFXR41B000108167 rok prod. 1997 "/>
    <n v="645000"/>
    <x v="0"/>
    <x v="2"/>
    <s v="SC | Policja | SG"/>
  </r>
  <r>
    <x v="817"/>
    <s v="wewnątrz kraju"/>
    <x v="0"/>
    <x v="1"/>
    <s v="PSG w Hermanowicach"/>
    <m/>
    <x v="0"/>
    <x v="2"/>
    <s v="Osobowy"/>
    <n v="645000"/>
    <s v="Alfa Romeo Spider nr VIN: AR1020401122 rok prod. 1958 "/>
    <n v="645000"/>
    <x v="0"/>
    <x v="2"/>
    <s v="SC | Policja | SG"/>
  </r>
  <r>
    <x v="817"/>
    <s v="wewnątrz kraju"/>
    <x v="0"/>
    <x v="1"/>
    <s v="PSG w Hermanowicach"/>
    <m/>
    <x v="0"/>
    <x v="2"/>
    <s v="Osobowy"/>
    <n v="1505000"/>
    <s v="Alfa Romeo GT nr VIN: AR775384 rok prod. 1969 "/>
    <n v="1505000"/>
    <x v="0"/>
    <x v="2"/>
    <s v="SC | Policja | SG"/>
  </r>
  <r>
    <x v="817"/>
    <s v="wewnątrz kraju"/>
    <x v="0"/>
    <x v="1"/>
    <s v="PSG w Hermanowicach"/>
    <m/>
    <x v="0"/>
    <x v="2"/>
    <s v="Osobowy"/>
    <n v="344000"/>
    <s v="Alfa Romeo GUILIA nr VIN: AR460201 rok prod. 1964"/>
    <n v="344000"/>
    <x v="0"/>
    <x v="2"/>
    <s v="SC | Policja | SG"/>
  </r>
  <r>
    <x v="817"/>
    <s v="wewnątrz kraju"/>
    <x v="0"/>
    <x v="1"/>
    <s v="PSG w Hermanowicach"/>
    <m/>
    <x v="0"/>
    <x v="2"/>
    <s v="Osobowy"/>
    <n v="645000"/>
    <s v="Alfa Romeo GUILIA nr VIN: 391006 rok prod. 1967 "/>
    <n v="645000"/>
    <x v="0"/>
    <x v="2"/>
    <s v="SC | Policja | SG"/>
  </r>
  <r>
    <x v="818"/>
    <s v="wewnątrz kraju"/>
    <x v="2"/>
    <x v="3"/>
    <s v="Wydział Operacyjno-Śledczy"/>
    <m/>
    <x v="3"/>
    <x v="4"/>
    <s v="susz tytoniowy"/>
    <n v="9606012"/>
    <m/>
    <n v="1231.54"/>
    <x v="1"/>
    <x v="492"/>
    <s v="Straż Graniczna"/>
  </r>
  <r>
    <x v="819"/>
    <s v="z RP"/>
    <x v="1"/>
    <x v="2"/>
    <s v="PSG w Katowicach-Pyrzowicach"/>
    <s v="Katowice-Pyrzowice (lotnicze)"/>
    <x v="2"/>
    <x v="3"/>
    <s v="Ostra"/>
    <n v="0.9"/>
    <s v="amunicja koloru zielono brązowego"/>
    <n v="0.9"/>
    <x v="0"/>
    <x v="2"/>
    <s v="Straż Graniczna"/>
  </r>
  <r>
    <x v="820"/>
    <s v="wewnątrz kraju"/>
    <x v="2"/>
    <x v="4"/>
    <s v="PSG w Ustce"/>
    <m/>
    <x v="3"/>
    <x v="2"/>
    <s v="Ciężarowy"/>
    <n v="921000"/>
    <s v="Mercedes Sprinter"/>
    <n v="307000"/>
    <x v="0"/>
    <x v="46"/>
    <s v="Policja | SG"/>
  </r>
  <r>
    <x v="820"/>
    <s v="wewnątrz kraju"/>
    <x v="2"/>
    <x v="4"/>
    <s v="PSG w Ustce"/>
    <m/>
    <x v="3"/>
    <x v="6"/>
    <s v="Amfetamina"/>
    <n v="8.5"/>
    <m/>
    <n v="25000"/>
    <x v="1"/>
    <x v="493"/>
    <s v="Policja | SG"/>
  </r>
  <r>
    <x v="821"/>
    <s v="z RP"/>
    <x v="1"/>
    <x v="5"/>
    <s v="PSG w Warszawie-Okęciu"/>
    <s v="Warszawa-Okęcie (lotnicze)"/>
    <x v="2"/>
    <x v="6"/>
    <s v="Marihuana"/>
    <n v="54.45"/>
    <s v="Dwa skręty papierosowe z suszem roślinnym"/>
    <n v="45000.000000000007"/>
    <x v="1"/>
    <x v="494"/>
    <s v="Straż Graniczna"/>
  </r>
  <r>
    <x v="821"/>
    <s v="z RP"/>
    <x v="1"/>
    <x v="5"/>
    <s v="PSG w Warszawie-Okęciu"/>
    <s v="Warszawa-Okęcie (lotnicze)"/>
    <x v="2"/>
    <x v="1"/>
    <s v="Papierosy"/>
    <n v="200.62"/>
    <m/>
    <n v="0.81552845528455287"/>
    <x v="0"/>
    <x v="495"/>
    <s v="Straż Graniczna"/>
  </r>
  <r>
    <x v="822"/>
    <s v="z RP"/>
    <x v="1"/>
    <x v="0"/>
    <s v="PSG w Dorohusku"/>
    <s v="Dorohusk – Jagodzin (drogowe)"/>
    <x v="0"/>
    <x v="6"/>
    <s v="Marihuana"/>
    <n v="52.65"/>
    <m/>
    <n v="45000"/>
    <x v="1"/>
    <x v="496"/>
    <s v="Straż Graniczna"/>
  </r>
  <r>
    <x v="822"/>
    <s v="z RP"/>
    <x v="1"/>
    <x v="0"/>
    <s v="PSG w Dorohusku"/>
    <s v="Dorohusk – Jagodzin (drogowe)"/>
    <x v="0"/>
    <x v="6"/>
    <s v="Amfetamina"/>
    <n v="156.80000000000001"/>
    <s v="MDMA"/>
    <n v="70000"/>
    <x v="1"/>
    <x v="497"/>
    <s v="Straż Graniczna"/>
  </r>
  <r>
    <x v="823"/>
    <s v="z RP"/>
    <x v="1"/>
    <x v="0"/>
    <s v="PSG w Dorohusku"/>
    <s v="Dorohusk – Jagodzin (drogowe)"/>
    <x v="0"/>
    <x v="6"/>
    <s v="Marihuana"/>
    <n v="19.8"/>
    <m/>
    <n v="45000"/>
    <x v="1"/>
    <x v="498"/>
    <s v="Straż Graniczna"/>
  </r>
  <r>
    <x v="824"/>
    <s v="wewnątrz kraju"/>
    <x v="2"/>
    <x v="0"/>
    <s v="Wydział Operacyjno-Śledczy"/>
    <m/>
    <x v="3"/>
    <x v="4"/>
    <s v="krajanka tytoniowa"/>
    <n v="329478.15999999997"/>
    <m/>
    <n v="815.54"/>
    <x v="1"/>
    <x v="499"/>
    <s v="SC | SG"/>
  </r>
  <r>
    <x v="825"/>
    <s v="do RP"/>
    <x v="1"/>
    <x v="0"/>
    <s v="PSG w Terespolu"/>
    <s v="Terespol – Brześć (drogowe)"/>
    <x v="1"/>
    <x v="1"/>
    <s v="Papierosy"/>
    <n v="375.15"/>
    <m/>
    <n v="0.81554347826086948"/>
    <x v="0"/>
    <x v="500"/>
    <s v="KAS"/>
  </r>
  <r>
    <x v="826"/>
    <s v="do RP"/>
    <x v="1"/>
    <x v="0"/>
    <s v="PSG w Terespolu"/>
    <s v="Terespol – Brześć (drogowe)"/>
    <x v="1"/>
    <x v="1"/>
    <s v="Papierosy"/>
    <n v="179.42"/>
    <m/>
    <n v="0.81554545454545446"/>
    <x v="0"/>
    <x v="146"/>
    <s v="KAS | SG"/>
  </r>
  <r>
    <x v="826"/>
    <s v="do RP"/>
    <x v="1"/>
    <x v="0"/>
    <s v="PSG w Terespolu"/>
    <s v="Terespol – Brześć (drogowe)"/>
    <x v="1"/>
    <x v="1"/>
    <s v="Papierosy"/>
    <n v="228.35"/>
    <m/>
    <n v="0.81553571428571425"/>
    <x v="0"/>
    <x v="38"/>
    <s v="KAS | SG"/>
  </r>
  <r>
    <x v="827"/>
    <s v="do RP"/>
    <x v="1"/>
    <x v="0"/>
    <s v="PSG w Hrebennem"/>
    <s v="Hrebenne – Rawa Ruska (drogowe)"/>
    <x v="0"/>
    <x v="5"/>
    <s v="inna/inne"/>
    <n v="49"/>
    <s v="rum"/>
    <n v="35"/>
    <x v="2"/>
    <x v="406"/>
    <s v="Straż Graniczna"/>
  </r>
  <r>
    <x v="828"/>
    <s v="wewnątrz kraju"/>
    <x v="0"/>
    <x v="3"/>
    <s v="PSG w Braniewie"/>
    <m/>
    <x v="6"/>
    <x v="1"/>
    <s v="Papierosy"/>
    <n v="130.49"/>
    <s v="160 sztuk papierosów bez polskiej akcyzy"/>
    <n v="0.81556250000000008"/>
    <x v="0"/>
    <x v="37"/>
    <s v="Straż Graniczna"/>
  </r>
  <r>
    <x v="829"/>
    <s v="wewnątrz kraju"/>
    <x v="2"/>
    <x v="3"/>
    <s v="PSG w Braniewie"/>
    <m/>
    <x v="3"/>
    <x v="1"/>
    <s v="Papierosy"/>
    <n v="473013.2"/>
    <m/>
    <n v="0.81554000000000004"/>
    <x v="0"/>
    <x v="501"/>
    <s v="Straż Graniczna"/>
  </r>
  <r>
    <x v="830"/>
    <s v="wewnątrz kraju"/>
    <x v="2"/>
    <x v="5"/>
    <s v="PSG w Warszawie-Modlinie"/>
    <m/>
    <x v="3"/>
    <x v="6"/>
    <s v="Marihuana"/>
    <n v="14"/>
    <m/>
    <n v="49999.999999999993"/>
    <x v="1"/>
    <x v="502"/>
    <s v="Straż Graniczna"/>
  </r>
  <r>
    <x v="831"/>
    <s v="wewnątrz kraju"/>
    <x v="2"/>
    <x v="4"/>
    <s v="PSG w Świnoujściu"/>
    <m/>
    <x v="3"/>
    <x v="2"/>
    <s v="Osobowy"/>
    <n v="70000"/>
    <m/>
    <n v="70000"/>
    <x v="0"/>
    <x v="2"/>
    <s v="Straż Graniczna"/>
  </r>
  <r>
    <x v="832"/>
    <s v="do RP"/>
    <x v="1"/>
    <x v="0"/>
    <s v="PSG w Terespolu"/>
    <s v="Terespol – Brześć (drogowe)"/>
    <x v="1"/>
    <x v="4"/>
    <s v="Tytoń"/>
    <n v="5724.24"/>
    <s v="tytoń do fajki wodnej"/>
    <n v="816"/>
    <x v="1"/>
    <x v="503"/>
    <s v="KAS | SG"/>
  </r>
  <r>
    <x v="833"/>
    <s v="z RP"/>
    <x v="1"/>
    <x v="1"/>
    <s v="PSG w Korczowej"/>
    <s v="Korczowa – Krakowiec (drogowe)"/>
    <x v="0"/>
    <x v="2"/>
    <s v="Osobowy"/>
    <n v="115000"/>
    <s v="Tesla"/>
    <n v="115000"/>
    <x v="0"/>
    <x v="2"/>
    <s v="Straż Graniczna"/>
  </r>
  <r>
    <x v="834"/>
    <s v="wewnątrz kraju"/>
    <x v="2"/>
    <x v="1"/>
    <s v="Wydział Operacyjno-Śledczy"/>
    <m/>
    <x v="3"/>
    <x v="0"/>
    <s v="inna/inne"/>
    <n v="18000"/>
    <s v="Urządzenie wielofunkcyjne marki OKI PRO 9431"/>
    <n v="18000"/>
    <x v="0"/>
    <x v="2"/>
    <s v="Policja | SG"/>
  </r>
  <r>
    <x v="835"/>
    <s v="do RP"/>
    <x v="1"/>
    <x v="0"/>
    <s v="PSG w Hrubieszowie"/>
    <s v="Zosin – Ustiług (drogowe)"/>
    <x v="0"/>
    <x v="1"/>
    <s v="Papierosy"/>
    <n v="97.86"/>
    <m/>
    <n v="0.8155"/>
    <x v="0"/>
    <x v="1"/>
    <s v="Straż Graniczna"/>
  </r>
  <r>
    <x v="836"/>
    <s v="wewnątrz kraju"/>
    <x v="2"/>
    <x v="0"/>
    <s v="PSG w Hrebennem"/>
    <m/>
    <x v="3"/>
    <x v="0"/>
    <s v="inna/inne"/>
    <n v="2419220"/>
    <s v="Perfumy"/>
    <n v="379.42597239648683"/>
    <x v="0"/>
    <x v="504"/>
    <s v="KAS | Policja | SG"/>
  </r>
  <r>
    <x v="836"/>
    <s v="wewnątrz kraju"/>
    <x v="2"/>
    <x v="0"/>
    <s v="PSG w Hrebennem"/>
    <m/>
    <x v="3"/>
    <x v="4"/>
    <s v="krajanka tytoniowa"/>
    <n v="37139.69"/>
    <s v="Tytoń do fajki wodnej 183 szt. opakowań"/>
    <n v="815.53996486605183"/>
    <x v="1"/>
    <x v="505"/>
    <s v="KAS | Policja | SG"/>
  </r>
  <r>
    <x v="837"/>
    <s v="wewnątrz kraju"/>
    <x v="2"/>
    <x v="6"/>
    <s v="PSG w Gorzowie Wielkopolskim"/>
    <m/>
    <x v="3"/>
    <x v="6"/>
    <s v="Marihuana"/>
    <n v="385.65"/>
    <m/>
    <n v="45000"/>
    <x v="1"/>
    <x v="506"/>
    <s v="Straż Graniczna"/>
  </r>
  <r>
    <x v="838"/>
    <s v="z RP"/>
    <x v="1"/>
    <x v="6"/>
    <s v="PSG w Poznaniu-Ławicy"/>
    <s v="Poznań-Ławica (lotnicze)"/>
    <x v="2"/>
    <x v="3"/>
    <s v="Ostra"/>
    <n v="13.5"/>
    <s v="kaliber 30.06"/>
    <n v="13.5"/>
    <x v="0"/>
    <x v="2"/>
    <s v="Straż Graniczna"/>
  </r>
  <r>
    <x v="839"/>
    <s v="z RP"/>
    <x v="1"/>
    <x v="2"/>
    <s v="PSG w Katowicach-Pyrzowicach"/>
    <s v="Katowice-Pyrzowice (lotnicze)"/>
    <x v="2"/>
    <x v="3"/>
    <s v="Ostra"/>
    <n v="1.3"/>
    <s v="AMUNICJA KOLORU ŻÓŁTEGO"/>
    <n v="1.3"/>
    <x v="0"/>
    <x v="2"/>
    <s v="Straż Graniczna"/>
  </r>
  <r>
    <x v="840"/>
    <s v="do RP"/>
    <x v="1"/>
    <x v="0"/>
    <s v="PSG w Dorohusku"/>
    <s v="Dorohusk – Jagodzin (drogowe)"/>
    <x v="0"/>
    <x v="1"/>
    <s v="Papierosy"/>
    <n v="103.57"/>
    <m/>
    <n v="0.81551181102362202"/>
    <x v="0"/>
    <x v="507"/>
    <s v="Straż Graniczna"/>
  </r>
  <r>
    <x v="841"/>
    <s v="z RP"/>
    <x v="1"/>
    <x v="6"/>
    <s v="PSG w Poznaniu-Ławicy"/>
    <s v="Poznań-Ławica (lotnicze)"/>
    <x v="2"/>
    <x v="3"/>
    <s v="Ostra"/>
    <n v="0.59"/>
    <s v="22 LR KBKS"/>
    <n v="0.59"/>
    <x v="0"/>
    <x v="2"/>
    <s v="Straż Graniczna"/>
  </r>
  <r>
    <x v="842"/>
    <s v="z RP"/>
    <x v="1"/>
    <x v="5"/>
    <s v="PSG w Warszawie-Modlinie"/>
    <s v="Warszawa/Modlin (lotnicze)"/>
    <x v="2"/>
    <x v="3"/>
    <s v="Ostra"/>
    <m/>
    <m/>
    <n v="0"/>
    <x v="0"/>
    <x v="2"/>
    <s v="Straż Graniczna"/>
  </r>
  <r>
    <x v="843"/>
    <s v="z RP"/>
    <x v="1"/>
    <x v="2"/>
    <s v="PSG w Katowicach-Pyrzowicach"/>
    <s v="Katowice-Pyrzowice (lotnicze)"/>
    <x v="2"/>
    <x v="3"/>
    <s v="Ostra"/>
    <n v="1.3"/>
    <s v="AMUNICJA KOLORU ŻÓŁTEGO"/>
    <n v="1.3"/>
    <x v="0"/>
    <x v="2"/>
    <s v="Straż Graniczna"/>
  </r>
  <r>
    <x v="844"/>
    <s v="wewnątrz kraju"/>
    <x v="2"/>
    <x v="0"/>
    <s v="Wydział Operacyjno-Śledczy"/>
    <m/>
    <x v="3"/>
    <x v="2"/>
    <s v="Osobowy"/>
    <n v="90000"/>
    <s v="Ford Kuga"/>
    <n v="90000"/>
    <x v="0"/>
    <x v="2"/>
    <s v="Policja | SG"/>
  </r>
  <r>
    <x v="844"/>
    <s v="wewnątrz kraju"/>
    <x v="2"/>
    <x v="0"/>
    <s v="Wydział Operacyjno-Śledczy"/>
    <m/>
    <x v="3"/>
    <x v="0"/>
    <s v="Podzespoły samochodowe"/>
    <n v="92000"/>
    <s v="podzespoły samochodowe z 12 pojazdów marki Ford, VW, Mercedes, Jeep, Renault i BMW"/>
    <n v="184"/>
    <x v="0"/>
    <x v="44"/>
    <s v="Policja | SG"/>
  </r>
  <r>
    <x v="845"/>
    <s v="wewnątrz kraju"/>
    <x v="2"/>
    <x v="5"/>
    <s v="PSG w Warszawie"/>
    <m/>
    <x v="3"/>
    <x v="6"/>
    <s v="Marihuana"/>
    <n v="39.6"/>
    <s v="Susz roslinny koloru zielonego"/>
    <n v="36000"/>
    <x v="1"/>
    <x v="222"/>
    <s v="Straż Graniczna"/>
  </r>
  <r>
    <x v="846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 | SG"/>
  </r>
  <r>
    <x v="847"/>
    <s v="wewnątrz kraju"/>
    <x v="0"/>
    <x v="0"/>
    <s v="PSG we Włodawie"/>
    <m/>
    <x v="1"/>
    <x v="1"/>
    <s v="Papierosy"/>
    <n v="4730.13"/>
    <s v="Papierosy Marki QUEEN MENTHOL"/>
    <n v="0.81553965517241378"/>
    <x v="0"/>
    <x v="508"/>
    <s v="Straż Graniczna"/>
  </r>
  <r>
    <x v="847"/>
    <s v="wewnątrz kraju"/>
    <x v="0"/>
    <x v="0"/>
    <s v="PSG we Włodawie"/>
    <m/>
    <x v="1"/>
    <x v="1"/>
    <s v="Papierosy"/>
    <n v="619.80999999999995"/>
    <s v="Pamierosy marek: AMERICAN RED, BRISTOL, MARVEL"/>
    <n v="0.81553947368421043"/>
    <x v="0"/>
    <x v="509"/>
    <s v="Straż Graniczna"/>
  </r>
  <r>
    <x v="848"/>
    <s v="wewnątrz kraju"/>
    <x v="0"/>
    <x v="3"/>
    <s v="PSG w Grzechotkach"/>
    <m/>
    <x v="6"/>
    <x v="1"/>
    <s v="Papierosy"/>
    <n v="5610.92"/>
    <s v="przechowywanie"/>
    <n v="0.81554069767441861"/>
    <x v="0"/>
    <x v="510"/>
    <s v="Straż Graniczna"/>
  </r>
  <r>
    <x v="849"/>
    <s v="wewnątrz kraju"/>
    <x v="2"/>
    <x v="1"/>
    <s v="PSG w Rzeszowie–Jasionce"/>
    <m/>
    <x v="3"/>
    <x v="6"/>
    <s v="Marihuana"/>
    <n v="196"/>
    <m/>
    <n v="50000"/>
    <x v="1"/>
    <x v="511"/>
    <s v="Policja | SG"/>
  </r>
  <r>
    <x v="849"/>
    <s v="wewnątrz kraju"/>
    <x v="2"/>
    <x v="1"/>
    <s v="PSG w Rzeszowie–Jasionce"/>
    <m/>
    <x v="3"/>
    <x v="6"/>
    <s v="inna/inne"/>
    <n v="45912"/>
    <s v="Metaamfetamina"/>
    <n v="60000"/>
    <x v="1"/>
    <x v="512"/>
    <s v="Policja | SG"/>
  </r>
  <r>
    <x v="850"/>
    <s v="do RP"/>
    <x v="1"/>
    <x v="0"/>
    <s v="PSG w Terespolu"/>
    <s v="Terespol – Brześć (drogowe)"/>
    <x v="1"/>
    <x v="0"/>
    <s v="inna/inne"/>
    <n v="50"/>
    <s v="ŚRODKI FARMACEUTYCZNE"/>
    <n v="0.5"/>
    <x v="3"/>
    <x v="13"/>
    <s v="KAS | SG"/>
  </r>
  <r>
    <x v="851"/>
    <s v="do RP"/>
    <x v="1"/>
    <x v="0"/>
    <s v="PSG w Terespolu"/>
    <s v="Terespol – Brześć (drogowe)"/>
    <x v="1"/>
    <x v="1"/>
    <s v="Papierosy"/>
    <n v="456.7"/>
    <m/>
    <n v="0.81553571428571425"/>
    <x v="0"/>
    <x v="95"/>
    <s v="Straż Graniczna"/>
  </r>
  <r>
    <x v="852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Straż Graniczna"/>
  </r>
  <r>
    <x v="853"/>
    <s v="do RP"/>
    <x v="1"/>
    <x v="4"/>
    <s v="PSG w Gdyni"/>
    <s v="Gdynia (morskie)"/>
    <x v="7"/>
    <x v="0"/>
    <s v="inna/inne"/>
    <n v="455.92"/>
    <s v="spawarka ESAB"/>
    <n v="455.92"/>
    <x v="0"/>
    <x v="2"/>
    <s v="Straż Graniczna"/>
  </r>
  <r>
    <x v="853"/>
    <s v="do RP"/>
    <x v="1"/>
    <x v="4"/>
    <s v="PSG w Gdyni"/>
    <s v="Gdynia (morskie)"/>
    <x v="7"/>
    <x v="0"/>
    <s v="inna/inne"/>
    <n v="15678"/>
    <s v="kondensacyjny osuszacz powietrza"/>
    <n v="3919.5"/>
    <x v="0"/>
    <x v="64"/>
    <s v="Straż Graniczna"/>
  </r>
  <r>
    <x v="853"/>
    <s v="do RP"/>
    <x v="1"/>
    <x v="4"/>
    <s v="PSG w Gdyni"/>
    <s v="Gdynia (morskie)"/>
    <x v="7"/>
    <x v="0"/>
    <s v="inna/inne"/>
    <n v="1149.26"/>
    <s v="osuszacz pustki podpodłogowej"/>
    <n v="1149.26"/>
    <x v="0"/>
    <x v="2"/>
    <s v="Straż Graniczna"/>
  </r>
  <r>
    <x v="853"/>
    <s v="do RP"/>
    <x v="1"/>
    <x v="4"/>
    <s v="PSG w Gdyni"/>
    <s v="Gdynia (morskie)"/>
    <x v="7"/>
    <x v="0"/>
    <s v="inna/inne"/>
    <n v="3773.64"/>
    <s v="Niwelator laserowy"/>
    <n v="3773.64"/>
    <x v="0"/>
    <x v="2"/>
    <s v="Straż Graniczna"/>
  </r>
  <r>
    <x v="853"/>
    <s v="do RP"/>
    <x v="1"/>
    <x v="4"/>
    <s v="PSG w Gdyni"/>
    <s v="Gdynia (morskie)"/>
    <x v="7"/>
    <x v="0"/>
    <s v="inna/inne"/>
    <n v="1858.88"/>
    <s v="laser liniowy BOSCH"/>
    <n v="929.44"/>
    <x v="0"/>
    <x v="0"/>
    <s v="Straż Graniczna"/>
  </r>
  <r>
    <x v="853"/>
    <s v="do RP"/>
    <x v="1"/>
    <x v="4"/>
    <s v="PSG w Gdyni"/>
    <s v="Gdynia (morskie)"/>
    <x v="7"/>
    <x v="0"/>
    <s v="inna/inne"/>
    <n v="1848"/>
    <s v="niwelator laserowy bez statywu"/>
    <n v="1848"/>
    <x v="0"/>
    <x v="2"/>
    <s v="Straż Graniczna"/>
  </r>
  <r>
    <x v="853"/>
    <s v="do RP"/>
    <x v="1"/>
    <x v="4"/>
    <s v="PSG w Gdyni"/>
    <s v="Gdynia (morskie)"/>
    <x v="7"/>
    <x v="0"/>
    <s v="inna/inne"/>
    <n v="1151.3"/>
    <s v="piła szablasta MILWAUKE"/>
    <n v="1151.3"/>
    <x v="0"/>
    <x v="2"/>
    <s v="Straż Graniczna"/>
  </r>
  <r>
    <x v="853"/>
    <s v="do RP"/>
    <x v="1"/>
    <x v="4"/>
    <s v="PSG w Gdyni"/>
    <s v="Gdynia (morskie)"/>
    <x v="7"/>
    <x v="0"/>
    <s v="inna/inne"/>
    <n v="432"/>
    <s v="szlifierka kątowa 125 mm akumulatorowa MILWAUKE"/>
    <n v="432"/>
    <x v="0"/>
    <x v="2"/>
    <s v="Straż Graniczna"/>
  </r>
  <r>
    <x v="853"/>
    <s v="do RP"/>
    <x v="1"/>
    <x v="4"/>
    <s v="PSG w Gdyni"/>
    <s v="Gdynia (morskie)"/>
    <x v="7"/>
    <x v="0"/>
    <s v="inna/inne"/>
    <n v="681.3"/>
    <s v="wiertarko-wkrętarka udarowa akumulatorowa z ładowarką MILWAUKE"/>
    <n v="681.3"/>
    <x v="0"/>
    <x v="2"/>
    <s v="Straż Graniczna"/>
  </r>
  <r>
    <x v="853"/>
    <s v="do RP"/>
    <x v="1"/>
    <x v="4"/>
    <s v="PSG w Gdyni"/>
    <s v="Gdynia (morskie)"/>
    <x v="7"/>
    <x v="0"/>
    <s v="inna/inne"/>
    <n v="626.4"/>
    <s v="wiertarko-wkrętarka udarowa akumulatorowa z ładowarką MILWAUKE"/>
    <n v="626.4"/>
    <x v="0"/>
    <x v="2"/>
    <s v="Straż Graniczna"/>
  </r>
  <r>
    <x v="853"/>
    <s v="do RP"/>
    <x v="1"/>
    <x v="4"/>
    <s v="PSG w Gdyni"/>
    <s v="Gdynia (morskie)"/>
    <x v="7"/>
    <x v="0"/>
    <s v="inna/inne"/>
    <n v="626.4"/>
    <s v="wiertarko-wkrętarka udarowa akumulatorowa z ładowarką"/>
    <n v="626.4"/>
    <x v="0"/>
    <x v="2"/>
    <s v="Straż Graniczna"/>
  </r>
  <r>
    <x v="853"/>
    <s v="do RP"/>
    <x v="1"/>
    <x v="4"/>
    <s v="PSG w Gdyni"/>
    <s v="Gdynia (morskie)"/>
    <x v="7"/>
    <x v="0"/>
    <s v="inna/inne"/>
    <n v="225.39"/>
    <s v="wiertarko-wkrętarka akumulatorowa z ładowarką"/>
    <n v="225.39"/>
    <x v="0"/>
    <x v="2"/>
    <s v="Straż Graniczna"/>
  </r>
  <r>
    <x v="853"/>
    <s v="do RP"/>
    <x v="1"/>
    <x v="4"/>
    <s v="PSG w Gdyni"/>
    <s v="Gdynia (morskie)"/>
    <x v="7"/>
    <x v="0"/>
    <s v="inna/inne"/>
    <n v="239.41"/>
    <s v="klucz udarowy akumulatorowy"/>
    <n v="239.41"/>
    <x v="0"/>
    <x v="2"/>
    <s v="Straż Graniczna"/>
  </r>
  <r>
    <x v="853"/>
    <s v="do RP"/>
    <x v="1"/>
    <x v="4"/>
    <s v="PSG w Gdyni"/>
    <s v="Gdynia (morskie)"/>
    <x v="7"/>
    <x v="0"/>
    <s v="inna/inne"/>
    <n v="543.9"/>
    <s v="nożyce obcinak do rur"/>
    <n v="543.9"/>
    <x v="0"/>
    <x v="2"/>
    <s v="Straż Graniczna"/>
  </r>
  <r>
    <x v="853"/>
    <s v="do RP"/>
    <x v="1"/>
    <x v="4"/>
    <s v="PSG w Gdyni"/>
    <s v="Gdynia (morskie)"/>
    <x v="7"/>
    <x v="0"/>
    <s v="inna/inne"/>
    <n v="783"/>
    <s v="wiertarko-wkrętarka udarowa akumulatorowa z ładowarką"/>
    <n v="783"/>
    <x v="0"/>
    <x v="2"/>
    <s v="Straż Graniczna"/>
  </r>
  <r>
    <x v="853"/>
    <s v="do RP"/>
    <x v="1"/>
    <x v="4"/>
    <s v="PSG w Gdyni"/>
    <s v="Gdynia (morskie)"/>
    <x v="7"/>
    <x v="0"/>
    <s v="inna/inne"/>
    <n v="153.72"/>
    <s v="klucz udarowy akumulatorowy bez aku"/>
    <n v="153.72"/>
    <x v="0"/>
    <x v="2"/>
    <s v="Straż Graniczna"/>
  </r>
  <r>
    <x v="853"/>
    <s v="do RP"/>
    <x v="1"/>
    <x v="4"/>
    <s v="PSG w Gdyni"/>
    <s v="Gdynia (morskie)"/>
    <x v="7"/>
    <x v="0"/>
    <s v="inna/inne"/>
    <n v="1201.75"/>
    <s v="szlifierka kątowa 125 mm akumulatorowa"/>
    <n v="1201.75"/>
    <x v="0"/>
    <x v="2"/>
    <s v="Straż Graniczna"/>
  </r>
  <r>
    <x v="853"/>
    <s v="do RP"/>
    <x v="1"/>
    <x v="4"/>
    <s v="PSG w Gdyni"/>
    <s v="Gdynia (morskie)"/>
    <x v="7"/>
    <x v="0"/>
    <s v="inna/inne"/>
    <n v="383.19"/>
    <s v="młotowiertarka SDS bez aku"/>
    <n v="383.19"/>
    <x v="0"/>
    <x v="2"/>
    <s v="Straż Graniczna"/>
  </r>
  <r>
    <x v="853"/>
    <s v="do RP"/>
    <x v="1"/>
    <x v="4"/>
    <s v="PSG w Gdyni"/>
    <s v="Gdynia (morskie)"/>
    <x v="7"/>
    <x v="0"/>
    <s v="inna/inne"/>
    <n v="179.6"/>
    <s v="wiertarko-wkrętarka udarowa akumulatorowa bez aku"/>
    <n v="179.6"/>
    <x v="0"/>
    <x v="2"/>
    <s v="Straż Graniczna"/>
  </r>
  <r>
    <x v="853"/>
    <s v="do RP"/>
    <x v="1"/>
    <x v="4"/>
    <s v="PSG w Gdyni"/>
    <s v="Gdynia (morskie)"/>
    <x v="7"/>
    <x v="0"/>
    <s v="inna/inne"/>
    <n v="1462.16"/>
    <s v="młotowiertarka SDS Plus"/>
    <n v="1462.16"/>
    <x v="0"/>
    <x v="2"/>
    <s v="Straż Graniczna"/>
  </r>
  <r>
    <x v="853"/>
    <s v="do RP"/>
    <x v="1"/>
    <x v="4"/>
    <s v="PSG w Gdyni"/>
    <s v="Gdynia (morskie)"/>
    <x v="7"/>
    <x v="0"/>
    <s v="inna/inne"/>
    <n v="307.5"/>
    <s v="piła szablasta"/>
    <n v="307.5"/>
    <x v="0"/>
    <x v="2"/>
    <s v="Straż Graniczna"/>
  </r>
  <r>
    <x v="853"/>
    <s v="do RP"/>
    <x v="1"/>
    <x v="4"/>
    <s v="PSG w Gdyni"/>
    <s v="Gdynia (morskie)"/>
    <x v="7"/>
    <x v="0"/>
    <s v="inna/inne"/>
    <n v="430.5"/>
    <s v="młot udarowo-obrotowy"/>
    <n v="430.5"/>
    <x v="0"/>
    <x v="2"/>
    <s v="Straż Graniczna"/>
  </r>
  <r>
    <x v="853"/>
    <s v="do RP"/>
    <x v="1"/>
    <x v="4"/>
    <s v="PSG w Gdyni"/>
    <s v="Gdynia (morskie)"/>
    <x v="7"/>
    <x v="0"/>
    <s v="inna/inne"/>
    <n v="3768.68"/>
    <s v="bruzdownica"/>
    <n v="3768.68"/>
    <x v="0"/>
    <x v="2"/>
    <s v="Straż Graniczna"/>
  </r>
  <r>
    <x v="853"/>
    <s v="do RP"/>
    <x v="1"/>
    <x v="4"/>
    <s v="PSG w Gdyni"/>
    <s v="Gdynia (morskie)"/>
    <x v="7"/>
    <x v="0"/>
    <s v="inna/inne"/>
    <n v="297.5"/>
    <s v="ręczny dozownik kleju"/>
    <n v="297.5"/>
    <x v="0"/>
    <x v="2"/>
    <s v="Straż Graniczna"/>
  </r>
  <r>
    <x v="853"/>
    <s v="do RP"/>
    <x v="1"/>
    <x v="4"/>
    <s v="PSG w Gdyni"/>
    <s v="Gdynia (morskie)"/>
    <x v="7"/>
    <x v="0"/>
    <s v="inna/inne"/>
    <n v="365.05"/>
    <s v="radio budowlane"/>
    <n v="365.05"/>
    <x v="0"/>
    <x v="2"/>
    <s v="Straż Graniczna"/>
  </r>
  <r>
    <x v="853"/>
    <s v="do RP"/>
    <x v="1"/>
    <x v="4"/>
    <s v="PSG w Gdyni"/>
    <s v="Gdynia (morskie)"/>
    <x v="7"/>
    <x v="0"/>
    <s v="inna/inne"/>
    <n v="1818.43"/>
    <s v="młotowiertarka akumulatorowa"/>
    <n v="1818.43"/>
    <x v="0"/>
    <x v="2"/>
    <s v="Straż Graniczna"/>
  </r>
  <r>
    <x v="853"/>
    <s v="do RP"/>
    <x v="1"/>
    <x v="4"/>
    <s v="PSG w Gdyni"/>
    <s v="Gdynia (morskie)"/>
    <x v="7"/>
    <x v="0"/>
    <s v="inna/inne"/>
    <n v="3405.59"/>
    <s v="piła szablasta"/>
    <n v="3405.59"/>
    <x v="0"/>
    <x v="2"/>
    <s v="Straż Graniczna"/>
  </r>
  <r>
    <x v="853"/>
    <s v="do RP"/>
    <x v="1"/>
    <x v="4"/>
    <s v="PSG w Gdyni"/>
    <s v="Gdynia (morskie)"/>
    <x v="7"/>
    <x v="0"/>
    <s v="inna/inne"/>
    <n v="4572.09"/>
    <s v="młoto-wiertarka z walizką"/>
    <n v="4572.09"/>
    <x v="0"/>
    <x v="2"/>
    <s v="Straż Graniczna"/>
  </r>
  <r>
    <x v="853"/>
    <s v="do RP"/>
    <x v="1"/>
    <x v="4"/>
    <s v="PSG w Gdyni"/>
    <s v="Gdynia (morskie)"/>
    <x v="7"/>
    <x v="0"/>
    <s v="inna/inne"/>
    <n v="2665.77"/>
    <s v="lokalizator centrujący - 2 szt. w walizce"/>
    <n v="2665.77"/>
    <x v="0"/>
    <x v="2"/>
    <s v="Straż Graniczna"/>
  </r>
  <r>
    <x v="853"/>
    <s v="do RP"/>
    <x v="1"/>
    <x v="4"/>
    <s v="PSG w Gdyni"/>
    <s v="Gdynia (morskie)"/>
    <x v="7"/>
    <x v="0"/>
    <s v="inna/inne"/>
    <n v="2157.3200000000002"/>
    <s v="zakrętarka udarowa akumulatorowa z ładowarką i walizką"/>
    <n v="2157.3200000000002"/>
    <x v="0"/>
    <x v="2"/>
    <s v="Straż Graniczna"/>
  </r>
  <r>
    <x v="853"/>
    <s v="do RP"/>
    <x v="1"/>
    <x v="4"/>
    <s v="PSG w Gdyni"/>
    <s v="Gdynia (morskie)"/>
    <x v="7"/>
    <x v="0"/>
    <s v="inna/inne"/>
    <n v="2157.3200000000002"/>
    <s v="prostownik kompaktowy i akumulator 22V z walizką"/>
    <n v="2157.3200000000002"/>
    <x v="0"/>
    <x v="2"/>
    <s v="Straż Graniczna"/>
  </r>
  <r>
    <x v="853"/>
    <s v="do RP"/>
    <x v="1"/>
    <x v="4"/>
    <s v="PSG w Gdyni"/>
    <s v="Gdynia (morskie)"/>
    <x v="7"/>
    <x v="0"/>
    <s v="inna/inne"/>
    <n v="49.2"/>
    <s v="torba narzędziowa Millwaukee z elektronarzędziami"/>
    <n v="49.2"/>
    <x v="0"/>
    <x v="2"/>
    <s v="Straż Graniczna"/>
  </r>
  <r>
    <x v="853"/>
    <s v="do RP"/>
    <x v="1"/>
    <x v="4"/>
    <s v="PSG w Gdyni"/>
    <s v="Gdynia (morskie)"/>
    <x v="7"/>
    <x v="0"/>
    <s v="inna/inne"/>
    <n v="1030.08"/>
    <s v="szlifierka kątowa akumulatorowa"/>
    <n v="1030.08"/>
    <x v="0"/>
    <x v="2"/>
    <s v="Straż Graniczna"/>
  </r>
  <r>
    <x v="853"/>
    <s v="do RP"/>
    <x v="1"/>
    <x v="4"/>
    <s v="PSG w Gdyni"/>
    <s v="Gdynia (morskie)"/>
    <x v="7"/>
    <x v="0"/>
    <s v="inna/inne"/>
    <n v="136.08000000000001"/>
    <s v="ładowarka"/>
    <n v="136.08000000000001"/>
    <x v="0"/>
    <x v="2"/>
    <s v="Straż Graniczna"/>
  </r>
  <r>
    <x v="853"/>
    <s v="do RP"/>
    <x v="1"/>
    <x v="4"/>
    <s v="PSG w Gdyni"/>
    <s v="Gdynia (morskie)"/>
    <x v="7"/>
    <x v="0"/>
    <s v="inna/inne"/>
    <n v="143.63999999999999"/>
    <s v="akumulator"/>
    <n v="143.63999999999999"/>
    <x v="0"/>
    <x v="2"/>
    <s v="Straż Graniczna"/>
  </r>
  <r>
    <x v="853"/>
    <s v="do RP"/>
    <x v="1"/>
    <x v="4"/>
    <s v="PSG w Gdyni"/>
    <s v="Gdynia (morskie)"/>
    <x v="7"/>
    <x v="0"/>
    <s v="inna/inne"/>
    <n v="143.63999999999999"/>
    <s v="akumulator"/>
    <n v="143.63999999999999"/>
    <x v="0"/>
    <x v="2"/>
    <s v="Straż Graniczna"/>
  </r>
  <r>
    <x v="853"/>
    <s v="do RP"/>
    <x v="1"/>
    <x v="4"/>
    <s v="PSG w Gdyni"/>
    <s v="Gdynia (morskie)"/>
    <x v="7"/>
    <x v="0"/>
    <s v="inna/inne"/>
    <n v="23.76"/>
    <s v="otwornica"/>
    <n v="23.76"/>
    <x v="0"/>
    <x v="2"/>
    <s v="Straż Graniczna"/>
  </r>
  <r>
    <x v="853"/>
    <s v="do RP"/>
    <x v="1"/>
    <x v="4"/>
    <s v="PSG w Gdyni"/>
    <s v="Gdynia (morskie)"/>
    <x v="7"/>
    <x v="0"/>
    <s v="inna/inne"/>
    <n v="88.2"/>
    <s v="klucz nastawny"/>
    <n v="88.2"/>
    <x v="0"/>
    <x v="2"/>
    <s v="Straż Graniczna"/>
  </r>
  <r>
    <x v="853"/>
    <s v="do RP"/>
    <x v="1"/>
    <x v="4"/>
    <s v="PSG w Gdyni"/>
    <s v="Gdynia (morskie)"/>
    <x v="7"/>
    <x v="0"/>
    <s v="inna/inne"/>
    <n v="343"/>
    <s v="zestaw kluczy"/>
    <n v="343"/>
    <x v="0"/>
    <x v="2"/>
    <s v="Straż Graniczna"/>
  </r>
  <r>
    <x v="853"/>
    <s v="do RP"/>
    <x v="1"/>
    <x v="4"/>
    <s v="PSG w Gdyni"/>
    <s v="Gdynia (morskie)"/>
    <x v="7"/>
    <x v="0"/>
    <s v="inna/inne"/>
    <n v="1428"/>
    <s v="poziomica laserowa"/>
    <n v="1428"/>
    <x v="0"/>
    <x v="2"/>
    <s v="Straż Graniczna"/>
  </r>
  <r>
    <x v="853"/>
    <s v="do RP"/>
    <x v="1"/>
    <x v="4"/>
    <s v="PSG w Gdyni"/>
    <s v="Gdynia (morskie)"/>
    <x v="7"/>
    <x v="0"/>
    <s v="inna/inne"/>
    <n v="487.2"/>
    <s v="zestaw kluczy"/>
    <n v="243.6"/>
    <x v="0"/>
    <x v="0"/>
    <s v="Straż Graniczna"/>
  </r>
  <r>
    <x v="853"/>
    <s v="do RP"/>
    <x v="1"/>
    <x v="4"/>
    <s v="PSG w Gdyni"/>
    <s v="Gdynia (morskie)"/>
    <x v="7"/>
    <x v="0"/>
    <s v="inna/inne"/>
    <n v="1036"/>
    <s v="MŁOTOWIERTARKA DE WALT"/>
    <n v="1036"/>
    <x v="0"/>
    <x v="2"/>
    <s v="Straż Graniczna"/>
  </r>
  <r>
    <x v="853"/>
    <s v="do RP"/>
    <x v="1"/>
    <x v="4"/>
    <s v="PSG w Gdyni"/>
    <s v="Gdynia (morskie)"/>
    <x v="7"/>
    <x v="0"/>
    <s v="inna/inne"/>
    <n v="6436.8"/>
    <s v="WIERTNICA STACJONARNA WEKA"/>
    <n v="6436.8"/>
    <x v="0"/>
    <x v="2"/>
    <s v="Straż Graniczna"/>
  </r>
  <r>
    <x v="853"/>
    <s v="do RP"/>
    <x v="1"/>
    <x v="4"/>
    <s v="PSG w Gdyni"/>
    <s v="Gdynia (morskie)"/>
    <x v="7"/>
    <x v="0"/>
    <s v="inna/inne"/>
    <n v="4177.6000000000004"/>
    <s v="WIERTNICA STACJONARNA HUSQVARNA"/>
    <n v="4177.6000000000004"/>
    <x v="0"/>
    <x v="2"/>
    <s v="Straż Graniczna"/>
  </r>
  <r>
    <x v="853"/>
    <s v="do RP"/>
    <x v="1"/>
    <x v="4"/>
    <s v="PSG w Gdyni"/>
    <s v="Gdynia (morskie)"/>
    <x v="7"/>
    <x v="0"/>
    <s v="inna/inne"/>
    <n v="385.84"/>
    <s v="radio budowlane MAKITA"/>
    <n v="385.84"/>
    <x v="0"/>
    <x v="2"/>
    <s v="Straż Graniczna"/>
  </r>
  <r>
    <x v="853"/>
    <s v="do RP"/>
    <x v="1"/>
    <x v="4"/>
    <s v="PSG w Gdyni"/>
    <s v="Gdynia (morskie)"/>
    <x v="7"/>
    <x v="0"/>
    <s v="inna/inne"/>
    <n v="999.18"/>
    <s v="GWINTOWNICA DO RUR REMS"/>
    <n v="999.18"/>
    <x v="0"/>
    <x v="2"/>
    <s v="Straż Graniczna"/>
  </r>
  <r>
    <x v="853"/>
    <s v="do RP"/>
    <x v="1"/>
    <x v="4"/>
    <s v="PSG w Gdyni"/>
    <s v="Gdynia (morskie)"/>
    <x v="7"/>
    <x v="0"/>
    <s v="inna/inne"/>
    <n v="700"/>
    <s v="gwoździarka akumulatorowa z 2 bateriami i ładowarką"/>
    <n v="700"/>
    <x v="0"/>
    <x v="2"/>
    <s v="Straż Graniczna"/>
  </r>
  <r>
    <x v="853"/>
    <s v="do RP"/>
    <x v="1"/>
    <x v="4"/>
    <s v="PSG w Gdyni"/>
    <s v="Gdynia (morskie)"/>
    <x v="7"/>
    <x v="0"/>
    <s v="inna/inne"/>
    <n v="79.95"/>
    <s v="wyrzynarka"/>
    <n v="79.95"/>
    <x v="0"/>
    <x v="2"/>
    <s v="Straż Graniczna"/>
  </r>
  <r>
    <x v="853"/>
    <s v="do RP"/>
    <x v="1"/>
    <x v="4"/>
    <s v="PSG w Gdyni"/>
    <s v="Gdynia (morskie)"/>
    <x v="7"/>
    <x v="0"/>
    <s v="inna/inne"/>
    <n v="2099.59"/>
    <s v="akumulatorowa zaciskarka do rur"/>
    <n v="2099.59"/>
    <x v="0"/>
    <x v="2"/>
    <s v="Straż Graniczna"/>
  </r>
  <r>
    <x v="853"/>
    <s v="do RP"/>
    <x v="1"/>
    <x v="4"/>
    <s v="PSG w Gdyni"/>
    <s v="Gdynia (morskie)"/>
    <x v="7"/>
    <x v="0"/>
    <s v="inna/inne"/>
    <n v="3528"/>
    <s v="wiertnica stacjonarna"/>
    <n v="3528"/>
    <x v="0"/>
    <x v="2"/>
    <s v="Straż Graniczna"/>
  </r>
  <r>
    <x v="853"/>
    <s v="do RP"/>
    <x v="1"/>
    <x v="4"/>
    <s v="PSG w Gdyni"/>
    <s v="Gdynia (morskie)"/>
    <x v="7"/>
    <x v="0"/>
    <s v="inna/inne"/>
    <n v="614.61"/>
    <s v="pneumatyczna gwoździarka taśmowa"/>
    <n v="614.61"/>
    <x v="0"/>
    <x v="2"/>
    <s v="Straż Graniczna"/>
  </r>
  <r>
    <x v="853"/>
    <s v="do RP"/>
    <x v="1"/>
    <x v="4"/>
    <s v="PSG w Gdyni"/>
    <s v="Gdynia (morskie)"/>
    <x v="7"/>
    <x v="0"/>
    <s v="inna/inne"/>
    <n v="147.6"/>
    <s v="zestaw metalowych kształtek"/>
    <n v="147.6"/>
    <x v="0"/>
    <x v="2"/>
    <s v="Straż Graniczna"/>
  </r>
  <r>
    <x v="853"/>
    <s v="do RP"/>
    <x v="1"/>
    <x v="4"/>
    <s v="PSG w Gdyni"/>
    <s v="Gdynia (morskie)"/>
    <x v="7"/>
    <x v="0"/>
    <s v="inna/inne"/>
    <n v="2495.7600000000002"/>
    <s v="akumulatorowa wiązarka do zbrojeń"/>
    <n v="2495.7600000000002"/>
    <x v="0"/>
    <x v="2"/>
    <s v="Straż Graniczna"/>
  </r>
  <r>
    <x v="853"/>
    <s v="do RP"/>
    <x v="1"/>
    <x v="4"/>
    <s v="PSG w Gdyni"/>
    <s v="Gdynia (morskie)"/>
    <x v="7"/>
    <x v="0"/>
    <s v="inna/inne"/>
    <n v="307.5"/>
    <s v="zestaw kluczy"/>
    <n v="61.5"/>
    <x v="0"/>
    <x v="6"/>
    <s v="Straż Graniczna"/>
  </r>
  <r>
    <x v="853"/>
    <s v="do RP"/>
    <x v="1"/>
    <x v="4"/>
    <s v="PSG w Gdyni"/>
    <s v="Gdynia (morskie)"/>
    <x v="7"/>
    <x v="0"/>
    <s v="inna/inne"/>
    <n v="104.4"/>
    <s v="torba narzędziowa Makita z elektronarzędziami"/>
    <n v="104.4"/>
    <x v="0"/>
    <x v="2"/>
    <s v="Straż Graniczna"/>
  </r>
  <r>
    <x v="853"/>
    <s v="do RP"/>
    <x v="1"/>
    <x v="4"/>
    <s v="PSG w Gdyni"/>
    <s v="Gdynia (morskie)"/>
    <x v="7"/>
    <x v="0"/>
    <s v="inna/inne"/>
    <n v="498.15"/>
    <s v="akumulator"/>
    <n v="166.04999999999998"/>
    <x v="0"/>
    <x v="46"/>
    <s v="Straż Graniczna"/>
  </r>
  <r>
    <x v="854"/>
    <s v="wewnątrz kraju"/>
    <x v="0"/>
    <x v="0"/>
    <s v="PSG w Chłopiatynie"/>
    <m/>
    <x v="0"/>
    <x v="6"/>
    <s v="Marihuana"/>
    <n v="1015.2"/>
    <s v="Susz roślinny kolloru zielonego "/>
    <n v="45000"/>
    <x v="1"/>
    <x v="513"/>
    <s v="Policja"/>
  </r>
  <r>
    <x v="854"/>
    <s v="wewnątrz kraju"/>
    <x v="0"/>
    <x v="0"/>
    <s v="PSG w Chłopiatynie"/>
    <m/>
    <x v="0"/>
    <x v="6"/>
    <s v="inna/inne"/>
    <n v="784.2"/>
    <s v="Skrystalizowana substancja koloru białego"/>
    <n v="60000"/>
    <x v="1"/>
    <x v="514"/>
    <s v="Policja"/>
  </r>
  <r>
    <x v="854"/>
    <s v="wewnątrz kraju"/>
    <x v="0"/>
    <x v="0"/>
    <s v="PSG w Chłopiatynie"/>
    <m/>
    <x v="0"/>
    <x v="6"/>
    <s v="LSD"/>
    <n v="90"/>
    <s v="Tabletki koloru brązowego w kształcie wizerunku głowy putina z napisem PUTIN NL"/>
    <n v="30"/>
    <x v="3"/>
    <x v="46"/>
    <s v="Policja"/>
  </r>
  <r>
    <x v="854"/>
    <s v="wewnątrz kraju"/>
    <x v="0"/>
    <x v="0"/>
    <s v="PSG w Chłopiatynie"/>
    <m/>
    <x v="0"/>
    <x v="6"/>
    <s v="inna/inne"/>
    <n v="36"/>
    <s v="Substancja zawierająca produkty mefedronu"/>
    <n v="60000.000000000007"/>
    <x v="1"/>
    <x v="515"/>
    <s v="Policja"/>
  </r>
  <r>
    <x v="855"/>
    <s v="do RP"/>
    <x v="1"/>
    <x v="1"/>
    <s v="PSG w Medyce"/>
    <s v="Przemyśl – Mościska (kolejowe)"/>
    <x v="0"/>
    <x v="1"/>
    <s v="Papierosy"/>
    <n v="456.7"/>
    <m/>
    <n v="0.81553571428571425"/>
    <x v="0"/>
    <x v="95"/>
    <s v="Straż Graniczna"/>
  </r>
  <r>
    <x v="856"/>
    <s v="wewnątrz kraju"/>
    <x v="2"/>
    <x v="1"/>
    <s v="Wydział Operacyjno-Śledczy"/>
    <m/>
    <x v="3"/>
    <x v="2"/>
    <s v="inna/inne"/>
    <n v="300000"/>
    <s v="pojazd specjalistyczny"/>
    <n v="300000"/>
    <x v="0"/>
    <x v="2"/>
    <s v="Policja | SG"/>
  </r>
  <r>
    <x v="857"/>
    <s v="z RP"/>
    <x v="1"/>
    <x v="1"/>
    <s v="PSG w Medyce"/>
    <s v="Medyka – Szeginie (drogowe)"/>
    <x v="0"/>
    <x v="2"/>
    <s v="Osobowy"/>
    <n v="20000"/>
    <m/>
    <n v="20000"/>
    <x v="0"/>
    <x v="2"/>
    <s v="Straż Graniczna"/>
  </r>
  <r>
    <x v="858"/>
    <s v="wewnątrz kraju"/>
    <x v="2"/>
    <x v="1"/>
    <s v="PSG w Lubaczowie"/>
    <m/>
    <x v="3"/>
    <x v="4"/>
    <s v="susz tytoniowy"/>
    <n v="2779049.76"/>
    <m/>
    <n v="585.0200006315323"/>
    <x v="1"/>
    <x v="516"/>
    <s v="Straż Graniczna"/>
  </r>
  <r>
    <x v="858"/>
    <s v="wewnątrz kraju"/>
    <x v="2"/>
    <x v="1"/>
    <s v="PSG w Lubaczowie"/>
    <m/>
    <x v="3"/>
    <x v="4"/>
    <s v="Tytoń do palenia"/>
    <n v="22143.01"/>
    <m/>
    <n v="585.02007926023771"/>
    <x v="1"/>
    <x v="404"/>
    <s v="Straż Graniczna"/>
  </r>
  <r>
    <x v="858"/>
    <s v="wewnątrz kraju"/>
    <x v="2"/>
    <x v="1"/>
    <s v="PSG w Lubaczowie"/>
    <m/>
    <x v="3"/>
    <x v="0"/>
    <s v="inna/inne"/>
    <m/>
    <s v="odpad tytoniu poprodukcyjnego"/>
    <n v="0"/>
    <x v="1"/>
    <x v="517"/>
    <s v="Straż Graniczna"/>
  </r>
  <r>
    <x v="858"/>
    <s v="wewnątrz kraju"/>
    <x v="2"/>
    <x v="1"/>
    <s v="PSG w Lubaczowie"/>
    <m/>
    <x v="3"/>
    <x v="4"/>
    <s v="susz tytoniowy"/>
    <n v="994.53"/>
    <m/>
    <n v="585.01764705882351"/>
    <x v="1"/>
    <x v="518"/>
    <s v="Straż Graniczna"/>
  </r>
  <r>
    <x v="858"/>
    <s v="wewnątrz kraju"/>
    <x v="2"/>
    <x v="1"/>
    <s v="PSG w Lubaczowie"/>
    <m/>
    <x v="3"/>
    <x v="4"/>
    <s v="Tytoń do palenia"/>
    <n v="9828.34"/>
    <m/>
    <n v="585.02023809523803"/>
    <x v="1"/>
    <x v="519"/>
    <s v="Straż Graniczna"/>
  </r>
  <r>
    <x v="858"/>
    <s v="wewnątrz kraju"/>
    <x v="2"/>
    <x v="1"/>
    <s v="PSG w Lubaczowie"/>
    <m/>
    <x v="3"/>
    <x v="4"/>
    <s v="susz tytoniowy"/>
    <n v="1015594.72"/>
    <m/>
    <n v="585.02"/>
    <x v="1"/>
    <x v="520"/>
    <s v="Straż Graniczna"/>
  </r>
  <r>
    <x v="858"/>
    <s v="wewnątrz kraju"/>
    <x v="2"/>
    <x v="1"/>
    <s v="PSG w Lubaczowie"/>
    <m/>
    <x v="3"/>
    <x v="4"/>
    <s v="susz tytoniowy"/>
    <n v="1911640.6"/>
    <m/>
    <n v="585.01999908190908"/>
    <x v="1"/>
    <x v="521"/>
    <s v="Straż Graniczna"/>
  </r>
  <r>
    <x v="859"/>
    <s v="do RP"/>
    <x v="1"/>
    <x v="0"/>
    <s v="PSG w Hrebennem"/>
    <s v="Hrebenne – Rawa Ruska (drogowe)"/>
    <x v="0"/>
    <x v="3"/>
    <s v="Ostra"/>
    <n v="160"/>
    <s v="14  sztuk amunicji ostrej kalibru 7.62x51 oraz 6 sztuk amunicji ostrej smugowej kalibru 7.62x51 "/>
    <n v="8"/>
    <x v="0"/>
    <x v="14"/>
    <s v="Straż Graniczna"/>
  </r>
  <r>
    <x v="859"/>
    <s v="do RP"/>
    <x v="1"/>
    <x v="0"/>
    <s v="PSG w Hrebennem"/>
    <s v="Hrebenne – Rawa Ruska (drogowe)"/>
    <x v="0"/>
    <x v="7"/>
    <s v="inna/inne"/>
    <n v="100"/>
    <s v="magazynek "/>
    <n v="100"/>
    <x v="0"/>
    <x v="2"/>
    <s v="Straż Graniczna"/>
  </r>
  <r>
    <x v="860"/>
    <s v="z RP"/>
    <x v="1"/>
    <x v="6"/>
    <s v="PSG w Poznaniu-Ławicy"/>
    <s v="Poznań-Ławica (lotnicze)"/>
    <x v="2"/>
    <x v="6"/>
    <s v="inna/inne"/>
    <n v="1204.8"/>
    <s v="substancja o cechach MDMA"/>
    <n v="60000.000000000007"/>
    <x v="1"/>
    <x v="522"/>
    <s v="Straż Graniczna"/>
  </r>
  <r>
    <x v="861"/>
    <s v="z RP"/>
    <x v="1"/>
    <x v="0"/>
    <s v="PSG w Terespolu"/>
    <s v="Terespol – Brześć (drogowe)"/>
    <x v="1"/>
    <x v="2"/>
    <s v="Osobowy"/>
    <n v="245000"/>
    <s v="pojazd marki Land Rover Velar, nr rej WPI3890L, nr VIN pojazdu: SALYA2BN6MA296848, kolor srebrny, rok produkcji 2021"/>
    <n v="245000"/>
    <x v="0"/>
    <x v="2"/>
    <s v="Straż Graniczna"/>
  </r>
  <r>
    <x v="862"/>
    <s v="do RP"/>
    <x v="1"/>
    <x v="0"/>
    <s v="PSG w Hrebennem"/>
    <s v="Hrebenne – Rawa Ruska (drogowe)"/>
    <x v="0"/>
    <x v="7"/>
    <s v="inna/inne"/>
    <m/>
    <s v="Granatnik RPG-7"/>
    <n v="0"/>
    <x v="0"/>
    <x v="2"/>
    <s v="Straż Graniczna"/>
  </r>
  <r>
    <x v="863"/>
    <s v="z RP"/>
    <x v="1"/>
    <x v="0"/>
    <s v="PSG w Hrebennem"/>
    <s v="Hrebenne – Rawa Ruska (drogowe)"/>
    <x v="0"/>
    <x v="2"/>
    <s v="Osobowy"/>
    <n v="15000"/>
    <s v="Volswagen Golf V"/>
    <n v="15000"/>
    <x v="0"/>
    <x v="2"/>
    <s v="Straż Graniczna"/>
  </r>
  <r>
    <x v="864"/>
    <s v="do RP"/>
    <x v="1"/>
    <x v="0"/>
    <s v="PSG w Terespolu"/>
    <s v="Terespol – Brześć (drogowe)"/>
    <x v="1"/>
    <x v="2"/>
    <s v="Motocykl"/>
    <n v="32000"/>
    <s v="motocykl marki Honda NC 750X , nr rej 7611AI1, nr VIN pojazdu: JH2RC90B7GK002449, kolor czerwono-czarny, rok produkcji 2016"/>
    <n v="32000"/>
    <x v="0"/>
    <x v="2"/>
    <s v="Straż Graniczna"/>
  </r>
  <r>
    <x v="865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"/>
  </r>
  <r>
    <x v="866"/>
    <s v="do RP"/>
    <x v="1"/>
    <x v="0"/>
    <s v="PSG w Dorohusku"/>
    <s v="Dorohusk – Jagodzin (drogowe)"/>
    <x v="0"/>
    <x v="1"/>
    <s v="Papierosy"/>
    <n v="255.26"/>
    <m/>
    <n v="0.81552715654952079"/>
    <x v="0"/>
    <x v="523"/>
    <s v="Straż Graniczna"/>
  </r>
  <r>
    <x v="867"/>
    <s v="do RP"/>
    <x v="1"/>
    <x v="0"/>
    <s v="PSG w Terespolu"/>
    <s v="Kukuryki – Kozłowiczy (drogowe)"/>
    <x v="1"/>
    <x v="1"/>
    <s v="Papierosy"/>
    <n v="1467.97"/>
    <m/>
    <n v="0.81553888888888892"/>
    <x v="0"/>
    <x v="328"/>
    <s v="Straż Graniczna"/>
  </r>
  <r>
    <x v="868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 | SG"/>
  </r>
  <r>
    <x v="869"/>
    <s v="z RP"/>
    <x v="1"/>
    <x v="2"/>
    <s v="PSG w Katowicach-Pyrzowicach"/>
    <s v="Katowice-Pyrzowice (lotnicze)"/>
    <x v="2"/>
    <x v="3"/>
    <s v="Ostra"/>
    <n v="2.7"/>
    <s v="S &amp; B 5,56 X 45 16."/>
    <n v="2.7"/>
    <x v="0"/>
    <x v="2"/>
    <s v="Straż Graniczna"/>
  </r>
  <r>
    <x v="870"/>
    <s v="do RP"/>
    <x v="1"/>
    <x v="0"/>
    <s v="PSG w Terespolu"/>
    <s v="Terespol – Brześć (drogowe)"/>
    <x v="1"/>
    <x v="0"/>
    <s v="inna/inne"/>
    <n v="107.25"/>
    <s v="PRODUKTY POCHODZENIA ZWIERZĘCEGO"/>
    <n v="15"/>
    <x v="1"/>
    <x v="524"/>
    <s v="KAS | SG"/>
  </r>
  <r>
    <x v="871"/>
    <s v="do RP"/>
    <x v="1"/>
    <x v="0"/>
    <s v="PSG w Terespolu"/>
    <s v="Kukuryki – Kozłowiczy (drogowe)"/>
    <x v="1"/>
    <x v="1"/>
    <s v="Papierosy"/>
    <n v="652.42999999999995"/>
    <m/>
    <n v="0.81553749999999992"/>
    <x v="0"/>
    <x v="25"/>
    <s v="Straż Graniczna"/>
  </r>
  <r>
    <x v="872"/>
    <s v="do RP"/>
    <x v="1"/>
    <x v="1"/>
    <s v="PSG w Korczowej"/>
    <s v="Korczowa – Krakowiec (drogowe)"/>
    <x v="0"/>
    <x v="2"/>
    <s v="Naczepa"/>
    <n v="85000"/>
    <s v="KOGEL"/>
    <n v="85000"/>
    <x v="0"/>
    <x v="2"/>
    <s v="Straż Graniczna"/>
  </r>
  <r>
    <x v="873"/>
    <s v="do RP"/>
    <x v="1"/>
    <x v="0"/>
    <s v="PSG w Dołhobyczowie"/>
    <s v="Dołhobyczów – Uhrynów (drogowe)"/>
    <x v="0"/>
    <x v="1"/>
    <s v="Papierosy"/>
    <n v="48.93"/>
    <m/>
    <n v="0.8155"/>
    <x v="0"/>
    <x v="10"/>
    <s v="SC"/>
  </r>
  <r>
    <x v="874"/>
    <s v="wewnątrz kraju"/>
    <x v="2"/>
    <x v="4"/>
    <s v="PSG we Władysławowie"/>
    <m/>
    <x v="3"/>
    <x v="6"/>
    <s v="Amfetamina"/>
    <n v="910"/>
    <m/>
    <n v="70000"/>
    <x v="1"/>
    <x v="302"/>
    <s v="Policja | SG | SG"/>
  </r>
  <r>
    <x v="874"/>
    <s v="wewnątrz kraju"/>
    <x v="2"/>
    <x v="4"/>
    <s v="PSG we Władysławowie"/>
    <m/>
    <x v="3"/>
    <x v="6"/>
    <s v="inna/inne"/>
    <n v="825"/>
    <s v="Mefedron"/>
    <n v="75000"/>
    <x v="1"/>
    <x v="525"/>
    <s v="Policja | SG | SG"/>
  </r>
  <r>
    <x v="874"/>
    <s v="wewnątrz kraju"/>
    <x v="2"/>
    <x v="4"/>
    <s v="PSG we Władysławowie"/>
    <m/>
    <x v="3"/>
    <x v="6"/>
    <s v="Marihuana"/>
    <n v="495"/>
    <m/>
    <n v="45000"/>
    <x v="1"/>
    <x v="525"/>
    <s v="Policja | SG | SG"/>
  </r>
  <r>
    <x v="874"/>
    <s v="wewnątrz kraju"/>
    <x v="2"/>
    <x v="4"/>
    <s v="PSG we Władysławowie"/>
    <m/>
    <x v="3"/>
    <x v="6"/>
    <s v="inna/inne"/>
    <n v="144060"/>
    <s v="Biała zbrylona substancja"/>
    <n v="70000"/>
    <x v="1"/>
    <x v="526"/>
    <s v="Policja | SG | SG"/>
  </r>
  <r>
    <x v="875"/>
    <s v="do RP"/>
    <x v="1"/>
    <x v="1"/>
    <s v="PSG w Korczowej"/>
    <s v="Korczowa – Krakowiec (drogowe)"/>
    <x v="0"/>
    <x v="1"/>
    <s v="Papierosy"/>
    <n v="277.27999999999997"/>
    <s v="różnej marki"/>
    <n v="0.81552941176470584"/>
    <x v="0"/>
    <x v="190"/>
    <s v="Straż Graniczna"/>
  </r>
  <r>
    <x v="876"/>
    <s v="do RP"/>
    <x v="1"/>
    <x v="0"/>
    <s v="PSG w Terespolu"/>
    <s v="Kukuryki – Kozłowiczy (drogowe)"/>
    <x v="1"/>
    <x v="1"/>
    <s v="Papierosy"/>
    <n v="1304.8599999999999"/>
    <m/>
    <n v="0.81553749999999992"/>
    <x v="0"/>
    <x v="317"/>
    <s v="Straż Graniczna"/>
  </r>
  <r>
    <x v="877"/>
    <s v="wewnątrz kraju"/>
    <x v="2"/>
    <x v="0"/>
    <s v="PSG w Terespolu"/>
    <m/>
    <x v="3"/>
    <x v="2"/>
    <s v="Osobowy"/>
    <n v="140000"/>
    <s v="KIA PROCEED o nr rej. WM6746S"/>
    <n v="140000"/>
    <x v="0"/>
    <x v="2"/>
    <s v="Policja"/>
  </r>
  <r>
    <x v="877"/>
    <s v="wewnątrz kraju"/>
    <x v="2"/>
    <x v="0"/>
    <s v="PSG w Terespolu"/>
    <m/>
    <x v="3"/>
    <x v="2"/>
    <s v="Osobowy"/>
    <n v="110000"/>
    <s v="KIA XCID o nr rej. WM6846S"/>
    <n v="110000"/>
    <x v="0"/>
    <x v="2"/>
    <s v="Policja"/>
  </r>
  <r>
    <x v="877"/>
    <s v="wewnątrz kraju"/>
    <x v="2"/>
    <x v="0"/>
    <s v="PSG w Terespolu"/>
    <m/>
    <x v="3"/>
    <x v="2"/>
    <s v="Osobowy"/>
    <n v="30000"/>
    <s v=" MERCED-MENZ SPRINTER 408 CDI o nr rej. WX554YT"/>
    <n v="30000"/>
    <x v="0"/>
    <x v="2"/>
    <s v="Policja"/>
  </r>
  <r>
    <x v="877"/>
    <s v="wewnątrz kraju"/>
    <x v="2"/>
    <x v="0"/>
    <s v="PSG w Terespolu"/>
    <m/>
    <x v="3"/>
    <x v="0"/>
    <s v="Podzespoły samochodowe"/>
    <n v="15000"/>
    <s v="silnik wraz ze skrzynią biegów"/>
    <n v="15000"/>
    <x v="0"/>
    <x v="2"/>
    <s v="Policja"/>
  </r>
  <r>
    <x v="877"/>
    <s v="wewnątrz kraju"/>
    <x v="2"/>
    <x v="0"/>
    <s v="PSG w Terespolu"/>
    <m/>
    <x v="3"/>
    <x v="0"/>
    <s v="Podzespoły samochodowe"/>
    <n v="15000"/>
    <s v="silnik wraz ze skrzynią biegów"/>
    <n v="15000"/>
    <x v="0"/>
    <x v="2"/>
    <s v="Policja"/>
  </r>
  <r>
    <x v="877"/>
    <s v="wewnątrz kraju"/>
    <x v="2"/>
    <x v="0"/>
    <s v="PSG w Terespolu"/>
    <m/>
    <x v="3"/>
    <x v="0"/>
    <s v="Podzespoły samochodowe"/>
    <n v="15000"/>
    <s v="wyposażenie pojazdu marki AUDI ASQ7"/>
    <n v="15000"/>
    <x v="0"/>
    <x v="2"/>
    <s v="Policja"/>
  </r>
  <r>
    <x v="878"/>
    <s v="z RP"/>
    <x v="1"/>
    <x v="3"/>
    <s v="PSG w Grzechotkach"/>
    <s v="Grzechotki – Mamonowo II (drogowe)"/>
    <x v="6"/>
    <x v="3"/>
    <s v="inna/inne"/>
    <m/>
    <s v="Łuski "/>
    <n v="0"/>
    <x v="0"/>
    <x v="527"/>
    <s v="Straż Graniczna"/>
  </r>
  <r>
    <x v="879"/>
    <s v="z RP"/>
    <x v="1"/>
    <x v="3"/>
    <s v="PSG w Grzechotkach"/>
    <s v="Grzechotki – Mamonowo II (drogowe)"/>
    <x v="6"/>
    <x v="3"/>
    <s v="inna/inne"/>
    <n v="1580"/>
    <s v="Łuksi"/>
    <n v="7.9"/>
    <x v="0"/>
    <x v="12"/>
    <s v="Straż Graniczna"/>
  </r>
  <r>
    <x v="879"/>
    <s v="z RP"/>
    <x v="1"/>
    <x v="3"/>
    <s v="PSG w Grzechotkach"/>
    <s v="Grzechotki – Mamonowo II (drogowe)"/>
    <x v="6"/>
    <x v="3"/>
    <s v="inna/inne"/>
    <n v="4320"/>
    <s v="Pociski"/>
    <n v="2.4"/>
    <x v="0"/>
    <x v="328"/>
    <s v="Straż Graniczna"/>
  </r>
  <r>
    <x v="880"/>
    <s v="do RP"/>
    <x v="1"/>
    <x v="0"/>
    <s v="PSG w Terespolu"/>
    <s v="Terespol – Brześć (drogowe)"/>
    <x v="1"/>
    <x v="5"/>
    <s v="Wódka"/>
    <n v="90"/>
    <s v="Wniosek SG do KAS nr 57"/>
    <n v="30"/>
    <x v="2"/>
    <x v="46"/>
    <s v="Straż Graniczna"/>
  </r>
  <r>
    <x v="881"/>
    <s v="do RP"/>
    <x v="1"/>
    <x v="0"/>
    <s v="PSG w Terespolu"/>
    <s v="Kukuryki – Kozłowiczy (drogowe)"/>
    <x v="1"/>
    <x v="1"/>
    <s v="Papierosy"/>
    <n v="309.91000000000003"/>
    <m/>
    <n v="0.81555263157894742"/>
    <x v="0"/>
    <x v="70"/>
    <s v="Straż Graniczna"/>
  </r>
  <r>
    <x v="882"/>
    <s v="do RP"/>
    <x v="1"/>
    <x v="0"/>
    <s v="PSG w Terespolu"/>
    <s v="Kukuryki – Kozłowiczy (drogowe)"/>
    <x v="1"/>
    <x v="1"/>
    <s v="Papierosy"/>
    <n v="1598.46"/>
    <m/>
    <n v="0.81554081632653064"/>
    <x v="0"/>
    <x v="304"/>
    <s v="Straż Graniczna"/>
  </r>
  <r>
    <x v="883"/>
    <s v="do RP"/>
    <x v="1"/>
    <x v="0"/>
    <s v="PSG w Terespolu"/>
    <s v="Kukuryki – Kozłowiczy (drogowe)"/>
    <x v="1"/>
    <x v="1"/>
    <s v="Papierosy"/>
    <n v="489.32"/>
    <m/>
    <n v="0.81553333333333333"/>
    <x v="0"/>
    <x v="117"/>
    <s v="Straż Graniczna"/>
  </r>
  <r>
    <x v="883"/>
    <s v="do RP"/>
    <x v="1"/>
    <x v="0"/>
    <s v="PSG w Terespolu"/>
    <s v="Kukuryki – Kozłowiczy (drogowe)"/>
    <x v="1"/>
    <x v="5"/>
    <s v="Wódka"/>
    <n v="60"/>
    <m/>
    <n v="30"/>
    <x v="2"/>
    <x v="0"/>
    <s v="Straż Graniczna"/>
  </r>
  <r>
    <x v="884"/>
    <s v="wewnątrz kraju"/>
    <x v="2"/>
    <x v="4"/>
    <s v="PSG w Świnoujściu"/>
    <m/>
    <x v="3"/>
    <x v="2"/>
    <s v="Osobowy"/>
    <n v="70000"/>
    <s v="Mazda 3"/>
    <n v="70000"/>
    <x v="0"/>
    <x v="2"/>
    <s v="Straż Graniczna"/>
  </r>
  <r>
    <x v="885"/>
    <s v="do RP"/>
    <x v="1"/>
    <x v="0"/>
    <s v="PSG w Hrebennem"/>
    <s v="Hrebenne – Rawa Ruska (drogowe)"/>
    <x v="0"/>
    <x v="7"/>
    <s v="inna/inne"/>
    <m/>
    <s v="Naziemna wyrzutnia pocisków kierowanych FMG-148C"/>
    <n v="0"/>
    <x v="0"/>
    <x v="2"/>
    <s v="Straż Graniczna"/>
  </r>
  <r>
    <x v="885"/>
    <s v="do RP"/>
    <x v="1"/>
    <x v="0"/>
    <s v="PSG w Hrebennem"/>
    <s v="Hrebenne – Rawa Ruska (drogowe)"/>
    <x v="0"/>
    <x v="5"/>
    <s v="Wódka"/>
    <n v="109.2"/>
    <m/>
    <n v="35"/>
    <x v="2"/>
    <x v="528"/>
    <s v="Straż Graniczna"/>
  </r>
  <r>
    <x v="885"/>
    <s v="do RP"/>
    <x v="1"/>
    <x v="0"/>
    <s v="PSG w Hrebennem"/>
    <s v="Hrebenne – Rawa Ruska (drogowe)"/>
    <x v="0"/>
    <x v="1"/>
    <s v="Papierosy"/>
    <n v="97.86"/>
    <m/>
    <n v="0.8155"/>
    <x v="0"/>
    <x v="1"/>
    <s v="Straż Graniczna"/>
  </r>
  <r>
    <x v="886"/>
    <s v="do RP"/>
    <x v="0"/>
    <x v="6"/>
    <s v="PSG w Świecku"/>
    <m/>
    <x v="5"/>
    <x v="2"/>
    <s v="Osobowy"/>
    <n v="50000"/>
    <s v="BMW X3"/>
    <n v="50000"/>
    <x v="0"/>
    <x v="2"/>
    <s v="Straż Graniczna"/>
  </r>
  <r>
    <x v="887"/>
    <s v="do RP"/>
    <x v="1"/>
    <x v="0"/>
    <s v="PSG w Terespolu"/>
    <s v="Terespol – Brześć (drogowe)"/>
    <x v="1"/>
    <x v="1"/>
    <s v="Papierosy"/>
    <n v="80738.460000000006"/>
    <m/>
    <n v="0.81554000000000004"/>
    <x v="0"/>
    <x v="529"/>
    <s v="KAS"/>
  </r>
  <r>
    <x v="888"/>
    <s v="do RP"/>
    <x v="1"/>
    <x v="0"/>
    <s v="PSG w Dorohusku"/>
    <s v="Dorohusk – Jagodzin (drogowe)"/>
    <x v="0"/>
    <x v="3"/>
    <s v="Ostra"/>
    <n v="84"/>
    <s v="5,56x45 mm"/>
    <n v="3"/>
    <x v="0"/>
    <x v="169"/>
    <s v="KAS"/>
  </r>
  <r>
    <x v="889"/>
    <s v="do RP"/>
    <x v="1"/>
    <x v="0"/>
    <s v="PSG w Hrubieszowie"/>
    <s v="Zosin – Ustiług (drogowe)"/>
    <x v="0"/>
    <x v="1"/>
    <s v="Papierosy"/>
    <n v="228.35"/>
    <m/>
    <n v="0.81553571428571425"/>
    <x v="0"/>
    <x v="38"/>
    <s v="Straż Graniczna"/>
  </r>
  <r>
    <x v="890"/>
    <s v="do RP"/>
    <x v="1"/>
    <x v="0"/>
    <s v="PSG w Hrebennem"/>
    <s v="Hrebenne – Rawa Ruska (drogowe)"/>
    <x v="0"/>
    <x v="13"/>
    <s v="Materiały wybuchowe"/>
    <n v="86.03"/>
    <s v="Proch czarny"/>
    <n v="500.02906131938386"/>
    <x v="1"/>
    <x v="530"/>
    <s v="Straż Graniczna"/>
  </r>
  <r>
    <x v="890"/>
    <s v="do RP"/>
    <x v="1"/>
    <x v="0"/>
    <s v="PSG w Hrebennem"/>
    <s v="Hrebenne – Rawa Ruska (drogowe)"/>
    <x v="0"/>
    <x v="7"/>
    <s v="Palna"/>
    <n v="4000"/>
    <s v="Pistolet czarnoprochowy cal. 44 i 45"/>
    <n v="2000"/>
    <x v="0"/>
    <x v="0"/>
    <s v="Straż Graniczna"/>
  </r>
  <r>
    <x v="891"/>
    <s v="z RP"/>
    <x v="0"/>
    <x v="2"/>
    <s v="PSG w Katowicach-Pyrzowicach"/>
    <m/>
    <x v="2"/>
    <x v="6"/>
    <s v="Marihuana"/>
    <n v="327.52999999999997"/>
    <s v="Marihuana medyczna"/>
    <n v="21835.333333333332"/>
    <x v="1"/>
    <x v="531"/>
    <s v="Straż Graniczna"/>
  </r>
  <r>
    <x v="892"/>
    <s v="do RP"/>
    <x v="1"/>
    <x v="0"/>
    <s v="PSG w Dorohusku"/>
    <s v="Dorohusk – Jagodzin (drogowe)"/>
    <x v="0"/>
    <x v="1"/>
    <s v="Papierosy"/>
    <n v="260.97000000000003"/>
    <m/>
    <n v="0.81553125000000004"/>
    <x v="0"/>
    <x v="141"/>
    <s v="Straż Graniczna"/>
  </r>
  <r>
    <x v="892"/>
    <s v="do RP"/>
    <x v="1"/>
    <x v="0"/>
    <s v="PSG w Dorohusku"/>
    <s v="Dorohusk – Jagodzin (drogowe)"/>
    <x v="0"/>
    <x v="4"/>
    <s v="Tytoń do palenia"/>
    <n v="12.64"/>
    <s v="wyroby nowatorskie"/>
    <n v="585.18518518518522"/>
    <x v="1"/>
    <x v="532"/>
    <s v="Straż Graniczna"/>
  </r>
  <r>
    <x v="893"/>
    <s v="do RP"/>
    <x v="1"/>
    <x v="0"/>
    <s v="PSG w Terespolu"/>
    <s v="Kukuryki – Kozłowiczy (drogowe)"/>
    <x v="1"/>
    <x v="1"/>
    <s v="Papierosy"/>
    <n v="2609.73"/>
    <m/>
    <n v="0.81554062500000002"/>
    <x v="0"/>
    <x v="533"/>
    <s v="Straż Graniczna"/>
  </r>
  <r>
    <x v="894"/>
    <s v="do RP"/>
    <x v="0"/>
    <x v="2"/>
    <s v="PSG w Rudzie Śląskiej"/>
    <m/>
    <x v="8"/>
    <x v="6"/>
    <s v="Marihuana"/>
    <n v="71348"/>
    <m/>
    <n v="40000"/>
    <x v="1"/>
    <x v="534"/>
    <s v="Straż Graniczna"/>
  </r>
  <r>
    <x v="894"/>
    <s v="do RP"/>
    <x v="0"/>
    <x v="2"/>
    <s v="PSG w Rudzie Śląskiej"/>
    <m/>
    <x v="8"/>
    <x v="7"/>
    <s v="inna/inne"/>
    <n v="300"/>
    <s v="przedmiot przypominający rewolwer, na dwóch eleatach przy lufie wybite cyfry &quot;88&quot;, bębenek rewolweru pusty"/>
    <n v="300"/>
    <x v="0"/>
    <x v="2"/>
    <s v="Straż Graniczna"/>
  </r>
  <r>
    <x v="895"/>
    <s v="z RP"/>
    <x v="1"/>
    <x v="7"/>
    <s v="PSG w Krakowie-Balicach"/>
    <s v="Kraków-Balice (lotnicze)"/>
    <x v="2"/>
    <x v="3"/>
    <s v="Ostra"/>
    <n v="1"/>
    <m/>
    <n v="1"/>
    <x v="0"/>
    <x v="2"/>
    <s v="Straż Graniczna"/>
  </r>
  <r>
    <x v="896"/>
    <s v="wewnątrz kraju"/>
    <x v="2"/>
    <x v="8"/>
    <s v="Wydział Operacyjno-Śledczy"/>
    <m/>
    <x v="3"/>
    <x v="1"/>
    <s v="Papierosy"/>
    <n v="4816726.04"/>
    <s v="wyroby tytoniowe posiadające białoruskie znaki skarbowe (50 % udziału Straż Graniczna)"/>
    <n v="0.81554000047407971"/>
    <x v="0"/>
    <x v="535"/>
    <s v="Straż Graniczna"/>
  </r>
  <r>
    <x v="896"/>
    <s v="wewnątrz kraju"/>
    <x v="2"/>
    <x v="8"/>
    <s v="Wydział Operacyjno-Śledczy"/>
    <m/>
    <x v="3"/>
    <x v="1"/>
    <s v="Papierosy"/>
    <n v="2408363.02"/>
    <s v="towar zbezpieczony przez Podlaski Urząd Skarbowy 25%"/>
    <n v="0.81554000047407971"/>
    <x v="0"/>
    <x v="536"/>
    <s v="Straż Graniczna"/>
  </r>
  <r>
    <x v="896"/>
    <s v="wewnątrz kraju"/>
    <x v="2"/>
    <x v="8"/>
    <s v="Wydział Operacyjno-Śledczy"/>
    <m/>
    <x v="3"/>
    <x v="1"/>
    <s v="Papierosy"/>
    <n v="2408363.02"/>
    <s v="Towar zabezpieczony przez Lubelski Urząd celno- Skarbowy- 25%"/>
    <n v="0.81554000047407971"/>
    <x v="0"/>
    <x v="536"/>
    <s v="Straż Graniczna"/>
  </r>
  <r>
    <x v="897"/>
    <s v="z RP"/>
    <x v="1"/>
    <x v="0"/>
    <s v="PSG w Terespolu"/>
    <s v="Terespol – Brześć (drogowe)"/>
    <x v="1"/>
    <x v="2"/>
    <s v="Osobowy"/>
    <n v="60000"/>
    <s v="Ford ECOSPORT/JK8 nr rej. I33JL23,nr.VIN WF01XXERK1MC81043, kolor srebrny, rok produkcji 2021"/>
    <n v="60000"/>
    <x v="0"/>
    <x v="2"/>
    <s v="Straż Graniczna"/>
  </r>
  <r>
    <x v="898"/>
    <s v="do RP"/>
    <x v="1"/>
    <x v="0"/>
    <s v="PSG w Hrebennem"/>
    <s v="Hrebenne – Rawa Ruska (drogowe)"/>
    <x v="0"/>
    <x v="7"/>
    <s v="inna/inne"/>
    <n v="70"/>
    <s v="broń biała w postaci pałki teleskopowej metalowej "/>
    <n v="70"/>
    <x v="0"/>
    <x v="2"/>
    <s v="Straż Graniczna"/>
  </r>
  <r>
    <x v="899"/>
    <s v="do RP"/>
    <x v="1"/>
    <x v="0"/>
    <s v="PSG w Terespolu"/>
    <s v="Terespol – Brześć (drogowe)"/>
    <x v="1"/>
    <x v="1"/>
    <s v="Papierosy"/>
    <n v="228.35"/>
    <m/>
    <n v="0.81553571428571425"/>
    <x v="0"/>
    <x v="38"/>
    <s v="KAS"/>
  </r>
  <r>
    <x v="899"/>
    <s v="do RP"/>
    <x v="1"/>
    <x v="0"/>
    <s v="PSG w Terespolu"/>
    <s v="Terespol – Brześć (drogowe)"/>
    <x v="1"/>
    <x v="9"/>
    <s v="Płyn do e-papierosów"/>
    <n v="78"/>
    <m/>
    <n v="1300"/>
    <x v="2"/>
    <x v="537"/>
    <s v="KAS"/>
  </r>
  <r>
    <x v="899"/>
    <s v="do RP"/>
    <x v="1"/>
    <x v="0"/>
    <s v="PSG w Terespolu"/>
    <s v="Terespol – Brześć (drogowe)"/>
    <x v="1"/>
    <x v="0"/>
    <s v="inna/inne"/>
    <n v="25.5"/>
    <s v="produkty pochodzenia zwierzęcego"/>
    <n v="10"/>
    <x v="1"/>
    <x v="538"/>
    <s v="KAS"/>
  </r>
  <r>
    <x v="899"/>
    <s v="do RP"/>
    <x v="1"/>
    <x v="0"/>
    <s v="PSG w Terespolu"/>
    <s v="Terespol – Brześć (drogowe)"/>
    <x v="1"/>
    <x v="0"/>
    <s v="inna/inne"/>
    <n v="39"/>
    <s v="produkty pochodzenia zwierzęcego"/>
    <n v="10"/>
    <x v="1"/>
    <x v="539"/>
    <s v="KAS"/>
  </r>
  <r>
    <x v="899"/>
    <s v="do RP"/>
    <x v="1"/>
    <x v="0"/>
    <s v="PSG w Terespolu"/>
    <s v="Terespol – Brześć (drogowe)"/>
    <x v="1"/>
    <x v="1"/>
    <s v="Papierosy"/>
    <n v="195.73"/>
    <m/>
    <n v="0.81554166666666661"/>
    <x v="0"/>
    <x v="24"/>
    <s v="KAS"/>
  </r>
  <r>
    <x v="899"/>
    <s v="do RP"/>
    <x v="1"/>
    <x v="0"/>
    <s v="PSG w Terespolu"/>
    <s v="Terespol – Brześć (drogowe)"/>
    <x v="1"/>
    <x v="0"/>
    <s v="inna/inne"/>
    <n v="29.5"/>
    <s v="produkty pochodzodzenia zwierzęcego"/>
    <n v="10"/>
    <x v="1"/>
    <x v="540"/>
    <s v="KAS"/>
  </r>
  <r>
    <x v="900"/>
    <s v="do RP"/>
    <x v="1"/>
    <x v="0"/>
    <s v="PSG w Terespolu"/>
    <s v="Kukuryki – Kozłowiczy (drogowe)"/>
    <x v="1"/>
    <x v="1"/>
    <s v="Papierosy"/>
    <n v="1467.97"/>
    <s v="na wniosek SG do KAS numer 52 z dnia 21.06.2024 r. "/>
    <n v="0.81553888888888892"/>
    <x v="0"/>
    <x v="328"/>
    <s v="Straż Graniczna"/>
  </r>
  <r>
    <x v="901"/>
    <s v="z RP"/>
    <x v="1"/>
    <x v="1"/>
    <s v="PSG w Medyce"/>
    <s v="Medyka – Szeginie (drogowe)"/>
    <x v="0"/>
    <x v="2"/>
    <s v="Osobowy"/>
    <n v="60000"/>
    <s v="Toyota Hilux"/>
    <n v="60000"/>
    <x v="0"/>
    <x v="2"/>
    <s v="Straż Graniczna"/>
  </r>
  <r>
    <x v="902"/>
    <s v="do RP"/>
    <x v="1"/>
    <x v="0"/>
    <s v="PSG w Terespolu"/>
    <s v="Kukuryki – Kozłowiczy (drogowe)"/>
    <x v="1"/>
    <x v="1"/>
    <s v="Papierosy"/>
    <n v="2120.4"/>
    <m/>
    <n v="0.81553846153846155"/>
    <x v="0"/>
    <x v="360"/>
    <s v="Straż Graniczna"/>
  </r>
  <r>
    <x v="903"/>
    <s v="z RP"/>
    <x v="1"/>
    <x v="0"/>
    <s v="PSG w Hrubieszowie"/>
    <s v="Zosin – Ustiług (drogowe)"/>
    <x v="0"/>
    <x v="10"/>
    <s v="inna/inne"/>
    <n v="37000"/>
    <s v="CERTYFICATE OF DESTRUCTION-pojazd zakwalifikowany jako odpad"/>
    <n v="37000"/>
    <x v="0"/>
    <x v="2"/>
    <s v="Straż Graniczna"/>
  </r>
  <r>
    <x v="904"/>
    <s v="z RP"/>
    <x v="1"/>
    <x v="0"/>
    <s v="PSG w Dorohusku"/>
    <s v="Dorohusk – Jagodzin (drogowe)"/>
    <x v="0"/>
    <x v="6"/>
    <s v="Marihuana"/>
    <n v="31.5"/>
    <m/>
    <n v="45000"/>
    <x v="1"/>
    <x v="414"/>
    <s v="Straż Graniczna"/>
  </r>
  <r>
    <x v="905"/>
    <s v="z RP"/>
    <x v="1"/>
    <x v="1"/>
    <s v="PSG w Medyce"/>
    <s v="Medyka – Szeginie (drogowe)"/>
    <x v="0"/>
    <x v="0"/>
    <s v="Podzespoły samochodowe"/>
    <n v="1500"/>
    <s v="ćwiartka karoserii z Audi SQ5 "/>
    <n v="15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500"/>
    <s v="tunel skrzyni biegów"/>
    <n v="5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1500"/>
    <s v="prawa ćwiartka karoserii z Audi Q 5 "/>
    <n v="15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2500"/>
    <s v="wał napędowy "/>
    <n v="500"/>
    <x v="0"/>
    <x v="6"/>
    <s v="Straż Graniczna"/>
  </r>
  <r>
    <x v="905"/>
    <s v="z RP"/>
    <x v="1"/>
    <x v="1"/>
    <s v="PSG w Medyce"/>
    <s v="Medyka – Szeginie (drogowe)"/>
    <x v="0"/>
    <x v="0"/>
    <s v="Podzespoły samochodowe"/>
    <n v="100"/>
    <s v="element nawiewu powietrza"/>
    <n v="1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100"/>
    <s v="nadkole"/>
    <n v="1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200"/>
    <s v="element z tworzywa sztucznego"/>
    <n v="2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200"/>
    <s v="wytłumienie z tworzywa sztucznego"/>
    <n v="100"/>
    <x v="0"/>
    <x v="0"/>
    <s v="Straż Graniczna"/>
  </r>
  <r>
    <x v="905"/>
    <s v="z RP"/>
    <x v="1"/>
    <x v="1"/>
    <s v="PSG w Medyce"/>
    <s v="Medyka – Szeginie (drogowe)"/>
    <x v="0"/>
    <x v="0"/>
    <s v="Podzespoły samochodowe"/>
    <n v="100"/>
    <s v="listwy z tworzywa sztucznego"/>
    <n v="1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100"/>
    <s v="element z tworzywa sztucznego"/>
    <n v="100"/>
    <x v="0"/>
    <x v="2"/>
    <s v="Straż Graniczna"/>
  </r>
  <r>
    <x v="906"/>
    <s v="z RP"/>
    <x v="1"/>
    <x v="0"/>
    <s v="PSG w Hrubieszowie"/>
    <s v="Zosin – Ustiług (drogowe)"/>
    <x v="0"/>
    <x v="2"/>
    <s v="Osobowy"/>
    <n v="20000"/>
    <m/>
    <n v="20000"/>
    <x v="0"/>
    <x v="2"/>
    <s v="Straż Graniczna"/>
  </r>
  <r>
    <x v="907"/>
    <s v="z RP"/>
    <x v="1"/>
    <x v="0"/>
    <s v="PSG w Dołhobyczowie"/>
    <s v="Dołhobyczów – Uhrynów (drogowe)"/>
    <x v="0"/>
    <x v="2"/>
    <s v="Osobowy"/>
    <n v="30000"/>
    <m/>
    <n v="30000"/>
    <x v="0"/>
    <x v="2"/>
    <s v="Straż Graniczna"/>
  </r>
  <r>
    <x v="908"/>
    <s v="do RP"/>
    <x v="1"/>
    <x v="0"/>
    <s v="PSG w Terespolu"/>
    <s v="Terespol – Brześć (drogowe)"/>
    <x v="1"/>
    <x v="5"/>
    <s v="Wódka"/>
    <n v="42"/>
    <s v="Alkohol marki ATTIKUS  w ilości 2 butelki 0,7 l "/>
    <n v="30.000000000000004"/>
    <x v="2"/>
    <x v="406"/>
    <s v="KAS"/>
  </r>
  <r>
    <x v="909"/>
    <s v="wewnątrz kraju"/>
    <x v="2"/>
    <x v="6"/>
    <s v="PSG we Wrocławiu-Strachowicach"/>
    <m/>
    <x v="3"/>
    <x v="1"/>
    <s v="Papierosy"/>
    <n v="26358.25"/>
    <m/>
    <n v="0.81553991336633669"/>
    <x v="0"/>
    <x v="541"/>
    <s v="SC"/>
  </r>
  <r>
    <x v="909"/>
    <s v="wewnątrz kraju"/>
    <x v="2"/>
    <x v="6"/>
    <s v="PSG we Wrocławiu-Strachowicach"/>
    <m/>
    <x v="3"/>
    <x v="4"/>
    <s v="krajanka tytoniowa"/>
    <n v="33482.78"/>
    <m/>
    <n v="784.14004683840744"/>
    <x v="1"/>
    <x v="542"/>
    <s v="SC"/>
  </r>
  <r>
    <x v="910"/>
    <s v="do RP"/>
    <x v="1"/>
    <x v="0"/>
    <s v="PSG w Terespolu"/>
    <s v="Terespol – Brześć (drogowe)"/>
    <x v="1"/>
    <x v="1"/>
    <s v="Papierosy"/>
    <n v="782.92"/>
    <m/>
    <n v="0.81554166666666661"/>
    <x v="0"/>
    <x v="91"/>
    <s v="KAS"/>
  </r>
  <r>
    <x v="911"/>
    <s v="z RP"/>
    <x v="1"/>
    <x v="0"/>
    <s v="PSG w Terespolu"/>
    <s v="Terespol – Brześć (drogowe)"/>
    <x v="1"/>
    <x v="2"/>
    <s v="inna/inne"/>
    <n v="25000"/>
    <s v="przyczepa koloru żółto-czarnego, rok produkcji 2000 "/>
    <n v="25000"/>
    <x v="0"/>
    <x v="2"/>
    <s v="Straż Graniczna"/>
  </r>
  <r>
    <x v="912"/>
    <s v="do RP"/>
    <x v="1"/>
    <x v="0"/>
    <s v="PSG w Terespolu"/>
    <s v="Terespol – Brześć (drogowe)"/>
    <x v="1"/>
    <x v="1"/>
    <s v="Papierosy"/>
    <n v="6850.54"/>
    <s v="420 paczek papierosów marki ROTHMANS"/>
    <n v="0.8155404761904762"/>
    <x v="0"/>
    <x v="543"/>
    <s v="KAS"/>
  </r>
  <r>
    <x v="913"/>
    <s v="z RP"/>
    <x v="1"/>
    <x v="1"/>
    <s v="PSG w Rzeszowie–Jasionce"/>
    <s v="Rzeszów-Jasionka (lotnicze)"/>
    <x v="2"/>
    <x v="3"/>
    <s v="Ostra"/>
    <n v="7.5"/>
    <s v="5.56x45 amunicja karabinowa"/>
    <n v="2.5"/>
    <x v="0"/>
    <x v="46"/>
    <s v="Straż Graniczna"/>
  </r>
  <r>
    <x v="914"/>
    <s v="do RP"/>
    <x v="1"/>
    <x v="0"/>
    <s v="PSG w Hrebennem"/>
    <s v="Hrebenne – Rawa Ruska (drogowe)"/>
    <x v="0"/>
    <x v="2"/>
    <s v="Naczepa"/>
    <n v="40000"/>
    <s v="cysternę marki HENDRICKS"/>
    <n v="40000"/>
    <x v="0"/>
    <x v="2"/>
    <s v="Straż Graniczna"/>
  </r>
  <r>
    <x v="915"/>
    <s v="do RP"/>
    <x v="1"/>
    <x v="0"/>
    <s v="PSG w Terespolu"/>
    <s v="Kukuryki – Kozłowiczy (drogowe)"/>
    <x v="1"/>
    <x v="4"/>
    <s v="Tytoń"/>
    <n v="1169"/>
    <s v="TYTOŃ DO SZISZY"/>
    <n v="70"/>
    <x v="1"/>
    <x v="544"/>
    <s v="Straż Graniczna"/>
  </r>
  <r>
    <x v="916"/>
    <s v="do RP"/>
    <x v="1"/>
    <x v="0"/>
    <s v="PSG w Terespolu"/>
    <s v="Terespol – Brześć (drogowe)"/>
    <x v="1"/>
    <x v="1"/>
    <s v="Papierosy"/>
    <n v="309.91000000000003"/>
    <m/>
    <n v="0.81555263157894742"/>
    <x v="0"/>
    <x v="70"/>
    <s v="KAS"/>
  </r>
  <r>
    <x v="917"/>
    <s v="do RP"/>
    <x v="1"/>
    <x v="0"/>
    <s v="PSG w Terespolu"/>
    <s v="Kukuryki – Kozłowiczy (drogowe)"/>
    <x v="1"/>
    <x v="1"/>
    <s v="Papierosy"/>
    <n v="1761.57"/>
    <m/>
    <n v="0.81554166666666661"/>
    <x v="0"/>
    <x v="545"/>
    <s v="Straż Graniczna"/>
  </r>
  <r>
    <x v="918"/>
    <s v="wewnątrz kraju"/>
    <x v="0"/>
    <x v="1"/>
    <s v="PSG w Korczowej"/>
    <s v="Korczowa – Krakowiec (drogowe)"/>
    <x v="0"/>
    <x v="1"/>
    <s v="Papierosy"/>
    <n v="195.73"/>
    <m/>
    <n v="0.81554166666666661"/>
    <x v="0"/>
    <x v="24"/>
    <s v="SC | SG"/>
  </r>
  <r>
    <x v="919"/>
    <s v="do RP"/>
    <x v="0"/>
    <x v="6"/>
    <s v="PSG w Świecku"/>
    <m/>
    <x v="5"/>
    <x v="6"/>
    <s v="Marihuana"/>
    <n v="229.05"/>
    <m/>
    <n v="45000"/>
    <x v="1"/>
    <x v="546"/>
    <s v="Straż Graniczna"/>
  </r>
  <r>
    <x v="919"/>
    <s v="do RP"/>
    <x v="0"/>
    <x v="6"/>
    <s v="PSG w Świecku"/>
    <m/>
    <x v="5"/>
    <x v="6"/>
    <s v="Amfetamina"/>
    <n v="55.3"/>
    <m/>
    <n v="70000"/>
    <x v="1"/>
    <x v="547"/>
    <s v="Straż Graniczna"/>
  </r>
  <r>
    <x v="919"/>
    <s v="do RP"/>
    <x v="0"/>
    <x v="6"/>
    <s v="PSG w Świecku"/>
    <m/>
    <x v="5"/>
    <x v="6"/>
    <s v="inna/inne"/>
    <n v="35"/>
    <s v="MDMA"/>
    <n v="35"/>
    <x v="0"/>
    <x v="2"/>
    <s v="Straż Graniczna"/>
  </r>
  <r>
    <x v="920"/>
    <s v="z RP"/>
    <x v="1"/>
    <x v="0"/>
    <s v="PSG w Hrubieszowie"/>
    <s v="Zosin – Ustiług (drogowe)"/>
    <x v="0"/>
    <x v="2"/>
    <s v="Osobowy"/>
    <n v="90000"/>
    <m/>
    <n v="90000"/>
    <x v="0"/>
    <x v="2"/>
    <s v="Straż Graniczna"/>
  </r>
  <r>
    <x v="921"/>
    <s v="do RP"/>
    <x v="1"/>
    <x v="0"/>
    <s v="PSG w Hrubieszowie"/>
    <s v="Zosin – Ustiług (drogowe)"/>
    <x v="0"/>
    <x v="1"/>
    <s v="Papierosy"/>
    <n v="130.49"/>
    <s v="Rothmans"/>
    <n v="0.81556250000000008"/>
    <x v="0"/>
    <x v="37"/>
    <s v="Straż Graniczna"/>
  </r>
  <r>
    <x v="922"/>
    <s v="wewnątrz kraju"/>
    <x v="0"/>
    <x v="0"/>
    <s v="PSG w Woli Uhruskiej"/>
    <m/>
    <x v="0"/>
    <x v="1"/>
    <s v="Papierosy"/>
    <n v="5692.47"/>
    <s v="papierosy marki Compliment (bez akcyzy - duty free)"/>
    <n v="0.81554011461318054"/>
    <x v="0"/>
    <x v="548"/>
    <s v="Straż Graniczna"/>
  </r>
  <r>
    <x v="923"/>
    <s v="wewnątrz kraju"/>
    <x v="2"/>
    <x v="6"/>
    <s v="PSG w Zgorzelcu"/>
    <m/>
    <x v="3"/>
    <x v="1"/>
    <s v="Papierosy"/>
    <n v="5871.89"/>
    <s v="różnych marek bez polskich znaków skarbowych akcyzy"/>
    <n v="0.81554027777777782"/>
    <x v="0"/>
    <x v="148"/>
    <s v="Straż Graniczna"/>
  </r>
  <r>
    <x v="923"/>
    <s v="wewnątrz kraju"/>
    <x v="2"/>
    <x v="6"/>
    <s v="PSG w Zgorzelcu"/>
    <m/>
    <x v="3"/>
    <x v="4"/>
    <s v="Tytoń do palenia"/>
    <n v="5265.18"/>
    <m/>
    <n v="585.02"/>
    <x v="1"/>
    <x v="157"/>
    <s v="Straż Graniczna"/>
  </r>
  <r>
    <x v="923"/>
    <s v="wewnątrz kraju"/>
    <x v="2"/>
    <x v="6"/>
    <s v="PSG w Zgorzelcu"/>
    <m/>
    <x v="3"/>
    <x v="6"/>
    <s v="Extasy"/>
    <n v="338.91"/>
    <m/>
    <n v="33000.000000000007"/>
    <x v="1"/>
    <x v="549"/>
    <s v="Straż Graniczna"/>
  </r>
  <r>
    <x v="923"/>
    <s v="wewnątrz kraju"/>
    <x v="2"/>
    <x v="6"/>
    <s v="PSG w Zgorzelcu"/>
    <m/>
    <x v="3"/>
    <x v="6"/>
    <s v="Kokaina"/>
    <n v="5877"/>
    <m/>
    <n v="300000"/>
    <x v="1"/>
    <x v="550"/>
    <s v="Straż Graniczna"/>
  </r>
  <r>
    <x v="923"/>
    <s v="wewnątrz kraju"/>
    <x v="2"/>
    <x v="6"/>
    <s v="PSG w Zgorzelcu"/>
    <m/>
    <x v="3"/>
    <x v="6"/>
    <s v="inna/inne"/>
    <n v="170460"/>
    <s v="metaamfetamina"/>
    <n v="180000"/>
    <x v="1"/>
    <x v="551"/>
    <s v="Straż Graniczna"/>
  </r>
  <r>
    <x v="924"/>
    <s v="wewnątrz kraju"/>
    <x v="2"/>
    <x v="6"/>
    <s v="PSG w Kłodzku"/>
    <m/>
    <x v="3"/>
    <x v="1"/>
    <s v="Papierosy"/>
    <n v="163108"/>
    <s v="papierosy z napisem Marlboro bez polskich znaków akcyzy skarbowej"/>
    <n v="0.81554000000000004"/>
    <x v="0"/>
    <x v="552"/>
    <s v="Straż Graniczna"/>
  </r>
  <r>
    <x v="925"/>
    <s v="z RP"/>
    <x v="1"/>
    <x v="1"/>
    <s v="PSG w Krościenku"/>
    <s v="Krościenko – Smolnica (drogowe)"/>
    <x v="0"/>
    <x v="2"/>
    <s v="Osobowy"/>
    <n v="35000"/>
    <s v="CITROEN C3 AIRCROSS "/>
    <n v="35000"/>
    <x v="0"/>
    <x v="2"/>
    <s v="Straż Graniczna"/>
  </r>
  <r>
    <x v="926"/>
    <s v="do RP"/>
    <x v="1"/>
    <x v="1"/>
    <s v="PSG w Krościenku"/>
    <s v="Krościenko – Smolnica (drogowe)"/>
    <x v="0"/>
    <x v="3"/>
    <s v="Ostra"/>
    <n v="14.4"/>
    <s v="9 mm "/>
    <n v="1.8"/>
    <x v="0"/>
    <x v="187"/>
    <s v="Straż Graniczna"/>
  </r>
  <r>
    <x v="927"/>
    <s v="do RP"/>
    <x v="1"/>
    <x v="0"/>
    <s v="PSG w Dorohusku"/>
    <s v="Dorohusk – Jagodzin (drogowe)"/>
    <x v="0"/>
    <x v="3"/>
    <s v="inna/inne"/>
    <m/>
    <s v="łuski artyleryjskie"/>
    <n v="0"/>
    <x v="0"/>
    <x v="0"/>
    <s v="Straż Graniczna"/>
  </r>
  <r>
    <x v="928"/>
    <s v="do RP"/>
    <x v="1"/>
    <x v="0"/>
    <s v="PSG w Hrubieszowie"/>
    <s v="Zosin – Ustiług (drogowe)"/>
    <x v="0"/>
    <x v="1"/>
    <s v="Papierosy"/>
    <n v="97.86"/>
    <m/>
    <n v="0.8155"/>
    <x v="0"/>
    <x v="1"/>
    <s v="SC"/>
  </r>
  <r>
    <x v="929"/>
    <s v="do RP"/>
    <x v="1"/>
    <x v="0"/>
    <s v="PSG w Hrubieszowie"/>
    <s v="Zosin – Ustiług (drogowe)"/>
    <x v="0"/>
    <x v="5"/>
    <s v="Wódka"/>
    <n v="88"/>
    <m/>
    <n v="40"/>
    <x v="2"/>
    <x v="553"/>
    <s v="SC"/>
  </r>
  <r>
    <x v="930"/>
    <s v="z RP"/>
    <x v="1"/>
    <x v="0"/>
    <s v="PSG w Dołhobyczowie"/>
    <s v="Dołhobyczów – Uhrynów (drogowe)"/>
    <x v="0"/>
    <x v="0"/>
    <s v="inna/inne"/>
    <n v="8840"/>
    <s v="Papieros elektroniczny jednorazowy"/>
    <n v="8"/>
    <x v="0"/>
    <x v="554"/>
    <s v="Straż Graniczna"/>
  </r>
  <r>
    <x v="931"/>
    <s v="do RP"/>
    <x v="1"/>
    <x v="1"/>
    <s v="PSG w Medyce"/>
    <s v="Medyka – Szeginie (drogowe)"/>
    <x v="0"/>
    <x v="3"/>
    <s v="Ostra"/>
    <n v="4"/>
    <s v="z wyglądu nabój NATO 5.56 x 45"/>
    <n v="4"/>
    <x v="0"/>
    <x v="2"/>
    <s v="Straż Graniczna"/>
  </r>
  <r>
    <x v="932"/>
    <s v="do RP"/>
    <x v="0"/>
    <x v="6"/>
    <s v="PSG w Świecku"/>
    <m/>
    <x v="5"/>
    <x v="6"/>
    <s v="Heroina"/>
    <n v="734.4"/>
    <m/>
    <n v="239999.99999999997"/>
    <x v="1"/>
    <x v="555"/>
    <s v="Straż Graniczna"/>
  </r>
  <r>
    <x v="933"/>
    <s v="z RP"/>
    <x v="1"/>
    <x v="1"/>
    <s v="PSG w Korczowej"/>
    <s v="Korczowa – Krakowiec (drogowe)"/>
    <x v="0"/>
    <x v="8"/>
    <s v="Ikona"/>
    <n v="51720"/>
    <s v="obraz malarski noszący cechy zabytku"/>
    <n v="51720"/>
    <x v="0"/>
    <x v="2"/>
    <s v="Straż Graniczna"/>
  </r>
  <r>
    <x v="934"/>
    <s v="wewnątrz kraju"/>
    <x v="2"/>
    <x v="1"/>
    <s v="PSG w Rzeszowie–Jasionce"/>
    <m/>
    <x v="3"/>
    <x v="3"/>
    <s v="Ostra"/>
    <n v="2.5"/>
    <s v="9x19 parabellum"/>
    <n v="2.5"/>
    <x v="0"/>
    <x v="2"/>
    <s v="Straż Graniczna"/>
  </r>
  <r>
    <x v="935"/>
    <s v="do RP"/>
    <x v="1"/>
    <x v="0"/>
    <s v="PSG w Terespolu"/>
    <s v="Terespol – Brześć (drogowe)"/>
    <x v="1"/>
    <x v="1"/>
    <s v="Papierosy"/>
    <n v="7763.94"/>
    <m/>
    <n v="0.81553991596638653"/>
    <x v="0"/>
    <x v="556"/>
    <s v="KAS"/>
  </r>
  <r>
    <x v="936"/>
    <s v="z RP"/>
    <x v="1"/>
    <x v="0"/>
    <s v="PSG w Dołhobyczowie"/>
    <s v="Dołhobyczów – Uhrynów (drogowe)"/>
    <x v="0"/>
    <x v="0"/>
    <s v="Podzespoły samochodowe"/>
    <n v="2767"/>
    <s v="silnik do BMW X5, rok produkcji 2016"/>
    <n v="2767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5.83"/>
    <s v="drzwi przednie lewe"/>
    <n v="425.83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5.83"/>
    <s v="tylna klapa bagażnika"/>
    <n v="425.83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5.83"/>
    <s v="tylny most wraz z podłużnicą"/>
    <n v="425.83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5.83"/>
    <s v="przednia podłużnica wraz z kolumną kierowniczą"/>
    <n v="425.83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5.83"/>
    <s v="półosie napędowe przednie"/>
    <n v="425.83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5.83"/>
    <s v="wał napędowy"/>
    <n v="425.83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6"/>
    <s v="amortyzatory przednie"/>
    <n v="213"/>
    <x v="0"/>
    <x v="0"/>
    <s v="Straż Graniczna"/>
  </r>
  <r>
    <x v="936"/>
    <s v="z RP"/>
    <x v="1"/>
    <x v="0"/>
    <s v="PSG w Dołhobyczowie"/>
    <s v="Dołhobyczów – Uhrynów (drogowe)"/>
    <x v="0"/>
    <x v="0"/>
    <s v="Podzespoły samochodowe"/>
    <n v="426"/>
    <s v="amortyzatory tylne "/>
    <n v="213"/>
    <x v="0"/>
    <x v="0"/>
    <s v="Straż Graniczna"/>
  </r>
  <r>
    <x v="937"/>
    <s v="do RP"/>
    <x v="1"/>
    <x v="0"/>
    <s v="PSG w Terespolu"/>
    <s v="Terespol – Brześć (drogowe)"/>
    <x v="1"/>
    <x v="4"/>
    <s v="Tytoń"/>
    <n v="10485.6"/>
    <s v="tytoń do fajki wodnej bez polskich znaków skarbowych akcyzy w ilości 12.850kg łącznej wartości  10.485,6"/>
    <n v="816"/>
    <x v="1"/>
    <x v="557"/>
    <s v="Straż Graniczna"/>
  </r>
  <r>
    <x v="938"/>
    <s v="z RP"/>
    <x v="1"/>
    <x v="1"/>
    <s v="PSG w Korczowej"/>
    <s v="Korczowa – Krakowiec (drogowe)"/>
    <x v="0"/>
    <x v="2"/>
    <s v="Motocykl"/>
    <n v="45000"/>
    <s v="KTM R2 ADVENTURE"/>
    <n v="45000"/>
    <x v="0"/>
    <x v="2"/>
    <s v="Straż Graniczna"/>
  </r>
  <r>
    <x v="939"/>
    <s v="do RP"/>
    <x v="1"/>
    <x v="0"/>
    <s v="PSG w Dołhobyczowie"/>
    <s v="Dołhobyczów – Uhrynów (drogowe)"/>
    <x v="0"/>
    <x v="2"/>
    <s v="Osobowy"/>
    <n v="70000"/>
    <s v="ingerencja w pole numerowe VIN"/>
    <n v="70000"/>
    <x v="0"/>
    <x v="2"/>
    <s v="Straż Graniczna"/>
  </r>
  <r>
    <x v="940"/>
    <s v="z RP"/>
    <x v="1"/>
    <x v="1"/>
    <s v="PSG w Medyce"/>
    <s v="Medyka – Szeginie (drogowe)"/>
    <x v="0"/>
    <x v="0"/>
    <s v="inna/inne"/>
    <n v="200"/>
    <s v="gatunek zwierząt CITES - wypchany okaz Jastrzębia"/>
    <n v="200"/>
    <x v="0"/>
    <x v="2"/>
    <s v="Straż Graniczna"/>
  </r>
  <r>
    <x v="941"/>
    <s v="do RP"/>
    <x v="1"/>
    <x v="0"/>
    <s v="PSG w Terespolu"/>
    <s v="Terespol – Brześć (drogowe)"/>
    <x v="1"/>
    <x v="1"/>
    <s v="Papierosy"/>
    <n v="97.86"/>
    <m/>
    <n v="0.8155"/>
    <x v="0"/>
    <x v="1"/>
    <s v="KAS"/>
  </r>
  <r>
    <x v="942"/>
    <s v="do RP"/>
    <x v="1"/>
    <x v="0"/>
    <s v="PSG w Terespolu"/>
    <s v="Terespol – Brześć (drogowe)"/>
    <x v="1"/>
    <x v="9"/>
    <s v="Płyn do e-papierosów"/>
    <n v="156"/>
    <m/>
    <n v="1300"/>
    <x v="2"/>
    <x v="458"/>
    <s v="KAS | SG"/>
  </r>
  <r>
    <x v="942"/>
    <s v="do RP"/>
    <x v="1"/>
    <x v="0"/>
    <s v="PSG w Terespolu"/>
    <s v="Terespol – Brześć (drogowe)"/>
    <x v="1"/>
    <x v="1"/>
    <s v="Papierosy"/>
    <n v="342.53"/>
    <m/>
    <n v="0.81554761904761897"/>
    <x v="0"/>
    <x v="204"/>
    <s v="KAS | SG"/>
  </r>
  <r>
    <x v="942"/>
    <s v="do RP"/>
    <x v="1"/>
    <x v="0"/>
    <s v="PSG w Terespolu"/>
    <s v="Terespol – Brześć (drogowe)"/>
    <x v="1"/>
    <x v="1"/>
    <s v="Papierosy"/>
    <n v="195.73"/>
    <m/>
    <n v="0.81554166666666661"/>
    <x v="0"/>
    <x v="24"/>
    <s v="KAS | SG"/>
  </r>
  <r>
    <x v="943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 | SG"/>
  </r>
  <r>
    <x v="944"/>
    <s v="z RP"/>
    <x v="1"/>
    <x v="5"/>
    <s v="PSG w Warszawie-Okęciu"/>
    <s v="Warszawa-Okęcie (lotnicze)"/>
    <x v="2"/>
    <x v="6"/>
    <s v="inna/inne"/>
    <n v="18000"/>
    <s v="susz roślinny koloru zielonego"/>
    <n v="45000"/>
    <x v="1"/>
    <x v="178"/>
    <s v="Straż Graniczna"/>
  </r>
  <r>
    <x v="945"/>
    <s v="wewnątrz kraju"/>
    <x v="0"/>
    <x v="6"/>
    <s v="PSG w Tuplicach"/>
    <m/>
    <x v="5"/>
    <x v="4"/>
    <s v="krajanka tytoniowa"/>
    <n v="447.42"/>
    <m/>
    <n v="972.6521739130435"/>
    <x v="1"/>
    <x v="558"/>
    <s v="Straż Graniczna"/>
  </r>
  <r>
    <x v="945"/>
    <s v="wewnątrz kraju"/>
    <x v="0"/>
    <x v="6"/>
    <s v="PSG w Tuplicach"/>
    <m/>
    <x v="5"/>
    <x v="4"/>
    <s v="susz tytoniowy"/>
    <n v="1526.15"/>
    <m/>
    <n v="610.46"/>
    <x v="1"/>
    <x v="28"/>
    <s v="Straż Graniczna"/>
  </r>
  <r>
    <x v="946"/>
    <s v="do RP"/>
    <x v="1"/>
    <x v="0"/>
    <s v="PSG w Hrubieszowie"/>
    <s v="Zosin – Ustiług (drogowe)"/>
    <x v="0"/>
    <x v="7"/>
    <s v="inna/inne"/>
    <n v="50"/>
    <s v="Drewniany kij imitujący kij bejbolowy"/>
    <n v="50"/>
    <x v="0"/>
    <x v="2"/>
    <s v="Straż Graniczna"/>
  </r>
  <r>
    <x v="947"/>
    <s v="wewnątrz kraju"/>
    <x v="2"/>
    <x v="4"/>
    <s v="Wydział Operacyjno-Śledczy"/>
    <m/>
    <x v="3"/>
    <x v="0"/>
    <s v="inna/inne"/>
    <n v="1"/>
    <s v="Telefon"/>
    <n v="1"/>
    <x v="0"/>
    <x v="2"/>
    <s v="Straż Graniczna"/>
  </r>
  <r>
    <x v="947"/>
    <s v="wewnątrz kraju"/>
    <x v="2"/>
    <x v="4"/>
    <s v="Wydział Operacyjno-Śledczy"/>
    <m/>
    <x v="3"/>
    <x v="0"/>
    <s v="inna/inne"/>
    <n v="1"/>
    <s v="komputer"/>
    <n v="1"/>
    <x v="0"/>
    <x v="2"/>
    <s v="Straż Graniczna"/>
  </r>
  <r>
    <x v="948"/>
    <s v="wewnątrz kraju"/>
    <x v="0"/>
    <x v="8"/>
    <s v="PSG w Kuźnicy"/>
    <m/>
    <x v="1"/>
    <x v="1"/>
    <s v="Papierosy"/>
    <n v="5741.4"/>
    <s v="MINSK"/>
    <n v="0.81553977272727263"/>
    <x v="0"/>
    <x v="559"/>
    <s v="Straż Graniczna"/>
  </r>
  <r>
    <x v="948"/>
    <s v="wewnątrz kraju"/>
    <x v="0"/>
    <x v="8"/>
    <s v="PSG w Kuźnicy"/>
    <m/>
    <x v="1"/>
    <x v="1"/>
    <s v="Papierosy"/>
    <n v="5871.89"/>
    <s v="NZ"/>
    <n v="0.81554027777777782"/>
    <x v="0"/>
    <x v="148"/>
    <s v="Straż Graniczna"/>
  </r>
  <r>
    <x v="949"/>
    <s v="do RP"/>
    <x v="1"/>
    <x v="0"/>
    <s v="PSG w Terespolu"/>
    <s v="Kukuryki – Kozłowiczy (drogowe)"/>
    <x v="1"/>
    <x v="1"/>
    <s v="Papierosy"/>
    <n v="8155.4"/>
    <m/>
    <n v="0.81553999999999993"/>
    <x v="0"/>
    <x v="79"/>
    <s v="Straż Graniczna"/>
  </r>
  <r>
    <x v="950"/>
    <s v="wewnątrz kraju"/>
    <x v="2"/>
    <x v="0"/>
    <s v="PSG w Terespolu"/>
    <m/>
    <x v="3"/>
    <x v="2"/>
    <s v="Osobowy"/>
    <n v="250000"/>
    <s v="AUDI"/>
    <n v="250000"/>
    <x v="0"/>
    <x v="2"/>
    <s v="Policja | SG"/>
  </r>
  <r>
    <x v="951"/>
    <s v="wewnątrz kraju"/>
    <x v="2"/>
    <x v="1"/>
    <s v="Wydział Operacyjno-Śledczy"/>
    <m/>
    <x v="3"/>
    <x v="4"/>
    <s v="Tytoń"/>
    <n v="40.200000000000003"/>
    <s v="nazwa UDTA PANCHI "/>
    <n v="670.00000000000011"/>
    <x v="1"/>
    <x v="537"/>
    <s v="Straż Graniczna"/>
  </r>
  <r>
    <x v="952"/>
    <s v="wewnątrz kraju"/>
    <x v="0"/>
    <x v="1"/>
    <s v="PSG w Krościenku"/>
    <m/>
    <x v="0"/>
    <x v="5"/>
    <s v="Wódka"/>
    <n v="240"/>
    <m/>
    <n v="40"/>
    <x v="2"/>
    <x v="487"/>
    <s v="Straż Graniczna"/>
  </r>
  <r>
    <x v="952"/>
    <s v="wewnątrz kraju"/>
    <x v="0"/>
    <x v="1"/>
    <s v="PSG w Krościenku"/>
    <m/>
    <x v="0"/>
    <x v="5"/>
    <s v="Wódka"/>
    <n v="440"/>
    <m/>
    <n v="40"/>
    <x v="2"/>
    <x v="331"/>
    <s v="Straż Graniczna"/>
  </r>
  <r>
    <x v="952"/>
    <s v="wewnątrz kraju"/>
    <x v="0"/>
    <x v="1"/>
    <s v="PSG w Krościenku"/>
    <m/>
    <x v="0"/>
    <x v="1"/>
    <s v="Papierosy"/>
    <n v="130.49"/>
    <m/>
    <n v="0.81556250000000008"/>
    <x v="0"/>
    <x v="37"/>
    <s v="Straż Graniczna"/>
  </r>
  <r>
    <x v="953"/>
    <s v="wewnątrz kraju"/>
    <x v="2"/>
    <x v="3"/>
    <s v="PSG w Bezledach"/>
    <m/>
    <x v="3"/>
    <x v="4"/>
    <s v="susz tytoniowy"/>
    <n v="1088100"/>
    <m/>
    <n v="585"/>
    <x v="1"/>
    <x v="560"/>
    <s v="Straż Graniczna"/>
  </r>
  <r>
    <x v="953"/>
    <s v="wewnątrz kraju"/>
    <x v="2"/>
    <x v="3"/>
    <s v="PSG w Bezledach"/>
    <m/>
    <x v="3"/>
    <x v="4"/>
    <s v="krajanka tytoniowa"/>
    <n v="4890"/>
    <m/>
    <n v="815"/>
    <x v="1"/>
    <x v="487"/>
    <s v="Straż Graniczna"/>
  </r>
  <r>
    <x v="954"/>
    <s v="wewnątrz kraju"/>
    <x v="0"/>
    <x v="6"/>
    <s v="PSG w Jeleniej Górze"/>
    <m/>
    <x v="8"/>
    <x v="1"/>
    <s v="Papierosy"/>
    <n v="65221.18"/>
    <m/>
    <n v="0.81553999474822758"/>
    <x v="0"/>
    <x v="561"/>
    <s v="Straż Graniczna"/>
  </r>
  <r>
    <x v="955"/>
    <s v="wewnątrz kraju"/>
    <x v="2"/>
    <x v="4"/>
    <s v="PSG w Ustce"/>
    <m/>
    <x v="3"/>
    <x v="6"/>
    <s v="Marihuana"/>
    <n v="325000"/>
    <m/>
    <n v="50000"/>
    <x v="1"/>
    <x v="94"/>
    <s v="Straż Graniczna"/>
  </r>
  <r>
    <x v="955"/>
    <s v="wewnątrz kraju"/>
    <x v="2"/>
    <x v="4"/>
    <s v="PSG w Ustce"/>
    <m/>
    <x v="3"/>
    <x v="6"/>
    <s v="Marihuana"/>
    <n v="97711.5"/>
    <m/>
    <n v="50000"/>
    <x v="1"/>
    <x v="562"/>
    <s v="Straż Graniczna"/>
  </r>
  <r>
    <x v="955"/>
    <s v="wewnątrz kraju"/>
    <x v="2"/>
    <x v="4"/>
    <s v="PSG w Ustce"/>
    <m/>
    <x v="3"/>
    <x v="9"/>
    <s v="Płyn do e-papierosów"/>
    <n v="44500.72"/>
    <s v="e-papierosy z olejkiem THC"/>
    <n v="505.69"/>
    <x v="0"/>
    <x v="563"/>
    <s v="Straż Graniczna"/>
  </r>
  <r>
    <x v="955"/>
    <s v="wewnątrz kraju"/>
    <x v="2"/>
    <x v="4"/>
    <s v="PSG w Ustce"/>
    <m/>
    <x v="3"/>
    <x v="11"/>
    <s v="Złoty - PLN"/>
    <n v="33000"/>
    <s v="gotówka"/>
    <n v="1"/>
    <x v="0"/>
    <x v="564"/>
    <s v="Straż Graniczna"/>
  </r>
  <r>
    <x v="956"/>
    <s v="z RP"/>
    <x v="1"/>
    <x v="2"/>
    <s v="PSG w Katowicach-Pyrzowicach"/>
    <s v="Katowice-Pyrzowice (lotnicze)"/>
    <x v="2"/>
    <x v="3"/>
    <s v="Ostra"/>
    <n v="2"/>
    <m/>
    <n v="2"/>
    <x v="0"/>
    <x v="2"/>
    <s v="Straż Graniczna"/>
  </r>
  <r>
    <x v="957"/>
    <s v="z RP"/>
    <x v="1"/>
    <x v="0"/>
    <s v="PSG w Dołhobyczowie"/>
    <s v="Dołhobyczów – Uhrynów (drogowe)"/>
    <x v="0"/>
    <x v="0"/>
    <s v="inna/inne"/>
    <m/>
    <s v="norweskie tablice rejestracyjne pojazdu  o wyróżniku EK59148 "/>
    <n v="0"/>
    <x v="0"/>
    <x v="0"/>
    <s v="Straż Graniczna"/>
  </r>
  <r>
    <x v="958"/>
    <s v="z RP"/>
    <x v="1"/>
    <x v="1"/>
    <s v="PSG w Rzeszowie–Jasionce"/>
    <s v="Rzeszów-Jasionka (lotnicze)"/>
    <x v="2"/>
    <x v="3"/>
    <s v="Ostra"/>
    <n v="6"/>
    <s v="amunicja karabinowa 5,56 x 45"/>
    <n v="3"/>
    <x v="0"/>
    <x v="0"/>
    <s v="Straż Graniczna"/>
  </r>
  <r>
    <x v="959"/>
    <s v="wewnątrz kraju"/>
    <x v="0"/>
    <x v="8"/>
    <s v="PSG w Rutce-Tartak"/>
    <m/>
    <x v="9"/>
    <x v="1"/>
    <s v="Papierosy"/>
    <n v="73219.179999999993"/>
    <s v="55000 szt papierosów NZ GOLD, 34780 szt papierosów MIŃSK SUPER SLIM"/>
    <n v="0.81553998663399419"/>
    <x v="0"/>
    <x v="565"/>
    <s v="Straż Graniczna"/>
  </r>
  <r>
    <x v="960"/>
    <s v="do RP"/>
    <x v="1"/>
    <x v="1"/>
    <s v="PSG w Medyce"/>
    <s v="Medyka – Szeginie (drogowe)"/>
    <x v="0"/>
    <x v="5"/>
    <s v="Wódka"/>
    <n v="40"/>
    <s v="alkohol 50 %"/>
    <n v="40"/>
    <x v="2"/>
    <x v="2"/>
    <s v="SC | SG"/>
  </r>
  <r>
    <x v="961"/>
    <s v="wewnątrz kraju"/>
    <x v="0"/>
    <x v="3"/>
    <s v="PSG w Braniewie"/>
    <m/>
    <x v="6"/>
    <x v="1"/>
    <s v="Papierosy"/>
    <n v="2870.7"/>
    <s v="3520 szt. papierosów bez polskich znaków skarbowych akcyzy"/>
    <n v="0.81553977272727263"/>
    <x v="0"/>
    <x v="566"/>
    <s v="Straż Graniczna"/>
  </r>
  <r>
    <x v="962"/>
    <s v="do RP"/>
    <x v="1"/>
    <x v="6"/>
    <s v="PSG w Poznaniu-Ławicy"/>
    <s v="Poznań-Ławica (lotnicze)"/>
    <x v="2"/>
    <x v="6"/>
    <s v="Marihuana"/>
    <n v="888"/>
    <s v="Susz roślinny o cechach marihuany"/>
    <n v="48000"/>
    <x v="1"/>
    <x v="567"/>
    <s v="Straż Graniczna"/>
  </r>
  <r>
    <x v="963"/>
    <s v="z RP"/>
    <x v="0"/>
    <x v="4"/>
    <s v="PSG w Gdańsku"/>
    <m/>
    <x v="2"/>
    <x v="3"/>
    <s v="Ostra"/>
    <n v="4"/>
    <s v="01 szt. amunicji ostrej na której widniały cyfry „60 82”"/>
    <n v="4"/>
    <x v="0"/>
    <x v="2"/>
    <s v="inny | SG"/>
  </r>
  <r>
    <x v="964"/>
    <s v="z RP"/>
    <x v="1"/>
    <x v="1"/>
    <s v="PSG w Korczowej"/>
    <s v="Korczowa – Krakowiec (drogowe)"/>
    <x v="0"/>
    <x v="2"/>
    <s v="Osobowy"/>
    <n v="100000"/>
    <s v="TOYOTA RAV4"/>
    <n v="100000"/>
    <x v="0"/>
    <x v="2"/>
    <s v="Straż Graniczna"/>
  </r>
  <r>
    <x v="965"/>
    <s v="do RP"/>
    <x v="1"/>
    <x v="5"/>
    <s v="PSG w Warszawie-Okęciu"/>
    <s v="Warszawa-Okęcie (lotnicze)"/>
    <x v="2"/>
    <x v="6"/>
    <s v="inna/inne"/>
    <n v="1800"/>
    <s v="kostka koloru brązowego zawinięta w przeźroczystą folię"/>
    <n v="45000"/>
    <x v="1"/>
    <x v="184"/>
    <s v="Straż Graniczna"/>
  </r>
  <r>
    <x v="966"/>
    <s v="z RP"/>
    <x v="1"/>
    <x v="0"/>
    <s v="PSG w Dorohusku"/>
    <s v="Dorohusk – Jagodzin (drogowe)"/>
    <x v="0"/>
    <x v="6"/>
    <s v="Marihuana"/>
    <n v="9"/>
    <m/>
    <n v="45000"/>
    <x v="1"/>
    <x v="568"/>
    <s v="Straż Graniczna"/>
  </r>
  <r>
    <x v="967"/>
    <s v="do RP"/>
    <x v="1"/>
    <x v="0"/>
    <s v="PSG w Dołhobyczowie"/>
    <s v="Dołhobyczów – Uhrynów (drogowe)"/>
    <x v="0"/>
    <x v="4"/>
    <s v="Tytoń do palenia"/>
    <n v="25.27"/>
    <s v="wyroby nowatorskie"/>
    <n v="584.9537037037037"/>
    <x v="1"/>
    <x v="457"/>
    <s v="SC | SG"/>
  </r>
  <r>
    <x v="968"/>
    <s v="wewnątrz kraju"/>
    <x v="0"/>
    <x v="1"/>
    <s v="PSG w Krościenku"/>
    <m/>
    <x v="0"/>
    <x v="5"/>
    <s v="inna/inne"/>
    <n v="700"/>
    <m/>
    <n v="40"/>
    <x v="2"/>
    <x v="569"/>
    <s v="Straż Graniczna"/>
  </r>
  <r>
    <x v="969"/>
    <s v="do RP"/>
    <x v="1"/>
    <x v="0"/>
    <s v="PSG w Terespolu"/>
    <s v="Terespol – Brześć (drogowe)"/>
    <x v="1"/>
    <x v="3"/>
    <s v="inna/inne"/>
    <m/>
    <s v="amunicja hukowa"/>
    <n v="0"/>
    <x v="0"/>
    <x v="2"/>
    <s v="Straż Graniczna"/>
  </r>
  <r>
    <x v="970"/>
    <s v="do RP"/>
    <x v="1"/>
    <x v="0"/>
    <s v="PSG w Dorohusku"/>
    <s v="Dorohusk – Jagodzin (drogowe)"/>
    <x v="0"/>
    <x v="1"/>
    <s v="Papierosy"/>
    <n v="86.45"/>
    <m/>
    <n v="0.81556603773584913"/>
    <x v="0"/>
    <x v="570"/>
    <s v="Straż Graniczna"/>
  </r>
  <r>
    <x v="971"/>
    <s v="do RP"/>
    <x v="1"/>
    <x v="0"/>
    <s v="PSG w Dorohusku"/>
    <s v="Dorohusk – Jagodzin (drogowe)"/>
    <x v="0"/>
    <x v="1"/>
    <s v="Papierosy"/>
    <n v="163.11000000000001"/>
    <m/>
    <n v="0.81555000000000011"/>
    <x v="0"/>
    <x v="12"/>
    <s v="Straż Graniczna"/>
  </r>
  <r>
    <x v="971"/>
    <s v="do RP"/>
    <x v="1"/>
    <x v="0"/>
    <s v="PSG w Dorohusku"/>
    <s v="Dorohusk – Jagodzin (drogowe)"/>
    <x v="0"/>
    <x v="1"/>
    <s v="Papierosy"/>
    <n v="42.41"/>
    <m/>
    <n v="0.81557692307692298"/>
    <x v="0"/>
    <x v="571"/>
    <s v="Straż Graniczna"/>
  </r>
  <r>
    <x v="971"/>
    <s v="do RP"/>
    <x v="1"/>
    <x v="0"/>
    <s v="PSG w Dorohusku"/>
    <s v="Dorohusk – Jagodzin (drogowe)"/>
    <x v="0"/>
    <x v="1"/>
    <s v="Papierosy"/>
    <n v="75.03"/>
    <m/>
    <n v="0.81554347826086959"/>
    <x v="0"/>
    <x v="572"/>
    <s v="Straż Graniczna"/>
  </r>
  <r>
    <x v="971"/>
    <s v="do RP"/>
    <x v="1"/>
    <x v="0"/>
    <s v="PSG w Dorohusku"/>
    <s v="Dorohusk – Jagodzin (drogowe)"/>
    <x v="0"/>
    <x v="1"/>
    <s v="Papierosy"/>
    <n v="130.49"/>
    <m/>
    <n v="0.81556250000000008"/>
    <x v="0"/>
    <x v="37"/>
    <s v="Straż Graniczna"/>
  </r>
  <r>
    <x v="972"/>
    <s v="do RP"/>
    <x v="1"/>
    <x v="0"/>
    <s v="PSG w Hrebennem"/>
    <s v="Hrebenne – Rawa Ruska (drogowe)"/>
    <x v="0"/>
    <x v="1"/>
    <s v="Papierosy"/>
    <n v="195.73"/>
    <m/>
    <n v="0.81554166666666661"/>
    <x v="0"/>
    <x v="24"/>
    <s v="Straż Graniczna"/>
  </r>
  <r>
    <x v="972"/>
    <s v="do RP"/>
    <x v="1"/>
    <x v="0"/>
    <s v="PSG w Hrebennem"/>
    <s v="Hrebenne – Rawa Ruska (drogowe)"/>
    <x v="0"/>
    <x v="4"/>
    <s v="Tytoń do palenia"/>
    <n v="2.93"/>
    <s v="Wyroby nowatorskie"/>
    <n v="586"/>
    <x v="1"/>
    <x v="98"/>
    <s v="Straż Graniczna"/>
  </r>
  <r>
    <x v="973"/>
    <s v="z RP"/>
    <x v="1"/>
    <x v="6"/>
    <s v="PSG w Poznaniu-Ławicy"/>
    <s v="Poznań-Ławica (lotnicze)"/>
    <x v="2"/>
    <x v="7"/>
    <s v="inna/inne"/>
    <n v="20"/>
    <s v="Kastet"/>
    <n v="20"/>
    <x v="0"/>
    <x v="2"/>
    <s v="Straż Graniczna"/>
  </r>
  <r>
    <x v="974"/>
    <s v="wewnątrz kraju"/>
    <x v="0"/>
    <x v="0"/>
    <s v="PSG w Hrubieszowie"/>
    <m/>
    <x v="0"/>
    <x v="6"/>
    <s v="inna/inne"/>
    <n v="92500"/>
    <s v="krzaki konopi indyiskich"/>
    <n v="2500"/>
    <x v="0"/>
    <x v="387"/>
    <s v="Policja | SG"/>
  </r>
  <r>
    <x v="975"/>
    <s v="do RP"/>
    <x v="0"/>
    <x v="6"/>
    <s v="PSG w Świecku"/>
    <m/>
    <x v="5"/>
    <x v="6"/>
    <s v="Marihuana"/>
    <n v="18.45"/>
    <m/>
    <n v="45000"/>
    <x v="1"/>
    <x v="573"/>
    <s v="Straż Graniczna"/>
  </r>
  <r>
    <x v="976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977"/>
    <s v="do RP"/>
    <x v="1"/>
    <x v="0"/>
    <s v="PSG w Dorohusku"/>
    <s v="Dorohusk – Jagodzin (drogowe)"/>
    <x v="0"/>
    <x v="1"/>
    <s v="Papierosy"/>
    <n v="81.55"/>
    <s v="L&amp;M"/>
    <n v="0.8155"/>
    <x v="0"/>
    <x v="13"/>
    <s v="KAS"/>
  </r>
  <r>
    <x v="978"/>
    <s v="do RP"/>
    <x v="1"/>
    <x v="0"/>
    <s v="PSG w Dołhobyczowie"/>
    <s v="Dołhobyczów – Uhrynów (drogowe)"/>
    <x v="0"/>
    <x v="0"/>
    <s v="inna/inne"/>
    <m/>
    <s v=" igły do tatułażu - KWADRON"/>
    <n v="0"/>
    <x v="0"/>
    <x v="78"/>
    <s v="SC"/>
  </r>
  <r>
    <x v="978"/>
    <s v="do RP"/>
    <x v="1"/>
    <x v="0"/>
    <s v="PSG w Dołhobyczowie"/>
    <s v="Dołhobyczów – Uhrynów (drogowe)"/>
    <x v="0"/>
    <x v="0"/>
    <s v="inna/inne"/>
    <n v="311"/>
    <s v=" tusz do tatuażu - ALLEGORY"/>
    <n v="3110"/>
    <x v="2"/>
    <x v="337"/>
    <s v="SC"/>
  </r>
  <r>
    <x v="979"/>
    <s v="do RP"/>
    <x v="1"/>
    <x v="0"/>
    <s v="PSG w Terespolu"/>
    <s v="Kukuryki – Kozłowiczy (drogowe)"/>
    <x v="1"/>
    <x v="1"/>
    <s v="Papierosy"/>
    <n v="1304.8599999999999"/>
    <m/>
    <n v="0.81553749999999992"/>
    <x v="0"/>
    <x v="317"/>
    <s v="Straż Graniczna"/>
  </r>
  <r>
    <x v="980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981"/>
    <s v="wewnątrz kraju"/>
    <x v="0"/>
    <x v="0"/>
    <s v="PSG w Chłopiatynie"/>
    <m/>
    <x v="0"/>
    <x v="6"/>
    <s v="Marihuana"/>
    <n v="1371.15"/>
    <m/>
    <n v="45000"/>
    <x v="1"/>
    <x v="574"/>
    <s v="Policja"/>
  </r>
  <r>
    <x v="981"/>
    <s v="wewnątrz kraju"/>
    <x v="0"/>
    <x v="0"/>
    <s v="PSG w Chłopiatynie"/>
    <m/>
    <x v="0"/>
    <x v="6"/>
    <s v="inna/inne"/>
    <n v="5940"/>
    <s v="krzewy konopi innych niż włókniste "/>
    <n v="990"/>
    <x v="0"/>
    <x v="487"/>
    <s v="Policja"/>
  </r>
  <r>
    <x v="982"/>
    <s v="do RP"/>
    <x v="1"/>
    <x v="0"/>
    <s v="PSG w Terespolu"/>
    <s v="Terespol – Brześć (drogowe)"/>
    <x v="1"/>
    <x v="1"/>
    <s v="Papierosy"/>
    <n v="815.54"/>
    <m/>
    <n v="0.81553999999999993"/>
    <x v="0"/>
    <x v="111"/>
    <s v="KAS | SG"/>
  </r>
  <r>
    <x v="983"/>
    <s v="wewnątrz kraju"/>
    <x v="2"/>
    <x v="3"/>
    <s v="PSG w Olsztynie"/>
    <m/>
    <x v="3"/>
    <x v="5"/>
    <s v="Spirytus"/>
    <n v="7183"/>
    <m/>
    <n v="71.83"/>
    <x v="2"/>
    <x v="13"/>
    <s v="Straż Graniczna"/>
  </r>
  <r>
    <x v="984"/>
    <s v="z RP"/>
    <x v="1"/>
    <x v="5"/>
    <s v="PSG w Warszawie-Modlinie"/>
    <s v="Warszawa/Modlin (lotnicze)"/>
    <x v="2"/>
    <x v="3"/>
    <s v="Ostra"/>
    <m/>
    <s v="amunicja ostra"/>
    <n v="0"/>
    <x v="0"/>
    <x v="0"/>
    <s v="Straż Graniczna"/>
  </r>
  <r>
    <x v="985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KAS | SG"/>
  </r>
  <r>
    <x v="986"/>
    <s v="wewnątrz kraju"/>
    <x v="2"/>
    <x v="3"/>
    <s v="PSG w Braniewie"/>
    <m/>
    <x v="3"/>
    <x v="1"/>
    <s v="Papierosy"/>
    <n v="82287.990000000005"/>
    <m/>
    <n v="0.8155400396432112"/>
    <x v="0"/>
    <x v="575"/>
    <s v="Straż Graniczna"/>
  </r>
  <r>
    <x v="986"/>
    <s v="wewnątrz kraju"/>
    <x v="2"/>
    <x v="3"/>
    <s v="PSG w Braniewie"/>
    <m/>
    <x v="3"/>
    <x v="1"/>
    <s v="Papierosy"/>
    <n v="5040.04"/>
    <m/>
    <n v="0.81554045307443368"/>
    <x v="0"/>
    <x v="576"/>
    <s v="Straż Graniczna"/>
  </r>
  <r>
    <x v="986"/>
    <s v="wewnątrz kraju"/>
    <x v="2"/>
    <x v="3"/>
    <s v="PSG w Braniewie"/>
    <m/>
    <x v="3"/>
    <x v="6"/>
    <s v="Marihuana"/>
    <n v="4712.8500000000004"/>
    <m/>
    <n v="45000"/>
    <x v="1"/>
    <x v="577"/>
    <s v="Straż Graniczna"/>
  </r>
  <r>
    <x v="986"/>
    <s v="wewnątrz kraju"/>
    <x v="2"/>
    <x v="3"/>
    <s v="PSG w Braniewie"/>
    <m/>
    <x v="3"/>
    <x v="1"/>
    <s v="Papierosy"/>
    <n v="9794.64"/>
    <m/>
    <n v="0.81554038301415477"/>
    <x v="0"/>
    <x v="578"/>
    <s v="Straż Graniczna"/>
  </r>
  <r>
    <x v="986"/>
    <s v="wewnątrz kraju"/>
    <x v="2"/>
    <x v="3"/>
    <s v="PSG w Braniewie"/>
    <m/>
    <x v="3"/>
    <x v="1"/>
    <s v="Papierosy"/>
    <n v="6932.09"/>
    <m/>
    <n v="0.81554000000000004"/>
    <x v="0"/>
    <x v="268"/>
    <s v="Straż Graniczna"/>
  </r>
  <r>
    <x v="986"/>
    <s v="wewnątrz kraju"/>
    <x v="2"/>
    <x v="3"/>
    <s v="PSG w Braniewie"/>
    <m/>
    <x v="3"/>
    <x v="6"/>
    <s v="Marihuana"/>
    <n v="2462.31"/>
    <m/>
    <n v="45000"/>
    <x v="1"/>
    <x v="579"/>
    <s v="Straż Graniczna"/>
  </r>
  <r>
    <x v="986"/>
    <s v="wewnątrz kraju"/>
    <x v="2"/>
    <x v="3"/>
    <s v="PSG w Braniewie"/>
    <m/>
    <x v="3"/>
    <x v="6"/>
    <s v="Marihuana"/>
    <n v="47880"/>
    <m/>
    <n v="45000"/>
    <x v="1"/>
    <x v="580"/>
    <s v="Straż Graniczna"/>
  </r>
  <r>
    <x v="986"/>
    <s v="wewnątrz kraju"/>
    <x v="2"/>
    <x v="3"/>
    <s v="PSG w Braniewie"/>
    <m/>
    <x v="3"/>
    <x v="0"/>
    <s v="inna/inne"/>
    <n v="120000"/>
    <s v="Automaty do gry "/>
    <n v="12000"/>
    <x v="0"/>
    <x v="45"/>
    <s v="Straż Graniczna"/>
  </r>
  <r>
    <x v="987"/>
    <s v="wewnątrz kraju"/>
    <x v="0"/>
    <x v="0"/>
    <s v="PSG w Hrubieszowie"/>
    <m/>
    <x v="0"/>
    <x v="2"/>
    <s v="inna/inne"/>
    <n v="130000"/>
    <s v="Ciągnik rolniczy"/>
    <n v="130000"/>
    <x v="0"/>
    <x v="2"/>
    <s v="Straż Graniczna"/>
  </r>
  <r>
    <x v="988"/>
    <s v="do RP"/>
    <x v="1"/>
    <x v="0"/>
    <s v="PSG w Dorohusku"/>
    <s v="Dorohusk – Jagodzin (drogowe)"/>
    <x v="0"/>
    <x v="1"/>
    <s v="Papierosy"/>
    <n v="57.09"/>
    <m/>
    <n v="0.81557142857142861"/>
    <x v="0"/>
    <x v="581"/>
    <s v="Straż Graniczna"/>
  </r>
  <r>
    <x v="988"/>
    <s v="do RP"/>
    <x v="1"/>
    <x v="0"/>
    <s v="PSG w Dorohusku"/>
    <s v="Dorohusk – Jagodzin (drogowe)"/>
    <x v="0"/>
    <x v="1"/>
    <s v="Papierosy"/>
    <n v="114.18"/>
    <m/>
    <n v="0.81557142857142861"/>
    <x v="0"/>
    <x v="39"/>
    <s v="Straż Graniczna"/>
  </r>
  <r>
    <x v="989"/>
    <s v="z RP"/>
    <x v="1"/>
    <x v="6"/>
    <s v="PSG w Poznaniu-Ławicy"/>
    <s v="Poznań-Ławica (lotnicze)"/>
    <x v="2"/>
    <x v="7"/>
    <s v="inna/inne"/>
    <n v="200"/>
    <s v="pałka teleskopowa"/>
    <n v="200"/>
    <x v="0"/>
    <x v="2"/>
    <s v="Straż Graniczna"/>
  </r>
  <r>
    <x v="990"/>
    <s v="z RP"/>
    <x v="1"/>
    <x v="1"/>
    <s v="PSG w Medyce"/>
    <s v="Medyka – Szeginie (drogowe)"/>
    <x v="0"/>
    <x v="2"/>
    <s v="Osobowy"/>
    <n v="30000"/>
    <s v="BMW 320D"/>
    <n v="30000"/>
    <x v="0"/>
    <x v="2"/>
    <s v="Straż Graniczna"/>
  </r>
  <r>
    <x v="991"/>
    <s v="do RP"/>
    <x v="1"/>
    <x v="5"/>
    <s v="PSG w Warszawie-Okęciu"/>
    <s v="Warszawa-Okęcie (lotnicze)"/>
    <x v="2"/>
    <x v="6"/>
    <s v="Marihuana"/>
    <n v="24016.95"/>
    <s v="susz roślinny"/>
    <n v="45000"/>
    <x v="1"/>
    <x v="582"/>
    <s v="Straż Graniczna"/>
  </r>
  <r>
    <x v="992"/>
    <s v="z RP"/>
    <x v="1"/>
    <x v="0"/>
    <s v="PSG w Dołhobyczowie"/>
    <s v="Dołhobyczów – Uhrynów (drogowe)"/>
    <x v="0"/>
    <x v="2"/>
    <s v="Osobowy"/>
    <n v="75000"/>
    <m/>
    <n v="75000"/>
    <x v="0"/>
    <x v="2"/>
    <s v="Straż Graniczna"/>
  </r>
  <r>
    <x v="993"/>
    <s v="wewnątrz kraju"/>
    <x v="0"/>
    <x v="0"/>
    <s v="PSG w Dołhobyczowie"/>
    <m/>
    <x v="0"/>
    <x v="6"/>
    <s v="inna/inne"/>
    <n v="22.5"/>
    <s v="susz roślinny"/>
    <n v="45000"/>
    <x v="1"/>
    <x v="442"/>
    <s v="Straż Graniczna"/>
  </r>
  <r>
    <x v="993"/>
    <s v="wewnątrz kraju"/>
    <x v="0"/>
    <x v="0"/>
    <s v="PSG w Dołhobyczowie"/>
    <m/>
    <x v="0"/>
    <x v="6"/>
    <s v="inna/inne"/>
    <n v="2144.25"/>
    <s v="susz roslinny "/>
    <n v="45000"/>
    <x v="1"/>
    <x v="583"/>
    <s v="Straż Graniczna"/>
  </r>
  <r>
    <x v="994"/>
    <s v="z RP"/>
    <x v="1"/>
    <x v="1"/>
    <s v="PSG w Korczowej"/>
    <s v="Korczowa – Krakowiec (drogowe)"/>
    <x v="0"/>
    <x v="2"/>
    <s v="Osobowy"/>
    <n v="140000"/>
    <s v="Toyota CHR"/>
    <n v="140000"/>
    <x v="0"/>
    <x v="2"/>
    <s v="Straż Graniczna"/>
  </r>
  <r>
    <x v="995"/>
    <s v="wewnątrz kraju"/>
    <x v="2"/>
    <x v="6"/>
    <s v="PSG w Świecku"/>
    <m/>
    <x v="3"/>
    <x v="6"/>
    <s v="Marihuana"/>
    <n v="20.25"/>
    <m/>
    <n v="45000"/>
    <x v="1"/>
    <x v="584"/>
    <s v="Straż Graniczna"/>
  </r>
  <r>
    <x v="996"/>
    <s v="do RP"/>
    <x v="1"/>
    <x v="0"/>
    <s v="PSG w Terespolu"/>
    <s v="Terespol – Brześć (drogowe)"/>
    <x v="1"/>
    <x v="1"/>
    <s v="Papierosy"/>
    <n v="27.73"/>
    <m/>
    <n v="0.81558823529411761"/>
    <x v="0"/>
    <x v="585"/>
    <s v="SC"/>
  </r>
  <r>
    <x v="997"/>
    <s v="wewnątrz kraju"/>
    <x v="2"/>
    <x v="1"/>
    <s v="PSG w Korczowej"/>
    <m/>
    <x v="3"/>
    <x v="6"/>
    <s v="Marihuana"/>
    <n v="153"/>
    <m/>
    <n v="45000"/>
    <x v="1"/>
    <x v="586"/>
    <s v="Straż Graniczna"/>
  </r>
  <r>
    <x v="998"/>
    <s v="do RP"/>
    <x v="1"/>
    <x v="0"/>
    <s v="PSG w Dorohusku"/>
    <s v="Dorohusk – Jagodzin (drogowe)"/>
    <x v="0"/>
    <x v="1"/>
    <s v="Papierosy"/>
    <n v="101.94"/>
    <m/>
    <n v="0.81552000000000002"/>
    <x v="0"/>
    <x v="445"/>
    <s v="Straż Graniczna"/>
  </r>
  <r>
    <x v="998"/>
    <s v="wewnątrz kraju"/>
    <x v="0"/>
    <x v="6"/>
    <s v="PSG w Kłodzku"/>
    <m/>
    <x v="8"/>
    <x v="4"/>
    <s v="Tytoń"/>
    <n v="1631"/>
    <m/>
    <n v="0.8155"/>
    <x v="0"/>
    <x v="51"/>
    <s v="Straż Graniczna"/>
  </r>
  <r>
    <x v="999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Straż Graniczna"/>
  </r>
  <r>
    <x v="999"/>
    <s v="do RP"/>
    <x v="1"/>
    <x v="0"/>
    <s v="PSG w Terespolu"/>
    <s v="Terespol – Brześć (drogowe)"/>
    <x v="1"/>
    <x v="5"/>
    <s v="Wódka"/>
    <n v="30"/>
    <m/>
    <n v="30"/>
    <x v="2"/>
    <x v="2"/>
    <s v="Straż Graniczna"/>
  </r>
  <r>
    <x v="1000"/>
    <s v="wewnątrz kraju"/>
    <x v="0"/>
    <x v="8"/>
    <s v="PSG w Płaskiej"/>
    <m/>
    <x v="9"/>
    <x v="1"/>
    <s v="Papierosy"/>
    <n v="717.68"/>
    <m/>
    <n v="0.81554545454545446"/>
    <x v="0"/>
    <x v="139"/>
    <s v="Straż Graniczna"/>
  </r>
  <r>
    <x v="1001"/>
    <s v="wewnątrz kraju"/>
    <x v="2"/>
    <x v="0"/>
    <s v="PSG w Sławatyczach"/>
    <m/>
    <x v="3"/>
    <x v="5"/>
    <s v="Spirytus"/>
    <n v="96854"/>
    <s v="przeszukania pojazdu"/>
    <n v="94.954901960784312"/>
    <x v="2"/>
    <x v="587"/>
    <s v="Straż Graniczna"/>
  </r>
  <r>
    <x v="1001"/>
    <s v="wewnątrz kraju"/>
    <x v="2"/>
    <x v="0"/>
    <s v="PSG w Sławatyczach"/>
    <m/>
    <x v="3"/>
    <x v="5"/>
    <s v="Wódka"/>
    <n v="80"/>
    <s v="przeszukanie pomieszczeń mieszkalnych"/>
    <n v="40"/>
    <x v="2"/>
    <x v="0"/>
    <s v="Straż Graniczna"/>
  </r>
  <r>
    <x v="1002"/>
    <s v="z RP"/>
    <x v="0"/>
    <x v="4"/>
    <s v="PSG w Gdańsku"/>
    <m/>
    <x v="2"/>
    <x v="3"/>
    <s v="Ostra"/>
    <n v="6"/>
    <s v="12/70 o oznaczeniach WINCHESTER 12 oraz GYTTORP AWF AB 12"/>
    <n v="3"/>
    <x v="0"/>
    <x v="0"/>
    <s v="Straż Graniczna"/>
  </r>
  <r>
    <x v="1003"/>
    <s v="do RP"/>
    <x v="1"/>
    <x v="5"/>
    <s v="PSG w Warszawie-Okęciu"/>
    <s v="Warszawa-Okęcie (lotnicze)"/>
    <x v="2"/>
    <x v="6"/>
    <s v="inna/inne"/>
    <n v="29250"/>
    <s v="susz roślinny, kostka koloru brązowego"/>
    <n v="45000"/>
    <x v="1"/>
    <x v="334"/>
    <s v="Straż Graniczna"/>
  </r>
  <r>
    <x v="1004"/>
    <s v="z RP"/>
    <x v="1"/>
    <x v="2"/>
    <s v="PSG w Katowicach-Pyrzowicach"/>
    <s v="Katowice-Pyrzowice (lotnicze)"/>
    <x v="2"/>
    <x v="7"/>
    <s v="inna/inne"/>
    <n v="100"/>
    <s v="Przedmiot przypominający pałkę"/>
    <n v="100"/>
    <x v="0"/>
    <x v="2"/>
    <s v="Straż Graniczna"/>
  </r>
  <r>
    <x v="1005"/>
    <s v="do RP"/>
    <x v="1"/>
    <x v="0"/>
    <s v="PSG w Dorohusku"/>
    <s v="Dorohusk – Jagodzin (drogowe)"/>
    <x v="0"/>
    <x v="1"/>
    <s v="Papierosy"/>
    <n v="195.73"/>
    <m/>
    <n v="0.81554166666666661"/>
    <x v="0"/>
    <x v="24"/>
    <s v="Straż Graniczna"/>
  </r>
  <r>
    <x v="1006"/>
    <s v="do RP"/>
    <x v="1"/>
    <x v="0"/>
    <s v="PSG w Dorohusku"/>
    <s v="Dorohusk – Jagodzin (drogowe)"/>
    <x v="0"/>
    <x v="1"/>
    <s v="Papierosy"/>
    <n v="162.29"/>
    <m/>
    <n v="0.81552763819095475"/>
    <x v="0"/>
    <x v="588"/>
    <s v="Straż Graniczna"/>
  </r>
  <r>
    <x v="1007"/>
    <s v="do RP"/>
    <x v="1"/>
    <x v="0"/>
    <s v="PSG w Dorohusku"/>
    <s v="Dorohusk – Jagodzin (drogowe)"/>
    <x v="0"/>
    <x v="1"/>
    <s v="Papierosy"/>
    <n v="137.83000000000001"/>
    <m/>
    <n v="0.81556213017751489"/>
    <x v="0"/>
    <x v="589"/>
    <s v="Straż Graniczna"/>
  </r>
  <r>
    <x v="1008"/>
    <s v="do RP"/>
    <x v="1"/>
    <x v="0"/>
    <s v="PSG w Dorohusku"/>
    <s v="Dorohusk – Jagodzin (drogowe)"/>
    <x v="0"/>
    <x v="1"/>
    <s v="Papierosy"/>
    <n v="82.37"/>
    <m/>
    <n v="0.8155445544554456"/>
    <x v="0"/>
    <x v="590"/>
    <s v="Straż Graniczna"/>
  </r>
  <r>
    <x v="1009"/>
    <s v="z RP"/>
    <x v="1"/>
    <x v="1"/>
    <s v="PSG w Korczowej"/>
    <s v="Korczowa – Krakowiec (drogowe)"/>
    <x v="0"/>
    <x v="2"/>
    <s v="Osobowy"/>
    <n v="80000"/>
    <s v="MERCEDES-BENZ SPRINTER"/>
    <n v="80000"/>
    <x v="0"/>
    <x v="2"/>
    <s v="Straż Graniczna"/>
  </r>
  <r>
    <x v="1010"/>
    <s v="z RP"/>
    <x v="1"/>
    <x v="6"/>
    <s v="PSG w Poznaniu-Ławicy"/>
    <s v="Poznań-Ławica (lotnicze)"/>
    <x v="2"/>
    <x v="6"/>
    <s v="Marihuana"/>
    <n v="89.28"/>
    <s v="susz roślinnym o cechach marihuany"/>
    <n v="48000"/>
    <x v="1"/>
    <x v="591"/>
    <s v="Straż Graniczna"/>
  </r>
  <r>
    <x v="1011"/>
    <s v="z RP"/>
    <x v="1"/>
    <x v="1"/>
    <s v="PSG w Korczowej"/>
    <s v="Korczowa – Krakowiec (drogowe)"/>
    <x v="0"/>
    <x v="2"/>
    <s v="Osobowy"/>
    <n v="35000"/>
    <s v="Skoda Octavia"/>
    <n v="35000"/>
    <x v="0"/>
    <x v="2"/>
    <s v="Straż Graniczna"/>
  </r>
  <r>
    <x v="1012"/>
    <s v="wewnątrz kraju"/>
    <x v="2"/>
    <x v="0"/>
    <s v="PSG w Hrubieszowie"/>
    <m/>
    <x v="3"/>
    <x v="2"/>
    <s v="Osobowy"/>
    <n v="100000"/>
    <m/>
    <n v="100000"/>
    <x v="0"/>
    <x v="2"/>
    <s v="Policja | SG"/>
  </r>
  <r>
    <x v="1013"/>
    <s v="do RP"/>
    <x v="1"/>
    <x v="0"/>
    <s v="PSG w Terespolu"/>
    <s v="Terespol – Brześć (drogowe)"/>
    <x v="1"/>
    <x v="1"/>
    <s v="Papierosy"/>
    <n v="293.58999999999997"/>
    <m/>
    <n v="0.81552777777777774"/>
    <x v="0"/>
    <x v="103"/>
    <s v="KAS | SG"/>
  </r>
  <r>
    <x v="1014"/>
    <s v="do RP"/>
    <x v="1"/>
    <x v="1"/>
    <s v="PSG w Rzeszowie–Jasionce"/>
    <s v="Rzeszów-Jasionka (lotnicze)"/>
    <x v="2"/>
    <x v="5"/>
    <s v="Whisky"/>
    <n v="206"/>
    <m/>
    <n v="41.2"/>
    <x v="2"/>
    <x v="6"/>
    <s v="KAS | SG"/>
  </r>
  <r>
    <x v="1015"/>
    <s v="z RP"/>
    <x v="1"/>
    <x v="6"/>
    <s v="PSG w Poznaniu-Ławicy"/>
    <s v="Poznań-Ławica (lotnicze)"/>
    <x v="2"/>
    <x v="0"/>
    <s v="inna/inne"/>
    <n v="80"/>
    <s v="pałka teleskopowa"/>
    <n v="80"/>
    <x v="0"/>
    <x v="2"/>
    <s v="Straż Graniczna"/>
  </r>
  <r>
    <x v="1016"/>
    <s v="do RP"/>
    <x v="1"/>
    <x v="0"/>
    <s v="PSG w Terespolu"/>
    <s v="Terespol – Brześć (drogowe)"/>
    <x v="1"/>
    <x v="1"/>
    <s v="Papierosy"/>
    <n v="16310.8"/>
    <s v="20 000 sztuk (1 000 paczek) papierosów marki „NZ” "/>
    <n v="0.81553999999999993"/>
    <x v="0"/>
    <x v="61"/>
    <s v="KAS | SG"/>
  </r>
  <r>
    <x v="1017"/>
    <s v="z RP"/>
    <x v="1"/>
    <x v="6"/>
    <s v="PSG w Poznaniu-Ławicy"/>
    <s v="Poznań-Ławica (lotnicze)"/>
    <x v="2"/>
    <x v="7"/>
    <s v="inna/inne"/>
    <n v="80"/>
    <s v="kastet"/>
    <n v="80"/>
    <x v="0"/>
    <x v="2"/>
    <s v="Straż Graniczna"/>
  </r>
  <r>
    <x v="1018"/>
    <s v="z RP"/>
    <x v="1"/>
    <x v="0"/>
    <s v="PSG w Terespolu"/>
    <s v="Terespol – Brześć (drogowe)"/>
    <x v="1"/>
    <x v="0"/>
    <s v="inna/inne"/>
    <m/>
    <s v="Prawdopodobnie podrobiona talica rejestracyjna"/>
    <n v="0"/>
    <x v="0"/>
    <x v="2"/>
    <s v="Straż Graniczna"/>
  </r>
  <r>
    <x v="1019"/>
    <s v="wewnątrz kraju"/>
    <x v="2"/>
    <x v="3"/>
    <s v="PSG w Gołdapi"/>
    <m/>
    <x v="3"/>
    <x v="1"/>
    <s v="Papierosy"/>
    <n v="4827067.08"/>
    <s v="papierosy z napisem Marlboro- 4.050.860 sztuk, papierosy z napisem Marlboro Gold- 72.000 sztuk, papierosy z napisem Richmond- 1.796.000 sztuk  "/>
    <n v="0.81553999925661358"/>
    <x v="0"/>
    <x v="592"/>
    <s v="Straż Graniczna"/>
  </r>
  <r>
    <x v="1019"/>
    <s v="wewnątrz kraju"/>
    <x v="2"/>
    <x v="3"/>
    <s v="PSG w Gołdapi"/>
    <m/>
    <x v="3"/>
    <x v="4"/>
    <s v="susz tytoniowy"/>
    <n v="2155472.2200000002"/>
    <s v="susz tytoniowy o wadze 2.643 kg "/>
    <n v="815.54000000000008"/>
    <x v="1"/>
    <x v="593"/>
    <s v="Straż Graniczna"/>
  </r>
  <r>
    <x v="1020"/>
    <s v="wewnątrz kraju"/>
    <x v="2"/>
    <x v="3"/>
    <s v="PSG w Braniewie"/>
    <m/>
    <x v="3"/>
    <x v="1"/>
    <s v="Papierosy"/>
    <n v="20551.61"/>
    <m/>
    <n v="0.81554007936507944"/>
    <x v="0"/>
    <x v="594"/>
    <s v="Straż Graniczna"/>
  </r>
  <r>
    <x v="1021"/>
    <s v="wewnątrz kraju"/>
    <x v="2"/>
    <x v="7"/>
    <s v="PSG w Krakowie-Balicach"/>
    <s v="Kraków-Balice (lotnicze)"/>
    <x v="3"/>
    <x v="3"/>
    <s v="Ostra"/>
    <n v="2"/>
    <s v="9 x 9 mm Parabelum"/>
    <n v="2"/>
    <x v="0"/>
    <x v="2"/>
    <s v="Straż Graniczna"/>
  </r>
  <r>
    <x v="1022"/>
    <s v="do RP"/>
    <x v="1"/>
    <x v="0"/>
    <s v="PSG w Hrubieszowie"/>
    <s v="Zosin – Ustiług (drogowe)"/>
    <x v="0"/>
    <x v="1"/>
    <s v="Papierosy"/>
    <n v="48.93"/>
    <s v="ROTHMANS"/>
    <n v="0.8155"/>
    <x v="0"/>
    <x v="10"/>
    <s v="Straż Graniczna"/>
  </r>
  <r>
    <x v="1022"/>
    <s v="do RP"/>
    <x v="1"/>
    <x v="0"/>
    <s v="PSG w Hrubieszowie"/>
    <s v="Zosin – Ustiług (drogowe)"/>
    <x v="0"/>
    <x v="4"/>
    <s v="Tytoń do palenia"/>
    <n v="28.43"/>
    <s v="HEETS"/>
    <n v="584.97942386831278"/>
    <x v="1"/>
    <x v="595"/>
    <s v="Straż Graniczna"/>
  </r>
  <r>
    <x v="1023"/>
    <s v="do RP"/>
    <x v="1"/>
    <x v="1"/>
    <s v="PSG w Medyce"/>
    <s v="Medyka – Szeginie (drogowe)"/>
    <x v="0"/>
    <x v="1"/>
    <s v="Papierosy"/>
    <n v="32.619999999999997"/>
    <s v="WEST"/>
    <n v="0.81549999999999989"/>
    <x v="0"/>
    <x v="66"/>
    <s v="Straż Graniczna"/>
  </r>
  <r>
    <x v="1024"/>
    <s v="z RP"/>
    <x v="1"/>
    <x v="1"/>
    <s v="PSG w Korczowej"/>
    <s v="Korczowa – Krakowiec (drogowe)"/>
    <x v="0"/>
    <x v="10"/>
    <s v="inna/inne"/>
    <n v="5000"/>
    <s v="Pocięta karoseria samochodu osobowego - odpad"/>
    <n v="5000"/>
    <x v="0"/>
    <x v="2"/>
    <s v="Straż Graniczna"/>
  </r>
  <r>
    <x v="1025"/>
    <s v="do RP"/>
    <x v="1"/>
    <x v="5"/>
    <s v="PSG w Warszawie-Okęciu"/>
    <s v="Warszawa-Okęcie (lotnicze)"/>
    <x v="2"/>
    <x v="6"/>
    <s v="inna/inne"/>
    <n v="24019.5"/>
    <s v="5 sprasowanych kostek koloru brązowego"/>
    <n v="50000"/>
    <x v="1"/>
    <x v="596"/>
    <s v="Straż Graniczna"/>
  </r>
  <r>
    <x v="1026"/>
    <s v="do RP"/>
    <x v="1"/>
    <x v="0"/>
    <s v="PSG w Hrebennem"/>
    <s v="Hrebenne – Rawa Ruska (drogowe)"/>
    <x v="0"/>
    <x v="1"/>
    <s v="Papierosy"/>
    <n v="29.36"/>
    <s v="WNIOSEK NUMER 56 DO KAS, USZCZUPLENIA CELNE 48 ZŁ"/>
    <n v="0.81555555555555559"/>
    <x v="0"/>
    <x v="597"/>
    <s v="Straż Graniczna"/>
  </r>
  <r>
    <x v="1027"/>
    <s v="do RP"/>
    <x v="1"/>
    <x v="0"/>
    <s v="PSG w Hrebennem"/>
    <s v="Hrebenne – Rawa Ruska (drogowe)"/>
    <x v="0"/>
    <x v="1"/>
    <s v="Papierosy"/>
    <n v="114.18"/>
    <m/>
    <n v="0.81557142857142861"/>
    <x v="0"/>
    <x v="39"/>
    <s v="SC | SG"/>
  </r>
  <r>
    <x v="1028"/>
    <s v="z RP"/>
    <x v="1"/>
    <x v="2"/>
    <s v="PSG w Katowicach-Pyrzowicach"/>
    <s v="Katowice-Pyrzowice (lotnicze)"/>
    <x v="2"/>
    <x v="3"/>
    <s v="Ostra"/>
    <n v="2.7"/>
    <s v="Kaliber 5.56"/>
    <n v="2.7"/>
    <x v="0"/>
    <x v="2"/>
    <s v="Straż Graniczna"/>
  </r>
  <r>
    <x v="1029"/>
    <s v="do RP"/>
    <x v="1"/>
    <x v="0"/>
    <s v="PSG w Terespolu"/>
    <s v="Terespol – Brześć (drogowe)"/>
    <x v="1"/>
    <x v="1"/>
    <s v="Papierosy"/>
    <n v="2283.5100000000002"/>
    <m/>
    <n v="0.8155392857142858"/>
    <x v="0"/>
    <x v="229"/>
    <s v="KAS | SG"/>
  </r>
  <r>
    <x v="1030"/>
    <s v="wewnątrz kraju"/>
    <x v="2"/>
    <x v="3"/>
    <s v="PSG w Bezledach"/>
    <m/>
    <x v="3"/>
    <x v="2"/>
    <s v="Osobowy"/>
    <n v="120000"/>
    <m/>
    <n v="120000"/>
    <x v="0"/>
    <x v="2"/>
    <s v="Straż Graniczna"/>
  </r>
  <r>
    <x v="1030"/>
    <s v="do RP"/>
    <x v="1"/>
    <x v="1"/>
    <s v="PSG w Medyce"/>
    <s v="Medyka – Szeginie (drogowe)"/>
    <x v="0"/>
    <x v="5"/>
    <s v="Wódka"/>
    <n v="412"/>
    <m/>
    <n v="40"/>
    <x v="2"/>
    <x v="598"/>
    <s v="Straż Graniczna"/>
  </r>
  <r>
    <x v="1031"/>
    <s v="wewnątrz kraju"/>
    <x v="0"/>
    <x v="8"/>
    <s v="PSG w Kuźnicy"/>
    <m/>
    <x v="1"/>
    <x v="1"/>
    <s v="Papierosy"/>
    <n v="6524.32"/>
    <s v="MIŃSK SUPER SLIM"/>
    <n v="0.81553999999999993"/>
    <x v="0"/>
    <x v="599"/>
    <s v="Straż Graniczna"/>
  </r>
  <r>
    <x v="1032"/>
    <s v="do RP"/>
    <x v="1"/>
    <x v="0"/>
    <s v="PSG w Terespolu"/>
    <s v="Kukuryki – Kozłowiczy (drogowe)"/>
    <x v="1"/>
    <x v="1"/>
    <s v="Papierosy"/>
    <n v="456.7"/>
    <m/>
    <n v="0.81553571428571425"/>
    <x v="0"/>
    <x v="95"/>
    <s v="Straż Graniczna"/>
  </r>
  <r>
    <x v="1033"/>
    <s v="do RP"/>
    <x v="1"/>
    <x v="0"/>
    <s v="PSG w Terespolu"/>
    <s v="Kukuryki – Kozłowiczy (drogowe)"/>
    <x v="1"/>
    <x v="1"/>
    <s v="Papierosy"/>
    <n v="652.42999999999995"/>
    <m/>
    <n v="0.81553749999999992"/>
    <x v="0"/>
    <x v="25"/>
    <s v="Straż Graniczna"/>
  </r>
  <r>
    <x v="1034"/>
    <s v="do RP"/>
    <x v="1"/>
    <x v="0"/>
    <s v="PSG w Terespolu"/>
    <s v="Kukuryki – Kozłowiczy (drogowe)"/>
    <x v="1"/>
    <x v="1"/>
    <s v="Papierosy"/>
    <n v="293.58999999999997"/>
    <m/>
    <n v="0.81552777777777774"/>
    <x v="0"/>
    <x v="103"/>
    <s v="Straż Graniczna"/>
  </r>
  <r>
    <x v="1034"/>
    <s v="do RP"/>
    <x v="1"/>
    <x v="0"/>
    <s v="PSG w Terespolu"/>
    <s v="Kukuryki – Kozłowiczy (drogowe)"/>
    <x v="1"/>
    <x v="5"/>
    <s v="Wódka"/>
    <n v="60"/>
    <m/>
    <n v="20"/>
    <x v="2"/>
    <x v="46"/>
    <s v="Straż Graniczna"/>
  </r>
  <r>
    <x v="1035"/>
    <s v="wewnątrz kraju"/>
    <x v="2"/>
    <x v="3"/>
    <s v="PSG w Braniewie"/>
    <m/>
    <x v="3"/>
    <x v="1"/>
    <s v="Papierosy"/>
    <n v="65243.199999999997"/>
    <s v="Marlboro"/>
    <n v="0.81553999999999993"/>
    <x v="0"/>
    <x v="600"/>
    <s v="Straż Graniczna"/>
  </r>
  <r>
    <x v="1036"/>
    <s v="do RP"/>
    <x v="1"/>
    <x v="0"/>
    <s v="PSG w Dorohusku"/>
    <s v="Dorohusk – Jagodzin (drogowe)"/>
    <x v="0"/>
    <x v="1"/>
    <s v="Papierosy"/>
    <n v="86.45"/>
    <m/>
    <n v="0.81556603773584913"/>
    <x v="0"/>
    <x v="570"/>
    <s v="Straż Graniczna"/>
  </r>
  <r>
    <x v="1037"/>
    <s v="do RP"/>
    <x v="1"/>
    <x v="0"/>
    <s v="PSG w Dorohusku"/>
    <s v="Dorohusk – Jagodzin (drogowe)"/>
    <x v="0"/>
    <x v="1"/>
    <s v="Papierosy"/>
    <n v="122.33"/>
    <m/>
    <n v="0.81553333333333333"/>
    <x v="0"/>
    <x v="56"/>
    <s v="Straż Graniczna"/>
  </r>
  <r>
    <x v="1038"/>
    <s v="do RP"/>
    <x v="1"/>
    <x v="0"/>
    <s v="PSG w Dorohusku"/>
    <s v="Dorohusk – Jagodzin (drogowe)"/>
    <x v="0"/>
    <x v="1"/>
    <s v="Papierosy"/>
    <n v="76.66"/>
    <m/>
    <n v="0.81553191489361698"/>
    <x v="0"/>
    <x v="261"/>
    <s v="Straż Graniczna"/>
  </r>
  <r>
    <x v="1039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040"/>
    <s v="do RP"/>
    <x v="1"/>
    <x v="0"/>
    <s v="PSG w Dorohusku"/>
    <s v="Dorohusk – Jagodzin (drogowe)"/>
    <x v="0"/>
    <x v="1"/>
    <s v="Papierosy"/>
    <n v="130.49"/>
    <m/>
    <n v="0.81556250000000008"/>
    <x v="0"/>
    <x v="37"/>
    <s v="Straż Graniczna"/>
  </r>
  <r>
    <x v="1041"/>
    <s v="do RP"/>
    <x v="1"/>
    <x v="0"/>
    <s v="PSG w Dorohusku"/>
    <s v="Dorohusk – Jagodzin (drogowe)"/>
    <x v="0"/>
    <x v="4"/>
    <s v="Tytoń do palenia"/>
    <n v="27.91"/>
    <s v="WKŁADY HEETS"/>
    <n v="585.1153039832285"/>
    <x v="1"/>
    <x v="426"/>
    <s v="Straż Graniczna"/>
  </r>
  <r>
    <x v="1042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043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044"/>
    <s v="wewnątrz kraju"/>
    <x v="0"/>
    <x v="0"/>
    <s v="PSG w Hrebennem"/>
    <m/>
    <x v="0"/>
    <x v="1"/>
    <s v="Papierosy"/>
    <n v="326.22000000000003"/>
    <m/>
    <n v="0.81555000000000011"/>
    <x v="0"/>
    <x v="21"/>
    <s v="SC | SG"/>
  </r>
  <r>
    <x v="1045"/>
    <s v="z RP"/>
    <x v="1"/>
    <x v="5"/>
    <s v="PSG w Warszawie-Okęciu"/>
    <s v="Warszawa-Okęcie (lotnicze)"/>
    <x v="2"/>
    <x v="3"/>
    <s v="Ostra"/>
    <m/>
    <s v="o oznaczeniach &quot;17 82&quot;"/>
    <n v="0"/>
    <x v="0"/>
    <x v="2"/>
    <s v="Straż Graniczna"/>
  </r>
  <r>
    <x v="1045"/>
    <s v="z RP"/>
    <x v="1"/>
    <x v="5"/>
    <s v="PSG w Warszawie-Okęciu"/>
    <s v="Warszawa-Okęcie (lotnicze)"/>
    <x v="2"/>
    <x v="0"/>
    <s v="inna/inne"/>
    <n v="204.75"/>
    <s v="SUSZ ROŚLINNY"/>
    <n v="45000"/>
    <x v="1"/>
    <x v="601"/>
    <s v="Straż Graniczna"/>
  </r>
  <r>
    <x v="1046"/>
    <s v="do RP"/>
    <x v="1"/>
    <x v="0"/>
    <s v="PSG w Dorohusku"/>
    <s v="Dorohusk – Jagodzin (drogowe)"/>
    <x v="0"/>
    <x v="1"/>
    <s v="Papierosy"/>
    <n v="93.79"/>
    <m/>
    <n v="0.81556521739130439"/>
    <x v="0"/>
    <x v="602"/>
    <s v="Straż Graniczna"/>
  </r>
  <r>
    <x v="1047"/>
    <s v="do RP"/>
    <x v="0"/>
    <x v="6"/>
    <s v="PSG w Świecku"/>
    <m/>
    <x v="5"/>
    <x v="2"/>
    <s v="Osobowy"/>
    <n v="180000"/>
    <s v="LEXUS"/>
    <n v="180000"/>
    <x v="0"/>
    <x v="2"/>
    <s v="Straż Graniczna"/>
  </r>
  <r>
    <x v="1048"/>
    <s v="z RP"/>
    <x v="1"/>
    <x v="1"/>
    <s v="PSG w Korczowej"/>
    <s v="Korczowa – Krakowiec (drogowe)"/>
    <x v="0"/>
    <x v="2"/>
    <s v="Osobowy"/>
    <n v="65000"/>
    <s v="MERCEDES-BENZ, MODEL: CLA, KOLOR: SREBRNY, ROK PRODUKCJI: 2014"/>
    <n v="65000"/>
    <x v="0"/>
    <x v="2"/>
    <s v="Straż Graniczna"/>
  </r>
  <r>
    <x v="1048"/>
    <s v="z RP"/>
    <x v="1"/>
    <x v="6"/>
    <s v="PSG w Poznaniu-Ławicy"/>
    <s v="Poznań-Ławica (lotnicze)"/>
    <x v="2"/>
    <x v="7"/>
    <s v="inna/inne"/>
    <n v="3"/>
    <s v="kastet"/>
    <n v="3"/>
    <x v="0"/>
    <x v="2"/>
    <s v="Straż Graniczna"/>
  </r>
  <r>
    <x v="1049"/>
    <s v="do RP"/>
    <x v="1"/>
    <x v="0"/>
    <s v="PSG w Dorohusku"/>
    <s v="Dorohusk – Jagodzin (drogowe)"/>
    <x v="0"/>
    <x v="1"/>
    <s v="Papierosy"/>
    <n v="117.44"/>
    <m/>
    <n v="0.81555555555555559"/>
    <x v="0"/>
    <x v="603"/>
    <s v="Straż Graniczna"/>
  </r>
  <r>
    <x v="1050"/>
    <s v="z RP"/>
    <x v="1"/>
    <x v="6"/>
    <s v="PSG w Poznaniu-Ławicy"/>
    <s v="Poznań-Ławica (lotnicze)"/>
    <x v="2"/>
    <x v="7"/>
    <s v="inna/inne"/>
    <n v="25"/>
    <s v="kastet"/>
    <n v="25"/>
    <x v="0"/>
    <x v="2"/>
    <s v="Straż Graniczna"/>
  </r>
  <r>
    <x v="1051"/>
    <s v="do RP"/>
    <x v="1"/>
    <x v="4"/>
    <s v="PSG w Gdyni"/>
    <s v="Gdynia (morskie)"/>
    <x v="7"/>
    <x v="0"/>
    <s v="inna/inne"/>
    <n v="50000"/>
    <s v="QUAD BRP (2022)"/>
    <n v="50000"/>
    <x v="0"/>
    <x v="2"/>
    <s v="Straż Graniczna"/>
  </r>
  <r>
    <x v="1051"/>
    <s v="do RP"/>
    <x v="1"/>
    <x v="4"/>
    <s v="PSG w Gdyni"/>
    <s v="Gdynia (morskie)"/>
    <x v="7"/>
    <x v="0"/>
    <s v="inna/inne"/>
    <n v="35000"/>
    <s v="QUAD SUZUKI (2017)"/>
    <n v="35000"/>
    <x v="0"/>
    <x v="2"/>
    <s v="Straż Graniczna"/>
  </r>
  <r>
    <x v="1051"/>
    <s v="do RP"/>
    <x v="1"/>
    <x v="4"/>
    <s v="PSG w Gdyni"/>
    <s v="Gdynia (morskie)"/>
    <x v="7"/>
    <x v="0"/>
    <s v="inna/inne"/>
    <n v="45000"/>
    <s v="QUAD BRP (2021)"/>
    <n v="45000"/>
    <x v="0"/>
    <x v="2"/>
    <s v="Straż Graniczna"/>
  </r>
  <r>
    <x v="1052"/>
    <s v="z RP"/>
    <x v="1"/>
    <x v="1"/>
    <s v="PSG w Lubaczowie"/>
    <s v="Budomierz – Hruszew (drogowe)"/>
    <x v="0"/>
    <x v="2"/>
    <s v="Osobowy"/>
    <n v="14000"/>
    <s v="VOLKSWAGEN Transporter"/>
    <n v="14000"/>
    <x v="0"/>
    <x v="2"/>
    <s v="Straż Graniczna"/>
  </r>
  <r>
    <x v="1053"/>
    <s v="do RP"/>
    <x v="1"/>
    <x v="0"/>
    <s v="PSG w Dołhobyczowie"/>
    <s v="Dołhobyczów – Uhrynów (drogowe)"/>
    <x v="0"/>
    <x v="3"/>
    <s v="Ostra"/>
    <n v="30"/>
    <s v="amunicja do broni myśliwskiej kalibru .308 WIN"/>
    <n v="10"/>
    <x v="0"/>
    <x v="46"/>
    <s v="Straż Graniczna"/>
  </r>
  <r>
    <x v="1054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055"/>
    <s v="do RP"/>
    <x v="1"/>
    <x v="0"/>
    <s v="PSG w Hrubieszowie"/>
    <s v="Zosin – Ustiług (drogowe)"/>
    <x v="0"/>
    <x v="1"/>
    <s v="Papierosy"/>
    <n v="97.86"/>
    <m/>
    <n v="0.8155"/>
    <x v="0"/>
    <x v="1"/>
    <s v="SC | SG"/>
  </r>
  <r>
    <x v="1056"/>
    <s v="do RP"/>
    <x v="1"/>
    <x v="0"/>
    <s v="PSG w Hrebennem"/>
    <s v="Hrebenne – Rawa Ruska (drogowe)"/>
    <x v="0"/>
    <x v="3"/>
    <s v="Ostra"/>
    <n v="3"/>
    <s v=" amunicja  bez zbitej  spłonki  z napisem   17  84"/>
    <n v="3"/>
    <x v="0"/>
    <x v="2"/>
    <s v="SC | SG"/>
  </r>
  <r>
    <x v="1056"/>
    <s v="do RP"/>
    <x v="1"/>
    <x v="0"/>
    <s v="PSG w Hrebennem"/>
    <s v="Hrebenne – Rawa Ruska (drogowe)"/>
    <x v="0"/>
    <x v="3"/>
    <s v="Ostra"/>
    <n v="3"/>
    <s v=" amunicja  bez zbitej  spłonki  z napisem   MEN 14 G 3298  "/>
    <n v="3"/>
    <x v="0"/>
    <x v="2"/>
    <s v="SC | SG"/>
  </r>
  <r>
    <x v="1057"/>
    <s v="wewnątrz kraju"/>
    <x v="2"/>
    <x v="1"/>
    <s v="Wydział Operacyjno-Śledczy"/>
    <m/>
    <x v="3"/>
    <x v="2"/>
    <s v="inna/inne"/>
    <n v="75000"/>
    <s v="skuter wodny marki See Doo RXP-X 300"/>
    <n v="75000"/>
    <x v="0"/>
    <x v="2"/>
    <s v="Policja | Policja | SG"/>
  </r>
  <r>
    <x v="1057"/>
    <s v="wewnątrz kraju"/>
    <x v="2"/>
    <x v="1"/>
    <s v="Wydział Operacyjno-Śledczy"/>
    <m/>
    <x v="3"/>
    <x v="2"/>
    <s v="inna/inne"/>
    <n v="10000"/>
    <s v="przyczepa marki North Grade, rok prod. 2022"/>
    <n v="10000"/>
    <x v="0"/>
    <x v="2"/>
    <s v="Policja | Policja | SG"/>
  </r>
  <r>
    <x v="1058"/>
    <s v="z RP"/>
    <x v="1"/>
    <x v="2"/>
    <s v="PSG w Katowicach-Pyrzowicach"/>
    <s v="Katowice-Pyrzowice (lotnicze)"/>
    <x v="2"/>
    <x v="3"/>
    <s v="Ostra"/>
    <n v="1.4"/>
    <s v="Amunicja koloru żółtego z napisem na kryzie łuski S&amp;B 23, 9x19."/>
    <n v="1.4"/>
    <x v="0"/>
    <x v="2"/>
    <s v="Straż Graniczna"/>
  </r>
  <r>
    <x v="1059"/>
    <s v="z RP"/>
    <x v="1"/>
    <x v="5"/>
    <s v="PSG w Warszawie-Okęciu"/>
    <s v="Warszawa-Okęcie (lotnicze)"/>
    <x v="2"/>
    <x v="3"/>
    <s v="Ostra"/>
    <m/>
    <m/>
    <n v="0"/>
    <x v="0"/>
    <x v="2"/>
    <s v="Straż Graniczna"/>
  </r>
  <r>
    <x v="1060"/>
    <s v="wewnątrz kraju"/>
    <x v="2"/>
    <x v="0"/>
    <s v="PSG w Terespolu"/>
    <m/>
    <x v="3"/>
    <x v="0"/>
    <s v="Podzespoły samochodowe"/>
    <n v="50000"/>
    <s v="Silniki, skrzynie biegów, elementy karoserii oraz elementy wyposażenia pojazdów"/>
    <n v="4545.454545454545"/>
    <x v="0"/>
    <x v="331"/>
    <s v="Policja | SG"/>
  </r>
  <r>
    <x v="1061"/>
    <s v="do RP"/>
    <x v="1"/>
    <x v="0"/>
    <s v="PSG w Terespolu"/>
    <s v="Terespol – Brześć (drogowe)"/>
    <x v="1"/>
    <x v="0"/>
    <s v="inna/inne"/>
    <n v="4278.25"/>
    <s v="usunięcie spod dozoru celnego ON w ilości z 545 litrów o wartości rynkowe 4278,25 zł."/>
    <n v="7.85"/>
    <x v="2"/>
    <x v="604"/>
    <s v="KAS | SG"/>
  </r>
  <r>
    <x v="1062"/>
    <s v="z RP"/>
    <x v="1"/>
    <x v="0"/>
    <s v="PSG w Hrubieszowie"/>
    <s v="Zosin – Ustiług (drogowe)"/>
    <x v="0"/>
    <x v="2"/>
    <s v="Osobowy"/>
    <n v="60000"/>
    <s v="BMW X6"/>
    <n v="60000"/>
    <x v="0"/>
    <x v="2"/>
    <s v="Straż Graniczna"/>
  </r>
  <r>
    <x v="1063"/>
    <s v="z RP"/>
    <x v="0"/>
    <x v="2"/>
    <s v="PSG w Katowicach-Pyrzowicach"/>
    <s v="Katowice-Pyrzowice (lotnicze)"/>
    <x v="2"/>
    <x v="7"/>
    <s v="Gazowa"/>
    <n v="600"/>
    <m/>
    <n v="600"/>
    <x v="0"/>
    <x v="2"/>
    <s v="Straż Graniczna"/>
  </r>
  <r>
    <x v="1063"/>
    <s v="z RP"/>
    <x v="0"/>
    <x v="2"/>
    <s v="PSG w Katowicach-Pyrzowicach"/>
    <s v="Katowice-Pyrzowice (lotnicze)"/>
    <x v="2"/>
    <x v="3"/>
    <s v="Gazowa"/>
    <n v="6"/>
    <s v="Napis na denuk łuski &quot;GECO8 MMCS&quot;"/>
    <n v="2"/>
    <x v="0"/>
    <x v="46"/>
    <s v="Straż Graniczna"/>
  </r>
  <r>
    <x v="1064"/>
    <s v="wewnątrz kraju"/>
    <x v="2"/>
    <x v="8"/>
    <s v="PSG w Rutce-Tartak"/>
    <m/>
    <x v="3"/>
    <x v="6"/>
    <s v="Marihuana"/>
    <n v="4129.95"/>
    <m/>
    <n v="54999.999999999993"/>
    <x v="1"/>
    <x v="605"/>
    <s v="Straż Graniczna"/>
  </r>
  <r>
    <x v="1065"/>
    <s v="z RP"/>
    <x v="1"/>
    <x v="1"/>
    <s v="PSG w Korczowej"/>
    <s v="Korczowa – Krakowiec (drogowe)"/>
    <x v="0"/>
    <x v="2"/>
    <s v="Osobowy"/>
    <n v="80000"/>
    <m/>
    <n v="80000"/>
    <x v="0"/>
    <x v="2"/>
    <s v="Straż Graniczna"/>
  </r>
  <r>
    <x v="1066"/>
    <s v="wewnątrz kraju"/>
    <x v="2"/>
    <x v="0"/>
    <s v="PSG w Lublinie"/>
    <m/>
    <x v="3"/>
    <x v="5"/>
    <s v="Spirytus"/>
    <n v="78320"/>
    <m/>
    <n v="80"/>
    <x v="2"/>
    <x v="606"/>
    <s v="Straż Graniczna"/>
  </r>
  <r>
    <x v="1067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068"/>
    <s v="do RP"/>
    <x v="1"/>
    <x v="0"/>
    <s v="PSG w Dorohusku"/>
    <s v="Dorohusk – Jagodzin (drogowe)"/>
    <x v="0"/>
    <x v="1"/>
    <s v="Papierosy"/>
    <n v="67.69"/>
    <m/>
    <n v="0.81554216867469875"/>
    <x v="0"/>
    <x v="243"/>
    <s v="Straż Graniczna"/>
  </r>
  <r>
    <x v="1069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070"/>
    <s v="do RP"/>
    <x v="1"/>
    <x v="0"/>
    <s v="PSG w Dorohusku"/>
    <s v="Dorohusk – Jagodzin (drogowe)"/>
    <x v="0"/>
    <x v="1"/>
    <s v="Papierosy"/>
    <n v="146.80000000000001"/>
    <m/>
    <n v="0.81555555555555559"/>
    <x v="0"/>
    <x v="41"/>
    <s v="Straż Graniczna"/>
  </r>
  <r>
    <x v="1071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072"/>
    <s v="do RP"/>
    <x v="1"/>
    <x v="0"/>
    <s v="PSG w Dorohusku"/>
    <s v="Dorohusk – Jagodzin (drogowe)"/>
    <x v="0"/>
    <x v="4"/>
    <s v="Tytoń do palenia"/>
    <n v="25.27"/>
    <s v="wkłady heets"/>
    <n v="584.9537037037037"/>
    <x v="1"/>
    <x v="457"/>
    <s v="Straż Graniczna"/>
  </r>
  <r>
    <x v="1073"/>
    <s v="z RP"/>
    <x v="1"/>
    <x v="0"/>
    <s v="PSG w Hrebennem"/>
    <s v="Hrebenne – Rawa Ruska (drogowe)"/>
    <x v="0"/>
    <x v="2"/>
    <s v="Osobowy"/>
    <n v="15000"/>
    <s v="NISSAN model NAVARA data pierwszej rejestracji 2003 "/>
    <n v="15000"/>
    <x v="0"/>
    <x v="2"/>
    <s v="Straż Graniczna"/>
  </r>
  <r>
    <x v="1074"/>
    <s v="do RP"/>
    <x v="1"/>
    <x v="0"/>
    <s v="PSG w Hrebennem"/>
    <s v="Hrebenne – Rawa Ruska (drogowe)"/>
    <x v="0"/>
    <x v="5"/>
    <s v="Whisky"/>
    <n v="40"/>
    <m/>
    <n v="40"/>
    <x v="2"/>
    <x v="2"/>
    <s v="Straż Graniczna"/>
  </r>
  <r>
    <x v="1074"/>
    <s v="do RP"/>
    <x v="1"/>
    <x v="0"/>
    <s v="PSG w Hrebennem"/>
    <s v="Hrebenne – Rawa Ruska (drogowe)"/>
    <x v="0"/>
    <x v="9"/>
    <s v="Płyn do e-papierosów"/>
    <n v="135"/>
    <m/>
    <n v="1350"/>
    <x v="2"/>
    <x v="337"/>
    <s v="Straż Graniczna"/>
  </r>
  <r>
    <x v="1075"/>
    <s v="do RP"/>
    <x v="1"/>
    <x v="0"/>
    <s v="PSG w Hrebennem"/>
    <s v="Hrebenne – Rawa Ruska (drogowe)"/>
    <x v="0"/>
    <x v="5"/>
    <s v="Wódka"/>
    <n v="30"/>
    <s v="GREEN DAY"/>
    <n v="30"/>
    <x v="2"/>
    <x v="2"/>
    <s v="KAS | SG"/>
  </r>
  <r>
    <x v="1075"/>
    <s v="do RP"/>
    <x v="1"/>
    <x v="0"/>
    <s v="PSG w Hrebennem"/>
    <s v="Hrebenne – Rawa Ruska (drogowe)"/>
    <x v="0"/>
    <x v="1"/>
    <s v="Papierosy"/>
    <n v="652.42999999999995"/>
    <s v="THE KING"/>
    <n v="0.81553749999999992"/>
    <x v="0"/>
    <x v="25"/>
    <s v="KAS | SG"/>
  </r>
  <r>
    <x v="1075"/>
    <s v="do RP"/>
    <x v="1"/>
    <x v="0"/>
    <s v="PSG w Hrebennem"/>
    <s v="Hrebenne – Rawa Ruska (drogowe)"/>
    <x v="0"/>
    <x v="4"/>
    <s v="Tytoń"/>
    <n v="408"/>
    <m/>
    <n v="816"/>
    <x v="1"/>
    <x v="191"/>
    <s v="KAS | SG"/>
  </r>
  <r>
    <x v="1076"/>
    <s v="do RP"/>
    <x v="1"/>
    <x v="0"/>
    <s v="PSG w Terespolu"/>
    <s v="Kukuryki – Kozłowiczy (drogowe)"/>
    <x v="1"/>
    <x v="1"/>
    <s v="Papierosy"/>
    <n v="130.49"/>
    <m/>
    <n v="0.81556250000000008"/>
    <x v="0"/>
    <x v="37"/>
    <s v="Straż Graniczna"/>
  </r>
  <r>
    <x v="1077"/>
    <s v="wewnątrz kraju"/>
    <x v="2"/>
    <x v="1"/>
    <s v="Wydział Operacyjno-Śledczy"/>
    <m/>
    <x v="3"/>
    <x v="4"/>
    <s v="susz tytoniowy"/>
    <n v="10706657.76"/>
    <m/>
    <n v="660.90480000000002"/>
    <x v="1"/>
    <x v="607"/>
    <s v="SC"/>
  </r>
  <r>
    <x v="1078"/>
    <s v="do RP"/>
    <x v="1"/>
    <x v="5"/>
    <s v="PSG w Warszawie-Okęciu"/>
    <s v="Warszawa-Okęcie (lotnicze)"/>
    <x v="2"/>
    <x v="6"/>
    <s v="Marihuana"/>
    <n v="22049.1"/>
    <s v="susz roślinny "/>
    <n v="44999.999999999993"/>
    <x v="1"/>
    <x v="608"/>
    <s v="Straż Graniczna"/>
  </r>
  <r>
    <x v="1079"/>
    <s v="z RP"/>
    <x v="1"/>
    <x v="5"/>
    <s v="PSG w Warszawie-Modlinie"/>
    <s v="Warszawa/Modlin (lotnicze)"/>
    <x v="2"/>
    <x v="3"/>
    <s v="Ostra"/>
    <m/>
    <s v="4 szt. amunicji niepozbawionej cech bojowych, z napisem 270 96"/>
    <n v="0"/>
    <x v="0"/>
    <x v="64"/>
    <s v="Straż Graniczna"/>
  </r>
  <r>
    <x v="1080"/>
    <s v="wewnątrz kraju"/>
    <x v="0"/>
    <x v="1"/>
    <s v="PSG w Hermanowicach"/>
    <m/>
    <x v="0"/>
    <x v="1"/>
    <s v="Papierosy"/>
    <n v="2723.9"/>
    <m/>
    <n v="0.81553892215568868"/>
    <x v="0"/>
    <x v="609"/>
    <s v="Straż Graniczna"/>
  </r>
  <r>
    <x v="1081"/>
    <s v="do RP"/>
    <x v="1"/>
    <x v="3"/>
    <s v="PSG w Grzechotkach"/>
    <s v="Grzechotki – Mamonowo II (drogowe)"/>
    <x v="6"/>
    <x v="2"/>
    <s v="Osobowy"/>
    <n v="150000"/>
    <s v="Mercedes - Benz nr rej. BSKBK32"/>
    <n v="150000"/>
    <x v="0"/>
    <x v="2"/>
    <s v="Straż Graniczna"/>
  </r>
  <r>
    <x v="1082"/>
    <s v="do RP"/>
    <x v="1"/>
    <x v="1"/>
    <s v="PSG w Medyce"/>
    <s v="Medyka – Szeginie (drogowe)"/>
    <x v="0"/>
    <x v="1"/>
    <s v="Papierosy"/>
    <n v="97.86"/>
    <m/>
    <n v="0.8155"/>
    <x v="0"/>
    <x v="1"/>
    <s v="Straż Graniczna"/>
  </r>
  <r>
    <x v="1083"/>
    <s v="z RP"/>
    <x v="1"/>
    <x v="1"/>
    <s v="PSG w Korczowej"/>
    <s v="Korczowa – Krakowiec (drogowe)"/>
    <x v="0"/>
    <x v="2"/>
    <s v="Osobowy"/>
    <n v="90000"/>
    <s v="BMW"/>
    <n v="90000"/>
    <x v="0"/>
    <x v="2"/>
    <s v="Straż Graniczna"/>
  </r>
  <r>
    <x v="1084"/>
    <s v="do RP"/>
    <x v="1"/>
    <x v="0"/>
    <s v="PSG w Dorohusku"/>
    <s v="Dorohusk – Jagodzin (drogowe)"/>
    <x v="0"/>
    <x v="1"/>
    <s v="Papierosy"/>
    <n v="48.93"/>
    <s v="WNIOSEK NR 61"/>
    <n v="0.8155"/>
    <x v="0"/>
    <x v="10"/>
    <s v="Straż Graniczna"/>
  </r>
  <r>
    <x v="1085"/>
    <s v="do RP"/>
    <x v="1"/>
    <x v="0"/>
    <s v="PSG w Dorohusku"/>
    <s v="Dorohusk – Jagodzin (drogowe)"/>
    <x v="0"/>
    <x v="1"/>
    <s v="Papierosy"/>
    <n v="62.8"/>
    <s v="wniosek nr 60"/>
    <n v="0.81558441558441552"/>
    <x v="0"/>
    <x v="610"/>
    <s v="Straż Graniczna"/>
  </r>
  <r>
    <x v="1085"/>
    <s v="do RP"/>
    <x v="1"/>
    <x v="0"/>
    <s v="PSG w Dorohusku"/>
    <s v="Dorohusk – Jagodzin (drogowe)"/>
    <x v="0"/>
    <x v="1"/>
    <s v="Papierosy"/>
    <n v="81.55"/>
    <s v="WNIOSEK 59"/>
    <n v="0.8155"/>
    <x v="0"/>
    <x v="13"/>
    <s v="Straż Graniczna"/>
  </r>
  <r>
    <x v="1085"/>
    <s v="do RP"/>
    <x v="1"/>
    <x v="0"/>
    <s v="PSG w Dorohusku"/>
    <s v="Dorohusk – Jagodzin (drogowe)"/>
    <x v="0"/>
    <x v="1"/>
    <s v="Papierosy"/>
    <n v="240.58"/>
    <s v="wniosek 58"/>
    <n v="0.81552542372881365"/>
    <x v="0"/>
    <x v="611"/>
    <s v="Straż Graniczna"/>
  </r>
  <r>
    <x v="1085"/>
    <s v="do RP"/>
    <x v="1"/>
    <x v="0"/>
    <s v="PSG w Dorohusku"/>
    <s v="Dorohusk – Jagodzin (drogowe)"/>
    <x v="0"/>
    <x v="1"/>
    <s v="Papierosy"/>
    <n v="142.72"/>
    <s v="WNIOSEK 57"/>
    <n v="0.81554285714285712"/>
    <x v="0"/>
    <x v="612"/>
    <s v="Straż Graniczna"/>
  </r>
  <r>
    <x v="1085"/>
    <s v="do RP"/>
    <x v="1"/>
    <x v="0"/>
    <s v="PSG w Dorohusku"/>
    <s v="Dorohusk – Jagodzin (drogowe)"/>
    <x v="0"/>
    <x v="1"/>
    <s v="Papierosy"/>
    <n v="65.239999999999995"/>
    <s v="wniosek 56"/>
    <n v="0.81549999999999989"/>
    <x v="0"/>
    <x v="5"/>
    <s v="Straż Graniczna"/>
  </r>
  <r>
    <x v="1086"/>
    <s v="z RP"/>
    <x v="1"/>
    <x v="1"/>
    <s v="PSG w Medyce"/>
    <s v="Medyka – Szeginie (drogowe)"/>
    <x v="0"/>
    <x v="2"/>
    <s v="Ciężarowy"/>
    <n v="35000"/>
    <m/>
    <n v="35000"/>
    <x v="0"/>
    <x v="2"/>
    <s v="Straż Graniczna"/>
  </r>
  <r>
    <x v="1087"/>
    <s v="z RP"/>
    <x v="1"/>
    <x v="0"/>
    <s v="PSG w Hrubieszowie"/>
    <s v="Zosin – Ustiług (drogowe)"/>
    <x v="0"/>
    <x v="0"/>
    <s v="Podzespoły samochodowe"/>
    <n v="10400"/>
    <s v="Podzespoły samochodowe Jeep Grand Cherokee 2016r kolor czerwony"/>
    <n v="800"/>
    <x v="0"/>
    <x v="613"/>
    <s v="Straż Graniczna"/>
  </r>
  <r>
    <x v="1088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089"/>
    <s v="z RP"/>
    <x v="1"/>
    <x v="6"/>
    <s v="PSG w Poznaniu-Ławicy"/>
    <s v="Poznań-Ławica (lotnicze)"/>
    <x v="2"/>
    <x v="0"/>
    <s v="inna/inne"/>
    <n v="300"/>
    <s v="pałka teleskopowa"/>
    <n v="300"/>
    <x v="0"/>
    <x v="2"/>
    <s v="Straż Graniczna"/>
  </r>
  <r>
    <x v="1090"/>
    <s v="z RP"/>
    <x v="1"/>
    <x v="0"/>
    <s v="PSG w Terespolu"/>
    <s v="Terespol – Brześć (drogowe)"/>
    <x v="1"/>
    <x v="2"/>
    <s v="Osobowy"/>
    <n v="550000"/>
    <s v="AUDI SQ8, rok produkcji 2022, koloru białego"/>
    <n v="550000"/>
    <x v="0"/>
    <x v="2"/>
    <s v="Straż Graniczna"/>
  </r>
  <r>
    <x v="1091"/>
    <s v="do RP"/>
    <x v="1"/>
    <x v="0"/>
    <s v="PSG w Dorohusku"/>
    <s v="Dorohusk – Jagodzin (drogowe)"/>
    <x v="0"/>
    <x v="1"/>
    <s v="Papierosy"/>
    <n v="107.65"/>
    <s v="wniosek nr 63"/>
    <n v="0.81553030303030305"/>
    <x v="0"/>
    <x v="614"/>
    <s v="Straż Graniczna"/>
  </r>
  <r>
    <x v="1092"/>
    <s v="z RP"/>
    <x v="1"/>
    <x v="1"/>
    <s v="PSG w Korczowej"/>
    <s v="Korczowa – Krakowiec (drogowe)"/>
    <x v="0"/>
    <x v="2"/>
    <s v="Osobowy"/>
    <n v="65000"/>
    <m/>
    <n v="65000"/>
    <x v="0"/>
    <x v="2"/>
    <s v="Straż Graniczna"/>
  </r>
  <r>
    <x v="1093"/>
    <s v="z RP"/>
    <x v="1"/>
    <x v="6"/>
    <s v="PSG w Poznaniu-Ławicy"/>
    <s v="Poznań-Ławica (lotnicze)"/>
    <x v="2"/>
    <x v="3"/>
    <s v="Ostra"/>
    <n v="2"/>
    <s v="5,56 NATO 223 REM"/>
    <n v="2"/>
    <x v="0"/>
    <x v="2"/>
    <s v="Straż Graniczna"/>
  </r>
  <r>
    <x v="1094"/>
    <s v="do RP"/>
    <x v="1"/>
    <x v="0"/>
    <s v="PSG w Dorohusku"/>
    <s v="Dorohusk – Jagodzin (drogowe)"/>
    <x v="0"/>
    <x v="1"/>
    <s v="Papierosy"/>
    <n v="473.01"/>
    <m/>
    <n v="0.81553448275862073"/>
    <x v="0"/>
    <x v="209"/>
    <s v="SC | SG"/>
  </r>
  <r>
    <x v="1095"/>
    <s v="z RP"/>
    <x v="1"/>
    <x v="1"/>
    <s v="PSG w Medyce"/>
    <s v="Medyka – Szeginie (drogowe)"/>
    <x v="0"/>
    <x v="2"/>
    <s v="Osobowy"/>
    <n v="200000"/>
    <s v="Mercedes Sprinter"/>
    <n v="200000"/>
    <x v="0"/>
    <x v="2"/>
    <s v="Straż Graniczna"/>
  </r>
  <r>
    <x v="1096"/>
    <s v="z RP"/>
    <x v="1"/>
    <x v="0"/>
    <s v="PSG w Terespolu"/>
    <s v="Kukuryki – Kozłowiczy (drogowe)"/>
    <x v="1"/>
    <x v="2"/>
    <s v="Ciężarowy"/>
    <n v="450000"/>
    <m/>
    <n v="450000"/>
    <x v="0"/>
    <x v="2"/>
    <s v="Policja | SG | SG"/>
  </r>
  <r>
    <x v="1096"/>
    <s v="z RP"/>
    <x v="1"/>
    <x v="0"/>
    <s v="PSG w Terespolu"/>
    <s v="Kukuryki – Kozłowiczy (drogowe)"/>
    <x v="1"/>
    <x v="2"/>
    <s v="Naczepa"/>
    <n v="350000"/>
    <m/>
    <n v="350000"/>
    <x v="0"/>
    <x v="2"/>
    <s v="Policja | SG | SG"/>
  </r>
  <r>
    <x v="1097"/>
    <s v="z RP"/>
    <x v="1"/>
    <x v="6"/>
    <s v="PSG w Poznaniu-Ławicy"/>
    <s v="Poznań-Ławica (lotnicze)"/>
    <x v="2"/>
    <x v="7"/>
    <s v="inna/inne"/>
    <n v="15"/>
    <s v="pałka teleskopowa"/>
    <n v="15"/>
    <x v="0"/>
    <x v="2"/>
    <s v="Straż Graniczna"/>
  </r>
  <r>
    <x v="1098"/>
    <s v="z RP"/>
    <x v="1"/>
    <x v="0"/>
    <s v="PSG w Dołhobyczowie"/>
    <s v="Dołhobyczów – Uhrynów (drogowe)"/>
    <x v="0"/>
    <x v="0"/>
    <s v="inna/inne"/>
    <n v="100"/>
    <s v="Tablice rejestracyjne"/>
    <n v="50"/>
    <x v="0"/>
    <x v="0"/>
    <s v="Straż Graniczna"/>
  </r>
  <r>
    <x v="1099"/>
    <s v="do RP"/>
    <x v="1"/>
    <x v="0"/>
    <s v="PSG w Dorohusku"/>
    <s v="Dorohusk – Jagodzin (drogowe)"/>
    <x v="0"/>
    <x v="1"/>
    <s v="Papierosy"/>
    <n v="162.29"/>
    <s v="wniosek nr 64"/>
    <n v="0.81552763819095475"/>
    <x v="0"/>
    <x v="588"/>
    <s v="Straż Graniczna"/>
  </r>
  <r>
    <x v="1100"/>
    <s v="z RP"/>
    <x v="1"/>
    <x v="1"/>
    <s v="PSG w Korczowej"/>
    <s v="Korczowa – Krakowiec (drogowe)"/>
    <x v="0"/>
    <x v="2"/>
    <s v="Osobowy"/>
    <n v="150000"/>
    <s v="TOYOTA model  RAV4"/>
    <n v="150000"/>
    <x v="0"/>
    <x v="2"/>
    <s v="Straż Graniczna"/>
  </r>
  <r>
    <x v="1101"/>
    <s v="do RP"/>
    <x v="1"/>
    <x v="5"/>
    <s v="PSG w Warszawie-Okęciu"/>
    <s v="Warszawa-Okęcie (lotnicze)"/>
    <x v="2"/>
    <x v="6"/>
    <s v="Kokaina"/>
    <n v="75"/>
    <s v="torebka strunowa z białym proszkiem"/>
    <n v="300000"/>
    <x v="1"/>
    <x v="441"/>
    <s v="Straż Graniczna"/>
  </r>
  <r>
    <x v="1102"/>
    <s v="do RP"/>
    <x v="1"/>
    <x v="0"/>
    <s v="PSG w Hrebennem"/>
    <s v="Hrebenne – Rawa Ruska (drogowe)"/>
    <x v="0"/>
    <x v="4"/>
    <s v="Tytoń do palenia"/>
    <n v="18.95"/>
    <s v="wkłady tytoniowe"/>
    <n v="584.87654320987656"/>
    <x v="1"/>
    <x v="615"/>
    <s v="Straż Graniczna"/>
  </r>
  <r>
    <x v="1103"/>
    <s v="do RP"/>
    <x v="0"/>
    <x v="6"/>
    <s v="PSG w Świecku"/>
    <m/>
    <x v="5"/>
    <x v="6"/>
    <s v="Haszysz"/>
    <n v="131"/>
    <m/>
    <n v="50000"/>
    <x v="1"/>
    <x v="616"/>
    <s v="Straż Graniczna"/>
  </r>
  <r>
    <x v="1103"/>
    <s v="do RP"/>
    <x v="0"/>
    <x v="6"/>
    <s v="PSG w Świecku"/>
    <m/>
    <x v="5"/>
    <x v="6"/>
    <s v="Haszysz"/>
    <n v="98"/>
    <m/>
    <n v="50000"/>
    <x v="1"/>
    <x v="617"/>
    <s v="Straż Graniczna"/>
  </r>
  <r>
    <x v="1104"/>
    <s v="do RP"/>
    <x v="1"/>
    <x v="0"/>
    <s v="PSG w Hrebennem"/>
    <s v="Hrebenne – Rawa Ruska (drogowe)"/>
    <x v="0"/>
    <x v="6"/>
    <s v="inna/inne"/>
    <n v="188"/>
    <s v="olejek  THC"/>
    <n v="188"/>
    <x v="0"/>
    <x v="2"/>
    <s v="Straż Graniczna"/>
  </r>
  <r>
    <x v="1105"/>
    <s v="do RP"/>
    <x v="1"/>
    <x v="0"/>
    <s v="PSG w Dorohusku"/>
    <s v="Dorohusk – Jagodzin (drogowe)"/>
    <x v="0"/>
    <x v="1"/>
    <s v="Papierosy"/>
    <n v="114.18"/>
    <m/>
    <n v="0.81557142857142861"/>
    <x v="0"/>
    <x v="39"/>
    <s v="Straż Graniczna"/>
  </r>
  <r>
    <x v="1106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107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108"/>
    <s v="z RP"/>
    <x v="1"/>
    <x v="5"/>
    <s v="PSG w Warszawie-Okęciu"/>
    <s v="Warszawa-Okęcie (lotnicze)"/>
    <x v="2"/>
    <x v="3"/>
    <s v="Ostra"/>
    <m/>
    <s v="o oznaczeniach: „S&amp;B 9x19 NX 20” oraz ”G.F.L. 9mm LUGER”"/>
    <n v="0"/>
    <x v="0"/>
    <x v="0"/>
    <s v="Straż Graniczna"/>
  </r>
  <r>
    <x v="1109"/>
    <s v="do RP"/>
    <x v="1"/>
    <x v="0"/>
    <s v="PSG w Terespolu"/>
    <s v="Terespol – Brześć (drogowe)"/>
    <x v="1"/>
    <x v="1"/>
    <s v="Papierosy"/>
    <n v="4191.88"/>
    <m/>
    <n v="0.81554085603112847"/>
    <x v="0"/>
    <x v="618"/>
    <s v="KAS | SG"/>
  </r>
  <r>
    <x v="1110"/>
    <s v="wewnątrz kraju"/>
    <x v="0"/>
    <x v="3"/>
    <s v="PSG w Bezledach"/>
    <s v="Bezledy – Bagrationowsk (drogowe)"/>
    <x v="6"/>
    <x v="6"/>
    <s v="Marihuana"/>
    <n v="4.5"/>
    <m/>
    <n v="45000"/>
    <x v="1"/>
    <x v="619"/>
    <s v="Straż Graniczna"/>
  </r>
  <r>
    <x v="1111"/>
    <s v="wewnątrz kraju"/>
    <x v="2"/>
    <x v="1"/>
    <s v="PSG w Rzeszowie–Jasionce"/>
    <m/>
    <x v="3"/>
    <x v="1"/>
    <s v="Papierosy"/>
    <n v="2935.94"/>
    <s v="różne marki"/>
    <n v="0.81553888888888892"/>
    <x v="0"/>
    <x v="413"/>
    <s v="Straż Graniczna"/>
  </r>
  <r>
    <x v="1112"/>
    <s v="do RP"/>
    <x v="1"/>
    <x v="0"/>
    <s v="PSG w Dorohusku"/>
    <s v="Dorohusk – Jagodzin (drogowe)"/>
    <x v="0"/>
    <x v="3"/>
    <s v="inna/inne"/>
    <m/>
    <s v="ŁUSKA KALIBER 20 MM"/>
    <n v="0"/>
    <x v="0"/>
    <x v="2"/>
    <s v="SC | SG"/>
  </r>
  <r>
    <x v="1113"/>
    <s v="z RP"/>
    <x v="0"/>
    <x v="2"/>
    <s v="PSG w Katowicach-Pyrzowicach"/>
    <m/>
    <x v="2"/>
    <x v="7"/>
    <s v="inna/inne"/>
    <n v="100"/>
    <s v="Przedmiot przypominający pałkę"/>
    <n v="100"/>
    <x v="0"/>
    <x v="2"/>
    <s v="Straż Graniczna"/>
  </r>
  <r>
    <x v="1114"/>
    <s v="wewnątrz kraju"/>
    <x v="0"/>
    <x v="8"/>
    <s v="PSG w Narewce"/>
    <m/>
    <x v="1"/>
    <x v="6"/>
    <s v="Amfetamina"/>
    <n v="280"/>
    <m/>
    <n v="70000"/>
    <x v="1"/>
    <x v="620"/>
    <s v="Straż Graniczna"/>
  </r>
  <r>
    <x v="1115"/>
    <s v="z RP"/>
    <x v="1"/>
    <x v="5"/>
    <s v="PSG w Warszawie-Okęciu"/>
    <s v="Warszawa-Okęcie (lotnicze)"/>
    <x v="2"/>
    <x v="6"/>
    <s v="Marihuana"/>
    <n v="25497.9"/>
    <s v="susz rośliny"/>
    <n v="45000"/>
    <x v="1"/>
    <x v="621"/>
    <s v="Straż Graniczna"/>
  </r>
  <r>
    <x v="1116"/>
    <s v="do RP"/>
    <x v="0"/>
    <x v="6"/>
    <s v="PSG w Świecku"/>
    <m/>
    <x v="5"/>
    <x v="2"/>
    <s v="Osobowy"/>
    <n v="90000"/>
    <s v="NISSAN QASHQAI"/>
    <n v="90000"/>
    <x v="0"/>
    <x v="2"/>
    <s v="Straż Graniczna"/>
  </r>
  <r>
    <x v="1117"/>
    <s v="do RP"/>
    <x v="1"/>
    <x v="1"/>
    <s v="PSG w Medyce"/>
    <s v="Medyka – Szeginie (drogowe)"/>
    <x v="0"/>
    <x v="1"/>
    <s v="Papierosy"/>
    <n v="27.73"/>
    <s v="West"/>
    <n v="0.81558823529411761"/>
    <x v="0"/>
    <x v="585"/>
    <s v="Straż Graniczna"/>
  </r>
  <r>
    <x v="1118"/>
    <s v="do RP"/>
    <x v="1"/>
    <x v="0"/>
    <s v="PSG w Terespolu"/>
    <s v="Kukuryki – Kozłowiczy (drogowe)"/>
    <x v="1"/>
    <x v="1"/>
    <s v="Papierosy"/>
    <n v="4893.24"/>
    <m/>
    <n v="0.81553999999999993"/>
    <x v="0"/>
    <x v="144"/>
    <s v="Straż Graniczna"/>
  </r>
  <r>
    <x v="1119"/>
    <s v="wewnątrz kraju"/>
    <x v="0"/>
    <x v="1"/>
    <s v="PSG w Krościenku"/>
    <m/>
    <x v="0"/>
    <x v="1"/>
    <s v="Papierosy"/>
    <n v="195.73"/>
    <m/>
    <n v="0.81554166666666661"/>
    <x v="0"/>
    <x v="24"/>
    <s v="Straż Graniczna"/>
  </r>
  <r>
    <x v="1119"/>
    <s v="wewnątrz kraju"/>
    <x v="0"/>
    <x v="1"/>
    <s v="PSG w Krościenku"/>
    <m/>
    <x v="0"/>
    <x v="5"/>
    <s v="Wódka"/>
    <n v="60"/>
    <m/>
    <n v="40"/>
    <x v="2"/>
    <x v="115"/>
    <s v="Straż Graniczna"/>
  </r>
  <r>
    <x v="1120"/>
    <s v="do RP"/>
    <x v="1"/>
    <x v="0"/>
    <s v="PSG w Terespolu"/>
    <s v="Terespol – Brześć (drogowe)"/>
    <x v="1"/>
    <x v="1"/>
    <s v="Papierosy"/>
    <n v="42.41"/>
    <m/>
    <n v="0.81557692307692298"/>
    <x v="0"/>
    <x v="571"/>
    <s v="Straż Graniczna"/>
  </r>
  <r>
    <x v="1121"/>
    <s v="do RP"/>
    <x v="1"/>
    <x v="0"/>
    <s v="PSG w Terespolu"/>
    <s v="Terespol – Brześć (drogowe)"/>
    <x v="1"/>
    <x v="1"/>
    <s v="Papierosy"/>
    <n v="65.239999999999995"/>
    <m/>
    <n v="0.81549999999999989"/>
    <x v="0"/>
    <x v="5"/>
    <s v="Straż Graniczna"/>
  </r>
  <r>
    <x v="1122"/>
    <s v="do RP"/>
    <x v="1"/>
    <x v="0"/>
    <s v="PSG w Dorohusku"/>
    <s v="Dorohusk – Jagodzin (drogowe)"/>
    <x v="0"/>
    <x v="1"/>
    <s v="Papierosy"/>
    <n v="101.94"/>
    <m/>
    <n v="0.81552000000000002"/>
    <x v="0"/>
    <x v="445"/>
    <s v="Straż Graniczna"/>
  </r>
  <r>
    <x v="1123"/>
    <s v="wewnątrz kraju"/>
    <x v="0"/>
    <x v="1"/>
    <s v="PSG w Krościenku"/>
    <m/>
    <x v="0"/>
    <x v="1"/>
    <s v="Papierosy"/>
    <n v="48.93"/>
    <m/>
    <n v="0.8155"/>
    <x v="0"/>
    <x v="10"/>
    <s v="Straż Graniczna"/>
  </r>
  <r>
    <x v="1123"/>
    <s v="wewnątrz kraju"/>
    <x v="0"/>
    <x v="1"/>
    <s v="PSG w Krościenku"/>
    <m/>
    <x v="0"/>
    <x v="5"/>
    <s v="Wódka"/>
    <n v="200"/>
    <m/>
    <n v="40"/>
    <x v="2"/>
    <x v="6"/>
    <s v="Straż Graniczna"/>
  </r>
  <r>
    <x v="1124"/>
    <s v="z RP"/>
    <x v="1"/>
    <x v="1"/>
    <s v="PSG w Lubaczowie"/>
    <s v="Budomierz – Hruszew (drogowe)"/>
    <x v="0"/>
    <x v="2"/>
    <s v="Osobowy"/>
    <n v="28000"/>
    <s v="SSANGYONG Korando 2.0 XVT nr VIN KPTA0B1SSBP020177"/>
    <n v="28000"/>
    <x v="0"/>
    <x v="2"/>
    <s v="Straż Graniczna"/>
  </r>
  <r>
    <x v="1125"/>
    <s v="z RP"/>
    <x v="1"/>
    <x v="6"/>
    <s v="PSG we Wrocławiu-Strachowicach"/>
    <s v="Wrocław-Strachowice (lotnicze)"/>
    <x v="2"/>
    <x v="3"/>
    <s v="Ostra"/>
    <n v="2"/>
    <m/>
    <n v="1"/>
    <x v="0"/>
    <x v="0"/>
    <s v="Straż Graniczna"/>
  </r>
  <r>
    <x v="1126"/>
    <s v="wewnątrz kraju"/>
    <x v="0"/>
    <x v="8"/>
    <s v="PSG w Kuźnicy"/>
    <m/>
    <x v="1"/>
    <x v="1"/>
    <s v="Papierosy"/>
    <n v="244.66"/>
    <s v="„MINSK” oraz „QUEEN” "/>
    <n v="0.81553333333333333"/>
    <x v="0"/>
    <x v="58"/>
    <s v="Straż Graniczna"/>
  </r>
  <r>
    <x v="1126"/>
    <s v="wewnątrz kraju"/>
    <x v="0"/>
    <x v="8"/>
    <s v="PSG w Kuźnicy"/>
    <m/>
    <x v="1"/>
    <x v="1"/>
    <s v="Papierosy"/>
    <n v="244.66"/>
    <s v="„MINSK” oraz „QUEEN” "/>
    <n v="0.81553333333333333"/>
    <x v="0"/>
    <x v="58"/>
    <s v="Straż Graniczna"/>
  </r>
  <r>
    <x v="1127"/>
    <s v="wewnątrz kraju"/>
    <x v="2"/>
    <x v="0"/>
    <s v="PSG w Terespolu"/>
    <m/>
    <x v="3"/>
    <x v="2"/>
    <s v="Osobowy"/>
    <n v="150000"/>
    <s v="LEXUS"/>
    <n v="150000"/>
    <x v="0"/>
    <x v="2"/>
    <s v="Policja | Policja | SG"/>
  </r>
  <r>
    <x v="1128"/>
    <s v="do RP"/>
    <x v="1"/>
    <x v="1"/>
    <s v="PSG w Medyce"/>
    <s v="Medyka – Szeginie (drogowe)"/>
    <x v="0"/>
    <x v="4"/>
    <s v="Tytoń do palenia (wkłady)"/>
    <n v="30.95"/>
    <s v="Wybory nowatorskie marki &quot;HEETS&quot;"/>
    <n v="2919.8113207547167"/>
    <x v="1"/>
    <x v="622"/>
    <s v="Straż Graniczna"/>
  </r>
  <r>
    <x v="1129"/>
    <s v="z RP"/>
    <x v="1"/>
    <x v="7"/>
    <s v="PSG w Krakowie-Balicach"/>
    <s v="Kraków-Balice (lotnicze)"/>
    <x v="2"/>
    <x v="3"/>
    <s v="Ostra"/>
    <n v="2"/>
    <s v="1 szt. amunicji ostrej 5,45 od AK 74."/>
    <n v="2"/>
    <x v="0"/>
    <x v="2"/>
    <s v="Straż Graniczna"/>
  </r>
  <r>
    <x v="1130"/>
    <s v="z RP"/>
    <x v="1"/>
    <x v="0"/>
    <s v="PSG w Terespolu"/>
    <s v="Terespol – Brześć (drogowe)"/>
    <x v="1"/>
    <x v="0"/>
    <s v="inna/inne"/>
    <n v="4217.7"/>
    <s v="usunięcie spod dozoru celnego ON w ilości 510 litrów o wartości rynkowej 4217,70 zł"/>
    <n v="8.27"/>
    <x v="2"/>
    <x v="623"/>
    <s v="KAS"/>
  </r>
  <r>
    <x v="1131"/>
    <s v="wewnątrz kraju"/>
    <x v="2"/>
    <x v="7"/>
    <s v="PSG w Kielcach"/>
    <m/>
    <x v="3"/>
    <x v="1"/>
    <s v="Papierosy"/>
    <n v="88912.62"/>
    <m/>
    <n v="0.81554002366473122"/>
    <x v="0"/>
    <x v="624"/>
    <s v="Straż Graniczna"/>
  </r>
  <r>
    <x v="1132"/>
    <s v="do RP"/>
    <x v="1"/>
    <x v="0"/>
    <s v="PSG w Dorohusku"/>
    <s v="Dorohusk – Jagodzin (drogowe)"/>
    <x v="0"/>
    <x v="1"/>
    <s v="Papierosy"/>
    <n v="146.80000000000001"/>
    <s v="WNIOSEK NR 69"/>
    <n v="0.81555555555555559"/>
    <x v="0"/>
    <x v="41"/>
    <s v="Straż Graniczna"/>
  </r>
  <r>
    <x v="1133"/>
    <s v="do RP"/>
    <x v="1"/>
    <x v="0"/>
    <s v="PSG w Dorohusku"/>
    <s v="Dorohusk – Jagodzin (drogowe)"/>
    <x v="0"/>
    <x v="1"/>
    <s v="Papierosy"/>
    <n v="107.65"/>
    <s v="WNIOSEK NR 70"/>
    <n v="0.81553030303030305"/>
    <x v="0"/>
    <x v="614"/>
    <s v="Straż Graniczna"/>
  </r>
  <r>
    <x v="1134"/>
    <s v="z RP"/>
    <x v="1"/>
    <x v="3"/>
    <s v="PSG w Grzechotkach"/>
    <s v="Grzechotki – Mamonowo II (drogowe)"/>
    <x v="6"/>
    <x v="7"/>
    <s v="Palna"/>
    <n v="3350"/>
    <s v="GLOCK 45"/>
    <n v="3350"/>
    <x v="0"/>
    <x v="2"/>
    <s v="Straż Graniczna"/>
  </r>
  <r>
    <x v="1134"/>
    <s v="z RP"/>
    <x v="1"/>
    <x v="3"/>
    <s v="PSG w Grzechotkach"/>
    <s v="Grzechotki – Mamonowo II (drogowe)"/>
    <x v="6"/>
    <x v="3"/>
    <s v="Ostra"/>
    <n v="103.39"/>
    <m/>
    <n v="2.11"/>
    <x v="0"/>
    <x v="625"/>
    <s v="Straż Graniczna"/>
  </r>
  <r>
    <x v="1135"/>
    <s v="do RP"/>
    <x v="1"/>
    <x v="0"/>
    <s v="PSG w Hrebennem"/>
    <s v="Hrebenne – Rawa Ruska (drogowe)"/>
    <x v="0"/>
    <x v="5"/>
    <s v="Spirytus"/>
    <n v="160"/>
    <s v="alkohol 2litry sopirytusu ( steżenie 40%)"/>
    <n v="80"/>
    <x v="2"/>
    <x v="0"/>
    <s v="KAS"/>
  </r>
  <r>
    <x v="1136"/>
    <s v="do RP"/>
    <x v="1"/>
    <x v="7"/>
    <s v="PSG w Krakowie-Balicach"/>
    <s v="Kraków-Balice (lotnicze)"/>
    <x v="2"/>
    <x v="1"/>
    <s v="Papierosy"/>
    <n v="16424.98"/>
    <s v="opakowania koloru czerwonego bez polskich znaków akcyzy z napisem American Legend w ilości 1007 po 20 sztuk w paczce"/>
    <n v="0.81554021847070501"/>
    <x v="0"/>
    <x v="626"/>
    <s v="Straż Graniczna"/>
  </r>
  <r>
    <x v="1137"/>
    <s v="wewnątrz kraju"/>
    <x v="2"/>
    <x v="3"/>
    <s v="PSG w Bezledach"/>
    <m/>
    <x v="3"/>
    <x v="2"/>
    <s v="Osobowy"/>
    <n v="120000"/>
    <s v="VIN: NMTK53BX10R031288"/>
    <n v="120000"/>
    <x v="0"/>
    <x v="2"/>
    <s v="Straż Graniczna"/>
  </r>
  <r>
    <x v="1137"/>
    <s v="wewnątrz kraju"/>
    <x v="2"/>
    <x v="3"/>
    <s v="PSG w Bezledach"/>
    <m/>
    <x v="3"/>
    <x v="2"/>
    <s v="Osobowy"/>
    <n v="160000"/>
    <s v="VIN: JTMRW3FV10D674398"/>
    <n v="160000"/>
    <x v="0"/>
    <x v="2"/>
    <s v="Straż Graniczna"/>
  </r>
  <r>
    <x v="1137"/>
    <s v="wewnątrz kraju"/>
    <x v="2"/>
    <x v="3"/>
    <s v="PSG w Bezledach"/>
    <m/>
    <x v="3"/>
    <x v="2"/>
    <s v="Osobowy"/>
    <n v="160000"/>
    <s v="VIN: JTMW53FV70D004359"/>
    <n v="160000"/>
    <x v="0"/>
    <x v="2"/>
    <s v="Straż Graniczna"/>
  </r>
  <r>
    <x v="1138"/>
    <s v="wewnątrz kraju"/>
    <x v="2"/>
    <x v="6"/>
    <s v="PSG w Świecku"/>
    <m/>
    <x v="3"/>
    <x v="2"/>
    <s v="Osobowy"/>
    <n v="150000"/>
    <s v="TOYOTA RAV4"/>
    <n v="150000"/>
    <x v="0"/>
    <x v="2"/>
    <s v="Straż Graniczna"/>
  </r>
  <r>
    <x v="1139"/>
    <s v="do RP"/>
    <x v="1"/>
    <x v="0"/>
    <s v="PSG w Dorohusku"/>
    <s v="Dorohusk – Jagodzin (drogowe)"/>
    <x v="0"/>
    <x v="1"/>
    <s v="Papierosy"/>
    <n v="131.30000000000001"/>
    <m/>
    <n v="0.81552795031055902"/>
    <x v="0"/>
    <x v="627"/>
    <s v="Straż Graniczna"/>
  </r>
  <r>
    <x v="1140"/>
    <s v="do RP"/>
    <x v="1"/>
    <x v="0"/>
    <s v="PSG w Dorohusku"/>
    <s v="Dorohusk – Jagodzin (drogowe)"/>
    <x v="0"/>
    <x v="1"/>
    <s v="Papierosy"/>
    <n v="63.61"/>
    <m/>
    <n v="0.81551282051282048"/>
    <x v="0"/>
    <x v="65"/>
    <s v="Straż Graniczna"/>
  </r>
  <r>
    <x v="1141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142"/>
    <s v="do RP"/>
    <x v="1"/>
    <x v="0"/>
    <s v="PSG w Dorohusku"/>
    <s v="Dorohusk – Jagodzin (drogowe)"/>
    <x v="0"/>
    <x v="1"/>
    <s v="Papierosy"/>
    <n v="163.11000000000001"/>
    <m/>
    <n v="0.81555000000000011"/>
    <x v="0"/>
    <x v="12"/>
    <s v="Straż Graniczna"/>
  </r>
  <r>
    <x v="1142"/>
    <s v="do RP"/>
    <x v="1"/>
    <x v="0"/>
    <s v="PSG w Dorohusku"/>
    <s v="Dorohusk – Jagodzin (drogowe)"/>
    <x v="0"/>
    <x v="5"/>
    <s v="Wódka"/>
    <n v="27.3"/>
    <m/>
    <n v="13"/>
    <x v="2"/>
    <x v="291"/>
    <s v="Straż Graniczna"/>
  </r>
  <r>
    <x v="1143"/>
    <s v="z RP"/>
    <x v="1"/>
    <x v="1"/>
    <s v="PSG w Medyce"/>
    <s v="Medyka – Szeginie (drogowe)"/>
    <x v="0"/>
    <x v="0"/>
    <s v="Podzespoły samochodowe"/>
    <n v="3000"/>
    <s v="lewe tylne drzwi samochodu marki LEXUS model ES300 koloru czerwonego"/>
    <n v="3000"/>
    <x v="0"/>
    <x v="2"/>
    <s v="Straż Graniczna"/>
  </r>
  <r>
    <x v="1144"/>
    <s v="do RP"/>
    <x v="1"/>
    <x v="0"/>
    <s v="PSG w Terespolu"/>
    <s v="Terespol – Brześć (drogowe)"/>
    <x v="1"/>
    <x v="1"/>
    <s v="Papierosy"/>
    <n v="326.22000000000003"/>
    <m/>
    <n v="0.81555000000000011"/>
    <x v="0"/>
    <x v="21"/>
    <s v="KAS | SG"/>
  </r>
  <r>
    <x v="1145"/>
    <s v="z RP"/>
    <x v="1"/>
    <x v="6"/>
    <s v="PSG w Poznaniu-Ławicy"/>
    <s v="Poznań-Ławica (lotnicze)"/>
    <x v="2"/>
    <x v="0"/>
    <s v="inna/inne"/>
    <n v="100"/>
    <s v="Kastet"/>
    <n v="100"/>
    <x v="0"/>
    <x v="2"/>
    <s v="Straż Graniczna"/>
  </r>
  <r>
    <x v="1146"/>
    <s v="do RP"/>
    <x v="1"/>
    <x v="0"/>
    <s v="PSG w Hrebennem"/>
    <s v="Hrebenne – Rawa Ruska (drogowe)"/>
    <x v="0"/>
    <x v="7"/>
    <s v="inna/inne"/>
    <n v="50"/>
    <s v="broń biała w postaci kastetu"/>
    <n v="50"/>
    <x v="0"/>
    <x v="2"/>
    <s v="SC"/>
  </r>
  <r>
    <x v="1147"/>
    <s v="z RP"/>
    <x v="1"/>
    <x v="0"/>
    <s v="PSG w Hrebennem"/>
    <s v="Hrebenne – Rawa Ruska (drogowe)"/>
    <x v="0"/>
    <x v="0"/>
    <s v="Podzespoły samochodowe"/>
    <n v="10000"/>
    <s v="4xdrzwi"/>
    <n v="2500"/>
    <x v="0"/>
    <x v="64"/>
    <s v="Straż Graniczna"/>
  </r>
  <r>
    <x v="1147"/>
    <s v="z RP"/>
    <x v="1"/>
    <x v="0"/>
    <s v="PSG w Hrebennem"/>
    <s v="Hrebenne – Rawa Ruska (drogowe)"/>
    <x v="0"/>
    <x v="0"/>
    <s v="Podzespoły samochodowe"/>
    <n v="3000"/>
    <s v="Tylna klapa bagażnika"/>
    <n v="3000"/>
    <x v="0"/>
    <x v="2"/>
    <s v="Straż Graniczna"/>
  </r>
  <r>
    <x v="1148"/>
    <s v="wewnątrz kraju"/>
    <x v="0"/>
    <x v="6"/>
    <s v="PSG w Jeleniej Górze"/>
    <m/>
    <x v="8"/>
    <x v="0"/>
    <s v="inna/inne"/>
    <n v="278030.76"/>
    <s v="liść tytoniowy"/>
    <n v="585.02001052077856"/>
    <x v="1"/>
    <x v="628"/>
    <s v="Straż Graniczna"/>
  </r>
  <r>
    <x v="1149"/>
    <s v="do RP"/>
    <x v="1"/>
    <x v="0"/>
    <s v="PSG w Dorohusku"/>
    <s v="Dorohusk – Jagodzin (drogowe)"/>
    <x v="0"/>
    <x v="1"/>
    <s v="Papierosy"/>
    <n v="65.239999999999995"/>
    <s v="wniosek 75"/>
    <n v="0.81549999999999989"/>
    <x v="0"/>
    <x v="5"/>
    <s v="Straż Graniczna"/>
  </r>
  <r>
    <x v="1150"/>
    <s v="wewnątrz kraju"/>
    <x v="2"/>
    <x v="0"/>
    <s v="PSG w Terespolu"/>
    <m/>
    <x v="3"/>
    <x v="2"/>
    <s v="Osobowy"/>
    <n v="160000"/>
    <s v=" TOYOTA RAV4, nr rej. LUB 95788, rok produkcji 2021, koloru szary/srebrny VIN JTMW23FV20J036680"/>
    <n v="160000"/>
    <x v="0"/>
    <x v="2"/>
    <s v="Policja | SG"/>
  </r>
  <r>
    <x v="1151"/>
    <s v="do RP"/>
    <x v="1"/>
    <x v="0"/>
    <s v="PSG w Terespolu"/>
    <s v="Terespol – Brześć (drogowe)"/>
    <x v="1"/>
    <x v="1"/>
    <s v="Papierosy"/>
    <n v="212.04"/>
    <s v="wyroby tytoniowe bez polskich znaków skarbowych akcyzy w postaci papierosów w ilości 260 sztuk o łącznej wartości 212,04zł"/>
    <n v="0.81553846153846155"/>
    <x v="0"/>
    <x v="73"/>
    <s v="Straż Graniczna"/>
  </r>
  <r>
    <x v="1152"/>
    <s v="wewnątrz kraju"/>
    <x v="2"/>
    <x v="4"/>
    <s v="PSG we Władysławowie"/>
    <m/>
    <x v="3"/>
    <x v="6"/>
    <s v="Marihuana"/>
    <n v="22000.560000000001"/>
    <s v="Ziele konopi innych niż włókniste"/>
    <n v="189660"/>
    <x v="1"/>
    <x v="629"/>
    <s v="inny"/>
  </r>
  <r>
    <x v="1153"/>
    <s v="wewnątrz kraju"/>
    <x v="0"/>
    <x v="0"/>
    <s v="PSG w Terespolu"/>
    <m/>
    <x v="1"/>
    <x v="1"/>
    <s v="Papierosy"/>
    <n v="8155.4"/>
    <s v="10 000 sztuk ( 500 paczek) marki „Nz Gold” o łącznej wartości 8155,4 zł"/>
    <n v="0.81553999999999993"/>
    <x v="0"/>
    <x v="79"/>
    <s v="Straż Graniczna"/>
  </r>
  <r>
    <x v="1154"/>
    <s v="wewnątrz kraju"/>
    <x v="0"/>
    <x v="8"/>
    <s v="PSG w Rutce-Tartak"/>
    <m/>
    <x v="9"/>
    <x v="2"/>
    <s v="Osobowy"/>
    <n v="100000"/>
    <s v="Land Rover Discovery nr rej. VSPP111 "/>
    <n v="100000"/>
    <x v="0"/>
    <x v="2"/>
    <s v="Straż Graniczna"/>
  </r>
  <r>
    <x v="1155"/>
    <s v="wewnątrz kraju"/>
    <x v="2"/>
    <x v="0"/>
    <s v="PSG w Lublinie"/>
    <m/>
    <x v="3"/>
    <x v="1"/>
    <s v="Papierosy"/>
    <n v="81554"/>
    <s v="Marlboro bez polskich znaków akcyzy"/>
    <n v="0.81554000000000004"/>
    <x v="0"/>
    <x v="215"/>
    <s v="Straż Graniczna"/>
  </r>
  <r>
    <x v="1156"/>
    <s v="z RP"/>
    <x v="1"/>
    <x v="1"/>
    <s v="PSG w Rzeszowie–Jasionce"/>
    <s v="Rzeszów-Jasionka (lotnicze)"/>
    <x v="2"/>
    <x v="3"/>
    <s v="Ostra"/>
    <n v="2"/>
    <s v="9mm Parabellum"/>
    <n v="2"/>
    <x v="0"/>
    <x v="2"/>
    <s v="Straż Graniczna"/>
  </r>
  <r>
    <x v="1157"/>
    <s v="z RP"/>
    <x v="1"/>
    <x v="0"/>
    <s v="PSG w Dołhobyczowie"/>
    <s v="Dołhobyczów – Uhrynów (drogowe)"/>
    <x v="0"/>
    <x v="2"/>
    <s v="inna/inne"/>
    <n v="2500"/>
    <s v="Rower KTM Chicago 275"/>
    <n v="2500"/>
    <x v="0"/>
    <x v="2"/>
    <s v="Straż Graniczna"/>
  </r>
  <r>
    <x v="1158"/>
    <s v="do RP"/>
    <x v="1"/>
    <x v="0"/>
    <s v="PSG w Terespolu"/>
    <s v="Kukuryki – Kozłowiczy (drogowe)"/>
    <x v="1"/>
    <x v="1"/>
    <s v="Papierosy"/>
    <n v="815.54"/>
    <s v="na wniosek SG do UC numer 64 z dnia 08.08.2024 r. "/>
    <n v="0.81553999999999993"/>
    <x v="0"/>
    <x v="111"/>
    <s v="Straż Graniczna"/>
  </r>
  <r>
    <x v="1158"/>
    <s v="do RP"/>
    <x v="1"/>
    <x v="0"/>
    <s v="PSG w Terespolu"/>
    <s v="Kukuryki – Kozłowiczy (drogowe)"/>
    <x v="1"/>
    <x v="5"/>
    <s v="inna/inne"/>
    <n v="40"/>
    <s v="na wniosek SG do UC numer 64 z dnia 08.08.2024 r. "/>
    <n v="40"/>
    <x v="2"/>
    <x v="2"/>
    <s v="Straż Graniczna"/>
  </r>
  <r>
    <x v="1158"/>
    <s v="do RP"/>
    <x v="1"/>
    <x v="0"/>
    <s v="PSG w Terespolu"/>
    <s v="Kukuryki – Kozłowiczy (drogowe)"/>
    <x v="1"/>
    <x v="1"/>
    <s v="Papierosy"/>
    <n v="2446.62"/>
    <s v="na wniosek SG do UC numer 65 z dnia 08.08.2024 r. "/>
    <n v="0.81553999999999993"/>
    <x v="0"/>
    <x v="77"/>
    <s v="Straż Graniczna"/>
  </r>
  <r>
    <x v="1158"/>
    <s v="do RP"/>
    <x v="1"/>
    <x v="0"/>
    <s v="PSG w Terespolu"/>
    <s v="Kukuryki – Kozłowiczy (drogowe)"/>
    <x v="1"/>
    <x v="0"/>
    <s v="inna/inne"/>
    <n v="70"/>
    <s v="na wniosek SG do UC numer 65 z dnia 08.08.2024 r. olej napędowy"/>
    <n v="3.5"/>
    <x v="2"/>
    <x v="14"/>
    <s v="Straż Graniczna"/>
  </r>
  <r>
    <x v="1159"/>
    <s v="do RP"/>
    <x v="1"/>
    <x v="0"/>
    <s v="PSG w Dołhobyczowie"/>
    <s v="Dołhobyczów – Uhrynów (drogowe)"/>
    <x v="0"/>
    <x v="2"/>
    <s v="Osobowy"/>
    <n v="220000"/>
    <m/>
    <n v="220000"/>
    <x v="0"/>
    <x v="2"/>
    <s v="Straż Graniczna"/>
  </r>
  <r>
    <x v="1160"/>
    <s v="do RP"/>
    <x v="1"/>
    <x v="0"/>
    <s v="PSG w Terespolu"/>
    <s v="Terespol – Brześć (drogowe)"/>
    <x v="1"/>
    <x v="1"/>
    <s v="Papierosy"/>
    <n v="81.55"/>
    <m/>
    <n v="0.8155"/>
    <x v="0"/>
    <x v="13"/>
    <s v="KAS | SG"/>
  </r>
  <r>
    <x v="1160"/>
    <s v="do RP"/>
    <x v="1"/>
    <x v="0"/>
    <s v="PSG w Terespolu"/>
    <s v="Terespol – Brześć (drogowe)"/>
    <x v="1"/>
    <x v="1"/>
    <s v="Papierosy"/>
    <n v="978.65"/>
    <m/>
    <n v="0.81554166666666661"/>
    <x v="0"/>
    <x v="82"/>
    <s v="KAS | SG"/>
  </r>
  <r>
    <x v="1160"/>
    <s v="do RP"/>
    <x v="1"/>
    <x v="0"/>
    <s v="PSG w Terespolu"/>
    <s v="Terespol – Brześć (drogowe)"/>
    <x v="1"/>
    <x v="1"/>
    <s v="Papierosy"/>
    <n v="114.18"/>
    <m/>
    <n v="0.81557142857142861"/>
    <x v="0"/>
    <x v="39"/>
    <s v="KAS | SG"/>
  </r>
  <r>
    <x v="1160"/>
    <s v="do RP"/>
    <x v="1"/>
    <x v="0"/>
    <s v="PSG w Terespolu"/>
    <s v="Terespol – Brześć (drogowe)"/>
    <x v="1"/>
    <x v="1"/>
    <s v="Papierosy"/>
    <n v="1467.97"/>
    <m/>
    <n v="0.81553888888888892"/>
    <x v="0"/>
    <x v="328"/>
    <s v="KAS | SG"/>
  </r>
  <r>
    <x v="1161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162"/>
    <s v="do RP"/>
    <x v="1"/>
    <x v="0"/>
    <s v="PSG w Dorohusku"/>
    <s v="Dorohusk – Jagodzin (drogowe)"/>
    <x v="0"/>
    <x v="1"/>
    <s v="Papierosy"/>
    <n v="179.42"/>
    <m/>
    <n v="0.81554545454545446"/>
    <x v="0"/>
    <x v="146"/>
    <s v="Straż Graniczna"/>
  </r>
  <r>
    <x v="1163"/>
    <s v="do RP"/>
    <x v="1"/>
    <x v="0"/>
    <s v="PSG w Dorohusku"/>
    <s v="Dorohusk – Jagodzin (drogowe)"/>
    <x v="0"/>
    <x v="1"/>
    <s v="Papierosy"/>
    <n v="244.66"/>
    <m/>
    <n v="0.81553333333333333"/>
    <x v="0"/>
    <x v="58"/>
    <s v="Straż Graniczna"/>
  </r>
  <r>
    <x v="1164"/>
    <s v="do RP"/>
    <x v="1"/>
    <x v="0"/>
    <s v="PSG w Dorohusku"/>
    <s v="Dorohusk – Jagodzin (drogowe)"/>
    <x v="0"/>
    <x v="1"/>
    <s v="Papierosy"/>
    <n v="146.80000000000001"/>
    <m/>
    <n v="0.81555555555555559"/>
    <x v="0"/>
    <x v="41"/>
    <s v="Straż Graniczna"/>
  </r>
  <r>
    <x v="1165"/>
    <s v="z RP"/>
    <x v="1"/>
    <x v="3"/>
    <s v="PSG w Bezledach"/>
    <s v="Bezledy – Bagrationowsk (drogowe)"/>
    <x v="6"/>
    <x v="2"/>
    <s v="Osobowy"/>
    <n v="5000"/>
    <s v="pojazd nr VIN KPTG0B1FS5P207717"/>
    <n v="5000"/>
    <x v="0"/>
    <x v="2"/>
    <s v="Straż Graniczna"/>
  </r>
  <r>
    <x v="1166"/>
    <s v="do RP"/>
    <x v="0"/>
    <x v="6"/>
    <s v="PSG w Świecku"/>
    <m/>
    <x v="5"/>
    <x v="2"/>
    <s v="Ciężarowy"/>
    <n v="70000"/>
    <m/>
    <n v="70000"/>
    <x v="0"/>
    <x v="2"/>
    <s v="Straż Graniczna"/>
  </r>
  <r>
    <x v="1166"/>
    <s v="do RP"/>
    <x v="0"/>
    <x v="6"/>
    <s v="PSG w Świecku"/>
    <m/>
    <x v="5"/>
    <x v="2"/>
    <s v="inna/inne"/>
    <n v="15000"/>
    <s v="rower elektryczny marki CUBE"/>
    <n v="15000"/>
    <x v="0"/>
    <x v="2"/>
    <s v="Straż Graniczna"/>
  </r>
  <r>
    <x v="1167"/>
    <s v="do RP"/>
    <x v="0"/>
    <x v="4"/>
    <s v="PSG w Szczecinie"/>
    <m/>
    <x v="5"/>
    <x v="6"/>
    <s v="Haszysz"/>
    <n v="450"/>
    <m/>
    <n v="50000.000000000007"/>
    <x v="1"/>
    <x v="630"/>
    <s v="Straż Graniczna"/>
  </r>
  <r>
    <x v="1168"/>
    <s v="z RP"/>
    <x v="0"/>
    <x v="2"/>
    <s v="PSG w Katowicach-Pyrzowicach"/>
    <m/>
    <x v="2"/>
    <x v="7"/>
    <s v="inna/inne"/>
    <n v="70"/>
    <s v="Przedmiot przypominający pałkę"/>
    <n v="70"/>
    <x v="0"/>
    <x v="2"/>
    <s v="Straż Graniczna"/>
  </r>
  <r>
    <x v="1169"/>
    <s v="do RP"/>
    <x v="1"/>
    <x v="0"/>
    <s v="PSG w Dołhobyczowie"/>
    <s v="Dołhobyczów – Uhrynów (drogowe)"/>
    <x v="0"/>
    <x v="9"/>
    <s v="Płyn do e-papierosów"/>
    <n v="228.8"/>
    <m/>
    <n v="1300.0000000000002"/>
    <x v="2"/>
    <x v="631"/>
    <s v="SC"/>
  </r>
  <r>
    <x v="1169"/>
    <s v="do RP"/>
    <x v="1"/>
    <x v="0"/>
    <s v="PSG w Dołhobyczowie"/>
    <s v="Dołhobyczów – Uhrynów (drogowe)"/>
    <x v="0"/>
    <x v="4"/>
    <s v="Tytoń do palenia"/>
    <n v="31.59"/>
    <s v="wyroby nowatorskie"/>
    <n v="585"/>
    <x v="1"/>
    <x v="260"/>
    <s v="SC"/>
  </r>
  <r>
    <x v="1170"/>
    <s v="do RP"/>
    <x v="1"/>
    <x v="0"/>
    <s v="PSG w Terespolu"/>
    <s v="Terespol – Brześć (drogowe)"/>
    <x v="1"/>
    <x v="1"/>
    <s v="Papierosy"/>
    <n v="32.619999999999997"/>
    <m/>
    <n v="0.81549999999999989"/>
    <x v="0"/>
    <x v="66"/>
    <s v="Straż Graniczna"/>
  </r>
  <r>
    <x v="1171"/>
    <s v="do RP"/>
    <x v="1"/>
    <x v="0"/>
    <s v="PSG w Terespolu"/>
    <s v="Kukuryki – Kozłowiczy (drogowe)"/>
    <x v="1"/>
    <x v="1"/>
    <s v="Papierosy"/>
    <n v="489.32"/>
    <s v="na wniosek SG do UC numer 66 z dnia 10.08.2024 r. "/>
    <n v="0.81553333333333333"/>
    <x v="0"/>
    <x v="117"/>
    <s v="Straż Graniczna"/>
  </r>
  <r>
    <x v="1172"/>
    <s v="do RP"/>
    <x v="1"/>
    <x v="0"/>
    <s v="PSG w Dorohusku"/>
    <s v="Dorohusk – Jagodzin (drogowe)"/>
    <x v="0"/>
    <x v="1"/>
    <s v="Papierosy"/>
    <n v="57.9"/>
    <s v="WNIOSEK NR 76"/>
    <n v="0.8154929577464789"/>
    <x v="0"/>
    <x v="632"/>
    <s v="Straż Graniczna"/>
  </r>
  <r>
    <x v="1173"/>
    <s v="do RP"/>
    <x v="1"/>
    <x v="0"/>
    <s v="PSG w Dorohusku"/>
    <s v="Dorohusk – Jagodzin (drogowe)"/>
    <x v="0"/>
    <x v="1"/>
    <s v="Papierosy"/>
    <n v="97.86"/>
    <s v="WNIOSEK NR 81"/>
    <n v="0.8155"/>
    <x v="0"/>
    <x v="1"/>
    <s v="Straż Graniczna"/>
  </r>
  <r>
    <x v="1174"/>
    <s v="do RP"/>
    <x v="1"/>
    <x v="0"/>
    <s v="PSG w Dorohusku"/>
    <s v="Dorohusk – Jagodzin (drogowe)"/>
    <x v="0"/>
    <x v="4"/>
    <s v="Tytoń do palenia"/>
    <n v="24.8"/>
    <s v="WNIOSEK NR 82 wkłady tytoniowe"/>
    <n v="584.90566037735846"/>
    <x v="1"/>
    <x v="633"/>
    <s v="Straż Graniczna"/>
  </r>
  <r>
    <x v="1175"/>
    <s v="do RP"/>
    <x v="1"/>
    <x v="0"/>
    <s v="PSG w Dorohusku"/>
    <s v="Dorohusk – Jagodzin (drogowe)"/>
    <x v="0"/>
    <x v="1"/>
    <s v="Papierosy"/>
    <n v="146.80000000000001"/>
    <s v="WNIOSEK NR 83"/>
    <n v="0.81555555555555559"/>
    <x v="0"/>
    <x v="41"/>
    <s v="Straż Graniczna"/>
  </r>
  <r>
    <x v="1176"/>
    <s v="do RP"/>
    <x v="1"/>
    <x v="0"/>
    <s v="PSG w Dorohusku"/>
    <s v="Dorohusk – Jagodzin (drogowe)"/>
    <x v="0"/>
    <x v="1"/>
    <s v="Papierosy"/>
    <n v="130.49"/>
    <s v="WNIOSEK NR 84"/>
    <n v="0.81556250000000008"/>
    <x v="0"/>
    <x v="37"/>
    <s v="Straż Graniczna"/>
  </r>
  <r>
    <x v="1177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178"/>
    <s v="do RP"/>
    <x v="1"/>
    <x v="0"/>
    <s v="PSG w Terespolu"/>
    <s v="Kukuryki – Kozłowiczy (drogowe)"/>
    <x v="1"/>
    <x v="1"/>
    <s v="Papierosy"/>
    <n v="652.42999999999995"/>
    <s v="na wniosek SG do UC numer 67 z dnia 11.08.2024r. "/>
    <n v="0.81553749999999992"/>
    <x v="0"/>
    <x v="25"/>
    <s v="Straż Graniczna"/>
  </r>
  <r>
    <x v="1179"/>
    <s v="do RP"/>
    <x v="1"/>
    <x v="1"/>
    <s v="PSG w Medyce"/>
    <s v="Medyka – Szeginie (drogowe)"/>
    <x v="0"/>
    <x v="1"/>
    <s v="Papierosy"/>
    <n v="97.86"/>
    <s v="5 paczek po 20 sztuk marki IMPERIAL CLASSIC, 1 paczka- 20 sztuk marki Imperial Purple"/>
    <n v="0.8155"/>
    <x v="0"/>
    <x v="1"/>
    <s v="Straż Graniczna"/>
  </r>
  <r>
    <x v="1180"/>
    <s v="do RP"/>
    <x v="1"/>
    <x v="0"/>
    <s v="PSG w Hrebennem"/>
    <s v="Hrebenne – Rawa Ruska (drogowe)"/>
    <x v="0"/>
    <x v="7"/>
    <s v="inna/inne"/>
    <n v="40"/>
    <s v="Broń biała w postaci kastetu"/>
    <n v="40"/>
    <x v="0"/>
    <x v="2"/>
    <s v="SC"/>
  </r>
  <r>
    <x v="1181"/>
    <s v="do RP"/>
    <x v="1"/>
    <x v="0"/>
    <s v="PSG w Terespolu"/>
    <s v="Terespol – Brześć (drogowe)"/>
    <x v="1"/>
    <x v="1"/>
    <s v="Papierosy"/>
    <n v="57.9"/>
    <s v="wyroby tytoniowe bez polskich znaków skarbowych akcyzy w postaci papierosów w ilości 71 sztuk o łącznej wartości 57,90zł"/>
    <n v="0.8154929577464789"/>
    <x v="0"/>
    <x v="632"/>
    <s v="Straż Graniczna"/>
  </r>
  <r>
    <x v="1182"/>
    <s v="do RP"/>
    <x v="1"/>
    <x v="0"/>
    <s v="PSG w Hrebennem"/>
    <s v="Hrebenne – Rawa Ruska (drogowe)"/>
    <x v="0"/>
    <x v="3"/>
    <s v="inna/inne"/>
    <n v="2"/>
    <s v="Amunicja myśliwska kaliber 12/70mm"/>
    <n v="2"/>
    <x v="0"/>
    <x v="2"/>
    <s v="Straż Graniczna"/>
  </r>
  <r>
    <x v="1183"/>
    <s v="do RP"/>
    <x v="0"/>
    <x v="0"/>
    <s v="PSG w Lubyczy Królewskiej"/>
    <m/>
    <x v="0"/>
    <x v="1"/>
    <s v="Papierosy"/>
    <n v="228.35"/>
    <m/>
    <n v="0.81553571428571425"/>
    <x v="0"/>
    <x v="38"/>
    <s v="Straż Graniczna"/>
  </r>
  <r>
    <x v="1184"/>
    <s v="do RP"/>
    <x v="1"/>
    <x v="1"/>
    <s v="PSG w Korczowej"/>
    <s v="Korczowa – Krakowiec (drogowe)"/>
    <x v="0"/>
    <x v="7"/>
    <s v="inna/inne"/>
    <n v="100"/>
    <s v="Broń biała w postaci kastetu"/>
    <n v="100"/>
    <x v="0"/>
    <x v="2"/>
    <s v="KAS | SG"/>
  </r>
  <r>
    <x v="1185"/>
    <s v="do RP"/>
    <x v="1"/>
    <x v="0"/>
    <s v="PSG w Dorohusku"/>
    <s v="Dorohusk – Jagodzin (drogowe)"/>
    <x v="0"/>
    <x v="1"/>
    <s v="Papierosy"/>
    <n v="163.11000000000001"/>
    <s v="WNIOSEK 88"/>
    <n v="0.81555000000000011"/>
    <x v="0"/>
    <x v="12"/>
    <s v="Straż Graniczna"/>
  </r>
  <r>
    <x v="1185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186"/>
    <s v="wewnątrz kraju"/>
    <x v="2"/>
    <x v="4"/>
    <s v="PSG w Szczecinie"/>
    <m/>
    <x v="3"/>
    <x v="2"/>
    <s v="Motocykl"/>
    <n v="100000"/>
    <s v="motocykl marki BMW S1000RR, nr VIN WB1050707AZV38082 z silnikiem motocykla o numerze 104EA25118093 okazał się silnikiem pochodzącym z innego motocykla, figurującego jako utracony. "/>
    <n v="100000"/>
    <x v="0"/>
    <x v="2"/>
    <s v="Straż Graniczna"/>
  </r>
  <r>
    <x v="1186"/>
    <s v="wewnątrz kraju"/>
    <x v="2"/>
    <x v="4"/>
    <s v="PSG w Szczecinie"/>
    <m/>
    <x v="3"/>
    <x v="2"/>
    <s v="Osobowy"/>
    <n v="200000"/>
    <m/>
    <n v="200000"/>
    <x v="0"/>
    <x v="2"/>
    <s v="Straż Graniczna"/>
  </r>
  <r>
    <x v="1187"/>
    <s v="do RP"/>
    <x v="1"/>
    <x v="0"/>
    <s v="PSG w Dorohusku"/>
    <s v="Dorohusk – Jagodzin (drogowe)"/>
    <x v="0"/>
    <x v="1"/>
    <s v="Papierosy"/>
    <n v="102.76"/>
    <m/>
    <n v="0.81555555555555559"/>
    <x v="0"/>
    <x v="285"/>
    <s v="Straż Graniczna"/>
  </r>
  <r>
    <x v="1188"/>
    <s v="do RP"/>
    <x v="1"/>
    <x v="0"/>
    <s v="PSG w Dołhobyczowie"/>
    <s v="Dołhobyczów – Uhrynów (drogowe)"/>
    <x v="0"/>
    <x v="7"/>
    <s v="inna/inne"/>
    <n v="200"/>
    <s v="metalowy kastet"/>
    <n v="200"/>
    <x v="0"/>
    <x v="2"/>
    <s v="SC | SG"/>
  </r>
  <r>
    <x v="1189"/>
    <s v="z RP"/>
    <x v="1"/>
    <x v="7"/>
    <s v="PSG w Krakowie-Balicach"/>
    <s v="Kraków-Balice (lotnicze)"/>
    <x v="2"/>
    <x v="3"/>
    <s v="Ostra"/>
    <n v="3"/>
    <m/>
    <n v="3"/>
    <x v="0"/>
    <x v="2"/>
    <s v="Straż Graniczna"/>
  </r>
  <r>
    <x v="1190"/>
    <s v="do RP"/>
    <x v="1"/>
    <x v="1"/>
    <s v="PSG w Korczowej"/>
    <s v="Korczowa – Krakowiec (drogowe)"/>
    <x v="0"/>
    <x v="3"/>
    <s v="Ostra"/>
    <n v="4"/>
    <s v="7.62x39  mm"/>
    <n v="4"/>
    <x v="0"/>
    <x v="2"/>
    <s v="Straż Graniczna"/>
  </r>
  <r>
    <x v="1191"/>
    <s v="do RP"/>
    <x v="1"/>
    <x v="0"/>
    <s v="PSG w Hrebennem"/>
    <s v="Hrebenne – Rawa Ruska (drogowe)"/>
    <x v="0"/>
    <x v="7"/>
    <s v="Palna"/>
    <n v="325"/>
    <s v="Pistolet sygnałowy marki RETAY S20, kalibr 9mm wraz z jednym magazynkiem"/>
    <n v="325"/>
    <x v="0"/>
    <x v="2"/>
    <s v="Straż Graniczna"/>
  </r>
  <r>
    <x v="1191"/>
    <s v="do RP"/>
    <x v="1"/>
    <x v="0"/>
    <s v="PSG w Hrebennem"/>
    <s v="Hrebenne – Rawa Ruska (drogowe)"/>
    <x v="0"/>
    <x v="3"/>
    <s v="inna/inne"/>
    <n v="102.83"/>
    <s v="Amunicja alarmowej kal. 9 P.A.K. "/>
    <n v="1.1299999999999999"/>
    <x v="0"/>
    <x v="634"/>
    <s v="Straż Graniczna"/>
  </r>
  <r>
    <x v="1192"/>
    <s v="z RP"/>
    <x v="1"/>
    <x v="1"/>
    <s v="PSG w Medyce"/>
    <s v="Medyka – Szeginie (drogowe)"/>
    <x v="0"/>
    <x v="0"/>
    <s v="inna/inne"/>
    <m/>
    <s v="tablice rejestracyjne nr DLJ685"/>
    <n v="0"/>
    <x v="0"/>
    <x v="0"/>
    <s v="Straż Graniczna"/>
  </r>
  <r>
    <x v="1193"/>
    <s v="wewnątrz kraju"/>
    <x v="2"/>
    <x v="0"/>
    <s v="PSG w Hrubieszowie"/>
    <m/>
    <x v="3"/>
    <x v="2"/>
    <s v="Motocykl"/>
    <n v="90000"/>
    <s v="BMW GS 1250"/>
    <n v="90000"/>
    <x v="0"/>
    <x v="2"/>
    <s v="Policja | SG"/>
  </r>
  <r>
    <x v="1194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KAS | SG"/>
  </r>
  <r>
    <x v="1195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196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197"/>
    <s v="do RP"/>
    <x v="1"/>
    <x v="0"/>
    <s v="PSG w Dorohusku"/>
    <s v="Dorohusk – Jagodzin (drogowe)"/>
    <x v="0"/>
    <x v="1"/>
    <s v="Papierosy"/>
    <n v="114.18"/>
    <m/>
    <n v="0.81557142857142861"/>
    <x v="0"/>
    <x v="39"/>
    <s v="Straż Graniczna"/>
  </r>
  <r>
    <x v="1198"/>
    <s v="do RP"/>
    <x v="1"/>
    <x v="0"/>
    <s v="PSG w Terespolu"/>
    <s v="Terespol – Brześć (drogowe)"/>
    <x v="1"/>
    <x v="1"/>
    <s v="Papierosy"/>
    <n v="1174.3800000000001"/>
    <m/>
    <n v="0.81554166666666672"/>
    <x v="0"/>
    <x v="113"/>
    <s v="KAS | SG"/>
  </r>
  <r>
    <x v="1199"/>
    <s v="wewnątrz kraju"/>
    <x v="2"/>
    <x v="3"/>
    <s v="PSG w Olsztynie"/>
    <m/>
    <x v="3"/>
    <x v="5"/>
    <s v="Spirytus"/>
    <n v="270620"/>
    <m/>
    <n v="94.954385964912277"/>
    <x v="2"/>
    <x v="635"/>
    <s v="KAS | SG"/>
  </r>
  <r>
    <x v="1200"/>
    <s v="z RP"/>
    <x v="0"/>
    <x v="2"/>
    <s v="PSG w Katowicach-Pyrzowicach"/>
    <s v="Katowice-Pyrzowice (lotnicze)"/>
    <x v="2"/>
    <x v="6"/>
    <s v="Kokaina"/>
    <n v="706.2"/>
    <m/>
    <n v="330000"/>
    <x v="1"/>
    <x v="636"/>
    <s v="Straż Graniczna"/>
  </r>
  <r>
    <x v="1200"/>
    <s v="z RP"/>
    <x v="0"/>
    <x v="2"/>
    <s v="PSG w Katowicach-Pyrzowicach"/>
    <s v="Katowice-Pyrzowice (lotnicze)"/>
    <x v="2"/>
    <x v="6"/>
    <s v="inna/inne"/>
    <n v="2073.75"/>
    <s v="metaamfetamina"/>
    <n v="105000"/>
    <x v="1"/>
    <x v="637"/>
    <s v="Straż Graniczna"/>
  </r>
  <r>
    <x v="1200"/>
    <s v="z RP"/>
    <x v="0"/>
    <x v="2"/>
    <s v="PSG w Katowicach-Pyrzowicach"/>
    <s v="Katowice-Pyrzowice (lotnicze)"/>
    <x v="2"/>
    <x v="6"/>
    <s v="Extasy"/>
    <n v="459"/>
    <m/>
    <n v="17"/>
    <x v="3"/>
    <x v="638"/>
    <s v="Straż Graniczna"/>
  </r>
  <r>
    <x v="1200"/>
    <s v="z RP"/>
    <x v="0"/>
    <x v="2"/>
    <s v="PSG w Katowicach-Pyrzowicach"/>
    <s v="Katowice-Pyrzowice (lotnicze)"/>
    <x v="2"/>
    <x v="6"/>
    <s v="Grzyby halucynogenne"/>
    <n v="874.5"/>
    <m/>
    <n v="50000.000000000007"/>
    <x v="1"/>
    <x v="639"/>
    <s v="Straż Graniczna"/>
  </r>
  <r>
    <x v="1201"/>
    <s v="do RP"/>
    <x v="1"/>
    <x v="0"/>
    <s v="PSG w Terespolu"/>
    <s v="Terespol – Brześć (drogowe)"/>
    <x v="1"/>
    <x v="5"/>
    <s v="Wódka"/>
    <n v="60"/>
    <m/>
    <n v="40"/>
    <x v="2"/>
    <x v="115"/>
    <s v="Straż Graniczna"/>
  </r>
  <r>
    <x v="1202"/>
    <s v="wewnątrz kraju"/>
    <x v="0"/>
    <x v="8"/>
    <s v="PSG w Kuźnicy"/>
    <m/>
    <x v="1"/>
    <x v="1"/>
    <s v="Papierosy"/>
    <n v="9786.48"/>
    <s v="MINSK"/>
    <n v="0.81553999999999993"/>
    <x v="0"/>
    <x v="81"/>
    <s v="Straż Graniczna"/>
  </r>
  <r>
    <x v="1203"/>
    <s v="do RP"/>
    <x v="1"/>
    <x v="0"/>
    <s v="PSG w Dorohusku"/>
    <s v="Dorohusk – Jagodzin (drogowe)"/>
    <x v="0"/>
    <x v="1"/>
    <s v="Papierosy"/>
    <n v="65.239999999999995"/>
    <s v="WNIOSEK NR 92"/>
    <n v="0.81549999999999989"/>
    <x v="0"/>
    <x v="5"/>
    <s v="Straż Graniczna"/>
  </r>
  <r>
    <x v="1203"/>
    <s v="do RP"/>
    <x v="1"/>
    <x v="0"/>
    <s v="PSG w Dorohusku"/>
    <s v="Dorohusk – Jagodzin (drogowe)"/>
    <x v="0"/>
    <x v="4"/>
    <s v="Tytoń do palenia"/>
    <n v="21.41"/>
    <s v="WNIOSEK NR 93 wkłady tytoniowe"/>
    <n v="584.9726775956284"/>
    <x v="1"/>
    <x v="640"/>
    <s v="Straż Graniczna"/>
  </r>
  <r>
    <x v="1204"/>
    <s v="wewnątrz kraju"/>
    <x v="2"/>
    <x v="4"/>
    <s v="PSG w Elblągu"/>
    <m/>
    <x v="3"/>
    <x v="4"/>
    <s v="susz tytoniowy"/>
    <n v="549414"/>
    <m/>
    <n v="610.46"/>
    <x v="1"/>
    <x v="202"/>
    <s v="Straż Graniczna"/>
  </r>
  <r>
    <x v="1205"/>
    <s v="z RP"/>
    <x v="1"/>
    <x v="1"/>
    <s v="PSG w Medyce"/>
    <s v="Medyka – Szeginie (drogowe)"/>
    <x v="0"/>
    <x v="3"/>
    <s v="Ostra"/>
    <n v="2.5"/>
    <s v="amunicja kal. 7,62 mm x 39mm"/>
    <n v="2.5"/>
    <x v="0"/>
    <x v="2"/>
    <s v="Straż Graniczna"/>
  </r>
  <r>
    <x v="1206"/>
    <s v="do RP"/>
    <x v="1"/>
    <x v="1"/>
    <s v="PSG w Medyce"/>
    <s v="Medyka – Szeginie (drogowe)"/>
    <x v="0"/>
    <x v="1"/>
    <s v="Papierosy"/>
    <n v="97.86"/>
    <s v="marka SOBRANIE"/>
    <n v="0.8155"/>
    <x v="0"/>
    <x v="1"/>
    <s v="Straż Graniczna"/>
  </r>
  <r>
    <x v="1207"/>
    <s v="do RP"/>
    <x v="1"/>
    <x v="0"/>
    <s v="PSG w Dorohusku"/>
    <s v="Dorohusk – Jagodzin (drogowe)"/>
    <x v="0"/>
    <x v="1"/>
    <s v="Papierosy"/>
    <n v="48.93"/>
    <s v="WNIOSEK NR 94"/>
    <n v="0.8155"/>
    <x v="0"/>
    <x v="10"/>
    <s v="Straż Graniczna"/>
  </r>
  <r>
    <x v="1208"/>
    <s v="z RP"/>
    <x v="1"/>
    <x v="0"/>
    <s v="PSG w Hrebennem"/>
    <s v="Hrebenne – Rawa Ruska (drogowe)"/>
    <x v="0"/>
    <x v="2"/>
    <s v="Osobowy"/>
    <n v="65000"/>
    <s v="Fiat Doblo "/>
    <n v="65000"/>
    <x v="0"/>
    <x v="2"/>
    <s v="Straż Graniczna"/>
  </r>
  <r>
    <x v="1209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210"/>
    <s v="do RP"/>
    <x v="0"/>
    <x v="6"/>
    <s v="PSG w Świecku"/>
    <m/>
    <x v="5"/>
    <x v="2"/>
    <s v="Osobowy"/>
    <n v="70000"/>
    <s v="Nissan Qashqai"/>
    <n v="70000"/>
    <x v="0"/>
    <x v="2"/>
    <s v="Straż Graniczna"/>
  </r>
  <r>
    <x v="1211"/>
    <s v="z RP"/>
    <x v="0"/>
    <x v="4"/>
    <s v="PSG w Gdańsku"/>
    <m/>
    <x v="2"/>
    <x v="3"/>
    <s v="Ostra"/>
    <n v="10"/>
    <s v="02 sztuki amunicji o oznaczeniu na łusce REM 223"/>
    <n v="5"/>
    <x v="0"/>
    <x v="0"/>
    <s v="inny | SG"/>
  </r>
  <r>
    <x v="1212"/>
    <s v="z RP"/>
    <x v="1"/>
    <x v="7"/>
    <s v="PSG w Krakowie-Balicach"/>
    <s v="Kraków-Balice (lotnicze)"/>
    <x v="2"/>
    <x v="3"/>
    <s v="Ostra"/>
    <n v="3"/>
    <m/>
    <n v="3"/>
    <x v="0"/>
    <x v="2"/>
    <s v="Straż Graniczna"/>
  </r>
  <r>
    <x v="1213"/>
    <s v="z RP"/>
    <x v="1"/>
    <x v="6"/>
    <s v="PSG w Poznaniu-Ławicy"/>
    <s v="Poznań-Ławica (lotnicze)"/>
    <x v="2"/>
    <x v="7"/>
    <s v="inna/inne"/>
    <n v="70"/>
    <s v="Pałka teleskopowa"/>
    <n v="70"/>
    <x v="0"/>
    <x v="2"/>
    <s v="Straż Graniczna"/>
  </r>
  <r>
    <x v="1214"/>
    <s v="z RP"/>
    <x v="1"/>
    <x v="1"/>
    <s v="PSG w Medyce"/>
    <s v="Medyka – Szeginie (drogowe)"/>
    <x v="0"/>
    <x v="2"/>
    <s v="Osobowy"/>
    <n v="40000"/>
    <s v="ROK PRODUKCJI 2011"/>
    <n v="40000"/>
    <x v="0"/>
    <x v="2"/>
    <s v="Straż Graniczna"/>
  </r>
  <r>
    <x v="1215"/>
    <s v="do RP"/>
    <x v="1"/>
    <x v="0"/>
    <s v="PSG w Dorohusku"/>
    <s v="Dorohusk – Jagodzin (drogowe)"/>
    <x v="0"/>
    <x v="1"/>
    <s v="Papierosy"/>
    <n v="44.85"/>
    <m/>
    <n v="0.81545454545454543"/>
    <x v="0"/>
    <x v="641"/>
    <s v="Straż Graniczna"/>
  </r>
  <r>
    <x v="1216"/>
    <s v="z RP"/>
    <x v="1"/>
    <x v="1"/>
    <s v="PSG w Korczowej"/>
    <s v="Korczowa – Krakowiec (drogowe)"/>
    <x v="0"/>
    <x v="2"/>
    <s v="inna/inne"/>
    <n v="5000"/>
    <s v="przyczepka samochodowa marki ANSSEMS"/>
    <n v="5000"/>
    <x v="0"/>
    <x v="2"/>
    <s v="Straż Graniczna"/>
  </r>
  <r>
    <x v="1217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218"/>
    <s v="do RP"/>
    <x v="1"/>
    <x v="0"/>
    <s v="PSG w Dorohusku"/>
    <s v="Dorohusk – Jagodzin (drogowe)"/>
    <x v="0"/>
    <x v="1"/>
    <s v="Papierosy"/>
    <n v="84.82"/>
    <m/>
    <n v="0.81557692307692298"/>
    <x v="0"/>
    <x v="642"/>
    <s v="Straż Graniczna"/>
  </r>
  <r>
    <x v="1218"/>
    <s v="do RP"/>
    <x v="1"/>
    <x v="0"/>
    <s v="PSG w Dorohusku"/>
    <s v="Dorohusk – Jagodzin (drogowe)"/>
    <x v="0"/>
    <x v="1"/>
    <s v="Papierosy"/>
    <n v="146.80000000000001"/>
    <m/>
    <n v="0.81555555555555559"/>
    <x v="0"/>
    <x v="41"/>
    <s v="Straż Graniczna"/>
  </r>
  <r>
    <x v="1219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220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221"/>
    <s v="wewnątrz kraju"/>
    <x v="0"/>
    <x v="8"/>
    <s v="PSG w Kuźnicy"/>
    <s v="Kuźnica – Bruzgi (drogowe)"/>
    <x v="1"/>
    <x v="6"/>
    <s v="Marihuana"/>
    <n v="2.48"/>
    <m/>
    <n v="45090.909090909088"/>
    <x v="1"/>
    <x v="643"/>
    <s v="Straż Graniczna"/>
  </r>
  <r>
    <x v="1222"/>
    <s v="z RP"/>
    <x v="0"/>
    <x v="2"/>
    <s v="PSG w Katowicach-Pyrzowicach"/>
    <m/>
    <x v="2"/>
    <x v="3"/>
    <s v="Ostra"/>
    <n v="2.2999999999999998"/>
    <s v="Amunicja koloru żółtego z napisem na spodzie łuski PPU 32 AUTO."/>
    <n v="2.2999999999999998"/>
    <x v="0"/>
    <x v="2"/>
    <s v="Straż Graniczna"/>
  </r>
  <r>
    <x v="1223"/>
    <s v="do RP"/>
    <x v="1"/>
    <x v="3"/>
    <s v="PSG w Bezledach"/>
    <s v="Bezledy – Bagrationowsk (drogowe)"/>
    <x v="6"/>
    <x v="1"/>
    <s v="Papierosy"/>
    <n v="163.11000000000001"/>
    <m/>
    <n v="0.81555000000000011"/>
    <x v="0"/>
    <x v="12"/>
    <s v="Straż Graniczna"/>
  </r>
  <r>
    <x v="1223"/>
    <s v="do RP"/>
    <x v="1"/>
    <x v="3"/>
    <s v="PSG w Bezledach"/>
    <s v="Bezledy – Bagrationowsk (drogowe)"/>
    <x v="6"/>
    <x v="5"/>
    <s v="Wódka"/>
    <n v="400"/>
    <m/>
    <n v="80"/>
    <x v="2"/>
    <x v="6"/>
    <s v="Straż Graniczna"/>
  </r>
  <r>
    <x v="1224"/>
    <s v="do RP"/>
    <x v="1"/>
    <x v="1"/>
    <s v="PSG w Medyce"/>
    <s v="Medyka – Szeginie (drogowe)"/>
    <x v="0"/>
    <x v="1"/>
    <s v="Papierosy"/>
    <n v="15.5"/>
    <s v="marka PARLIAMENT  SOHONYC"/>
    <n v="0.81578947368421051"/>
    <x v="0"/>
    <x v="644"/>
    <s v="Straż Graniczna"/>
  </r>
  <r>
    <x v="1225"/>
    <s v="z RP"/>
    <x v="1"/>
    <x v="1"/>
    <s v="PSG w Medyce"/>
    <s v="Medyka – Szeginie (drogowe)"/>
    <x v="0"/>
    <x v="3"/>
    <s v="Ostra"/>
    <n v="3"/>
    <s v="kal. 5,56mm MEN 22"/>
    <n v="3"/>
    <x v="0"/>
    <x v="2"/>
    <s v="Straż Graniczna"/>
  </r>
  <r>
    <x v="1226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227"/>
    <s v="wewnątrz kraju"/>
    <x v="0"/>
    <x v="8"/>
    <s v="PSG w Kuźnicy"/>
    <m/>
    <x v="1"/>
    <x v="1"/>
    <s v="Papierosy"/>
    <n v="16310.8"/>
    <s v="MIŃSK"/>
    <n v="0.81553999999999993"/>
    <x v="0"/>
    <x v="61"/>
    <s v="Straż Graniczna"/>
  </r>
  <r>
    <x v="1227"/>
    <s v="wewnątrz kraju"/>
    <x v="0"/>
    <x v="8"/>
    <s v="PSG w Kuźnicy"/>
    <m/>
    <x v="1"/>
    <x v="1"/>
    <s v="Papierosy"/>
    <n v="13048.64"/>
    <s v="NZ"/>
    <n v="0.81553999999999993"/>
    <x v="0"/>
    <x v="240"/>
    <s v="Straż Graniczna"/>
  </r>
  <r>
    <x v="1228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228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229"/>
    <s v="do RP"/>
    <x v="1"/>
    <x v="1"/>
    <s v="PSG w Medyce"/>
    <s v="Medyka – Szeginie (drogowe)"/>
    <x v="0"/>
    <x v="7"/>
    <s v="inna/inne"/>
    <n v="70"/>
    <s v="KASTET"/>
    <n v="70"/>
    <x v="0"/>
    <x v="2"/>
    <s v="Straż Graniczna"/>
  </r>
  <r>
    <x v="1230"/>
    <s v="do RP"/>
    <x v="1"/>
    <x v="0"/>
    <s v="PSG w Terespolu"/>
    <s v="Terespol – Brześć (drogowe)"/>
    <x v="1"/>
    <x v="1"/>
    <s v="Papierosy"/>
    <n v="652.42999999999995"/>
    <m/>
    <n v="0.81553749999999992"/>
    <x v="0"/>
    <x v="25"/>
    <s v="KAS | SG"/>
  </r>
  <r>
    <x v="1231"/>
    <s v="wewnątrz kraju"/>
    <x v="2"/>
    <x v="3"/>
    <s v="PSG w Gołdapi"/>
    <m/>
    <x v="3"/>
    <x v="1"/>
    <s v="Papierosy"/>
    <n v="3092527.68"/>
    <m/>
    <n v="0.81554000000000004"/>
    <x v="0"/>
    <x v="645"/>
    <s v="Straż Graniczna"/>
  </r>
  <r>
    <x v="1231"/>
    <s v="wewnątrz kraju"/>
    <x v="2"/>
    <x v="3"/>
    <s v="PSG w Gołdapi"/>
    <m/>
    <x v="3"/>
    <x v="4"/>
    <s v="krajanka tytoniowa"/>
    <n v="10940061.33"/>
    <m/>
    <n v="815.54"/>
    <x v="1"/>
    <x v="646"/>
    <s v="Straż Graniczna"/>
  </r>
  <r>
    <x v="1231"/>
    <s v="wewnątrz kraju"/>
    <x v="2"/>
    <x v="3"/>
    <s v="PSG w Gołdapi"/>
    <m/>
    <x v="3"/>
    <x v="11"/>
    <s v="Złoty - PLN"/>
    <n v="130000"/>
    <m/>
    <n v="1"/>
    <x v="0"/>
    <x v="647"/>
    <s v="Straż Graniczna"/>
  </r>
  <r>
    <x v="1231"/>
    <s v="wewnątrz kraju"/>
    <x v="2"/>
    <x v="3"/>
    <s v="PSG w Gołdapi"/>
    <m/>
    <x v="3"/>
    <x v="11"/>
    <s v="Złoty - PLN"/>
    <n v="4450"/>
    <m/>
    <n v="1"/>
    <x v="0"/>
    <x v="648"/>
    <s v="Straż Graniczna"/>
  </r>
  <r>
    <x v="1231"/>
    <s v="wewnątrz kraju"/>
    <x v="2"/>
    <x v="3"/>
    <s v="PSG w Gołdapi"/>
    <m/>
    <x v="3"/>
    <x v="11"/>
    <s v="Euro - EUR"/>
    <n v="4358.66"/>
    <m/>
    <n v="4.2731960784313721"/>
    <x v="0"/>
    <x v="587"/>
    <s v="Straż Graniczna"/>
  </r>
  <r>
    <x v="1232"/>
    <s v="do RP"/>
    <x v="1"/>
    <x v="0"/>
    <s v="PSG w Terespolu"/>
    <s v="Terespol – Brześć (drogowe)"/>
    <x v="1"/>
    <x v="5"/>
    <s v="Wódka"/>
    <n v="45"/>
    <m/>
    <n v="30"/>
    <x v="2"/>
    <x v="115"/>
    <s v="KAS"/>
  </r>
  <r>
    <x v="1232"/>
    <s v="do RP"/>
    <x v="1"/>
    <x v="0"/>
    <s v="PSG w Terespolu"/>
    <s v="Terespol – Brześć (drogowe)"/>
    <x v="1"/>
    <x v="0"/>
    <s v="inna/inne"/>
    <n v="150"/>
    <s v="wyroby pochodzenia roślinego"/>
    <n v="10"/>
    <x v="1"/>
    <x v="78"/>
    <s v="KAS"/>
  </r>
  <r>
    <x v="1232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"/>
  </r>
  <r>
    <x v="1232"/>
    <s v="do RP"/>
    <x v="1"/>
    <x v="0"/>
    <s v="PSG w Terespolu"/>
    <s v="Terespol – Brześć (drogowe)"/>
    <x v="1"/>
    <x v="5"/>
    <s v="Wódka"/>
    <n v="56"/>
    <m/>
    <n v="40"/>
    <x v="2"/>
    <x v="406"/>
    <s v="KAS"/>
  </r>
  <r>
    <x v="1232"/>
    <s v="do RP"/>
    <x v="1"/>
    <x v="0"/>
    <s v="PSG w Terespolu"/>
    <s v="Terespol – Brześć (drogowe)"/>
    <x v="1"/>
    <x v="0"/>
    <s v="inna/inne"/>
    <n v="55"/>
    <s v="produkty pochodzenia roślinego"/>
    <n v="10"/>
    <x v="1"/>
    <x v="649"/>
    <s v="KAS"/>
  </r>
  <r>
    <x v="1232"/>
    <s v="do RP"/>
    <x v="1"/>
    <x v="0"/>
    <s v="PSG w Terespolu"/>
    <s v="Terespol – Brześć (drogowe)"/>
    <x v="1"/>
    <x v="1"/>
    <s v="Papierosy"/>
    <n v="146.80000000000001"/>
    <m/>
    <n v="0.81555555555555559"/>
    <x v="0"/>
    <x v="41"/>
    <s v="KAS"/>
  </r>
  <r>
    <x v="1233"/>
    <s v="z RP"/>
    <x v="1"/>
    <x v="5"/>
    <s v="PSG w Warszawie-Okęciu"/>
    <s v="Warszawa-Okęcie (lotnicze)"/>
    <x v="2"/>
    <x v="3"/>
    <s v="Ostra"/>
    <m/>
    <s v="WMA +P+ 2 2"/>
    <n v="0"/>
    <x v="0"/>
    <x v="78"/>
    <s v="Straż Graniczna"/>
  </r>
  <r>
    <x v="1234"/>
    <s v="do RP"/>
    <x v="1"/>
    <x v="5"/>
    <s v="PSG w Warszawie-Okęciu"/>
    <s v="Warszawa-Okęcie (lotnicze)"/>
    <x v="2"/>
    <x v="6"/>
    <s v="inna/inne"/>
    <n v="256500"/>
    <s v="SŁODYCZEW Z ZAWARTOŚCIĄ KONOPI"/>
    <n v="45000"/>
    <x v="1"/>
    <x v="650"/>
    <s v="Straż Graniczna"/>
  </r>
  <r>
    <x v="1235"/>
    <s v="z RP"/>
    <x v="1"/>
    <x v="1"/>
    <s v="PSG w Korczowej"/>
    <s v="Korczowa – Krakowiec (drogowe)"/>
    <x v="0"/>
    <x v="0"/>
    <s v="inna/inne"/>
    <n v="13000"/>
    <s v="Rower marki KTM"/>
    <n v="13000"/>
    <x v="0"/>
    <x v="2"/>
    <s v="Straż Graniczna"/>
  </r>
  <r>
    <x v="1236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237"/>
    <s v="do RP"/>
    <x v="1"/>
    <x v="0"/>
    <s v="PSG w Dorohusku"/>
    <s v="Dorohusk – Jagodzin (drogowe)"/>
    <x v="0"/>
    <x v="1"/>
    <s v="Papierosy"/>
    <n v="32.619999999999997"/>
    <s v="wniosek 106"/>
    <n v="0.81549999999999989"/>
    <x v="0"/>
    <x v="66"/>
    <s v="Straż Graniczna"/>
  </r>
  <r>
    <x v="1237"/>
    <s v="do RP"/>
    <x v="1"/>
    <x v="0"/>
    <s v="PSG w Dorohusku"/>
    <s v="Dorohusk – Jagodzin (drogowe)"/>
    <x v="0"/>
    <x v="1"/>
    <s v="Papierosy"/>
    <n v="16.309999999999999"/>
    <m/>
    <n v="0.81549999999999989"/>
    <x v="0"/>
    <x v="14"/>
    <s v="Straż Graniczna"/>
  </r>
  <r>
    <x v="1237"/>
    <s v="do RP"/>
    <x v="1"/>
    <x v="0"/>
    <s v="PSG w Dorohusku"/>
    <s v="Dorohusk – Jagodzin (drogowe)"/>
    <x v="0"/>
    <x v="4"/>
    <s v="Tytoń do palenia"/>
    <n v="14.53"/>
    <s v="Heets"/>
    <n v="584.94363929146527"/>
    <x v="1"/>
    <x v="651"/>
    <s v="Straż Graniczna"/>
  </r>
  <r>
    <x v="1237"/>
    <s v="do RP"/>
    <x v="1"/>
    <x v="0"/>
    <s v="PSG w Dorohusku"/>
    <s v="Dorohusk – Jagodzin (drogowe)"/>
    <x v="0"/>
    <x v="1"/>
    <s v="Papierosy"/>
    <n v="114.18"/>
    <s v="WNIOSEK 105"/>
    <n v="0.81557142857142861"/>
    <x v="0"/>
    <x v="39"/>
    <s v="Straż Graniczna"/>
  </r>
  <r>
    <x v="1238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239"/>
    <s v="wewnątrz kraju"/>
    <x v="0"/>
    <x v="0"/>
    <s v="PSG w Terespolu"/>
    <m/>
    <x v="1"/>
    <x v="2"/>
    <s v="Osobowy"/>
    <n v="250000"/>
    <s v="LAND ROVER, VIN SALYA2BN2JA722045,  2019 rok produkcji o szacunkowej wartości około 250 tyś złotych"/>
    <n v="250000"/>
    <x v="0"/>
    <x v="2"/>
    <s v="Policja"/>
  </r>
  <r>
    <x v="1240"/>
    <s v="wewnątrz kraju"/>
    <x v="0"/>
    <x v="1"/>
    <s v="PSG w Krościenku"/>
    <m/>
    <x v="0"/>
    <x v="5"/>
    <s v="Wódka"/>
    <n v="80"/>
    <m/>
    <n v="40"/>
    <x v="2"/>
    <x v="0"/>
    <s v="Straż Graniczna"/>
  </r>
  <r>
    <x v="1241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242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242"/>
    <s v="do RP"/>
    <x v="1"/>
    <x v="0"/>
    <s v="PSG w Dorohusku"/>
    <s v="Dorohusk – Jagodzin (drogowe)"/>
    <x v="0"/>
    <x v="1"/>
    <s v="Papierosy"/>
    <n v="61.98"/>
    <m/>
    <n v="0.81552631578947365"/>
    <x v="0"/>
    <x v="652"/>
    <s v="Straż Graniczna"/>
  </r>
  <r>
    <x v="1243"/>
    <s v="wewnątrz kraju"/>
    <x v="0"/>
    <x v="6"/>
    <s v="PSG w Tuplicach"/>
    <m/>
    <x v="5"/>
    <x v="4"/>
    <s v="krajanka tytoniowa"/>
    <n v="3914.59"/>
    <m/>
    <n v="815.53958333333344"/>
    <x v="1"/>
    <x v="653"/>
    <s v="Straż Graniczna"/>
  </r>
  <r>
    <x v="1243"/>
    <s v="wewnątrz kraju"/>
    <x v="0"/>
    <x v="6"/>
    <s v="PSG w Tuplicach"/>
    <m/>
    <x v="5"/>
    <x v="4"/>
    <s v="susz tytoniowy"/>
    <n v="1096141.98"/>
    <m/>
    <n v="610.4600022276677"/>
    <x v="1"/>
    <x v="654"/>
    <s v="Straż Graniczna"/>
  </r>
  <r>
    <x v="1244"/>
    <s v="wewnątrz kraju"/>
    <x v="2"/>
    <x v="4"/>
    <s v="PSG w Elblągu"/>
    <m/>
    <x v="3"/>
    <x v="4"/>
    <s v="krajanka tytoniowa"/>
    <n v="77585.02"/>
    <m/>
    <n v="728.84001878816343"/>
    <x v="1"/>
    <x v="655"/>
    <s v="Straż Graniczna"/>
  </r>
  <r>
    <x v="1245"/>
    <s v="wewnątrz kraju"/>
    <x v="0"/>
    <x v="8"/>
    <s v="PSG w Kuźnicy"/>
    <s v="Kuźnica – Bruzgi (drogowe)"/>
    <x v="1"/>
    <x v="0"/>
    <s v="inna/inne"/>
    <n v="873.62"/>
    <s v="substancje odurzajace w postaci 11 tabletek koloru różowego ( opiaty i benzodiazepiny) - 3,64 gram"/>
    <n v="79.42"/>
    <x v="0"/>
    <x v="331"/>
    <s v="Straż Graniczna"/>
  </r>
  <r>
    <x v="1246"/>
    <s v="do RP"/>
    <x v="1"/>
    <x v="0"/>
    <s v="PSG w Terespolu"/>
    <s v="Kukuryki – Kozłowiczy (drogowe)"/>
    <x v="1"/>
    <x v="1"/>
    <s v="Papierosy"/>
    <n v="489.32"/>
    <m/>
    <n v="0.81553333333333333"/>
    <x v="0"/>
    <x v="117"/>
    <s v="Straż Graniczna"/>
  </r>
  <r>
    <x v="1247"/>
    <s v="z RP"/>
    <x v="1"/>
    <x v="6"/>
    <s v="PSG w Poznaniu-Ławicy"/>
    <s v="Poznań-Ławica (lotnicze)"/>
    <x v="2"/>
    <x v="7"/>
    <s v="inna/inne"/>
    <n v="120"/>
    <s v="Kastet"/>
    <n v="120"/>
    <x v="0"/>
    <x v="2"/>
    <s v="Straż Graniczna"/>
  </r>
  <r>
    <x v="1248"/>
    <s v="z RP"/>
    <x v="1"/>
    <x v="6"/>
    <s v="PSG w Poznaniu-Ławicy"/>
    <s v="Poznań-Ławica (lotnicze)"/>
    <x v="2"/>
    <x v="7"/>
    <s v="inna/inne"/>
    <n v="30"/>
    <s v="pałka teleskopowa"/>
    <n v="30"/>
    <x v="0"/>
    <x v="2"/>
    <s v="Straż Graniczna"/>
  </r>
  <r>
    <x v="1249"/>
    <s v="do RP"/>
    <x v="1"/>
    <x v="1"/>
    <s v="PSG w Medyce"/>
    <s v="Medyka – Szeginie (drogowe)"/>
    <x v="0"/>
    <x v="1"/>
    <s v="Papierosy"/>
    <n v="195.73"/>
    <s v="Marlboro"/>
    <n v="0.81554166666666661"/>
    <x v="0"/>
    <x v="24"/>
    <s v="Straż Graniczna"/>
  </r>
  <r>
    <x v="1249"/>
    <s v="do RP"/>
    <x v="1"/>
    <x v="1"/>
    <s v="PSG w Medyce"/>
    <s v="Medyka – Szeginie (drogowe)"/>
    <x v="0"/>
    <x v="5"/>
    <s v="Wódka"/>
    <n v="128"/>
    <m/>
    <n v="40"/>
    <x v="2"/>
    <x v="656"/>
    <s v="Straż Graniczna"/>
  </r>
  <r>
    <x v="1250"/>
    <s v="do RP"/>
    <x v="1"/>
    <x v="0"/>
    <s v="PSG w Dorohusku"/>
    <s v="Dorohusk – Jagodzin (drogowe)"/>
    <x v="0"/>
    <x v="1"/>
    <s v="Papierosy"/>
    <n v="163.11000000000001"/>
    <m/>
    <n v="0.81555000000000011"/>
    <x v="0"/>
    <x v="12"/>
    <s v="Straż Graniczna"/>
  </r>
  <r>
    <x v="1251"/>
    <s v="do RP"/>
    <x v="1"/>
    <x v="0"/>
    <s v="PSG w Dorohusku"/>
    <s v="Dorohusk – Jagodzin (drogowe)"/>
    <x v="0"/>
    <x v="1"/>
    <s v="Papierosy"/>
    <n v="57.09"/>
    <m/>
    <n v="0.81557142857142861"/>
    <x v="0"/>
    <x v="581"/>
    <s v="Straż Graniczna"/>
  </r>
  <r>
    <x v="1251"/>
    <s v="do RP"/>
    <x v="1"/>
    <x v="0"/>
    <s v="PSG w Dorohusku"/>
    <s v="Dorohusk – Jagodzin (drogowe)"/>
    <x v="0"/>
    <x v="9"/>
    <s v="Płyn do e-papierosów"/>
    <m/>
    <m/>
    <n v="0"/>
    <x v="2"/>
    <x v="657"/>
    <s v="Straż Graniczna"/>
  </r>
  <r>
    <x v="1251"/>
    <s v="do RP"/>
    <x v="1"/>
    <x v="0"/>
    <s v="PSG w Dorohusku"/>
    <s v="Dorohusk – Jagodzin (drogowe)"/>
    <x v="0"/>
    <x v="1"/>
    <s v="Papierosy"/>
    <n v="32.619999999999997"/>
    <s v="WNIOSEK 114"/>
    <n v="0.81549999999999989"/>
    <x v="0"/>
    <x v="66"/>
    <s v="Straż Graniczna"/>
  </r>
  <r>
    <x v="1251"/>
    <s v="do RP"/>
    <x v="1"/>
    <x v="0"/>
    <s v="PSG w Dorohusku"/>
    <s v="Dorohusk – Jagodzin (drogowe)"/>
    <x v="0"/>
    <x v="1"/>
    <s v="Papierosy"/>
    <n v="28.54"/>
    <s v="WNIOSEK 115"/>
    <n v="0.81542857142857139"/>
    <x v="0"/>
    <x v="289"/>
    <s v="Straż Graniczna"/>
  </r>
  <r>
    <x v="1252"/>
    <s v="z RP"/>
    <x v="1"/>
    <x v="6"/>
    <s v="PSG w Poznaniu-Ławicy"/>
    <s v="Poznań-Ławica (lotnicze)"/>
    <x v="2"/>
    <x v="3"/>
    <s v="Ostra"/>
    <n v="1"/>
    <s v="S&amp;B 9x19"/>
    <n v="1"/>
    <x v="0"/>
    <x v="2"/>
    <s v="Straż Graniczna"/>
  </r>
  <r>
    <x v="1253"/>
    <s v="do RP"/>
    <x v="1"/>
    <x v="1"/>
    <s v="PSG w Medyce"/>
    <s v="Medyka – Szeginie (drogowe)"/>
    <x v="0"/>
    <x v="0"/>
    <s v="inna/inne"/>
    <m/>
    <s v="ukraińskie prawa jazdy nr BXT393585 oraz BXK211015"/>
    <n v="0"/>
    <x v="0"/>
    <x v="0"/>
    <s v="Straż Graniczna"/>
  </r>
  <r>
    <x v="1254"/>
    <s v="z RP"/>
    <x v="1"/>
    <x v="1"/>
    <s v="PSG w Korczowej"/>
    <s v="Korczowa – Krakowiec (drogowe)"/>
    <x v="0"/>
    <x v="0"/>
    <s v="inna/inne"/>
    <n v="2500"/>
    <s v="Rower CUBE"/>
    <n v="2500"/>
    <x v="0"/>
    <x v="2"/>
    <s v="Straż Graniczna"/>
  </r>
  <r>
    <x v="1254"/>
    <s v="z RP"/>
    <x v="1"/>
    <x v="1"/>
    <s v="PSG w Korczowej"/>
    <s v="Korczowa – Krakowiec (drogowe)"/>
    <x v="0"/>
    <x v="0"/>
    <s v="inna/inne"/>
    <n v="11000"/>
    <s v="rower elektryczny PEGASUS"/>
    <n v="11000"/>
    <x v="0"/>
    <x v="2"/>
    <s v="Straż Graniczna"/>
  </r>
  <r>
    <x v="1254"/>
    <s v="z RP"/>
    <x v="1"/>
    <x v="1"/>
    <s v="PSG w Korczowej"/>
    <s v="Korczowa – Krakowiec (drogowe)"/>
    <x v="0"/>
    <x v="0"/>
    <s v="inna/inne"/>
    <n v="11000"/>
    <s v="reower elektryczny PEGASUS"/>
    <n v="11000"/>
    <x v="0"/>
    <x v="2"/>
    <s v="Straż Graniczna"/>
  </r>
  <r>
    <x v="1255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256"/>
    <s v="wewnątrz kraju"/>
    <x v="0"/>
    <x v="0"/>
    <s v="PSG w Terespolu"/>
    <m/>
    <x v="1"/>
    <x v="2"/>
    <s v="Motocykl"/>
    <n v="17000"/>
    <s v="YAMAHA XSR125"/>
    <n v="17000"/>
    <x v="0"/>
    <x v="2"/>
    <s v="Policja | SG"/>
  </r>
  <r>
    <x v="1257"/>
    <s v="wewnątrz kraju"/>
    <x v="0"/>
    <x v="8"/>
    <s v="PSG w Rutce-Tartak"/>
    <m/>
    <x v="9"/>
    <x v="1"/>
    <s v="Papierosy"/>
    <n v="493401.7"/>
    <s v="NZ GOLD AKCYZA BIAŁORUSKA,MIŃSK"/>
    <n v="0.81554000000000004"/>
    <x v="0"/>
    <x v="658"/>
    <s v="Straż Graniczna"/>
  </r>
  <r>
    <x v="1258"/>
    <s v="wewnątrz kraju"/>
    <x v="2"/>
    <x v="6"/>
    <s v="PSG w Jeleniej Górze"/>
    <m/>
    <x v="3"/>
    <x v="1"/>
    <s v="Papierosy"/>
    <n v="309089.65999999997"/>
    <m/>
    <n v="0.81553999999999993"/>
    <x v="0"/>
    <x v="659"/>
    <s v="inny | SG"/>
  </r>
  <r>
    <x v="1259"/>
    <s v="z RP"/>
    <x v="1"/>
    <x v="1"/>
    <s v="PSG w Korczowej"/>
    <s v="Korczowa – Krakowiec (drogowe)"/>
    <x v="0"/>
    <x v="2"/>
    <s v="Osobowy"/>
    <n v="70000"/>
    <s v="Mercedes ML250 CDI"/>
    <n v="70000"/>
    <x v="0"/>
    <x v="2"/>
    <s v="Straż Graniczna"/>
  </r>
  <r>
    <x v="1260"/>
    <s v="wewnątrz kraju"/>
    <x v="0"/>
    <x v="3"/>
    <s v="PSG w Braniewie"/>
    <m/>
    <x v="6"/>
    <x v="6"/>
    <s v="Marihuana"/>
    <n v="656.5"/>
    <s v="trzy gałąski"/>
    <n v="49999.999999999993"/>
    <x v="1"/>
    <x v="660"/>
    <s v="Straż Graniczna"/>
  </r>
  <r>
    <x v="1261"/>
    <s v="z RP"/>
    <x v="0"/>
    <x v="6"/>
    <s v="PSG w Kłodzku"/>
    <m/>
    <x v="8"/>
    <x v="6"/>
    <s v="Marihuana"/>
    <n v="121.5"/>
    <m/>
    <n v="45000"/>
    <x v="1"/>
    <x v="661"/>
    <s v="Straż Graniczna"/>
  </r>
  <r>
    <x v="1262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263"/>
    <s v="do RP"/>
    <x v="1"/>
    <x v="1"/>
    <s v="PSG w Medyce"/>
    <s v="Medyka – Szeginie (drogowe)"/>
    <x v="0"/>
    <x v="1"/>
    <s v="Papierosy"/>
    <n v="32.619999999999997"/>
    <m/>
    <n v="0.81549999999999989"/>
    <x v="0"/>
    <x v="66"/>
    <s v="Straż Graniczna"/>
  </r>
  <r>
    <x v="1264"/>
    <s v="do RP"/>
    <x v="1"/>
    <x v="0"/>
    <s v="PSG w Dorohusku"/>
    <s v="Dorohusk – Jagodzin (drogowe)"/>
    <x v="0"/>
    <x v="1"/>
    <s v="Papierosy"/>
    <n v="69.319999999999993"/>
    <m/>
    <n v="0.81552941176470584"/>
    <x v="0"/>
    <x v="662"/>
    <s v="Straż Graniczna"/>
  </r>
  <r>
    <x v="1265"/>
    <s v="do RP"/>
    <x v="1"/>
    <x v="0"/>
    <s v="PSG w Dorohusku"/>
    <s v="Dorohusk – Jagodzin (drogowe)"/>
    <x v="0"/>
    <x v="9"/>
    <s v="Płyn do e-papierosów"/>
    <n v="80.599999999999994"/>
    <m/>
    <n v="1300"/>
    <x v="2"/>
    <x v="663"/>
    <s v="Straż Graniczna"/>
  </r>
  <r>
    <x v="1266"/>
    <s v="do RP"/>
    <x v="1"/>
    <x v="0"/>
    <s v="PSG w Terespolu"/>
    <s v="Terespol – Brześć (drogowe)"/>
    <x v="1"/>
    <x v="1"/>
    <s v="Papierosy"/>
    <n v="146.80000000000001"/>
    <m/>
    <n v="0.81555555555555559"/>
    <x v="0"/>
    <x v="41"/>
    <s v="KAS | SG"/>
  </r>
  <r>
    <x v="1267"/>
    <s v="do RP"/>
    <x v="1"/>
    <x v="0"/>
    <s v="PSG w Dorohusku"/>
    <s v="Dorohusk – Jagodzin (drogowe)"/>
    <x v="0"/>
    <x v="1"/>
    <s v="Papierosy"/>
    <n v="75.03"/>
    <m/>
    <n v="0.81554347826086959"/>
    <x v="0"/>
    <x v="572"/>
    <s v="Straż Graniczna"/>
  </r>
  <r>
    <x v="1268"/>
    <s v="z RP"/>
    <x v="0"/>
    <x v="2"/>
    <s v="PSG w Katowicach-Pyrzowicach"/>
    <m/>
    <x v="2"/>
    <x v="3"/>
    <s v="Ostra"/>
    <n v="1.3"/>
    <s v="S&amp;B24 9x19"/>
    <n v="1.3"/>
    <x v="0"/>
    <x v="2"/>
    <s v="Straż Graniczna"/>
  </r>
  <r>
    <x v="1269"/>
    <s v="do RP"/>
    <x v="1"/>
    <x v="3"/>
    <s v="PSG w Bezledach"/>
    <s v="Bezledy – Bagrationowsk (drogowe)"/>
    <x v="6"/>
    <x v="2"/>
    <s v="Osobowy"/>
    <n v="75000"/>
    <s v="POJAZD NR VIN WDD2052451F666413"/>
    <n v="75000"/>
    <x v="0"/>
    <x v="2"/>
    <s v="Straż Graniczna"/>
  </r>
  <r>
    <x v="1270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Straż Graniczna"/>
  </r>
  <r>
    <x v="1270"/>
    <s v="do RP"/>
    <x v="1"/>
    <x v="0"/>
    <s v="PSG w Terespolu"/>
    <s v="Terespol – Brześć (drogowe)"/>
    <x v="1"/>
    <x v="5"/>
    <s v="Wódka"/>
    <n v="178.5"/>
    <m/>
    <n v="30"/>
    <x v="2"/>
    <x v="664"/>
    <s v="Straż Graniczna"/>
  </r>
  <r>
    <x v="1271"/>
    <s v="z RP"/>
    <x v="1"/>
    <x v="6"/>
    <s v="PSG w Poznaniu-Ławicy"/>
    <s v="Poznań-Ławica (lotnicze)"/>
    <x v="2"/>
    <x v="7"/>
    <s v="inna/inne"/>
    <n v="60"/>
    <s v="Pałka teleskopowa"/>
    <n v="60"/>
    <x v="0"/>
    <x v="2"/>
    <s v="Straż Graniczna"/>
  </r>
  <r>
    <x v="1272"/>
    <s v="wewnątrz kraju"/>
    <x v="0"/>
    <x v="0"/>
    <s v="PSG w Terespolu"/>
    <m/>
    <x v="1"/>
    <x v="0"/>
    <s v="inna/inne"/>
    <m/>
    <s v="tabice rejestracyjne o nr rej. WN9191X"/>
    <n v="0"/>
    <x v="0"/>
    <x v="0"/>
    <s v="Straż Graniczna"/>
  </r>
  <r>
    <x v="1272"/>
    <s v="wewnątrz kraju"/>
    <x v="0"/>
    <x v="0"/>
    <s v="PSG w Terespolu"/>
    <m/>
    <x v="1"/>
    <x v="0"/>
    <s v="inna/inne"/>
    <m/>
    <s v="tablice rejestracyjne o nr  WN788AK"/>
    <n v="0"/>
    <x v="0"/>
    <x v="0"/>
    <s v="Straż Graniczna"/>
  </r>
  <r>
    <x v="1272"/>
    <s v="wewnątrz kraju"/>
    <x v="0"/>
    <x v="0"/>
    <s v="PSG w Terespolu"/>
    <m/>
    <x v="1"/>
    <x v="0"/>
    <s v="inna/inne"/>
    <m/>
    <s v="tablice rejestracyjne o nr ABMU40"/>
    <n v="0"/>
    <x v="0"/>
    <x v="0"/>
    <s v="Straż Graniczna"/>
  </r>
  <r>
    <x v="1273"/>
    <s v="do RP"/>
    <x v="1"/>
    <x v="1"/>
    <s v="PSG w Medyce"/>
    <s v="Przemyśl – Mościska (kolejowe)"/>
    <x v="0"/>
    <x v="4"/>
    <s v="Tytoń do palenia (wkłady)"/>
    <n v="126.73"/>
    <s v="Wkłady do e- papierosów marki NEO"/>
    <n v="2920.0460829493086"/>
    <x v="1"/>
    <x v="665"/>
    <s v="SC | SG"/>
  </r>
  <r>
    <x v="1274"/>
    <s v="z RP"/>
    <x v="1"/>
    <x v="2"/>
    <s v="PSG w Katowicach-Pyrzowicach"/>
    <s v="Katowice-Pyrzowice (lotnicze)"/>
    <x v="2"/>
    <x v="3"/>
    <s v="Ostra"/>
    <n v="12"/>
    <s v="LAPUA 30-06"/>
    <n v="12"/>
    <x v="0"/>
    <x v="2"/>
    <s v="Straż Graniczna"/>
  </r>
  <r>
    <x v="1275"/>
    <s v="do RP"/>
    <x v="1"/>
    <x v="0"/>
    <s v="PSG w Hrubieszowie"/>
    <s v="Zosin – Ustiług (drogowe)"/>
    <x v="0"/>
    <x v="1"/>
    <s v="Papierosy"/>
    <n v="130.49"/>
    <s v="PRIMA"/>
    <n v="0.81556250000000008"/>
    <x v="0"/>
    <x v="37"/>
    <s v="Straż Graniczna"/>
  </r>
  <r>
    <x v="1276"/>
    <s v="wewnątrz kraju"/>
    <x v="2"/>
    <x v="6"/>
    <s v="PSG w Świecku"/>
    <m/>
    <x v="3"/>
    <x v="2"/>
    <s v="Osobowy"/>
    <n v="80000"/>
    <s v="FORD KUGA, 2016r."/>
    <n v="80000"/>
    <x v="0"/>
    <x v="2"/>
    <s v="Straż Graniczna"/>
  </r>
  <r>
    <x v="1276"/>
    <s v="wewnątrz kraju"/>
    <x v="2"/>
    <x v="6"/>
    <s v="PSG w Świecku"/>
    <m/>
    <x v="3"/>
    <x v="6"/>
    <s v="Amfetamina"/>
    <n v="1161.3"/>
    <m/>
    <n v="70000"/>
    <x v="1"/>
    <x v="666"/>
    <s v="Straż Graniczna"/>
  </r>
  <r>
    <x v="1276"/>
    <s v="wewnątrz kraju"/>
    <x v="2"/>
    <x v="6"/>
    <s v="PSG w Świecku"/>
    <m/>
    <x v="3"/>
    <x v="6"/>
    <s v="Haszysz"/>
    <n v="72"/>
    <s v="marihuana"/>
    <n v="45000"/>
    <x v="1"/>
    <x v="667"/>
    <s v="Straż Graniczna"/>
  </r>
  <r>
    <x v="1277"/>
    <s v="z RP"/>
    <x v="1"/>
    <x v="0"/>
    <s v="PSG w Hrebennem"/>
    <s v="Hrebenne – Rawa Ruska (drogowe)"/>
    <x v="0"/>
    <x v="2"/>
    <s v="Ciężarowy"/>
    <n v="50000"/>
    <s v="Pojazd marki DAf fugurujący w bazie SIS R"/>
    <n v="50000"/>
    <x v="0"/>
    <x v="2"/>
    <s v="Straż Graniczna"/>
  </r>
  <r>
    <x v="1278"/>
    <s v="z RP"/>
    <x v="1"/>
    <x v="1"/>
    <s v="PSG w Korczowej"/>
    <s v="Korczowa – Krakowiec (drogowe)"/>
    <x v="0"/>
    <x v="2"/>
    <s v="Osobowy"/>
    <n v="50000"/>
    <s v="Mercedes Sprinter  313 CDI "/>
    <n v="50000"/>
    <x v="0"/>
    <x v="2"/>
    <s v="Straż Graniczna"/>
  </r>
  <r>
    <x v="1279"/>
    <s v="z RP"/>
    <x v="1"/>
    <x v="1"/>
    <s v="PSG w Korczowej"/>
    <s v="Korczowa – Krakowiec (drogowe)"/>
    <x v="0"/>
    <x v="2"/>
    <s v="Osobowy"/>
    <n v="60000"/>
    <s v="Mercedes Sprinter  314 CDI "/>
    <n v="60000"/>
    <x v="0"/>
    <x v="2"/>
    <s v="Straż Graniczna"/>
  </r>
  <r>
    <x v="1280"/>
    <s v="wewnątrz kraju"/>
    <x v="2"/>
    <x v="6"/>
    <s v="PSG w Kaliszu"/>
    <m/>
    <x v="3"/>
    <x v="5"/>
    <s v="Spirytus"/>
    <n v="1800"/>
    <s v="25 butele po 0,9 litra"/>
    <n v="80"/>
    <x v="2"/>
    <x v="668"/>
    <s v="inny | SC"/>
  </r>
  <r>
    <x v="1280"/>
    <s v="wewnątrz kraju"/>
    <x v="2"/>
    <x v="6"/>
    <s v="PSG w Kaliszu"/>
    <m/>
    <x v="3"/>
    <x v="1"/>
    <s v="Papierosy"/>
    <n v="815.54"/>
    <s v="bez znaków polskiej akcyzy"/>
    <n v="0.81553999999999993"/>
    <x v="0"/>
    <x v="111"/>
    <s v="inny | SC"/>
  </r>
  <r>
    <x v="1280"/>
    <s v="wewnątrz kraju"/>
    <x v="2"/>
    <x v="6"/>
    <s v="PSG w Kaliszu"/>
    <m/>
    <x v="3"/>
    <x v="5"/>
    <s v="Spirytus"/>
    <n v="26264"/>
    <s v="337 butelek po 0.9 litra i 5 butelek po 5 litrów"/>
    <n v="80"/>
    <x v="2"/>
    <x v="669"/>
    <s v="inny | SC"/>
  </r>
  <r>
    <x v="1280"/>
    <s v="wewnątrz kraju"/>
    <x v="2"/>
    <x v="6"/>
    <s v="PSG w Kaliszu"/>
    <m/>
    <x v="3"/>
    <x v="1"/>
    <s v="Papierosy"/>
    <n v="51868.34"/>
    <s v="3180 paczek papierosów po 20 szt w paczce"/>
    <n v="0.81553993710691819"/>
    <x v="0"/>
    <x v="670"/>
    <s v="inny | SC"/>
  </r>
  <r>
    <x v="1281"/>
    <s v="z RP"/>
    <x v="1"/>
    <x v="7"/>
    <s v="PSG w Krakowie-Balicach"/>
    <s v="Kraków-Balice (lotnicze)"/>
    <x v="2"/>
    <x v="3"/>
    <s v="Ostra"/>
    <n v="30"/>
    <m/>
    <n v="2"/>
    <x v="0"/>
    <x v="78"/>
    <s v="Straż Graniczna"/>
  </r>
  <r>
    <x v="1282"/>
    <s v="do RP"/>
    <x v="1"/>
    <x v="0"/>
    <s v="PSG w Dorohusku"/>
    <s v="Dorohusk – Jagodzin (drogowe)"/>
    <x v="0"/>
    <x v="1"/>
    <s v="Papierosy"/>
    <n v="65.239999999999995"/>
    <s v="WNIOSEK NR 122"/>
    <n v="0.81549999999999989"/>
    <x v="0"/>
    <x v="5"/>
    <s v="Straż Graniczna"/>
  </r>
  <r>
    <x v="1283"/>
    <s v="do RP"/>
    <x v="1"/>
    <x v="0"/>
    <s v="PSG w Dorohusku"/>
    <s v="Dorohusk – Jagodzin (drogowe)"/>
    <x v="0"/>
    <x v="1"/>
    <s v="Papierosy"/>
    <n v="48.93"/>
    <s v="WNIOSEK NR 123"/>
    <n v="0.8155"/>
    <x v="0"/>
    <x v="10"/>
    <s v="Straż Graniczna"/>
  </r>
  <r>
    <x v="1284"/>
    <s v="z RP"/>
    <x v="1"/>
    <x v="1"/>
    <s v="PSG w Medyce"/>
    <s v="Medyka – Szeginie (drogowe)"/>
    <x v="0"/>
    <x v="2"/>
    <s v="Osobowy"/>
    <n v="50000"/>
    <s v="Renault Master"/>
    <n v="50000"/>
    <x v="0"/>
    <x v="2"/>
    <s v="Straż Graniczna"/>
  </r>
  <r>
    <x v="1285"/>
    <s v="do RP"/>
    <x v="1"/>
    <x v="0"/>
    <s v="PSG w Hrebennem"/>
    <s v="Hrebenne – Rawa Ruska (drogowe)"/>
    <x v="0"/>
    <x v="9"/>
    <s v="Płyn do e-papierosów"/>
    <n v="122.2"/>
    <m/>
    <n v="1300"/>
    <x v="2"/>
    <x v="671"/>
    <s v="Straż Graniczna"/>
  </r>
  <r>
    <x v="1285"/>
    <s v="do RP"/>
    <x v="1"/>
    <x v="0"/>
    <s v="PSG w Hrebennem"/>
    <s v="Hrebenne – Rawa Ruska (drogowe)"/>
    <x v="0"/>
    <x v="0"/>
    <s v="inna/inne"/>
    <n v="77.88"/>
    <s v="Gumy nikotynowe"/>
    <n v="589.99999999999989"/>
    <x v="1"/>
    <x v="672"/>
    <s v="Straż Graniczna"/>
  </r>
  <r>
    <x v="1286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287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288"/>
    <s v="z RP"/>
    <x v="1"/>
    <x v="1"/>
    <s v="PSG w Rzeszowie–Jasionce"/>
    <s v="Rzeszów-Jasionka (lotnicze)"/>
    <x v="2"/>
    <x v="3"/>
    <s v="Ostra"/>
    <n v="3"/>
    <s v="9 x 18 MAKAROV "/>
    <n v="3"/>
    <x v="0"/>
    <x v="2"/>
    <s v="inny | SG"/>
  </r>
  <r>
    <x v="1289"/>
    <s v="do RP"/>
    <x v="1"/>
    <x v="0"/>
    <s v="PSG w Terespolu"/>
    <s v="Terespol – Brześć (drogowe)"/>
    <x v="1"/>
    <x v="1"/>
    <s v="Papierosy"/>
    <n v="554.57000000000005"/>
    <m/>
    <n v="0.81554411764705892"/>
    <x v="0"/>
    <x v="31"/>
    <s v="KAS | SG"/>
  </r>
  <r>
    <x v="1290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291"/>
    <s v="do RP"/>
    <x v="1"/>
    <x v="0"/>
    <s v="PSG w Dorohusku"/>
    <s v="Dorohusk – Jagodzin (drogowe)"/>
    <x v="0"/>
    <x v="1"/>
    <s v="Papierosy"/>
    <n v="31.81"/>
    <m/>
    <n v="0.81564102564102559"/>
    <x v="0"/>
    <x v="673"/>
    <s v="Straż Graniczna"/>
  </r>
  <r>
    <x v="1292"/>
    <s v="do RP"/>
    <x v="1"/>
    <x v="0"/>
    <s v="PSG w Dorohusku"/>
    <s v="Dorohusk – Jagodzin (drogowe)"/>
    <x v="0"/>
    <x v="1"/>
    <s v="Papierosy"/>
    <n v="130.49"/>
    <m/>
    <n v="0.81556250000000008"/>
    <x v="0"/>
    <x v="37"/>
    <s v="Straż Graniczna"/>
  </r>
  <r>
    <x v="1293"/>
    <s v="do RP"/>
    <x v="1"/>
    <x v="0"/>
    <s v="PSG w Terespolu"/>
    <s v="Kukuryki – Kozłowiczy (drogowe)"/>
    <x v="1"/>
    <x v="2"/>
    <s v="Ciężarowy"/>
    <n v="120000"/>
    <s v="Ciągnik siodłowy marki VOLVO, rok produkcji 2014"/>
    <n v="120000"/>
    <x v="0"/>
    <x v="2"/>
    <s v="Straż Graniczna"/>
  </r>
  <r>
    <x v="1293"/>
    <s v="do RP"/>
    <x v="1"/>
    <x v="0"/>
    <s v="PSG w Terespolu"/>
    <s v="Kukuryki – Kozłowiczy (drogowe)"/>
    <x v="1"/>
    <x v="2"/>
    <s v="Naczepa"/>
    <n v="70000"/>
    <s v="Naczepa marki VAN HOOL, rok produkcji 2015"/>
    <n v="70000"/>
    <x v="0"/>
    <x v="2"/>
    <s v="Straż Graniczna"/>
  </r>
  <r>
    <x v="1294"/>
    <s v="wewnątrz kraju"/>
    <x v="2"/>
    <x v="0"/>
    <s v="PSG w Terespolu"/>
    <m/>
    <x v="3"/>
    <x v="0"/>
    <s v="Podzespoły samochodowe"/>
    <n v="12000"/>
    <s v="Skrzynie biegów oraz elementy systemu TSS oraz RSS"/>
    <n v="12000"/>
    <x v="0"/>
    <x v="2"/>
    <s v="Policja"/>
  </r>
  <r>
    <x v="1295"/>
    <s v="do RP"/>
    <x v="0"/>
    <x v="6"/>
    <s v="PSG w Świecku"/>
    <m/>
    <x v="5"/>
    <x v="2"/>
    <s v="Osobowy"/>
    <n v="190000"/>
    <s v="Fiat (kamper)"/>
    <n v="190000"/>
    <x v="0"/>
    <x v="2"/>
    <s v="Straż Graniczna"/>
  </r>
  <r>
    <x v="1296"/>
    <s v="do RP"/>
    <x v="1"/>
    <x v="0"/>
    <s v="PSG w Terespolu"/>
    <s v="Terespol – Brześć (drogowe)"/>
    <x v="1"/>
    <x v="1"/>
    <s v="Papierosy"/>
    <n v="3588.38"/>
    <s v="4400 sztuk papierosów bez polskich znaków skarbowych akcyzy"/>
    <n v="0.81554090909090915"/>
    <x v="0"/>
    <x v="99"/>
    <s v="KAS | SG"/>
  </r>
  <r>
    <x v="1297"/>
    <s v="wewnątrz kraju"/>
    <x v="0"/>
    <x v="0"/>
    <s v="PSG w Hrubieszowie"/>
    <m/>
    <x v="0"/>
    <x v="2"/>
    <s v="Osobowy"/>
    <n v="85000"/>
    <s v="Hyundai"/>
    <n v="85000"/>
    <x v="0"/>
    <x v="2"/>
    <s v="Straż Graniczna"/>
  </r>
  <r>
    <x v="1298"/>
    <s v="z RP"/>
    <x v="1"/>
    <x v="7"/>
    <s v="PSG w Krakowie-Balicach"/>
    <s v="Kraków-Balice (lotnicze)"/>
    <x v="2"/>
    <x v="3"/>
    <s v="Ostra"/>
    <n v="40"/>
    <s v="amunicja ostra 9 mm"/>
    <n v="1"/>
    <x v="0"/>
    <x v="66"/>
    <s v="Straż Graniczna"/>
  </r>
  <r>
    <x v="1299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Straż Graniczna"/>
  </r>
  <r>
    <x v="1300"/>
    <s v="z RP"/>
    <x v="0"/>
    <x v="4"/>
    <s v="PSG w Gdańsku"/>
    <s v="Gdańsk-Rębiechowo (lotnicze)"/>
    <x v="2"/>
    <x v="3"/>
    <s v="Ostra"/>
    <n v="7"/>
    <s v="amunicja z napisem SB 308W"/>
    <n v="7"/>
    <x v="0"/>
    <x v="2"/>
    <s v="Straż Graniczna"/>
  </r>
  <r>
    <x v="1301"/>
    <s v="wewnątrz kraju"/>
    <x v="0"/>
    <x v="0"/>
    <s v="PSG w Hrubieszowie"/>
    <m/>
    <x v="0"/>
    <x v="2"/>
    <s v="Motocykl"/>
    <n v="65000"/>
    <s v="BMW R1250RT"/>
    <n v="65000"/>
    <x v="0"/>
    <x v="2"/>
    <s v="Policja | SG"/>
  </r>
  <r>
    <x v="1302"/>
    <s v="do RP"/>
    <x v="1"/>
    <x v="0"/>
    <s v="PSG w Terespolu"/>
    <s v="Kukuryki – Kozłowiczy (drogowe)"/>
    <x v="1"/>
    <x v="1"/>
    <s v="Papierosy"/>
    <n v="978.65"/>
    <s v="wyroby tytoniowe bez polskich znaków skarbowych akcyzy w postaci papierosów w ilości 1200 sztuk o łącznej wartości 978,65zł."/>
    <n v="0.81554166666666661"/>
    <x v="0"/>
    <x v="82"/>
    <s v="Straż Graniczna"/>
  </r>
  <r>
    <x v="1303"/>
    <s v="wewnątrz kraju"/>
    <x v="0"/>
    <x v="0"/>
    <s v="PSG w Białej Podlaskiej"/>
    <m/>
    <x v="1"/>
    <x v="6"/>
    <s v="Haszysz"/>
    <m/>
    <m/>
    <n v="0"/>
    <x v="1"/>
    <x v="674"/>
    <s v="Straż Graniczna"/>
  </r>
  <r>
    <x v="1304"/>
    <s v="do RP"/>
    <x v="1"/>
    <x v="0"/>
    <s v="PSG w Terespolu"/>
    <s v="Kukuryki – Kozłowiczy (drogowe)"/>
    <x v="1"/>
    <x v="1"/>
    <s v="Papierosy"/>
    <n v="326.22000000000003"/>
    <s v="wyroby tytoniowe bez polskich znaków skarbowych akcyzy w postaci papierosów w ilości 400 sztuk o łącznej wartości 326,22zł"/>
    <n v="0.81555000000000011"/>
    <x v="0"/>
    <x v="21"/>
    <s v="Straż Graniczna"/>
  </r>
  <r>
    <x v="1305"/>
    <s v="do RP"/>
    <x v="1"/>
    <x v="0"/>
    <s v="PSG w Hrebennem"/>
    <s v="Hrebenne – Rawa Ruska (drogowe)"/>
    <x v="0"/>
    <x v="3"/>
    <s v="Ostra"/>
    <n v="5"/>
    <s v="GECO.223 REM"/>
    <n v="5"/>
    <x v="0"/>
    <x v="2"/>
    <s v="Straż Graniczna"/>
  </r>
  <r>
    <x v="1306"/>
    <s v="z RP"/>
    <x v="1"/>
    <x v="1"/>
    <s v="PSG w Medyce"/>
    <s v="Medyka – Szeginie (drogowe)"/>
    <x v="0"/>
    <x v="0"/>
    <s v="Podzespoły samochodowe"/>
    <n v="4500"/>
    <s v="maska, fotel, przedni błotnik"/>
    <n v="1500"/>
    <x v="0"/>
    <x v="46"/>
    <s v="Straż Graniczna"/>
  </r>
  <r>
    <x v="1307"/>
    <s v="do RP"/>
    <x v="1"/>
    <x v="0"/>
    <s v="PSG w Hrebennem"/>
    <s v="Hrebenne – Rawa Ruska (drogowe)"/>
    <x v="0"/>
    <x v="1"/>
    <s v="Papierosy"/>
    <n v="473.01"/>
    <s v="uszczuplenia celne  779 zł. "/>
    <n v="0.81553448275862073"/>
    <x v="0"/>
    <x v="209"/>
    <s v="SC | SG"/>
  </r>
  <r>
    <x v="1308"/>
    <s v="z RP"/>
    <x v="1"/>
    <x v="6"/>
    <s v="PSG w Poznaniu-Ławicy"/>
    <s v="Poznań-Ławica (lotnicze)"/>
    <x v="2"/>
    <x v="7"/>
    <s v="inna/inne"/>
    <n v="20"/>
    <s v="pałka teleskopowa"/>
    <n v="20"/>
    <x v="0"/>
    <x v="2"/>
    <s v="Straż Graniczna"/>
  </r>
  <r>
    <x v="1309"/>
    <s v="z RP"/>
    <x v="1"/>
    <x v="1"/>
    <s v="PSG w Korczowej"/>
    <s v="Korczowa – Krakowiec (drogowe)"/>
    <x v="0"/>
    <x v="0"/>
    <s v="inna/inne"/>
    <n v="150000"/>
    <s v="Skrzypce  z napisem Antonius Stradivarius "/>
    <n v="150000"/>
    <x v="0"/>
    <x v="2"/>
    <s v="Straż Graniczna"/>
  </r>
  <r>
    <x v="1310"/>
    <s v="wewnątrz kraju"/>
    <x v="2"/>
    <x v="7"/>
    <s v="PSG w Tarnowie"/>
    <m/>
    <x v="3"/>
    <x v="4"/>
    <s v="krajanka tytoniowa"/>
    <n v="125022.28"/>
    <m/>
    <n v="815.53998695368557"/>
    <x v="1"/>
    <x v="675"/>
    <s v="Straż Graniczna"/>
  </r>
  <r>
    <x v="1311"/>
    <s v="wewnątrz kraju"/>
    <x v="2"/>
    <x v="5"/>
    <s v="Wydział Operacyjno-Śledczy"/>
    <m/>
    <x v="3"/>
    <x v="6"/>
    <s v="Marihuana"/>
    <n v="10122000"/>
    <m/>
    <n v="60000.000000000007"/>
    <x v="1"/>
    <x v="676"/>
    <s v="Straż Graniczna"/>
  </r>
  <r>
    <x v="1312"/>
    <s v="do RP"/>
    <x v="1"/>
    <x v="0"/>
    <s v="PSG w Dorohusku"/>
    <s v="Dorohusk – Jagodzin (drogowe)"/>
    <x v="0"/>
    <x v="1"/>
    <s v="Papierosy"/>
    <n v="146.80000000000001"/>
    <s v="WNIOSEK NR 129"/>
    <n v="0.81555555555555559"/>
    <x v="0"/>
    <x v="41"/>
    <s v="Straż Graniczna"/>
  </r>
  <r>
    <x v="1313"/>
    <s v="do RP"/>
    <x v="1"/>
    <x v="0"/>
    <s v="PSG w Terespolu"/>
    <s v="Terespol – Brześć (drogowe)"/>
    <x v="1"/>
    <x v="1"/>
    <s v="Papierosy"/>
    <n v="179.42"/>
    <s v="na wniosek SG do UC numer 113"/>
    <n v="0.81554545454545446"/>
    <x v="0"/>
    <x v="146"/>
    <s v="Straż Graniczna"/>
  </r>
  <r>
    <x v="1314"/>
    <s v="do RP"/>
    <x v="1"/>
    <x v="0"/>
    <s v="PSG w Dorohusku"/>
    <s v="Dorohusk – Jagodzin (drogowe)"/>
    <x v="0"/>
    <x v="1"/>
    <s v="Papierosy"/>
    <n v="65.239999999999995"/>
    <s v="wniosek nr 130"/>
    <n v="0.81549999999999989"/>
    <x v="0"/>
    <x v="5"/>
    <s v="Straż Graniczna"/>
  </r>
  <r>
    <x v="1315"/>
    <s v="do RP"/>
    <x v="1"/>
    <x v="0"/>
    <s v="PSG w Dorohusku"/>
    <s v="Dorohusk – Jagodzin (drogowe)"/>
    <x v="0"/>
    <x v="1"/>
    <s v="Papierosy"/>
    <n v="89.71"/>
    <s v="WNIOSEK NR 131"/>
    <n v="0.81554545454545446"/>
    <x v="0"/>
    <x v="677"/>
    <s v="Straż Graniczna"/>
  </r>
  <r>
    <x v="1316"/>
    <s v="do RP"/>
    <x v="1"/>
    <x v="1"/>
    <s v="PSG w Korczowej"/>
    <s v="Korczowa – Krakowiec (drogowe)"/>
    <x v="0"/>
    <x v="7"/>
    <s v="inna/inne"/>
    <n v="100"/>
    <s v="Broń Biała ,,Kastet&quot;"/>
    <n v="100"/>
    <x v="0"/>
    <x v="2"/>
    <s v="Straż Graniczna"/>
  </r>
  <r>
    <x v="1317"/>
    <s v="z RP"/>
    <x v="1"/>
    <x v="1"/>
    <s v="PSG w Korczowej"/>
    <s v="Korczowa – Krakowiec (drogowe)"/>
    <x v="0"/>
    <x v="0"/>
    <s v="Podzespoły samochodowe"/>
    <n v="1500"/>
    <s v="Drzwi tylne z pojazdu marki Toyota C-HR."/>
    <n v="1500"/>
    <x v="0"/>
    <x v="2"/>
    <s v="Straż Graniczna"/>
  </r>
  <r>
    <x v="1318"/>
    <s v="z RP"/>
    <x v="1"/>
    <x v="1"/>
    <s v="PSG w Medyce"/>
    <s v="Medyka – Szeginie (drogowe)"/>
    <x v="0"/>
    <x v="3"/>
    <s v="Ostra"/>
    <n v="6"/>
    <s v="AK-47 7,62X39"/>
    <n v="6"/>
    <x v="0"/>
    <x v="2"/>
    <s v="Straż Graniczna"/>
  </r>
  <r>
    <x v="1319"/>
    <s v="z RP"/>
    <x v="0"/>
    <x v="2"/>
    <s v="PSG w Katowicach-Pyrzowicach"/>
    <m/>
    <x v="2"/>
    <x v="3"/>
    <s v="Ostra"/>
    <n v="9"/>
    <s v="Amunicja koloru żółtego z napisem na spodzie SAKO 308 WIN."/>
    <n v="9"/>
    <x v="0"/>
    <x v="2"/>
    <s v="Straż Graniczna"/>
  </r>
  <r>
    <x v="1320"/>
    <s v="z RP"/>
    <x v="1"/>
    <x v="1"/>
    <s v="PSG w Korczowej"/>
    <s v="Korczowa – Krakowiec (drogowe)"/>
    <x v="0"/>
    <x v="10"/>
    <s v="inna/inne"/>
    <n v="1600"/>
    <s v="Odpad w postaci pociętej karoserii samochodowej (o wadze około 90 kg)."/>
    <n v="1600"/>
    <x v="0"/>
    <x v="2"/>
    <s v="Straż Graniczna"/>
  </r>
  <r>
    <x v="1321"/>
    <s v="wewnątrz kraju"/>
    <x v="2"/>
    <x v="2"/>
    <s v="PSG w Rudzie Śląskiej"/>
    <m/>
    <x v="3"/>
    <x v="2"/>
    <s v="Ciężarowy"/>
    <n v="55000"/>
    <m/>
    <n v="55000"/>
    <x v="0"/>
    <x v="2"/>
    <s v="Straż Graniczna"/>
  </r>
  <r>
    <x v="1322"/>
    <s v="wewnątrz kraju"/>
    <x v="2"/>
    <x v="6"/>
    <s v="PSG w Kłodzku"/>
    <m/>
    <x v="3"/>
    <x v="0"/>
    <s v="inna/inne"/>
    <n v="5000"/>
    <s v="linia produkcyjna do wytwarzania płynnej amfetaminy"/>
    <n v="5000"/>
    <x v="0"/>
    <x v="2"/>
    <s v="Straż Graniczna"/>
  </r>
  <r>
    <x v="1322"/>
    <s v="wewnątrz kraju"/>
    <x v="2"/>
    <x v="6"/>
    <s v="PSG w Kłodzku"/>
    <m/>
    <x v="3"/>
    <x v="6"/>
    <s v="Marihuana"/>
    <n v="450"/>
    <m/>
    <n v="45000"/>
    <x v="1"/>
    <x v="678"/>
    <s v="Straż Graniczna"/>
  </r>
  <r>
    <x v="1322"/>
    <s v="wewnątrz kraju"/>
    <x v="2"/>
    <x v="6"/>
    <s v="PSG w Kłodzku"/>
    <m/>
    <x v="3"/>
    <x v="6"/>
    <s v="inna/inne"/>
    <n v="1400000"/>
    <s v="Płynna amfetamina"/>
    <n v="175000"/>
    <x v="2"/>
    <x v="187"/>
    <s v="Straż Graniczna"/>
  </r>
  <r>
    <x v="1322"/>
    <s v="wewnątrz kraju"/>
    <x v="2"/>
    <x v="6"/>
    <s v="PSG w Kłodzku"/>
    <m/>
    <x v="3"/>
    <x v="6"/>
    <s v="Amfetamina"/>
    <n v="7000"/>
    <m/>
    <n v="70000"/>
    <x v="1"/>
    <x v="337"/>
    <s v="Straż Graniczna"/>
  </r>
  <r>
    <x v="1322"/>
    <s v="wewnątrz kraju"/>
    <x v="2"/>
    <x v="6"/>
    <s v="PSG w Kłodzku"/>
    <m/>
    <x v="3"/>
    <x v="6"/>
    <s v="Marihuana"/>
    <n v="900"/>
    <m/>
    <n v="45000"/>
    <x v="1"/>
    <x v="679"/>
    <s v="Straż Graniczna"/>
  </r>
  <r>
    <x v="1322"/>
    <s v="wewnątrz kraju"/>
    <x v="2"/>
    <x v="6"/>
    <s v="PSG w Kłodzku"/>
    <m/>
    <x v="3"/>
    <x v="11"/>
    <s v="Złoty - PLN"/>
    <n v="7300"/>
    <n v="7300"/>
    <n v="7300"/>
    <x v="0"/>
    <x v="2"/>
    <s v="Straż Graniczna"/>
  </r>
  <r>
    <x v="1322"/>
    <s v="wewnątrz kraju"/>
    <x v="2"/>
    <x v="6"/>
    <s v="PSG w Kłodzku"/>
    <m/>
    <x v="3"/>
    <x v="0"/>
    <s v="inna/inne"/>
    <n v="175000"/>
    <s v="Płynna amfetamina"/>
    <n v="175000"/>
    <x v="2"/>
    <x v="2"/>
    <s v="Straż Graniczna"/>
  </r>
  <r>
    <x v="1322"/>
    <s v="wewnątrz kraju"/>
    <x v="2"/>
    <x v="6"/>
    <s v="PSG w Kłodzku"/>
    <m/>
    <x v="3"/>
    <x v="6"/>
    <s v="inna/inne"/>
    <n v="1008000"/>
    <s v="Płynna amfetamina"/>
    <n v="175000"/>
    <x v="2"/>
    <x v="680"/>
    <s v="Straż Graniczna"/>
  </r>
  <r>
    <x v="1323"/>
    <s v="do RP"/>
    <x v="1"/>
    <x v="0"/>
    <s v="PSG w Dorohusku"/>
    <s v="Dorohusk – Jagodzin (drogowe)"/>
    <x v="0"/>
    <x v="1"/>
    <s v="Papierosy"/>
    <n v="81.55"/>
    <s v="WNIOSEK 133"/>
    <n v="0.8155"/>
    <x v="0"/>
    <x v="13"/>
    <s v="Straż Graniczna"/>
  </r>
  <r>
    <x v="1323"/>
    <s v="do RP"/>
    <x v="1"/>
    <x v="0"/>
    <s v="PSG w Dorohusku"/>
    <s v="Dorohusk – Jagodzin (drogowe)"/>
    <x v="0"/>
    <x v="4"/>
    <s v="Tytoń do palenia (wkłady)"/>
    <m/>
    <s v="wniosek 132"/>
    <n v="0"/>
    <x v="1"/>
    <x v="681"/>
    <s v="Straż Graniczna"/>
  </r>
  <r>
    <x v="1324"/>
    <s v="z RP"/>
    <x v="1"/>
    <x v="1"/>
    <s v="PSG w Rzeszowie–Jasionce"/>
    <s v="Rzeszów-Jasionka (lotnicze)"/>
    <x v="2"/>
    <x v="3"/>
    <s v="Ostra"/>
    <n v="3"/>
    <s v="oznaczenie na dnie łuski LCW 13"/>
    <n v="3"/>
    <x v="0"/>
    <x v="2"/>
    <s v="Straż Graniczna"/>
  </r>
  <r>
    <x v="1325"/>
    <s v="do RP"/>
    <x v="1"/>
    <x v="0"/>
    <s v="PSG w Terespolu"/>
    <s v="Terespol – Brześć (drogowe)"/>
    <x v="1"/>
    <x v="0"/>
    <s v="inna/inne"/>
    <n v="40"/>
    <s v="Produkty roślinne"/>
    <n v="10"/>
    <x v="1"/>
    <x v="64"/>
    <s v="KAS | SG"/>
  </r>
  <r>
    <x v="1326"/>
    <s v="z RP"/>
    <x v="1"/>
    <x v="0"/>
    <s v="PSG w Terespolu"/>
    <s v="Kukuryki – Kozłowiczy (drogowe)"/>
    <x v="1"/>
    <x v="2"/>
    <s v="Ciężarowy"/>
    <n v="230000"/>
    <m/>
    <n v="230000"/>
    <x v="0"/>
    <x v="2"/>
    <s v="Straż Graniczna"/>
  </r>
  <r>
    <x v="1327"/>
    <s v="do RP"/>
    <x v="0"/>
    <x v="6"/>
    <s v="PSG w Tuplicach"/>
    <m/>
    <x v="5"/>
    <x v="6"/>
    <s v="Marihuana"/>
    <n v="79.650000000000006"/>
    <s v="Susz roślinny kol zielonego w 2 woreczkach strunowych po dokonaniu sprawsdzenia testerem NarkII zabarwienie w kierunku Marihuany"/>
    <n v="45000"/>
    <x v="1"/>
    <x v="682"/>
    <s v="Straż Graniczna"/>
  </r>
  <r>
    <x v="1327"/>
    <s v="wewnątrz kraju"/>
    <x v="2"/>
    <x v="4"/>
    <s v="PSG w Ustce"/>
    <m/>
    <x v="3"/>
    <x v="6"/>
    <s v="Amfetamina"/>
    <n v="19600"/>
    <s v="proszek"/>
    <n v="70000"/>
    <x v="1"/>
    <x v="683"/>
    <s v="Straż Graniczna"/>
  </r>
  <r>
    <x v="1327"/>
    <s v="wewnątrz kraju"/>
    <x v="2"/>
    <x v="4"/>
    <s v="PSG w Ustce"/>
    <m/>
    <x v="3"/>
    <x v="6"/>
    <s v="Marihuana"/>
    <n v="50.4"/>
    <s v="susz"/>
    <n v="44999.999999999993"/>
    <x v="1"/>
    <x v="684"/>
    <s v="Straż Graniczna"/>
  </r>
  <r>
    <x v="1328"/>
    <s v="wewnątrz kraju"/>
    <x v="0"/>
    <x v="0"/>
    <s v="PSG w Hrubieszowie"/>
    <m/>
    <x v="0"/>
    <x v="2"/>
    <s v="Motocykl"/>
    <n v="45000"/>
    <s v="BMW  R1200GS rok produkcji 2011 "/>
    <n v="45000"/>
    <x v="0"/>
    <x v="2"/>
    <s v="Straż Graniczna"/>
  </r>
  <r>
    <x v="1329"/>
    <s v="do RP"/>
    <x v="1"/>
    <x v="1"/>
    <s v="PSG w Korczowej"/>
    <s v="Korczowa – Krakowiec (drogowe)"/>
    <x v="0"/>
    <x v="7"/>
    <s v="inna/inne"/>
    <n v="100"/>
    <s v="METALOWY KASTET"/>
    <n v="100"/>
    <x v="0"/>
    <x v="2"/>
    <s v="Straż Graniczna"/>
  </r>
  <r>
    <x v="1330"/>
    <s v="wewnątrz kraju"/>
    <x v="2"/>
    <x v="4"/>
    <s v="PSG w Świnoujściu"/>
    <m/>
    <x v="3"/>
    <x v="2"/>
    <s v="Motocykl"/>
    <n v="35000"/>
    <s v="Kawasaki Z900"/>
    <n v="35000"/>
    <x v="0"/>
    <x v="2"/>
    <s v="Straż Graniczna"/>
  </r>
  <r>
    <x v="1331"/>
    <s v="z RP"/>
    <x v="1"/>
    <x v="5"/>
    <s v="PSG w Łodzi"/>
    <s v="Łódź-Lublinek (lotnicze)"/>
    <x v="2"/>
    <x v="3"/>
    <s v="Ostra"/>
    <m/>
    <s v="300 WINMAG"/>
    <n v="0"/>
    <x v="0"/>
    <x v="186"/>
    <s v="inny"/>
  </r>
  <r>
    <x v="1332"/>
    <s v="do RP"/>
    <x v="1"/>
    <x v="0"/>
    <s v="PSG w Terespolu"/>
    <s v="Terespol – Brześć (drogowe)"/>
    <x v="1"/>
    <x v="1"/>
    <s v="Papierosy"/>
    <n v="187443.71"/>
    <m/>
    <n v="0.81553998433692998"/>
    <x v="0"/>
    <x v="685"/>
    <s v="KAS"/>
  </r>
  <r>
    <x v="1333"/>
    <s v="do RP"/>
    <x v="0"/>
    <x v="6"/>
    <s v="PSG w Świecku"/>
    <m/>
    <x v="5"/>
    <x v="6"/>
    <s v="Marihuana"/>
    <n v="274.5"/>
    <s v="woreczek strunowy z suszem roślinnym"/>
    <n v="45000"/>
    <x v="1"/>
    <x v="686"/>
    <s v="Straż Graniczna"/>
  </r>
  <r>
    <x v="1334"/>
    <s v="z RP"/>
    <x v="1"/>
    <x v="1"/>
    <s v="PSG w Korczowej"/>
    <s v="Korczowa – Krakowiec (drogowe)"/>
    <x v="0"/>
    <x v="2"/>
    <s v="Osobowy"/>
    <n v="45000"/>
    <m/>
    <n v="45000"/>
    <x v="0"/>
    <x v="2"/>
    <s v="Straż Graniczna"/>
  </r>
  <r>
    <x v="1335"/>
    <s v="do RP"/>
    <x v="1"/>
    <x v="0"/>
    <s v="PSG w Terespolu"/>
    <s v="Terespol – Brześć (drogowe)"/>
    <x v="1"/>
    <x v="1"/>
    <s v="Papierosy"/>
    <n v="335578.4"/>
    <m/>
    <n v="0.81554000194420151"/>
    <x v="0"/>
    <x v="687"/>
    <s v="KAS"/>
  </r>
  <r>
    <x v="1336"/>
    <s v="wewnątrz kraju"/>
    <x v="0"/>
    <x v="1"/>
    <s v="PSG w Krościenku"/>
    <m/>
    <x v="0"/>
    <x v="5"/>
    <s v="Wódka"/>
    <n v="120"/>
    <s v="6 butelek poj.0.5l"/>
    <n v="40"/>
    <x v="2"/>
    <x v="46"/>
    <s v="Straż Graniczna"/>
  </r>
  <r>
    <x v="1336"/>
    <s v="wewnątrz kraju"/>
    <x v="0"/>
    <x v="1"/>
    <s v="PSG w Krościenku"/>
    <m/>
    <x v="0"/>
    <x v="5"/>
    <s v="Koniak"/>
    <n v="40"/>
    <s v="2 butelki poj.0.5l"/>
    <n v="40"/>
    <x v="2"/>
    <x v="2"/>
    <s v="Straż Graniczna"/>
  </r>
  <r>
    <x v="1336"/>
    <s v="wewnątrz kraju"/>
    <x v="0"/>
    <x v="1"/>
    <s v="PSG w Krościenku"/>
    <m/>
    <x v="0"/>
    <x v="1"/>
    <s v="Papierosy"/>
    <n v="244.66"/>
    <s v="15 paczek po 20szt.w każdej"/>
    <n v="0.81553333333333333"/>
    <x v="0"/>
    <x v="58"/>
    <s v="Straż Graniczna"/>
  </r>
  <r>
    <x v="1337"/>
    <s v="do RP"/>
    <x v="1"/>
    <x v="0"/>
    <s v="PSG w Dorohusku"/>
    <s v="Dorohusk – Jagodzin (drogowe)"/>
    <x v="0"/>
    <x v="1"/>
    <s v="Papierosy"/>
    <n v="244.66"/>
    <s v="WNIOSEK NR 134"/>
    <n v="0.81553333333333333"/>
    <x v="0"/>
    <x v="58"/>
    <s v="Straż Graniczna"/>
  </r>
  <r>
    <x v="1337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337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338"/>
    <s v="do RP"/>
    <x v="1"/>
    <x v="0"/>
    <s v="PSG w Dorohusku"/>
    <s v="Dorohusk – Jagodzin (drogowe)"/>
    <x v="0"/>
    <x v="1"/>
    <s v="Papierosy"/>
    <n v="85.63"/>
    <m/>
    <n v="0.81552380952380943"/>
    <x v="0"/>
    <x v="7"/>
    <s v="Straż Graniczna"/>
  </r>
  <r>
    <x v="1339"/>
    <s v="do RP"/>
    <x v="1"/>
    <x v="0"/>
    <s v="PSG w Terespolu"/>
    <s v="Terespol – Brześć (drogowe)"/>
    <x v="1"/>
    <x v="1"/>
    <s v="Papierosy"/>
    <n v="444665.03"/>
    <m/>
    <n v="0.81554000073362198"/>
    <x v="0"/>
    <x v="688"/>
    <s v="KAS"/>
  </r>
  <r>
    <x v="1340"/>
    <s v="z RP"/>
    <x v="0"/>
    <x v="4"/>
    <s v="PSG w Świnoujściu"/>
    <m/>
    <x v="5"/>
    <x v="2"/>
    <s v="Osobowy"/>
    <n v="120000"/>
    <s v="BMW3 GT rok 2018"/>
    <n v="120000"/>
    <x v="0"/>
    <x v="2"/>
    <s v="Straż Graniczna"/>
  </r>
  <r>
    <x v="1341"/>
    <s v="z RP"/>
    <x v="1"/>
    <x v="6"/>
    <s v="PSG w Poznaniu-Ławicy"/>
    <s v="Poznań-Ławica (lotnicze)"/>
    <x v="2"/>
    <x v="3"/>
    <s v="Ostra"/>
    <n v="6.32"/>
    <s v="Nabój S&amp;B 7x57R"/>
    <n v="6.32"/>
    <x v="0"/>
    <x v="2"/>
    <s v="Straż Graniczna"/>
  </r>
  <r>
    <x v="1342"/>
    <s v="z RP"/>
    <x v="1"/>
    <x v="1"/>
    <s v="PSG w Medyce"/>
    <s v="Medyka – Szeginie (drogowe)"/>
    <x v="0"/>
    <x v="2"/>
    <s v="Ciężarowy"/>
    <n v="140000"/>
    <s v="Volvo"/>
    <n v="140000"/>
    <x v="0"/>
    <x v="2"/>
    <s v="Straż Graniczna"/>
  </r>
  <r>
    <x v="1343"/>
    <s v="wewnątrz kraju"/>
    <x v="2"/>
    <x v="3"/>
    <s v="PSG w Bezledach"/>
    <m/>
    <x v="3"/>
    <x v="2"/>
    <s v="Osobowy"/>
    <n v="50000"/>
    <s v="Audi A6 Avant NR. REJ. GSP5H09"/>
    <n v="50000"/>
    <x v="0"/>
    <x v="2"/>
    <s v="Policja | Policja | SG | Policja"/>
  </r>
  <r>
    <x v="1344"/>
    <s v="do RP"/>
    <x v="1"/>
    <x v="0"/>
    <s v="PSG w Dorohusku"/>
    <s v="Dorohusk – Jagodzin (drogowe)"/>
    <x v="0"/>
    <x v="0"/>
    <s v="Bursztyn"/>
    <n v="1000"/>
    <m/>
    <n v="3134.7962382445139"/>
    <x v="1"/>
    <x v="689"/>
    <s v="KAS | SG"/>
  </r>
  <r>
    <x v="1345"/>
    <s v="wewnątrz kraju"/>
    <x v="2"/>
    <x v="6"/>
    <s v="PSG w Świecku"/>
    <m/>
    <x v="3"/>
    <x v="2"/>
    <s v="Osobowy"/>
    <n v="200000"/>
    <s v="BMW X3"/>
    <n v="200000"/>
    <x v="0"/>
    <x v="2"/>
    <s v="Straż Graniczna"/>
  </r>
  <r>
    <x v="1346"/>
    <s v="wewnątrz kraju"/>
    <x v="2"/>
    <x v="6"/>
    <s v="PSG we Wrocławiu-Strachowicach"/>
    <m/>
    <x v="3"/>
    <x v="4"/>
    <s v="Tytoń do palenia"/>
    <n v="67651.710000000006"/>
    <m/>
    <n v="585.01997578692499"/>
    <x v="1"/>
    <x v="690"/>
    <s v="KAS | SG"/>
  </r>
  <r>
    <x v="1346"/>
    <s v="wewnątrz kraju"/>
    <x v="2"/>
    <x v="6"/>
    <s v="PSG we Wrocławiu-Strachowicach"/>
    <m/>
    <x v="3"/>
    <x v="1"/>
    <s v="Papierosy"/>
    <n v="81717.11"/>
    <m/>
    <n v="0.81554001996007985"/>
    <x v="0"/>
    <x v="691"/>
    <s v="KAS | SG"/>
  </r>
  <r>
    <x v="1347"/>
    <s v="wewnątrz kraju"/>
    <x v="0"/>
    <x v="8"/>
    <s v="PSG w Lipsku"/>
    <m/>
    <x v="1"/>
    <x v="1"/>
    <s v="Papierosy"/>
    <n v="24466.2"/>
    <s v="&quot;NZ GOLD&quot; akcyza BY, &quot;MINSK SIPERSLIMS&quot; akcyza BY"/>
    <n v="0.81554000000000004"/>
    <x v="0"/>
    <x v="438"/>
    <s v="Straż Graniczna"/>
  </r>
  <r>
    <x v="1348"/>
    <s v="wewnątrz kraju"/>
    <x v="2"/>
    <x v="5"/>
    <s v="PSG w Łodzi"/>
    <m/>
    <x v="3"/>
    <x v="6"/>
    <s v="inna/inne"/>
    <n v="7290"/>
    <s v="zielona konopia"/>
    <n v="45000"/>
    <x v="1"/>
    <x v="692"/>
    <s v="Straż Graniczna"/>
  </r>
  <r>
    <x v="1348"/>
    <s v="wewnątrz kraju"/>
    <x v="2"/>
    <x v="5"/>
    <s v="PSG w Łodzi"/>
    <m/>
    <x v="3"/>
    <x v="6"/>
    <s v="inna/inne"/>
    <n v="7290"/>
    <s v="zielona konopia"/>
    <n v="45000"/>
    <x v="1"/>
    <x v="692"/>
    <s v="Straż Graniczna"/>
  </r>
  <r>
    <x v="1349"/>
    <s v="wewnątrz kraju"/>
    <x v="0"/>
    <x v="8"/>
    <s v="PSG w Kuźnicy"/>
    <m/>
    <x v="1"/>
    <x v="2"/>
    <s v="Osobowy"/>
    <n v="20000"/>
    <s v="CITROEN"/>
    <n v="20000"/>
    <x v="0"/>
    <x v="2"/>
    <s v="Straż Graniczna"/>
  </r>
  <r>
    <x v="1350"/>
    <s v="do RP"/>
    <x v="0"/>
    <x v="2"/>
    <s v="PSG w Katowicach-Pyrzowicach"/>
    <m/>
    <x v="2"/>
    <x v="6"/>
    <s v="Marihuana"/>
    <n v="57.3"/>
    <m/>
    <n v="50000"/>
    <x v="1"/>
    <x v="693"/>
    <s v="Straż Graniczna"/>
  </r>
  <r>
    <x v="1351"/>
    <s v="z RP"/>
    <x v="1"/>
    <x v="1"/>
    <s v="PSG w Lubaczowie"/>
    <s v="Budomierz – Hruszew (drogowe)"/>
    <x v="0"/>
    <x v="0"/>
    <s v="inna/inne"/>
    <m/>
    <s v="Tablice rejestracyjne"/>
    <n v="0"/>
    <x v="0"/>
    <x v="0"/>
    <s v="Straż Graniczna"/>
  </r>
  <r>
    <x v="1352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KAS | SG"/>
  </r>
  <r>
    <x v="1352"/>
    <s v="do RP"/>
    <x v="1"/>
    <x v="0"/>
    <s v="PSG w Terespolu"/>
    <s v="Terespol – Brześć (drogowe)"/>
    <x v="1"/>
    <x v="1"/>
    <s v="Papierosy"/>
    <n v="65.239999999999995"/>
    <m/>
    <n v="0.81549999999999989"/>
    <x v="0"/>
    <x v="5"/>
    <s v="KAS | SG"/>
  </r>
  <r>
    <x v="1353"/>
    <s v="z RP"/>
    <x v="1"/>
    <x v="7"/>
    <s v="PSG w Krakowie-Balicach"/>
    <s v="Kraków-Balice (lotnicze)"/>
    <x v="2"/>
    <x v="3"/>
    <s v="Ostra"/>
    <n v="2"/>
    <s v="oznaczenie na denku FC308WIN"/>
    <n v="2"/>
    <x v="0"/>
    <x v="2"/>
    <s v="Straż Graniczna"/>
  </r>
  <r>
    <x v="1354"/>
    <s v="do RP"/>
    <x v="1"/>
    <x v="0"/>
    <s v="PSG w Terespolu"/>
    <s v="Terespol – Brześć (drogowe)"/>
    <x v="1"/>
    <x v="1"/>
    <s v="Papierosy"/>
    <n v="268247.42"/>
    <m/>
    <n v="0.81554000972880936"/>
    <x v="0"/>
    <x v="694"/>
    <s v="KAS"/>
  </r>
  <r>
    <x v="1355"/>
    <s v="do RP"/>
    <x v="1"/>
    <x v="1"/>
    <s v="PSG w Medyce"/>
    <s v="Medyka – Szeginie (drogowe)"/>
    <x v="0"/>
    <x v="7"/>
    <s v="inna/inne"/>
    <n v="50"/>
    <s v="kastet"/>
    <n v="50"/>
    <x v="0"/>
    <x v="2"/>
    <s v="Straż Graniczna"/>
  </r>
  <r>
    <x v="1356"/>
    <s v="z RP"/>
    <x v="1"/>
    <x v="1"/>
    <s v="PSG w Korczowej"/>
    <s v="Korczowa – Krakowiec (drogowe)"/>
    <x v="0"/>
    <x v="2"/>
    <s v="Osobowy"/>
    <n v="120000"/>
    <s v="SPRINTER, stwierdzono ingerencję osób nieuprawnionych w pole numerowe skrzyni biegów."/>
    <n v="120000"/>
    <x v="0"/>
    <x v="2"/>
    <s v="Straż Graniczna"/>
  </r>
  <r>
    <x v="1357"/>
    <s v="do RP"/>
    <x v="1"/>
    <x v="0"/>
    <s v="PSG w Dorohusku"/>
    <s v="Dorohusk – Jagodzin (drogowe)"/>
    <x v="0"/>
    <x v="1"/>
    <s v="Papierosy"/>
    <n v="48.93"/>
    <s v="WNIOSEK NR 138 Z DNIA 07.09.2024R"/>
    <n v="0.8155"/>
    <x v="0"/>
    <x v="10"/>
    <s v="Straż Graniczna"/>
  </r>
  <r>
    <x v="1358"/>
    <s v="do RP"/>
    <x v="0"/>
    <x v="6"/>
    <s v="PSG w Świecku"/>
    <m/>
    <x v="5"/>
    <x v="2"/>
    <s v="Osobowy"/>
    <n v="100000"/>
    <s v="RANGE ROVER EVOQUE"/>
    <n v="100000"/>
    <x v="0"/>
    <x v="2"/>
    <s v="Straż Graniczna"/>
  </r>
  <r>
    <x v="1359"/>
    <s v="do RP"/>
    <x v="1"/>
    <x v="1"/>
    <s v="PSG w Medyce"/>
    <s v="Medyka – Szeginie (drogowe)"/>
    <x v="0"/>
    <x v="3"/>
    <s v="Ostra"/>
    <n v="2"/>
    <s v="oznaczenie na kryzie 1780"/>
    <n v="2"/>
    <x v="0"/>
    <x v="2"/>
    <s v="Straż Graniczna"/>
  </r>
  <r>
    <x v="1360"/>
    <s v="wewnątrz kraju"/>
    <x v="2"/>
    <x v="4"/>
    <s v="PSG w Kołobrzegu"/>
    <m/>
    <x v="3"/>
    <x v="4"/>
    <s v="krajanka tytoniowa"/>
    <n v="613930.22"/>
    <s v="40 worków po około 20 kg"/>
    <n v="815.14999668060807"/>
    <x v="1"/>
    <x v="695"/>
    <s v="Straż Graniczna"/>
  </r>
  <r>
    <x v="1360"/>
    <s v="wewnątrz kraju"/>
    <x v="2"/>
    <x v="4"/>
    <s v="PSG w Kołobrzegu"/>
    <m/>
    <x v="3"/>
    <x v="4"/>
    <s v="krajanka tytoniowa"/>
    <n v="63133.37"/>
    <s v="4 worki po około 20 kg"/>
    <n v="815.15003227888963"/>
    <x v="1"/>
    <x v="696"/>
    <s v="Straż Graniczna"/>
  </r>
  <r>
    <x v="1360"/>
    <s v="wewnątrz kraju"/>
    <x v="2"/>
    <x v="4"/>
    <s v="PSG w Kołobrzegu"/>
    <m/>
    <x v="3"/>
    <x v="4"/>
    <s v="susz tytoniowy"/>
    <n v="26089.8"/>
    <s v="4 kartony po około 120 kg"/>
    <n v="20.099999999999998"/>
    <x v="1"/>
    <x v="697"/>
    <s v="Straż Graniczna"/>
  </r>
  <r>
    <x v="1360"/>
    <s v="wewnątrz kraju"/>
    <x v="2"/>
    <x v="4"/>
    <s v="PSG w Kołobrzegu"/>
    <m/>
    <x v="3"/>
    <x v="4"/>
    <s v="krajanka tytoniowa"/>
    <n v="152555.32"/>
    <s v="9 worków po około 20 kg"/>
    <n v="815.14998664173129"/>
    <x v="1"/>
    <x v="698"/>
    <s v="Straż Graniczna"/>
  </r>
  <r>
    <x v="1360"/>
    <s v="wewnątrz kraju"/>
    <x v="2"/>
    <x v="4"/>
    <s v="PSG w Kołobrzegu"/>
    <m/>
    <x v="3"/>
    <x v="2"/>
    <s v="Ciężarowy"/>
    <n v="120000"/>
    <s v="IVECO 35S15"/>
    <n v="120000"/>
    <x v="0"/>
    <x v="2"/>
    <s v="Straż Graniczna"/>
  </r>
  <r>
    <x v="1360"/>
    <s v="wewnątrz kraju"/>
    <x v="2"/>
    <x v="4"/>
    <s v="PSG w Kołobrzegu"/>
    <m/>
    <x v="3"/>
    <x v="2"/>
    <s v="Osobowy"/>
    <n v="3000"/>
    <s v="Mercedes C230"/>
    <n v="3000"/>
    <x v="0"/>
    <x v="2"/>
    <s v="Straż Graniczna"/>
  </r>
  <r>
    <x v="1360"/>
    <s v="wewnątrz kraju"/>
    <x v="2"/>
    <x v="4"/>
    <s v="PSG w Kołobrzegu"/>
    <m/>
    <x v="3"/>
    <x v="11"/>
    <s v="Złoty - PLN"/>
    <n v="370"/>
    <s v="w wyniku przeszukania pojazdu IVECO"/>
    <n v="370"/>
    <x v="0"/>
    <x v="2"/>
    <s v="Straż Graniczna"/>
  </r>
  <r>
    <x v="1360"/>
    <s v="wewnątrz kraju"/>
    <x v="2"/>
    <x v="4"/>
    <s v="PSG w Kołobrzegu"/>
    <m/>
    <x v="3"/>
    <x v="11"/>
    <s v="Euro - EUR"/>
    <n v="620"/>
    <s v="145 euro w wyniku przeszukania pojazdu IVECO"/>
    <n v="620"/>
    <x v="0"/>
    <x v="2"/>
    <s v="Straż Graniczna"/>
  </r>
  <r>
    <x v="1360"/>
    <s v="wewnątrz kraju"/>
    <x v="2"/>
    <x v="4"/>
    <s v="PSG w Kołobrzegu"/>
    <m/>
    <x v="3"/>
    <x v="0"/>
    <s v="inna/inne"/>
    <n v="3000"/>
    <s v="Bęben do suszenia tytoniu"/>
    <n v="3000"/>
    <x v="0"/>
    <x v="2"/>
    <s v="Straż Graniczna"/>
  </r>
  <r>
    <x v="1360"/>
    <s v="wewnątrz kraju"/>
    <x v="2"/>
    <x v="4"/>
    <s v="PSG w Kołobrzegu"/>
    <m/>
    <x v="3"/>
    <x v="0"/>
    <s v="inna/inne"/>
    <n v="40000"/>
    <s v="Krajalnica do tytoniu"/>
    <n v="40000"/>
    <x v="0"/>
    <x v="2"/>
    <s v="Straż Graniczna"/>
  </r>
  <r>
    <x v="1360"/>
    <s v="wewnątrz kraju"/>
    <x v="2"/>
    <x v="4"/>
    <s v="PSG w Kołobrzegu"/>
    <m/>
    <x v="3"/>
    <x v="0"/>
    <s v="inna/inne"/>
    <m/>
    <s v="Urządzenie rejestrujące obraz (tzw. fotopułapka)"/>
    <n v="0"/>
    <x v="0"/>
    <x v="2"/>
    <s v="Straż Graniczna"/>
  </r>
  <r>
    <x v="1360"/>
    <s v="wewnątrz kraju"/>
    <x v="2"/>
    <x v="4"/>
    <s v="PSG w Kołobrzegu"/>
    <m/>
    <x v="3"/>
    <x v="0"/>
    <s v="inna/inne"/>
    <m/>
    <s v="Notatnik"/>
    <n v="0"/>
    <x v="0"/>
    <x v="0"/>
    <s v="Straż Graniczna"/>
  </r>
  <r>
    <x v="1360"/>
    <s v="wewnątrz kraju"/>
    <x v="2"/>
    <x v="4"/>
    <s v="PSG w Kołobrzegu"/>
    <m/>
    <x v="3"/>
    <x v="0"/>
    <s v="inna/inne"/>
    <m/>
    <s v="Telefon marki Kruger&amp;Matz"/>
    <n v="0"/>
    <x v="0"/>
    <x v="0"/>
    <s v="Straż Graniczna"/>
  </r>
  <r>
    <x v="1360"/>
    <s v="wewnątrz kraju"/>
    <x v="2"/>
    <x v="4"/>
    <s v="PSG w Kołobrzegu"/>
    <m/>
    <x v="3"/>
    <x v="0"/>
    <s v="inna/inne"/>
    <m/>
    <s v="Telefon marki Samsung"/>
    <n v="0"/>
    <x v="0"/>
    <x v="2"/>
    <s v="Straż Graniczna"/>
  </r>
  <r>
    <x v="1360"/>
    <s v="wewnątrz kraju"/>
    <x v="2"/>
    <x v="4"/>
    <s v="PSG w Kołobrzegu"/>
    <m/>
    <x v="3"/>
    <x v="0"/>
    <s v="inna/inne"/>
    <m/>
    <s v="Telefon marki Nokia"/>
    <n v="0"/>
    <x v="0"/>
    <x v="2"/>
    <s v="Straż Graniczna"/>
  </r>
  <r>
    <x v="1360"/>
    <s v="wewnątrz kraju"/>
    <x v="2"/>
    <x v="4"/>
    <s v="PSG w Kołobrzegu"/>
    <m/>
    <x v="3"/>
    <x v="0"/>
    <s v="inna/inne"/>
    <m/>
    <s v="Karta SIM"/>
    <n v="0"/>
    <x v="0"/>
    <x v="0"/>
    <s v="Straż Graniczna"/>
  </r>
  <r>
    <x v="1360"/>
    <s v="wewnątrz kraju"/>
    <x v="2"/>
    <x v="4"/>
    <s v="PSG w Kołobrzegu"/>
    <m/>
    <x v="3"/>
    <x v="0"/>
    <s v="inna/inne"/>
    <m/>
    <s v="Laptop marki LENOVO"/>
    <n v="0"/>
    <x v="0"/>
    <x v="2"/>
    <s v="Straż Graniczna"/>
  </r>
  <r>
    <x v="1360"/>
    <s v="wewnątrz kraju"/>
    <x v="2"/>
    <x v="4"/>
    <s v="PSG w Kołobrzegu"/>
    <m/>
    <x v="3"/>
    <x v="11"/>
    <s v="Złoty - PLN"/>
    <n v="5800"/>
    <m/>
    <n v="5800"/>
    <x v="0"/>
    <x v="2"/>
    <s v="Straż Graniczna"/>
  </r>
  <r>
    <x v="1361"/>
    <s v="wewnątrz kraju"/>
    <x v="2"/>
    <x v="1"/>
    <s v="Wydział Operacyjno-Śledczy"/>
    <m/>
    <x v="3"/>
    <x v="2"/>
    <s v="Osobowy"/>
    <n v="92000"/>
    <s v="Citroen C5 Aircross"/>
    <n v="92000"/>
    <x v="0"/>
    <x v="2"/>
    <s v="Policja"/>
  </r>
  <r>
    <x v="1362"/>
    <s v="do RP"/>
    <x v="1"/>
    <x v="0"/>
    <s v="PSG w Terespolu"/>
    <s v="Terespol – Brześć (drogowe)"/>
    <x v="1"/>
    <x v="1"/>
    <s v="Papierosy"/>
    <n v="326.22000000000003"/>
    <s v="na wniosek SG do ODC numer 116"/>
    <n v="0.81555000000000011"/>
    <x v="0"/>
    <x v="21"/>
    <s v="Straż Graniczna"/>
  </r>
  <r>
    <x v="1363"/>
    <s v="do RP"/>
    <x v="1"/>
    <x v="5"/>
    <s v="PSG w Warszawie-Modlinie"/>
    <s v="Warszawa/Modlin (lotnicze)"/>
    <x v="2"/>
    <x v="6"/>
    <s v="inna/inne"/>
    <m/>
    <s v="kokaina +metamfetamina"/>
    <n v="0"/>
    <x v="1"/>
    <x v="568"/>
    <s v="Straż Graniczna"/>
  </r>
  <r>
    <x v="1364"/>
    <s v="z RP"/>
    <x v="0"/>
    <x v="4"/>
    <s v="PSG w Szczecinie"/>
    <m/>
    <x v="5"/>
    <x v="6"/>
    <s v="Marihuana"/>
    <n v="909.5"/>
    <s v="susz roślinny"/>
    <n v="50000"/>
    <x v="1"/>
    <x v="699"/>
    <s v="Straż Graniczna"/>
  </r>
  <r>
    <x v="1364"/>
    <s v="z RP"/>
    <x v="0"/>
    <x v="4"/>
    <s v="PSG w Szczecinie"/>
    <m/>
    <x v="5"/>
    <x v="6"/>
    <s v="inna/inne"/>
    <n v="650"/>
    <s v="kryształki koloru żółtego"/>
    <n v="40000"/>
    <x v="1"/>
    <x v="700"/>
    <s v="Straż Graniczna"/>
  </r>
  <r>
    <x v="1364"/>
    <s v="z RP"/>
    <x v="0"/>
    <x v="4"/>
    <s v="PSG w Szczecinie"/>
    <m/>
    <x v="5"/>
    <x v="6"/>
    <s v="inna/inne"/>
    <m/>
    <s v="tabletka "/>
    <n v="0"/>
    <x v="0"/>
    <x v="0"/>
    <s v="Straż Graniczna"/>
  </r>
  <r>
    <x v="1365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366"/>
    <s v="do RP"/>
    <x v="1"/>
    <x v="0"/>
    <s v="PSG w Dorohusku"/>
    <s v="Dorohusk – Jagodzin (drogowe)"/>
    <x v="0"/>
    <x v="1"/>
    <s v="Papierosy"/>
    <n v="114.18"/>
    <m/>
    <n v="0.81557142857142861"/>
    <x v="0"/>
    <x v="39"/>
    <s v="Straż Graniczna"/>
  </r>
  <r>
    <x v="1367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368"/>
    <s v="do RP"/>
    <x v="1"/>
    <x v="0"/>
    <s v="PSG w Terespolu"/>
    <s v="Terespol – Brześć (drogowe)"/>
    <x v="1"/>
    <x v="1"/>
    <s v="Papierosy"/>
    <n v="277.27999999999997"/>
    <m/>
    <n v="0.81552941176470584"/>
    <x v="0"/>
    <x v="190"/>
    <s v="KAS"/>
  </r>
  <r>
    <x v="1368"/>
    <s v="do RP"/>
    <x v="1"/>
    <x v="0"/>
    <s v="PSG w Terespolu"/>
    <s v="Terespol – Brześć (drogowe)"/>
    <x v="1"/>
    <x v="0"/>
    <s v="inna/inne"/>
    <n v="100"/>
    <s v="produkty pochodzenia roslinnego"/>
    <n v="10"/>
    <x v="1"/>
    <x v="45"/>
    <s v="KAS"/>
  </r>
  <r>
    <x v="1369"/>
    <s v="wewnątrz kraju"/>
    <x v="0"/>
    <x v="6"/>
    <s v="PSG w Kłodzku"/>
    <m/>
    <x v="8"/>
    <x v="1"/>
    <s v="Papierosy"/>
    <n v="39798.35"/>
    <s v="Różne marki"/>
    <n v="0.81553995901639342"/>
    <x v="0"/>
    <x v="701"/>
    <s v="Straż Graniczna"/>
  </r>
  <r>
    <x v="1369"/>
    <s v="wewnątrz kraju"/>
    <x v="0"/>
    <x v="6"/>
    <s v="PSG w Kłodzku"/>
    <m/>
    <x v="8"/>
    <x v="4"/>
    <s v="krajanka tytoniowa"/>
    <n v="34165.17"/>
    <m/>
    <n v="585.02003424657528"/>
    <x v="1"/>
    <x v="702"/>
    <s v="Straż Graniczna"/>
  </r>
  <r>
    <x v="1369"/>
    <s v="wewnątrz kraju"/>
    <x v="0"/>
    <x v="6"/>
    <s v="PSG w Kłodzku"/>
    <m/>
    <x v="8"/>
    <x v="5"/>
    <s v="Spirytus"/>
    <n v="3564"/>
    <m/>
    <n v="72"/>
    <x v="2"/>
    <x v="703"/>
    <s v="Straż Graniczna"/>
  </r>
  <r>
    <x v="1370"/>
    <s v="z RP"/>
    <x v="1"/>
    <x v="6"/>
    <s v="PSG w Poznaniu-Ławicy"/>
    <s v="Poznań-Ławica (lotnicze)"/>
    <x v="2"/>
    <x v="3"/>
    <s v="Ostra"/>
    <n v="1"/>
    <s v="9x19 Parabellum"/>
    <n v="1"/>
    <x v="0"/>
    <x v="2"/>
    <s v="Straż Graniczna"/>
  </r>
  <r>
    <x v="1371"/>
    <s v="do RP"/>
    <x v="1"/>
    <x v="0"/>
    <s v="PSG w Dorohusku"/>
    <s v="Dorohusk – Jagodzin (drogowe)"/>
    <x v="0"/>
    <x v="1"/>
    <s v="Papierosy"/>
    <n v="32.619999999999997"/>
    <s v="wniosek 142"/>
    <n v="0.81549999999999989"/>
    <x v="0"/>
    <x v="66"/>
    <s v="Straż Graniczna"/>
  </r>
  <r>
    <x v="1372"/>
    <s v="z RP"/>
    <x v="0"/>
    <x v="2"/>
    <s v="PSG w Katowicach-Pyrzowicach"/>
    <s v="Katowice-Pyrzowice (lotnicze)"/>
    <x v="2"/>
    <x v="3"/>
    <s v="Ostra"/>
    <n v="1.1000000000000001"/>
    <s v="Napis na denku łuski: &quot;9 mm Luger STV&quot;"/>
    <n v="1.1000000000000001"/>
    <x v="0"/>
    <x v="2"/>
    <s v="Straż Graniczna"/>
  </r>
  <r>
    <x v="1373"/>
    <s v="do RP"/>
    <x v="1"/>
    <x v="0"/>
    <s v="PSG w Dorohusku"/>
    <s v="Dorohusk – Jagodzin (drogowe)"/>
    <x v="0"/>
    <x v="1"/>
    <s v="Papierosy"/>
    <n v="130.49"/>
    <s v="wniosek 143"/>
    <n v="0.81556250000000008"/>
    <x v="0"/>
    <x v="37"/>
    <s v="Straż Graniczna"/>
  </r>
  <r>
    <x v="1374"/>
    <s v="do RP"/>
    <x v="0"/>
    <x v="6"/>
    <s v="PSG w Świecku"/>
    <m/>
    <x v="5"/>
    <x v="2"/>
    <s v="inna/inne"/>
    <n v="200000"/>
    <s v="FIAT (KAMPER)"/>
    <n v="200000"/>
    <x v="0"/>
    <x v="2"/>
    <s v="Straż Graniczna"/>
  </r>
  <r>
    <x v="1375"/>
    <s v="wewnątrz kraju"/>
    <x v="2"/>
    <x v="0"/>
    <s v="PSG w Terespolu"/>
    <m/>
    <x v="3"/>
    <x v="6"/>
    <s v="inna/inne"/>
    <n v="6147500"/>
    <s v="4-EMC (pochodna 4-MMC)"/>
    <n v="50000"/>
    <x v="1"/>
    <x v="704"/>
    <s v="Straż Graniczna"/>
  </r>
  <r>
    <x v="1376"/>
    <s v="z RP"/>
    <x v="1"/>
    <x v="1"/>
    <s v="PSG w Rzeszowie–Jasionce"/>
    <s v="Rzeszów-Jasionka (lotnicze)"/>
    <x v="2"/>
    <x v="3"/>
    <s v="Ostra"/>
    <n v="3"/>
    <s v="oznaczenie na dnie łuski: LC21 "/>
    <n v="3"/>
    <x v="0"/>
    <x v="2"/>
    <s v="inny | SG"/>
  </r>
  <r>
    <x v="1377"/>
    <s v="wewnątrz kraju"/>
    <x v="0"/>
    <x v="0"/>
    <s v="PSG w Hrubieszowie"/>
    <m/>
    <x v="0"/>
    <x v="2"/>
    <s v="Motocykl"/>
    <n v="96800"/>
    <s v="MMW S100RR"/>
    <n v="96800"/>
    <x v="0"/>
    <x v="2"/>
    <s v="Policja | SG"/>
  </r>
  <r>
    <x v="1377"/>
    <s v="wewnątrz kraju"/>
    <x v="0"/>
    <x v="0"/>
    <s v="PSG w Hrubieszowie"/>
    <m/>
    <x v="0"/>
    <x v="2"/>
    <s v="Motocykl"/>
    <n v="44400"/>
    <s v="Honda CB 1000R z 2021"/>
    <n v="44400"/>
    <x v="0"/>
    <x v="2"/>
    <s v="Policja | SG"/>
  </r>
  <r>
    <x v="1378"/>
    <s v="z RP"/>
    <x v="1"/>
    <x v="0"/>
    <s v="PSG w Dołhobyczowie"/>
    <s v="Dołhobyczów – Uhrynów (drogowe)"/>
    <x v="0"/>
    <x v="2"/>
    <s v="Osobowy"/>
    <n v="35000"/>
    <m/>
    <n v="35000"/>
    <x v="0"/>
    <x v="2"/>
    <s v="Straż Graniczna"/>
  </r>
  <r>
    <x v="1379"/>
    <s v="z RP"/>
    <x v="1"/>
    <x v="0"/>
    <s v="PSG w Terespolu"/>
    <s v="Terespol – Brześć (drogowe)"/>
    <x v="1"/>
    <x v="2"/>
    <s v="Osobowy"/>
    <n v="40000"/>
    <s v="DACIA DOKKER"/>
    <n v="40000"/>
    <x v="0"/>
    <x v="2"/>
    <s v="Straż Graniczna"/>
  </r>
  <r>
    <x v="1380"/>
    <s v="wewnątrz kraju"/>
    <x v="2"/>
    <x v="4"/>
    <s v="PSG w Świnoujściu"/>
    <m/>
    <x v="3"/>
    <x v="2"/>
    <s v="Motocykl"/>
    <n v="80000"/>
    <s v="Harley Davidson nr rej. ZSLU972 VIN: 52FL7436"/>
    <n v="80000"/>
    <x v="0"/>
    <x v="2"/>
    <s v="Straż Graniczna"/>
  </r>
  <r>
    <x v="1380"/>
    <s v="wewnątrz kraju"/>
    <x v="2"/>
    <x v="4"/>
    <s v="PSG w Świnoujściu"/>
    <m/>
    <x v="3"/>
    <x v="2"/>
    <s v="Motocykl"/>
    <n v="100000"/>
    <s v="Harley Davidson, nr rej. ZSLU889 , VIN 5HD1JRVCXEB017691"/>
    <n v="100000"/>
    <x v="0"/>
    <x v="2"/>
    <s v="Straż Graniczna"/>
  </r>
  <r>
    <x v="1380"/>
    <s v="wewnątrz kraju"/>
    <x v="2"/>
    <x v="4"/>
    <s v="PSG w Świnoujściu"/>
    <m/>
    <x v="3"/>
    <x v="2"/>
    <s v="Motocykl"/>
    <n v="100000"/>
    <s v="Harley Davidson nr rej. ZSLU976 nr VIN - 1HD1HFH149K804489"/>
    <n v="100000"/>
    <x v="0"/>
    <x v="2"/>
    <s v="Straż Graniczna"/>
  </r>
  <r>
    <x v="1380"/>
    <s v="wewnątrz kraju"/>
    <x v="2"/>
    <x v="4"/>
    <s v="PSG w Świnoujściu"/>
    <m/>
    <x v="3"/>
    <x v="2"/>
    <s v="inna/inne"/>
    <n v="260000"/>
    <s v="Citroen typu Camper nr rej. ZSL41161 nr VIN – VF7YD2MAU12C05493"/>
    <n v="260000"/>
    <x v="0"/>
    <x v="2"/>
    <s v="Straż Graniczna"/>
  </r>
  <r>
    <x v="1380"/>
    <s v="wewnątrz kraju"/>
    <x v="2"/>
    <x v="4"/>
    <s v="PSG w Świnoujściu"/>
    <m/>
    <x v="3"/>
    <x v="2"/>
    <s v="inna/inne"/>
    <n v="100000"/>
    <s v="skuter wodny marki Yamaha, nr identyfikacyjny YAMA0486K021"/>
    <n v="100000"/>
    <x v="0"/>
    <x v="2"/>
    <s v="Straż Graniczna"/>
  </r>
  <r>
    <x v="1380"/>
    <s v="wewnątrz kraju"/>
    <x v="2"/>
    <x v="4"/>
    <s v="PSG w Świnoujściu"/>
    <m/>
    <x v="3"/>
    <x v="2"/>
    <s v="inna/inne"/>
    <n v="60000"/>
    <s v="łódź motorowa marki Bayliner"/>
    <n v="60000"/>
    <x v="0"/>
    <x v="2"/>
    <s v="Straż Graniczna"/>
  </r>
  <r>
    <x v="1380"/>
    <s v="wewnątrz kraju"/>
    <x v="2"/>
    <x v="4"/>
    <s v="PSG w Świnoujściu"/>
    <m/>
    <x v="3"/>
    <x v="2"/>
    <s v="Osobowy"/>
    <n v="600000"/>
    <s v="Mercedes SLS nr rej. SE TC 2021 nr VIN - WMX1903801A019849"/>
    <n v="600000"/>
    <x v="0"/>
    <x v="2"/>
    <s v="Straż Graniczna"/>
  </r>
  <r>
    <x v="1381"/>
    <s v="wewnątrz kraju"/>
    <x v="2"/>
    <x v="0"/>
    <s v="PSG w Hrubieszowie"/>
    <m/>
    <x v="3"/>
    <x v="2"/>
    <s v="Motocykl"/>
    <n v="69300"/>
    <s v="BMW M100RR"/>
    <n v="69300"/>
    <x v="0"/>
    <x v="2"/>
    <s v="Policja | SG"/>
  </r>
  <r>
    <x v="1381"/>
    <s v="wewnątrz kraju"/>
    <x v="2"/>
    <x v="0"/>
    <s v="PSG w Hrubieszowie"/>
    <m/>
    <x v="3"/>
    <x v="2"/>
    <s v="Osobowy"/>
    <n v="61200"/>
    <s v="FIAT Ducato LUB 5030N"/>
    <n v="61200"/>
    <x v="0"/>
    <x v="2"/>
    <s v="Policja | SG"/>
  </r>
  <r>
    <x v="1381"/>
    <s v="wewnątrz kraju"/>
    <x v="2"/>
    <x v="0"/>
    <s v="PSG w Hrubieszowie"/>
    <m/>
    <x v="3"/>
    <x v="2"/>
    <s v="Motocykl"/>
    <n v="48800"/>
    <s v="BMW GS1200"/>
    <n v="48800"/>
    <x v="0"/>
    <x v="2"/>
    <s v="Policja | SG"/>
  </r>
  <r>
    <x v="1381"/>
    <s v="wewnątrz kraju"/>
    <x v="2"/>
    <x v="0"/>
    <s v="PSG w Hrubieszowie"/>
    <m/>
    <x v="3"/>
    <x v="2"/>
    <s v="Motocykl"/>
    <n v="43300"/>
    <s v=" Honda CB650"/>
    <n v="43300"/>
    <x v="0"/>
    <x v="2"/>
    <s v="Policja | SG"/>
  </r>
  <r>
    <x v="1381"/>
    <s v="wewnątrz kraju"/>
    <x v="2"/>
    <x v="0"/>
    <s v="PSG w Hrubieszowie"/>
    <m/>
    <x v="3"/>
    <x v="6"/>
    <s v="Marihuana"/>
    <n v="9"/>
    <m/>
    <n v="45000"/>
    <x v="1"/>
    <x v="568"/>
    <s v="Policja | SG"/>
  </r>
  <r>
    <x v="1382"/>
    <s v="wewnątrz kraju"/>
    <x v="0"/>
    <x v="3"/>
    <s v="Wydział Operacyjno-Śledczy"/>
    <m/>
    <x v="5"/>
    <x v="4"/>
    <s v="susz tytoniowy"/>
    <n v="8108377"/>
    <m/>
    <n v="585.01998556998558"/>
    <x v="1"/>
    <x v="705"/>
    <s v="SC"/>
  </r>
  <r>
    <x v="1383"/>
    <s v="do RP"/>
    <x v="1"/>
    <x v="0"/>
    <s v="PSG w Hrebennem"/>
    <s v="Hrebenne – Rawa Ruska (drogowe)"/>
    <x v="0"/>
    <x v="7"/>
    <s v="inna/inne"/>
    <n v="70"/>
    <s v="broń białą w postaci pałki teleskopowej. "/>
    <n v="70"/>
    <x v="0"/>
    <x v="2"/>
    <s v="Straż Graniczna"/>
  </r>
  <r>
    <x v="1384"/>
    <s v="do RP"/>
    <x v="1"/>
    <x v="1"/>
    <s v="PSG w Korczowej"/>
    <s v="Korczowa – Krakowiec (drogowe)"/>
    <x v="0"/>
    <x v="1"/>
    <s v="Papierosy"/>
    <n v="179.42"/>
    <s v="Papierosy różnych marek bez znaków akcyzy MF RP"/>
    <n v="0.81554545454545446"/>
    <x v="0"/>
    <x v="146"/>
    <s v="Straż Graniczna"/>
  </r>
  <r>
    <x v="1385"/>
    <s v="do RP"/>
    <x v="1"/>
    <x v="0"/>
    <s v="PSG w Terespolu"/>
    <s v="Terespol – Brześć (drogowe)"/>
    <x v="1"/>
    <x v="1"/>
    <s v="Papierosy"/>
    <n v="32.619999999999997"/>
    <m/>
    <n v="0.81549999999999989"/>
    <x v="0"/>
    <x v="66"/>
    <s v="KAS | SG"/>
  </r>
  <r>
    <x v="1385"/>
    <s v="do RP"/>
    <x v="1"/>
    <x v="0"/>
    <s v="PSG w Terespolu"/>
    <s v="Terespol – Brześć (drogowe)"/>
    <x v="1"/>
    <x v="5"/>
    <s v="Wódka"/>
    <n v="40"/>
    <m/>
    <n v="40"/>
    <x v="2"/>
    <x v="2"/>
    <s v="KAS | SG"/>
  </r>
  <r>
    <x v="1386"/>
    <s v="do RP"/>
    <x v="1"/>
    <x v="0"/>
    <s v="PSG w Terespolu"/>
    <s v="Terespol – Brześć (drogowe)"/>
    <x v="1"/>
    <x v="1"/>
    <s v="Papierosy"/>
    <n v="309.91000000000003"/>
    <s v="na wniosek SG do ODC numer 118 z dnia 12.09.2024"/>
    <n v="0.81555263157894742"/>
    <x v="0"/>
    <x v="70"/>
    <s v="Straż Graniczna"/>
  </r>
  <r>
    <x v="1387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387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388"/>
    <s v="wewnątrz kraju"/>
    <x v="2"/>
    <x v="3"/>
    <s v="PSG w Olsztynie"/>
    <m/>
    <x v="3"/>
    <x v="1"/>
    <s v="Papierosy"/>
    <n v="1957.3"/>
    <m/>
    <n v="0.81554166666666661"/>
    <x v="0"/>
    <x v="706"/>
    <s v="Straż Graniczna"/>
  </r>
  <r>
    <x v="1389"/>
    <s v="do RP"/>
    <x v="1"/>
    <x v="0"/>
    <s v="PSG w Dołhobyczowie"/>
    <s v="Dołhobyczów – Uhrynów (drogowe)"/>
    <x v="0"/>
    <x v="1"/>
    <s v="Papierosy"/>
    <n v="8.9700000000000006"/>
    <s v="papierosy marki WEST"/>
    <n v="0.81545454545454554"/>
    <x v="0"/>
    <x v="331"/>
    <s v="SC | SG"/>
  </r>
  <r>
    <x v="1390"/>
    <s v="wewnątrz kraju"/>
    <x v="0"/>
    <x v="0"/>
    <s v="PSG w Sławatyczach"/>
    <m/>
    <x v="1"/>
    <x v="1"/>
    <s v="Papierosy"/>
    <n v="782.92"/>
    <m/>
    <n v="0.81554166666666661"/>
    <x v="0"/>
    <x v="91"/>
    <s v="Straż Graniczna"/>
  </r>
  <r>
    <x v="1391"/>
    <s v="do RP"/>
    <x v="1"/>
    <x v="0"/>
    <s v="PSG w Terespolu"/>
    <s v="Kukuryki – Kozłowiczy (drogowe)"/>
    <x v="1"/>
    <x v="1"/>
    <s v="Papierosy"/>
    <n v="1794.19"/>
    <m/>
    <n v="0.81554090909090915"/>
    <x v="0"/>
    <x v="179"/>
    <s v="Straż Graniczna"/>
  </r>
  <r>
    <x v="1392"/>
    <s v="wewnątrz kraju"/>
    <x v="0"/>
    <x v="1"/>
    <s v="PSG w Medyce"/>
    <m/>
    <x v="0"/>
    <x v="1"/>
    <s v="Papierosy"/>
    <n v="171508.06"/>
    <s v=" QUEEN MENTHOL, NZ, MINSK, MARLBORO"/>
    <n v="0.81553999048977655"/>
    <x v="0"/>
    <x v="707"/>
    <s v="Straż Graniczna"/>
  </r>
  <r>
    <x v="1393"/>
    <s v="z RP"/>
    <x v="1"/>
    <x v="6"/>
    <s v="PSG w Poznaniu-Ławicy"/>
    <s v="Poznań-Ławica (lotnicze)"/>
    <x v="2"/>
    <x v="7"/>
    <s v="inna/inne"/>
    <n v="50"/>
    <s v="Pałka teleskopowa"/>
    <n v="50"/>
    <x v="0"/>
    <x v="2"/>
    <s v="Straż Graniczna"/>
  </r>
  <r>
    <x v="1394"/>
    <s v="do RP"/>
    <x v="1"/>
    <x v="0"/>
    <s v="PSG w Dołhobyczowie"/>
    <s v="Dołhobyczów – Uhrynów (drogowe)"/>
    <x v="0"/>
    <x v="7"/>
    <s v="inna/inne"/>
    <n v="50"/>
    <s v="kastet"/>
    <n v="50"/>
    <x v="0"/>
    <x v="2"/>
    <s v="Straż Graniczna"/>
  </r>
  <r>
    <x v="1395"/>
    <s v="z RP"/>
    <x v="1"/>
    <x v="1"/>
    <s v="PSG w Rzeszowie–Jasionce"/>
    <s v="Rzeszów-Jasionka (lotnicze)"/>
    <x v="2"/>
    <x v="3"/>
    <s v="Ostra"/>
    <n v="3"/>
    <s v="oznaczenie na dnie łuski 38 88"/>
    <n v="3"/>
    <x v="0"/>
    <x v="2"/>
    <s v="Straż Graniczna"/>
  </r>
  <r>
    <x v="1396"/>
    <s v="do RP"/>
    <x v="1"/>
    <x v="3"/>
    <s v="PSG w Grzechotkach"/>
    <s v="Grzechotki – Mamonowo II (drogowe)"/>
    <x v="6"/>
    <x v="3"/>
    <s v="Ostra"/>
    <n v="94.5"/>
    <s v="105 szt. amunicji bocznego zapłonu 22LR "/>
    <n v="0.9"/>
    <x v="0"/>
    <x v="7"/>
    <s v="Straż Graniczna"/>
  </r>
  <r>
    <x v="1397"/>
    <s v="z RP"/>
    <x v="0"/>
    <x v="2"/>
    <s v="PSG w Katowicach-Pyrzowicach"/>
    <m/>
    <x v="2"/>
    <x v="7"/>
    <s v="inna/inne"/>
    <n v="70"/>
    <s v="Przedmiot przypominający pałkę teleskopową"/>
    <n v="70"/>
    <x v="0"/>
    <x v="2"/>
    <s v="Straż Graniczna"/>
  </r>
  <r>
    <x v="1398"/>
    <s v="wewnątrz kraju"/>
    <x v="0"/>
    <x v="8"/>
    <s v="PSG w Kuźnicy"/>
    <m/>
    <x v="1"/>
    <x v="1"/>
    <s v="Papierosy"/>
    <n v="16310.8"/>
    <s v="NZ"/>
    <n v="0.81553999999999993"/>
    <x v="0"/>
    <x v="61"/>
    <s v="Straż Graniczna"/>
  </r>
  <r>
    <x v="1398"/>
    <s v="wewnątrz kraju"/>
    <x v="0"/>
    <x v="8"/>
    <s v="PSG w Kuźnicy"/>
    <m/>
    <x v="1"/>
    <x v="1"/>
    <s v="Papierosy"/>
    <n v="8155.4"/>
    <s v="MIŃSK"/>
    <n v="0.81553999999999993"/>
    <x v="0"/>
    <x v="79"/>
    <s v="Straż Graniczna"/>
  </r>
  <r>
    <x v="1399"/>
    <s v="do RP"/>
    <x v="1"/>
    <x v="0"/>
    <s v="PSG w Terespolu"/>
    <s v="Kukuryki – Kozłowiczy (drogowe)"/>
    <x v="1"/>
    <x v="1"/>
    <s v="Papierosy"/>
    <n v="815.54"/>
    <m/>
    <n v="0.81553999999999993"/>
    <x v="0"/>
    <x v="111"/>
    <s v="Straż Graniczna"/>
  </r>
  <r>
    <x v="1400"/>
    <s v="wewnątrz kraju"/>
    <x v="0"/>
    <x v="8"/>
    <s v="PSG w Nowym Dworze"/>
    <m/>
    <x v="1"/>
    <x v="1"/>
    <s v="Papierosy"/>
    <n v="8155.4"/>
    <s v="Queen Menthol"/>
    <n v="0.81553999999999993"/>
    <x v="0"/>
    <x v="79"/>
    <s v="Straż Graniczna"/>
  </r>
  <r>
    <x v="1400"/>
    <s v="wewnątrz kraju"/>
    <x v="0"/>
    <x v="8"/>
    <s v="PSG w Nowym Dworze"/>
    <m/>
    <x v="1"/>
    <x v="1"/>
    <s v="Papierosy"/>
    <n v="8155.4"/>
    <s v="Minsk"/>
    <n v="0.81553999999999993"/>
    <x v="0"/>
    <x v="79"/>
    <s v="Straż Graniczna"/>
  </r>
  <r>
    <x v="1400"/>
    <s v="wewnątrz kraju"/>
    <x v="0"/>
    <x v="8"/>
    <s v="PSG w Nowym Dworze"/>
    <m/>
    <x v="1"/>
    <x v="1"/>
    <s v="Papierosy"/>
    <n v="6850.54"/>
    <s v="NZ Gold"/>
    <n v="0.8155404761904762"/>
    <x v="0"/>
    <x v="543"/>
    <s v="Straż Graniczna"/>
  </r>
  <r>
    <x v="1401"/>
    <s v="do RP"/>
    <x v="1"/>
    <x v="5"/>
    <s v="PSG w Warszawie-Okęciu"/>
    <s v="Warszawa-Okęcie (lotnicze)"/>
    <x v="2"/>
    <x v="6"/>
    <s v="Marihuana"/>
    <n v="65565"/>
    <m/>
    <n v="45000"/>
    <x v="1"/>
    <x v="708"/>
    <s v="Straż Graniczna"/>
  </r>
  <r>
    <x v="1402"/>
    <s v="do RP"/>
    <x v="1"/>
    <x v="0"/>
    <s v="PSG w Hrubieszowie"/>
    <s v="Zosin – Ustiług (drogowe)"/>
    <x v="0"/>
    <x v="1"/>
    <s v="Papierosy"/>
    <n v="130.49"/>
    <m/>
    <n v="0.81556250000000008"/>
    <x v="0"/>
    <x v="37"/>
    <s v="Straż Graniczna"/>
  </r>
  <r>
    <x v="1403"/>
    <s v="do RP"/>
    <x v="1"/>
    <x v="0"/>
    <s v="PSG w Terespolu"/>
    <s v="Terespol – Brześć (drogowe)"/>
    <x v="1"/>
    <x v="1"/>
    <s v="Papierosy"/>
    <n v="244.66"/>
    <m/>
    <n v="0.81553333333333333"/>
    <x v="0"/>
    <x v="58"/>
    <s v="KAS"/>
  </r>
  <r>
    <x v="1403"/>
    <s v="do RP"/>
    <x v="1"/>
    <x v="0"/>
    <s v="PSG w Terespolu"/>
    <s v="Terespol – Brześć (drogowe)"/>
    <x v="1"/>
    <x v="1"/>
    <s v="Papierosy"/>
    <n v="309.91000000000003"/>
    <m/>
    <n v="0.81555263157894742"/>
    <x v="0"/>
    <x v="70"/>
    <s v="KAS"/>
  </r>
  <r>
    <x v="1404"/>
    <s v="do RP"/>
    <x v="1"/>
    <x v="0"/>
    <s v="PSG w Terespolu"/>
    <s v="Terespol – Brześć (drogowe)"/>
    <x v="1"/>
    <x v="1"/>
    <s v="Papierosy"/>
    <n v="163.11000000000001"/>
    <s v="na wniosek SG do ODC numer 122"/>
    <n v="0.81555000000000011"/>
    <x v="0"/>
    <x v="12"/>
    <s v="Straż Graniczna"/>
  </r>
  <r>
    <x v="1405"/>
    <s v="wewnątrz kraju"/>
    <x v="0"/>
    <x v="8"/>
    <s v="PSG w Kuźnicy"/>
    <m/>
    <x v="1"/>
    <x v="1"/>
    <s v="Papierosy"/>
    <n v="16310.8"/>
    <s v="NZ"/>
    <n v="0.81553999999999993"/>
    <x v="0"/>
    <x v="61"/>
    <s v="Straż Graniczna"/>
  </r>
  <r>
    <x v="1406"/>
    <s v="do RP"/>
    <x v="1"/>
    <x v="1"/>
    <s v="PSG w Medyce"/>
    <s v="Medyka – Szeginie (drogowe)"/>
    <x v="0"/>
    <x v="3"/>
    <s v="Ostra"/>
    <n v="2"/>
    <m/>
    <n v="2"/>
    <x v="0"/>
    <x v="2"/>
    <s v="Straż Graniczna"/>
  </r>
  <r>
    <x v="1407"/>
    <s v="do RP"/>
    <x v="1"/>
    <x v="1"/>
    <s v="PSG w Medyce"/>
    <s v="Medyka – Szeginie (drogowe)"/>
    <x v="0"/>
    <x v="3"/>
    <s v="Ostra"/>
    <n v="2"/>
    <m/>
    <n v="2"/>
    <x v="0"/>
    <x v="2"/>
    <s v="Straż Graniczna"/>
  </r>
  <r>
    <x v="1408"/>
    <s v="wewnątrz kraju"/>
    <x v="2"/>
    <x v="0"/>
    <s v="Wydział Operacyjno-Śledczy"/>
    <m/>
    <x v="3"/>
    <x v="4"/>
    <s v="krajanka tytoniowa"/>
    <n v="735617.08"/>
    <m/>
    <n v="815.54"/>
    <x v="1"/>
    <x v="709"/>
    <s v="SC | SG"/>
  </r>
  <r>
    <x v="1409"/>
    <s v="wewnątrz kraju"/>
    <x v="0"/>
    <x v="8"/>
    <s v="PSG w Nowym Dworze"/>
    <m/>
    <x v="1"/>
    <x v="1"/>
    <s v="Papierosy"/>
    <n v="8155.4"/>
    <s v="NZ Gold"/>
    <n v="0.81553999999999993"/>
    <x v="0"/>
    <x v="79"/>
    <s v="Straż Graniczna"/>
  </r>
  <r>
    <x v="1409"/>
    <s v="wewnątrz kraju"/>
    <x v="0"/>
    <x v="8"/>
    <s v="PSG w Nowym Dworze"/>
    <m/>
    <x v="1"/>
    <x v="1"/>
    <s v="Papierosy"/>
    <n v="15495.26"/>
    <m/>
    <n v="0.81554000000000004"/>
    <x v="0"/>
    <x v="710"/>
    <s v="Straż Graniczna"/>
  </r>
  <r>
    <x v="1410"/>
    <s v="do RP"/>
    <x v="1"/>
    <x v="0"/>
    <s v="PSG w Dorohusku"/>
    <s v="Dorohusk – Jagodzin (drogowe)"/>
    <x v="0"/>
    <x v="4"/>
    <s v="Tytoń do palenia (wkłady)"/>
    <m/>
    <s v="wyroby nowatorskie marki TERRA wkłady tytoniowe "/>
    <n v="0"/>
    <x v="1"/>
    <x v="711"/>
    <s v="SC | SG"/>
  </r>
  <r>
    <x v="1411"/>
    <s v="do RP"/>
    <x v="1"/>
    <x v="0"/>
    <s v="PSG w Dorohusku"/>
    <s v="Dorohusk – Jagodzin (drogowe)"/>
    <x v="0"/>
    <x v="6"/>
    <s v="Marihuana"/>
    <n v="106.2"/>
    <m/>
    <n v="45000.000000000007"/>
    <x v="1"/>
    <x v="712"/>
    <s v="Straż Graniczna"/>
  </r>
  <r>
    <x v="1412"/>
    <s v="do RP"/>
    <x v="1"/>
    <x v="0"/>
    <s v="PSG w Dorohusku"/>
    <s v="Dorohusk – Jagodzin (drogowe)"/>
    <x v="0"/>
    <x v="1"/>
    <s v="Papierosy"/>
    <n v="78.290000000000006"/>
    <s v="wniosek nr 147"/>
    <n v="0.81552083333333336"/>
    <x v="0"/>
    <x v="34"/>
    <s v="Straż Graniczna"/>
  </r>
  <r>
    <x v="1413"/>
    <s v="do RP"/>
    <x v="1"/>
    <x v="0"/>
    <s v="PSG w Dorohusku"/>
    <s v="Dorohusk – Jagodzin (drogowe)"/>
    <x v="0"/>
    <x v="1"/>
    <s v="Papierosy"/>
    <n v="42.41"/>
    <s v="WNIOSEK NR 146"/>
    <n v="0.81557692307692298"/>
    <x v="0"/>
    <x v="571"/>
    <s v="Straż Graniczna"/>
  </r>
  <r>
    <x v="1414"/>
    <s v="wewnątrz kraju"/>
    <x v="2"/>
    <x v="4"/>
    <s v="Wydział Operacyjno-Śledczy"/>
    <m/>
    <x v="3"/>
    <x v="0"/>
    <s v="inna/inne"/>
    <m/>
    <s v="telefony komórkowe"/>
    <n v="0"/>
    <x v="0"/>
    <x v="46"/>
    <s v="Straż Graniczna"/>
  </r>
  <r>
    <x v="1414"/>
    <s v="wewnątrz kraju"/>
    <x v="2"/>
    <x v="4"/>
    <s v="Wydział Operacyjno-Śledczy"/>
    <m/>
    <x v="3"/>
    <x v="0"/>
    <s v="inna/inne"/>
    <m/>
    <s v="laptopy"/>
    <n v="0"/>
    <x v="0"/>
    <x v="0"/>
    <s v="Straż Graniczna"/>
  </r>
  <r>
    <x v="1414"/>
    <s v="wewnątrz kraju"/>
    <x v="2"/>
    <x v="4"/>
    <s v="Wydział Operacyjno-Śledczy"/>
    <m/>
    <x v="3"/>
    <x v="0"/>
    <s v="inna/inne"/>
    <m/>
    <s v="kart bankomatowych"/>
    <n v="0"/>
    <x v="0"/>
    <x v="26"/>
    <s v="Straż Graniczna"/>
  </r>
  <r>
    <x v="1414"/>
    <s v="wewnątrz kraju"/>
    <x v="2"/>
    <x v="4"/>
    <s v="Wydział Operacyjno-Śledczy"/>
    <m/>
    <x v="3"/>
    <x v="0"/>
    <s v="inna/inne"/>
    <m/>
    <s v="pieczęci firmowych"/>
    <n v="0"/>
    <x v="0"/>
    <x v="6"/>
    <s v="Straż Graniczna"/>
  </r>
  <r>
    <x v="1414"/>
    <s v="wewnątrz kraju"/>
    <x v="2"/>
    <x v="4"/>
    <s v="Wydział Operacyjno-Śledczy"/>
    <m/>
    <x v="3"/>
    <x v="0"/>
    <s v="inna/inne"/>
    <m/>
    <s v="kart SIM"/>
    <n v="0"/>
    <x v="0"/>
    <x v="187"/>
    <s v="Straż Graniczna"/>
  </r>
  <r>
    <x v="1414"/>
    <s v="wewnątrz kraju"/>
    <x v="2"/>
    <x v="4"/>
    <s v="Wydział Operacyjno-Śledczy"/>
    <m/>
    <x v="3"/>
    <x v="0"/>
    <s v="inna/inne"/>
    <m/>
    <s v="kart  różnego formatu dokumentacji w języku polskim i obcym"/>
    <n v="0"/>
    <x v="0"/>
    <x v="632"/>
    <s v="Straż Graniczna"/>
  </r>
  <r>
    <x v="1414"/>
    <s v="wewnątrz kraju"/>
    <x v="2"/>
    <x v="4"/>
    <s v="Wydział Operacyjno-Śledczy"/>
    <m/>
    <x v="3"/>
    <x v="0"/>
    <s v="inna/inne"/>
    <m/>
    <s v="potwierdzeń oraz dowodów wpłaty"/>
    <n v="0"/>
    <x v="0"/>
    <x v="14"/>
    <s v="Straż Graniczna"/>
  </r>
  <r>
    <x v="1415"/>
    <s v="wewnątrz kraju"/>
    <x v="0"/>
    <x v="8"/>
    <s v="PSG w Kuźnicy"/>
    <s v="Kuźnica – Bruzgi (drogowe)"/>
    <x v="1"/>
    <x v="6"/>
    <s v="Amfetamina"/>
    <m/>
    <s v="bryłka białego proszku w foliowym worexczku"/>
    <n v="0"/>
    <x v="1"/>
    <x v="713"/>
    <s v="Straż Graniczna"/>
  </r>
  <r>
    <x v="1416"/>
    <s v="do RP"/>
    <x v="1"/>
    <x v="1"/>
    <s v="PSG w Lubaczowie"/>
    <s v="Budomierz – Hruszew (drogowe)"/>
    <x v="0"/>
    <x v="7"/>
    <s v="inna/inne"/>
    <n v="1400"/>
    <s v="pistolet sygnałowy"/>
    <n v="1400"/>
    <x v="0"/>
    <x v="2"/>
    <s v="SC | SG"/>
  </r>
  <r>
    <x v="1416"/>
    <s v="do RP"/>
    <x v="1"/>
    <x v="1"/>
    <s v="PSG w Lubaczowie"/>
    <s v="Budomierz – Hruszew (drogowe)"/>
    <x v="0"/>
    <x v="3"/>
    <s v="inna/inne"/>
    <n v="275"/>
    <s v="standardowe,hukowe naboje lub służące do wystrzeliwania rac sygnalizacyjnych"/>
    <n v="5"/>
    <x v="0"/>
    <x v="641"/>
    <s v="SC | SG"/>
  </r>
  <r>
    <x v="1417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417"/>
    <s v="do RP"/>
    <x v="1"/>
    <x v="0"/>
    <s v="PSG w Dorohusku"/>
    <s v="Dorohusk – Jagodzin (drogowe)"/>
    <x v="0"/>
    <x v="9"/>
    <s v="Płyn do e-papierosów"/>
    <n v="68.400000000000006"/>
    <m/>
    <n v="380.00000000000006"/>
    <x v="2"/>
    <x v="262"/>
    <s v="Straż Graniczna"/>
  </r>
  <r>
    <x v="1417"/>
    <s v="do RP"/>
    <x v="1"/>
    <x v="0"/>
    <s v="PSG w Dorohusku"/>
    <s v="Dorohusk – Jagodzin (drogowe)"/>
    <x v="0"/>
    <x v="1"/>
    <s v="Papierosy"/>
    <n v="277.27999999999997"/>
    <m/>
    <n v="0.81552941176470584"/>
    <x v="0"/>
    <x v="190"/>
    <s v="Straż Graniczna"/>
  </r>
  <r>
    <x v="1417"/>
    <s v="do RP"/>
    <x v="1"/>
    <x v="0"/>
    <s v="PSG w Dorohusku"/>
    <s v="Dorohusk – Jagodzin (drogowe)"/>
    <x v="0"/>
    <x v="4"/>
    <s v="Tytoń do palenia (wkłady)"/>
    <m/>
    <s v="wyroby nowatorskie"/>
    <n v="0"/>
    <x v="1"/>
    <x v="714"/>
    <s v="Straż Graniczna"/>
  </r>
  <r>
    <x v="1417"/>
    <s v="do RP"/>
    <x v="1"/>
    <x v="0"/>
    <s v="PSG w Dorohusku"/>
    <s v="Dorohusk – Jagodzin (drogowe)"/>
    <x v="0"/>
    <x v="0"/>
    <s v="inna/inne"/>
    <n v="51.8"/>
    <s v="produkty pochodzenia zwierzęcego"/>
    <n v="10"/>
    <x v="1"/>
    <x v="715"/>
    <s v="Straż Graniczna"/>
  </r>
  <r>
    <x v="1418"/>
    <s v="wewnątrz kraju"/>
    <x v="0"/>
    <x v="8"/>
    <s v="PSG w Kuźnicy"/>
    <m/>
    <x v="1"/>
    <x v="1"/>
    <s v="Papierosy"/>
    <n v="16310.8"/>
    <m/>
    <n v="0.81553999999999993"/>
    <x v="0"/>
    <x v="61"/>
    <s v="Straż Graniczna"/>
  </r>
  <r>
    <x v="1419"/>
    <s v="wewnątrz kraju"/>
    <x v="0"/>
    <x v="1"/>
    <s v="PSG w Hermanowicach"/>
    <m/>
    <x v="0"/>
    <x v="1"/>
    <s v="Papierosy"/>
    <n v="2821.77"/>
    <m/>
    <n v="0.81554046242774569"/>
    <x v="0"/>
    <x v="716"/>
    <s v="Straż Graniczna"/>
  </r>
  <r>
    <x v="1420"/>
    <s v="do RP"/>
    <x v="1"/>
    <x v="1"/>
    <s v="PSG w Medyce"/>
    <s v="Medyka – Szeginie (drogowe)"/>
    <x v="0"/>
    <x v="3"/>
    <s v="Ostra"/>
    <n v="6"/>
    <m/>
    <n v="3"/>
    <x v="0"/>
    <x v="0"/>
    <s v="Straż Graniczna"/>
  </r>
  <r>
    <x v="1421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422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423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424"/>
    <s v="z RP"/>
    <x v="1"/>
    <x v="0"/>
    <s v="PSG w Hrubieszowie"/>
    <s v="Zosin – Ustiług (drogowe)"/>
    <x v="0"/>
    <x v="2"/>
    <s v="inna/inne"/>
    <n v="1500"/>
    <s v="Rower HERCULES"/>
    <n v="1500"/>
    <x v="0"/>
    <x v="2"/>
    <s v="Straż Graniczna"/>
  </r>
  <r>
    <x v="1425"/>
    <s v="wewnątrz kraju"/>
    <x v="2"/>
    <x v="4"/>
    <s v="PSG w Elblągu"/>
    <m/>
    <x v="3"/>
    <x v="4"/>
    <s v="krajanka tytoniowa"/>
    <n v="12885.53"/>
    <s v="Towar zabezpieczony przez KAS Toruń"/>
    <n v="815.53987341772154"/>
    <x v="1"/>
    <x v="717"/>
    <s v="Straż Graniczna"/>
  </r>
  <r>
    <x v="1425"/>
    <s v="wewnątrz kraju"/>
    <x v="2"/>
    <x v="4"/>
    <s v="PSG w Elblągu"/>
    <m/>
    <x v="3"/>
    <x v="4"/>
    <s v="susz tytoniowy"/>
    <n v="5374734.0199999996"/>
    <s v="suszone liście tytoniu - zostały zabezpieczone jako zajęcie rzeczy i zostaje na przechowanie na posesji Agnieszki Kowalskiej w Rokicie 23, z zakazem zbycia"/>
    <n v="610.45999954568163"/>
    <x v="1"/>
    <x v="718"/>
    <s v="Straż Graniczna"/>
  </r>
  <r>
    <x v="1425"/>
    <s v="wewnątrz kraju"/>
    <x v="2"/>
    <x v="4"/>
    <s v="PSG w Elblągu"/>
    <m/>
    <x v="3"/>
    <x v="4"/>
    <s v="krajanka tytoniowa"/>
    <n v="49380.95"/>
    <s v="zabezpieczona przez PSG w Elblągu"/>
    <n v="815.5400495458299"/>
    <x v="1"/>
    <x v="719"/>
    <s v="Straż Graniczna"/>
  </r>
  <r>
    <x v="1426"/>
    <s v="do RP"/>
    <x v="1"/>
    <x v="0"/>
    <s v="PSG w Dorohusku"/>
    <s v="Dorohusk – Jagodzin (drogowe)"/>
    <x v="0"/>
    <x v="1"/>
    <s v="Papierosy"/>
    <n v="77.48"/>
    <m/>
    <n v="0.81557894736842107"/>
    <x v="0"/>
    <x v="720"/>
    <s v="Straż Graniczna"/>
  </r>
  <r>
    <x v="1427"/>
    <s v="wewnątrz kraju"/>
    <x v="0"/>
    <x v="0"/>
    <s v="PSG w Terespolu"/>
    <m/>
    <x v="1"/>
    <x v="6"/>
    <s v="Marihuana"/>
    <n v="49.5"/>
    <s v="susz roślinny koloru brązowego o wadze 1.1 grama"/>
    <n v="45000"/>
    <x v="1"/>
    <x v="222"/>
    <s v="Policja | SG"/>
  </r>
  <r>
    <x v="1428"/>
    <s v="do RP"/>
    <x v="1"/>
    <x v="0"/>
    <s v="PSG w Hrebennem"/>
    <s v="Hrebenne – Rawa Ruska (drogowe)"/>
    <x v="0"/>
    <x v="3"/>
    <s v="Ostra"/>
    <n v="40"/>
    <s v="LUGER 9MM"/>
    <n v="2"/>
    <x v="0"/>
    <x v="14"/>
    <s v="Straż Graniczna"/>
  </r>
  <r>
    <x v="1429"/>
    <s v="wewnątrz kraju"/>
    <x v="2"/>
    <x v="8"/>
    <s v="PSG w Augustowie"/>
    <m/>
    <x v="3"/>
    <x v="6"/>
    <s v="Marihuana"/>
    <n v="49.5"/>
    <m/>
    <n v="45000"/>
    <x v="1"/>
    <x v="222"/>
    <s v="Straż Graniczna"/>
  </r>
  <r>
    <x v="1430"/>
    <s v="do RP"/>
    <x v="1"/>
    <x v="0"/>
    <s v="PSG w Terespolu"/>
    <s v="Terespol – Brześć (drogowe)"/>
    <x v="1"/>
    <x v="1"/>
    <s v="Papierosy"/>
    <n v="146.80000000000001"/>
    <s v="wyroby tytoniowe bez polskich znaków skarbowych akcyzy w postaci papierosów w ilości 180 sztuk o łącznej wartości 146,80zł"/>
    <n v="0.81555555555555559"/>
    <x v="0"/>
    <x v="41"/>
    <s v="KAS"/>
  </r>
  <r>
    <x v="1430"/>
    <s v="do RP"/>
    <x v="1"/>
    <x v="0"/>
    <s v="PSG w Terespolu"/>
    <s v="Terespol – Brześć (drogowe)"/>
    <x v="1"/>
    <x v="5"/>
    <s v="Wódka"/>
    <n v="80"/>
    <s v="2 litry alkoholu o wartości 80zł"/>
    <n v="40"/>
    <x v="2"/>
    <x v="0"/>
    <s v="KAS"/>
  </r>
  <r>
    <x v="1431"/>
    <s v="do RP"/>
    <x v="1"/>
    <x v="0"/>
    <s v="PSG w Terespolu"/>
    <s v="Kukuryki – Kozłowiczy (drogowe)"/>
    <x v="1"/>
    <x v="1"/>
    <s v="Papierosy"/>
    <n v="652.42999999999995"/>
    <s v="wyroby tytoniowe bez polskich znaków skarbowych akcyzy w postaci papierosów w ilości 800 sztuk o łącznej wartości 652.43 zł. "/>
    <n v="0.81553749999999992"/>
    <x v="0"/>
    <x v="25"/>
    <s v="Straż Graniczna"/>
  </r>
  <r>
    <x v="1432"/>
    <s v="z RP"/>
    <x v="1"/>
    <x v="1"/>
    <s v="PSG w Medyce"/>
    <s v="Medyka – Szeginie (drogowe)"/>
    <x v="0"/>
    <x v="0"/>
    <s v="Podzespoły samochodowe"/>
    <n v="15000"/>
    <m/>
    <n v="750"/>
    <x v="0"/>
    <x v="14"/>
    <s v="Straż Graniczna"/>
  </r>
  <r>
    <x v="1433"/>
    <s v="do RP"/>
    <x v="1"/>
    <x v="0"/>
    <s v="PSG w Dorohusku"/>
    <s v="Dorohusk – Jagodzin (drogowe)"/>
    <x v="0"/>
    <x v="1"/>
    <s v="Papierosy"/>
    <n v="235.69"/>
    <m/>
    <n v="0.81553633217993082"/>
    <x v="0"/>
    <x v="100"/>
    <s v="KAS | SG"/>
  </r>
  <r>
    <x v="1434"/>
    <s v="wewnątrz kraju"/>
    <x v="0"/>
    <x v="8"/>
    <s v="PSG w Kuźnicy"/>
    <m/>
    <x v="1"/>
    <x v="1"/>
    <s v="Papierosy"/>
    <n v="24466.2"/>
    <s v="Mińsk"/>
    <n v="0.81554000000000004"/>
    <x v="0"/>
    <x v="438"/>
    <s v="Straż Graniczna"/>
  </r>
  <r>
    <x v="1434"/>
    <s v="wewnątrz kraju"/>
    <x v="0"/>
    <x v="8"/>
    <s v="PSG w Kuźnicy"/>
    <m/>
    <x v="1"/>
    <x v="1"/>
    <s v="Papierosy"/>
    <n v="17941.88"/>
    <s v="NZ"/>
    <n v="0.81554000000000004"/>
    <x v="0"/>
    <x v="721"/>
    <s v="Straż Graniczna"/>
  </r>
  <r>
    <x v="1434"/>
    <s v="wewnątrz kraju"/>
    <x v="0"/>
    <x v="8"/>
    <s v="PSG w Kuźnicy"/>
    <m/>
    <x v="1"/>
    <x v="6"/>
    <s v="Marihuana"/>
    <n v="20.16"/>
    <m/>
    <n v="45000"/>
    <x v="1"/>
    <x v="722"/>
    <s v="Straż Graniczna"/>
  </r>
  <r>
    <x v="1434"/>
    <s v="wewnątrz kraju"/>
    <x v="0"/>
    <x v="8"/>
    <s v="PSG w Kuźnicy"/>
    <m/>
    <x v="1"/>
    <x v="6"/>
    <s v="Amfetamina"/>
    <n v="168"/>
    <s v="woreczek strunowy z zawartością białego proszku- środek odurzający."/>
    <n v="70000"/>
    <x v="1"/>
    <x v="723"/>
    <s v="Straż Graniczna"/>
  </r>
  <r>
    <x v="1435"/>
    <s v="do RP"/>
    <x v="0"/>
    <x v="8"/>
    <s v="PSG w Lipsku"/>
    <m/>
    <x v="1"/>
    <x v="1"/>
    <s v="Papierosy"/>
    <n v="16.309999999999999"/>
    <s v="NZ Black"/>
    <n v="0.81549999999999989"/>
    <x v="0"/>
    <x v="14"/>
    <s v="Straż Graniczna"/>
  </r>
  <r>
    <x v="1436"/>
    <s v="wewnątrz kraju"/>
    <x v="2"/>
    <x v="4"/>
    <s v="PSG w Kołobrzegu"/>
    <m/>
    <x v="3"/>
    <x v="2"/>
    <s v="Osobowy"/>
    <n v="105000"/>
    <s v="Audi Q2"/>
    <n v="105000"/>
    <x v="0"/>
    <x v="2"/>
    <s v="Straż Graniczna"/>
  </r>
  <r>
    <x v="1437"/>
    <s v="z RP"/>
    <x v="1"/>
    <x v="5"/>
    <s v="PSG w Warszawie-Okęciu"/>
    <s v="Warszawa-Okęcie (lotnicze)"/>
    <x v="2"/>
    <x v="3"/>
    <s v="Ostra"/>
    <m/>
    <s v="&quot;188 89&quot;"/>
    <n v="0"/>
    <x v="0"/>
    <x v="2"/>
    <s v="Straż Graniczna"/>
  </r>
  <r>
    <x v="1438"/>
    <s v="wewnątrz kraju"/>
    <x v="2"/>
    <x v="0"/>
    <s v="PSG w Lublinie"/>
    <m/>
    <x v="3"/>
    <x v="1"/>
    <s v="Papierosy"/>
    <n v="826566.1"/>
    <m/>
    <n v="0.81553999921067166"/>
    <x v="0"/>
    <x v="724"/>
    <s v="Straż Graniczna"/>
  </r>
  <r>
    <x v="1439"/>
    <s v="do RP"/>
    <x v="1"/>
    <x v="0"/>
    <s v="PSG w Hrebennem"/>
    <s v="Hrebenne – Rawa Ruska (drogowe)"/>
    <x v="0"/>
    <x v="7"/>
    <s v="inna/inne"/>
    <n v="50"/>
    <s v="imitacji kija baseballowego"/>
    <n v="50"/>
    <x v="0"/>
    <x v="2"/>
    <s v="Straż Graniczna"/>
  </r>
  <r>
    <x v="1440"/>
    <s v="z RP"/>
    <x v="1"/>
    <x v="6"/>
    <s v="PSG w Poznaniu-Ławicy"/>
    <s v="Poznań-Ławica (lotnicze)"/>
    <x v="2"/>
    <x v="7"/>
    <s v="inna/inne"/>
    <n v="180"/>
    <s v="Pałka teleskopowa"/>
    <n v="180"/>
    <x v="0"/>
    <x v="2"/>
    <s v="Straż Graniczna"/>
  </r>
  <r>
    <x v="1441"/>
    <s v="do RP"/>
    <x v="1"/>
    <x v="0"/>
    <s v="PSG w Terespolu"/>
    <s v="Terespol – Brześć (drogowe)"/>
    <x v="1"/>
    <x v="5"/>
    <s v="Wódka"/>
    <n v="60"/>
    <s v="na wniosek SG do KAS numer 128 z dnia 21.09.2024 r. "/>
    <n v="30"/>
    <x v="2"/>
    <x v="0"/>
    <s v="Straż Graniczna"/>
  </r>
  <r>
    <x v="1442"/>
    <s v="do RP"/>
    <x v="1"/>
    <x v="0"/>
    <s v="PSG w Dołhobyczowie"/>
    <s v="Dołhobyczów – Uhrynów (drogowe)"/>
    <x v="0"/>
    <x v="5"/>
    <s v="inna/inne"/>
    <n v="480"/>
    <m/>
    <n v="80"/>
    <x v="2"/>
    <x v="487"/>
    <s v="SC | SG"/>
  </r>
  <r>
    <x v="1442"/>
    <s v="do RP"/>
    <x v="1"/>
    <x v="0"/>
    <s v="PSG w Dołhobyczowie"/>
    <s v="Dołhobyczów – Uhrynów (drogowe)"/>
    <x v="0"/>
    <x v="1"/>
    <s v="Papierosy"/>
    <n v="81.55"/>
    <s v="4 paczki papierosów"/>
    <n v="0.8155"/>
    <x v="0"/>
    <x v="13"/>
    <s v="SC | SG"/>
  </r>
  <r>
    <x v="1442"/>
    <s v="do RP"/>
    <x v="1"/>
    <x v="0"/>
    <s v="PSG w Dołhobyczowie"/>
    <s v="Dołhobyczów – Uhrynów (drogowe)"/>
    <x v="0"/>
    <x v="4"/>
    <s v="Tytoń do palenia"/>
    <n v="59.5"/>
    <s v="wyroby nowatorski HEETS"/>
    <n v="585.05408062930189"/>
    <x v="1"/>
    <x v="725"/>
    <s v="SC | SG"/>
  </r>
  <r>
    <x v="1443"/>
    <s v="do RP"/>
    <x v="1"/>
    <x v="0"/>
    <s v="PSG w Hrebennem"/>
    <s v="Hrebenne – Rawa Ruska (drogowe)"/>
    <x v="0"/>
    <x v="3"/>
    <s v="Ostra"/>
    <n v="36"/>
    <s v="3 sztuki amunicji z oznaczeniem  HORNADY 338 LAPUA MAG"/>
    <n v="12"/>
    <x v="0"/>
    <x v="46"/>
    <s v="Straż Graniczna"/>
  </r>
  <r>
    <x v="1444"/>
    <s v="do RP"/>
    <x v="1"/>
    <x v="0"/>
    <s v="PSG w Terespolu"/>
    <s v="Terespol – Brześć (drogowe)"/>
    <x v="1"/>
    <x v="5"/>
    <s v="Wódka"/>
    <n v="80"/>
    <s v="1 litr alkoholu o wartości 80zł"/>
    <n v="80"/>
    <x v="2"/>
    <x v="2"/>
    <s v="Straż Graniczna"/>
  </r>
  <r>
    <x v="1445"/>
    <s v="do RP"/>
    <x v="1"/>
    <x v="2"/>
    <s v="PSG w Katowicach-Pyrzowicach"/>
    <s v="Katowice-Pyrzowice (lotnicze)"/>
    <x v="2"/>
    <x v="4"/>
    <s v="susz tytoniowy"/>
    <n v="1019"/>
    <s v="susz tytoniowy w reklamówce bez znaków akcyzy"/>
    <n v="1019"/>
    <x v="1"/>
    <x v="2"/>
    <s v="KAS | SG"/>
  </r>
  <r>
    <x v="1446"/>
    <s v="z RP"/>
    <x v="0"/>
    <x v="2"/>
    <s v="PSG w Katowicach-Pyrzowicach"/>
    <s v="Katowice-Pyrzowice (lotnicze)"/>
    <x v="2"/>
    <x v="7"/>
    <s v="inna/inne"/>
    <n v="70"/>
    <s v="Przedmiot przypominający pałkę"/>
    <n v="70"/>
    <x v="0"/>
    <x v="2"/>
    <s v="Straż Graniczna"/>
  </r>
  <r>
    <x v="1447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448"/>
    <s v="do RP"/>
    <x v="1"/>
    <x v="0"/>
    <s v="PSG w Dorohusku"/>
    <s v="Dorohusk – Jagodzin (drogowe)"/>
    <x v="0"/>
    <x v="1"/>
    <s v="Papierosy"/>
    <n v="86.45"/>
    <m/>
    <n v="0.81556603773584913"/>
    <x v="0"/>
    <x v="570"/>
    <s v="Straż Graniczna"/>
  </r>
  <r>
    <x v="1449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449"/>
    <s v="do RP"/>
    <x v="1"/>
    <x v="0"/>
    <s v="PSG w Dorohusku"/>
    <s v="Dorohusk – Jagodzin (drogowe)"/>
    <x v="0"/>
    <x v="4"/>
    <s v="Tytoń do palenia (wkłady)"/>
    <m/>
    <s v="wyroby nowatorskie"/>
    <n v="0"/>
    <x v="1"/>
    <x v="622"/>
    <s v="Straż Graniczna"/>
  </r>
  <r>
    <x v="1450"/>
    <s v="do RP"/>
    <x v="1"/>
    <x v="0"/>
    <s v="PSG w Terespolu"/>
    <s v="Terespol – Brześć (drogowe)"/>
    <x v="1"/>
    <x v="0"/>
    <s v="inna/inne"/>
    <n v="108"/>
    <s v="produkty pochodzenia zwierzęcego o wadze 6kg o łącznej wartości 108zł"/>
    <n v="18"/>
    <x v="1"/>
    <x v="487"/>
    <s v="Straż Graniczna"/>
  </r>
  <r>
    <x v="1451"/>
    <s v="wewnątrz kraju"/>
    <x v="0"/>
    <x v="0"/>
    <s v="PSG w Sławatyczach"/>
    <m/>
    <x v="1"/>
    <x v="1"/>
    <s v="Papierosy"/>
    <n v="8155.4"/>
    <m/>
    <n v="0.81553999999999993"/>
    <x v="0"/>
    <x v="79"/>
    <s v="Straż Graniczna"/>
  </r>
  <r>
    <x v="1452"/>
    <s v="z RP"/>
    <x v="0"/>
    <x v="2"/>
    <s v="PSG w Katowicach-Pyrzowicach"/>
    <s v="Katowice-Pyrzowice (lotnicze)"/>
    <x v="2"/>
    <x v="7"/>
    <s v="inna/inne"/>
    <n v="70"/>
    <s v="Przedmiot przypominający pałkę"/>
    <n v="70"/>
    <x v="0"/>
    <x v="2"/>
    <s v="Straż Graniczna"/>
  </r>
  <r>
    <x v="1453"/>
    <s v="z RP"/>
    <x v="1"/>
    <x v="6"/>
    <s v="PSG w Poznaniu-Ławicy"/>
    <s v="Poznań-Ławica (lotnicze)"/>
    <x v="2"/>
    <x v="3"/>
    <s v="Ostra"/>
    <n v="2"/>
    <s v="9 mm LUGER  STV"/>
    <n v="2"/>
    <x v="0"/>
    <x v="2"/>
    <s v="Straż Graniczna"/>
  </r>
  <r>
    <x v="1454"/>
    <s v="z RP"/>
    <x v="1"/>
    <x v="0"/>
    <s v="PSG w Hrebennem"/>
    <s v="Hrebenne – Rawa Ruska (drogowe)"/>
    <x v="0"/>
    <x v="6"/>
    <s v="Marihuana"/>
    <n v="43.2"/>
    <s v="narkotyk w postaci suszu roślinnego o wadze 0.96 gram "/>
    <n v="45000.000000000007"/>
    <x v="1"/>
    <x v="312"/>
    <s v="Straż Graniczna"/>
  </r>
  <r>
    <x v="1455"/>
    <s v="do RP"/>
    <x v="1"/>
    <x v="0"/>
    <s v="PSG w Terespolu"/>
    <s v="Terespol – Brześć (drogowe)"/>
    <x v="1"/>
    <x v="0"/>
    <s v="inna/inne"/>
    <n v="127.5"/>
    <s v="PRODUKTY POCHODZENIA ROŚLINNEGO 8.5 KG"/>
    <n v="15"/>
    <x v="1"/>
    <x v="726"/>
    <s v="Straż Graniczna"/>
  </r>
  <r>
    <x v="1455"/>
    <s v="do RP"/>
    <x v="1"/>
    <x v="0"/>
    <s v="PSG w Terespolu"/>
    <s v="Terespol – Brześć (drogowe)"/>
    <x v="1"/>
    <x v="1"/>
    <s v="Papierosy"/>
    <n v="260.97000000000003"/>
    <s v="16 PACZEK PAPIEROSÓW "/>
    <n v="0.81553125000000004"/>
    <x v="0"/>
    <x v="141"/>
    <s v="Straż Graniczna"/>
  </r>
  <r>
    <x v="1456"/>
    <s v="wewnątrz kraju"/>
    <x v="0"/>
    <x v="0"/>
    <s v="PSG w Sławatyczach"/>
    <m/>
    <x v="1"/>
    <x v="6"/>
    <s v="Marihuana"/>
    <n v="73.349999999999994"/>
    <m/>
    <n v="45000"/>
    <x v="1"/>
    <x v="727"/>
    <s v="Policja | Policja | SG"/>
  </r>
  <r>
    <x v="1456"/>
    <s v="wewnątrz kraju"/>
    <x v="0"/>
    <x v="0"/>
    <s v="PSG w Sławatyczach"/>
    <m/>
    <x v="1"/>
    <x v="6"/>
    <s v="Marihuana"/>
    <n v="553.5"/>
    <s v="susz roslinny"/>
    <n v="45000"/>
    <x v="1"/>
    <x v="728"/>
    <s v="Policja | Policja | SG"/>
  </r>
  <r>
    <x v="1456"/>
    <s v="wewnątrz kraju"/>
    <x v="0"/>
    <x v="0"/>
    <s v="PSG w Sławatyczach"/>
    <m/>
    <x v="1"/>
    <x v="6"/>
    <s v="Amfetamina"/>
    <n v="626.5"/>
    <m/>
    <n v="70000"/>
    <x v="1"/>
    <x v="729"/>
    <s v="Policja | Policja | SG"/>
  </r>
  <r>
    <x v="1456"/>
    <s v="wewnątrz kraju"/>
    <x v="0"/>
    <x v="0"/>
    <s v="PSG w Sławatyczach"/>
    <m/>
    <x v="1"/>
    <x v="6"/>
    <s v="inna/inne"/>
    <n v="294"/>
    <s v="mefedron - kryształki"/>
    <n v="59999.999999999993"/>
    <x v="1"/>
    <x v="123"/>
    <s v="Policja | Policja | SG"/>
  </r>
  <r>
    <x v="1456"/>
    <s v="wewnątrz kraju"/>
    <x v="0"/>
    <x v="0"/>
    <s v="PSG w Sławatyczach"/>
    <m/>
    <x v="1"/>
    <x v="6"/>
    <s v="inna/inne"/>
    <n v="53.4"/>
    <s v="mefedron pomarańczowy proszek"/>
    <n v="59999.999999999993"/>
    <x v="1"/>
    <x v="730"/>
    <s v="Policja | Policja | SG"/>
  </r>
  <r>
    <x v="1457"/>
    <s v="wewnątrz kraju"/>
    <x v="0"/>
    <x v="0"/>
    <s v="PSG w Sławatyczach"/>
    <m/>
    <x v="1"/>
    <x v="1"/>
    <s v="Papierosy"/>
    <n v="8155.4"/>
    <s v="marka NZ"/>
    <n v="0.81553999999999993"/>
    <x v="0"/>
    <x v="79"/>
    <s v="Straż Graniczna"/>
  </r>
  <r>
    <x v="1458"/>
    <s v="wewnątrz kraju"/>
    <x v="0"/>
    <x v="8"/>
    <s v="PSG w Kuźnicy"/>
    <m/>
    <x v="1"/>
    <x v="1"/>
    <s v="Papierosy"/>
    <n v="16310.8"/>
    <s v="QUEEN MENTHOL"/>
    <n v="0.81553999999999993"/>
    <x v="0"/>
    <x v="61"/>
    <s v="Straż Graniczna"/>
  </r>
  <r>
    <x v="1459"/>
    <s v="wewnątrz kraju"/>
    <x v="2"/>
    <x v="3"/>
    <s v="PSG w Braniewie"/>
    <m/>
    <x v="3"/>
    <x v="1"/>
    <s v="Papierosy"/>
    <n v="652432"/>
    <s v="RICHMOND"/>
    <n v="0.81554000000000004"/>
    <x v="0"/>
    <x v="731"/>
    <s v="KAS | SG"/>
  </r>
  <r>
    <x v="1460"/>
    <s v="wewnątrz kraju"/>
    <x v="2"/>
    <x v="6"/>
    <s v="PSG w Jeleniej Górze"/>
    <m/>
    <x v="3"/>
    <x v="1"/>
    <s v="Papierosy"/>
    <n v="163108"/>
    <m/>
    <n v="0.81554000000000004"/>
    <x v="0"/>
    <x v="552"/>
    <s v="Straż Graniczna"/>
  </r>
  <r>
    <x v="1460"/>
    <s v="wewnątrz kraju"/>
    <x v="2"/>
    <x v="6"/>
    <s v="PSG w Jeleniej Górze"/>
    <m/>
    <x v="3"/>
    <x v="4"/>
    <s v="krajanka tytoniowa"/>
    <n v="172580.9"/>
    <m/>
    <n v="585.02"/>
    <x v="1"/>
    <x v="611"/>
    <s v="Straż Graniczna"/>
  </r>
  <r>
    <x v="1461"/>
    <s v="do RP"/>
    <x v="1"/>
    <x v="1"/>
    <s v="PSG w Medyce"/>
    <s v="Przemyśl – Mościska (kolejowe)"/>
    <x v="0"/>
    <x v="1"/>
    <s v="Papierosy"/>
    <n v="424.08"/>
    <s v="marki kent "/>
    <n v="0.81553846153846155"/>
    <x v="0"/>
    <x v="93"/>
    <s v="SC"/>
  </r>
  <r>
    <x v="1462"/>
    <s v="do RP"/>
    <x v="1"/>
    <x v="0"/>
    <s v="PSG w Dorohusku"/>
    <s v="Dorohusk – Jagodzin (drogowe)"/>
    <x v="0"/>
    <x v="0"/>
    <s v="inna/inne"/>
    <n v="400"/>
    <s v="PESTYCYDY"/>
    <n v="10"/>
    <x v="2"/>
    <x v="66"/>
    <s v="KAS"/>
  </r>
  <r>
    <x v="1463"/>
    <s v="wewnątrz kraju"/>
    <x v="2"/>
    <x v="8"/>
    <s v="PSG w Rutce-Tartak"/>
    <m/>
    <x v="3"/>
    <x v="1"/>
    <s v="Papierosy"/>
    <n v="701250.22"/>
    <s v="NZ GOLD "/>
    <n v="0.81553999488288786"/>
    <x v="0"/>
    <x v="732"/>
    <s v="Straż Graniczna"/>
  </r>
  <r>
    <x v="1464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465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466"/>
    <s v="do RP"/>
    <x v="1"/>
    <x v="0"/>
    <s v="PSG w Dorohusku"/>
    <s v="Dorohusk – Jagodzin (drogowe)"/>
    <x v="0"/>
    <x v="1"/>
    <s v="Papierosy"/>
    <n v="130.49"/>
    <m/>
    <n v="0.81556250000000008"/>
    <x v="0"/>
    <x v="37"/>
    <s v="Straż Graniczna"/>
  </r>
  <r>
    <x v="1467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468"/>
    <s v="wewnątrz kraju"/>
    <x v="0"/>
    <x v="0"/>
    <s v="PSG w Chłopiatynie"/>
    <m/>
    <x v="0"/>
    <x v="6"/>
    <s v="inna/inne"/>
    <n v="12870"/>
    <s v="krzewy konopi innych niż włókniste"/>
    <n v="990"/>
    <x v="0"/>
    <x v="613"/>
    <s v="Policja | SG"/>
  </r>
  <r>
    <x v="1468"/>
    <s v="wewnątrz kraju"/>
    <x v="0"/>
    <x v="0"/>
    <s v="PSG w Chłopiatynie"/>
    <m/>
    <x v="0"/>
    <x v="6"/>
    <s v="Marihuana"/>
    <n v="61365.599999999999"/>
    <m/>
    <n v="45000"/>
    <x v="1"/>
    <x v="733"/>
    <s v="Policja | SG"/>
  </r>
  <r>
    <x v="1468"/>
    <s v="wewnątrz kraju"/>
    <x v="0"/>
    <x v="0"/>
    <s v="PSG w Chłopiatynie"/>
    <m/>
    <x v="0"/>
    <x v="4"/>
    <s v="susz tytoniowy"/>
    <n v="8134.95"/>
    <m/>
    <n v="812.51997602876543"/>
    <x v="1"/>
    <x v="734"/>
    <s v="Policja | SG"/>
  </r>
  <r>
    <x v="1469"/>
    <s v="wewnątrz kraju"/>
    <x v="0"/>
    <x v="0"/>
    <s v="PSG w Sławatyczach"/>
    <m/>
    <x v="1"/>
    <x v="6"/>
    <s v="Marihuana"/>
    <n v="3427.5"/>
    <m/>
    <n v="50000"/>
    <x v="1"/>
    <x v="735"/>
    <s v="Policja | SG | Policja"/>
  </r>
  <r>
    <x v="1469"/>
    <s v="wewnątrz kraju"/>
    <x v="0"/>
    <x v="0"/>
    <s v="PSG w Sławatyczach"/>
    <m/>
    <x v="1"/>
    <x v="6"/>
    <s v="Amfetamina"/>
    <n v="1917.5"/>
    <m/>
    <n v="50000"/>
    <x v="1"/>
    <x v="736"/>
    <s v="Policja | SG | Policja"/>
  </r>
  <r>
    <x v="1469"/>
    <s v="wewnątrz kraju"/>
    <x v="0"/>
    <x v="0"/>
    <s v="PSG w Sławatyczach"/>
    <m/>
    <x v="1"/>
    <x v="6"/>
    <s v="inna/inne"/>
    <n v="6214.5"/>
    <s v="mefedron"/>
    <n v="49999.999999999993"/>
    <x v="1"/>
    <x v="737"/>
    <s v="Policja | SG | Policja"/>
  </r>
  <r>
    <x v="1470"/>
    <s v="wewnątrz kraju"/>
    <x v="2"/>
    <x v="4"/>
    <s v="PSG w Świnoujściu"/>
    <m/>
    <x v="3"/>
    <x v="1"/>
    <s v="Papierosy"/>
    <n v="929.72"/>
    <s v="Pall Mall"/>
    <n v="0.81554385964912279"/>
    <x v="0"/>
    <x v="738"/>
    <s v="Straż Graniczna"/>
  </r>
  <r>
    <x v="1470"/>
    <s v="wewnątrz kraju"/>
    <x v="2"/>
    <x v="4"/>
    <s v="PSG w Świnoujściu"/>
    <m/>
    <x v="3"/>
    <x v="1"/>
    <s v="Papierosy"/>
    <n v="815.54"/>
    <s v="Marlboro"/>
    <n v="0.81553999999999993"/>
    <x v="0"/>
    <x v="111"/>
    <s v="Straż Graniczna"/>
  </r>
  <r>
    <x v="1470"/>
    <s v="wewnątrz kraju"/>
    <x v="2"/>
    <x v="4"/>
    <s v="PSG w Świnoujściu"/>
    <m/>
    <x v="3"/>
    <x v="1"/>
    <s v="Papierosy"/>
    <n v="815.54"/>
    <s v="L&amp;M"/>
    <n v="0.81553999999999993"/>
    <x v="0"/>
    <x v="111"/>
    <s v="Straż Graniczna"/>
  </r>
  <r>
    <x v="1471"/>
    <s v="z RP"/>
    <x v="0"/>
    <x v="5"/>
    <s v="PSG w Warszawie-Modlinie"/>
    <s v="Warszawa/Modlin (lotnicze)"/>
    <x v="2"/>
    <x v="3"/>
    <s v="inna/inne"/>
    <m/>
    <s v="CBC"/>
    <n v="0"/>
    <x v="0"/>
    <x v="2"/>
    <s v="Straż Graniczna"/>
  </r>
  <r>
    <x v="1472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472"/>
    <s v="do RP"/>
    <x v="1"/>
    <x v="0"/>
    <s v="PSG w Dorohusku"/>
    <s v="Dorohusk – Jagodzin (drogowe)"/>
    <x v="0"/>
    <x v="1"/>
    <s v="Papierosy"/>
    <n v="212.04"/>
    <m/>
    <n v="0.81553846153846155"/>
    <x v="0"/>
    <x v="73"/>
    <s v="Straż Graniczna"/>
  </r>
  <r>
    <x v="1472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473"/>
    <s v="do RP"/>
    <x v="1"/>
    <x v="0"/>
    <s v="PSG w Terespolu"/>
    <s v="Kukuryki – Kozłowiczy (drogowe)"/>
    <x v="1"/>
    <x v="1"/>
    <s v="Papierosy"/>
    <n v="1598.46"/>
    <s v="wyroby tytoniowe bez polskich znaków skarbowych akcyzy w postaci papierosów w ilości 1960 sztuk o łącznej wartości 1598,46zł"/>
    <n v="0.81554081632653064"/>
    <x v="0"/>
    <x v="304"/>
    <s v="Straż Graniczna"/>
  </r>
  <r>
    <x v="1474"/>
    <s v="wewnątrz kraju"/>
    <x v="2"/>
    <x v="0"/>
    <s v="PSG w Hrubieszowie"/>
    <m/>
    <x v="3"/>
    <x v="2"/>
    <s v="Osobowy"/>
    <n v="90000"/>
    <s v="KIA SPORTAGE  rok produkcji 2019 nr VIN:U5YPK813DKL712615"/>
    <n v="90000"/>
    <x v="0"/>
    <x v="2"/>
    <s v="Policja"/>
  </r>
  <r>
    <x v="1475"/>
    <s v="wewnątrz kraju"/>
    <x v="2"/>
    <x v="6"/>
    <s v="PSG w Zgorzelcu"/>
    <m/>
    <x v="3"/>
    <x v="2"/>
    <s v="Osobowy"/>
    <n v="330000"/>
    <m/>
    <n v="330000"/>
    <x v="0"/>
    <x v="2"/>
    <s v="Straż Graniczna"/>
  </r>
  <r>
    <x v="1476"/>
    <s v="z RP"/>
    <x v="1"/>
    <x v="1"/>
    <s v="PSG w Medyce"/>
    <s v="Medyka – Szeginie (drogowe)"/>
    <x v="0"/>
    <x v="2"/>
    <s v="Osobowy"/>
    <n v="10000"/>
    <s v="KIA SORENTO"/>
    <n v="10000"/>
    <x v="0"/>
    <x v="2"/>
    <s v="Straż Graniczna"/>
  </r>
  <r>
    <x v="1477"/>
    <s v="wewnątrz kraju"/>
    <x v="0"/>
    <x v="0"/>
    <s v="PSG w Terespolu"/>
    <m/>
    <x v="1"/>
    <x v="6"/>
    <s v="Marihuana"/>
    <n v="28.35"/>
    <m/>
    <n v="45000"/>
    <x v="1"/>
    <x v="739"/>
    <s v="Straż Graniczna"/>
  </r>
  <r>
    <x v="1478"/>
    <s v="z RP"/>
    <x v="1"/>
    <x v="1"/>
    <s v="PSG w Korczowej"/>
    <s v="Korczowa – Krakowiec (drogowe)"/>
    <x v="0"/>
    <x v="2"/>
    <s v="Osobowy"/>
    <n v="150000"/>
    <s v="TOYOTA LAND CRUISER"/>
    <n v="150000"/>
    <x v="0"/>
    <x v="2"/>
    <s v="Straż Graniczna"/>
  </r>
  <r>
    <x v="1479"/>
    <s v="do RP"/>
    <x v="1"/>
    <x v="0"/>
    <s v="PSG w Terespolu"/>
    <s v="Terespol – Brześć (drogowe)"/>
    <x v="1"/>
    <x v="5"/>
    <s v="inna/inne"/>
    <n v="240"/>
    <s v="ujawniono alkohol polskich znaków skarbowych akcyzy w ilości 1,410 litra o łącznej wartości 240zł."/>
    <n v="170.21276595744681"/>
    <x v="2"/>
    <x v="740"/>
    <s v="Straż Graniczna"/>
  </r>
  <r>
    <x v="1480"/>
    <s v="do RP"/>
    <x v="1"/>
    <x v="0"/>
    <s v="PSG w Terespolu"/>
    <s v="Terespol – Brześć (drogowe)"/>
    <x v="1"/>
    <x v="1"/>
    <s v="Papierosy"/>
    <n v="163.11000000000001"/>
    <s v=" ujawniono wyroby tytoniowe bez polskich znaków skarbowych akcyzy w postaci papierosów w ilości 200 sztuk o łącznej wartości 163,11zł"/>
    <n v="0.81555000000000011"/>
    <x v="0"/>
    <x v="12"/>
    <s v="Straż Graniczna"/>
  </r>
  <r>
    <x v="1481"/>
    <s v="do RP"/>
    <x v="1"/>
    <x v="0"/>
    <s v="PSG w Terespolu"/>
    <s v="Terespol – Brześć (drogowe)"/>
    <x v="1"/>
    <x v="0"/>
    <s v="inna/inne"/>
    <n v="150"/>
    <s v="produkty pochodzenia zwierzęcego"/>
    <n v="15"/>
    <x v="1"/>
    <x v="45"/>
    <s v="Straż Graniczna"/>
  </r>
  <r>
    <x v="1481"/>
    <s v="do RP"/>
    <x v="1"/>
    <x v="0"/>
    <s v="PSG w Terespolu"/>
    <s v="Terespol – Brześć (drogowe)"/>
    <x v="1"/>
    <x v="0"/>
    <s v="inna/inne"/>
    <n v="900"/>
    <s v="skarpetki"/>
    <n v="5"/>
    <x v="0"/>
    <x v="41"/>
    <s v="Straż Graniczna"/>
  </r>
  <r>
    <x v="1482"/>
    <s v="wewnątrz kraju"/>
    <x v="2"/>
    <x v="3"/>
    <s v="Wydział Operacyjno-Śledczy"/>
    <m/>
    <x v="3"/>
    <x v="1"/>
    <s v="Papierosy"/>
    <n v="163.11000000000001"/>
    <m/>
    <n v="0.81555000000000011"/>
    <x v="0"/>
    <x v="12"/>
    <s v="Straż Graniczna"/>
  </r>
  <r>
    <x v="1483"/>
    <s v="do RP"/>
    <x v="1"/>
    <x v="0"/>
    <s v="PSG w Terespolu"/>
    <s v="Terespol – Brześć (drogowe)"/>
    <x v="1"/>
    <x v="0"/>
    <s v="inna/inne"/>
    <n v="80"/>
    <s v="PROKUKTY POCHODZENIA ROŚLINNEGO"/>
    <n v="10"/>
    <x v="1"/>
    <x v="187"/>
    <s v="Straż Graniczna"/>
  </r>
  <r>
    <x v="1484"/>
    <s v="do RP"/>
    <x v="1"/>
    <x v="0"/>
    <s v="PSG w Terespolu"/>
    <s v="Terespol – Brześć (drogowe)"/>
    <x v="1"/>
    <x v="1"/>
    <s v="Papierosy"/>
    <n v="782.92"/>
    <m/>
    <n v="0.81554166666666661"/>
    <x v="0"/>
    <x v="91"/>
    <s v="KAS"/>
  </r>
  <r>
    <x v="1485"/>
    <s v="do RP"/>
    <x v="1"/>
    <x v="0"/>
    <s v="PSG w Terespolu"/>
    <s v="Terespol – Brześć (drogowe)"/>
    <x v="1"/>
    <x v="1"/>
    <s v="Papierosy"/>
    <n v="2511.86"/>
    <m/>
    <n v="0.81553896103896106"/>
    <x v="0"/>
    <x v="741"/>
    <s v="Straż Graniczna"/>
  </r>
  <r>
    <x v="1486"/>
    <s v="wewnątrz kraju"/>
    <x v="0"/>
    <x v="1"/>
    <s v="PSG w Lubaczowie"/>
    <m/>
    <x v="0"/>
    <x v="1"/>
    <s v="Papierosy"/>
    <n v="358.84"/>
    <s v="Parliament"/>
    <n v="0.81554545454545446"/>
    <x v="0"/>
    <x v="232"/>
    <s v="Straż Graniczna"/>
  </r>
  <r>
    <x v="1487"/>
    <s v="do RP"/>
    <x v="1"/>
    <x v="1"/>
    <s v="PSG w Korczowej"/>
    <s v="Korczowa – Krakowiec (drogowe)"/>
    <x v="0"/>
    <x v="1"/>
    <s v="Papierosy"/>
    <n v="2283.5100000000002"/>
    <m/>
    <n v="0.8155392857142858"/>
    <x v="0"/>
    <x v="229"/>
    <s v="Straż Graniczna"/>
  </r>
  <r>
    <x v="1488"/>
    <s v="do RP"/>
    <x v="1"/>
    <x v="1"/>
    <s v="PSG w Medyce"/>
    <s v="Medyka – Szeginie (drogowe)"/>
    <x v="0"/>
    <x v="3"/>
    <s v="Ostra"/>
    <n v="2"/>
    <s v="kaliber 12,7 x 95"/>
    <n v="2"/>
    <x v="0"/>
    <x v="2"/>
    <s v="Straż Graniczna"/>
  </r>
  <r>
    <x v="1489"/>
    <s v="z RP"/>
    <x v="1"/>
    <x v="0"/>
    <s v="PSG w Hrubieszowie"/>
    <s v="Zosin – Ustiług (drogowe)"/>
    <x v="0"/>
    <x v="2"/>
    <s v="Osobowy"/>
    <n v="55000"/>
    <s v="MITSUBISHI OUTLANDER rok produkcji 2012, kolor czarny"/>
    <n v="55000"/>
    <x v="0"/>
    <x v="2"/>
    <s v="Straż Graniczna"/>
  </r>
  <r>
    <x v="1490"/>
    <s v="do RP"/>
    <x v="1"/>
    <x v="0"/>
    <s v="PSG w Hrebennem"/>
    <s v="Hrebenne – Rawa Ruska (drogowe)"/>
    <x v="0"/>
    <x v="1"/>
    <s v="Papierosy"/>
    <n v="1582.15"/>
    <s v="uszczuplenia celne  2607,00 zł. "/>
    <n v="0.8155412371134021"/>
    <x v="0"/>
    <x v="742"/>
    <s v="Straż Graniczna"/>
  </r>
  <r>
    <x v="1491"/>
    <s v="do RP"/>
    <x v="1"/>
    <x v="0"/>
    <s v="PSG w Hrebennem"/>
    <s v="Hrebenne – Rawa Ruska (drogowe)"/>
    <x v="0"/>
    <x v="3"/>
    <s v="inna/inne"/>
    <n v="45"/>
    <s v="amunicja  z oznaczeniem  SARA 9mm P.A"/>
    <n v="0.9"/>
    <x v="0"/>
    <x v="743"/>
    <s v="Straż Graniczna"/>
  </r>
  <r>
    <x v="1492"/>
    <s v="wewnątrz kraju"/>
    <x v="2"/>
    <x v="8"/>
    <s v="PSG w Augustowie"/>
    <m/>
    <x v="3"/>
    <x v="9"/>
    <s v="Płyn do e-papierosów"/>
    <n v="18559.080000000002"/>
    <s v="wyroby nowatorskie w postaci LIQUIDY, oraz E-Papierosy z zawartoscią LIQUIDÓW"/>
    <n v="939.5099726637643"/>
    <x v="2"/>
    <x v="744"/>
    <s v="Straż Graniczna"/>
  </r>
  <r>
    <x v="1493"/>
    <s v="do RP"/>
    <x v="1"/>
    <x v="0"/>
    <s v="PSG w Terespolu"/>
    <s v="Terespol – Brześć (drogowe)"/>
    <x v="1"/>
    <x v="1"/>
    <s v="Papierosy"/>
    <n v="114.18"/>
    <m/>
    <n v="0.81557142857142861"/>
    <x v="0"/>
    <x v="39"/>
    <s v="Straż Graniczna"/>
  </r>
  <r>
    <x v="1494"/>
    <s v="wewnątrz kraju"/>
    <x v="0"/>
    <x v="8"/>
    <s v="PSG w Płaskiej"/>
    <m/>
    <x v="1"/>
    <x v="1"/>
    <s v="Papierosy"/>
    <n v="22182.69"/>
    <s v="marki MIŃSK ,NZ"/>
    <n v="0.81554007352941171"/>
    <x v="0"/>
    <x v="745"/>
    <s v="Straż Graniczna"/>
  </r>
  <r>
    <x v="1495"/>
    <s v="wewnątrz kraju"/>
    <x v="2"/>
    <x v="5"/>
    <s v="PSG w Warszawie-Okęciu"/>
    <s v="Warszawa-Okęcie (lotnicze)"/>
    <x v="3"/>
    <x v="0"/>
    <s v="inna/inne"/>
    <m/>
    <s v="paszport"/>
    <n v="0"/>
    <x v="0"/>
    <x v="2"/>
    <s v="Straż Graniczna"/>
  </r>
  <r>
    <x v="1496"/>
    <s v="do RP"/>
    <x v="1"/>
    <x v="0"/>
    <s v="PSG w Dołhobyczowie"/>
    <s v="Dołhobyczów – Uhrynów (drogowe)"/>
    <x v="0"/>
    <x v="6"/>
    <s v="inna/inne"/>
    <n v="56.63"/>
    <s v="KRATOM"/>
    <n v="1430.0505050505051"/>
    <x v="1"/>
    <x v="746"/>
    <s v="SC | SG"/>
  </r>
  <r>
    <x v="1497"/>
    <s v="do RP"/>
    <x v="1"/>
    <x v="0"/>
    <s v="PSG w Dorohusku"/>
    <s v="Dorohusk – Jagodzin (drogowe)"/>
    <x v="0"/>
    <x v="1"/>
    <s v="Papierosy"/>
    <n v="97.86"/>
    <s v="wniosek nr 165"/>
    <n v="0.8155"/>
    <x v="0"/>
    <x v="1"/>
    <s v="Straż Graniczna"/>
  </r>
  <r>
    <x v="1497"/>
    <s v="do RP"/>
    <x v="1"/>
    <x v="0"/>
    <s v="PSG w Dorohusku"/>
    <s v="Dorohusk – Jagodzin (drogowe)"/>
    <x v="0"/>
    <x v="4"/>
    <s v="Tytoń do palenia (wkłady)"/>
    <m/>
    <s v="wniosek 166"/>
    <n v="0"/>
    <x v="1"/>
    <x v="747"/>
    <s v="Straż Graniczna"/>
  </r>
  <r>
    <x v="1497"/>
    <s v="do RP"/>
    <x v="1"/>
    <x v="0"/>
    <s v="PSG w Dorohusku"/>
    <s v="Dorohusk – Jagodzin (drogowe)"/>
    <x v="0"/>
    <x v="1"/>
    <s v="Papierosy"/>
    <n v="65.239999999999995"/>
    <s v="wniosek 164"/>
    <n v="0.81549999999999989"/>
    <x v="0"/>
    <x v="5"/>
    <s v="Straż Graniczna"/>
  </r>
  <r>
    <x v="1497"/>
    <s v="do RP"/>
    <x v="1"/>
    <x v="0"/>
    <s v="PSG w Dorohusku"/>
    <s v="Dorohusk – Jagodzin (drogowe)"/>
    <x v="0"/>
    <x v="1"/>
    <s v="Papierosy"/>
    <n v="48.93"/>
    <s v="wniosek 163"/>
    <n v="0.8155"/>
    <x v="0"/>
    <x v="10"/>
    <s v="Straż Graniczna"/>
  </r>
  <r>
    <x v="1497"/>
    <s v="do RP"/>
    <x v="1"/>
    <x v="0"/>
    <s v="PSG w Dorohusku"/>
    <s v="Dorohusk – Jagodzin (drogowe)"/>
    <x v="0"/>
    <x v="1"/>
    <s v="Papierosy"/>
    <n v="32.619999999999997"/>
    <s v="wniosek 162"/>
    <n v="0.81549999999999989"/>
    <x v="0"/>
    <x v="66"/>
    <s v="Straż Graniczna"/>
  </r>
  <r>
    <x v="1498"/>
    <s v="wewnątrz kraju"/>
    <x v="0"/>
    <x v="0"/>
    <s v="PSG w Chłopiatynie"/>
    <m/>
    <x v="0"/>
    <x v="6"/>
    <s v="inna/inne"/>
    <n v="11880"/>
    <s v="krzewy konopi inne niż włókniste "/>
    <n v="990"/>
    <x v="0"/>
    <x v="402"/>
    <s v="Policja | SG"/>
  </r>
  <r>
    <x v="1498"/>
    <s v="wewnątrz kraju"/>
    <x v="0"/>
    <x v="0"/>
    <s v="PSG w Chłopiatynie"/>
    <m/>
    <x v="0"/>
    <x v="6"/>
    <s v="Marihuana"/>
    <n v="8646.75"/>
    <s v="susz roślinny koloru zielono - brązowego"/>
    <n v="45000"/>
    <x v="1"/>
    <x v="748"/>
    <s v="Policja | SG"/>
  </r>
  <r>
    <x v="1498"/>
    <s v="wewnątrz kraju"/>
    <x v="0"/>
    <x v="0"/>
    <s v="PSG w Chłopiatynie"/>
    <m/>
    <x v="0"/>
    <x v="0"/>
    <s v="inna/inne"/>
    <m/>
    <s v="Odzież z podrobionymi znakami marek odzieżowych."/>
    <n v="0"/>
    <x v="0"/>
    <x v="749"/>
    <s v="Policja | SG"/>
  </r>
  <r>
    <x v="1499"/>
    <s v="wewnątrz kraju"/>
    <x v="2"/>
    <x v="3"/>
    <s v="PSG w Bezledach"/>
    <m/>
    <x v="3"/>
    <x v="2"/>
    <s v="Osobowy"/>
    <n v="100000"/>
    <s v="Opel Insygnia nr rej. BI851FY"/>
    <n v="100000"/>
    <x v="0"/>
    <x v="2"/>
    <s v="Straż Graniczna"/>
  </r>
  <r>
    <x v="1500"/>
    <s v="wewnątrz kraju"/>
    <x v="2"/>
    <x v="1"/>
    <s v="Wydział Operacyjno-Śledczy"/>
    <m/>
    <x v="3"/>
    <x v="2"/>
    <s v="Osobowy"/>
    <n v="244000"/>
    <s v="Hyundai Santa Fe "/>
    <n v="244000"/>
    <x v="0"/>
    <x v="2"/>
    <s v="Policja | SG"/>
  </r>
  <r>
    <x v="1501"/>
    <s v="z RP"/>
    <x v="1"/>
    <x v="1"/>
    <s v="PSG w Medyce"/>
    <s v="Medyka – Szeginie (drogowe)"/>
    <x v="0"/>
    <x v="2"/>
    <s v="Osobowy"/>
    <n v="85000"/>
    <s v="MERCEDES ML 350 4MATIC o numerze rejestracyjnym 7E45810, nr VIN WDC1660241A424478, rok produkcji 2014"/>
    <n v="85000"/>
    <x v="0"/>
    <x v="2"/>
    <s v="Straż Graniczna"/>
  </r>
  <r>
    <x v="1502"/>
    <s v="do RP"/>
    <x v="1"/>
    <x v="0"/>
    <s v="PSG w Dorohusku"/>
    <s v="Dorohusk – Jagodzin (drogowe)"/>
    <x v="0"/>
    <x v="1"/>
    <s v="Papierosy"/>
    <n v="194.91"/>
    <s v="WNIOSEK 168"/>
    <n v="0.8155230125523012"/>
    <x v="0"/>
    <x v="750"/>
    <s v="Straż Graniczna"/>
  </r>
  <r>
    <x v="1503"/>
    <s v="do RP"/>
    <x v="1"/>
    <x v="0"/>
    <s v="PSG w Terespolu"/>
    <s v="Kukuryki – Kozłowiczy (drogowe)"/>
    <x v="1"/>
    <x v="1"/>
    <s v="Papierosy"/>
    <n v="5382.56"/>
    <s v="wyroby tytoniowe bez polskich znaków skarbowych akcyzy w postaci papierosów w ilości 6600 sztuk o łącznej wartości 5382,56zł."/>
    <n v="0.81553939393939401"/>
    <x v="0"/>
    <x v="751"/>
    <s v="Straż Graniczna"/>
  </r>
  <r>
    <x v="1504"/>
    <s v="do RP"/>
    <x v="1"/>
    <x v="0"/>
    <s v="PSG w Dorohusku"/>
    <s v="Dorohusk – Jagodzin (drogowe)"/>
    <x v="0"/>
    <x v="1"/>
    <s v="Papierosy"/>
    <n v="48.93"/>
    <s v="wniosek nr 167"/>
    <n v="0.8155"/>
    <x v="0"/>
    <x v="10"/>
    <s v="Straż Graniczna"/>
  </r>
  <r>
    <x v="1504"/>
    <s v="z RP"/>
    <x v="1"/>
    <x v="0"/>
    <s v="PSG w Hrubieszowie"/>
    <s v="Zosin – Ustiług (drogowe)"/>
    <x v="0"/>
    <x v="2"/>
    <s v="Osobowy"/>
    <n v="60000"/>
    <m/>
    <n v="60000"/>
    <x v="0"/>
    <x v="2"/>
    <s v="Straż Graniczna"/>
  </r>
  <r>
    <x v="1505"/>
    <s v="do RP"/>
    <x v="1"/>
    <x v="0"/>
    <s v="PSG w Dorohusku"/>
    <s v="Dorohusk – Jagodzin (drogowe)"/>
    <x v="0"/>
    <x v="1"/>
    <s v="Papierosy"/>
    <n v="81.55"/>
    <s v="WNIOSEK NR 169"/>
    <n v="0.8155"/>
    <x v="0"/>
    <x v="13"/>
    <s v="Straż Graniczna"/>
  </r>
  <r>
    <x v="1506"/>
    <s v="do RP"/>
    <x v="1"/>
    <x v="0"/>
    <s v="PSG w Dorohusku"/>
    <s v="Dorohusk – Jagodzin (drogowe)"/>
    <x v="0"/>
    <x v="4"/>
    <s v="Tytoń"/>
    <m/>
    <s v="WNIOSEK NR 170"/>
    <n v="0"/>
    <x v="1"/>
    <x v="752"/>
    <s v="Straż Graniczna"/>
  </r>
  <r>
    <x v="1507"/>
    <s v="wewnątrz kraju"/>
    <x v="2"/>
    <x v="1"/>
    <s v="Wydział Operacyjno-Śledczy"/>
    <m/>
    <x v="3"/>
    <x v="6"/>
    <s v="Amfetamina"/>
    <n v="39.99"/>
    <m/>
    <n v="51935.064935064933"/>
    <x v="1"/>
    <x v="753"/>
    <s v="Straż Graniczna"/>
  </r>
  <r>
    <x v="1508"/>
    <s v="do RP"/>
    <x v="1"/>
    <x v="0"/>
    <s v="PSG w Terespolu"/>
    <s v="Kukuryki – Kozłowiczy (drogowe)"/>
    <x v="1"/>
    <x v="1"/>
    <s v="Papierosy"/>
    <n v="1631.08"/>
    <s v="Wniosek SG do KAS nr 78"/>
    <n v="0.81553999999999993"/>
    <x v="0"/>
    <x v="51"/>
    <s v="Straż Graniczna"/>
  </r>
  <r>
    <x v="1509"/>
    <s v="wewnątrz kraju"/>
    <x v="2"/>
    <x v="0"/>
    <s v="PSG w Hrubieszowie"/>
    <m/>
    <x v="3"/>
    <x v="2"/>
    <s v="Osobowy"/>
    <n v="100000"/>
    <s v="Toyota CHR"/>
    <n v="100000"/>
    <x v="0"/>
    <x v="2"/>
    <s v="Policja | SG"/>
  </r>
  <r>
    <x v="1510"/>
    <s v="do RP"/>
    <x v="0"/>
    <x v="0"/>
    <s v="PSG w Terespolu"/>
    <m/>
    <x v="1"/>
    <x v="1"/>
    <s v="Papierosy"/>
    <n v="8155.4"/>
    <s v="marka MENTOL QUEEN"/>
    <n v="0.81553999999999993"/>
    <x v="0"/>
    <x v="79"/>
    <s v="Straż Graniczna"/>
  </r>
  <r>
    <x v="1511"/>
    <s v="wewnątrz kraju"/>
    <x v="0"/>
    <x v="0"/>
    <s v="PSG w Hrubieszowie"/>
    <m/>
    <x v="0"/>
    <x v="2"/>
    <s v="Osobowy"/>
    <n v="90000"/>
    <m/>
    <n v="90000"/>
    <x v="0"/>
    <x v="2"/>
    <s v="Straż Graniczna"/>
  </r>
  <r>
    <x v="1512"/>
    <s v="wewnątrz kraju"/>
    <x v="2"/>
    <x v="0"/>
    <s v="PSG w Hrubieszowie"/>
    <m/>
    <x v="3"/>
    <x v="2"/>
    <s v="Osobowy"/>
    <n v="90000"/>
    <s v="KIA SPORTAGE, rok produkcji 2019, nr VIN: U5YPK816HKL588126"/>
    <n v="90000"/>
    <x v="0"/>
    <x v="2"/>
    <s v="Policja"/>
  </r>
  <r>
    <x v="1513"/>
    <s v="do RP"/>
    <x v="0"/>
    <x v="6"/>
    <s v="PSG w Świecku"/>
    <m/>
    <x v="5"/>
    <x v="2"/>
    <s v="inna/inne"/>
    <n v="260000"/>
    <s v="pojazd typu kamper"/>
    <n v="260000"/>
    <x v="0"/>
    <x v="2"/>
    <s v="Straż Graniczna"/>
  </r>
  <r>
    <x v="1514"/>
    <s v="wewnątrz kraju"/>
    <x v="0"/>
    <x v="0"/>
    <s v="PSG w Sławatyczach"/>
    <m/>
    <x v="1"/>
    <x v="1"/>
    <s v="Papierosy"/>
    <n v="8155.4"/>
    <m/>
    <n v="0.81553999999999993"/>
    <x v="0"/>
    <x v="79"/>
    <s v="Straż Graniczna"/>
  </r>
  <r>
    <x v="1515"/>
    <s v="z RP"/>
    <x v="1"/>
    <x v="5"/>
    <s v="PSG w Warszawie-Okęciu"/>
    <s v="Warszawa-Okęcie (lotnicze)"/>
    <x v="2"/>
    <x v="7"/>
    <s v="Palna"/>
    <m/>
    <s v="broń palna o oznaczeniu &quot;C 3429&quot;"/>
    <n v="0"/>
    <x v="0"/>
    <x v="2"/>
    <s v="Straż Graniczna"/>
  </r>
  <r>
    <x v="1516"/>
    <s v="z RP"/>
    <x v="0"/>
    <x v="2"/>
    <s v="PSG w Katowicach-Pyrzowicach"/>
    <m/>
    <x v="2"/>
    <x v="7"/>
    <s v="inna/inne"/>
    <n v="150"/>
    <s v="Przedmiot przypominający kastet"/>
    <n v="150"/>
    <x v="0"/>
    <x v="2"/>
    <s v="Straż Graniczna"/>
  </r>
  <r>
    <x v="1517"/>
    <s v="z RP"/>
    <x v="0"/>
    <x v="2"/>
    <s v="PSG w Katowicach-Pyrzowicach"/>
    <m/>
    <x v="2"/>
    <x v="7"/>
    <s v="inna/inne"/>
    <n v="70"/>
    <s v="Przedmiot przypominający pałkę"/>
    <n v="70"/>
    <x v="0"/>
    <x v="2"/>
    <s v="Straż Graniczna"/>
  </r>
  <r>
    <x v="1518"/>
    <s v="do RP"/>
    <x v="1"/>
    <x v="0"/>
    <s v="PSG w Terespolu"/>
    <s v="Kukuryki – Kozłowiczy (drogowe)"/>
    <x v="1"/>
    <x v="1"/>
    <s v="Papierosy"/>
    <n v="2772.84"/>
    <m/>
    <n v="0.81554117647058832"/>
    <x v="0"/>
    <x v="754"/>
    <s v="Straż Graniczna"/>
  </r>
  <r>
    <x v="1519"/>
    <s v="wewnątrz kraju"/>
    <x v="2"/>
    <x v="0"/>
    <s v="PSG w Hrubieszowie"/>
    <m/>
    <x v="3"/>
    <x v="2"/>
    <s v="Osobowy"/>
    <n v="150000"/>
    <s v="LEXUS NX300H "/>
    <n v="150000"/>
    <x v="0"/>
    <x v="2"/>
    <s v="Policja"/>
  </r>
  <r>
    <x v="1520"/>
    <s v="wewnątrz kraju"/>
    <x v="2"/>
    <x v="7"/>
    <s v="PSG w Krakowie"/>
    <m/>
    <x v="3"/>
    <x v="6"/>
    <s v="Amfetamina"/>
    <n v="8.5"/>
    <s v="Metaamfetamina"/>
    <n v="50000"/>
    <x v="1"/>
    <x v="755"/>
    <s v="PIP"/>
  </r>
  <r>
    <x v="1521"/>
    <s v="do RP"/>
    <x v="1"/>
    <x v="0"/>
    <s v="PSG w Hrubieszowie"/>
    <s v="Zosin – Ustiług (drogowe)"/>
    <x v="0"/>
    <x v="1"/>
    <s v="Papierosy"/>
    <n v="130.49"/>
    <s v="Captain Black"/>
    <n v="0.81556250000000008"/>
    <x v="0"/>
    <x v="37"/>
    <s v="Straż Graniczna"/>
  </r>
  <r>
    <x v="1522"/>
    <s v="do RP"/>
    <x v="1"/>
    <x v="1"/>
    <s v="PSG w Korczowej"/>
    <s v="Korczowa – Krakowiec (drogowe)"/>
    <x v="0"/>
    <x v="1"/>
    <s v="Papierosy"/>
    <n v="277.27999999999997"/>
    <s v="papierosy różnej marki bez polskich znaków akcyzy MF RP"/>
    <n v="0.81552941176470584"/>
    <x v="0"/>
    <x v="190"/>
    <s v="Straż Graniczna"/>
  </r>
  <r>
    <x v="1523"/>
    <s v="z RP"/>
    <x v="1"/>
    <x v="6"/>
    <s v="PSG w Poznaniu-Ławicy"/>
    <s v="Poznań-Ławica (lotnicze)"/>
    <x v="2"/>
    <x v="3"/>
    <s v="Ostra"/>
    <n v="7.2"/>
    <s v=" 9 x 19  MM PARABELLUM"/>
    <n v="1.2"/>
    <x v="0"/>
    <x v="487"/>
    <s v="Straż Graniczna"/>
  </r>
  <r>
    <x v="1524"/>
    <s v="z RP"/>
    <x v="1"/>
    <x v="1"/>
    <s v="PSG w Medyce"/>
    <s v="Medyka – Szeginie (drogowe)"/>
    <x v="0"/>
    <x v="2"/>
    <s v="Osobowy"/>
    <n v="60000"/>
    <s v="Toyota Rav 4 rok produkcji 2014"/>
    <n v="60000"/>
    <x v="0"/>
    <x v="2"/>
    <s v="Straż Graniczna"/>
  </r>
  <r>
    <x v="1524"/>
    <s v="z RP"/>
    <x v="1"/>
    <x v="1"/>
    <s v="PSG w Medyce"/>
    <s v="Medyka – Szeginie (drogowe)"/>
    <x v="0"/>
    <x v="0"/>
    <s v="inna/inne"/>
    <n v="10000"/>
    <s v="niekompletny rower Giant Explorer E dd"/>
    <n v="10000"/>
    <x v="0"/>
    <x v="2"/>
    <s v="Straż Graniczna"/>
  </r>
  <r>
    <x v="1525"/>
    <s v="wewnątrz kraju"/>
    <x v="2"/>
    <x v="0"/>
    <s v="PSG w Hrubieszowie"/>
    <m/>
    <x v="3"/>
    <x v="2"/>
    <s v="Motocykl"/>
    <n v="32000"/>
    <s v="Yamaha nr rej.LLE44M4, rok produkcji 2015, o numerze VIN JYARN291000004666"/>
    <n v="32000"/>
    <x v="0"/>
    <x v="2"/>
    <s v="Policja | SG"/>
  </r>
  <r>
    <x v="1526"/>
    <s v="do RP"/>
    <x v="1"/>
    <x v="0"/>
    <s v="PSG w Dołhobyczowie"/>
    <s v="Dołhobyczów – Uhrynów (drogowe)"/>
    <x v="0"/>
    <x v="6"/>
    <s v="Kokaina"/>
    <n v="2500"/>
    <s v="substancja sypka"/>
    <n v="455373.40619307832"/>
    <x v="1"/>
    <x v="756"/>
    <s v="SC | SG"/>
  </r>
  <r>
    <x v="1527"/>
    <s v="wewnątrz kraju"/>
    <x v="0"/>
    <x v="6"/>
    <s v="PSG w Tuplicach"/>
    <m/>
    <x v="5"/>
    <x v="4"/>
    <s v="susz tytoniowy"/>
    <n v="915415.29"/>
    <s v="susz tytoniowy bez polskich znaków akcyzy skarbowej "/>
    <n v="610.45999799939989"/>
    <x v="1"/>
    <x v="757"/>
    <s v="Straż Graniczna"/>
  </r>
  <r>
    <x v="1528"/>
    <s v="wewnątrz kraju"/>
    <x v="2"/>
    <x v="6"/>
    <s v="PSG w Kłodzku"/>
    <m/>
    <x v="3"/>
    <x v="1"/>
    <s v="Papierosy"/>
    <n v="32621.599999999999"/>
    <s v="Z napisem Marlboro"/>
    <n v="0.81553999999999993"/>
    <x v="0"/>
    <x v="758"/>
    <s v="Straż Graniczna"/>
  </r>
  <r>
    <x v="1528"/>
    <s v="wewnątrz kraju"/>
    <x v="2"/>
    <x v="6"/>
    <s v="PSG w Kłodzku"/>
    <m/>
    <x v="3"/>
    <x v="1"/>
    <s v="Papierosy"/>
    <n v="2120.4"/>
    <s v="Z napisem Marlboro"/>
    <n v="0.81553846153846155"/>
    <x v="0"/>
    <x v="360"/>
    <s v="Straż Graniczna"/>
  </r>
  <r>
    <x v="1528"/>
    <s v="wewnątrz kraju"/>
    <x v="2"/>
    <x v="6"/>
    <s v="PSG w Kłodzku"/>
    <m/>
    <x v="3"/>
    <x v="1"/>
    <s v="Papierosy"/>
    <n v="24792.42"/>
    <s v="Z napisem NZ GOLD"/>
    <n v="0.81554013157894734"/>
    <x v="0"/>
    <x v="759"/>
    <s v="Straż Graniczna"/>
  </r>
  <r>
    <x v="1528"/>
    <s v="wewnątrz kraju"/>
    <x v="2"/>
    <x v="6"/>
    <s v="PSG w Kłodzku"/>
    <m/>
    <x v="3"/>
    <x v="4"/>
    <s v="krajanka tytoniowa"/>
    <n v="8775.2999999999993"/>
    <m/>
    <n v="585.02"/>
    <x v="1"/>
    <x v="78"/>
    <s v="Straż Graniczna"/>
  </r>
  <r>
    <x v="1529"/>
    <s v="do RP"/>
    <x v="1"/>
    <x v="0"/>
    <s v="PSG w Hrubieszowie"/>
    <s v="Zosin – Ustiług (drogowe)"/>
    <x v="0"/>
    <x v="1"/>
    <s v="Papierosy"/>
    <n v="309.91000000000003"/>
    <m/>
    <n v="0.81555263157894742"/>
    <x v="0"/>
    <x v="70"/>
    <s v="SC | SG"/>
  </r>
  <r>
    <x v="1530"/>
    <s v="z RP"/>
    <x v="1"/>
    <x v="1"/>
    <s v="PSG w Medyce"/>
    <s v="Medyka – Szeginie (drogowe)"/>
    <x v="0"/>
    <x v="2"/>
    <s v="Osobowy"/>
    <n v="250000"/>
    <s v="Audi"/>
    <n v="250000"/>
    <x v="0"/>
    <x v="2"/>
    <s v="Straż Graniczna"/>
  </r>
  <r>
    <x v="1531"/>
    <s v="z RP"/>
    <x v="1"/>
    <x v="6"/>
    <s v="PSG w Poznaniu-Ławicy"/>
    <s v="Poznań-Ławica (lotnicze)"/>
    <x v="2"/>
    <x v="7"/>
    <s v="inna/inne"/>
    <n v="50"/>
    <s v="Kastet"/>
    <n v="50"/>
    <x v="0"/>
    <x v="2"/>
    <s v="Straż Graniczna"/>
  </r>
  <r>
    <x v="1532"/>
    <s v="wewnątrz kraju"/>
    <x v="2"/>
    <x v="0"/>
    <s v="PSG w Terespolu"/>
    <m/>
    <x v="3"/>
    <x v="6"/>
    <s v="Marihuana"/>
    <n v="5056"/>
    <m/>
    <n v="50000"/>
    <x v="1"/>
    <x v="760"/>
    <s v="Policja | SG"/>
  </r>
  <r>
    <x v="1532"/>
    <s v="wewnątrz kraju"/>
    <x v="2"/>
    <x v="0"/>
    <s v="PSG w Terespolu"/>
    <m/>
    <x v="3"/>
    <x v="6"/>
    <s v="Amfetamina"/>
    <n v="5937.3"/>
    <m/>
    <n v="30000"/>
    <x v="1"/>
    <x v="761"/>
    <s v="Policja | SG"/>
  </r>
  <r>
    <x v="1532"/>
    <s v="wewnątrz kraju"/>
    <x v="2"/>
    <x v="0"/>
    <s v="PSG w Terespolu"/>
    <m/>
    <x v="3"/>
    <x v="6"/>
    <s v="inna/inne"/>
    <n v="1400.5"/>
    <s v="mefedron"/>
    <n v="50000"/>
    <x v="1"/>
    <x v="762"/>
    <s v="Policja | SG"/>
  </r>
  <r>
    <x v="1533"/>
    <s v="z RP"/>
    <x v="1"/>
    <x v="1"/>
    <s v="PSG w Rzeszowie–Jasionce"/>
    <s v="Rzeszów-Jasionka (lotnicze)"/>
    <x v="2"/>
    <x v="3"/>
    <s v="Ostra"/>
    <n v="4"/>
    <s v="amunicja 7,62/39/NATO"/>
    <n v="4"/>
    <x v="0"/>
    <x v="2"/>
    <s v="Straż Graniczna"/>
  </r>
  <r>
    <x v="1534"/>
    <s v="do RP"/>
    <x v="1"/>
    <x v="0"/>
    <s v="PSG w Hrebennem"/>
    <s v="Hrebenne – Rawa Ruska (drogowe)"/>
    <x v="0"/>
    <x v="4"/>
    <s v="Tytoń do palenia (wkłady)"/>
    <n v="86.82"/>
    <s v="materiały nowatorskie"/>
    <n v="585.04043126684633"/>
    <x v="1"/>
    <x v="763"/>
    <s v="Straż Graniczna"/>
  </r>
  <r>
    <x v="1535"/>
    <s v="do RP"/>
    <x v="1"/>
    <x v="0"/>
    <s v="PSG w Dorohusku"/>
    <s v="Dorohusk – Jagodzin (drogowe)"/>
    <x v="0"/>
    <x v="1"/>
    <s v="Papierosy"/>
    <n v="65.239999999999995"/>
    <s v="WNIOSEK NR 172"/>
    <n v="0.81549999999999989"/>
    <x v="0"/>
    <x v="5"/>
    <s v="Straż Graniczna"/>
  </r>
  <r>
    <x v="1536"/>
    <s v="do RP"/>
    <x v="1"/>
    <x v="0"/>
    <s v="PSG w Dorohusku"/>
    <s v="Dorohusk – Jagodzin (drogowe)"/>
    <x v="0"/>
    <x v="1"/>
    <s v="Papierosy"/>
    <n v="81.55"/>
    <s v="WNIOSEK NR 171"/>
    <n v="0.8155"/>
    <x v="0"/>
    <x v="13"/>
    <s v="Straż Graniczna"/>
  </r>
  <r>
    <x v="1537"/>
    <s v="do RP"/>
    <x v="1"/>
    <x v="0"/>
    <s v="PSG w Dorohusku"/>
    <s v="Dorohusk – Jagodzin (drogowe)"/>
    <x v="0"/>
    <x v="1"/>
    <s v="Papierosy"/>
    <n v="44.85"/>
    <s v="WNIOSEK NR 173"/>
    <n v="0.81545454545454543"/>
    <x v="0"/>
    <x v="641"/>
    <s v="Straż Graniczna"/>
  </r>
  <r>
    <x v="1538"/>
    <s v="do RP"/>
    <x v="1"/>
    <x v="0"/>
    <s v="PSG w Dorohusku"/>
    <s v="Dorohusk – Jagodzin (drogowe)"/>
    <x v="0"/>
    <x v="1"/>
    <s v="Papierosy"/>
    <n v="44.85"/>
    <s v="WNIOSEK NR 174"/>
    <n v="0.81545454545454543"/>
    <x v="0"/>
    <x v="641"/>
    <s v="Straż Graniczna"/>
  </r>
  <r>
    <x v="1539"/>
    <s v="do RP"/>
    <x v="1"/>
    <x v="0"/>
    <s v="PSG w Dorohusku"/>
    <s v="Dorohusk – Jagodzin (drogowe)"/>
    <x v="0"/>
    <x v="1"/>
    <s v="Papierosy"/>
    <n v="48.93"/>
    <s v="WNIOSEK NR 175"/>
    <n v="0.8155"/>
    <x v="0"/>
    <x v="10"/>
    <s v="Straż Graniczna"/>
  </r>
  <r>
    <x v="1540"/>
    <s v="z RP"/>
    <x v="1"/>
    <x v="5"/>
    <s v="PSG w Warszawie-Modlinie"/>
    <s v="Warszawa/Modlin (lotnicze)"/>
    <x v="2"/>
    <x v="3"/>
    <s v="Ostra"/>
    <m/>
    <s v="LUGER 9mm STV"/>
    <n v="0"/>
    <x v="0"/>
    <x v="0"/>
    <s v="Straż Graniczna"/>
  </r>
  <r>
    <x v="1541"/>
    <s v="do RP"/>
    <x v="1"/>
    <x v="1"/>
    <s v="PSG w Korczowej"/>
    <s v="Korczowa – Krakowiec (drogowe)"/>
    <x v="0"/>
    <x v="1"/>
    <s v="Papierosy"/>
    <n v="130.49"/>
    <s v="PARLIMENT"/>
    <n v="0.81556250000000008"/>
    <x v="0"/>
    <x v="37"/>
    <s v="Straż Graniczna"/>
  </r>
  <r>
    <x v="1542"/>
    <s v="wewnątrz kraju"/>
    <x v="2"/>
    <x v="6"/>
    <s v="PSG w Kaliszu"/>
    <m/>
    <x v="3"/>
    <x v="1"/>
    <s v="Papierosy"/>
    <n v="5382.56"/>
    <m/>
    <n v="0.81553939393939401"/>
    <x v="0"/>
    <x v="751"/>
    <s v="KAS | SG"/>
  </r>
  <r>
    <x v="1542"/>
    <s v="wewnątrz kraju"/>
    <x v="2"/>
    <x v="6"/>
    <s v="PSG w Kaliszu"/>
    <m/>
    <x v="3"/>
    <x v="1"/>
    <s v="Papierosy"/>
    <n v="366.18"/>
    <m/>
    <n v="0.81554565701559023"/>
    <x v="0"/>
    <x v="764"/>
    <s v="KAS | SG"/>
  </r>
  <r>
    <x v="1542"/>
    <s v="wewnątrz kraju"/>
    <x v="2"/>
    <x v="6"/>
    <s v="PSG w Kaliszu"/>
    <m/>
    <x v="3"/>
    <x v="4"/>
    <s v="krajanka tytoniowa"/>
    <n v="117"/>
    <m/>
    <n v="585"/>
    <x v="1"/>
    <x v="235"/>
    <s v="KAS | SG"/>
  </r>
  <r>
    <x v="1542"/>
    <s v="wewnątrz kraju"/>
    <x v="2"/>
    <x v="6"/>
    <s v="PSG w Kaliszu"/>
    <m/>
    <x v="3"/>
    <x v="4"/>
    <s v="krajanka tytoniowa"/>
    <n v="4364.25"/>
    <m/>
    <n v="585.02010723860587"/>
    <x v="1"/>
    <x v="765"/>
    <s v="KAS | SG"/>
  </r>
  <r>
    <x v="1543"/>
    <s v="z RP"/>
    <x v="1"/>
    <x v="1"/>
    <s v="PSG w Rzeszowie–Jasionce"/>
    <s v="Rzeszów-Jasionka (lotnicze)"/>
    <x v="2"/>
    <x v="3"/>
    <s v="Ostra"/>
    <n v="3"/>
    <s v="9 mm SPEER LUGER"/>
    <n v="3"/>
    <x v="0"/>
    <x v="2"/>
    <s v="Straż Graniczna"/>
  </r>
  <r>
    <x v="1544"/>
    <s v="wewnątrz kraju"/>
    <x v="0"/>
    <x v="1"/>
    <s v="PSG w Krościenku"/>
    <m/>
    <x v="0"/>
    <x v="5"/>
    <s v="Wódka"/>
    <n v="380"/>
    <m/>
    <n v="40"/>
    <x v="2"/>
    <x v="145"/>
    <s v="Straż Graniczna"/>
  </r>
  <r>
    <x v="1545"/>
    <s v="z RP"/>
    <x v="1"/>
    <x v="1"/>
    <s v="PSG w Rzeszowie–Jasionce"/>
    <s v="Rzeszów-Jasionka (lotnicze)"/>
    <x v="2"/>
    <x v="3"/>
    <s v="Ostra"/>
    <n v="3"/>
    <s v="kaliber 7.62x54 (oznaczenie na dnie łuski 1780)"/>
    <n v="3"/>
    <x v="0"/>
    <x v="2"/>
    <s v="ŻW | SG | inny"/>
  </r>
  <r>
    <x v="1546"/>
    <s v="do RP"/>
    <x v="0"/>
    <x v="4"/>
    <s v="PSG w Świnoujściu"/>
    <m/>
    <x v="7"/>
    <x v="2"/>
    <s v="Osobowy"/>
    <n v="60000"/>
    <s v="Volvo S60"/>
    <n v="60000"/>
    <x v="0"/>
    <x v="2"/>
    <s v="Straż Graniczna"/>
  </r>
  <r>
    <x v="1547"/>
    <s v="z RP"/>
    <x v="1"/>
    <x v="1"/>
    <s v="PSG w Medyce"/>
    <s v="Medyka – Szeginie (drogowe)"/>
    <x v="0"/>
    <x v="0"/>
    <s v="Podzespoły samochodowe"/>
    <n v="6000"/>
    <s v="drzwi tylne prawe BMW X5 2021r"/>
    <n v="6000"/>
    <x v="0"/>
    <x v="2"/>
    <s v="Straż Graniczna"/>
  </r>
  <r>
    <x v="1547"/>
    <s v="z RP"/>
    <x v="1"/>
    <x v="1"/>
    <s v="PSG w Medyce"/>
    <s v="Medyka – Szeginie (drogowe)"/>
    <x v="0"/>
    <x v="0"/>
    <s v="Podzespoły samochodowe"/>
    <n v="4200"/>
    <s v="elementy wyposażenia wnętrza pojazdu BMW X5 2018r"/>
    <n v="200"/>
    <x v="0"/>
    <x v="766"/>
    <s v="Straż Graniczna"/>
  </r>
  <r>
    <x v="1548"/>
    <s v="do RP"/>
    <x v="1"/>
    <x v="2"/>
    <s v="PSG w Katowicach-Pyrzowicach"/>
    <s v="Katowice-Pyrzowice (lotnicze)"/>
    <x v="2"/>
    <x v="6"/>
    <s v="Marihuana"/>
    <n v="44400"/>
    <s v="susz koloru zielonego"/>
    <n v="48000"/>
    <x v="1"/>
    <x v="767"/>
    <s v="Straż Graniczna"/>
  </r>
  <r>
    <x v="1549"/>
    <s v="wewnątrz kraju"/>
    <x v="2"/>
    <x v="6"/>
    <s v="PSG w Jeleniej Górze"/>
    <m/>
    <x v="3"/>
    <x v="0"/>
    <s v="inna/inne"/>
    <m/>
    <m/>
    <e v="#DIV/0!"/>
    <x v="0"/>
    <x v="286"/>
    <s v="Straż Graniczna"/>
  </r>
  <r>
    <x v="1550"/>
    <s v="z RP"/>
    <x v="1"/>
    <x v="1"/>
    <s v="PSG w Rzeszowie–Jasionce"/>
    <s v="Rzeszów-Jasionka (lotnicze)"/>
    <x v="2"/>
    <x v="3"/>
    <s v="Ostra"/>
    <n v="3"/>
    <s v="kal. 5,45 x39mm"/>
    <n v="3"/>
    <x v="0"/>
    <x v="2"/>
    <s v="ŻW | inny | SG"/>
  </r>
  <r>
    <x v="1551"/>
    <s v="do RP"/>
    <x v="1"/>
    <x v="1"/>
    <s v="PSG w Medyce"/>
    <s v="Przemyśl – Mościska (kolejowe)"/>
    <x v="0"/>
    <x v="7"/>
    <s v="inna/inne"/>
    <n v="50"/>
    <s v="kastet"/>
    <n v="50"/>
    <x v="0"/>
    <x v="2"/>
    <s v="Straż Graniczna"/>
  </r>
  <r>
    <x v="1552"/>
    <s v="wewnątrz kraju"/>
    <x v="2"/>
    <x v="1"/>
    <s v="Wydział Operacyjno-Śledczy"/>
    <m/>
    <x v="3"/>
    <x v="2"/>
    <s v="Osobowy"/>
    <n v="64104.15"/>
    <s v="Kia Ceed"/>
    <n v="64104.15"/>
    <x v="0"/>
    <x v="2"/>
    <s v="Policja | SG"/>
  </r>
  <r>
    <x v="1553"/>
    <s v="wewnątrz kraju"/>
    <x v="0"/>
    <x v="0"/>
    <s v="PSG w Terespolu"/>
    <m/>
    <x v="1"/>
    <x v="1"/>
    <s v="Papierosy"/>
    <n v="65.239999999999995"/>
    <m/>
    <n v="0.81549999999999989"/>
    <x v="0"/>
    <x v="5"/>
    <s v="KAS | SG"/>
  </r>
  <r>
    <x v="1554"/>
    <s v="wewnątrz kraju"/>
    <x v="2"/>
    <x v="3"/>
    <s v="PSG w Olsztynie"/>
    <m/>
    <x v="3"/>
    <x v="1"/>
    <s v="Papierosy"/>
    <n v="7992.29"/>
    <m/>
    <n v="0.81553979591836734"/>
    <x v="0"/>
    <x v="768"/>
    <s v="Straż Graniczna"/>
  </r>
  <r>
    <x v="1555"/>
    <s v="wewnątrz kraju"/>
    <x v="2"/>
    <x v="3"/>
    <s v="PSG w Bezledach"/>
    <m/>
    <x v="3"/>
    <x v="2"/>
    <s v="Osobowy"/>
    <n v="90000"/>
    <s v="Toyota C-HR num. rej. NKE VG38"/>
    <n v="90000"/>
    <x v="0"/>
    <x v="2"/>
    <s v="Straż Graniczna"/>
  </r>
  <r>
    <x v="1556"/>
    <s v="wewnątrz kraju"/>
    <x v="0"/>
    <x v="0"/>
    <s v="PSG w Terespolu"/>
    <m/>
    <x v="1"/>
    <x v="3"/>
    <s v="inna/inne"/>
    <m/>
    <s v="amunicja do KBKS 5,6x15mm"/>
    <n v="0"/>
    <x v="0"/>
    <x v="186"/>
    <s v="Policja | SG"/>
  </r>
  <r>
    <x v="1557"/>
    <s v="z RP"/>
    <x v="1"/>
    <x v="1"/>
    <s v="PSG w Rzeszowie–Jasionce"/>
    <s v="Rzeszów-Jasionka (lotnicze)"/>
    <x v="2"/>
    <x v="3"/>
    <s v="Ostra"/>
    <n v="3"/>
    <s v="5,56X45"/>
    <n v="3"/>
    <x v="0"/>
    <x v="2"/>
    <s v="ŻW | inny | SG"/>
  </r>
  <r>
    <x v="1557"/>
    <s v="z RP"/>
    <x v="1"/>
    <x v="1"/>
    <s v="PSG w Rzeszowie–Jasionce"/>
    <s v="Rzeszów-Jasionka (lotnicze)"/>
    <x v="2"/>
    <x v="3"/>
    <s v="Ostra"/>
    <n v="3"/>
    <s v="7,62X39"/>
    <n v="3"/>
    <x v="0"/>
    <x v="2"/>
    <s v="ŻW | inny | SG"/>
  </r>
  <r>
    <x v="1557"/>
    <s v="z RP"/>
    <x v="1"/>
    <x v="1"/>
    <s v="PSG w Rzeszowie–Jasionce"/>
    <s v="Rzeszów-Jasionka (lotnicze)"/>
    <x v="2"/>
    <x v="3"/>
    <s v="Ostra"/>
    <n v="3"/>
    <s v="7,62x54"/>
    <n v="3"/>
    <x v="0"/>
    <x v="2"/>
    <s v="ŻW | inny | SG"/>
  </r>
  <r>
    <x v="1558"/>
    <s v="wewnątrz kraju"/>
    <x v="2"/>
    <x v="1"/>
    <s v="PSG w Hermanowicach"/>
    <m/>
    <x v="3"/>
    <x v="6"/>
    <s v="inna/inne"/>
    <n v="25133.200000000001"/>
    <s v="Mefedron"/>
    <n v="40000"/>
    <x v="1"/>
    <x v="769"/>
    <s v="Straż Graniczna"/>
  </r>
  <r>
    <x v="1558"/>
    <s v="wewnątrz kraju"/>
    <x v="2"/>
    <x v="1"/>
    <s v="PSG w Hermanowicach"/>
    <m/>
    <x v="3"/>
    <x v="6"/>
    <s v="Marihuana"/>
    <n v="4365.6000000000004"/>
    <m/>
    <n v="40000"/>
    <x v="1"/>
    <x v="770"/>
    <s v="Straż Graniczna"/>
  </r>
  <r>
    <x v="1558"/>
    <s v="wewnątrz kraju"/>
    <x v="2"/>
    <x v="1"/>
    <s v="PSG w Hermanowicach"/>
    <m/>
    <x v="3"/>
    <x v="6"/>
    <s v="Haszysz"/>
    <n v="2436"/>
    <m/>
    <n v="58000"/>
    <x v="1"/>
    <x v="771"/>
    <s v="Straż Graniczna"/>
  </r>
  <r>
    <x v="1559"/>
    <s v="wewnątrz kraju"/>
    <x v="0"/>
    <x v="8"/>
    <s v="PSG w Sejnach"/>
    <m/>
    <x v="9"/>
    <x v="1"/>
    <s v="Papierosy"/>
    <n v="897534.39"/>
    <m/>
    <n v="0.81553999854616821"/>
    <x v="0"/>
    <x v="772"/>
    <s v="Straż Graniczna"/>
  </r>
  <r>
    <x v="1560"/>
    <s v="z RP"/>
    <x v="1"/>
    <x v="2"/>
    <s v="PSG w Katowicach-Pyrzowicach"/>
    <s v="Katowice-Pyrzowice (lotnicze)"/>
    <x v="2"/>
    <x v="3"/>
    <s v="Ostra"/>
    <n v="5"/>
    <s v="amunicja myśliwska"/>
    <n v="5"/>
    <x v="0"/>
    <x v="2"/>
    <s v="Straż Graniczna"/>
  </r>
  <r>
    <x v="1561"/>
    <s v="z RP"/>
    <x v="1"/>
    <x v="1"/>
    <s v="PSG w Korczowej"/>
    <s v="Korczowa – Krakowiec (drogowe)"/>
    <x v="0"/>
    <x v="2"/>
    <s v="Osobowy"/>
    <n v="110000"/>
    <m/>
    <n v="110000"/>
    <x v="0"/>
    <x v="2"/>
    <s v="Straż Graniczna"/>
  </r>
  <r>
    <x v="1562"/>
    <s v="z RP"/>
    <x v="1"/>
    <x v="1"/>
    <s v="PSG w Rzeszowie–Jasionce"/>
    <s v="Rzeszów-Jasionka (lotnicze)"/>
    <x v="2"/>
    <x v="3"/>
    <s v="Ostra"/>
    <n v="15"/>
    <s v="5,45x45mm"/>
    <n v="3"/>
    <x v="0"/>
    <x v="6"/>
    <s v="ŻW | SG | inny"/>
  </r>
  <r>
    <x v="1562"/>
    <s v="z RP"/>
    <x v="1"/>
    <x v="1"/>
    <s v="PSG w Rzeszowie–Jasionce"/>
    <s v="Rzeszów-Jasionka (lotnicze)"/>
    <x v="2"/>
    <x v="3"/>
    <s v="Ostra"/>
    <n v="3"/>
    <s v="5,56x45mm"/>
    <n v="3"/>
    <x v="0"/>
    <x v="2"/>
    <s v="ŻW | SG | inny"/>
  </r>
  <r>
    <x v="1562"/>
    <s v="z RP"/>
    <x v="1"/>
    <x v="1"/>
    <s v="PSG w Rzeszowie–Jasionce"/>
    <s v="Rzeszów-Jasionka (lotnicze)"/>
    <x v="2"/>
    <x v="3"/>
    <s v="Ostra"/>
    <n v="3"/>
    <s v="kaliber 5,56x45"/>
    <n v="3"/>
    <x v="0"/>
    <x v="2"/>
    <s v="ŻW | SG | inny"/>
  </r>
  <r>
    <x v="1563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KAS | SG"/>
  </r>
  <r>
    <x v="1564"/>
    <s v="z RP"/>
    <x v="1"/>
    <x v="1"/>
    <s v="PSG w Rzeszowie–Jasionce"/>
    <s v="Rzeszów-Jasionka (lotnicze)"/>
    <x v="2"/>
    <x v="3"/>
    <s v="Ostra"/>
    <n v="4"/>
    <s v="7,62x39 mm"/>
    <n v="4"/>
    <x v="0"/>
    <x v="2"/>
    <s v="ŻW | SG | inny"/>
  </r>
  <r>
    <x v="1565"/>
    <s v="do RP"/>
    <x v="1"/>
    <x v="0"/>
    <s v="PSG w Hrebennem"/>
    <s v="Hrebenne – Rawa Ruska (drogowe)"/>
    <x v="0"/>
    <x v="1"/>
    <s v="Papierosy"/>
    <n v="309.91000000000003"/>
    <s v="uszczuplenia celne  510,00 zł. "/>
    <n v="0.81555263157894742"/>
    <x v="0"/>
    <x v="70"/>
    <s v="Straż Graniczna"/>
  </r>
  <r>
    <x v="1566"/>
    <s v="do RP"/>
    <x v="1"/>
    <x v="0"/>
    <s v="PSG w Terespolu"/>
    <s v="Kukuryki – Kozłowiczy (drogowe)"/>
    <x v="1"/>
    <x v="1"/>
    <s v="Papierosy"/>
    <n v="6524.32"/>
    <s v="Wniosek SG do UC nr 80 z dnia 12.10.2024"/>
    <n v="0.81553999999999993"/>
    <x v="0"/>
    <x v="599"/>
    <s v="Straż Graniczna"/>
  </r>
  <r>
    <x v="1567"/>
    <s v="z RP"/>
    <x v="0"/>
    <x v="4"/>
    <s v="PSG w Gdańsku"/>
    <m/>
    <x v="2"/>
    <x v="3"/>
    <s v="Ostra"/>
    <n v="1"/>
    <s v="KBKS"/>
    <n v="1"/>
    <x v="0"/>
    <x v="2"/>
    <s v="Straż Graniczna"/>
  </r>
  <r>
    <x v="1568"/>
    <s v="z RP"/>
    <x v="1"/>
    <x v="1"/>
    <s v="PSG w Rzeszowie–Jasionce"/>
    <s v="Rzeszów-Jasionka (lotnicze)"/>
    <x v="2"/>
    <x v="3"/>
    <s v="Ostra"/>
    <n v="6"/>
    <s v="7.62 x 39 o oznaczeniu łuski 539 73  "/>
    <n v="3"/>
    <x v="0"/>
    <x v="0"/>
    <s v="ŻW | SG | inny"/>
  </r>
  <r>
    <x v="1569"/>
    <s v="do RP"/>
    <x v="1"/>
    <x v="1"/>
    <s v="PSG w Korczowej"/>
    <s v="Korczowa – Krakowiec (drogowe)"/>
    <x v="0"/>
    <x v="1"/>
    <s v="Papierosy"/>
    <n v="277.27999999999997"/>
    <s v="wyroby akcyzowe różnej marki"/>
    <n v="0.81552941176470584"/>
    <x v="0"/>
    <x v="190"/>
    <s v="Straż Graniczna"/>
  </r>
  <r>
    <x v="1570"/>
    <s v="z RP"/>
    <x v="1"/>
    <x v="1"/>
    <s v="PSG w Korczowej"/>
    <s v="Korczowa – Krakowiec (drogowe)"/>
    <x v="0"/>
    <x v="0"/>
    <s v="Podzespoły samochodowe"/>
    <n v="21000"/>
    <s v="2 przednie lampy (lewa/prawa),1  maskę ,2  błotniki lewy/prawy,  1 zderzak przedni, 1  pas przedni,1 poduszkę powietrzną"/>
    <n v="2625"/>
    <x v="0"/>
    <x v="187"/>
    <s v="Straż Graniczna"/>
  </r>
  <r>
    <x v="1571"/>
    <s v="do RP"/>
    <x v="1"/>
    <x v="0"/>
    <s v="PSG w Terespolu"/>
    <s v="Kukuryki – Kozłowiczy (drogowe)"/>
    <x v="1"/>
    <x v="1"/>
    <s v="Papierosy"/>
    <n v="326.22000000000003"/>
    <m/>
    <n v="0.81555000000000011"/>
    <x v="0"/>
    <x v="21"/>
    <s v="Straż Graniczna"/>
  </r>
  <r>
    <x v="1572"/>
    <s v="z RP"/>
    <x v="0"/>
    <x v="2"/>
    <s v="PSG w Katowicach-Pyrzowicach"/>
    <s v="Katowice-Pyrzowice (lotnicze)"/>
    <x v="2"/>
    <x v="3"/>
    <s v="Ostra"/>
    <n v="2.4500000000000002"/>
    <s v="GGG .223 Rem. "/>
    <n v="2.4500000000000002"/>
    <x v="0"/>
    <x v="2"/>
    <s v="Straż Graniczna"/>
  </r>
  <r>
    <x v="1573"/>
    <s v="z RP"/>
    <x v="1"/>
    <x v="1"/>
    <s v="PSG w Rzeszowie–Jasionce"/>
    <s v="Rzeszów-Jasionka (lotnicze)"/>
    <x v="2"/>
    <x v="3"/>
    <s v="Ostra"/>
    <n v="3"/>
    <s v="oznaczenie łuski DAG23K1357"/>
    <n v="3"/>
    <x v="0"/>
    <x v="2"/>
    <s v="Straż Graniczna"/>
  </r>
  <r>
    <x v="1574"/>
    <s v="z RP"/>
    <x v="1"/>
    <x v="1"/>
    <s v="PSG w Rzeszowie–Jasionce"/>
    <s v="Rzeszów-Jasionka (lotnicze)"/>
    <x v="2"/>
    <x v="3"/>
    <s v="Ostra"/>
    <n v="3"/>
    <s v="kal. 7,62 x51mm"/>
    <n v="3"/>
    <x v="0"/>
    <x v="2"/>
    <s v="ŻW | inny | SG"/>
  </r>
  <r>
    <x v="1575"/>
    <s v="z RP"/>
    <x v="1"/>
    <x v="1"/>
    <s v="PSG w Lubaczowie"/>
    <s v="Budomierz – Hruszew (drogowe)"/>
    <x v="0"/>
    <x v="0"/>
    <s v="inna/inne"/>
    <m/>
    <s v="Tablice Rejestracyjne"/>
    <n v="0"/>
    <x v="0"/>
    <x v="0"/>
    <s v="Straż Graniczna"/>
  </r>
  <r>
    <x v="1576"/>
    <s v="do RP"/>
    <x v="0"/>
    <x v="6"/>
    <s v="PSG w Świecku"/>
    <m/>
    <x v="5"/>
    <x v="2"/>
    <s v="Osobowy"/>
    <n v="90000"/>
    <s v="KIA SPORTAGE"/>
    <n v="90000"/>
    <x v="0"/>
    <x v="2"/>
    <s v="Straż Graniczna"/>
  </r>
  <r>
    <x v="1577"/>
    <s v="wewnątrz kraju"/>
    <x v="2"/>
    <x v="3"/>
    <s v="PSG w Bezledach"/>
    <m/>
    <x v="3"/>
    <x v="2"/>
    <s v="Osobowy"/>
    <n v="180000"/>
    <s v="Lexus  RX 450H num. rej. WOT94679"/>
    <n v="180000"/>
    <x v="0"/>
    <x v="2"/>
    <s v="Straż Graniczna"/>
  </r>
  <r>
    <x v="1578"/>
    <s v="do RP"/>
    <x v="1"/>
    <x v="0"/>
    <s v="PSG w Terespolu"/>
    <s v="Kukuryki – Kozłowiczy (drogowe)"/>
    <x v="1"/>
    <x v="1"/>
    <s v="Papierosy"/>
    <n v="489.32"/>
    <m/>
    <n v="0.81553333333333333"/>
    <x v="0"/>
    <x v="117"/>
    <s v="Straż Graniczna"/>
  </r>
  <r>
    <x v="1579"/>
    <s v="wewnątrz kraju"/>
    <x v="2"/>
    <x v="3"/>
    <s v="Wydział Operacyjno-Śledczy"/>
    <m/>
    <x v="3"/>
    <x v="1"/>
    <s v="Papierosy"/>
    <n v="652.42999999999995"/>
    <s v="40 paczek papierosów be znaków skarbowych akcyzy"/>
    <n v="0.81553749999999992"/>
    <x v="0"/>
    <x v="25"/>
    <s v="Straż Graniczna"/>
  </r>
  <r>
    <x v="1580"/>
    <s v="do RP"/>
    <x v="1"/>
    <x v="0"/>
    <s v="PSG w Terespolu"/>
    <s v="Terespol – Brześć (drogowe)"/>
    <x v="1"/>
    <x v="1"/>
    <s v="Papierosy"/>
    <n v="32621.599999999999"/>
    <m/>
    <n v="0.81553999999999993"/>
    <x v="0"/>
    <x v="758"/>
    <s v="KAS"/>
  </r>
  <r>
    <x v="1581"/>
    <s v="wewnątrz kraju"/>
    <x v="2"/>
    <x v="3"/>
    <s v="PSG w Bezledach"/>
    <m/>
    <x v="3"/>
    <x v="2"/>
    <s v="Osobowy"/>
    <n v="160000"/>
    <s v="Lexus RX450H"/>
    <n v="160000"/>
    <x v="0"/>
    <x v="2"/>
    <s v="Straż Graniczna"/>
  </r>
  <r>
    <x v="1582"/>
    <s v="z RP"/>
    <x v="1"/>
    <x v="5"/>
    <s v="PSG w Warszawie-Modlinie"/>
    <s v="Warszawa/Modlin (lotnicze)"/>
    <x v="2"/>
    <x v="3"/>
    <s v="Ostra"/>
    <m/>
    <s v="Amunicja do AK 7,62x39"/>
    <n v="0"/>
    <x v="0"/>
    <x v="272"/>
    <s v="Straż Graniczna"/>
  </r>
  <r>
    <x v="1583"/>
    <s v="wewnątrz kraju"/>
    <x v="2"/>
    <x v="4"/>
    <s v="PSG we Władysławowie"/>
    <m/>
    <x v="3"/>
    <x v="1"/>
    <s v="Papierosy"/>
    <n v="9868.1"/>
    <s v="603 paczki po 20 sztuk, cena jednostkowa 0.81825 za szt., wartość 9868,095 zł"/>
    <n v="0.81825041459369818"/>
    <x v="0"/>
    <x v="773"/>
    <s v="Policja"/>
  </r>
  <r>
    <x v="1584"/>
    <s v="do RP"/>
    <x v="1"/>
    <x v="0"/>
    <s v="PSG w Dorohusku"/>
    <s v="Dorohusk – Jagodzin (drogowe)"/>
    <x v="0"/>
    <x v="1"/>
    <s v="Papierosy"/>
    <n v="65.239999999999995"/>
    <s v="wniosek nr 180"/>
    <n v="0.81549999999999989"/>
    <x v="0"/>
    <x v="5"/>
    <s v="Straż Graniczna"/>
  </r>
  <r>
    <x v="1585"/>
    <s v="do RP"/>
    <x v="1"/>
    <x v="0"/>
    <s v="PSG w Dorohusku"/>
    <s v="Dorohusk – Jagodzin (drogowe)"/>
    <x v="0"/>
    <x v="1"/>
    <s v="Papierosy"/>
    <n v="81.55"/>
    <s v="WNIOSEK NR 181"/>
    <n v="0.8155"/>
    <x v="0"/>
    <x v="13"/>
    <s v="Straż Graniczna"/>
  </r>
  <r>
    <x v="1586"/>
    <s v="do RP"/>
    <x v="1"/>
    <x v="0"/>
    <s v="PSG w Dorohusku"/>
    <s v="Dorohusk – Jagodzin (drogowe)"/>
    <x v="0"/>
    <x v="1"/>
    <s v="Papierosy"/>
    <n v="163.11000000000001"/>
    <s v="WNIOSEK NR 182"/>
    <n v="0.81555000000000011"/>
    <x v="0"/>
    <x v="12"/>
    <s v="Straż Graniczna"/>
  </r>
  <r>
    <x v="1587"/>
    <s v="do RP"/>
    <x v="1"/>
    <x v="0"/>
    <s v="PSG w Terespolu"/>
    <s v="Kukuryki – Kozłowiczy (drogowe)"/>
    <x v="1"/>
    <x v="1"/>
    <s v="Papierosy"/>
    <n v="978648"/>
    <m/>
    <n v="0.81554000000000004"/>
    <x v="0"/>
    <x v="774"/>
    <s v="SC | inny | SG"/>
  </r>
  <r>
    <x v="1588"/>
    <s v="do RP"/>
    <x v="1"/>
    <x v="0"/>
    <s v="PSG w Dorohusku"/>
    <s v="Dorohusk – Jagodzin (drogowe)"/>
    <x v="0"/>
    <x v="4"/>
    <s v="Tytoń do palenia (wkłady)"/>
    <m/>
    <s v="wniosek nr 183"/>
    <n v="0"/>
    <x v="1"/>
    <x v="633"/>
    <s v="Straż Graniczna"/>
  </r>
  <r>
    <x v="1589"/>
    <s v="do RP"/>
    <x v="1"/>
    <x v="0"/>
    <s v="PSG w Dorohusku"/>
    <s v="Dorohusk – Jagodzin (drogowe)"/>
    <x v="0"/>
    <x v="1"/>
    <s v="Papierosy"/>
    <n v="48.93"/>
    <s v="wniosek nr 184"/>
    <n v="0.8155"/>
    <x v="0"/>
    <x v="10"/>
    <s v="Straż Graniczna"/>
  </r>
  <r>
    <x v="1590"/>
    <s v="wewnątrz kraju"/>
    <x v="2"/>
    <x v="4"/>
    <s v="PSG w Szczecinie"/>
    <m/>
    <x v="3"/>
    <x v="6"/>
    <s v="inna/inne"/>
    <n v="3570"/>
    <s v="THC"/>
    <n v="35"/>
    <x v="0"/>
    <x v="775"/>
    <s v="Straż Graniczna"/>
  </r>
  <r>
    <x v="1591"/>
    <s v="wewnątrz kraju"/>
    <x v="2"/>
    <x v="0"/>
    <s v="PSG w Hrubieszowie"/>
    <m/>
    <x v="3"/>
    <x v="2"/>
    <s v="Motocykl"/>
    <n v="47000"/>
    <s v="BMW S1000 RR"/>
    <n v="47000"/>
    <x v="0"/>
    <x v="2"/>
    <s v="Policja | SG"/>
  </r>
  <r>
    <x v="1592"/>
    <s v="do RP"/>
    <x v="0"/>
    <x v="2"/>
    <s v="PSG w Katowicach-Pyrzowicach"/>
    <s v="Katowice-Pyrzowice (lotnicze)"/>
    <x v="2"/>
    <x v="6"/>
    <s v="Marihuana"/>
    <n v="1092.48"/>
    <m/>
    <n v="47999.999999999993"/>
    <x v="1"/>
    <x v="776"/>
    <s v="Straż Graniczna"/>
  </r>
  <r>
    <x v="1592"/>
    <s v="do RP"/>
    <x v="0"/>
    <x v="2"/>
    <s v="PSG w Katowicach-Pyrzowicach"/>
    <s v="Katowice-Pyrzowice (lotnicze)"/>
    <x v="2"/>
    <x v="6"/>
    <s v="Marihuana"/>
    <n v="20958.38"/>
    <m/>
    <n v="47999.990838988349"/>
    <x v="1"/>
    <x v="777"/>
    <s v="Straż Graniczna"/>
  </r>
  <r>
    <x v="1593"/>
    <s v="wewnątrz kraju"/>
    <x v="2"/>
    <x v="0"/>
    <s v="PSG w Lublinie"/>
    <m/>
    <x v="3"/>
    <x v="1"/>
    <s v="Papierosy"/>
    <n v="117274.65"/>
    <m/>
    <n v="0.81553998609179412"/>
    <x v="0"/>
    <x v="778"/>
    <s v="Straż Graniczna"/>
  </r>
  <r>
    <x v="1593"/>
    <s v="wewnątrz kraju"/>
    <x v="2"/>
    <x v="0"/>
    <s v="PSG w Lublinie"/>
    <m/>
    <x v="3"/>
    <x v="1"/>
    <s v="Papierosy"/>
    <n v="2577.11"/>
    <m/>
    <n v="0.81554113924050642"/>
    <x v="0"/>
    <x v="779"/>
    <s v="Straż Graniczna"/>
  </r>
  <r>
    <x v="1594"/>
    <s v="wewnątrz kraju"/>
    <x v="2"/>
    <x v="4"/>
    <s v="Wydział Operacyjno-Śledczy"/>
    <m/>
    <x v="3"/>
    <x v="6"/>
    <s v="inna/inne"/>
    <m/>
    <m/>
    <n v="0"/>
    <x v="2"/>
    <x v="450"/>
    <s v="Straż Graniczna"/>
  </r>
  <r>
    <x v="1595"/>
    <s v="do RP"/>
    <x v="1"/>
    <x v="0"/>
    <s v="PSG w Terespolu"/>
    <s v="Terespol – Brześć (drogowe)"/>
    <x v="1"/>
    <x v="0"/>
    <s v="inna/inne"/>
    <n v="266.39999999999998"/>
    <s v="produkty pochodzenia zwierzęcego"/>
    <n v="17.999999999999996"/>
    <x v="1"/>
    <x v="780"/>
    <s v="Straż Graniczna"/>
  </r>
  <r>
    <x v="1596"/>
    <s v="do RP"/>
    <x v="1"/>
    <x v="0"/>
    <s v="PSG w Lublinie"/>
    <s v="Świdnik k/Lublina (lotnicze)"/>
    <x v="2"/>
    <x v="0"/>
    <s v="inna/inne"/>
    <m/>
    <s v="Produkty pochodzenia zwierzęcego"/>
    <n v="0"/>
    <x v="1"/>
    <x v="234"/>
    <s v="SC | SG"/>
  </r>
  <r>
    <x v="1597"/>
    <s v="do RP"/>
    <x v="1"/>
    <x v="0"/>
    <s v="PSG w Terespolu"/>
    <s v="Terespol – Brześć (drogowe)"/>
    <x v="1"/>
    <x v="1"/>
    <s v="Papierosy"/>
    <n v="146.80000000000001"/>
    <m/>
    <n v="0.81555555555555559"/>
    <x v="0"/>
    <x v="41"/>
    <s v="Straż Graniczna"/>
  </r>
  <r>
    <x v="1598"/>
    <s v="wewnątrz kraju"/>
    <x v="2"/>
    <x v="0"/>
    <s v="Wydział Operacyjno-Śledczy"/>
    <m/>
    <x v="3"/>
    <x v="1"/>
    <s v="Papierosy"/>
    <n v="330424.19"/>
    <m/>
    <n v="0.81554000888537859"/>
    <x v="0"/>
    <x v="781"/>
    <s v="Policja"/>
  </r>
  <r>
    <x v="1598"/>
    <s v="wewnątrz kraju"/>
    <x v="2"/>
    <x v="0"/>
    <s v="Wydział Operacyjno-Śledczy"/>
    <m/>
    <x v="3"/>
    <x v="0"/>
    <s v="inna/inne"/>
    <m/>
    <s v="zagłuszarka sygnału GPS"/>
    <n v="0"/>
    <x v="0"/>
    <x v="2"/>
    <s v="Policja"/>
  </r>
  <r>
    <x v="1598"/>
    <s v="wewnątrz kraju"/>
    <x v="2"/>
    <x v="0"/>
    <s v="Wydział Operacyjno-Śledczy"/>
    <m/>
    <x v="3"/>
    <x v="0"/>
    <s v="inna/inne"/>
    <m/>
    <s v="skaner danych z kluczyków samochodowych"/>
    <n v="0"/>
    <x v="0"/>
    <x v="2"/>
    <s v="Policja"/>
  </r>
  <r>
    <x v="1599"/>
    <s v="wewnątrz kraju"/>
    <x v="2"/>
    <x v="0"/>
    <s v="PSG w Dorohusku"/>
    <m/>
    <x v="3"/>
    <x v="2"/>
    <s v="Osobowy"/>
    <n v="110000"/>
    <s v="Merdes Benz"/>
    <n v="110000"/>
    <x v="0"/>
    <x v="2"/>
    <s v="Policja | SG"/>
  </r>
  <r>
    <x v="1600"/>
    <s v="wewnątrz kraju"/>
    <x v="2"/>
    <x v="4"/>
    <s v="PSG w Gdańsku"/>
    <s v="Gdańsk-Rębiechowo (lotnicze)"/>
    <x v="3"/>
    <x v="6"/>
    <s v="Haszysz"/>
    <n v="210"/>
    <s v="Narkotyk zawinięty w woreczek foliowy"/>
    <n v="49999.999999999993"/>
    <x v="1"/>
    <x v="782"/>
    <s v="Straż Graniczna"/>
  </r>
  <r>
    <x v="1601"/>
    <s v="wewnątrz kraju"/>
    <x v="2"/>
    <x v="0"/>
    <s v="PSG w Hrebennem"/>
    <m/>
    <x v="3"/>
    <x v="6"/>
    <s v="inna/inne"/>
    <m/>
    <s v="Roślina wysokości 200 cm."/>
    <n v="0"/>
    <x v="0"/>
    <x v="2"/>
    <s v="Policja | SG"/>
  </r>
  <r>
    <x v="1602"/>
    <s v="wewnątrz kraju"/>
    <x v="2"/>
    <x v="3"/>
    <s v="PSG w Braniewie"/>
    <m/>
    <x v="3"/>
    <x v="1"/>
    <s v="Papierosy"/>
    <n v="138478.69"/>
    <s v="NZ Gold"/>
    <n v="0.81553998822143703"/>
    <x v="0"/>
    <x v="783"/>
    <s v="Straż Graniczna"/>
  </r>
  <r>
    <x v="1603"/>
    <s v="wewnątrz kraju"/>
    <x v="0"/>
    <x v="8"/>
    <s v="PSG w Bobrownikach"/>
    <m/>
    <x v="1"/>
    <x v="1"/>
    <s v="Papierosy"/>
    <n v="815.54"/>
    <s v="NZ GOLD"/>
    <n v="0.81553999999999993"/>
    <x v="0"/>
    <x v="111"/>
    <s v="Straż Graniczna"/>
  </r>
  <r>
    <x v="1603"/>
    <s v="wewnątrz kraju"/>
    <x v="0"/>
    <x v="8"/>
    <s v="PSG w Bobrownikach"/>
    <m/>
    <x v="1"/>
    <x v="1"/>
    <s v="Papierosy"/>
    <n v="1141.76"/>
    <s v="MIŃSK"/>
    <n v="0.81554285714285712"/>
    <x v="0"/>
    <x v="114"/>
    <s v="Straż Graniczna"/>
  </r>
  <r>
    <x v="1604"/>
    <s v="z RP"/>
    <x v="0"/>
    <x v="2"/>
    <s v="PSG w Katowicach-Pyrzowicach"/>
    <s v="Katowice-Pyrzowice (lotnicze)"/>
    <x v="2"/>
    <x v="7"/>
    <s v="inna/inne"/>
    <n v="99"/>
    <s v="Pałka teleskopowa"/>
    <n v="99"/>
    <x v="0"/>
    <x v="2"/>
    <s v="Straż Graniczna"/>
  </r>
  <r>
    <x v="1605"/>
    <s v="do RP"/>
    <x v="1"/>
    <x v="0"/>
    <s v="PSG w Terespolu"/>
    <s v="Terespol – Brześć (drogowe)"/>
    <x v="1"/>
    <x v="1"/>
    <s v="Papierosy"/>
    <n v="146.80000000000001"/>
    <m/>
    <n v="0.81555555555555559"/>
    <x v="0"/>
    <x v="41"/>
    <s v="SC"/>
  </r>
  <r>
    <x v="1606"/>
    <s v="wewnątrz kraju"/>
    <x v="0"/>
    <x v="8"/>
    <s v="PSG w Kuźnicy"/>
    <m/>
    <x v="1"/>
    <x v="1"/>
    <s v="Papierosy"/>
    <n v="24466.2"/>
    <m/>
    <n v="0.81554000000000004"/>
    <x v="0"/>
    <x v="438"/>
    <s v="Straż Graniczna"/>
  </r>
  <r>
    <x v="1607"/>
    <s v="wewnątrz kraju"/>
    <x v="2"/>
    <x v="1"/>
    <s v="Wydział Operacyjno-Śledczy"/>
    <m/>
    <x v="3"/>
    <x v="6"/>
    <s v="Marihuana"/>
    <n v="200"/>
    <m/>
    <n v="39138.94324853229"/>
    <x v="1"/>
    <x v="784"/>
    <s v="Straż Graniczna"/>
  </r>
  <r>
    <x v="1608"/>
    <s v="wewnątrz kraju"/>
    <x v="2"/>
    <x v="1"/>
    <s v="Wydział Operacyjno-Śledczy"/>
    <m/>
    <x v="3"/>
    <x v="4"/>
    <s v="susz tytoniowy"/>
    <n v="9266716.8000000007"/>
    <m/>
    <n v="585.0200000000001"/>
    <x v="1"/>
    <x v="785"/>
    <s v="KAS | SG"/>
  </r>
  <r>
    <x v="1609"/>
    <s v="wewnątrz kraju"/>
    <x v="0"/>
    <x v="8"/>
    <s v="PSG w Kuźnicy"/>
    <m/>
    <x v="1"/>
    <x v="1"/>
    <s v="Papierosy"/>
    <n v="24303.09"/>
    <m/>
    <n v="0.81553993288590609"/>
    <x v="0"/>
    <x v="786"/>
    <s v="Straż Graniczna"/>
  </r>
  <r>
    <x v="1610"/>
    <s v="z RP"/>
    <x v="1"/>
    <x v="1"/>
    <s v="PSG w Rzeszowie–Jasionce"/>
    <s v="Rzeszów-Jasionka (lotnicze)"/>
    <x v="2"/>
    <x v="3"/>
    <s v="Ostra"/>
    <n v="3"/>
    <s v="amunicja karabinowa kaliber 5,54x39mm"/>
    <n v="3"/>
    <x v="0"/>
    <x v="2"/>
    <s v="Straż Graniczna"/>
  </r>
  <r>
    <x v="1610"/>
    <s v="z RP"/>
    <x v="1"/>
    <x v="1"/>
    <s v="PSG w Rzeszowie–Jasionce"/>
    <s v="Rzeszów-Jasionka (lotnicze)"/>
    <x v="2"/>
    <x v="3"/>
    <s v="Ostra"/>
    <n v="3"/>
    <s v="amunicja karabinowa kaliber 7,62x39mm"/>
    <n v="3"/>
    <x v="0"/>
    <x v="2"/>
    <s v="Straż Graniczna"/>
  </r>
  <r>
    <x v="1611"/>
    <s v="wewnątrz kraju"/>
    <x v="0"/>
    <x v="8"/>
    <s v="PSG w Kuźnicy"/>
    <m/>
    <x v="1"/>
    <x v="1"/>
    <s v="Papierosy"/>
    <n v="24466.2"/>
    <m/>
    <n v="0.81554000000000004"/>
    <x v="0"/>
    <x v="438"/>
    <s v="Straż Graniczna"/>
  </r>
  <r>
    <x v="1612"/>
    <s v="z RP"/>
    <x v="1"/>
    <x v="1"/>
    <s v="PSG w Rzeszowie–Jasionce"/>
    <s v="Rzeszów-Jasionka (lotnicze)"/>
    <x v="2"/>
    <x v="3"/>
    <s v="Ostra"/>
    <n v="3"/>
    <s v="AMUNICJA KARABINOWA Z OZNACZENIEM NA DNIE ŁUSKI G.F.L 23"/>
    <n v="3"/>
    <x v="0"/>
    <x v="2"/>
    <s v="Straż Graniczna"/>
  </r>
  <r>
    <x v="1612"/>
    <s v="z RP"/>
    <x v="1"/>
    <x v="1"/>
    <s v="PSG w Rzeszowie–Jasionce"/>
    <s v="Rzeszów-Jasionka (lotnicze)"/>
    <x v="2"/>
    <x v="3"/>
    <s v="Ostra"/>
    <n v="3"/>
    <s v="AMUNICJA KARABINOWA Z OZNACZENIEM NA DNIE ŁUSKI L C 22"/>
    <n v="3"/>
    <x v="0"/>
    <x v="2"/>
    <s v="Straż Graniczna"/>
  </r>
  <r>
    <x v="1613"/>
    <s v="wewnątrz kraju"/>
    <x v="0"/>
    <x v="8"/>
    <s v="PSG w Nowym Dworze"/>
    <m/>
    <x v="1"/>
    <x v="1"/>
    <s v="Papierosy"/>
    <n v="23793.38"/>
    <s v="NZ Gold"/>
    <n v="0.81554001713796065"/>
    <x v="0"/>
    <x v="787"/>
    <s v="Straż Graniczna"/>
  </r>
  <r>
    <x v="1614"/>
    <s v="z RP"/>
    <x v="1"/>
    <x v="7"/>
    <s v="PSG w Krakowie-Balicach"/>
    <s v="Kraków-Balice (lotnicze)"/>
    <x v="2"/>
    <x v="3"/>
    <s v="Ostra"/>
    <n v="2"/>
    <s v="5,45x39 oznaczenie na denku 88 270"/>
    <n v="2"/>
    <x v="0"/>
    <x v="2"/>
    <s v="Straż Graniczna"/>
  </r>
  <r>
    <x v="1615"/>
    <s v="wewnątrz kraju"/>
    <x v="2"/>
    <x v="7"/>
    <s v="PSG w Krakowie-Balicach"/>
    <m/>
    <x v="3"/>
    <x v="6"/>
    <s v="Marihuana"/>
    <m/>
    <m/>
    <n v="0"/>
    <x v="1"/>
    <x v="788"/>
    <s v="SC | SG"/>
  </r>
  <r>
    <x v="1616"/>
    <s v="do RP"/>
    <x v="1"/>
    <x v="0"/>
    <s v="PSG w Dorohusku"/>
    <s v="Dorohusk – Jagodzin (drogowe)"/>
    <x v="0"/>
    <x v="7"/>
    <s v="inna/inne"/>
    <n v="2400"/>
    <s v="Broń alarmowa kaliber 9 mm marki SUR 2608 z 2 magazynkami"/>
    <n v="2400"/>
    <x v="0"/>
    <x v="2"/>
    <s v="SC | SG"/>
  </r>
  <r>
    <x v="1616"/>
    <s v="do RP"/>
    <x v="1"/>
    <x v="0"/>
    <s v="PSG w Dorohusku"/>
    <s v="Dorohusk – Jagodzin (drogowe)"/>
    <x v="0"/>
    <x v="3"/>
    <s v="inna/inne"/>
    <n v="23.6"/>
    <s v="amunicja hukowa pistoletowa 9 mm"/>
    <n v="2.3600000000000003"/>
    <x v="0"/>
    <x v="45"/>
    <s v="SC | SG"/>
  </r>
  <r>
    <x v="1617"/>
    <s v="wewnątrz kraju"/>
    <x v="2"/>
    <x v="0"/>
    <s v="PSG w Hrubieszowie"/>
    <m/>
    <x v="3"/>
    <x v="2"/>
    <s v="Motocykl"/>
    <n v="50000"/>
    <m/>
    <n v="50000"/>
    <x v="0"/>
    <x v="2"/>
    <s v="Policja | SG"/>
  </r>
  <r>
    <x v="1617"/>
    <s v="wewnątrz kraju"/>
    <x v="2"/>
    <x v="0"/>
    <s v="PSG w Hrubieszowie"/>
    <m/>
    <x v="3"/>
    <x v="2"/>
    <s v="Motocykl"/>
    <n v="25000"/>
    <m/>
    <n v="25000"/>
    <x v="0"/>
    <x v="2"/>
    <s v="Policja | SG"/>
  </r>
  <r>
    <x v="1618"/>
    <s v="wewnątrz kraju"/>
    <x v="0"/>
    <x v="8"/>
    <s v="PSG w Nowym Dworze"/>
    <m/>
    <x v="1"/>
    <x v="1"/>
    <s v="Papierosy"/>
    <n v="23259.200000000001"/>
    <s v="Mińsk Superslims"/>
    <n v="0.81553997194950911"/>
    <x v="0"/>
    <x v="789"/>
    <s v="Straż Graniczna"/>
  </r>
  <r>
    <x v="1619"/>
    <s v="z RP"/>
    <x v="0"/>
    <x v="2"/>
    <s v="PSG w Katowicach-Pyrzowicach"/>
    <s v="Katowice-Pyrzowice (lotnicze)"/>
    <x v="2"/>
    <x v="7"/>
    <s v="inna/inne"/>
    <n v="150"/>
    <s v="latarka z paralizatorem"/>
    <n v="150"/>
    <x v="0"/>
    <x v="2"/>
    <s v="Straż Graniczna"/>
  </r>
  <r>
    <x v="1620"/>
    <s v="z RP"/>
    <x v="1"/>
    <x v="1"/>
    <s v="PSG w Korczowej"/>
    <s v="Korczowa – Krakowiec (drogowe)"/>
    <x v="0"/>
    <x v="2"/>
    <s v="Osobowy"/>
    <n v="25000"/>
    <s v="DACIA LOGAN "/>
    <n v="25000"/>
    <x v="0"/>
    <x v="2"/>
    <s v="Straż Graniczna"/>
  </r>
  <r>
    <x v="1621"/>
    <s v="wewnątrz kraju"/>
    <x v="0"/>
    <x v="0"/>
    <s v="PSG w Terespolu"/>
    <m/>
    <x v="1"/>
    <x v="6"/>
    <s v="Marihuana"/>
    <n v="3255"/>
    <s v="TEST WYKAZAŁ NAJPRAWDOPODOBNIEJ MARIHUANE "/>
    <n v="50000.000000000007"/>
    <x v="1"/>
    <x v="790"/>
    <s v="Straż Graniczna"/>
  </r>
  <r>
    <x v="1622"/>
    <s v="do RP"/>
    <x v="0"/>
    <x v="6"/>
    <s v="PSG w Świecku"/>
    <m/>
    <x v="5"/>
    <x v="6"/>
    <s v="Amfetamina"/>
    <n v="394.8"/>
    <m/>
    <n v="70000"/>
    <x v="1"/>
    <x v="791"/>
    <s v="Straż Graniczna"/>
  </r>
  <r>
    <x v="1622"/>
    <s v="do RP"/>
    <x v="0"/>
    <x v="6"/>
    <s v="PSG w Świecku"/>
    <m/>
    <x v="5"/>
    <x v="6"/>
    <s v="Marihuana"/>
    <n v="54.9"/>
    <m/>
    <n v="45000"/>
    <x v="1"/>
    <x v="792"/>
    <s v="Straż Graniczna"/>
  </r>
  <r>
    <x v="1623"/>
    <s v="do RP"/>
    <x v="1"/>
    <x v="5"/>
    <s v="PSG w Warszawie-Okęciu"/>
    <s v="Warszawa-Okęcie (lotnicze)"/>
    <x v="2"/>
    <x v="6"/>
    <s v="inna/inne"/>
    <n v="45000"/>
    <m/>
    <n v="45000"/>
    <x v="1"/>
    <x v="2"/>
    <s v="Straż Graniczna"/>
  </r>
  <r>
    <x v="1624"/>
    <s v="do RP"/>
    <x v="0"/>
    <x v="4"/>
    <s v="PSG w Szczecinie"/>
    <m/>
    <x v="5"/>
    <x v="2"/>
    <s v="inna/inne"/>
    <n v="250000"/>
    <s v="kamper"/>
    <n v="250000"/>
    <x v="0"/>
    <x v="2"/>
    <s v="Kraj sąsiedni"/>
  </r>
  <r>
    <x v="1625"/>
    <s v="wewnątrz kraju"/>
    <x v="2"/>
    <x v="6"/>
    <s v="PSG w Kłodzku"/>
    <m/>
    <x v="3"/>
    <x v="6"/>
    <s v="Kokaina"/>
    <n v="300"/>
    <m/>
    <n v="300000"/>
    <x v="1"/>
    <x v="9"/>
    <s v="Straż Graniczna"/>
  </r>
  <r>
    <x v="1625"/>
    <s v="wewnątrz kraju"/>
    <x v="2"/>
    <x v="6"/>
    <s v="PSG w Kłodzku"/>
    <m/>
    <x v="3"/>
    <x v="6"/>
    <s v="Marihuana"/>
    <n v="45"/>
    <m/>
    <n v="45000"/>
    <x v="1"/>
    <x v="9"/>
    <s v="Straż Graniczna"/>
  </r>
  <r>
    <x v="1626"/>
    <s v="z RP"/>
    <x v="1"/>
    <x v="7"/>
    <s v="PSG w Krakowie-Balicach"/>
    <s v="Kraków-Balice (lotnicze)"/>
    <x v="2"/>
    <x v="3"/>
    <s v="Ostra"/>
    <n v="4"/>
    <s v="oznaczenie na denku LC 14  (5,56)"/>
    <n v="2"/>
    <x v="0"/>
    <x v="0"/>
    <s v="Straż Graniczna"/>
  </r>
  <r>
    <x v="1627"/>
    <s v="wewnątrz kraju"/>
    <x v="2"/>
    <x v="0"/>
    <s v="PSG w Hrubieszowie"/>
    <m/>
    <x v="3"/>
    <x v="2"/>
    <s v="Motocykl"/>
    <n v="65000"/>
    <s v="BMW R1200GS 2018 VIN WB10A5103JZ645115"/>
    <n v="65000"/>
    <x v="0"/>
    <x v="2"/>
    <s v="Policja | SG"/>
  </r>
  <r>
    <x v="1628"/>
    <s v="z RP"/>
    <x v="1"/>
    <x v="0"/>
    <s v="PSG w Hrubieszowie"/>
    <s v="Zosin – Ustiług (drogowe)"/>
    <x v="0"/>
    <x v="10"/>
    <s v="inna/inne"/>
    <n v="42000"/>
    <s v="pojazd zakwalifikowany jako odpad"/>
    <n v="42000"/>
    <x v="0"/>
    <x v="2"/>
    <s v="Straż Graniczna"/>
  </r>
  <r>
    <x v="1629"/>
    <s v="wewnątrz kraju"/>
    <x v="2"/>
    <x v="3"/>
    <s v="PSG w Gołdapi"/>
    <m/>
    <x v="3"/>
    <x v="1"/>
    <s v="Papierosy"/>
    <n v="66951.759999999995"/>
    <m/>
    <n v="0.81554004506973621"/>
    <x v="0"/>
    <x v="793"/>
    <s v="Straż Graniczna"/>
  </r>
  <r>
    <x v="1630"/>
    <s v="wewnątrz kraju"/>
    <x v="2"/>
    <x v="0"/>
    <s v="PSG w Hrubieszowie"/>
    <m/>
    <x v="3"/>
    <x v="2"/>
    <s v="Motocykl"/>
    <n v="30000"/>
    <s v="TRIUMPH SPEED TRIPLE 1050R 2017r nr rej LOP64NY VIN SMTTPN255GJ852070"/>
    <n v="30000"/>
    <x v="0"/>
    <x v="2"/>
    <s v="Policja | SG"/>
  </r>
  <r>
    <x v="1631"/>
    <s v="wewnątrz kraju"/>
    <x v="2"/>
    <x v="4"/>
    <s v="PSG w Gdańsku"/>
    <m/>
    <x v="3"/>
    <x v="6"/>
    <s v="Marihuana"/>
    <n v="199564.5"/>
    <s v="konopie indyjskie koloru zielonego"/>
    <n v="50000"/>
    <x v="1"/>
    <x v="794"/>
    <s v="Straż Graniczna"/>
  </r>
  <r>
    <x v="1631"/>
    <s v="wewnątrz kraju"/>
    <x v="2"/>
    <x v="4"/>
    <s v="PSG w Gdańsku"/>
    <m/>
    <x v="3"/>
    <x v="6"/>
    <s v="Marihuana"/>
    <n v="50206.5"/>
    <s v="konopie indyjskie koloru zielonego "/>
    <n v="50000"/>
    <x v="1"/>
    <x v="795"/>
    <s v="Straż Graniczna"/>
  </r>
  <r>
    <x v="1631"/>
    <s v="wewnątrz kraju"/>
    <x v="2"/>
    <x v="4"/>
    <s v="PSG w Gdańsku"/>
    <m/>
    <x v="3"/>
    <x v="6"/>
    <s v="Marihuana"/>
    <n v="4802"/>
    <s v="konopie indyjskie koloru brązowego"/>
    <n v="50000"/>
    <x v="1"/>
    <x v="796"/>
    <s v="Straż Graniczna"/>
  </r>
  <r>
    <x v="1631"/>
    <s v="wewnątrz kraju"/>
    <x v="2"/>
    <x v="4"/>
    <s v="PSG w Gdańsku"/>
    <m/>
    <x v="3"/>
    <x v="6"/>
    <s v="Marihuana"/>
    <n v="49767.5"/>
    <m/>
    <n v="50000"/>
    <x v="1"/>
    <x v="797"/>
    <s v="Straż Graniczna"/>
  </r>
  <r>
    <x v="1631"/>
    <s v="wewnątrz kraju"/>
    <x v="2"/>
    <x v="4"/>
    <s v="PSG w Gdańsku"/>
    <m/>
    <x v="3"/>
    <x v="6"/>
    <s v="Haszysz"/>
    <n v="4768"/>
    <m/>
    <n v="50000"/>
    <x v="1"/>
    <x v="798"/>
    <s v="Straż Graniczna"/>
  </r>
  <r>
    <x v="1632"/>
    <s v="z RP"/>
    <x v="1"/>
    <x v="0"/>
    <s v="PSG w Terespolu"/>
    <s v="Kukuryki – Kozłowiczy (drogowe)"/>
    <x v="1"/>
    <x v="2"/>
    <s v="Naczepa"/>
    <n v="60000"/>
    <s v="WE442AR., nr vin - WSM00000005083923, kolor biały, rok produkcji 2011 w której to numer vin prawdopodobnie został przerobiony"/>
    <n v="60000"/>
    <x v="0"/>
    <x v="2"/>
    <s v="Straż Graniczna"/>
  </r>
  <r>
    <x v="1633"/>
    <s v="wewnątrz kraju"/>
    <x v="2"/>
    <x v="1"/>
    <s v="Wydział Operacyjno-Śledczy"/>
    <m/>
    <x v="3"/>
    <x v="0"/>
    <s v="inna/inne"/>
    <n v="180000"/>
    <s v="Zagęszczarka Wacker Neuson"/>
    <n v="45000"/>
    <x v="0"/>
    <x v="64"/>
    <s v="Policja | Policja | SG"/>
  </r>
  <r>
    <x v="1633"/>
    <s v="wewnątrz kraju"/>
    <x v="2"/>
    <x v="1"/>
    <s v="Wydział Operacyjno-Śledczy"/>
    <m/>
    <x v="3"/>
    <x v="0"/>
    <s v="inna/inne"/>
    <n v="40000"/>
    <s v="Zagęszczarka Wacker Neuson"/>
    <n v="20000"/>
    <x v="0"/>
    <x v="0"/>
    <s v="Policja | Policja | SG"/>
  </r>
  <r>
    <x v="1633"/>
    <s v="wewnątrz kraju"/>
    <x v="2"/>
    <x v="1"/>
    <s v="Wydział Operacyjno-Śledczy"/>
    <m/>
    <x v="3"/>
    <x v="0"/>
    <s v="inna/inne"/>
    <n v="30000"/>
    <s v="Kompresor JCB"/>
    <n v="30000"/>
    <x v="0"/>
    <x v="2"/>
    <s v="Policja | Policja | SG"/>
  </r>
  <r>
    <x v="1634"/>
    <s v="z RP"/>
    <x v="1"/>
    <x v="1"/>
    <s v="PSG w Medyce"/>
    <s v="Medyka – Szeginie (drogowe)"/>
    <x v="0"/>
    <x v="0"/>
    <s v="inna/inne"/>
    <n v="5000"/>
    <s v="Rower ABUS o numerze seryjnym 56D3H20945"/>
    <n v="5000"/>
    <x v="0"/>
    <x v="2"/>
    <s v="Straż Graniczna"/>
  </r>
  <r>
    <x v="1634"/>
    <s v="z RP"/>
    <x v="1"/>
    <x v="1"/>
    <s v="PSG w Medyce"/>
    <s v="Medyka – Szeginie (drogowe)"/>
    <x v="0"/>
    <x v="0"/>
    <s v="inna/inne"/>
    <n v="2000"/>
    <s v="Rower KONA (MTB) o numerze seryjnym F10HLL927 "/>
    <n v="2000"/>
    <x v="0"/>
    <x v="2"/>
    <s v="Straż Graniczna"/>
  </r>
  <r>
    <x v="1634"/>
    <s v="z RP"/>
    <x v="1"/>
    <x v="1"/>
    <s v="PSG w Medyce"/>
    <s v="Medyka – Szeginie (drogowe)"/>
    <x v="0"/>
    <x v="0"/>
    <s v="inna/inne"/>
    <n v="3000"/>
    <s v="Rower BATAVUS o numerze seryjnym E00213 "/>
    <n v="3000"/>
    <x v="0"/>
    <x v="2"/>
    <s v="Straż Graniczna"/>
  </r>
  <r>
    <x v="1635"/>
    <s v="do RP"/>
    <x v="0"/>
    <x v="6"/>
    <s v="PSG w Świecku"/>
    <m/>
    <x v="5"/>
    <x v="6"/>
    <s v="Marihuana"/>
    <n v="81.900000000000006"/>
    <m/>
    <n v="45000"/>
    <x v="1"/>
    <x v="799"/>
    <s v="Straż Graniczna"/>
  </r>
  <r>
    <x v="1636"/>
    <s v="do RP"/>
    <x v="1"/>
    <x v="1"/>
    <s v="PSG w Korczowej"/>
    <s v="Korczowa – Krakowiec (drogowe)"/>
    <x v="0"/>
    <x v="7"/>
    <s v="inna/inne"/>
    <n v="100"/>
    <s v="Broń biała w postaci metalowego kastetu"/>
    <n v="100"/>
    <x v="0"/>
    <x v="2"/>
    <s v="Straż Graniczna"/>
  </r>
  <r>
    <x v="1637"/>
    <s v="wewnątrz kraju"/>
    <x v="2"/>
    <x v="3"/>
    <s v="PSG w Braniewie"/>
    <m/>
    <x v="3"/>
    <x v="1"/>
    <s v="Papierosy"/>
    <n v="6524.32"/>
    <m/>
    <n v="0.81553999999999993"/>
    <x v="0"/>
    <x v="599"/>
    <s v="Straż Graniczna"/>
  </r>
  <r>
    <x v="1638"/>
    <s v="z RP"/>
    <x v="0"/>
    <x v="2"/>
    <s v="PSG w Katowicach-Pyrzowicach"/>
    <s v="Katowice-Pyrzowice (lotnicze)"/>
    <x v="2"/>
    <x v="3"/>
    <s v="Ostra"/>
    <n v="1.1000000000000001"/>
    <s v="amunicji koloru żółtego w szarej łusce z napisem na denku łuski: „3 Ge 18 D&quot;"/>
    <n v="1.1000000000000001"/>
    <x v="0"/>
    <x v="2"/>
    <s v="Straż Graniczna"/>
  </r>
  <r>
    <x v="1639"/>
    <s v="wewnątrz kraju"/>
    <x v="2"/>
    <x v="6"/>
    <s v="PSG we Wrocławiu-Strachowicach"/>
    <m/>
    <x v="3"/>
    <x v="0"/>
    <s v="inna/inne"/>
    <n v="27799.8"/>
    <s v="podrobiona odzież różnych marek - odzież i obuwie (Puma, Prada, Calvin Klein, Gucci, Celine, UGG, Dolce &amp; Gabbana, Diesel, Dior, oraz YSL)"/>
    <n v="661.9"/>
    <x v="0"/>
    <x v="800"/>
    <s v="Straż Graniczna"/>
  </r>
  <r>
    <x v="1640"/>
    <s v="wewnątrz kraju"/>
    <x v="2"/>
    <x v="0"/>
    <s v="PSG w Terespolu"/>
    <m/>
    <x v="3"/>
    <x v="2"/>
    <s v="Osobowy"/>
    <n v="50000"/>
    <m/>
    <n v="50000"/>
    <x v="0"/>
    <x v="2"/>
    <s v="Policja | SG"/>
  </r>
  <r>
    <x v="1641"/>
    <s v="z RP"/>
    <x v="1"/>
    <x v="1"/>
    <s v="PSG w Medyce"/>
    <s v="Medyka – Szeginie (drogowe)"/>
    <x v="0"/>
    <x v="2"/>
    <s v="Osobowy"/>
    <n v="20000"/>
    <s v="marki Hyundai Santa Fe o numerze  rej. MI5700, VIN KMHSH81WP6U101559 rok produkcji 2006"/>
    <n v="20000"/>
    <x v="0"/>
    <x v="2"/>
    <s v="Straż Graniczna"/>
  </r>
  <r>
    <x v="1642"/>
    <s v="do RP"/>
    <x v="1"/>
    <x v="0"/>
    <s v="PSG w Hrebennem"/>
    <s v="Hrebenne – Rawa Ruska (drogowe)"/>
    <x v="0"/>
    <x v="3"/>
    <s v="Ostra"/>
    <n v="9.1999999999999993"/>
    <s v=" 2 szt. o oznaczeniach 270 92, 1 szt. o oznaczeniu 270 90, 1 szt. o oznaczeniu 3 87"/>
    <n v="2.2999999999999998"/>
    <x v="0"/>
    <x v="64"/>
    <s v="Straż Graniczna"/>
  </r>
  <r>
    <x v="1642"/>
    <s v="do RP"/>
    <x v="1"/>
    <x v="0"/>
    <s v="PSG w Hrebennem"/>
    <s v="Hrebenne – Rawa Ruska (drogowe)"/>
    <x v="0"/>
    <x v="3"/>
    <s v="Ostra"/>
    <n v="2"/>
    <s v="1 szt. o oznaczeniu 10 90"/>
    <n v="2"/>
    <x v="0"/>
    <x v="2"/>
    <s v="Straż Graniczna"/>
  </r>
  <r>
    <x v="1642"/>
    <s v="do RP"/>
    <x v="1"/>
    <x v="0"/>
    <s v="PSG w Hrebennem"/>
    <s v="Hrebenne – Rawa Ruska (drogowe)"/>
    <x v="0"/>
    <x v="3"/>
    <s v="inna/inne"/>
    <n v="27.5"/>
    <s v="Hukowa, 11szt. o oznaczeniach пнд-9п 9mm,"/>
    <n v="2.5"/>
    <x v="0"/>
    <x v="331"/>
    <s v="Straż Graniczna"/>
  </r>
  <r>
    <x v="1643"/>
    <s v="z RP"/>
    <x v="1"/>
    <x v="0"/>
    <s v="PSG w Hrubieszowie"/>
    <s v="Zosin – Ustiług (drogowe)"/>
    <x v="0"/>
    <x v="2"/>
    <s v="Osobowy"/>
    <n v="45000"/>
    <s v="pojazd BMW 520D VIN WBAFW11050DU26348"/>
    <n v="45000"/>
    <x v="0"/>
    <x v="2"/>
    <s v="Straż Graniczna"/>
  </r>
  <r>
    <x v="1644"/>
    <s v="do RP"/>
    <x v="1"/>
    <x v="0"/>
    <s v="PSG w Terespolu"/>
    <s v="Terespol – Brześć (drogowe)"/>
    <x v="1"/>
    <x v="1"/>
    <s v="Papierosy"/>
    <n v="1141.76"/>
    <s v=" 1 400 sztuk (70 paczek) papierosów marki „CREDO”"/>
    <n v="0.81554285714285712"/>
    <x v="0"/>
    <x v="114"/>
    <s v="KAS"/>
  </r>
  <r>
    <x v="1645"/>
    <s v="do RP"/>
    <x v="1"/>
    <x v="0"/>
    <s v="PSG w Terespolu"/>
    <s v="Terespol – Brześć (drogowe)"/>
    <x v="1"/>
    <x v="1"/>
    <s v="Papierosy"/>
    <n v="1631.08"/>
    <s v="2 000 sztuk (100 paczek) papierosów marki „MIŃSK”"/>
    <n v="0.81553999999999993"/>
    <x v="0"/>
    <x v="51"/>
    <s v="KAS"/>
  </r>
  <r>
    <x v="1646"/>
    <s v="wewnątrz kraju"/>
    <x v="0"/>
    <x v="6"/>
    <s v="PSG w Jeleniej Górze"/>
    <m/>
    <x v="8"/>
    <x v="4"/>
    <s v="Tytoń"/>
    <n v="222570.86"/>
    <s v="liście tytoniu"/>
    <n v="585.02000262846627"/>
    <x v="1"/>
    <x v="801"/>
    <s v="Straż Graniczna"/>
  </r>
  <r>
    <x v="1647"/>
    <s v="do RP"/>
    <x v="1"/>
    <x v="0"/>
    <s v="PSG w Terespolu"/>
    <s v="Terespol – Brześć (drogowe)"/>
    <x v="1"/>
    <x v="0"/>
    <s v="Podzespoły samochodowe"/>
    <n v="3000"/>
    <s v="Części samochodowe - towar sankcyjny"/>
    <n v="300"/>
    <x v="0"/>
    <x v="45"/>
    <s v="KAS | SG"/>
  </r>
  <r>
    <x v="1647"/>
    <s v="do RP"/>
    <x v="1"/>
    <x v="0"/>
    <s v="PSG w Terespolu"/>
    <s v="Terespol – Brześć (drogowe)"/>
    <x v="1"/>
    <x v="5"/>
    <s v="inna/inne"/>
    <m/>
    <s v="Płyn o zapachu alkoholu w palstikowych butelkach bez oznaczeń, stężenie 40 %"/>
    <n v="0"/>
    <x v="2"/>
    <x v="6"/>
    <s v="KAS | SG"/>
  </r>
  <r>
    <x v="1648"/>
    <s v="wewnątrz kraju"/>
    <x v="2"/>
    <x v="6"/>
    <s v="PSG w Kłodzku"/>
    <m/>
    <x v="3"/>
    <x v="1"/>
    <s v="Papierosy"/>
    <n v="489324"/>
    <m/>
    <n v="0.81554000000000004"/>
    <x v="0"/>
    <x v="802"/>
    <s v="Straż Graniczna"/>
  </r>
  <r>
    <x v="1649"/>
    <s v="z RP"/>
    <x v="1"/>
    <x v="1"/>
    <s v="PSG w Lubaczowie"/>
    <s v="Budomierz – Hruszew (drogowe)"/>
    <x v="0"/>
    <x v="7"/>
    <s v="Palna"/>
    <n v="8270"/>
    <s v="karabinek HECKLER&amp;KOCH MR223 A3 RAL8000"/>
    <n v="8270"/>
    <x v="0"/>
    <x v="2"/>
    <s v="SC | SG"/>
  </r>
  <r>
    <x v="1650"/>
    <s v="do RP"/>
    <x v="1"/>
    <x v="0"/>
    <s v="PSG w Terespolu"/>
    <s v="Terespol – Brześć (drogowe)"/>
    <x v="1"/>
    <x v="1"/>
    <s v="Papierosy"/>
    <n v="2935.94"/>
    <m/>
    <n v="0.81553888888888892"/>
    <x v="0"/>
    <x v="413"/>
    <s v="KAS"/>
  </r>
  <r>
    <x v="1651"/>
    <s v="wewnątrz kraju"/>
    <x v="2"/>
    <x v="1"/>
    <s v="Wydział Operacyjno-Śledczy"/>
    <m/>
    <x v="3"/>
    <x v="0"/>
    <s v="inna/inne"/>
    <n v="120000"/>
    <s v="koparka marki JCB 8025, rok prod. 2018"/>
    <n v="120000"/>
    <x v="0"/>
    <x v="2"/>
    <s v="Policja | SG"/>
  </r>
  <r>
    <x v="1652"/>
    <s v="wewnątrz kraju"/>
    <x v="2"/>
    <x v="1"/>
    <s v="Wydział Operacyjno-Śledczy"/>
    <m/>
    <x v="3"/>
    <x v="0"/>
    <s v="inna/inne"/>
    <n v="115000"/>
    <s v="Maszyna budowlana JCB 8026TC"/>
    <n v="115000"/>
    <x v="0"/>
    <x v="2"/>
    <s v="Policja | SG"/>
  </r>
  <r>
    <x v="1652"/>
    <s v="wewnątrz kraju"/>
    <x v="2"/>
    <x v="1"/>
    <s v="Wydział Operacyjno-Śledczy"/>
    <m/>
    <x v="3"/>
    <x v="0"/>
    <s v="inna/inne"/>
    <n v="320000"/>
    <s v="Ładowarka teleskopowa marki Manitou MT1440, rok prod. 2022"/>
    <n v="320000"/>
    <x v="0"/>
    <x v="2"/>
    <s v="Policja | SG"/>
  </r>
  <r>
    <x v="1652"/>
    <s v="wewnątrz kraju"/>
    <x v="2"/>
    <x v="1"/>
    <s v="Wydział Operacyjno-Śledczy"/>
    <m/>
    <x v="3"/>
    <x v="0"/>
    <s v="inna/inne"/>
    <n v="120000"/>
    <s v="koparka marki Kubota U27-4, rok prod. 2022"/>
    <n v="120000"/>
    <x v="0"/>
    <x v="2"/>
    <s v="Policja | SG"/>
  </r>
  <r>
    <x v="1652"/>
    <s v="wewnątrz kraju"/>
    <x v="2"/>
    <x v="1"/>
    <s v="Wydział Operacyjno-Śledczy"/>
    <m/>
    <x v="3"/>
    <x v="0"/>
    <s v="inna/inne"/>
    <n v="180000"/>
    <s v="koparka marki Kubota KX030-4, rok prod. 2024"/>
    <n v="180000"/>
    <x v="0"/>
    <x v="2"/>
    <s v="Policja | SG"/>
  </r>
  <r>
    <x v="1652"/>
    <s v="wewnątrz kraju"/>
    <x v="2"/>
    <x v="1"/>
    <s v="Wydział Operacyjno-Śledczy"/>
    <m/>
    <x v="3"/>
    <x v="0"/>
    <s v="inna/inne"/>
    <n v="90000"/>
    <s v="koparka marki JCB 18Z-1, rok prod. 2019"/>
    <n v="90000"/>
    <x v="0"/>
    <x v="2"/>
    <s v="Policja | SG"/>
  </r>
  <r>
    <x v="1652"/>
    <s v="wewnątrz kraju"/>
    <x v="2"/>
    <x v="1"/>
    <s v="Wydział Operacyjno-Śledczy"/>
    <m/>
    <x v="3"/>
    <x v="2"/>
    <s v="inna/inne"/>
    <n v="10000"/>
    <s v="przyczepa samochodowa marki Temared"/>
    <n v="10000"/>
    <x v="0"/>
    <x v="2"/>
    <s v="Policja | SG"/>
  </r>
  <r>
    <x v="1653"/>
    <s v="do RP"/>
    <x v="0"/>
    <x v="8"/>
    <s v="PSG w Szudziałowie"/>
    <m/>
    <x v="1"/>
    <x v="1"/>
    <s v="Papierosy"/>
    <n v="7339.86"/>
    <s v="marka NZ GOLD"/>
    <n v="0.81553999999999993"/>
    <x v="0"/>
    <x v="408"/>
    <s v="Straż Graniczna"/>
  </r>
  <r>
    <x v="1654"/>
    <s v="z RP"/>
    <x v="1"/>
    <x v="1"/>
    <s v="PSG w Medyce"/>
    <s v="Medyka – Szeginie (drogowe)"/>
    <x v="0"/>
    <x v="2"/>
    <s v="Osobowy"/>
    <n v="100000"/>
    <s v="Mercedes 906BB35, VIN WDB9066351P350256, rok produkcji 2018 "/>
    <n v="100000"/>
    <x v="0"/>
    <x v="2"/>
    <s v="Straż Graniczna"/>
  </r>
  <r>
    <x v="1655"/>
    <s v="z RP"/>
    <x v="1"/>
    <x v="1"/>
    <s v="PSG w Lubaczowie"/>
    <s v="Budomierz – Hruszew (drogowe)"/>
    <x v="0"/>
    <x v="2"/>
    <s v="Osobowy"/>
    <n v="15000"/>
    <s v="Ford Ranger"/>
    <n v="15000"/>
    <x v="0"/>
    <x v="2"/>
    <s v="Straż Graniczna"/>
  </r>
  <r>
    <x v="1656"/>
    <s v="do RP"/>
    <x v="1"/>
    <x v="1"/>
    <s v="PSG w Korczowej"/>
    <s v="Korczowa – Krakowiec (drogowe)"/>
    <x v="0"/>
    <x v="3"/>
    <s v="Ostra"/>
    <n v="15"/>
    <s v="kaliber 5.45"/>
    <n v="2.5"/>
    <x v="0"/>
    <x v="487"/>
    <s v="Straż Graniczna"/>
  </r>
  <r>
    <x v="1657"/>
    <s v="do RP"/>
    <x v="1"/>
    <x v="0"/>
    <s v="PSG w Hrubieszowie"/>
    <s v="Zosin – Ustiług (drogowe)"/>
    <x v="0"/>
    <x v="3"/>
    <s v="Ostra"/>
    <n v="42"/>
    <s v="AMUNICJA KALIBER 12MM DO GLADKOLUFOWEJ"/>
    <n v="2"/>
    <x v="0"/>
    <x v="766"/>
    <s v="Straż Graniczna"/>
  </r>
  <r>
    <x v="1658"/>
    <s v="wewnątrz kraju"/>
    <x v="0"/>
    <x v="0"/>
    <s v="PSG w Hrebennem"/>
    <m/>
    <x v="0"/>
    <x v="2"/>
    <s v="Osobowy"/>
    <n v="130000"/>
    <m/>
    <n v="130000"/>
    <x v="0"/>
    <x v="2"/>
    <s v="Straż Graniczna"/>
  </r>
  <r>
    <x v="1659"/>
    <s v="z RP"/>
    <x v="1"/>
    <x v="1"/>
    <s v="PSG w Rzeszowie–Jasionce"/>
    <s v="Rzeszów-Jasionka (lotnicze)"/>
    <x v="2"/>
    <x v="3"/>
    <s v="Ostra"/>
    <n v="9"/>
    <s v="amunicja S&amp;B 9 mm parabellum"/>
    <n v="3"/>
    <x v="0"/>
    <x v="46"/>
    <s v="ŻW | inny | SG"/>
  </r>
  <r>
    <x v="1660"/>
    <s v="do RP"/>
    <x v="1"/>
    <x v="0"/>
    <s v="PSG w Terespolu"/>
    <s v="Kukuryki – Kozłowiczy (drogowe)"/>
    <x v="1"/>
    <x v="1"/>
    <s v="Papierosy"/>
    <n v="456.7"/>
    <s v="wyroby tytoniowe bez polskich znaków skarbowych akcyzy w postaci papierosów marki CORSET w ilości 560 sztuk o łącznej wartości 456,70zł"/>
    <n v="0.81553571428571425"/>
    <x v="0"/>
    <x v="95"/>
    <s v="Straż Graniczna"/>
  </r>
  <r>
    <x v="1660"/>
    <s v="do RP"/>
    <x v="1"/>
    <x v="0"/>
    <s v="PSG w Terespolu"/>
    <s v="Kukuryki – Kozłowiczy (drogowe)"/>
    <x v="1"/>
    <x v="5"/>
    <s v="Wódka"/>
    <n v="45"/>
    <s v="1 litr wódki Finlandia"/>
    <n v="45"/>
    <x v="2"/>
    <x v="2"/>
    <s v="Straż Graniczna"/>
  </r>
  <r>
    <x v="1660"/>
    <s v="do RP"/>
    <x v="1"/>
    <x v="0"/>
    <s v="PSG w Terespolu"/>
    <s v="Kukuryki – Kozłowiczy (drogowe)"/>
    <x v="1"/>
    <x v="5"/>
    <s v="Wódka"/>
    <n v="45"/>
    <s v="1 litr wódki marki Kryształ"/>
    <n v="45"/>
    <x v="2"/>
    <x v="2"/>
    <s v="Straż Graniczna"/>
  </r>
  <r>
    <x v="1661"/>
    <s v="wewnątrz kraju"/>
    <x v="2"/>
    <x v="7"/>
    <s v="PSG w Tarnowie"/>
    <m/>
    <x v="3"/>
    <x v="4"/>
    <s v="krajanka tytoniowa"/>
    <n v="4077.7"/>
    <m/>
    <n v="815.54"/>
    <x v="1"/>
    <x v="6"/>
    <s v="Straż Graniczna"/>
  </r>
  <r>
    <x v="1662"/>
    <s v="wewnątrz kraju"/>
    <x v="0"/>
    <x v="8"/>
    <s v="PSG w Kuźnicy"/>
    <m/>
    <x v="1"/>
    <x v="1"/>
    <s v="Papierosy"/>
    <n v="24466.2"/>
    <s v="papierosy marki Mińsk"/>
    <n v="0.81554000000000004"/>
    <x v="0"/>
    <x v="438"/>
    <s v="Straż Graniczna"/>
  </r>
  <r>
    <x v="1663"/>
    <s v="z RP"/>
    <x v="1"/>
    <x v="1"/>
    <s v="PSG w Medyce"/>
    <s v="Medyka – Szeginie (drogowe)"/>
    <x v="0"/>
    <x v="2"/>
    <s v="inna/inne"/>
    <n v="15000"/>
    <s v="rower"/>
    <n v="15000"/>
    <x v="0"/>
    <x v="2"/>
    <s v="Straż Graniczna"/>
  </r>
  <r>
    <x v="1664"/>
    <s v="z RP"/>
    <x v="1"/>
    <x v="1"/>
    <s v="PSG w Medyce"/>
    <s v="Medyka – Szeginie (drogowe)"/>
    <x v="0"/>
    <x v="2"/>
    <s v="Osobowy"/>
    <n v="120000"/>
    <s v="toyota camry"/>
    <n v="120000"/>
    <x v="0"/>
    <x v="2"/>
    <s v="Straż Graniczna"/>
  </r>
  <r>
    <x v="1665"/>
    <s v="z RP"/>
    <x v="1"/>
    <x v="1"/>
    <s v="PSG w Rzeszowie–Jasionce"/>
    <s v="Rzeszów-Jasionka (lotnicze)"/>
    <x v="2"/>
    <x v="3"/>
    <s v="Ostra"/>
    <n v="6"/>
    <s v="karabinowa, kal. 7.62 mm"/>
    <n v="3"/>
    <x v="0"/>
    <x v="0"/>
    <s v="inny | ŻW | SG"/>
  </r>
  <r>
    <x v="1666"/>
    <s v="do RP"/>
    <x v="1"/>
    <x v="0"/>
    <s v="PSG w Dorohusku"/>
    <s v="Dorohusk – Jagodzin (drogowe)"/>
    <x v="0"/>
    <x v="4"/>
    <s v="Tytoń do palenia (wkłady)"/>
    <m/>
    <s v="WKŁADY DO E-PAPIEROSÓW MARKI TEREA"/>
    <n v="0"/>
    <x v="1"/>
    <x v="803"/>
    <s v="Straż Graniczna"/>
  </r>
  <r>
    <x v="1667"/>
    <s v="do RP"/>
    <x v="1"/>
    <x v="0"/>
    <s v="PSG w Dorohusku"/>
    <s v="Dorohusk – Jagodzin (drogowe)"/>
    <x v="0"/>
    <x v="1"/>
    <s v="Papierosy"/>
    <n v="114.18"/>
    <s v="wniosek nr 186"/>
    <n v="0.81557142857142861"/>
    <x v="0"/>
    <x v="39"/>
    <s v="Straż Graniczna"/>
  </r>
  <r>
    <x v="1667"/>
    <s v="do RP"/>
    <x v="1"/>
    <x v="0"/>
    <s v="PSG w Dorohusku"/>
    <s v="Dorohusk – Jagodzin (drogowe)"/>
    <x v="0"/>
    <x v="1"/>
    <s v="Papierosy"/>
    <n v="126.41"/>
    <s v="wniosek nr 192"/>
    <n v="0.81554838709677413"/>
    <x v="0"/>
    <x v="804"/>
    <s v="Straż Graniczna"/>
  </r>
  <r>
    <x v="1667"/>
    <s v="do RP"/>
    <x v="1"/>
    <x v="0"/>
    <s v="PSG w Dorohusku"/>
    <s v="Dorohusk – Jagodzin (drogowe)"/>
    <x v="0"/>
    <x v="4"/>
    <s v="Tytoń do palenia (wkłady)"/>
    <m/>
    <m/>
    <n v="0"/>
    <x v="1"/>
    <x v="805"/>
    <s v="Straż Graniczna"/>
  </r>
  <r>
    <x v="1668"/>
    <s v="do RP"/>
    <x v="1"/>
    <x v="0"/>
    <s v="PSG w Dorohusku"/>
    <s v="Dorohusk – Jagodzin (drogowe)"/>
    <x v="0"/>
    <x v="1"/>
    <s v="Papierosy"/>
    <n v="65.239999999999995"/>
    <s v="wniosek nr 187"/>
    <n v="0.81549999999999989"/>
    <x v="0"/>
    <x v="5"/>
    <s v="Straż Graniczna"/>
  </r>
  <r>
    <x v="1668"/>
    <s v="do RP"/>
    <x v="1"/>
    <x v="0"/>
    <s v="PSG w Dorohusku"/>
    <s v="Dorohusk – Jagodzin (drogowe)"/>
    <x v="0"/>
    <x v="4"/>
    <s v="Tytoń do palenia (wkłady)"/>
    <m/>
    <s v="wniosek nr 187"/>
    <n v="0"/>
    <x v="1"/>
    <x v="806"/>
    <s v="Straż Graniczna"/>
  </r>
  <r>
    <x v="1669"/>
    <s v="do RP"/>
    <x v="1"/>
    <x v="0"/>
    <s v="PSG w Dorohusku"/>
    <s v="Dorohusk – Jagodzin (drogowe)"/>
    <x v="0"/>
    <x v="1"/>
    <s v="Papierosy"/>
    <n v="57.09"/>
    <m/>
    <n v="0.81557142857142861"/>
    <x v="0"/>
    <x v="581"/>
    <s v="Straż Graniczna"/>
  </r>
  <r>
    <x v="1670"/>
    <s v="do RP"/>
    <x v="1"/>
    <x v="0"/>
    <s v="PSG w Dorohusku"/>
    <s v="Dorohusk – Jagodzin (drogowe)"/>
    <x v="0"/>
    <x v="1"/>
    <s v="Papierosy"/>
    <n v="229.17"/>
    <s v="wniosek nr 189"/>
    <n v="0.81555160142348748"/>
    <x v="0"/>
    <x v="807"/>
    <s v="Straż Graniczna"/>
  </r>
  <r>
    <x v="1671"/>
    <s v="do RP"/>
    <x v="1"/>
    <x v="0"/>
    <s v="PSG w Dorohusku"/>
    <s v="Dorohusk – Jagodzin (drogowe)"/>
    <x v="0"/>
    <x v="1"/>
    <s v="Papierosy"/>
    <n v="92.16"/>
    <s v="WNIOSEK NR 190"/>
    <n v="0.815575221238938"/>
    <x v="0"/>
    <x v="808"/>
    <s v="Straż Graniczna"/>
  </r>
  <r>
    <x v="1672"/>
    <s v="do RP"/>
    <x v="1"/>
    <x v="0"/>
    <s v="PSG w Dorohusku"/>
    <s v="Dorohusk – Jagodzin (drogowe)"/>
    <x v="0"/>
    <x v="1"/>
    <s v="Papierosy"/>
    <n v="48.93"/>
    <s v="WNIOSEK NR 191"/>
    <n v="0.8155"/>
    <x v="0"/>
    <x v="10"/>
    <s v="Straż Graniczna"/>
  </r>
  <r>
    <x v="1673"/>
    <s v="do RP"/>
    <x v="1"/>
    <x v="1"/>
    <s v="PSG w Medyce"/>
    <s v="Medyka – Szeginie (drogowe)"/>
    <x v="0"/>
    <x v="7"/>
    <s v="inna/inne"/>
    <n v="50"/>
    <s v="BROŃ BIAŁA W POSTACI PAŁKI Z DREWNA"/>
    <n v="50"/>
    <x v="0"/>
    <x v="2"/>
    <s v="SC | SG"/>
  </r>
  <r>
    <x v="1674"/>
    <s v="do RP"/>
    <x v="1"/>
    <x v="0"/>
    <s v="PSG w Dorohusku"/>
    <s v="Dorohusk – Jagodzin (drogowe)"/>
    <x v="0"/>
    <x v="1"/>
    <s v="Papierosy"/>
    <n v="48.93"/>
    <s v="WNIOSEK NR 176"/>
    <n v="0.8155"/>
    <x v="0"/>
    <x v="10"/>
    <s v="Straż Graniczna"/>
  </r>
  <r>
    <x v="1675"/>
    <s v="do RP"/>
    <x v="1"/>
    <x v="0"/>
    <s v="PSG w Dorohusku"/>
    <s v="Dorohusk – Jagodzin (drogowe)"/>
    <x v="0"/>
    <x v="1"/>
    <s v="Papierosy"/>
    <n v="114.18"/>
    <s v="WNIOSEK NR 177"/>
    <n v="0.81557142857142861"/>
    <x v="0"/>
    <x v="39"/>
    <s v="Straż Graniczna"/>
  </r>
  <r>
    <x v="1676"/>
    <s v="do RP"/>
    <x v="1"/>
    <x v="0"/>
    <s v="PSG w Dorohusku"/>
    <s v="Dorohusk – Jagodzin (drogowe)"/>
    <x v="0"/>
    <x v="1"/>
    <s v="Papierosy"/>
    <n v="85.63"/>
    <s v="WNIOSEK NR 178"/>
    <n v="0.81552380952380943"/>
    <x v="0"/>
    <x v="7"/>
    <s v="Straż Graniczna"/>
  </r>
  <r>
    <x v="1677"/>
    <s v="do RP"/>
    <x v="1"/>
    <x v="0"/>
    <s v="PSG w Dorohusku"/>
    <s v="Dorohusk – Jagodzin (drogowe)"/>
    <x v="0"/>
    <x v="1"/>
    <s v="Papierosy"/>
    <n v="157.4"/>
    <s v="WNIOSEK NR 179"/>
    <n v="0.81554404145077719"/>
    <x v="0"/>
    <x v="59"/>
    <s v="Straż Graniczna"/>
  </r>
  <r>
    <x v="1678"/>
    <s v="do RP"/>
    <x v="1"/>
    <x v="0"/>
    <s v="PSG w Dorohusku"/>
    <s v="Dorohusk – Jagodzin (drogowe)"/>
    <x v="0"/>
    <x v="4"/>
    <s v="Tytoń do palenia (wkłady)"/>
    <m/>
    <s v="wniosek nr 193"/>
    <n v="0"/>
    <x v="1"/>
    <x v="809"/>
    <s v="Straż Graniczna"/>
  </r>
  <r>
    <x v="1679"/>
    <s v="do RP"/>
    <x v="0"/>
    <x v="6"/>
    <s v="PSG w Świecku"/>
    <m/>
    <x v="5"/>
    <x v="2"/>
    <s v="Osobowy"/>
    <n v="110000"/>
    <s v="Hyundai Tucson"/>
    <n v="110000"/>
    <x v="0"/>
    <x v="2"/>
    <s v="Straż Graniczna"/>
  </r>
  <r>
    <x v="1680"/>
    <s v="do RP"/>
    <x v="0"/>
    <x v="6"/>
    <s v="PSG w Kłodzku"/>
    <m/>
    <x v="8"/>
    <x v="6"/>
    <s v="Marihuana"/>
    <n v="585"/>
    <m/>
    <n v="45000"/>
    <x v="1"/>
    <x v="302"/>
    <s v="Straż Graniczna"/>
  </r>
  <r>
    <x v="1681"/>
    <s v="z RP"/>
    <x v="1"/>
    <x v="1"/>
    <s v="PSG w Rzeszowie–Jasionce"/>
    <s v="Rzeszów-Jasionka (lotnicze)"/>
    <x v="2"/>
    <x v="3"/>
    <s v="Ostra"/>
    <n v="3"/>
    <s v="oznaczenie na dnie łuski &quot;27071&quot;"/>
    <n v="3"/>
    <x v="0"/>
    <x v="2"/>
    <s v="Straż Graniczna"/>
  </r>
  <r>
    <x v="1682"/>
    <s v="wewnątrz kraju"/>
    <x v="2"/>
    <x v="0"/>
    <s v="PSG w Hrebennem"/>
    <m/>
    <x v="3"/>
    <x v="4"/>
    <s v="susz tytoniowy"/>
    <n v="469296.12"/>
    <s v="susz tytoniowy w ilości 16 054 kg, – wartość uszczuplonego podatku akcyzowego  9 800 325 zł,"/>
    <n v="29.232348324405134"/>
    <x v="1"/>
    <x v="810"/>
    <s v="SC | SG | Policja | Policja"/>
  </r>
  <r>
    <x v="1682"/>
    <s v="wewnątrz kraju"/>
    <x v="2"/>
    <x v="0"/>
    <s v="PSG w Hrebennem"/>
    <m/>
    <x v="3"/>
    <x v="4"/>
    <s v="Tytoń do palenia"/>
    <n v="372072.72"/>
    <s v="636 kg, tytoń do palenia – wartość uszczuplonego podatku akcyzowego 618 605 zł"/>
    <n v="585.02"/>
    <x v="1"/>
    <x v="811"/>
    <s v="Policja | SC | SG | Policja"/>
  </r>
  <r>
    <x v="1683"/>
    <s v="do RP"/>
    <x v="1"/>
    <x v="0"/>
    <s v="PSG w Terespolu"/>
    <s v="Terespol – Brześć (drogowe)"/>
    <x v="1"/>
    <x v="1"/>
    <s v="Papierosy"/>
    <n v="65243.199999999997"/>
    <m/>
    <n v="0.81553999999999993"/>
    <x v="0"/>
    <x v="600"/>
    <s v="KAS"/>
  </r>
  <r>
    <x v="1684"/>
    <s v="z RP"/>
    <x v="1"/>
    <x v="2"/>
    <s v="PSG w Katowicach-Pyrzowicach"/>
    <s v="Katowice-Pyrzowice (lotnicze)"/>
    <x v="2"/>
    <x v="3"/>
    <s v="Ostra"/>
    <n v="1.9"/>
    <m/>
    <n v="1.9"/>
    <x v="0"/>
    <x v="2"/>
    <s v="Straż Graniczna"/>
  </r>
  <r>
    <x v="1685"/>
    <s v="wewnątrz kraju"/>
    <x v="2"/>
    <x v="8"/>
    <s v="PSG w Czeremsze"/>
    <m/>
    <x v="3"/>
    <x v="1"/>
    <s v="Papierosy"/>
    <n v="24890.28"/>
    <s v="Papierosy różnych marek"/>
    <n v="0.81553997378768017"/>
    <x v="0"/>
    <x v="812"/>
    <s v="Straż Graniczna"/>
  </r>
  <r>
    <x v="1685"/>
    <s v="wewnątrz kraju"/>
    <x v="2"/>
    <x v="8"/>
    <s v="PSG w Czeremsze"/>
    <m/>
    <x v="3"/>
    <x v="5"/>
    <s v="inna/inne"/>
    <n v="2065"/>
    <s v="Alkohol nieznanego pochodzenia 90 %"/>
    <n v="70"/>
    <x v="2"/>
    <x v="813"/>
    <s v="Straż Graniczna"/>
  </r>
  <r>
    <x v="1686"/>
    <s v="do RP"/>
    <x v="0"/>
    <x v="5"/>
    <s v="PSG w Warszawie-Okęciu"/>
    <m/>
    <x v="2"/>
    <x v="6"/>
    <s v="Marihuana"/>
    <n v="68.400000000000006"/>
    <s v="SUSZ ROŚLINNY KOLORU ZIELONO BRUNATNEGO O WADZE 1,82 BRRUTTO"/>
    <n v="45000"/>
    <x v="1"/>
    <x v="814"/>
    <s v="Straż Graniczna"/>
  </r>
  <r>
    <x v="1687"/>
    <s v="do RP"/>
    <x v="1"/>
    <x v="0"/>
    <s v="PSG w Terespolu"/>
    <s v="Terespol – Brześć (drogowe)"/>
    <x v="1"/>
    <x v="1"/>
    <s v="Papierosy"/>
    <n v="587.19000000000005"/>
    <m/>
    <n v="0.81554166666666672"/>
    <x v="0"/>
    <x v="815"/>
    <s v="KAS"/>
  </r>
  <r>
    <x v="1687"/>
    <s v="do RP"/>
    <x v="1"/>
    <x v="0"/>
    <s v="PSG w Terespolu"/>
    <s v="Terespol – Brześć (drogowe)"/>
    <x v="1"/>
    <x v="1"/>
    <s v="Papierosy"/>
    <n v="1598.46"/>
    <m/>
    <n v="0.81554081632653064"/>
    <x v="0"/>
    <x v="304"/>
    <s v="KAS"/>
  </r>
  <r>
    <x v="1688"/>
    <s v="z RP"/>
    <x v="1"/>
    <x v="0"/>
    <s v="PSG w Terespolu"/>
    <s v="Kukuryki – Kozłowiczy (drogowe)"/>
    <x v="1"/>
    <x v="2"/>
    <s v="Naczepa"/>
    <n v="150000"/>
    <s v="LAMBERET"/>
    <n v="150000"/>
    <x v="0"/>
    <x v="2"/>
    <s v="Straż Graniczna"/>
  </r>
  <r>
    <x v="1689"/>
    <s v="do RP"/>
    <x v="1"/>
    <x v="0"/>
    <s v="PSG w Terespolu"/>
    <s v="Kukuryki – Kozłowiczy (drogowe)"/>
    <x v="1"/>
    <x v="1"/>
    <s v="Papierosy"/>
    <n v="652.42999999999995"/>
    <m/>
    <n v="0.81553749999999992"/>
    <x v="0"/>
    <x v="25"/>
    <s v="Straż Graniczna"/>
  </r>
  <r>
    <x v="1690"/>
    <s v="z RP"/>
    <x v="1"/>
    <x v="0"/>
    <s v="PSG w Hrubieszowie"/>
    <s v="Zosin – Ustiług (drogowe)"/>
    <x v="0"/>
    <x v="2"/>
    <s v="Osobowy"/>
    <n v="10000"/>
    <s v="AUDI A6 VIN WAUZZZ4F56N154003"/>
    <n v="10000"/>
    <x v="0"/>
    <x v="2"/>
    <s v="Straż Graniczna"/>
  </r>
  <r>
    <x v="1691"/>
    <s v="wewnątrz kraju"/>
    <x v="2"/>
    <x v="7"/>
    <s v="PSG w Kielcach"/>
    <m/>
    <x v="3"/>
    <x v="1"/>
    <s v="Papierosy"/>
    <n v="21138.799999999999"/>
    <m/>
    <n v="0.81554012345679006"/>
    <x v="0"/>
    <x v="816"/>
    <s v="Straż Graniczna"/>
  </r>
  <r>
    <x v="1691"/>
    <s v="wewnątrz kraju"/>
    <x v="2"/>
    <x v="7"/>
    <s v="PSG w Kielcach"/>
    <m/>
    <x v="3"/>
    <x v="4"/>
    <s v="krajanka tytoniowa"/>
    <n v="21938.25"/>
    <m/>
    <n v="585.02"/>
    <x v="1"/>
    <x v="817"/>
    <s v="Straż Graniczna"/>
  </r>
  <r>
    <x v="1692"/>
    <s v="do RP"/>
    <x v="1"/>
    <x v="0"/>
    <s v="PSG w Terespolu"/>
    <s v="Terespol – Brześć (drogowe)"/>
    <x v="1"/>
    <x v="2"/>
    <s v="Osobowy"/>
    <n v="100000"/>
    <m/>
    <n v="100000"/>
    <x v="0"/>
    <x v="2"/>
    <s v="Straż Graniczna"/>
  </r>
  <r>
    <x v="1693"/>
    <s v="wewnątrz kraju"/>
    <x v="0"/>
    <x v="3"/>
    <s v="PSG w Grzechotkach"/>
    <m/>
    <x v="6"/>
    <x v="1"/>
    <s v="Papierosy"/>
    <n v="8155.4"/>
    <s v="marka Marlboro"/>
    <n v="0.81553999999999993"/>
    <x v="0"/>
    <x v="79"/>
    <s v="Straż Graniczna"/>
  </r>
  <r>
    <x v="1694"/>
    <s v="wewnątrz kraju"/>
    <x v="0"/>
    <x v="8"/>
    <s v="PSG w Czeremsze"/>
    <m/>
    <x v="1"/>
    <x v="6"/>
    <s v="Amfetamina"/>
    <n v="20.3"/>
    <m/>
    <n v="35000"/>
    <x v="1"/>
    <x v="375"/>
    <s v="Straż Graniczna"/>
  </r>
  <r>
    <x v="1695"/>
    <s v="wewnątrz kraju"/>
    <x v="0"/>
    <x v="0"/>
    <s v="PSG w Białej Podlaskiej"/>
    <m/>
    <x v="1"/>
    <x v="6"/>
    <s v="Amfetamina"/>
    <n v="105"/>
    <m/>
    <n v="70000"/>
    <x v="1"/>
    <x v="818"/>
    <s v="Straż Graniczna"/>
  </r>
  <r>
    <x v="1696"/>
    <s v="do RP"/>
    <x v="1"/>
    <x v="0"/>
    <s v="PSG w Dołhobyczowie"/>
    <s v="Dołhobyczów – Uhrynów (drogowe)"/>
    <x v="0"/>
    <x v="0"/>
    <s v="inna/inne"/>
    <n v="6000"/>
    <s v="buty wykonane ze skóry pytona"/>
    <n v="1500"/>
    <x v="0"/>
    <x v="64"/>
    <s v="Straż Graniczna"/>
  </r>
  <r>
    <x v="1696"/>
    <s v="do RP"/>
    <x v="1"/>
    <x v="0"/>
    <s v="PSG w Dołhobyczowie"/>
    <s v="Dołhobyczów – Uhrynów (drogowe)"/>
    <x v="0"/>
    <x v="0"/>
    <s v="inna/inne"/>
    <n v="1000"/>
    <s v="pasek wykonany ze skóry gadów"/>
    <n v="500"/>
    <x v="0"/>
    <x v="0"/>
    <s v="Straż Graniczna"/>
  </r>
  <r>
    <x v="1697"/>
    <s v="do RP"/>
    <x v="1"/>
    <x v="1"/>
    <s v="PSG w Korczowej"/>
    <s v="Korczowa – Krakowiec (drogowe)"/>
    <x v="0"/>
    <x v="3"/>
    <s v="Ostra"/>
    <n v="2.5"/>
    <m/>
    <n v="2.5"/>
    <x v="0"/>
    <x v="2"/>
    <s v="Straż Graniczna"/>
  </r>
  <r>
    <x v="1698"/>
    <s v="z RP"/>
    <x v="1"/>
    <x v="1"/>
    <s v="PSG w Rzeszowie–Jasionce"/>
    <s v="Rzeszów-Jasionka (lotnicze)"/>
    <x v="2"/>
    <x v="3"/>
    <s v="Ostra"/>
    <n v="4"/>
    <s v="5.56 NATO"/>
    <n v="4"/>
    <x v="0"/>
    <x v="2"/>
    <s v="Straż Graniczna"/>
  </r>
  <r>
    <x v="1699"/>
    <s v="z RP"/>
    <x v="1"/>
    <x v="1"/>
    <s v="PSG w Rzeszowie–Jasionce"/>
    <s v="Rzeszów-Jasionka (lotnicze)"/>
    <x v="2"/>
    <x v="3"/>
    <s v="Ostra"/>
    <n v="45"/>
    <s v="9 mm Parabellum"/>
    <n v="3"/>
    <x v="0"/>
    <x v="78"/>
    <s v="Straż Graniczna"/>
  </r>
  <r>
    <x v="1699"/>
    <s v="z RP"/>
    <x v="1"/>
    <x v="1"/>
    <s v="PSG w Rzeszowie–Jasionce"/>
    <s v="Rzeszów-Jasionka (lotnicze)"/>
    <x v="2"/>
    <x v="7"/>
    <s v="inna/inne"/>
    <n v="175"/>
    <s v="magazynek"/>
    <n v="175"/>
    <x v="0"/>
    <x v="2"/>
    <s v="Straż Graniczna"/>
  </r>
  <r>
    <x v="1700"/>
    <s v="z RP"/>
    <x v="1"/>
    <x v="2"/>
    <s v="PSG w Katowicach-Pyrzowicach"/>
    <s v="Katowice-Pyrzowice (lotnicze)"/>
    <x v="2"/>
    <x v="0"/>
    <s v="inna/inne"/>
    <m/>
    <s v="Litewski dowód osobisty nr 65489912 na dane NARSIA MAMUKA ur. 14.09.2003 r.  noszący ślady fałszerstwa"/>
    <n v="0"/>
    <x v="0"/>
    <x v="2"/>
    <s v="Straż Graniczna"/>
  </r>
  <r>
    <x v="1700"/>
    <s v="z RP"/>
    <x v="1"/>
    <x v="2"/>
    <s v="PSG w Katowicach-Pyrzowicach"/>
    <s v="Katowice-Pyrzowice (lotnicze)"/>
    <x v="2"/>
    <x v="0"/>
    <s v="inna/inne"/>
    <m/>
    <s v="Litewski dowód osobisty nr 65489912 na dane NARSIA ZVIAD ur. 02.01.1976 r.  noszący ślady fałszerstwa"/>
    <n v="0"/>
    <x v="0"/>
    <x v="2"/>
    <s v="Straż Graniczna"/>
  </r>
  <r>
    <x v="1700"/>
    <s v="z RP"/>
    <x v="1"/>
    <x v="2"/>
    <s v="PSG w Katowicach-Pyrzowicach"/>
    <s v="Katowice-Pyrzowice (lotnicze)"/>
    <x v="2"/>
    <x v="0"/>
    <s v="inna/inne"/>
    <m/>
    <s v="Litewski dowód osobisty nr 65489912 na dane KASHIA MIA ur. 05.08.2002 r.  noszący ślady fałszerstwa"/>
    <n v="0"/>
    <x v="0"/>
    <x v="2"/>
    <s v="Straż Graniczna"/>
  </r>
  <r>
    <x v="1700"/>
    <s v="z RP"/>
    <x v="1"/>
    <x v="2"/>
    <s v="PSG w Katowicach-Pyrzowicach"/>
    <s v="Katowice-Pyrzowice (lotnicze)"/>
    <x v="2"/>
    <x v="0"/>
    <s v="inna/inne"/>
    <m/>
    <s v="Polskie prawo jazdy nr 24665/16/3526448 na dane Aliev INTIGAM ur. 18.03.1985 r.  noszący ślady fałszerstwa"/>
    <n v="0"/>
    <x v="0"/>
    <x v="2"/>
    <s v="Straż Graniczna"/>
  </r>
  <r>
    <x v="1701"/>
    <s v="do RP"/>
    <x v="1"/>
    <x v="0"/>
    <s v="PSG w Terespolu"/>
    <s v="Kukuryki – Kozłowiczy (drogowe)"/>
    <x v="1"/>
    <x v="1"/>
    <s v="Papierosy"/>
    <n v="1141.76"/>
    <m/>
    <n v="0.81554285714285712"/>
    <x v="0"/>
    <x v="114"/>
    <s v="Straż Graniczna"/>
  </r>
  <r>
    <x v="1701"/>
    <s v="do RP"/>
    <x v="1"/>
    <x v="0"/>
    <s v="PSG w Terespolu"/>
    <s v="Kukuryki – Kozłowiczy (drogowe)"/>
    <x v="1"/>
    <x v="1"/>
    <s v="Papierosy"/>
    <n v="978.65"/>
    <m/>
    <n v="0.81554166666666661"/>
    <x v="0"/>
    <x v="82"/>
    <s v="Straż Graniczna"/>
  </r>
  <r>
    <x v="1702"/>
    <s v="z RP"/>
    <x v="1"/>
    <x v="0"/>
    <s v="PSG w Hrebennem"/>
    <s v="Hrebenne – Rawa Ruska (drogowe)"/>
    <x v="0"/>
    <x v="2"/>
    <s v="Osobowy"/>
    <n v="20000"/>
    <s v="CITROEN nr rej. JV20078 , nr VIN VF7XURHHAEZ038944 "/>
    <n v="20000"/>
    <x v="0"/>
    <x v="2"/>
    <s v="Straż Graniczna"/>
  </r>
  <r>
    <x v="1703"/>
    <s v="do RP"/>
    <x v="1"/>
    <x v="0"/>
    <s v="PSG w Hrebennem"/>
    <s v="Hrebenne – Rawa Ruska (drogowe)"/>
    <x v="0"/>
    <x v="5"/>
    <s v="Wódka"/>
    <n v="76"/>
    <s v="uszczuplenia celne 77.00 zł"/>
    <n v="40"/>
    <x v="2"/>
    <x v="819"/>
    <s v="Straż Graniczna"/>
  </r>
  <r>
    <x v="1704"/>
    <s v="do RP"/>
    <x v="1"/>
    <x v="0"/>
    <s v="PSG w Hrubieszowie"/>
    <s v="Zosin – Ustiług (drogowe)"/>
    <x v="0"/>
    <x v="7"/>
    <s v="inna/inne"/>
    <n v="60"/>
    <s v="imitacji kija bejsbolowego    "/>
    <n v="60"/>
    <x v="0"/>
    <x v="2"/>
    <s v="Straż Graniczna"/>
  </r>
  <r>
    <x v="1705"/>
    <s v="do RP"/>
    <x v="0"/>
    <x v="6"/>
    <s v="PSG w Świecku"/>
    <m/>
    <x v="5"/>
    <x v="6"/>
    <s v="Marihuana"/>
    <n v="558"/>
    <m/>
    <n v="45000"/>
    <x v="1"/>
    <x v="820"/>
    <s v="Straż Graniczna"/>
  </r>
  <r>
    <x v="1705"/>
    <s v="do RP"/>
    <x v="0"/>
    <x v="6"/>
    <s v="PSG w Świecku"/>
    <m/>
    <x v="5"/>
    <x v="6"/>
    <s v="Amfetamina"/>
    <n v="259"/>
    <m/>
    <n v="70000"/>
    <x v="1"/>
    <x v="383"/>
    <s v="Straż Graniczna"/>
  </r>
  <r>
    <x v="1706"/>
    <s v="do RP"/>
    <x v="1"/>
    <x v="0"/>
    <s v="PSG w Terespolu"/>
    <s v="Kukuryki – Kozłowiczy (drogowe)"/>
    <x v="1"/>
    <x v="0"/>
    <s v="inna/inne"/>
    <n v="1100"/>
    <s v="wyrobów farmaceutycznych w płynnej postaci o nazwie ASD-2F"/>
    <n v="110"/>
    <x v="0"/>
    <x v="45"/>
    <s v="Straż Graniczna"/>
  </r>
  <r>
    <x v="1707"/>
    <s v="do RP"/>
    <x v="1"/>
    <x v="2"/>
    <s v="PSG w Katowicach-Pyrzowicach"/>
    <s v="Katowice-Pyrzowice (lotnicze)"/>
    <x v="2"/>
    <x v="0"/>
    <s v="inna/inne"/>
    <m/>
    <s v="Dokument typu prawo jazdy"/>
    <n v="0"/>
    <x v="0"/>
    <x v="2"/>
    <s v="Straż Graniczna"/>
  </r>
  <r>
    <x v="1707"/>
    <s v="do RP"/>
    <x v="1"/>
    <x v="2"/>
    <s v="PSG w Katowicach-Pyrzowicach"/>
    <s v="Katowice-Pyrzowice (lotnicze)"/>
    <x v="2"/>
    <x v="0"/>
    <s v="inna/inne"/>
    <m/>
    <s v="Dokument typu prawo jazdy"/>
    <n v="0"/>
    <x v="0"/>
    <x v="2"/>
    <s v="Straż Graniczna"/>
  </r>
  <r>
    <x v="1707"/>
    <s v="do RP"/>
    <x v="1"/>
    <x v="2"/>
    <s v="PSG w Katowicach-Pyrzowicach"/>
    <s v="Katowice-Pyrzowice (lotnicze)"/>
    <x v="2"/>
    <x v="0"/>
    <s v="inna/inne"/>
    <m/>
    <s v="Dokument typu prawo jazdy"/>
    <n v="0"/>
    <x v="0"/>
    <x v="2"/>
    <s v="Straż Graniczna"/>
  </r>
  <r>
    <x v="1707"/>
    <s v="do RP"/>
    <x v="1"/>
    <x v="2"/>
    <s v="PSG w Katowicach-Pyrzowicach"/>
    <s v="Katowice-Pyrzowice (lotnicze)"/>
    <x v="2"/>
    <x v="0"/>
    <s v="inna/inne"/>
    <m/>
    <s v="Dokument typu prawo jazdy"/>
    <n v="0"/>
    <x v="0"/>
    <x v="2"/>
    <s v="Straż Graniczna"/>
  </r>
  <r>
    <x v="1707"/>
    <s v="do RP"/>
    <x v="1"/>
    <x v="2"/>
    <s v="PSG w Katowicach-Pyrzowicach"/>
    <s v="Katowice-Pyrzowice (lotnicze)"/>
    <x v="2"/>
    <x v="0"/>
    <s v="inna/inne"/>
    <m/>
    <s v="Dokument typu prawo jazdy "/>
    <n v="0"/>
    <x v="0"/>
    <x v="2"/>
    <s v="Straż Graniczna"/>
  </r>
  <r>
    <x v="1708"/>
    <s v="do RP"/>
    <x v="1"/>
    <x v="0"/>
    <s v="PSG w Terespolu"/>
    <s v="Terespol – Brześć (drogowe)"/>
    <x v="1"/>
    <x v="0"/>
    <s v="inna/inne"/>
    <n v="3572"/>
    <s v="usunięcie spod dozoru celnego ON w ilości z 470 litrów o wartości rynkowej 2162 zł."/>
    <n v="7.6"/>
    <x v="2"/>
    <x v="821"/>
    <s v="KAS"/>
  </r>
  <r>
    <x v="1709"/>
    <s v="do RP"/>
    <x v="1"/>
    <x v="1"/>
    <s v="PSG w Medyce"/>
    <s v="Medyka – Szeginie (drogowe)"/>
    <x v="0"/>
    <x v="6"/>
    <s v="Marihuana"/>
    <n v="101.26"/>
    <s v="porzucony"/>
    <n v="55002.715915263449"/>
    <x v="1"/>
    <x v="822"/>
    <s v="Straż Graniczna"/>
  </r>
  <r>
    <x v="1710"/>
    <s v="do RP"/>
    <x v="1"/>
    <x v="1"/>
    <s v="PSG w Korczowej"/>
    <s v="Korczowa – Krakowiec (drogowe)"/>
    <x v="0"/>
    <x v="3"/>
    <s v="Ostra"/>
    <n v="5"/>
    <s v="Naboje kaliber 5,45 x 39 mm"/>
    <n v="2.5"/>
    <x v="0"/>
    <x v="0"/>
    <s v="Straż Graniczna"/>
  </r>
  <r>
    <x v="1711"/>
    <s v="wewnątrz kraju"/>
    <x v="2"/>
    <x v="1"/>
    <s v="PSG w Sanoku"/>
    <m/>
    <x v="3"/>
    <x v="5"/>
    <s v="Wódka"/>
    <n v="780"/>
    <m/>
    <n v="40"/>
    <x v="2"/>
    <x v="823"/>
    <s v="Straż Graniczna"/>
  </r>
  <r>
    <x v="1712"/>
    <s v="z RP"/>
    <x v="0"/>
    <x v="2"/>
    <s v="PSG w Katowicach-Pyrzowicach"/>
    <m/>
    <x v="2"/>
    <x v="3"/>
    <s v="Ostra"/>
    <n v="1.7"/>
    <s v="amunicja koloru żółtego z napisem na spodzie S&amp;B 9x19 18"/>
    <n v="1.7"/>
    <x v="0"/>
    <x v="2"/>
    <s v="Straż Graniczna"/>
  </r>
  <r>
    <x v="1713"/>
    <s v="do RP"/>
    <x v="1"/>
    <x v="0"/>
    <s v="PSG w Dorohusku"/>
    <s v="Dorohusk – Jagodzin (drogowe)"/>
    <x v="0"/>
    <x v="6"/>
    <s v="Marihuana"/>
    <n v="38.700000000000003"/>
    <m/>
    <n v="45000.000000000007"/>
    <x v="1"/>
    <x v="248"/>
    <s v="Straż Graniczna"/>
  </r>
  <r>
    <x v="1714"/>
    <s v="do RP"/>
    <x v="1"/>
    <x v="0"/>
    <s v="PSG w Dorohusku"/>
    <s v="Dorohusk – Jagodzin (drogowe)"/>
    <x v="0"/>
    <x v="1"/>
    <s v="Papierosy"/>
    <n v="72.58"/>
    <s v="wniosek nr 194"/>
    <n v="0.81550561797752807"/>
    <x v="0"/>
    <x v="824"/>
    <s v="Straż Graniczna"/>
  </r>
  <r>
    <x v="1715"/>
    <s v="do RP"/>
    <x v="1"/>
    <x v="0"/>
    <s v="PSG w Dorohusku"/>
    <s v="Dorohusk – Jagodzin (drogowe)"/>
    <x v="0"/>
    <x v="1"/>
    <s v="Papierosy"/>
    <n v="277.27999999999997"/>
    <s v="WNIOSEK NR 195"/>
    <n v="0.81552941176470584"/>
    <x v="0"/>
    <x v="190"/>
    <s v="Straż Graniczna"/>
  </r>
  <r>
    <x v="1716"/>
    <s v="do RP"/>
    <x v="1"/>
    <x v="0"/>
    <s v="PSG w Dorohusku"/>
    <s v="Dorohusk – Jagodzin (drogowe)"/>
    <x v="0"/>
    <x v="1"/>
    <s v="Papierosy"/>
    <n v="32.619999999999997"/>
    <s v="wniosek nr 196"/>
    <n v="0.81549999999999989"/>
    <x v="0"/>
    <x v="66"/>
    <s v="Straż Graniczna"/>
  </r>
  <r>
    <x v="1716"/>
    <s v="do RP"/>
    <x v="1"/>
    <x v="0"/>
    <s v="PSG w Dorohusku"/>
    <s v="Dorohusk – Jagodzin (drogowe)"/>
    <x v="0"/>
    <x v="5"/>
    <s v="Wódka"/>
    <n v="13"/>
    <s v="WNIOSEK NR 196"/>
    <n v="13"/>
    <x v="2"/>
    <x v="2"/>
    <s v="Straż Graniczna"/>
  </r>
  <r>
    <x v="1717"/>
    <s v="do RP"/>
    <x v="1"/>
    <x v="0"/>
    <s v="PSG w Dorohusku"/>
    <s v="Dorohusk – Jagodzin (drogowe)"/>
    <x v="0"/>
    <x v="3"/>
    <s v="Ostra"/>
    <m/>
    <m/>
    <n v="0"/>
    <x v="0"/>
    <x v="2"/>
    <s v="SC"/>
  </r>
  <r>
    <x v="1718"/>
    <s v="wewnątrz kraju"/>
    <x v="2"/>
    <x v="6"/>
    <s v="PSG w Kłodzku"/>
    <m/>
    <x v="3"/>
    <x v="6"/>
    <s v="Amfetamina"/>
    <n v="28000"/>
    <m/>
    <n v="70000"/>
    <x v="1"/>
    <x v="178"/>
    <s v="Policja | SG"/>
  </r>
  <r>
    <x v="1718"/>
    <s v="wewnątrz kraju"/>
    <x v="2"/>
    <x v="6"/>
    <s v="PSG w Kłodzku"/>
    <m/>
    <x v="3"/>
    <x v="0"/>
    <s v="inna/inne"/>
    <n v="22500"/>
    <s v="krzaki marihuany"/>
    <n v="900"/>
    <x v="0"/>
    <x v="284"/>
    <s v="Policja | SG"/>
  </r>
  <r>
    <x v="1718"/>
    <s v="wewnątrz kraju"/>
    <x v="2"/>
    <x v="6"/>
    <s v="PSG w Kłodzku"/>
    <m/>
    <x v="3"/>
    <x v="6"/>
    <s v="Marihuana"/>
    <n v="585"/>
    <s v="susz marihuany"/>
    <n v="45000"/>
    <x v="1"/>
    <x v="302"/>
    <s v="Policja | SG"/>
  </r>
  <r>
    <x v="1719"/>
    <s v="do RP"/>
    <x v="0"/>
    <x v="6"/>
    <s v="PSG w Świecku"/>
    <m/>
    <x v="5"/>
    <x v="6"/>
    <s v="Marihuana"/>
    <n v="108"/>
    <m/>
    <n v="45000.000000000007"/>
    <x v="1"/>
    <x v="723"/>
    <s v="Straż Graniczna"/>
  </r>
  <r>
    <x v="1720"/>
    <s v="z RP"/>
    <x v="1"/>
    <x v="5"/>
    <s v="PSG w Łodzi"/>
    <s v="Łódź-Lublinek (lotnicze)"/>
    <x v="2"/>
    <x v="3"/>
    <s v="Ostra"/>
    <m/>
    <s v="LUGER 9.19"/>
    <n v="0"/>
    <x v="0"/>
    <x v="0"/>
    <s v="inny"/>
  </r>
  <r>
    <x v="1721"/>
    <s v="wewnątrz kraju"/>
    <x v="2"/>
    <x v="0"/>
    <s v="PSG w Lublinie"/>
    <m/>
    <x v="3"/>
    <x v="1"/>
    <s v="Papierosy"/>
    <n v="29604.1"/>
    <m/>
    <n v="0.81553994490358128"/>
    <x v="0"/>
    <x v="825"/>
    <s v="Straż Graniczna"/>
  </r>
  <r>
    <x v="1722"/>
    <s v="wewnątrz kraju"/>
    <x v="0"/>
    <x v="1"/>
    <s v="PSG w Hermanowicach"/>
    <m/>
    <x v="0"/>
    <x v="1"/>
    <s v="Papierosy"/>
    <n v="2250.89"/>
    <m/>
    <n v="0.81553985507246374"/>
    <x v="0"/>
    <x v="242"/>
    <s v="Straż Graniczna"/>
  </r>
  <r>
    <x v="1722"/>
    <s v="wewnątrz kraju"/>
    <x v="0"/>
    <x v="1"/>
    <s v="PSG w Hermanowicach"/>
    <m/>
    <x v="0"/>
    <x v="5"/>
    <s v="Wódka"/>
    <n v="720"/>
    <m/>
    <n v="40"/>
    <x v="2"/>
    <x v="290"/>
    <s v="Straż Graniczna"/>
  </r>
  <r>
    <x v="1723"/>
    <s v="wewnątrz kraju"/>
    <x v="2"/>
    <x v="1"/>
    <s v="Wydział Operacyjno-Śledczy"/>
    <m/>
    <x v="3"/>
    <x v="2"/>
    <s v="Osobowy"/>
    <n v="110000"/>
    <s v="Mercedes E350"/>
    <n v="110000"/>
    <x v="0"/>
    <x v="2"/>
    <s v="Policja | Policja | SG"/>
  </r>
  <r>
    <x v="1724"/>
    <s v="wewnątrz kraju"/>
    <x v="0"/>
    <x v="6"/>
    <s v="PSG w Tuplicach"/>
    <m/>
    <x v="5"/>
    <x v="4"/>
    <s v="krajanka tytoniowa"/>
    <n v="837559.58"/>
    <m/>
    <n v="815.54"/>
    <x v="1"/>
    <x v="826"/>
    <s v="Straż Graniczna"/>
  </r>
  <r>
    <x v="1724"/>
    <s v="wewnątrz kraju"/>
    <x v="0"/>
    <x v="6"/>
    <s v="PSG w Tuplicach"/>
    <m/>
    <x v="5"/>
    <x v="4"/>
    <s v="susz tytoniowy"/>
    <n v="616564.6"/>
    <m/>
    <n v="610.45999999999992"/>
    <x v="1"/>
    <x v="827"/>
    <s v="Straż Graniczna"/>
  </r>
  <r>
    <x v="1725"/>
    <s v="do RP"/>
    <x v="1"/>
    <x v="0"/>
    <s v="PSG w Terespolu"/>
    <s v="Terespol – Brześć (drogowe)"/>
    <x v="1"/>
    <x v="0"/>
    <s v="inna/inne"/>
    <n v="240"/>
    <s v="produkty pochodzenia zwierzęcego o wadze 12kg o łącznej wartości 240zł"/>
    <n v="20"/>
    <x v="1"/>
    <x v="402"/>
    <s v="Straż Graniczna"/>
  </r>
  <r>
    <x v="1725"/>
    <s v="do RP"/>
    <x v="1"/>
    <x v="0"/>
    <s v="PSG w Terespolu"/>
    <s v="Terespol – Brześć (drogowe)"/>
    <x v="1"/>
    <x v="9"/>
    <s v="Płyn do e-papierosów"/>
    <n v="228.8"/>
    <s v="płyn do papierosów elektronicznych w ilości 176ml o wartości 228,80zł"/>
    <n v="1300.0000000000002"/>
    <x v="2"/>
    <x v="631"/>
    <s v="Straż Graniczna"/>
  </r>
  <r>
    <x v="1726"/>
    <s v="do RP"/>
    <x v="1"/>
    <x v="0"/>
    <s v="PSG w Dołhobyczowie"/>
    <s v="Dołhobyczów – Uhrynów (drogowe)"/>
    <x v="0"/>
    <x v="7"/>
    <s v="inna/inne"/>
    <n v="50"/>
    <s v="kastet"/>
    <n v="50"/>
    <x v="0"/>
    <x v="2"/>
    <s v="Straż Graniczna"/>
  </r>
  <r>
    <x v="1727"/>
    <s v="wewnątrz kraju"/>
    <x v="2"/>
    <x v="5"/>
    <s v="PSG w Warszawie-Modlinie"/>
    <m/>
    <x v="3"/>
    <x v="6"/>
    <s v="inna/inne"/>
    <m/>
    <s v="Metaamfetamina"/>
    <n v="0"/>
    <x v="1"/>
    <x v="828"/>
    <s v="Straż Graniczna"/>
  </r>
  <r>
    <x v="1727"/>
    <s v="wewnątrz kraju"/>
    <x v="2"/>
    <x v="5"/>
    <s v="PSG w Warszawie-Modlinie"/>
    <m/>
    <x v="3"/>
    <x v="6"/>
    <s v="Marihuana"/>
    <m/>
    <m/>
    <n v="0"/>
    <x v="1"/>
    <x v="829"/>
    <s v="Straż Graniczna"/>
  </r>
  <r>
    <x v="1727"/>
    <s v="wewnątrz kraju"/>
    <x v="2"/>
    <x v="5"/>
    <s v="PSG w Warszawie-Modlinie"/>
    <m/>
    <x v="3"/>
    <x v="6"/>
    <s v="Haszysz"/>
    <m/>
    <s v="substancja pochodząca z konopi innej niż włuknista"/>
    <n v="0"/>
    <x v="1"/>
    <x v="830"/>
    <s v="Straż Graniczna"/>
  </r>
  <r>
    <x v="1727"/>
    <s v="wewnątrz kraju"/>
    <x v="2"/>
    <x v="5"/>
    <s v="PSG w Warszawie-Modlinie"/>
    <m/>
    <x v="3"/>
    <x v="6"/>
    <s v="Kokaina"/>
    <m/>
    <m/>
    <n v="0"/>
    <x v="1"/>
    <x v="831"/>
    <s v="Straż Graniczna"/>
  </r>
  <r>
    <x v="1727"/>
    <s v="wewnątrz kraju"/>
    <x v="2"/>
    <x v="5"/>
    <s v="PSG w Warszawie-Modlinie"/>
    <m/>
    <x v="3"/>
    <x v="7"/>
    <s v="inna/inne"/>
    <m/>
    <s v="Hukowa-EKOL FIRAT COMPACT 9mm"/>
    <n v="0"/>
    <x v="0"/>
    <x v="2"/>
    <s v="Straż Graniczna"/>
  </r>
  <r>
    <x v="1727"/>
    <s v="wewnątrz kraju"/>
    <x v="2"/>
    <x v="5"/>
    <s v="PSG w Warszawie-Modlinie"/>
    <m/>
    <x v="3"/>
    <x v="3"/>
    <s v="inna/inne"/>
    <m/>
    <s v="amunicja do broni hukowej"/>
    <n v="0"/>
    <x v="0"/>
    <x v="832"/>
    <s v="Straż Graniczna"/>
  </r>
  <r>
    <x v="1728"/>
    <s v="z RP"/>
    <x v="1"/>
    <x v="1"/>
    <s v="PSG w Rzeszowie–Jasionce"/>
    <s v="Rzeszów-Jasionka (lotnicze)"/>
    <x v="2"/>
    <x v="3"/>
    <s v="Ostra"/>
    <n v="4"/>
    <s v="opis na dnie łuski &quot;DAG 12J1231&quot;"/>
    <n v="4"/>
    <x v="0"/>
    <x v="2"/>
    <s v="Straż Graniczna"/>
  </r>
  <r>
    <x v="1729"/>
    <s v="do RP"/>
    <x v="1"/>
    <x v="0"/>
    <s v="PSG w Hrebennem"/>
    <s v="Hrebenne – Rawa Ruska (drogowe)"/>
    <x v="0"/>
    <x v="7"/>
    <s v="inna/inne"/>
    <n v="40"/>
    <s v="Brań biała w postaci kastetu."/>
    <n v="40"/>
    <x v="0"/>
    <x v="2"/>
    <s v="KAS"/>
  </r>
  <r>
    <x v="1729"/>
    <s v="z RP"/>
    <x v="1"/>
    <x v="1"/>
    <s v="PSG w Rzeszowie–Jasionce"/>
    <s v="Rzeszów-Jasionka (lotnicze)"/>
    <x v="2"/>
    <x v="3"/>
    <s v="Ostra"/>
    <n v="4"/>
    <s v="oznaczenie na dnie łuski &quot;3 83&quot;"/>
    <n v="4"/>
    <x v="0"/>
    <x v="2"/>
    <s v="Straż Graniczna"/>
  </r>
  <r>
    <x v="1730"/>
    <s v="z RP"/>
    <x v="0"/>
    <x v="6"/>
    <s v="PSG w Tuplicach"/>
    <m/>
    <x v="5"/>
    <x v="2"/>
    <s v="Osobowy"/>
    <n v="80000"/>
    <m/>
    <n v="80000"/>
    <x v="0"/>
    <x v="2"/>
    <s v="Straż Graniczna"/>
  </r>
  <r>
    <x v="1731"/>
    <s v="do RP"/>
    <x v="1"/>
    <x v="0"/>
    <s v="PSG w Terespolu"/>
    <s v="Terespol – Brześć (drogowe)"/>
    <x v="1"/>
    <x v="0"/>
    <s v="inna/inne"/>
    <n v="1440"/>
    <s v="WYROBY KOSMETYCZNE O NIEOKREŚLONEJ WARTOŚCI "/>
    <n v="10"/>
    <x v="0"/>
    <x v="603"/>
    <s v="KAS | SG"/>
  </r>
  <r>
    <x v="1732"/>
    <s v="z RP"/>
    <x v="1"/>
    <x v="1"/>
    <s v="PSG w Rzeszowie–Jasionce"/>
    <s v="Rzeszów-Jasionka (lotnicze)"/>
    <x v="2"/>
    <x v="3"/>
    <s v="Ostra"/>
    <n v="2"/>
    <s v="oznaczenie na dnie łuski 270 75"/>
    <n v="2"/>
    <x v="0"/>
    <x v="2"/>
    <s v="Straż Graniczna"/>
  </r>
  <r>
    <x v="1733"/>
    <s v="do RP"/>
    <x v="1"/>
    <x v="1"/>
    <s v="PSG w Medyce"/>
    <s v="Przemyśl – Mościska (kolejowe)"/>
    <x v="0"/>
    <x v="1"/>
    <s v="Papierosy"/>
    <n v="179.42"/>
    <m/>
    <n v="0.81554545454545446"/>
    <x v="0"/>
    <x v="146"/>
    <s v="Straż Graniczna"/>
  </r>
  <r>
    <x v="1733"/>
    <s v="do RP"/>
    <x v="1"/>
    <x v="1"/>
    <s v="PSG w Medyce"/>
    <s v="Przemyśl – Mościska (kolejowe)"/>
    <x v="0"/>
    <x v="0"/>
    <s v="inna/inne"/>
    <n v="70.31"/>
    <s v="wyroby nowatorskie"/>
    <n v="1860.0529100529102"/>
    <x v="1"/>
    <x v="833"/>
    <s v="Straż Graniczna"/>
  </r>
  <r>
    <x v="1734"/>
    <s v="wewnątrz kraju"/>
    <x v="0"/>
    <x v="0"/>
    <s v="PSG w Białej Podlaskiej"/>
    <m/>
    <x v="1"/>
    <x v="6"/>
    <s v="Amfetamina"/>
    <m/>
    <s v="metaamfetamina lub amfetamina"/>
    <n v="0"/>
    <x v="1"/>
    <x v="834"/>
    <s v="Straż Graniczna"/>
  </r>
  <r>
    <x v="1734"/>
    <s v="wewnątrz kraju"/>
    <x v="0"/>
    <x v="0"/>
    <s v="PSG w Białej Podlaskiej"/>
    <m/>
    <x v="1"/>
    <x v="6"/>
    <s v="inna/inne"/>
    <m/>
    <s v="metakwalon"/>
    <n v="0"/>
    <x v="1"/>
    <x v="835"/>
    <s v="Straż Graniczna"/>
  </r>
  <r>
    <x v="1735"/>
    <s v="wewnątrz kraju"/>
    <x v="0"/>
    <x v="2"/>
    <s v="PSG w Katowicach-Pyrzowicach"/>
    <m/>
    <x v="2"/>
    <x v="7"/>
    <s v="inna/inne"/>
    <n v="3000"/>
    <s v="zamek broni palnej nr RB135759 Blaser DE "/>
    <n v="3000"/>
    <x v="0"/>
    <x v="2"/>
    <s v="Straż Graniczna"/>
  </r>
  <r>
    <x v="1736"/>
    <s v="z RP"/>
    <x v="1"/>
    <x v="6"/>
    <s v="PSG w Poznaniu-Ławicy"/>
    <s v="Poznań-Ławica (lotnicze)"/>
    <x v="2"/>
    <x v="7"/>
    <s v="inna/inne"/>
    <n v="50"/>
    <s v="Kastet"/>
    <n v="50"/>
    <x v="0"/>
    <x v="2"/>
    <s v="Straż Graniczna"/>
  </r>
  <r>
    <x v="1737"/>
    <s v="z RP"/>
    <x v="1"/>
    <x v="7"/>
    <s v="PSG w Krakowie-Balicach"/>
    <s v="Kraków-Balice (lotnicze)"/>
    <x v="2"/>
    <x v="3"/>
    <s v="Ostra"/>
    <n v="8"/>
    <s v="amunicja karabinowa skorodowana brak widocznych oznaczeń"/>
    <n v="2"/>
    <x v="0"/>
    <x v="64"/>
    <s v="Straż Graniczna"/>
  </r>
  <r>
    <x v="1738"/>
    <s v="wewnątrz kraju"/>
    <x v="0"/>
    <x v="8"/>
    <s v="PSG w Nowym Dworze"/>
    <m/>
    <x v="1"/>
    <x v="1"/>
    <s v="Papierosy"/>
    <n v="8155.4"/>
    <s v="MINSK"/>
    <n v="0.81553999999999993"/>
    <x v="0"/>
    <x v="79"/>
    <s v="Straż Graniczna"/>
  </r>
  <r>
    <x v="1738"/>
    <s v="wewnątrz kraju"/>
    <x v="0"/>
    <x v="8"/>
    <s v="PSG w Nowym Dworze"/>
    <m/>
    <x v="1"/>
    <x v="1"/>
    <s v="Papierosy"/>
    <n v="13864.18"/>
    <s v="NZ"/>
    <n v="0.81554000000000004"/>
    <x v="0"/>
    <x v="836"/>
    <s v="Straż Graniczna"/>
  </r>
  <r>
    <x v="1739"/>
    <s v="wewnątrz kraju"/>
    <x v="0"/>
    <x v="8"/>
    <s v="PSG w Nowym Dworze"/>
    <m/>
    <x v="1"/>
    <x v="1"/>
    <s v="Papierosy"/>
    <n v="16310.8"/>
    <s v="MINSK"/>
    <n v="0.81553999999999993"/>
    <x v="0"/>
    <x v="61"/>
    <s v="Straż Graniczna"/>
  </r>
  <r>
    <x v="1739"/>
    <s v="wewnątrz kraju"/>
    <x v="0"/>
    <x v="8"/>
    <s v="PSG w Nowym Dworze"/>
    <m/>
    <x v="1"/>
    <x v="1"/>
    <s v="Papierosy"/>
    <n v="5708.78"/>
    <s v="NZ"/>
    <n v="0.81553999999999993"/>
    <x v="0"/>
    <x v="314"/>
    <s v="Straż Graniczna"/>
  </r>
  <r>
    <x v="1740"/>
    <s v="wewnątrz kraju"/>
    <x v="0"/>
    <x v="8"/>
    <s v="PSG w Kuźnicy"/>
    <m/>
    <x v="1"/>
    <x v="1"/>
    <s v="Papierosy"/>
    <n v="32621.599999999999"/>
    <m/>
    <n v="0.81553999999999993"/>
    <x v="0"/>
    <x v="758"/>
    <s v="Straż Graniczna"/>
  </r>
  <r>
    <x v="1740"/>
    <s v="wewnątrz kraju"/>
    <x v="0"/>
    <x v="8"/>
    <s v="PSG w Kuźnicy"/>
    <m/>
    <x v="1"/>
    <x v="1"/>
    <s v="Papierosy"/>
    <n v="32621.599999999999"/>
    <m/>
    <n v="0.81553999999999993"/>
    <x v="0"/>
    <x v="758"/>
    <s v="Straż Graniczna"/>
  </r>
  <r>
    <x v="1740"/>
    <s v="wewnątrz kraju"/>
    <x v="0"/>
    <x v="8"/>
    <s v="PSG w Kuźnicy"/>
    <m/>
    <x v="1"/>
    <x v="1"/>
    <s v="Papierosy"/>
    <n v="32621.599999999999"/>
    <m/>
    <n v="0.81553999999999993"/>
    <x v="0"/>
    <x v="758"/>
    <s v="Straż Graniczna"/>
  </r>
  <r>
    <x v="1741"/>
    <s v="z RP"/>
    <x v="1"/>
    <x v="1"/>
    <s v="PSG w Medyce"/>
    <s v="Medyka – Szeginie (drogowe)"/>
    <x v="0"/>
    <x v="3"/>
    <s v="Ostra"/>
    <n v="4"/>
    <s v="Oznaczenie 308WIN"/>
    <n v="2"/>
    <x v="0"/>
    <x v="0"/>
    <s v="Straż Graniczna"/>
  </r>
  <r>
    <x v="1742"/>
    <s v="do RP"/>
    <x v="1"/>
    <x v="0"/>
    <s v="PSG w Hrebennem"/>
    <s v="Hrebenne – Rawa Ruska (drogowe)"/>
    <x v="0"/>
    <x v="4"/>
    <s v="Tytoń do palenia (wkłady)"/>
    <n v="31.01"/>
    <s v="wyroby nowatorskie"/>
    <n v="585.09433962264154"/>
    <x v="1"/>
    <x v="805"/>
    <s v="SC | SG | SC | SG"/>
  </r>
  <r>
    <x v="1743"/>
    <s v="do RP"/>
    <x v="1"/>
    <x v="0"/>
    <s v="PSG w Terespolu"/>
    <s v="Kukuryki – Kozłowiczy (drogowe)"/>
    <x v="1"/>
    <x v="1"/>
    <s v="Papierosy"/>
    <n v="815.54"/>
    <s v="wyroby tytoniowe bez polskich znaków skarbowych akcyzy w postaci papierosów w ilości 1000 sztuk o łącznej wartości 815,54zł"/>
    <n v="0.81553999999999993"/>
    <x v="0"/>
    <x v="111"/>
    <s v="Straż Graniczna"/>
  </r>
  <r>
    <x v="1744"/>
    <s v="wewnątrz kraju"/>
    <x v="2"/>
    <x v="8"/>
    <s v="PSG w Bobrownikach"/>
    <m/>
    <x v="3"/>
    <x v="1"/>
    <s v="Papierosy"/>
    <n v="19083.64"/>
    <s v="NZ GOLD"/>
    <n v="0.81554017094017095"/>
    <x v="0"/>
    <x v="837"/>
    <s v="Straż Graniczna"/>
  </r>
  <r>
    <x v="1744"/>
    <s v="wewnątrz kraju"/>
    <x v="2"/>
    <x v="8"/>
    <s v="PSG w Bobrownikach"/>
    <m/>
    <x v="3"/>
    <x v="1"/>
    <s v="Papierosy"/>
    <n v="41266.32"/>
    <s v="MINSK"/>
    <n v="0.8155399209486166"/>
    <x v="0"/>
    <x v="838"/>
    <s v="Straż Graniczna"/>
  </r>
  <r>
    <x v="1744"/>
    <s v="wewnątrz kraju"/>
    <x v="2"/>
    <x v="8"/>
    <s v="PSG w Bobrownikach"/>
    <m/>
    <x v="3"/>
    <x v="1"/>
    <s v="Papierosy"/>
    <n v="815.54"/>
    <s v="QUENN"/>
    <n v="0.81553999999999993"/>
    <x v="0"/>
    <x v="111"/>
    <s v="Straż Graniczna"/>
  </r>
  <r>
    <x v="1744"/>
    <s v="wewnątrz kraju"/>
    <x v="2"/>
    <x v="8"/>
    <s v="PSG w Bobrownikach"/>
    <m/>
    <x v="3"/>
    <x v="1"/>
    <s v="Papierosy"/>
    <n v="1631.08"/>
    <s v="NZ BLACK"/>
    <n v="0.81553999999999993"/>
    <x v="0"/>
    <x v="51"/>
    <s v="Straż Graniczna"/>
  </r>
  <r>
    <x v="1745"/>
    <s v="wewnątrz kraju"/>
    <x v="0"/>
    <x v="1"/>
    <s v="PSG w Medyce"/>
    <m/>
    <x v="0"/>
    <x v="1"/>
    <s v="Papierosy"/>
    <n v="410229.67"/>
    <s v="Dunhill, Richmond, Marlboro, NZ, Winston, Rothmans, Davidoff, American Red, Excelence"/>
    <n v="0.81554000270369131"/>
    <x v="0"/>
    <x v="839"/>
    <s v="Straż Graniczna"/>
  </r>
  <r>
    <x v="1746"/>
    <s v="z RP"/>
    <x v="1"/>
    <x v="1"/>
    <s v="PSG w Medyce"/>
    <s v="Medyka – Szeginie (drogowe)"/>
    <x v="0"/>
    <x v="0"/>
    <s v="inna/inne"/>
    <n v="8000"/>
    <s v="Rower marki ROSA typu Gravel"/>
    <n v="8000"/>
    <x v="0"/>
    <x v="2"/>
    <s v="Straż Graniczna"/>
  </r>
  <r>
    <x v="1747"/>
    <s v="z RP"/>
    <x v="1"/>
    <x v="1"/>
    <s v="PSG w Medyce"/>
    <s v="Medyka – Szeginie (drogowe)"/>
    <x v="0"/>
    <x v="0"/>
    <s v="inna/inne"/>
    <n v="12000"/>
    <s v="Rower elektryczny marki KTM"/>
    <n v="12000"/>
    <x v="0"/>
    <x v="2"/>
    <s v="Straż Graniczna"/>
  </r>
  <r>
    <x v="1748"/>
    <s v="wewnątrz kraju"/>
    <x v="0"/>
    <x v="8"/>
    <s v="PSG w Kuźnicy"/>
    <m/>
    <x v="1"/>
    <x v="1"/>
    <s v="Papierosy"/>
    <n v="24857.66"/>
    <m/>
    <n v="0.81554002624671917"/>
    <x v="0"/>
    <x v="840"/>
    <s v="Straż Graniczna"/>
  </r>
  <r>
    <x v="1749"/>
    <s v="z RP"/>
    <x v="1"/>
    <x v="1"/>
    <s v="PSG w Rzeszowie–Jasionce"/>
    <s v="Rzeszów-Jasionka (lotnicze)"/>
    <x v="2"/>
    <x v="3"/>
    <s v="Ostra"/>
    <n v="4"/>
    <s v="karabinowa, oznacznie na dnie dłuski 711 89"/>
    <n v="4"/>
    <x v="0"/>
    <x v="2"/>
    <s v="Straż Graniczna"/>
  </r>
  <r>
    <x v="1749"/>
    <s v="z RP"/>
    <x v="1"/>
    <x v="1"/>
    <s v="PSG w Rzeszowie–Jasionce"/>
    <s v="Rzeszów-Jasionka (lotnicze)"/>
    <x v="2"/>
    <x v="3"/>
    <s v="Ostra"/>
    <n v="12"/>
    <s v="pistoletowa, kal. 9 mm, oznaczenie na dnie łuski 79x19 S&amp;B 21"/>
    <n v="3"/>
    <x v="0"/>
    <x v="64"/>
    <s v="Straż Graniczna"/>
  </r>
  <r>
    <x v="1750"/>
    <s v="z RP"/>
    <x v="1"/>
    <x v="0"/>
    <s v="PSG w Dołhobyczowie"/>
    <s v="Dołhobyczów – Uhrynów (drogowe)"/>
    <x v="0"/>
    <x v="2"/>
    <s v="Osobowy"/>
    <n v="15000"/>
    <s v="Honda Civic"/>
    <n v="15000"/>
    <x v="0"/>
    <x v="2"/>
    <s v="Straż Graniczna"/>
  </r>
  <r>
    <x v="1751"/>
    <s v="wewnątrz kraju"/>
    <x v="2"/>
    <x v="8"/>
    <s v="PSG w Kuźnicy"/>
    <m/>
    <x v="3"/>
    <x v="1"/>
    <s v="Papierosy"/>
    <n v="815.54"/>
    <m/>
    <n v="0.81553999999999993"/>
    <x v="0"/>
    <x v="111"/>
    <s v="Straż Graniczna"/>
  </r>
  <r>
    <x v="1752"/>
    <s v="wewnątrz kraju"/>
    <x v="2"/>
    <x v="8"/>
    <s v="PSG w Kuźnicy"/>
    <m/>
    <x v="3"/>
    <x v="1"/>
    <s v="Papierosy"/>
    <n v="36699.300000000003"/>
    <m/>
    <n v="0.81554000000000004"/>
    <x v="0"/>
    <x v="367"/>
    <s v="Straż Graniczna"/>
  </r>
  <r>
    <x v="1753"/>
    <s v="wewnątrz kraju"/>
    <x v="2"/>
    <x v="8"/>
    <s v="PSG w Kuźnicy"/>
    <m/>
    <x v="3"/>
    <x v="1"/>
    <s v="Papierosy"/>
    <n v="6524.32"/>
    <m/>
    <n v="0.81553999999999993"/>
    <x v="0"/>
    <x v="599"/>
    <s v="Straż Graniczna"/>
  </r>
  <r>
    <x v="1754"/>
    <s v="z RP"/>
    <x v="1"/>
    <x v="1"/>
    <s v="PSG w Medyce"/>
    <s v="Medyka – Szeginie (drogowe)"/>
    <x v="0"/>
    <x v="3"/>
    <s v="inna/inne"/>
    <n v="8"/>
    <s v="Amunicja ślepa"/>
    <n v="2"/>
    <x v="0"/>
    <x v="64"/>
    <s v="Straż Graniczna"/>
  </r>
  <r>
    <x v="1755"/>
    <s v="do RP"/>
    <x v="1"/>
    <x v="1"/>
    <s v="PSG w Krościenku"/>
    <s v="Krościenko – Smolnica (drogowe)"/>
    <x v="0"/>
    <x v="1"/>
    <s v="Papierosy"/>
    <n v="15495.26"/>
    <m/>
    <n v="0.81554000000000004"/>
    <x v="0"/>
    <x v="710"/>
    <s v="Straż Graniczna"/>
  </r>
  <r>
    <x v="1755"/>
    <s v="do RP"/>
    <x v="1"/>
    <x v="1"/>
    <s v="PSG w Krościenku"/>
    <s v="Krościenko – Smolnica (drogowe)"/>
    <x v="0"/>
    <x v="4"/>
    <s v="Tytoń do palenia (wkłady)"/>
    <n v="9859.86"/>
    <m/>
    <n v="3166.3005780346825"/>
    <x v="1"/>
    <x v="841"/>
    <s v="Straż Graniczna"/>
  </r>
  <r>
    <x v="1756"/>
    <s v="z RP"/>
    <x v="1"/>
    <x v="0"/>
    <s v="PSG w Hrebennem"/>
    <s v="Hrebenne – Rawa Ruska (drogowe)"/>
    <x v="0"/>
    <x v="6"/>
    <s v="Marihuana"/>
    <n v="4.05"/>
    <m/>
    <n v="45000"/>
    <x v="1"/>
    <x v="842"/>
    <s v="Straż Graniczna"/>
  </r>
  <r>
    <x v="1757"/>
    <s v="z RP"/>
    <x v="1"/>
    <x v="1"/>
    <s v="PSG w Medyce"/>
    <s v="Medyka – Szeginie (drogowe)"/>
    <x v="0"/>
    <x v="0"/>
    <s v="inna/inne"/>
    <n v="3000"/>
    <s v="rower"/>
    <n v="3000"/>
    <x v="0"/>
    <x v="2"/>
    <s v="Straż Graniczna"/>
  </r>
  <r>
    <x v="1758"/>
    <s v="z RP"/>
    <x v="1"/>
    <x v="7"/>
    <s v="PSG w Krakowie-Balicach"/>
    <s v="Kraków-Balice (lotnicze)"/>
    <x v="2"/>
    <x v="3"/>
    <s v="Ostra"/>
    <n v="14"/>
    <s v="7,62mm"/>
    <n v="14"/>
    <x v="0"/>
    <x v="2"/>
    <s v="Straż Graniczna"/>
  </r>
  <r>
    <x v="1759"/>
    <s v="z RP"/>
    <x v="1"/>
    <x v="1"/>
    <s v="PSG w Krościenku"/>
    <s v="Krościenko – Smolnica (drogowe)"/>
    <x v="0"/>
    <x v="2"/>
    <s v="Osobowy"/>
    <n v="85000"/>
    <s v="Peugeot model 5008"/>
    <n v="85000"/>
    <x v="0"/>
    <x v="2"/>
    <s v="Straż Graniczna"/>
  </r>
  <r>
    <x v="1760"/>
    <s v="do RP"/>
    <x v="1"/>
    <x v="1"/>
    <s v="PSG w Korczowej"/>
    <s v="Korczowa – Krakowiec (drogowe)"/>
    <x v="0"/>
    <x v="13"/>
    <s v="Materiały wybuchowe"/>
    <n v="40"/>
    <s v="granat rozpryskowy,,Pyrosoft piro 5G"/>
    <n v="40"/>
    <x v="0"/>
    <x v="2"/>
    <s v="Straż Graniczna"/>
  </r>
  <r>
    <x v="1761"/>
    <s v="do RP"/>
    <x v="1"/>
    <x v="1"/>
    <s v="PSG w Medyce"/>
    <s v="Medyka – Szeginie (drogowe)"/>
    <x v="0"/>
    <x v="4"/>
    <s v="Tytoń do palenia (wkłady)"/>
    <n v="16.2"/>
    <s v="wyroby nowatorskie"/>
    <n v="2999.9999999999995"/>
    <x v="1"/>
    <x v="843"/>
    <s v="Straż Graniczna"/>
  </r>
  <r>
    <x v="1762"/>
    <s v="wewnątrz kraju"/>
    <x v="2"/>
    <x v="5"/>
    <s v="PSG w Warszawie"/>
    <m/>
    <x v="3"/>
    <x v="6"/>
    <s v="inna/inne"/>
    <n v="149.4"/>
    <s v="marihuana"/>
    <n v="45000"/>
    <x v="1"/>
    <x v="844"/>
    <s v="Straż Graniczna"/>
  </r>
  <r>
    <x v="1763"/>
    <s v="wewnątrz kraju"/>
    <x v="2"/>
    <x v="2"/>
    <s v="PSG w Rudzie Śląskiej"/>
    <m/>
    <x v="3"/>
    <x v="6"/>
    <s v="Marihuana"/>
    <n v="72.400000000000006"/>
    <m/>
    <n v="40000.000000000007"/>
    <x v="1"/>
    <x v="845"/>
    <s v="Straż Graniczna"/>
  </r>
  <r>
    <x v="1763"/>
    <s v="wewnątrz kraju"/>
    <x v="2"/>
    <x v="2"/>
    <s v="PSG w Rudzie Śląskiej"/>
    <m/>
    <x v="3"/>
    <x v="6"/>
    <s v="Heroina"/>
    <n v="96"/>
    <m/>
    <n v="300000"/>
    <x v="1"/>
    <x v="846"/>
    <s v="Straż Graniczna"/>
  </r>
  <r>
    <x v="1763"/>
    <s v="wewnątrz kraju"/>
    <x v="2"/>
    <x v="2"/>
    <s v="PSG w Rudzie Śląskiej"/>
    <m/>
    <x v="3"/>
    <x v="6"/>
    <s v="Amfetamina"/>
    <n v="37.5"/>
    <m/>
    <n v="150000"/>
    <x v="1"/>
    <x v="441"/>
    <s v="Straż Graniczna"/>
  </r>
  <r>
    <x v="1764"/>
    <s v="wewnątrz kraju"/>
    <x v="0"/>
    <x v="8"/>
    <s v="PSG w Bobrownikach"/>
    <m/>
    <x v="1"/>
    <x v="1"/>
    <s v="Papierosy"/>
    <n v="10112.700000000001"/>
    <s v="Mińsk Superslims"/>
    <n v="0.81554032258064524"/>
    <x v="0"/>
    <x v="847"/>
    <s v="Straż Graniczna"/>
  </r>
  <r>
    <x v="1765"/>
    <s v="wewnątrz kraju"/>
    <x v="0"/>
    <x v="1"/>
    <s v="PSG w Medyce"/>
    <m/>
    <x v="0"/>
    <x v="2"/>
    <s v="Osobowy"/>
    <n v="800000"/>
    <s v="BMW X7 M60I XDRIVE "/>
    <n v="800000"/>
    <x v="0"/>
    <x v="2"/>
    <s v="Straż Graniczna"/>
  </r>
  <r>
    <x v="1765"/>
    <s v="wewnątrz kraju"/>
    <x v="0"/>
    <x v="1"/>
    <s v="PSG w Medyce"/>
    <m/>
    <x v="0"/>
    <x v="2"/>
    <s v="Osobowy"/>
    <n v="700000"/>
    <s v="  BMW X6 XDRIVE30D M SPORT"/>
    <n v="700000"/>
    <x v="0"/>
    <x v="2"/>
    <s v="Straż Graniczna"/>
  </r>
  <r>
    <x v="1766"/>
    <s v="do RP"/>
    <x v="1"/>
    <x v="0"/>
    <s v="PSG w Dorohusku"/>
    <s v="Dorohusk – Jagodzin (drogowe)"/>
    <x v="0"/>
    <x v="1"/>
    <s v="Papierosy"/>
    <n v="45.67"/>
    <s v="wniosek nr 200"/>
    <n v="0.81553571428571436"/>
    <x v="0"/>
    <x v="848"/>
    <s v="Straż Graniczna"/>
  </r>
  <r>
    <x v="1767"/>
    <s v="do RP"/>
    <x v="1"/>
    <x v="0"/>
    <s v="PSG w Dorohusku"/>
    <s v="Dorohusk – Jagodzin (drogowe)"/>
    <x v="0"/>
    <x v="4"/>
    <s v="Tytoń do palenia (wkłady)"/>
    <m/>
    <s v="wniosek nr 198"/>
    <n v="0"/>
    <x v="1"/>
    <x v="849"/>
    <s v="Straż Graniczna"/>
  </r>
  <r>
    <x v="1768"/>
    <s v="z RP"/>
    <x v="1"/>
    <x v="1"/>
    <s v="PSG w Korczowej"/>
    <s v="Korczowa – Krakowiec (drogowe)"/>
    <x v="0"/>
    <x v="0"/>
    <s v="inna/inne"/>
    <n v="5000"/>
    <s v="Futra z oceloto podlegającego ochronie zgodnie z Konwencją CITES."/>
    <n v="2500"/>
    <x v="0"/>
    <x v="0"/>
    <s v="Straż Graniczna"/>
  </r>
  <r>
    <x v="1768"/>
    <s v="wewnątrz kraju"/>
    <x v="2"/>
    <x v="6"/>
    <s v="PSG w Poznaniu-Ławicy"/>
    <s v="Poznań-Ławica (lotnicze)"/>
    <x v="3"/>
    <x v="7"/>
    <s v="Palna"/>
    <m/>
    <s v="AKMS"/>
    <n v="0"/>
    <x v="0"/>
    <x v="0"/>
    <s v="Policja"/>
  </r>
  <r>
    <x v="1768"/>
    <s v="wewnątrz kraju"/>
    <x v="2"/>
    <x v="6"/>
    <s v="PSG w Poznaniu-Ławicy"/>
    <s v="Poznań-Ławica (lotnicze)"/>
    <x v="3"/>
    <x v="7"/>
    <s v="Palna"/>
    <m/>
    <s v="Broń palna SKORPION"/>
    <n v="0"/>
    <x v="0"/>
    <x v="2"/>
    <s v="Policja"/>
  </r>
  <r>
    <x v="1768"/>
    <s v="wewnątrz kraju"/>
    <x v="2"/>
    <x v="6"/>
    <s v="PSG w Poznaniu-Ławicy"/>
    <s v="Poznań-Ławica (lotnicze)"/>
    <x v="3"/>
    <x v="3"/>
    <s v="Ostra"/>
    <m/>
    <m/>
    <n v="0"/>
    <x v="0"/>
    <x v="66"/>
    <s v="Policja"/>
  </r>
  <r>
    <x v="1769"/>
    <s v="do RP"/>
    <x v="1"/>
    <x v="0"/>
    <s v="PSG w Dorohusku"/>
    <s v="Dorohusk – Jagodzin (drogowe)"/>
    <x v="0"/>
    <x v="1"/>
    <s v="Papierosy"/>
    <n v="114.18"/>
    <s v="WNIOSEK NR 199"/>
    <n v="0.81557142857142861"/>
    <x v="0"/>
    <x v="39"/>
    <s v="Straż Graniczna"/>
  </r>
  <r>
    <x v="1770"/>
    <s v="do RP"/>
    <x v="1"/>
    <x v="0"/>
    <s v="PSG w Dorohusku"/>
    <s v="Dorohusk – Jagodzin (drogowe)"/>
    <x v="0"/>
    <x v="5"/>
    <s v="Wódka"/>
    <n v="18.2"/>
    <s v="wniosek nr 197"/>
    <n v="13"/>
    <x v="2"/>
    <x v="406"/>
    <s v="Straż Graniczna"/>
  </r>
  <r>
    <x v="1771"/>
    <s v="z RP"/>
    <x v="1"/>
    <x v="0"/>
    <s v="PSG w Hrebennem"/>
    <s v="Hrebenne – Rawa Ruska (drogowe)"/>
    <x v="0"/>
    <x v="0"/>
    <s v="Podzespoły samochodowe"/>
    <n v="2000"/>
    <s v="drzwi przednie, lewe   pochodzące  z pojazdu PEUGEOT"/>
    <n v="2000"/>
    <x v="0"/>
    <x v="2"/>
    <s v="Straż Graniczna"/>
  </r>
  <r>
    <x v="1772"/>
    <s v="z RP"/>
    <x v="1"/>
    <x v="2"/>
    <s v="PSG w Katowicach-Pyrzowicach"/>
    <s v="Katowice-Pyrzowice (lotnicze)"/>
    <x v="2"/>
    <x v="1"/>
    <s v="Papierosy"/>
    <n v="924.82"/>
    <s v="56 paczek i 14 szt."/>
    <n v="0.81553791887125227"/>
    <x v="0"/>
    <x v="850"/>
    <s v="Straż Graniczna"/>
  </r>
  <r>
    <x v="1773"/>
    <s v="z RP"/>
    <x v="1"/>
    <x v="0"/>
    <s v="PSG w Hrubieszowie"/>
    <s v="Zosin – Ustiług (drogowe)"/>
    <x v="0"/>
    <x v="2"/>
    <s v="Osobowy"/>
    <n v="200000"/>
    <s v="MERCEDES X250d 4 Matic "/>
    <n v="200000"/>
    <x v="0"/>
    <x v="2"/>
    <s v="Straż Graniczna"/>
  </r>
  <r>
    <x v="1774"/>
    <s v="wewnątrz kraju"/>
    <x v="0"/>
    <x v="1"/>
    <s v="PSG w Lubaczowie"/>
    <m/>
    <x v="0"/>
    <x v="1"/>
    <s v="Papierosy"/>
    <n v="293.58999999999997"/>
    <s v="PARAMOUNT"/>
    <n v="0.81552777777777774"/>
    <x v="0"/>
    <x v="103"/>
    <s v="Straż Graniczna"/>
  </r>
  <r>
    <x v="1775"/>
    <s v="do RP"/>
    <x v="1"/>
    <x v="0"/>
    <s v="PSG w Dorohusku"/>
    <s v="Dorohusk – Jagodzin (drogowe)"/>
    <x v="0"/>
    <x v="3"/>
    <s v="Ostra"/>
    <m/>
    <s v="kaliber 5,56x45mm"/>
    <n v="0"/>
    <x v="0"/>
    <x v="187"/>
    <s v="Straż Graniczna"/>
  </r>
  <r>
    <x v="1775"/>
    <s v="do RP"/>
    <x v="1"/>
    <x v="0"/>
    <s v="PSG w Dorohusku"/>
    <s v="Dorohusk – Jagodzin (drogowe)"/>
    <x v="0"/>
    <x v="3"/>
    <s v="Ostra"/>
    <m/>
    <s v="kaliber 5,45x39mm"/>
    <n v="0"/>
    <x v="0"/>
    <x v="2"/>
    <s v="Straż Graniczna"/>
  </r>
  <r>
    <x v="1775"/>
    <s v="do RP"/>
    <x v="1"/>
    <x v="0"/>
    <s v="PSG w Dorohusku"/>
    <s v="Dorohusk – Jagodzin (drogowe)"/>
    <x v="0"/>
    <x v="3"/>
    <s v="inna/inne"/>
    <m/>
    <s v="kaliber 9mm"/>
    <n v="0"/>
    <x v="0"/>
    <x v="2"/>
    <s v="Straż Graniczna"/>
  </r>
  <r>
    <x v="1776"/>
    <s v="wewnątrz kraju"/>
    <x v="0"/>
    <x v="8"/>
    <s v="PSG w Kuźnicy"/>
    <m/>
    <x v="1"/>
    <x v="1"/>
    <s v="Papierosy"/>
    <n v="603.5"/>
    <m/>
    <n v="0.81554054054054059"/>
    <x v="0"/>
    <x v="231"/>
    <s v="Straż Graniczna"/>
  </r>
  <r>
    <x v="1776"/>
    <s v="wewnątrz kraju"/>
    <x v="0"/>
    <x v="8"/>
    <s v="PSG w Kuźnicy"/>
    <m/>
    <x v="1"/>
    <x v="1"/>
    <s v="Papierosy"/>
    <n v="603.5"/>
    <m/>
    <n v="0.81554054054054059"/>
    <x v="0"/>
    <x v="231"/>
    <s v="Straż Graniczna"/>
  </r>
  <r>
    <x v="1777"/>
    <s v="wewnątrz kraju"/>
    <x v="2"/>
    <x v="6"/>
    <s v="PSG w Jeleniej Górze"/>
    <m/>
    <x v="3"/>
    <x v="4"/>
    <s v="susz tytoniowy"/>
    <n v="145406.72"/>
    <m/>
    <n v="585.01999597666463"/>
    <x v="1"/>
    <x v="851"/>
    <s v="Straż Graniczna"/>
  </r>
  <r>
    <x v="1778"/>
    <s v="do RP"/>
    <x v="1"/>
    <x v="1"/>
    <s v="PSG w Korczowej"/>
    <s v="Korczowa – Krakowiec (drogowe)"/>
    <x v="0"/>
    <x v="3"/>
    <s v="Ostra"/>
    <n v="85.75"/>
    <m/>
    <n v="12.25"/>
    <x v="0"/>
    <x v="26"/>
    <s v="Straż Graniczna"/>
  </r>
  <r>
    <x v="1779"/>
    <s v="do RP"/>
    <x v="1"/>
    <x v="0"/>
    <s v="PSG w Dorohusku"/>
    <s v="Dorohusk – Jagodzin (drogowe)"/>
    <x v="0"/>
    <x v="1"/>
    <s v="Papierosy"/>
    <n v="311.54000000000002"/>
    <s v="WNIOSEK NR 201"/>
    <n v="0.81554973821989529"/>
    <x v="0"/>
    <x v="852"/>
    <s v="Straż Graniczna"/>
  </r>
  <r>
    <x v="1780"/>
    <s v="wewnątrz kraju"/>
    <x v="2"/>
    <x v="1"/>
    <s v="Wydział Operacyjno-Śledczy"/>
    <m/>
    <x v="3"/>
    <x v="0"/>
    <s v="Podzespoły samochodowe"/>
    <n v="1000008"/>
    <s v="silniki samochodowe"/>
    <n v="41667"/>
    <x v="0"/>
    <x v="853"/>
    <s v="Policja | Policja | SG | SG | SG"/>
  </r>
  <r>
    <x v="1780"/>
    <s v="wewnątrz kraju"/>
    <x v="2"/>
    <x v="1"/>
    <s v="Wydział Operacyjno-Śledczy"/>
    <m/>
    <x v="3"/>
    <x v="0"/>
    <s v="Podzespoły samochodowe"/>
    <n v="1000065"/>
    <s v="skrzynie biegów"/>
    <n v="11495"/>
    <x v="0"/>
    <x v="854"/>
    <s v="Policja | Policja | SG | SG | SG"/>
  </r>
  <r>
    <x v="1781"/>
    <s v="z RP"/>
    <x v="1"/>
    <x v="1"/>
    <s v="PSG w Lubaczowie"/>
    <s v="Budomierz – Hruszew (drogowe)"/>
    <x v="0"/>
    <x v="2"/>
    <s v="Osobowy"/>
    <n v="120000"/>
    <s v=" TOYOTA RAV4"/>
    <n v="120000"/>
    <x v="0"/>
    <x v="2"/>
    <s v="Straż Graniczna"/>
  </r>
  <r>
    <x v="1782"/>
    <s v="wewnątrz kraju"/>
    <x v="2"/>
    <x v="1"/>
    <s v="Wydział Operacyjno-Śledczy"/>
    <m/>
    <x v="3"/>
    <x v="2"/>
    <s v="inna/inne"/>
    <n v="360000"/>
    <s v="Ładowarka"/>
    <n v="360000"/>
    <x v="0"/>
    <x v="2"/>
    <s v="Policja | Policja | SG"/>
  </r>
  <r>
    <x v="1783"/>
    <s v="z RP"/>
    <x v="1"/>
    <x v="0"/>
    <s v="PSG w Hrubieszowie"/>
    <s v="Zosin – Ustiług (drogowe)"/>
    <x v="0"/>
    <x v="2"/>
    <s v="Osobowy"/>
    <n v="18000"/>
    <s v="TOYOTA PRIUS "/>
    <n v="18000"/>
    <x v="0"/>
    <x v="2"/>
    <s v="Straż Graniczna"/>
  </r>
  <r>
    <x v="1784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785"/>
    <s v="wewnątrz kraju"/>
    <x v="2"/>
    <x v="1"/>
    <s v="Wydział Operacyjno-Śledczy"/>
    <m/>
    <x v="3"/>
    <x v="2"/>
    <s v="inna/inne"/>
    <n v="87890"/>
    <s v="przyczepa kempingowa SWIFT Freestyle"/>
    <n v="87890"/>
    <x v="0"/>
    <x v="2"/>
    <s v="Policja | SG"/>
  </r>
  <r>
    <x v="1785"/>
    <s v="wewnątrz kraju"/>
    <x v="2"/>
    <x v="1"/>
    <s v="Wydział Operacyjno-Śledczy"/>
    <m/>
    <x v="3"/>
    <x v="2"/>
    <s v="inna/inne"/>
    <n v="46530"/>
    <s v="przyczepa kempingowa BAILEY Unicorn"/>
    <n v="46530"/>
    <x v="0"/>
    <x v="2"/>
    <s v="Policja | SG"/>
  </r>
  <r>
    <x v="1786"/>
    <s v="do RP"/>
    <x v="1"/>
    <x v="0"/>
    <s v="PSG w Hrebennem"/>
    <s v="Hrebenne – Rawa Ruska (drogowe)"/>
    <x v="0"/>
    <x v="7"/>
    <s v="inna/inne"/>
    <n v="250"/>
    <s v="2 sztuki tzw. broni  białej  w postaci pałek teleskopowych"/>
    <n v="125"/>
    <x v="0"/>
    <x v="0"/>
    <s v="Straż Graniczna"/>
  </r>
  <r>
    <x v="1787"/>
    <s v="z RP"/>
    <x v="1"/>
    <x v="6"/>
    <s v="PSG w Poznaniu-Ławicy"/>
    <s v="Poznań-Ławica (lotnicze)"/>
    <x v="2"/>
    <x v="7"/>
    <s v="inna/inne"/>
    <n v="50"/>
    <s v="kastet"/>
    <n v="50"/>
    <x v="0"/>
    <x v="2"/>
    <s v="Straż Graniczna"/>
  </r>
  <r>
    <x v="1788"/>
    <s v="do RP"/>
    <x v="1"/>
    <x v="0"/>
    <s v="PSG w Terespolu"/>
    <s v="Terespol – Brześć (drogowe)"/>
    <x v="1"/>
    <x v="1"/>
    <s v="Papierosy"/>
    <n v="326.22000000000003"/>
    <m/>
    <n v="0.81555000000000011"/>
    <x v="0"/>
    <x v="21"/>
    <s v="Straż Graniczna"/>
  </r>
  <r>
    <x v="1788"/>
    <s v="do RP"/>
    <x v="1"/>
    <x v="0"/>
    <s v="PSG w Terespolu"/>
    <s v="Terespol – Brześć (drogowe)"/>
    <x v="1"/>
    <x v="5"/>
    <s v="Wódka"/>
    <n v="15"/>
    <m/>
    <n v="30"/>
    <x v="2"/>
    <x v="191"/>
    <s v="Straż Graniczna"/>
  </r>
  <r>
    <x v="1789"/>
    <s v="do RP"/>
    <x v="1"/>
    <x v="1"/>
    <s v="PSG w Korczowej"/>
    <s v="Korczowa – Krakowiec (drogowe)"/>
    <x v="0"/>
    <x v="7"/>
    <s v="inna/inne"/>
    <n v="50"/>
    <s v="Kastet"/>
    <n v="50"/>
    <x v="0"/>
    <x v="2"/>
    <s v="Straż Graniczna"/>
  </r>
  <r>
    <x v="1790"/>
    <s v="z RP"/>
    <x v="1"/>
    <x v="1"/>
    <s v="PSG w Krościenku"/>
    <s v="Krościenko – Smolnica (drogowe)"/>
    <x v="0"/>
    <x v="2"/>
    <s v="Osobowy"/>
    <n v="40000"/>
    <s v="Mercedes Sprinter 2018r."/>
    <n v="40000"/>
    <x v="0"/>
    <x v="2"/>
    <s v="Straż Graniczna"/>
  </r>
  <r>
    <x v="1791"/>
    <s v="do RP"/>
    <x v="1"/>
    <x v="0"/>
    <s v="PSG w Terespolu"/>
    <s v="Kukuryki – Kozłowiczy (drogowe)"/>
    <x v="1"/>
    <x v="1"/>
    <s v="Papierosy"/>
    <n v="163.11000000000001"/>
    <m/>
    <n v="0.81555000000000011"/>
    <x v="0"/>
    <x v="12"/>
    <s v="Straż Graniczna"/>
  </r>
  <r>
    <x v="1791"/>
    <s v="do RP"/>
    <x v="1"/>
    <x v="0"/>
    <s v="PSG w Terespolu"/>
    <s v="Kukuryki – Kozłowiczy (drogowe)"/>
    <x v="1"/>
    <x v="5"/>
    <s v="Wódka"/>
    <n v="360"/>
    <m/>
    <n v="120"/>
    <x v="2"/>
    <x v="46"/>
    <s v="Straż Graniczna"/>
  </r>
  <r>
    <x v="1792"/>
    <s v="do RP"/>
    <x v="1"/>
    <x v="0"/>
    <s v="PSG w Dorohusku"/>
    <s v="Dorohusk – Jagodzin (drogowe)"/>
    <x v="0"/>
    <x v="1"/>
    <s v="Papierosy"/>
    <n v="521.95000000000005"/>
    <m/>
    <n v="0.81554687500000012"/>
    <x v="0"/>
    <x v="855"/>
    <s v="KAS | SG"/>
  </r>
  <r>
    <x v="1793"/>
    <s v="z RP"/>
    <x v="1"/>
    <x v="0"/>
    <s v="PSG w Hrubieszowie"/>
    <s v="Zosin – Ustiług (drogowe)"/>
    <x v="0"/>
    <x v="2"/>
    <s v="Osobowy"/>
    <n v="90000"/>
    <s v="HYUNDAI FZA76974 - ingerencja w oznaczenia identyfikacyjne VIN"/>
    <n v="90000"/>
    <x v="0"/>
    <x v="2"/>
    <s v="Straż Graniczna"/>
  </r>
  <r>
    <x v="1794"/>
    <s v="do RP"/>
    <x v="1"/>
    <x v="0"/>
    <s v="PSG w Terespolu"/>
    <s v="Terespol – Brześć (drogowe)"/>
    <x v="1"/>
    <x v="1"/>
    <s v="Papierosy"/>
    <n v="1060.2"/>
    <s v="1300 sztuk papierosów bez polskich znaków akcyzy o wartości 1060,20zl"/>
    <n v="0.81553846153846155"/>
    <x v="0"/>
    <x v="225"/>
    <s v="KAS"/>
  </r>
  <r>
    <x v="1795"/>
    <s v="z RP"/>
    <x v="1"/>
    <x v="1"/>
    <s v="PSG w Rzeszowie–Jasionce"/>
    <s v="Rzeszów-Jasionka (lotnicze)"/>
    <x v="2"/>
    <x v="3"/>
    <s v="Ostra"/>
    <n v="2"/>
    <s v="karabinowa z oswiadczenia kaliber 5.45 mm z oznaczeniem na dnie łuski 17 82"/>
    <n v="2"/>
    <x v="0"/>
    <x v="2"/>
    <s v="Straż Graniczna"/>
  </r>
  <r>
    <x v="1796"/>
    <s v="z RP"/>
    <x v="0"/>
    <x v="2"/>
    <s v="PSG w Katowicach-Pyrzowicach"/>
    <m/>
    <x v="2"/>
    <x v="7"/>
    <s v="inna/inne"/>
    <n v="35"/>
    <s v="Przedmiot przypominający paralizator z latarką "/>
    <n v="35"/>
    <x v="0"/>
    <x v="2"/>
    <s v="Straż Graniczna"/>
  </r>
  <r>
    <x v="1797"/>
    <s v="z RP"/>
    <x v="1"/>
    <x v="1"/>
    <s v="PSG w Korczowej"/>
    <s v="Korczowa – Krakowiec (drogowe)"/>
    <x v="0"/>
    <x v="0"/>
    <s v="inna/inne"/>
    <n v="3000"/>
    <s v="deska rozdzielcza samochodu marki Volkswagen"/>
    <n v="3000"/>
    <x v="0"/>
    <x v="2"/>
    <s v="Straż Graniczna"/>
  </r>
  <r>
    <x v="1798"/>
    <s v="do RP"/>
    <x v="1"/>
    <x v="0"/>
    <s v="PSG w Terespolu"/>
    <s v="Terespol – Brześć (drogowe)"/>
    <x v="1"/>
    <x v="1"/>
    <s v="Papierosy"/>
    <n v="4893.24"/>
    <m/>
    <n v="0.81553999999999993"/>
    <x v="0"/>
    <x v="144"/>
    <s v="KAS | SG"/>
  </r>
  <r>
    <x v="1799"/>
    <s v="do RP"/>
    <x v="0"/>
    <x v="6"/>
    <s v="PSG w Świecku"/>
    <m/>
    <x v="5"/>
    <x v="6"/>
    <s v="Marihuana"/>
    <n v="90"/>
    <s v="szklany słoik z suszem roślinnym"/>
    <n v="45000"/>
    <x v="1"/>
    <x v="228"/>
    <s v="Straż Graniczna"/>
  </r>
  <r>
    <x v="1800"/>
    <s v="wewnątrz kraju"/>
    <x v="2"/>
    <x v="0"/>
    <s v="PSG w Dorohusku"/>
    <m/>
    <x v="3"/>
    <x v="2"/>
    <s v="Ciężarowy"/>
    <n v="240000"/>
    <s v="Daf"/>
    <n v="240000"/>
    <x v="0"/>
    <x v="2"/>
    <s v="Policja | SG"/>
  </r>
  <r>
    <x v="1800"/>
    <s v="wewnątrz kraju"/>
    <x v="2"/>
    <x v="0"/>
    <s v="PSG w Dorohusku"/>
    <m/>
    <x v="3"/>
    <x v="2"/>
    <s v="Naczepa"/>
    <n v="70000"/>
    <s v="Schmitz"/>
    <n v="70000"/>
    <x v="0"/>
    <x v="2"/>
    <s v="Policja | SG"/>
  </r>
  <r>
    <x v="1800"/>
    <s v="wewnątrz kraju"/>
    <x v="2"/>
    <x v="0"/>
    <s v="PSG w Dorohusku"/>
    <m/>
    <x v="3"/>
    <x v="2"/>
    <s v="Ciężarowy"/>
    <n v="240000"/>
    <s v="DAF"/>
    <n v="240000"/>
    <x v="0"/>
    <x v="2"/>
    <s v="Policja | SG"/>
  </r>
  <r>
    <x v="1800"/>
    <s v="wewnątrz kraju"/>
    <x v="2"/>
    <x v="0"/>
    <s v="PSG w Dorohusku"/>
    <m/>
    <x v="3"/>
    <x v="2"/>
    <s v="Ciężarowy"/>
    <n v="300000"/>
    <s v="DAF"/>
    <n v="300000"/>
    <x v="0"/>
    <x v="2"/>
    <s v="Policja | SG"/>
  </r>
  <r>
    <x v="1800"/>
    <s v="wewnątrz kraju"/>
    <x v="2"/>
    <x v="0"/>
    <s v="PSG w Dorohusku"/>
    <m/>
    <x v="3"/>
    <x v="2"/>
    <s v="Naczepa"/>
    <n v="260000"/>
    <s v="Schmitz "/>
    <n v="260000"/>
    <x v="0"/>
    <x v="2"/>
    <s v="Policja | SG"/>
  </r>
  <r>
    <x v="1801"/>
    <s v="do RP"/>
    <x v="0"/>
    <x v="4"/>
    <s v="PSG w Szczecinie"/>
    <m/>
    <x v="5"/>
    <x v="0"/>
    <s v="inna/inne"/>
    <m/>
    <s v="prawo jazdy Ukraina"/>
    <n v="0"/>
    <x v="0"/>
    <x v="2"/>
    <s v="Straż Graniczna"/>
  </r>
  <r>
    <x v="1802"/>
    <s v="do RP"/>
    <x v="1"/>
    <x v="0"/>
    <s v="PSG w Hrubieszowie"/>
    <s v="Zosin – Ustiług (drogowe)"/>
    <x v="0"/>
    <x v="1"/>
    <s v="Papierosy"/>
    <n v="309.91000000000003"/>
    <m/>
    <n v="0.81555263157894742"/>
    <x v="0"/>
    <x v="70"/>
    <s v="Straż Graniczna"/>
  </r>
  <r>
    <x v="1803"/>
    <s v="do RP"/>
    <x v="1"/>
    <x v="0"/>
    <s v="PSG w Dołhobyczowie"/>
    <s v="Dołhobyczów – Uhrynów (drogowe)"/>
    <x v="0"/>
    <x v="1"/>
    <s v="Papierosy"/>
    <n v="97.86"/>
    <m/>
    <n v="0.8155"/>
    <x v="0"/>
    <x v="1"/>
    <s v="SC"/>
  </r>
  <r>
    <x v="1804"/>
    <s v="do RP"/>
    <x v="1"/>
    <x v="0"/>
    <s v="PSG w Hrebennem"/>
    <s v="Hrebenne – Rawa Ruska (drogowe)"/>
    <x v="0"/>
    <x v="3"/>
    <s v="Ostra"/>
    <n v="2.5"/>
    <m/>
    <n v="2.5"/>
    <x v="0"/>
    <x v="2"/>
    <s v="Straż Graniczna"/>
  </r>
  <r>
    <x v="1804"/>
    <s v="do RP"/>
    <x v="1"/>
    <x v="0"/>
    <s v="PSG w Hrebennem"/>
    <s v="Hrebenne – Rawa Ruska (drogowe)"/>
    <x v="0"/>
    <x v="3"/>
    <s v="Ostra"/>
    <n v="2.5"/>
    <m/>
    <n v="2.5"/>
    <x v="0"/>
    <x v="2"/>
    <s v="Straż Graniczna"/>
  </r>
  <r>
    <x v="1805"/>
    <s v="z RP"/>
    <x v="1"/>
    <x v="7"/>
    <s v="PSG w Krakowie-Balicach"/>
    <s v="Kraków-Balice (lotnicze)"/>
    <x v="2"/>
    <x v="6"/>
    <s v="Kokaina"/>
    <n v="20"/>
    <m/>
    <n v="200000"/>
    <x v="1"/>
    <x v="619"/>
    <s v="Straż Graniczna"/>
  </r>
  <r>
    <x v="1806"/>
    <s v="wewnątrz kraju"/>
    <x v="0"/>
    <x v="0"/>
    <s v="PSG w Hrebennem"/>
    <m/>
    <x v="0"/>
    <x v="6"/>
    <s v="Marihuana"/>
    <n v="98.55"/>
    <m/>
    <n v="45000"/>
    <x v="1"/>
    <x v="856"/>
    <s v="Policja | SG"/>
  </r>
  <r>
    <x v="1806"/>
    <s v="wewnątrz kraju"/>
    <x v="0"/>
    <x v="0"/>
    <s v="PSG w Hrebennem"/>
    <m/>
    <x v="0"/>
    <x v="6"/>
    <s v="Amfetamina"/>
    <n v="648.20000000000005"/>
    <m/>
    <n v="70000.000000000015"/>
    <x v="1"/>
    <x v="857"/>
    <s v="Policja | SG"/>
  </r>
  <r>
    <x v="1807"/>
    <s v="wewnątrz kraju"/>
    <x v="2"/>
    <x v="3"/>
    <s v="Wydział Operacyjno-Śledczy"/>
    <m/>
    <x v="3"/>
    <x v="4"/>
    <s v="krajanka tytoniowa"/>
    <n v="29359.439999999999"/>
    <m/>
    <n v="815.54"/>
    <x v="1"/>
    <x v="597"/>
    <s v="SC | Policja"/>
  </r>
  <r>
    <x v="1807"/>
    <s v="wewnątrz kraju"/>
    <x v="2"/>
    <x v="3"/>
    <s v="Wydział Operacyjno-Śledczy"/>
    <m/>
    <x v="3"/>
    <x v="1"/>
    <s v="Papierosy"/>
    <n v="2283.5100000000002"/>
    <m/>
    <n v="0.8155392857142858"/>
    <x v="0"/>
    <x v="229"/>
    <s v="SC | Policja"/>
  </r>
  <r>
    <x v="1808"/>
    <s v="wewnątrz kraju"/>
    <x v="2"/>
    <x v="4"/>
    <s v="PSG w Świnoujściu"/>
    <m/>
    <x v="3"/>
    <x v="2"/>
    <s v="Osobowy"/>
    <n v="88000"/>
    <m/>
    <n v="88000"/>
    <x v="0"/>
    <x v="2"/>
    <s v="Straż Graniczna"/>
  </r>
  <r>
    <x v="1809"/>
    <s v="do RP"/>
    <x v="1"/>
    <x v="0"/>
    <s v="PSG w Terespolu"/>
    <s v="Terespol – Brześć (drogowe)"/>
    <x v="1"/>
    <x v="0"/>
    <s v="Podzespoły samochodowe"/>
    <n v="5650"/>
    <s v="226 sztuk części samochodowych"/>
    <n v="25"/>
    <x v="0"/>
    <x v="858"/>
    <s v="Straż Graniczna"/>
  </r>
  <r>
    <x v="1810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811"/>
    <s v="wewnątrz kraju"/>
    <x v="2"/>
    <x v="0"/>
    <s v="PSG w Terespolu"/>
    <m/>
    <x v="3"/>
    <x v="0"/>
    <s v="inna/inne"/>
    <m/>
    <s v="kapsułki do prania &quot;PERSIL&quot;"/>
    <n v="0"/>
    <x v="0"/>
    <x v="597"/>
    <s v="Policja | SG"/>
  </r>
  <r>
    <x v="1811"/>
    <s v="wewnątrz kraju"/>
    <x v="2"/>
    <x v="0"/>
    <s v="PSG w Terespolu"/>
    <m/>
    <x v="3"/>
    <x v="0"/>
    <s v="inna/inne"/>
    <m/>
    <s v="płyn do prania &quot;LENOR&quot;"/>
    <n v="0"/>
    <x v="2"/>
    <x v="387"/>
    <s v="Policja | SG"/>
  </r>
  <r>
    <x v="1811"/>
    <s v="wewnątrz kraju"/>
    <x v="2"/>
    <x v="0"/>
    <s v="PSG w Terespolu"/>
    <m/>
    <x v="3"/>
    <x v="0"/>
    <s v="inna/inne"/>
    <m/>
    <s v="PŁYN DO PRANIA &quot;PERSIL&quot;"/>
    <n v="0"/>
    <x v="2"/>
    <x v="859"/>
    <s v="Policja | SG"/>
  </r>
  <r>
    <x v="1812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813"/>
    <s v="do RP"/>
    <x v="1"/>
    <x v="0"/>
    <s v="PSG w Dorohusku"/>
    <s v="Dorohusk – Jagodzin (drogowe)"/>
    <x v="0"/>
    <x v="1"/>
    <s v="Papierosy"/>
    <n v="109.28"/>
    <m/>
    <n v="0.81552238805970145"/>
    <x v="0"/>
    <x v="860"/>
    <s v="Straż Graniczna"/>
  </r>
  <r>
    <x v="1814"/>
    <s v="do RP"/>
    <x v="1"/>
    <x v="0"/>
    <s v="PSG w Dorohusku"/>
    <s v="Dorohusk – Jagodzin (drogowe)"/>
    <x v="0"/>
    <x v="1"/>
    <s v="Papierosy"/>
    <n v="179.42"/>
    <m/>
    <n v="0.81554545454545446"/>
    <x v="0"/>
    <x v="146"/>
    <s v="Straż Graniczna"/>
  </r>
  <r>
    <x v="1815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816"/>
    <s v="do RP"/>
    <x v="1"/>
    <x v="0"/>
    <s v="PSG w Dorohusku"/>
    <s v="Dorohusk – Jagodzin (drogowe)"/>
    <x v="0"/>
    <x v="1"/>
    <s v="Papierosy"/>
    <n v="122.33"/>
    <m/>
    <n v="0.81553333333333333"/>
    <x v="0"/>
    <x v="56"/>
    <s v="Straż Graniczna"/>
  </r>
  <r>
    <x v="1817"/>
    <s v="do RP"/>
    <x v="1"/>
    <x v="1"/>
    <s v="PSG w Rzeszowie–Jasionce"/>
    <s v="Rzeszów-Jasionka (lotnicze)"/>
    <x v="2"/>
    <x v="7"/>
    <s v="Palna"/>
    <n v="4000"/>
    <s v="GLOCK 19 GEN5"/>
    <n v="4000"/>
    <x v="0"/>
    <x v="2"/>
    <s v="Straż Graniczna"/>
  </r>
  <r>
    <x v="1817"/>
    <s v="do RP"/>
    <x v="1"/>
    <x v="1"/>
    <s v="PSG w Rzeszowie–Jasionce"/>
    <s v="Rzeszów-Jasionka (lotnicze)"/>
    <x v="2"/>
    <x v="7"/>
    <s v="Palna"/>
    <n v="3000"/>
    <s v="walther ppk/s cAL. 9MM"/>
    <n v="3000"/>
    <x v="0"/>
    <x v="2"/>
    <s v="Straż Graniczna"/>
  </r>
  <r>
    <x v="1817"/>
    <s v="do RP"/>
    <x v="1"/>
    <x v="1"/>
    <s v="PSG w Rzeszowie–Jasionce"/>
    <s v="Rzeszów-Jasionka (lotnicze)"/>
    <x v="2"/>
    <x v="3"/>
    <s v="Ostra"/>
    <n v="956"/>
    <s v="KALIBER 9MM (RÓŻNE RODZAJE)"/>
    <n v="2"/>
    <x v="0"/>
    <x v="861"/>
    <s v="Straż Graniczna"/>
  </r>
  <r>
    <x v="1818"/>
    <s v="z RP"/>
    <x v="1"/>
    <x v="1"/>
    <s v="PSG w Korczowej"/>
    <s v="Korczowa – Krakowiec (drogowe)"/>
    <x v="0"/>
    <x v="2"/>
    <s v="Osobowy"/>
    <n v="800000"/>
    <s v="AUDI RS7"/>
    <n v="800000"/>
    <x v="0"/>
    <x v="2"/>
    <s v="Straż Graniczna"/>
  </r>
  <r>
    <x v="1819"/>
    <s v="z RP"/>
    <x v="1"/>
    <x v="1"/>
    <s v="PSG w Medyce"/>
    <s v="Medyka – Szeginie (drogowe)"/>
    <x v="0"/>
    <x v="0"/>
    <s v="Podzespoły samochodowe"/>
    <n v="21000"/>
    <s v="Części samochodu marki Mercedes S63 AMG"/>
    <n v="1000"/>
    <x v="0"/>
    <x v="766"/>
    <s v="Straż Graniczna"/>
  </r>
  <r>
    <x v="1820"/>
    <s v="z RP"/>
    <x v="1"/>
    <x v="0"/>
    <s v="PSG w Terespolu"/>
    <s v="Terespol – Brześć (drogowe)"/>
    <x v="1"/>
    <x v="2"/>
    <s v="Osobowy"/>
    <n v="60000"/>
    <s v="samochód osobowy marki RENAULT SCENIC 2018r."/>
    <n v="60000"/>
    <x v="0"/>
    <x v="2"/>
    <s v="Straż Graniczna"/>
  </r>
  <r>
    <x v="1821"/>
    <s v="z RP"/>
    <x v="1"/>
    <x v="1"/>
    <s v="PSG w Medyce"/>
    <s v="Medyka – Szeginie (drogowe)"/>
    <x v="0"/>
    <x v="2"/>
    <s v="Osobowy"/>
    <n v="17000"/>
    <s v="marka Dacia"/>
    <n v="17000"/>
    <x v="0"/>
    <x v="2"/>
    <s v="Straż Graniczna"/>
  </r>
  <r>
    <x v="1822"/>
    <s v="do RP"/>
    <x v="1"/>
    <x v="0"/>
    <s v="PSG w Hrubieszowie"/>
    <s v="Zosin – Ustiług (drogowe)"/>
    <x v="0"/>
    <x v="5"/>
    <s v="Whisky"/>
    <n v="28"/>
    <s v="BELLS BLENDEDSCOTCH WHISKY"/>
    <n v="40"/>
    <x v="2"/>
    <x v="862"/>
    <s v="Straż Graniczna"/>
  </r>
  <r>
    <x v="1823"/>
    <s v="do RP"/>
    <x v="1"/>
    <x v="0"/>
    <s v="PSG w Terespolu"/>
    <s v="Terespol – Brześć (drogowe)"/>
    <x v="1"/>
    <x v="1"/>
    <s v="Papierosy"/>
    <n v="3099.05"/>
    <m/>
    <n v="0.81553947368421054"/>
    <x v="0"/>
    <x v="29"/>
    <s v="KAS | SG"/>
  </r>
  <r>
    <x v="1823"/>
    <s v="do RP"/>
    <x v="1"/>
    <x v="0"/>
    <s v="PSG w Terespolu"/>
    <s v="Terespol – Brześć (drogowe)"/>
    <x v="1"/>
    <x v="1"/>
    <s v="Papierosy"/>
    <n v="2120.4"/>
    <m/>
    <n v="0.81553846153846155"/>
    <x v="0"/>
    <x v="360"/>
    <s v="KAS | SG"/>
  </r>
  <r>
    <x v="1824"/>
    <s v="wewnątrz kraju"/>
    <x v="0"/>
    <x v="1"/>
    <s v="PSG w Hermanowicach"/>
    <m/>
    <x v="0"/>
    <x v="1"/>
    <s v="Papierosy"/>
    <n v="44822.080000000002"/>
    <m/>
    <n v="0.81554002911208157"/>
    <x v="0"/>
    <x v="863"/>
    <s v="Straż Graniczna"/>
  </r>
  <r>
    <x v="1825"/>
    <s v="wewnątrz kraju"/>
    <x v="0"/>
    <x v="3"/>
    <s v="PSG w Braniewie"/>
    <m/>
    <x v="6"/>
    <x v="1"/>
    <s v="Papierosy"/>
    <n v="6035"/>
    <s v="7400 sztuk papierosów bez polskich znaków skarbowych akcyzy"/>
    <n v="0.81554054054054059"/>
    <x v="0"/>
    <x v="332"/>
    <s v="Straż Graniczna"/>
  </r>
  <r>
    <x v="1825"/>
    <s v="wewnątrz kraju"/>
    <x v="0"/>
    <x v="3"/>
    <s v="PSG w Braniewie"/>
    <m/>
    <x v="6"/>
    <x v="5"/>
    <s v="Spirytus"/>
    <n v="4410"/>
    <m/>
    <n v="90"/>
    <x v="2"/>
    <x v="625"/>
    <s v="Straż Graniczna"/>
  </r>
  <r>
    <x v="1826"/>
    <s v="do RP"/>
    <x v="1"/>
    <x v="0"/>
    <s v="PSG w Terespolu"/>
    <s v="Terespol – Brześć (drogowe)"/>
    <x v="1"/>
    <x v="0"/>
    <s v="inna/inne"/>
    <n v="105"/>
    <s v="produkty pochodzenia zwierzęcego"/>
    <n v="15"/>
    <x v="1"/>
    <x v="26"/>
    <s v="Straż Graniczna"/>
  </r>
  <r>
    <x v="1827"/>
    <s v="do RP"/>
    <x v="0"/>
    <x v="6"/>
    <s v="PSG w Świecku"/>
    <m/>
    <x v="5"/>
    <x v="2"/>
    <s v="Osobowy"/>
    <n v="70000"/>
    <s v="Hyundai Tucson"/>
    <n v="70000"/>
    <x v="0"/>
    <x v="2"/>
    <s v="Straż Graniczna"/>
  </r>
  <r>
    <x v="1828"/>
    <s v="do RP"/>
    <x v="1"/>
    <x v="5"/>
    <s v="PSG w Warszawie-Okęciu"/>
    <s v="Warszawa-Okęcie (lotnicze)"/>
    <x v="2"/>
    <x v="0"/>
    <s v="inna/inne"/>
    <n v="27000"/>
    <s v="Susz roślinny"/>
    <n v="45000"/>
    <x v="1"/>
    <x v="864"/>
    <s v="Straż Graniczna"/>
  </r>
  <r>
    <x v="1829"/>
    <s v="z RP"/>
    <x v="1"/>
    <x v="1"/>
    <s v="PSG w Korczowej"/>
    <s v="Korczowa – Krakowiec (drogowe)"/>
    <x v="0"/>
    <x v="2"/>
    <s v="Osobowy"/>
    <n v="80000"/>
    <m/>
    <n v="80000"/>
    <x v="0"/>
    <x v="2"/>
    <s v="Straż Graniczna"/>
  </r>
  <r>
    <x v="1830"/>
    <s v="wewnątrz kraju"/>
    <x v="0"/>
    <x v="0"/>
    <s v="PSG w Dołhobyczowie"/>
    <m/>
    <x v="0"/>
    <x v="1"/>
    <s v="Papierosy"/>
    <n v="1336.67"/>
    <m/>
    <n v="0.81553996339231238"/>
    <x v="0"/>
    <x v="865"/>
    <s v="Straż Graniczna"/>
  </r>
  <r>
    <x v="1831"/>
    <s v="wewnątrz kraju"/>
    <x v="2"/>
    <x v="1"/>
    <s v="Wydział Operacyjno-Śledczy"/>
    <m/>
    <x v="3"/>
    <x v="1"/>
    <s v="Papierosy"/>
    <n v="407770"/>
    <s v="Marlboro, Regina"/>
    <n v="0.81554000000000004"/>
    <x v="0"/>
    <x v="866"/>
    <s v="Straż Graniczna"/>
  </r>
  <r>
    <x v="1832"/>
    <s v="z RP"/>
    <x v="1"/>
    <x v="1"/>
    <s v="PSG w Lubaczowie"/>
    <s v="Budomierz – Hruszew (drogowe)"/>
    <x v="0"/>
    <x v="2"/>
    <s v="Osobowy"/>
    <n v="95000"/>
    <s v="Hyundai Kona"/>
    <n v="95000"/>
    <x v="0"/>
    <x v="2"/>
    <s v="Straż Graniczna"/>
  </r>
  <r>
    <x v="1832"/>
    <s v="z RP"/>
    <x v="1"/>
    <x v="1"/>
    <s v="PSG w Lubaczowie"/>
    <s v="Budomierz – Hruszew (drogowe)"/>
    <x v="0"/>
    <x v="0"/>
    <s v="inna/inne"/>
    <n v="10"/>
    <s v="niemiecki dowód rejestracyjny pojazdu serii ZBI nr 286264871"/>
    <n v="10"/>
    <x v="0"/>
    <x v="2"/>
    <s v="Straż Graniczna"/>
  </r>
  <r>
    <x v="1832"/>
    <s v="z RP"/>
    <x v="1"/>
    <x v="1"/>
    <s v="PSG w Lubaczowie"/>
    <s v="Budomierz – Hruszew (drogowe)"/>
    <x v="0"/>
    <x v="0"/>
    <s v="inna/inne"/>
    <n v="10"/>
    <s v="niemiecki dowód rejestracyjny (karta pojazdu) serii GL440083"/>
    <n v="10"/>
    <x v="0"/>
    <x v="2"/>
    <s v="Straż Graniczna"/>
  </r>
  <r>
    <x v="1833"/>
    <s v="do RP"/>
    <x v="1"/>
    <x v="0"/>
    <s v="PSG w Terespolu"/>
    <s v="Terespol – Brześć (drogowe)"/>
    <x v="1"/>
    <x v="0"/>
    <s v="inna/inne"/>
    <n v="80"/>
    <s v="produkty pochodzenia zwierzęcego"/>
    <n v="20"/>
    <x v="1"/>
    <x v="64"/>
    <s v="Straż Graniczna"/>
  </r>
  <r>
    <x v="1834"/>
    <s v="do RP"/>
    <x v="1"/>
    <x v="0"/>
    <s v="PSG w Dorohusku"/>
    <s v="Dorohusk – Jagodzin (drogowe)"/>
    <x v="0"/>
    <x v="1"/>
    <s v="Papierosy"/>
    <n v="163.11000000000001"/>
    <m/>
    <n v="0.81555000000000011"/>
    <x v="0"/>
    <x v="12"/>
    <s v="SC | SG"/>
  </r>
  <r>
    <x v="1835"/>
    <s v="z RP"/>
    <x v="1"/>
    <x v="0"/>
    <s v="PSG w Dołhobyczowie"/>
    <s v="Dołhobyczów – Uhrynów (drogowe)"/>
    <x v="0"/>
    <x v="2"/>
    <s v="Osobowy"/>
    <n v="85000"/>
    <s v="PEUGEOT nr vin VF3MCYHZRKS467540"/>
    <n v="85000"/>
    <x v="0"/>
    <x v="2"/>
    <s v="Straż Graniczna"/>
  </r>
  <r>
    <x v="1836"/>
    <s v="do RP"/>
    <x v="1"/>
    <x v="0"/>
    <s v="PSG w Terespolu"/>
    <s v="Kukuryki – Kozłowiczy (drogowe)"/>
    <x v="1"/>
    <x v="1"/>
    <s v="Papierosy"/>
    <n v="4077.7"/>
    <s v="wyroby tytoniowe bez polskich znaków skarbowych akcyzy w postaci papierosów w ilości 5000 sztuk o łącznej wartości 4077,7zł"/>
    <n v="0.81553999999999993"/>
    <x v="0"/>
    <x v="867"/>
    <s v="Straż Graniczna"/>
  </r>
  <r>
    <x v="1837"/>
    <s v="do RP"/>
    <x v="1"/>
    <x v="1"/>
    <s v="PSG w Medyce"/>
    <s v="Medyka – Szeginie (drogowe)"/>
    <x v="0"/>
    <x v="1"/>
    <s v="Papierosy"/>
    <n v="97.86"/>
    <s v="40 SZTUK ROTHMANS I 80 SZTUK KENT"/>
    <n v="0.8155"/>
    <x v="0"/>
    <x v="1"/>
    <s v="Straż Graniczna"/>
  </r>
  <r>
    <x v="1838"/>
    <s v="do RP"/>
    <x v="1"/>
    <x v="0"/>
    <s v="PSG w Terespolu"/>
    <s v="Terespol – Brześć (drogowe)"/>
    <x v="1"/>
    <x v="5"/>
    <s v="Wódka"/>
    <n v="60"/>
    <m/>
    <n v="30"/>
    <x v="2"/>
    <x v="0"/>
    <s v="KAS | SG"/>
  </r>
  <r>
    <x v="1838"/>
    <s v="do RP"/>
    <x v="1"/>
    <x v="0"/>
    <s v="PSG w Terespolu"/>
    <s v="Terespol – Brześć (drogowe)"/>
    <x v="1"/>
    <x v="1"/>
    <s v="Papierosy"/>
    <n v="1239.6199999999999"/>
    <m/>
    <n v="0.81553947368421043"/>
    <x v="0"/>
    <x v="329"/>
    <s v="KAS | SG"/>
  </r>
  <r>
    <x v="1838"/>
    <s v="do RP"/>
    <x v="1"/>
    <x v="0"/>
    <s v="PSG w Terespolu"/>
    <s v="Terespol – Brześć (drogowe)"/>
    <x v="1"/>
    <x v="1"/>
    <s v="Papierosy"/>
    <n v="7013.64"/>
    <m/>
    <n v="0.815539534883721"/>
    <x v="0"/>
    <x v="72"/>
    <s v="KAS | SG"/>
  </r>
  <r>
    <x v="1839"/>
    <s v="do RP"/>
    <x v="1"/>
    <x v="0"/>
    <s v="PSG w Hrubieszowie"/>
    <s v="Zosin – Ustiług (drogowe)"/>
    <x v="0"/>
    <x v="0"/>
    <s v="Podzespoły samochodowe"/>
    <n v="4999"/>
    <s v="częśc układu wydechowego wraz z katalizatorem "/>
    <n v="4999"/>
    <x v="0"/>
    <x v="2"/>
    <s v="Straż Graniczna"/>
  </r>
  <r>
    <x v="1840"/>
    <s v="z RP"/>
    <x v="1"/>
    <x v="5"/>
    <s v="PSG w Warszawie-Okęciu"/>
    <s v="Warszawa-Okęcie (lotnicze)"/>
    <x v="2"/>
    <x v="7"/>
    <s v="inna/inne"/>
    <m/>
    <s v="pistolet o oznaczeniu BRUNI MOD.84 cal.9 PAK o nr. B0442"/>
    <n v="0"/>
    <x v="0"/>
    <x v="2"/>
    <s v="Straż Graniczna"/>
  </r>
  <r>
    <x v="1840"/>
    <s v="z RP"/>
    <x v="1"/>
    <x v="5"/>
    <s v="PSG w Warszawie-Okęciu"/>
    <s v="Warszawa-Okęcie (lotnicze)"/>
    <x v="2"/>
    <x v="3"/>
    <s v="inna/inne"/>
    <m/>
    <s v="amunicja o oznaczeniu 9mm P.A. Knall"/>
    <n v="0"/>
    <x v="0"/>
    <x v="743"/>
    <s v="Straż Graniczna"/>
  </r>
  <r>
    <x v="1841"/>
    <s v="wewnątrz kraju"/>
    <x v="2"/>
    <x v="1"/>
    <s v="Wydział Operacyjno-Śledczy"/>
    <m/>
    <x v="3"/>
    <x v="2"/>
    <s v="Osobowy"/>
    <n v="350000"/>
    <s v="Audi A6 VIN: WAUZZZF24RN053792"/>
    <n v="350000"/>
    <x v="0"/>
    <x v="2"/>
    <s v="Policja | SG"/>
  </r>
  <r>
    <x v="1842"/>
    <s v="wewnątrz kraju"/>
    <x v="2"/>
    <x v="7"/>
    <s v="PSG w Krakowie-Balicach"/>
    <m/>
    <x v="3"/>
    <x v="6"/>
    <s v="Marihuana"/>
    <n v="1017549"/>
    <m/>
    <n v="19500"/>
    <x v="1"/>
    <x v="868"/>
    <s v="SC | SG"/>
  </r>
  <r>
    <x v="1843"/>
    <s v="z RP"/>
    <x v="1"/>
    <x v="1"/>
    <s v="PSG w Korczowej"/>
    <s v="Korczowa – Krakowiec (drogowe)"/>
    <x v="0"/>
    <x v="0"/>
    <s v="inna/inne"/>
    <n v="500"/>
    <s v="Futro z wilka podlegającego ochronie na podstawie przepisów Konwencji CITES "/>
    <n v="500"/>
    <x v="0"/>
    <x v="2"/>
    <s v="Straż Graniczna"/>
  </r>
  <r>
    <x v="1844"/>
    <s v="wewnątrz kraju"/>
    <x v="2"/>
    <x v="8"/>
    <s v="Wydział Operacyjno-Śledczy"/>
    <m/>
    <x v="3"/>
    <x v="1"/>
    <s v="Papierosy"/>
    <n v="375.15"/>
    <m/>
    <n v="0.81554347826086948"/>
    <x v="0"/>
    <x v="500"/>
    <s v="Straż Graniczna"/>
  </r>
  <r>
    <x v="1845"/>
    <s v="wewnątrz kraju"/>
    <x v="2"/>
    <x v="7"/>
    <s v="PSG w Zakopanem"/>
    <m/>
    <x v="3"/>
    <x v="1"/>
    <s v="Papierosy"/>
    <n v="69810.22"/>
    <m/>
    <n v="0.81553995327102802"/>
    <x v="0"/>
    <x v="869"/>
    <s v="Straż Graniczna"/>
  </r>
  <r>
    <x v="1846"/>
    <s v="z RP"/>
    <x v="1"/>
    <x v="1"/>
    <s v="PSG w Korczowej"/>
    <s v="Korczowa – Krakowiec (drogowe)"/>
    <x v="0"/>
    <x v="2"/>
    <s v="Osobowy"/>
    <n v="35000"/>
    <s v="Pojazd osobowy marki MERCEDES SPRINTER, kolor biały, rok produkcji 2007."/>
    <n v="35000"/>
    <x v="0"/>
    <x v="2"/>
    <s v="Straż Graniczna"/>
  </r>
  <r>
    <x v="1847"/>
    <s v="z RP"/>
    <x v="1"/>
    <x v="1"/>
    <s v="PSG w Medyce"/>
    <s v="Medyka – Szeginie (drogowe)"/>
    <x v="0"/>
    <x v="2"/>
    <s v="Osobowy"/>
    <n v="32000"/>
    <s v="Honda CRV"/>
    <n v="32000"/>
    <x v="0"/>
    <x v="2"/>
    <s v="Straż Graniczna"/>
  </r>
  <r>
    <x v="1848"/>
    <s v="do RP"/>
    <x v="1"/>
    <x v="0"/>
    <s v="PSG w Terespolu"/>
    <s v="Terespol – Brześć (drogowe)"/>
    <x v="1"/>
    <x v="1"/>
    <s v="Papierosy"/>
    <n v="1957.3"/>
    <s v="wyroby tytoniowe bez polskich znaków skarbowych akcyzy w postaci papierosów w ilości 2400 sztuk o wartości 1957,30 zł"/>
    <n v="0.81554166666666661"/>
    <x v="0"/>
    <x v="706"/>
    <s v="Straż Graniczna"/>
  </r>
  <r>
    <x v="1849"/>
    <s v="do RP"/>
    <x v="0"/>
    <x v="6"/>
    <s v="PSG w Świecku"/>
    <m/>
    <x v="5"/>
    <x v="2"/>
    <s v="Osobowy"/>
    <n v="150000"/>
    <s v="KIA SORENTO"/>
    <n v="150000"/>
    <x v="0"/>
    <x v="2"/>
    <s v="Straż Graniczna"/>
  </r>
  <r>
    <x v="1850"/>
    <s v="do RP"/>
    <x v="1"/>
    <x v="0"/>
    <s v="PSG w Dołhobyczowie"/>
    <s v="Dołhobyczów – Uhrynów (drogowe)"/>
    <x v="0"/>
    <x v="4"/>
    <s v="Tytoń do palenia (wkłady)"/>
    <n v="35.68"/>
    <s v="WKŁADY DO E-PAPIEROSÓW"/>
    <n v="0.1784"/>
    <x v="0"/>
    <x v="12"/>
    <s v="Straż Graniczna"/>
  </r>
  <r>
    <x v="1851"/>
    <s v="wewnątrz kraju"/>
    <x v="2"/>
    <x v="5"/>
    <s v="Wydział Operacyjno-Śledczy"/>
    <m/>
    <x v="3"/>
    <x v="6"/>
    <s v="Marihuana"/>
    <n v="3791640"/>
    <s v="Susz roslinny"/>
    <n v="60000"/>
    <x v="1"/>
    <x v="870"/>
    <s v="Straż Graniczna"/>
  </r>
  <r>
    <x v="1851"/>
    <s v="wewnątrz kraju"/>
    <x v="2"/>
    <x v="5"/>
    <s v="Wydział Operacyjno-Śledczy"/>
    <m/>
    <x v="3"/>
    <x v="6"/>
    <s v="Amfetamina"/>
    <n v="192300"/>
    <s v="biały proszek"/>
    <n v="60000"/>
    <x v="1"/>
    <x v="871"/>
    <s v="Straż Graniczna"/>
  </r>
  <r>
    <x v="1852"/>
    <s v="z RP"/>
    <x v="1"/>
    <x v="1"/>
    <s v="PSG w Medyce"/>
    <s v="Medyka – Szeginie (drogowe)"/>
    <x v="0"/>
    <x v="3"/>
    <s v="inna/inne"/>
    <n v="8"/>
    <s v="amunicja ćwiczebna &quot;ślepa&quot;"/>
    <n v="4"/>
    <x v="0"/>
    <x v="0"/>
    <s v="Straż Graniczna"/>
  </r>
  <r>
    <x v="1853"/>
    <s v="do RP"/>
    <x v="1"/>
    <x v="0"/>
    <s v="PSG w Terespolu"/>
    <s v="Terespol – Brześć (drogowe)"/>
    <x v="1"/>
    <x v="0"/>
    <s v="inna/inne"/>
    <n v="36"/>
    <s v="produkty pochodzenia zwierzęcego"/>
    <n v="10"/>
    <x v="1"/>
    <x v="4"/>
    <s v="Straż Graniczna"/>
  </r>
  <r>
    <x v="1854"/>
    <s v="wewnątrz kraju"/>
    <x v="2"/>
    <x v="3"/>
    <s v="Wydział Operacyjno-Śledczy"/>
    <m/>
    <x v="3"/>
    <x v="4"/>
    <s v="krajanka tytoniowa"/>
    <n v="815.54"/>
    <m/>
    <n v="815.54"/>
    <x v="1"/>
    <x v="2"/>
    <s v="Straż Graniczna"/>
  </r>
  <r>
    <x v="1855"/>
    <s v="wewnątrz kraju"/>
    <x v="2"/>
    <x v="7"/>
    <s v="PSG w Krakowie-Balicach"/>
    <m/>
    <x v="3"/>
    <x v="6"/>
    <s v="Marihuana"/>
    <n v="1052493"/>
    <m/>
    <n v="19500"/>
    <x v="1"/>
    <x v="872"/>
    <s v="SC | SG"/>
  </r>
  <r>
    <x v="1856"/>
    <s v="wewnątrz kraju"/>
    <x v="0"/>
    <x v="1"/>
    <s v="PSG w Korczowej"/>
    <m/>
    <x v="0"/>
    <x v="1"/>
    <s v="Papierosy"/>
    <n v="163.11000000000001"/>
    <m/>
    <n v="0.81555000000000011"/>
    <x v="0"/>
    <x v="12"/>
    <s v="Straż Graniczna"/>
  </r>
  <r>
    <x v="1857"/>
    <s v="wewnątrz kraju"/>
    <x v="0"/>
    <x v="1"/>
    <s v="PSG w Korczowej"/>
    <m/>
    <x v="0"/>
    <x v="1"/>
    <s v="Papierosy"/>
    <n v="114.18"/>
    <m/>
    <n v="0.81557142857142861"/>
    <x v="0"/>
    <x v="39"/>
    <s v="Straż Graniczna"/>
  </r>
  <r>
    <x v="1858"/>
    <s v="wewnątrz kraju"/>
    <x v="2"/>
    <x v="6"/>
    <s v="PSG w Kłodzku"/>
    <m/>
    <x v="3"/>
    <x v="5"/>
    <s v="Spirytus"/>
    <n v="9720"/>
    <m/>
    <n v="72"/>
    <x v="2"/>
    <x v="873"/>
    <s v="Straż Graniczna"/>
  </r>
  <r>
    <x v="1859"/>
    <s v="wewnątrz kraju"/>
    <x v="0"/>
    <x v="6"/>
    <s v="PSG w Kłodzku"/>
    <m/>
    <x v="8"/>
    <x v="6"/>
    <s v="Amfetamina"/>
    <n v="7532"/>
    <m/>
    <n v="70000"/>
    <x v="1"/>
    <x v="874"/>
    <s v="Straż Graniczna"/>
  </r>
  <r>
    <x v="1859"/>
    <s v="wewnątrz kraju"/>
    <x v="0"/>
    <x v="6"/>
    <s v="PSG w Kłodzku"/>
    <m/>
    <x v="8"/>
    <x v="6"/>
    <s v="Marihuana"/>
    <n v="2440.8000000000002"/>
    <m/>
    <n v="45000"/>
    <x v="1"/>
    <x v="875"/>
    <s v="Straż Graniczna"/>
  </r>
  <r>
    <x v="1859"/>
    <s v="wewnątrz kraju"/>
    <x v="0"/>
    <x v="6"/>
    <s v="PSG w Kłodzku"/>
    <m/>
    <x v="8"/>
    <x v="6"/>
    <s v="Extasy"/>
    <n v="18200"/>
    <m/>
    <n v="35"/>
    <x v="3"/>
    <x v="93"/>
    <s v="Straż Graniczna"/>
  </r>
  <r>
    <x v="1859"/>
    <s v="wewnątrz kraju"/>
    <x v="0"/>
    <x v="6"/>
    <s v="PSG w Kłodzku"/>
    <m/>
    <x v="8"/>
    <x v="0"/>
    <s v="Anaboliki"/>
    <m/>
    <s v=" fiolka z napisem Muscle Factory 300mg"/>
    <n v="0"/>
    <x v="0"/>
    <x v="487"/>
    <s v="Straż Graniczna"/>
  </r>
  <r>
    <x v="1859"/>
    <s v="wewnątrz kraju"/>
    <x v="0"/>
    <x v="6"/>
    <s v="PSG w Kłodzku"/>
    <m/>
    <x v="8"/>
    <x v="0"/>
    <s v="Anaboliki"/>
    <m/>
    <s v="Fiolka z napisem Muscle Factory koloru czerwonego"/>
    <n v="0"/>
    <x v="0"/>
    <x v="2"/>
    <s v="Straż Graniczna"/>
  </r>
  <r>
    <x v="1859"/>
    <s v="wewnątrz kraju"/>
    <x v="0"/>
    <x v="6"/>
    <s v="PSG w Kłodzku"/>
    <m/>
    <x v="8"/>
    <x v="0"/>
    <s v="Anaboliki"/>
    <m/>
    <s v="Opakowanie z napisem Virturinablo"/>
    <n v="0"/>
    <x v="0"/>
    <x v="0"/>
    <s v="Straż Graniczna"/>
  </r>
  <r>
    <x v="1859"/>
    <s v="wewnątrz kraju"/>
    <x v="0"/>
    <x v="6"/>
    <s v="PSG w Kłodzku"/>
    <m/>
    <x v="8"/>
    <x v="0"/>
    <s v="Anaboliki"/>
    <m/>
    <s v="Fiolka z napisem Virtunadrol"/>
    <n v="0"/>
    <x v="0"/>
    <x v="187"/>
    <s v="Straż Graniczna"/>
  </r>
  <r>
    <x v="1859"/>
    <s v="wewnątrz kraju"/>
    <x v="0"/>
    <x v="6"/>
    <s v="PSG w Kłodzku"/>
    <m/>
    <x v="8"/>
    <x v="0"/>
    <s v="Anaboliki"/>
    <m/>
    <s v="Fiolka z napisem Trenonaxine 200mg"/>
    <n v="0"/>
    <x v="0"/>
    <x v="613"/>
    <s v="Straż Graniczna"/>
  </r>
  <r>
    <x v="1859"/>
    <s v="wewnątrz kraju"/>
    <x v="0"/>
    <x v="6"/>
    <s v="PSG w Kłodzku"/>
    <m/>
    <x v="8"/>
    <x v="0"/>
    <s v="Anaboliki"/>
    <m/>
    <s v="Fiolka z napisem Testosterone Enanthate 250mg"/>
    <n v="0"/>
    <x v="0"/>
    <x v="157"/>
    <s v="Straż Graniczna"/>
  </r>
  <r>
    <x v="1859"/>
    <s v="wewnątrz kraju"/>
    <x v="0"/>
    <x v="6"/>
    <s v="PSG w Kłodzku"/>
    <m/>
    <x v="8"/>
    <x v="0"/>
    <s v="Anaboliki"/>
    <m/>
    <s v="Opakowanie z napisem Virumast 100mg"/>
    <n v="0"/>
    <x v="0"/>
    <x v="0"/>
    <s v="Straż Graniczna"/>
  </r>
  <r>
    <x v="1860"/>
    <s v="wewnątrz kraju"/>
    <x v="0"/>
    <x v="6"/>
    <s v="PSG w Kłodzku"/>
    <m/>
    <x v="8"/>
    <x v="6"/>
    <s v="Marihuana"/>
    <n v="270"/>
    <m/>
    <n v="45000"/>
    <x v="1"/>
    <x v="876"/>
    <s v="Straż Graniczna"/>
  </r>
  <r>
    <x v="1861"/>
    <s v="do RP"/>
    <x v="1"/>
    <x v="1"/>
    <s v="PSG w Medyce"/>
    <s v="Medyka – Szeginie (drogowe)"/>
    <x v="0"/>
    <x v="3"/>
    <s v="Ostra"/>
    <n v="4"/>
    <s v=" pocisk, prawdopodobnie  kaliber 5.45x 39"/>
    <n v="4"/>
    <x v="0"/>
    <x v="2"/>
    <s v="Straż Graniczna"/>
  </r>
  <r>
    <x v="1862"/>
    <s v="z RP"/>
    <x v="1"/>
    <x v="0"/>
    <s v="PSG w Dołhobyczowie"/>
    <s v="Dołhobyczów – Uhrynów (drogowe)"/>
    <x v="0"/>
    <x v="0"/>
    <s v="inna/inne"/>
    <m/>
    <s v="certyfikat wyrejestrowania pojazdu marki VW o nr rej. JBG040 nr vin WVGZZZ1TZ6W062154"/>
    <n v="0"/>
    <x v="0"/>
    <x v="2"/>
    <s v="Straż Graniczna"/>
  </r>
  <r>
    <x v="1862"/>
    <s v="z RP"/>
    <x v="1"/>
    <x v="0"/>
    <s v="PSG w Dołhobyczowie"/>
    <s v="Dołhobyczów – Uhrynów (drogowe)"/>
    <x v="0"/>
    <x v="0"/>
    <s v="inna/inne"/>
    <m/>
    <s v="certyfikat wyrejestrowania pojazdu VW o nr rej. LZM475 nr vin WVGZZZ1TZ6W015202 "/>
    <n v="0"/>
    <x v="0"/>
    <x v="2"/>
    <s v="Straż Graniczna"/>
  </r>
  <r>
    <x v="1863"/>
    <s v="wewnątrz kraju"/>
    <x v="0"/>
    <x v="1"/>
    <s v="PSG w Korczowej"/>
    <m/>
    <x v="0"/>
    <x v="1"/>
    <s v="Papierosy"/>
    <n v="326.22000000000003"/>
    <s v="20 paczek papierosów marki PARAMOUNT bez polskich znaków akcyzy MF RP"/>
    <n v="0.81555000000000011"/>
    <x v="0"/>
    <x v="21"/>
    <s v="Straż Graniczna"/>
  </r>
  <r>
    <x v="1864"/>
    <s v="do RP"/>
    <x v="0"/>
    <x v="8"/>
    <s v="PSG w Krynkach"/>
    <m/>
    <x v="1"/>
    <x v="1"/>
    <s v="Papierosy"/>
    <n v="8155.4"/>
    <m/>
    <n v="0.81553999999999993"/>
    <x v="0"/>
    <x v="79"/>
    <s v="Straż Graniczna"/>
  </r>
  <r>
    <x v="1865"/>
    <s v="do RP"/>
    <x v="1"/>
    <x v="0"/>
    <s v="PSG w Terespolu"/>
    <s v="Terespol – Brześć (drogowe)"/>
    <x v="1"/>
    <x v="5"/>
    <s v="Wódka"/>
    <n v="240"/>
    <m/>
    <n v="80"/>
    <x v="2"/>
    <x v="46"/>
    <s v="Straż Graniczna"/>
  </r>
  <r>
    <x v="1865"/>
    <s v="do RP"/>
    <x v="1"/>
    <x v="0"/>
    <s v="PSG w Terespolu"/>
    <s v="Terespol – Brześć (drogowe)"/>
    <x v="1"/>
    <x v="1"/>
    <s v="Papierosy"/>
    <n v="750.3"/>
    <m/>
    <n v="0.81554347826086948"/>
    <x v="0"/>
    <x v="877"/>
    <s v="Straż Graniczna"/>
  </r>
  <r>
    <x v="1866"/>
    <s v="do RP"/>
    <x v="1"/>
    <x v="1"/>
    <s v="PSG w Krościenku"/>
    <s v="Krościenko – Smolnica (drogowe)"/>
    <x v="0"/>
    <x v="0"/>
    <s v="inna/inne"/>
    <m/>
    <s v="Prawo jazdy"/>
    <n v="0"/>
    <x v="0"/>
    <x v="2"/>
    <s v="Straż Graniczna"/>
  </r>
  <r>
    <x v="1867"/>
    <s v="wewnątrz kraju"/>
    <x v="2"/>
    <x v="0"/>
    <s v="PSG w Dorohusku"/>
    <m/>
    <x v="3"/>
    <x v="2"/>
    <s v="Naczepa"/>
    <n v="365000"/>
    <s v="SCHMITZ"/>
    <n v="365000"/>
    <x v="0"/>
    <x v="2"/>
    <s v="Policja | Policja | SG"/>
  </r>
  <r>
    <x v="1867"/>
    <s v="wewnątrz kraju"/>
    <x v="2"/>
    <x v="0"/>
    <s v="PSG w Dorohusku"/>
    <m/>
    <x v="3"/>
    <x v="2"/>
    <s v="Naczepa"/>
    <n v="430000"/>
    <s v="SCHMITZ"/>
    <n v="430000"/>
    <x v="0"/>
    <x v="2"/>
    <s v="Policja | Policja | SG"/>
  </r>
  <r>
    <x v="1868"/>
    <s v="do RP"/>
    <x v="1"/>
    <x v="0"/>
    <s v="PSG w Terespolu"/>
    <s v="Terespol – Brześć (drogowe)"/>
    <x v="1"/>
    <x v="0"/>
    <s v="inna/inne"/>
    <n v="5000"/>
    <s v="100szt. Artykułów kosmetycznych o wartości rynkowej 5000zł."/>
    <n v="50"/>
    <x v="0"/>
    <x v="13"/>
    <s v="Straż Graniczna"/>
  </r>
  <r>
    <x v="1869"/>
    <s v="do RP"/>
    <x v="1"/>
    <x v="0"/>
    <s v="PSG w Terespolu"/>
    <s v="Terespol – Brześć (drogowe)"/>
    <x v="1"/>
    <x v="1"/>
    <s v="Papierosy"/>
    <n v="1304.8599999999999"/>
    <s v="wyroby tytoniowe bez polskich znaków skarbowych akcyzy w postaci papierosów w ilości 1600 sztuk o wartości 1304,86zł"/>
    <n v="0.81553749999999992"/>
    <x v="0"/>
    <x v="317"/>
    <s v="KAS | SG"/>
  </r>
  <r>
    <x v="1869"/>
    <s v="do RP"/>
    <x v="1"/>
    <x v="0"/>
    <s v="PSG w Terespolu"/>
    <s v="Terespol – Brześć (drogowe)"/>
    <x v="1"/>
    <x v="0"/>
    <s v="inna/inne"/>
    <n v="280"/>
    <s v="4 opakowania po 60 tabletek Leku „MILDRONAT” każda o gramaturze 500 mg o łącznej wartości 280zł"/>
    <n v="70"/>
    <x v="0"/>
    <x v="64"/>
    <s v="KAS | SG"/>
  </r>
  <r>
    <x v="1870"/>
    <s v="do RP"/>
    <x v="1"/>
    <x v="1"/>
    <s v="PSG w Medyce"/>
    <s v="Medyka – Szeginie (drogowe)"/>
    <x v="0"/>
    <x v="1"/>
    <s v="Papierosy"/>
    <n v="11.42"/>
    <s v="Malboro"/>
    <n v="0.81571428571428573"/>
    <x v="0"/>
    <x v="42"/>
    <s v="Straż Graniczna"/>
  </r>
  <r>
    <x v="1871"/>
    <s v="z RP"/>
    <x v="1"/>
    <x v="1"/>
    <s v="PSG w Medyce"/>
    <s v="Medyka – Szeginie (drogowe)"/>
    <x v="0"/>
    <x v="2"/>
    <s v="Osobowy"/>
    <n v="50000"/>
    <s v="Nissan qashqai"/>
    <n v="50000"/>
    <x v="0"/>
    <x v="2"/>
    <s v="Straż Graniczna"/>
  </r>
  <r>
    <x v="1872"/>
    <s v="do RP"/>
    <x v="1"/>
    <x v="0"/>
    <s v="PSG w Dołhobyczowie"/>
    <s v="Dołhobyczów – Uhrynów (drogowe)"/>
    <x v="0"/>
    <x v="1"/>
    <s v="Papierosy"/>
    <n v="65.239999999999995"/>
    <s v="papierosy marki SOBRANIE"/>
    <n v="0.81549999999999989"/>
    <x v="0"/>
    <x v="5"/>
    <s v="Straż Graniczna"/>
  </r>
  <r>
    <x v="1872"/>
    <s v="do RP"/>
    <x v="1"/>
    <x v="0"/>
    <s v="PSG w Dołhobyczowie"/>
    <s v="Dołhobyczów – Uhrynów (drogowe)"/>
    <x v="0"/>
    <x v="0"/>
    <s v="inna/inne"/>
    <m/>
    <s v="cztery wietnamskie dokumenty paszportowe"/>
    <n v="0"/>
    <x v="0"/>
    <x v="64"/>
    <s v="Straż Graniczna"/>
  </r>
  <r>
    <x v="1872"/>
    <s v="do RP"/>
    <x v="1"/>
    <x v="0"/>
    <s v="PSG w Dołhobyczowie"/>
    <s v="Dołhobyczów – Uhrynów (drogowe)"/>
    <x v="0"/>
    <x v="0"/>
    <s v="inna/inne"/>
    <m/>
    <s v="4 ukraińskie dokumenty pobytowe"/>
    <n v="0"/>
    <x v="0"/>
    <x v="64"/>
    <s v="Straż Graniczna"/>
  </r>
  <r>
    <x v="1872"/>
    <s v="do RP"/>
    <x v="1"/>
    <x v="0"/>
    <s v="PSG w Dołhobyczowie"/>
    <s v="Dołhobyczów – Uhrynów (drogowe)"/>
    <x v="0"/>
    <x v="0"/>
    <s v="inna/inne"/>
    <m/>
    <s v="4 ukraińskie dokumenty ubezpieczenia"/>
    <n v="0"/>
    <x v="0"/>
    <x v="64"/>
    <s v="Straż Graniczna"/>
  </r>
  <r>
    <x v="1873"/>
    <s v="do RP"/>
    <x v="1"/>
    <x v="0"/>
    <s v="PSG w Dorohusku"/>
    <s v="Dorohusk – Jagodzin (drogowe)"/>
    <x v="0"/>
    <x v="1"/>
    <s v="Papierosy"/>
    <n v="97.86"/>
    <s v="wniosek nr 214"/>
    <n v="0.8155"/>
    <x v="0"/>
    <x v="1"/>
    <s v="Straż Graniczna"/>
  </r>
  <r>
    <x v="1874"/>
    <s v="do RP"/>
    <x v="1"/>
    <x v="0"/>
    <s v="PSG w Dorohusku"/>
    <s v="Dorohusk – Jagodzin (drogowe)"/>
    <x v="0"/>
    <x v="4"/>
    <s v="Tytoń do palenia (wkłady)"/>
    <m/>
    <s v="wniosek nr 209"/>
    <n v="0"/>
    <x v="1"/>
    <x v="878"/>
    <s v="Straż Graniczna"/>
  </r>
  <r>
    <x v="1875"/>
    <s v="do RP"/>
    <x v="1"/>
    <x v="0"/>
    <s v="PSG w Dorohusku"/>
    <s v="Dorohusk – Jagodzin (drogowe)"/>
    <x v="0"/>
    <x v="1"/>
    <s v="Papierosy"/>
    <n v="65.239999999999995"/>
    <s v="WNIOSEK NR 210"/>
    <n v="0.81549999999999989"/>
    <x v="0"/>
    <x v="5"/>
    <s v="Straż Graniczna"/>
  </r>
  <r>
    <x v="1876"/>
    <s v="z RP"/>
    <x v="1"/>
    <x v="0"/>
    <s v="PSG w Terespolu"/>
    <s v="Terespol – Brześć (drogowe)"/>
    <x v="1"/>
    <x v="2"/>
    <s v="Osobowy"/>
    <n v="75000"/>
    <s v="samochód osobowy marki TOYOTA"/>
    <n v="75000"/>
    <x v="0"/>
    <x v="2"/>
    <s v="Straż Graniczna"/>
  </r>
  <r>
    <x v="1876"/>
    <s v="z RP"/>
    <x v="1"/>
    <x v="0"/>
    <s v="PSG w Terespolu"/>
    <s v="Terespol – Brześć (drogowe)"/>
    <x v="1"/>
    <x v="0"/>
    <s v="inna/inne"/>
    <m/>
    <s v="Prawdopodobnie podrobione talice rejestracyjne"/>
    <n v="0"/>
    <x v="0"/>
    <x v="0"/>
    <s v="Straż Graniczna"/>
  </r>
  <r>
    <x v="1877"/>
    <s v="do RP"/>
    <x v="1"/>
    <x v="0"/>
    <s v="PSG w Dorohusku"/>
    <s v="Dorohusk – Jagodzin (drogowe)"/>
    <x v="0"/>
    <x v="1"/>
    <s v="Papierosy"/>
    <n v="48.93"/>
    <s v="WNIOSEK NR 211"/>
    <n v="0.8155"/>
    <x v="0"/>
    <x v="10"/>
    <s v="Straż Graniczna"/>
  </r>
  <r>
    <x v="1878"/>
    <s v="do RP"/>
    <x v="1"/>
    <x v="0"/>
    <s v="PSG w Dorohusku"/>
    <s v="Dorohusk – Jagodzin (drogowe)"/>
    <x v="0"/>
    <x v="1"/>
    <s v="Papierosy"/>
    <n v="81.55"/>
    <s v="WNIOSEK NR 213"/>
    <n v="0.8155"/>
    <x v="0"/>
    <x v="13"/>
    <s v="Straż Graniczna"/>
  </r>
  <r>
    <x v="1879"/>
    <s v="do RP"/>
    <x v="1"/>
    <x v="0"/>
    <s v="PSG w Dorohusku"/>
    <s v="Dorohusk – Jagodzin (drogowe)"/>
    <x v="0"/>
    <x v="1"/>
    <s v="Papierosy"/>
    <n v="146.80000000000001"/>
    <s v="WNIOSEK NR 212"/>
    <n v="0.81555555555555559"/>
    <x v="0"/>
    <x v="41"/>
    <s v="Straż Graniczna"/>
  </r>
  <r>
    <x v="1880"/>
    <s v="wewnątrz kraju"/>
    <x v="0"/>
    <x v="8"/>
    <s v="PSG w Kuźnicy"/>
    <m/>
    <x v="1"/>
    <x v="1"/>
    <s v="Papierosy"/>
    <n v="24466.2"/>
    <s v="MIŃSK"/>
    <n v="0.81554000000000004"/>
    <x v="0"/>
    <x v="438"/>
    <s v="Straż Graniczna"/>
  </r>
  <r>
    <x v="1881"/>
    <s v="do RP"/>
    <x v="1"/>
    <x v="0"/>
    <s v="PSG w Hrubieszowie"/>
    <s v="Zosin – Ustiług (drogowe)"/>
    <x v="0"/>
    <x v="1"/>
    <s v="Papierosy"/>
    <n v="65.239999999999995"/>
    <s v="Lucky Strike"/>
    <n v="0.81549999999999989"/>
    <x v="0"/>
    <x v="5"/>
    <s v="Straż Graniczna"/>
  </r>
  <r>
    <x v="1882"/>
    <s v="do RP"/>
    <x v="1"/>
    <x v="7"/>
    <s v="PSG w Krakowie-Balicach"/>
    <s v="Kraków-Balice (lotnicze)"/>
    <x v="2"/>
    <x v="6"/>
    <s v="Marihuana"/>
    <n v="2330010"/>
    <m/>
    <n v="45000"/>
    <x v="1"/>
    <x v="879"/>
    <s v="Straż Graniczna"/>
  </r>
  <r>
    <x v="1883"/>
    <s v="z RP"/>
    <x v="1"/>
    <x v="6"/>
    <s v="PSG w Poznaniu-Ławicy"/>
    <s v="Poznań-Ławica (lotnicze)"/>
    <x v="2"/>
    <x v="3"/>
    <s v="Ostra"/>
    <n v="1"/>
    <s v="9x19mm PFA"/>
    <n v="1"/>
    <x v="0"/>
    <x v="2"/>
    <s v="Straż Graniczna"/>
  </r>
  <r>
    <x v="1884"/>
    <s v="wewnątrz kraju"/>
    <x v="0"/>
    <x v="8"/>
    <s v="PSG w Kuźnicy"/>
    <m/>
    <x v="1"/>
    <x v="1"/>
    <s v="Papierosy"/>
    <n v="44039.16"/>
    <m/>
    <n v="0.81554000000000004"/>
    <x v="0"/>
    <x v="880"/>
    <s v="Straż Graniczna"/>
  </r>
  <r>
    <x v="1885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886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887"/>
    <s v="z RP"/>
    <x v="1"/>
    <x v="5"/>
    <s v="PSG w Warszawie-Okęciu"/>
    <s v="Warszawa-Okęcie (lotnicze)"/>
    <x v="2"/>
    <x v="3"/>
    <s v="inna/inne"/>
    <m/>
    <m/>
    <n v="0"/>
    <x v="0"/>
    <x v="2"/>
    <s v="Straż Graniczna"/>
  </r>
  <r>
    <x v="1888"/>
    <s v="do RP"/>
    <x v="1"/>
    <x v="0"/>
    <s v="PSG w Terespolu"/>
    <s v="Terespol – Brześć (drogowe)"/>
    <x v="1"/>
    <x v="2"/>
    <s v="Osobowy"/>
    <n v="300000"/>
    <s v="model 540D, nr VIN: WBA51AH060CN28084, kolor szary, rok produkcji 2023"/>
    <n v="300000"/>
    <x v="0"/>
    <x v="2"/>
    <s v="Straż Graniczna"/>
  </r>
  <r>
    <x v="1889"/>
    <s v="do RP"/>
    <x v="0"/>
    <x v="6"/>
    <s v="PSG w Świecku"/>
    <m/>
    <x v="5"/>
    <x v="2"/>
    <s v="Osobowy"/>
    <n v="150000"/>
    <s v="Ford Kuga"/>
    <n v="150000"/>
    <x v="0"/>
    <x v="2"/>
    <s v="Straż Graniczna"/>
  </r>
  <r>
    <x v="1890"/>
    <s v="do RP"/>
    <x v="1"/>
    <x v="0"/>
    <s v="PSG w Dołhobyczowie"/>
    <s v="Dołhobyczów – Uhrynów (drogowe)"/>
    <x v="0"/>
    <x v="1"/>
    <s v="Papierosy"/>
    <n v="57.9"/>
    <s v="wniosek nr 42/2024"/>
    <n v="0.8154929577464789"/>
    <x v="0"/>
    <x v="632"/>
    <s v="Straż Graniczna"/>
  </r>
  <r>
    <x v="1891"/>
    <s v="do RP"/>
    <x v="1"/>
    <x v="0"/>
    <s v="PSG w Hrebennem"/>
    <s v="Hrebenne – Rawa Ruska (drogowe)"/>
    <x v="0"/>
    <x v="7"/>
    <s v="inna/inne"/>
    <n v="30"/>
    <s v="kastet"/>
    <n v="30"/>
    <x v="0"/>
    <x v="2"/>
    <s v="KAS"/>
  </r>
  <r>
    <x v="1892"/>
    <s v="do RP"/>
    <x v="1"/>
    <x v="0"/>
    <s v="PSG w Hrubieszowie"/>
    <s v="Zosin – Ustiług (drogowe)"/>
    <x v="0"/>
    <x v="1"/>
    <s v="Papierosy"/>
    <n v="114.18"/>
    <s v="WINSTON"/>
    <n v="0.81557142857142861"/>
    <x v="0"/>
    <x v="39"/>
    <s v="Straż Graniczna"/>
  </r>
  <r>
    <x v="1893"/>
    <s v="wewnątrz kraju"/>
    <x v="2"/>
    <x v="7"/>
    <s v="Wydział Operacyjno-Śledczy"/>
    <m/>
    <x v="3"/>
    <x v="6"/>
    <s v="Marihuana"/>
    <n v="184.05"/>
    <m/>
    <n v="45000.000000000007"/>
    <x v="1"/>
    <x v="881"/>
    <s v="Policja | SG | SG"/>
  </r>
  <r>
    <x v="1894"/>
    <s v="wewnątrz kraju"/>
    <x v="2"/>
    <x v="0"/>
    <s v="PSG w Terespolu"/>
    <m/>
    <x v="3"/>
    <x v="2"/>
    <s v="Osobowy"/>
    <n v="53000"/>
    <s v="MAZDA"/>
    <n v="53000"/>
    <x v="0"/>
    <x v="2"/>
    <s v="Policja | SG"/>
  </r>
  <r>
    <x v="1894"/>
    <s v="wewnątrz kraju"/>
    <x v="2"/>
    <x v="0"/>
    <s v="PSG w Terespolu"/>
    <m/>
    <x v="3"/>
    <x v="2"/>
    <s v="Osobowy"/>
    <n v="73000"/>
    <s v="KIA NIRO"/>
    <n v="73000"/>
    <x v="0"/>
    <x v="2"/>
    <s v="Policja | SG"/>
  </r>
  <r>
    <x v="1895"/>
    <s v="z RP"/>
    <x v="1"/>
    <x v="7"/>
    <s v="PSG w Krakowie-Balicach"/>
    <s v="Kraków-Balice (lotnicze)"/>
    <x v="2"/>
    <x v="3"/>
    <s v="Ostra"/>
    <n v="28"/>
    <s v="Amunicja"/>
    <n v="2"/>
    <x v="0"/>
    <x v="42"/>
    <s v="Straż Graniczna"/>
  </r>
  <r>
    <x v="1896"/>
    <s v="do RP"/>
    <x v="1"/>
    <x v="1"/>
    <s v="PSG w Rzeszowie–Jasionce"/>
    <s v="Rzeszów-Jasionka (lotnicze)"/>
    <x v="2"/>
    <x v="3"/>
    <s v="Ostra"/>
    <n v="21"/>
    <s v="KALIBER 9X19"/>
    <n v="3"/>
    <x v="0"/>
    <x v="26"/>
    <s v="Straż Graniczna"/>
  </r>
  <r>
    <x v="1897"/>
    <s v="wewnątrz kraju"/>
    <x v="2"/>
    <x v="0"/>
    <s v="PSG w Hrubieszowie"/>
    <m/>
    <x v="3"/>
    <x v="2"/>
    <s v="Motocykl"/>
    <n v="65000"/>
    <s v="Honda CRF 1100 nr rej. LUB5S73, nr vin JH2SD08A4NK200960"/>
    <n v="65000"/>
    <x v="0"/>
    <x v="2"/>
    <s v="Policja | SG"/>
  </r>
  <r>
    <x v="1898"/>
    <s v="do RP"/>
    <x v="0"/>
    <x v="6"/>
    <s v="PSG w Świecku"/>
    <m/>
    <x v="5"/>
    <x v="2"/>
    <s v="Osobowy"/>
    <n v="90000"/>
    <s v="Mazda CX5"/>
    <n v="90000"/>
    <x v="0"/>
    <x v="2"/>
    <s v="Straż Graniczna"/>
  </r>
  <r>
    <x v="1899"/>
    <s v="do RP"/>
    <x v="1"/>
    <x v="0"/>
    <s v="PSG w Terespolu"/>
    <s v="Terespol – Brześć (drogowe)"/>
    <x v="1"/>
    <x v="1"/>
    <s v="Papierosy"/>
    <n v="815.54"/>
    <m/>
    <n v="0.81553999999999993"/>
    <x v="0"/>
    <x v="111"/>
    <s v="Straż Graniczna"/>
  </r>
  <r>
    <x v="1900"/>
    <s v="do RP"/>
    <x v="1"/>
    <x v="0"/>
    <s v="PSG w Dorohusku"/>
    <s v="Dorohusk – Jagodzin (drogowe)"/>
    <x v="0"/>
    <x v="1"/>
    <s v="Papierosy"/>
    <n v="69.319999999999993"/>
    <s v="wniosek nr 216"/>
    <n v="0.81552941176470584"/>
    <x v="0"/>
    <x v="662"/>
    <s v="Straż Graniczna"/>
  </r>
  <r>
    <x v="1901"/>
    <s v="do RP"/>
    <x v="1"/>
    <x v="0"/>
    <s v="PSG w Dorohusku"/>
    <s v="Dorohusk – Jagodzin (drogowe)"/>
    <x v="0"/>
    <x v="1"/>
    <s v="Papierosy"/>
    <n v="48.93"/>
    <s v="WNIOSEK NR 217"/>
    <n v="0.8155"/>
    <x v="0"/>
    <x v="10"/>
    <s v="Straż Graniczna"/>
  </r>
  <r>
    <x v="1902"/>
    <s v="wewnątrz kraju"/>
    <x v="0"/>
    <x v="6"/>
    <s v="PSG w Świecku"/>
    <m/>
    <x v="5"/>
    <x v="2"/>
    <s v="Osobowy"/>
    <n v="270000"/>
    <s v="PORSCHE CAYMAN"/>
    <n v="270000"/>
    <x v="0"/>
    <x v="2"/>
    <s v="Straż Graniczna"/>
  </r>
  <r>
    <x v="1903"/>
    <s v="wewnątrz kraju"/>
    <x v="2"/>
    <x v="0"/>
    <s v="PSG w Terespolu"/>
    <m/>
    <x v="3"/>
    <x v="2"/>
    <s v="Osobowy"/>
    <n v="95000"/>
    <s v="KIA o nr rej. POTEX99, w którym  został przerobiony numer VIN KNAE351ADKS045450, rok produkcji 2019, wartość pojazdu 95 tys. zł."/>
    <n v="95000"/>
    <x v="0"/>
    <x v="2"/>
    <s v="Policja | SG"/>
  </r>
  <r>
    <x v="1904"/>
    <s v="do RP"/>
    <x v="0"/>
    <x v="2"/>
    <s v="PSG w Katowicach-Pyrzowicach"/>
    <m/>
    <x v="2"/>
    <x v="6"/>
    <s v="Marihuana"/>
    <n v="112837"/>
    <s v="susz roślinny "/>
    <n v="50000.000000000007"/>
    <x v="1"/>
    <x v="882"/>
    <s v="Straż Graniczna"/>
  </r>
  <r>
    <x v="1905"/>
    <s v="wewnątrz kraju"/>
    <x v="2"/>
    <x v="3"/>
    <s v="PSG w Gołdapi"/>
    <m/>
    <x v="3"/>
    <x v="6"/>
    <s v="inna/inne"/>
    <n v="70000000"/>
    <s v="klefedron. "/>
    <n v="81395.348837209298"/>
    <x v="1"/>
    <x v="883"/>
    <s v="Straż Graniczna"/>
  </r>
  <r>
    <x v="1906"/>
    <s v="z RP"/>
    <x v="1"/>
    <x v="5"/>
    <s v="PSG w Warszawie-Okęciu"/>
    <s v="Warszawa-Okęcie (lotnicze)"/>
    <x v="2"/>
    <x v="6"/>
    <s v="Marihuana"/>
    <n v="270000"/>
    <s v="Marihuana"/>
    <n v="45000"/>
    <x v="1"/>
    <x v="487"/>
    <s v="Straż Graniczna"/>
  </r>
  <r>
    <x v="1907"/>
    <s v="do RP"/>
    <x v="1"/>
    <x v="1"/>
    <s v="PSG w Korczowej"/>
    <s v="Korczowa – Krakowiec (drogowe)"/>
    <x v="0"/>
    <x v="1"/>
    <s v="Papierosy"/>
    <n v="154.94999999999999"/>
    <m/>
    <n v="0.81552631578947365"/>
    <x v="0"/>
    <x v="884"/>
    <s v="Straż Graniczna"/>
  </r>
  <r>
    <x v="1908"/>
    <s v="do RP"/>
    <x v="1"/>
    <x v="0"/>
    <s v="PSG w Hrubieszowie"/>
    <s v="Hrubieszów – Włodzimierz Wołyński (kolejowe)"/>
    <x v="0"/>
    <x v="1"/>
    <s v="Papierosy"/>
    <n v="48932.4"/>
    <m/>
    <n v="0.81554000000000004"/>
    <x v="0"/>
    <x v="47"/>
    <s v="SC | SG"/>
  </r>
  <r>
    <x v="1909"/>
    <s v="do RP"/>
    <x v="1"/>
    <x v="0"/>
    <s v="PSG w Terespolu"/>
    <s v="Terespol – Brześć (drogowe)"/>
    <x v="1"/>
    <x v="1"/>
    <s v="Papierosy"/>
    <n v="20959.38"/>
    <s v="W pojeździe marki BMW nr rej. 1573HT-4   ujawniono 25 600 sztuk papierosów bez polskich znaków akacyzy o wartości 20 877,82zł"/>
    <n v="0.81554007782101168"/>
    <x v="0"/>
    <x v="885"/>
    <s v="KAS | SG"/>
  </r>
  <r>
    <x v="1909"/>
    <s v="do RP"/>
    <x v="1"/>
    <x v="0"/>
    <s v="PSG w Terespolu"/>
    <s v="Terespol – Brześć (drogowe)"/>
    <x v="1"/>
    <x v="1"/>
    <s v="Papierosy"/>
    <n v="9819.1"/>
    <s v="w pojeździe marki Renault  nr rej. 0705HT-4 ujawniono 12 040 sztuk papierosów bez polskich znaków akacyzy o wartości 9819,10 zł"/>
    <n v="0.81553986710963455"/>
    <x v="0"/>
    <x v="886"/>
    <s v="KAS | SG"/>
  </r>
  <r>
    <x v="1910"/>
    <s v="wewnątrz kraju"/>
    <x v="2"/>
    <x v="2"/>
    <s v="PSG w Sosnowcu"/>
    <m/>
    <x v="3"/>
    <x v="6"/>
    <s v="Marihuana"/>
    <n v="1114.3800000000001"/>
    <m/>
    <n v="45000.000000000007"/>
    <x v="1"/>
    <x v="887"/>
    <s v="Straż Graniczna"/>
  </r>
  <r>
    <x v="1911"/>
    <s v="do RP"/>
    <x v="0"/>
    <x v="6"/>
    <s v="PSG w Świecku"/>
    <m/>
    <x v="5"/>
    <x v="2"/>
    <s v="Osobowy"/>
    <n v="90000"/>
    <s v="Hyundai Tucson"/>
    <n v="90000"/>
    <x v="0"/>
    <x v="2"/>
    <s v="Straż Graniczna"/>
  </r>
  <r>
    <x v="1912"/>
    <s v="wewnątrz kraju"/>
    <x v="0"/>
    <x v="0"/>
    <s v="PSG w Terespolu"/>
    <m/>
    <x v="1"/>
    <x v="2"/>
    <s v="Osobowy"/>
    <n v="500000"/>
    <s v="MERCEDES-BENZ GLB 200 o nr rej. WE6EF40 , numer VIN W1N4M8HB6SW381663 , rok produkcji 2024, wartość pojazdu około 500 tys. zł."/>
    <n v="500000"/>
    <x v="0"/>
    <x v="2"/>
    <s v="Policja | SG"/>
  </r>
  <r>
    <x v="1912"/>
    <s v="wewnątrz kraju"/>
    <x v="0"/>
    <x v="0"/>
    <s v="PSG w Terespolu"/>
    <m/>
    <x v="1"/>
    <x v="2"/>
    <s v="Osobowy"/>
    <n v="500000"/>
    <s v="MERCEDES-BENZ GLB 200 o nr rej. WE6EF70 , numer VIN W1N4M8HB2SW381658  , rok produkcji 2024, wartość pojazdu około 500 tys. zł."/>
    <n v="500000"/>
    <x v="0"/>
    <x v="2"/>
    <s v="Policja | SG"/>
  </r>
  <r>
    <x v="1913"/>
    <s v="do RP"/>
    <x v="0"/>
    <x v="6"/>
    <s v="PSG w Świecku"/>
    <m/>
    <x v="5"/>
    <x v="6"/>
    <s v="inna/inne"/>
    <n v="3765.6"/>
    <s v="Metamfetamina"/>
    <n v="180000"/>
    <x v="1"/>
    <x v="888"/>
    <s v="Straż Graniczna"/>
  </r>
  <r>
    <x v="1914"/>
    <s v="do RP"/>
    <x v="1"/>
    <x v="0"/>
    <s v="PSG w Dorohusku"/>
    <s v="Dorohusk – Jagodzin (drogowe)"/>
    <x v="0"/>
    <x v="1"/>
    <s v="Papierosy"/>
    <n v="130.49"/>
    <m/>
    <n v="0.81556250000000008"/>
    <x v="0"/>
    <x v="37"/>
    <s v="Straż Graniczna"/>
  </r>
  <r>
    <x v="1915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916"/>
    <s v="do RP"/>
    <x v="1"/>
    <x v="0"/>
    <s v="PSG w Dorohusku"/>
    <s v="Dorohusk – Jagodzin (drogowe)"/>
    <x v="0"/>
    <x v="1"/>
    <s v="Papierosy"/>
    <n v="161.47999999999999"/>
    <m/>
    <n v="0.81555555555555548"/>
    <x v="0"/>
    <x v="889"/>
    <s v="Straż Graniczna"/>
  </r>
  <r>
    <x v="1917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918"/>
    <s v="do RP"/>
    <x v="1"/>
    <x v="0"/>
    <s v="PSG w Dorohusku"/>
    <s v="Dorohusk – Jagodzin (drogowe)"/>
    <x v="0"/>
    <x v="1"/>
    <s v="Papierosy"/>
    <n v="305.83"/>
    <m/>
    <n v="0.81554666666666664"/>
    <x v="0"/>
    <x v="890"/>
    <s v="Straż Graniczna"/>
  </r>
  <r>
    <x v="1919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920"/>
    <s v="do RP"/>
    <x v="1"/>
    <x v="0"/>
    <s v="PSG w Dorohusku"/>
    <s v="Dorohusk – Jagodzin (drogowe)"/>
    <x v="0"/>
    <x v="1"/>
    <s v="Papierosy"/>
    <n v="160.66"/>
    <m/>
    <n v="0.81553299492385789"/>
    <x v="0"/>
    <x v="891"/>
    <s v="Straż Graniczna"/>
  </r>
  <r>
    <x v="1921"/>
    <s v="do RP"/>
    <x v="1"/>
    <x v="0"/>
    <s v="PSG w Dorohusku"/>
    <s v="Dorohusk – Jagodzin (drogowe)"/>
    <x v="0"/>
    <x v="1"/>
    <s v="Papierosy"/>
    <n v="88.08"/>
    <m/>
    <n v="0.81555555555555559"/>
    <x v="0"/>
    <x v="352"/>
    <s v="Straż Graniczna"/>
  </r>
  <r>
    <x v="1922"/>
    <s v="do RP"/>
    <x v="1"/>
    <x v="0"/>
    <s v="PSG w Terespolu"/>
    <s v="Terespol – Brześć (drogowe)"/>
    <x v="1"/>
    <x v="5"/>
    <s v="Wódka"/>
    <n v="30"/>
    <m/>
    <n v="30"/>
    <x v="2"/>
    <x v="2"/>
    <s v="KAS"/>
  </r>
  <r>
    <x v="1922"/>
    <s v="do RP"/>
    <x v="1"/>
    <x v="0"/>
    <s v="PSG w Terespolu"/>
    <s v="Terespol – Brześć (drogowe)"/>
    <x v="1"/>
    <x v="5"/>
    <s v="Wódka"/>
    <n v="30"/>
    <m/>
    <n v="30"/>
    <x v="2"/>
    <x v="2"/>
    <s v="KAS"/>
  </r>
  <r>
    <x v="1922"/>
    <s v="do RP"/>
    <x v="1"/>
    <x v="0"/>
    <s v="PSG w Terespolu"/>
    <s v="Terespol – Brześć (drogowe)"/>
    <x v="1"/>
    <x v="1"/>
    <s v="Papierosy"/>
    <n v="140.27000000000001"/>
    <m/>
    <n v="0.81552325581395357"/>
    <x v="0"/>
    <x v="892"/>
    <s v="KAS"/>
  </r>
  <r>
    <x v="1923"/>
    <s v="wewnątrz kraju"/>
    <x v="2"/>
    <x v="6"/>
    <s v="PSG we Wrocławiu-Strachowicach"/>
    <m/>
    <x v="3"/>
    <x v="1"/>
    <s v="Papierosy"/>
    <n v="12722.42"/>
    <m/>
    <n v="0.81553974358974357"/>
    <x v="0"/>
    <x v="893"/>
    <s v="Straż Graniczna"/>
  </r>
  <r>
    <x v="1923"/>
    <s v="wewnątrz kraju"/>
    <x v="2"/>
    <x v="6"/>
    <s v="PSG we Wrocławiu-Strachowicach"/>
    <m/>
    <x v="3"/>
    <x v="4"/>
    <s v="krajanka tytoniowa"/>
    <n v="6006.6"/>
    <m/>
    <n v="706.65882352941185"/>
    <x v="1"/>
    <x v="726"/>
    <s v="Straż Graniczna"/>
  </r>
  <r>
    <x v="1924"/>
    <s v="wewnątrz kraju"/>
    <x v="0"/>
    <x v="6"/>
    <s v="PSG w Kłodzku"/>
    <m/>
    <x v="8"/>
    <x v="1"/>
    <s v="Papierosy"/>
    <n v="5708.78"/>
    <s v="Regina Red"/>
    <n v="0.81553999999999993"/>
    <x v="0"/>
    <x v="314"/>
    <s v="Straż Graniczna"/>
  </r>
  <r>
    <x v="1925"/>
    <s v="z RP"/>
    <x v="1"/>
    <x v="5"/>
    <s v="PSG w Bydgoszczy"/>
    <s v="Bydgoszcz (lotnicze)"/>
    <x v="2"/>
    <x v="7"/>
    <s v="Palna"/>
    <m/>
    <s v="zabytkowy pistolet sygnałowy (rakietnica)"/>
    <n v="0"/>
    <x v="0"/>
    <x v="2"/>
    <s v="Straż Graniczna"/>
  </r>
  <r>
    <x v="1926"/>
    <s v="z RP"/>
    <x v="1"/>
    <x v="1"/>
    <s v="PSG w Medyce"/>
    <s v="Medyka – Szeginie (drogowe)"/>
    <x v="0"/>
    <x v="3"/>
    <s v="inna/inne"/>
    <n v="4"/>
    <s v="Oznaczenie LC 13"/>
    <n v="2"/>
    <x v="0"/>
    <x v="0"/>
    <s v="Straż Graniczna"/>
  </r>
  <r>
    <x v="1927"/>
    <s v="wewnątrz kraju"/>
    <x v="0"/>
    <x v="1"/>
    <s v="PSG w Medyce"/>
    <m/>
    <x v="0"/>
    <x v="3"/>
    <s v="inna/inne"/>
    <n v="8"/>
    <s v="oznaczenie LC22"/>
    <n v="8"/>
    <x v="0"/>
    <x v="2"/>
    <s v="Straż Graniczna"/>
  </r>
  <r>
    <x v="1928"/>
    <s v="wewnątrz kraju"/>
    <x v="2"/>
    <x v="0"/>
    <s v="PSG w Terespolu"/>
    <m/>
    <x v="3"/>
    <x v="2"/>
    <s v="Osobowy"/>
    <n v="120000"/>
    <s v="Toyota RAV-4"/>
    <n v="120000"/>
    <x v="0"/>
    <x v="2"/>
    <s v="Policja | Policja | Policja | SG"/>
  </r>
  <r>
    <x v="1929"/>
    <s v="z RP"/>
    <x v="1"/>
    <x v="1"/>
    <s v="PSG w Korczowej"/>
    <s v="Korczowa – Krakowiec (drogowe)"/>
    <x v="0"/>
    <x v="0"/>
    <s v="inna/inne"/>
    <m/>
    <s v="Buty - prawodpodobnie wykonane ze skóry foki"/>
    <n v="0"/>
    <x v="0"/>
    <x v="2"/>
    <s v="Straż Graniczna"/>
  </r>
  <r>
    <x v="1930"/>
    <s v="wewnątrz kraju"/>
    <x v="0"/>
    <x v="8"/>
    <s v="PSG w Czeremsze"/>
    <m/>
    <x v="1"/>
    <x v="2"/>
    <s v="Osobowy"/>
    <n v="400000"/>
    <m/>
    <n v="200000"/>
    <x v="0"/>
    <x v="0"/>
    <s v="Straż Graniczna"/>
  </r>
  <r>
    <x v="1931"/>
    <s v="wewnątrz kraju"/>
    <x v="0"/>
    <x v="8"/>
    <s v="PSG w Kuźnicy"/>
    <m/>
    <x v="1"/>
    <x v="1"/>
    <s v="Papierosy"/>
    <n v="24466.2"/>
    <m/>
    <n v="0.81554000000000004"/>
    <x v="0"/>
    <x v="438"/>
    <s v="Straż Graniczna"/>
  </r>
  <r>
    <x v="1932"/>
    <s v="wewnątrz kraju"/>
    <x v="2"/>
    <x v="7"/>
    <s v="Wydział Operacyjno-Śledczy"/>
    <m/>
    <x v="3"/>
    <x v="2"/>
    <s v="Osobowy"/>
    <n v="45000"/>
    <s v="Land Rover Defener"/>
    <n v="45000"/>
    <x v="0"/>
    <x v="2"/>
    <s v="Policja | SG"/>
  </r>
  <r>
    <x v="1933"/>
    <s v="z RP"/>
    <x v="1"/>
    <x v="7"/>
    <s v="PSG w Krakowie-Balicach"/>
    <s v="Kraków-Balice (lotnicze)"/>
    <x v="2"/>
    <x v="3"/>
    <s v="Ostra"/>
    <n v="4"/>
    <m/>
    <n v="4"/>
    <x v="0"/>
    <x v="2"/>
    <s v="Straż Graniczna"/>
  </r>
  <r>
    <x v="1934"/>
    <s v="wewnątrz kraju"/>
    <x v="0"/>
    <x v="8"/>
    <s v="PSG w Kuźnicy"/>
    <m/>
    <x v="1"/>
    <x v="1"/>
    <s v="Papierosy"/>
    <n v="21954.34"/>
    <m/>
    <n v="0.81554011887072808"/>
    <x v="0"/>
    <x v="894"/>
    <s v="Straż Graniczna"/>
  </r>
  <r>
    <x v="1935"/>
    <s v="z RP"/>
    <x v="1"/>
    <x v="1"/>
    <s v="PSG w Korczowej"/>
    <s v="Korczowa – Krakowiec (drogowe)"/>
    <x v="0"/>
    <x v="2"/>
    <s v="inna/inne"/>
    <n v="2500"/>
    <s v="Urządzenie transportu osobistego typu &quot;SEGWAY&quot;"/>
    <n v="2500"/>
    <x v="0"/>
    <x v="2"/>
    <s v="Straż Graniczna"/>
  </r>
  <r>
    <x v="1936"/>
    <s v="wewnątrz kraju"/>
    <x v="2"/>
    <x v="8"/>
    <s v="PSG w Rutce-Tartak"/>
    <m/>
    <x v="3"/>
    <x v="1"/>
    <s v="Papierosy"/>
    <n v="220456.77"/>
    <s v="MINSK SUPERSLIMS, NZ GOLD, QUEEN MENTHOL, akcyza Białoruska"/>
    <n v="0.81553998964190588"/>
    <x v="0"/>
    <x v="895"/>
    <s v="Straż Graniczna"/>
  </r>
  <r>
    <x v="1937"/>
    <s v="wewnątrz kraju"/>
    <x v="0"/>
    <x v="8"/>
    <s v="PSG w Lipsku"/>
    <m/>
    <x v="1"/>
    <x v="1"/>
    <s v="Papierosy"/>
    <n v="8155.4"/>
    <s v="NZ"/>
    <n v="0.81553999999999993"/>
    <x v="0"/>
    <x v="79"/>
    <s v="Straż Graniczna"/>
  </r>
  <r>
    <x v="1937"/>
    <s v="wewnątrz kraju"/>
    <x v="0"/>
    <x v="8"/>
    <s v="PSG w Lipsku"/>
    <m/>
    <x v="1"/>
    <x v="1"/>
    <s v="Papierosy"/>
    <n v="12233.1"/>
    <s v="Queen"/>
    <n v="0.81554000000000004"/>
    <x v="0"/>
    <x v="896"/>
    <s v="Straż Graniczna"/>
  </r>
  <r>
    <x v="1938"/>
    <s v="wewnątrz kraju"/>
    <x v="2"/>
    <x v="7"/>
    <s v="PSG w Tarnowie"/>
    <m/>
    <x v="3"/>
    <x v="4"/>
    <s v="krajanka tytoniowa"/>
    <n v="9786.48"/>
    <m/>
    <n v="815.54"/>
    <x v="1"/>
    <x v="402"/>
    <s v="Straż Graniczna"/>
  </r>
  <r>
    <x v="1939"/>
    <s v="wewnątrz kraju"/>
    <x v="2"/>
    <x v="8"/>
    <s v="PSG w Augustowie"/>
    <m/>
    <x v="3"/>
    <x v="1"/>
    <s v="Papierosy"/>
    <n v="16522.84"/>
    <m/>
    <n v="0.81553998025666341"/>
    <x v="0"/>
    <x v="897"/>
    <s v="KAS | SG"/>
  </r>
  <r>
    <x v="1940"/>
    <s v="do RP"/>
    <x v="1"/>
    <x v="0"/>
    <s v="PSG w Dorohusku"/>
    <s v="Dorohusk – Jagodzin (drogowe)"/>
    <x v="0"/>
    <x v="1"/>
    <s v="Papierosy"/>
    <n v="130.49"/>
    <s v="wniosek nr 225"/>
    <n v="0.81556250000000008"/>
    <x v="0"/>
    <x v="37"/>
    <s v="Straż Graniczna"/>
  </r>
  <r>
    <x v="1941"/>
    <s v="do RP"/>
    <x v="1"/>
    <x v="0"/>
    <s v="PSG w Dorohusku"/>
    <s v="Dorohusk – Jagodzin (drogowe)"/>
    <x v="0"/>
    <x v="1"/>
    <s v="Papierosy"/>
    <n v="48.93"/>
    <s v="WNIOSEK NR 226"/>
    <n v="0.8155"/>
    <x v="0"/>
    <x v="10"/>
    <s v="Straż Graniczna"/>
  </r>
  <r>
    <x v="1942"/>
    <s v="do RP"/>
    <x v="1"/>
    <x v="0"/>
    <s v="PSG w Dorohusku"/>
    <s v="Dorohusk – Jagodzin (drogowe)"/>
    <x v="0"/>
    <x v="1"/>
    <s v="Papierosy"/>
    <n v="44.85"/>
    <s v="WNIOSEK NR 227"/>
    <n v="0.81545454545454543"/>
    <x v="0"/>
    <x v="641"/>
    <s v="Straż Graniczna"/>
  </r>
  <r>
    <x v="1943"/>
    <s v="do RP"/>
    <x v="1"/>
    <x v="0"/>
    <s v="PSG w Dorohusku"/>
    <s v="Dorohusk – Jagodzin (drogowe)"/>
    <x v="0"/>
    <x v="1"/>
    <s v="Papierosy"/>
    <n v="65.239999999999995"/>
    <s v="WNIOSEK NR 228"/>
    <n v="0.81549999999999989"/>
    <x v="0"/>
    <x v="5"/>
    <s v="Straż Graniczna"/>
  </r>
  <r>
    <x v="1944"/>
    <s v="wewnątrz kraju"/>
    <x v="2"/>
    <x v="0"/>
    <s v="PSG w Hrubieszowie"/>
    <m/>
    <x v="3"/>
    <x v="2"/>
    <s v="Osobowy"/>
    <n v="110000"/>
    <s v="Mercedes A180D rok produkcji 2022"/>
    <n v="110000"/>
    <x v="0"/>
    <x v="2"/>
    <s v="Policja | SG"/>
  </r>
  <r>
    <x v="1945"/>
    <s v="wewnątrz kraju"/>
    <x v="2"/>
    <x v="0"/>
    <s v="PSG w Terespolu"/>
    <m/>
    <x v="3"/>
    <x v="2"/>
    <s v="Osobowy"/>
    <n v="80000"/>
    <s v="MAZDA CX5"/>
    <n v="80000"/>
    <x v="0"/>
    <x v="2"/>
    <s v="Policja | Policja"/>
  </r>
  <r>
    <x v="1946"/>
    <s v="wewnątrz kraju"/>
    <x v="2"/>
    <x v="1"/>
    <s v="Wydział Operacyjno-Śledczy"/>
    <m/>
    <x v="3"/>
    <x v="4"/>
    <s v="susz tytoniowy"/>
    <n v="5710217"/>
    <m/>
    <n v="660.90474537037039"/>
    <x v="1"/>
    <x v="898"/>
    <s v="SC | SG"/>
  </r>
  <r>
    <x v="1947"/>
    <s v="z RP"/>
    <x v="1"/>
    <x v="1"/>
    <s v="PSG w Medyce"/>
    <s v="Medyka – Szeginie (drogowe)"/>
    <x v="0"/>
    <x v="0"/>
    <s v="inna/inne"/>
    <n v="3000"/>
    <s v="część do pojazdu - leflektor"/>
    <n v="3000"/>
    <x v="0"/>
    <x v="2"/>
    <s v="Straż Graniczna"/>
  </r>
  <r>
    <x v="1948"/>
    <s v="do RP"/>
    <x v="1"/>
    <x v="0"/>
    <s v="PSG w Dorohusku"/>
    <s v="Dorohusk – Jagodzin (drogowe)"/>
    <x v="0"/>
    <x v="1"/>
    <s v="Papierosy"/>
    <n v="244.66"/>
    <m/>
    <n v="0.81553333333333333"/>
    <x v="0"/>
    <x v="58"/>
    <s v="Straż Graniczna"/>
  </r>
  <r>
    <x v="1949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950"/>
    <s v="do RP"/>
    <x v="1"/>
    <x v="0"/>
    <s v="PSG w Dorohusku"/>
    <s v="Dorohusk – Jagodzin (drogowe)"/>
    <x v="0"/>
    <x v="1"/>
    <s v="Papierosy"/>
    <n v="112.54"/>
    <m/>
    <n v="0.8155072463768116"/>
    <x v="0"/>
    <x v="899"/>
    <s v="Straż Graniczna"/>
  </r>
  <r>
    <x v="1951"/>
    <s v="wewnątrz kraju"/>
    <x v="2"/>
    <x v="0"/>
    <s v="PSG w Hrubieszowie"/>
    <m/>
    <x v="3"/>
    <x v="2"/>
    <s v="Motocykl"/>
    <n v="45000"/>
    <s v="kawasaki z900"/>
    <n v="45000"/>
    <x v="0"/>
    <x v="2"/>
    <s v="Policja | SG"/>
  </r>
  <r>
    <x v="1951"/>
    <s v="wewnątrz kraju"/>
    <x v="2"/>
    <x v="0"/>
    <s v="PSG w Hrubieszowie"/>
    <m/>
    <x v="3"/>
    <x v="2"/>
    <s v="Motocykl"/>
    <n v="25000"/>
    <s v="Yamaha MT125"/>
    <n v="25000"/>
    <x v="0"/>
    <x v="2"/>
    <s v="Policja | SG"/>
  </r>
  <r>
    <x v="1952"/>
    <s v="do RP"/>
    <x v="1"/>
    <x v="0"/>
    <s v="PSG w Hrebennem"/>
    <s v="Hrebenne – Rawa Ruska (drogowe)"/>
    <x v="0"/>
    <x v="0"/>
    <s v="inna/inne"/>
    <n v="168"/>
    <s v="produkty pochodzenia zwierzęcego"/>
    <n v="30.000000000000004"/>
    <x v="1"/>
    <x v="900"/>
    <s v="KAS | SG"/>
  </r>
  <r>
    <x v="1952"/>
    <s v="do RP"/>
    <x v="1"/>
    <x v="0"/>
    <s v="PSG w Hrebennem"/>
    <s v="Hrebenne – Rawa Ruska (drogowe)"/>
    <x v="0"/>
    <x v="0"/>
    <s v="inna/inne"/>
    <n v="222"/>
    <s v="produkty pochodzenia zwierzęcego"/>
    <n v="30"/>
    <x v="1"/>
    <x v="901"/>
    <s v="KAS | SG"/>
  </r>
  <r>
    <x v="1952"/>
    <s v="do RP"/>
    <x v="1"/>
    <x v="0"/>
    <s v="PSG w Hrebennem"/>
    <s v="Hrebenne – Rawa Ruska (drogowe)"/>
    <x v="0"/>
    <x v="0"/>
    <s v="inna/inne"/>
    <n v="266.8"/>
    <s v="olej napędowy"/>
    <n v="6.67"/>
    <x v="2"/>
    <x v="66"/>
    <s v="KAS | SG"/>
  </r>
  <r>
    <x v="1953"/>
    <s v="do RP"/>
    <x v="1"/>
    <x v="0"/>
    <s v="PSG w Terespolu"/>
    <s v="Terespol – Brześć (drogowe)"/>
    <x v="1"/>
    <x v="1"/>
    <s v="Papierosy"/>
    <n v="16310.8"/>
    <s v="PAPIEROSY 1000 PACZEK "/>
    <n v="0.81553999999999993"/>
    <x v="0"/>
    <x v="61"/>
    <s v="KAS | SG"/>
  </r>
  <r>
    <x v="1954"/>
    <s v="do RP"/>
    <x v="1"/>
    <x v="0"/>
    <s v="PSG w Dołhobyczowie"/>
    <s v="Dołhobyczów – Uhrynów (drogowe)"/>
    <x v="0"/>
    <x v="1"/>
    <s v="Papierosy"/>
    <n v="10.6"/>
    <m/>
    <n v="0.81538461538461537"/>
    <x v="0"/>
    <x v="613"/>
    <s v="Straż Graniczna"/>
  </r>
  <r>
    <x v="1955"/>
    <s v="do RP"/>
    <x v="1"/>
    <x v="0"/>
    <s v="PSG w Dorohusku"/>
    <s v="Dorohusk – Jagodzin (drogowe)"/>
    <x v="0"/>
    <x v="1"/>
    <s v="Papierosy"/>
    <n v="64.430000000000007"/>
    <s v="WNIOSEK NR 232"/>
    <n v="0.8155696202531646"/>
    <x v="0"/>
    <x v="158"/>
    <s v="Straż Graniczna"/>
  </r>
  <r>
    <x v="1956"/>
    <s v="z RP"/>
    <x v="1"/>
    <x v="0"/>
    <s v="PSG w Hrebennem"/>
    <s v="Hrebenne – Rawa Ruska (drogowe)"/>
    <x v="0"/>
    <x v="7"/>
    <s v="inna/inne"/>
    <n v="50"/>
    <s v="broń białą w postaci pałki teleskopowej"/>
    <n v="50"/>
    <x v="0"/>
    <x v="2"/>
    <s v="Straż Graniczna"/>
  </r>
  <r>
    <x v="1957"/>
    <s v="wewnątrz kraju"/>
    <x v="0"/>
    <x v="0"/>
    <s v="PSG w Terespolu"/>
    <m/>
    <x v="1"/>
    <x v="2"/>
    <s v="Naczepa"/>
    <n v="115290"/>
    <s v="KRONE VIN: WKESD000000997268"/>
    <n v="115290"/>
    <x v="0"/>
    <x v="2"/>
    <s v="Policja | SG"/>
  </r>
  <r>
    <x v="1957"/>
    <s v="wewnątrz kraju"/>
    <x v="0"/>
    <x v="0"/>
    <s v="PSG w Terespolu"/>
    <m/>
    <x v="1"/>
    <x v="2"/>
    <s v="Naczepa"/>
    <n v="204960"/>
    <s v="SCHMITZ VIN: WSM00000005280609"/>
    <n v="204960"/>
    <x v="0"/>
    <x v="2"/>
    <s v="Policja | SG"/>
  </r>
  <r>
    <x v="1957"/>
    <s v="wewnątrz kraju"/>
    <x v="0"/>
    <x v="0"/>
    <s v="PSG w Terespolu"/>
    <m/>
    <x v="1"/>
    <x v="2"/>
    <s v="Naczepa"/>
    <n v="343000"/>
    <s v="KRONE VIN: WKESD000001059777"/>
    <n v="343000"/>
    <x v="0"/>
    <x v="2"/>
    <s v="Policja | SG"/>
  </r>
  <r>
    <x v="1957"/>
    <s v="wewnątrz kraju"/>
    <x v="0"/>
    <x v="0"/>
    <s v="PSG w Terespolu"/>
    <m/>
    <x v="1"/>
    <x v="0"/>
    <s v="inna/inne"/>
    <n v="51240.02"/>
    <s v="wyroby drewniane i blacha na pokrycia dachowe na paletach"/>
    <n v="3941.54"/>
    <x v="0"/>
    <x v="613"/>
    <s v="Policja | SG"/>
  </r>
  <r>
    <x v="1958"/>
    <s v="z RP"/>
    <x v="1"/>
    <x v="0"/>
    <s v="PSG w Hrebennem"/>
    <s v="Hrebenne – Rawa Ruska (drogowe)"/>
    <x v="0"/>
    <x v="2"/>
    <s v="inna/inne"/>
    <n v="6000"/>
    <s v="dwa rowery  marki VICTORIA kolor -SZARY, NR: M4E3CB848"/>
    <n v="3000"/>
    <x v="0"/>
    <x v="0"/>
    <s v="Straż Graniczna"/>
  </r>
  <r>
    <x v="1959"/>
    <s v="wewnątrz kraju"/>
    <x v="2"/>
    <x v="3"/>
    <s v="PSG w Grzechotkach"/>
    <m/>
    <x v="3"/>
    <x v="1"/>
    <s v="Papierosy"/>
    <n v="2609.73"/>
    <m/>
    <n v="0.81554062500000002"/>
    <x v="0"/>
    <x v="533"/>
    <s v="Straż Graniczna"/>
  </r>
  <r>
    <x v="1960"/>
    <s v="wewnątrz kraju"/>
    <x v="2"/>
    <x v="3"/>
    <s v="PSG w Grzechotkach"/>
    <m/>
    <x v="3"/>
    <x v="1"/>
    <s v="Papierosy"/>
    <n v="1223.31"/>
    <m/>
    <n v="0.81553999999999993"/>
    <x v="0"/>
    <x v="902"/>
    <s v="Straż Graniczna"/>
  </r>
  <r>
    <x v="1961"/>
    <s v="do RP"/>
    <x v="0"/>
    <x v="6"/>
    <s v="PSG w Świecku"/>
    <m/>
    <x v="5"/>
    <x v="6"/>
    <s v="Marihuana"/>
    <n v="225"/>
    <m/>
    <n v="45000"/>
    <x v="1"/>
    <x v="98"/>
    <s v="Straż Graniczna"/>
  </r>
  <r>
    <x v="1962"/>
    <s v="wewnątrz kraju"/>
    <x v="0"/>
    <x v="1"/>
    <s v="PSG w Krościenku"/>
    <m/>
    <x v="0"/>
    <x v="5"/>
    <s v="Wódka"/>
    <n v="160"/>
    <m/>
    <n v="40"/>
    <x v="2"/>
    <x v="64"/>
    <s v="Straż Graniczna"/>
  </r>
  <r>
    <x v="1963"/>
    <s v="wewnątrz kraju"/>
    <x v="2"/>
    <x v="0"/>
    <s v="Wydział Operacyjno-Śledczy"/>
    <m/>
    <x v="3"/>
    <x v="1"/>
    <s v="Papierosy"/>
    <n v="277283.59999999998"/>
    <m/>
    <n v="0.81553999999999993"/>
    <x v="0"/>
    <x v="903"/>
    <s v="SC | SG"/>
  </r>
  <r>
    <x v="1964"/>
    <s v="z RP"/>
    <x v="1"/>
    <x v="1"/>
    <s v="PSG w Korczowej"/>
    <s v="Korczowa – Krakowiec (drogowe)"/>
    <x v="0"/>
    <x v="2"/>
    <s v="Osobowy"/>
    <n v="80000"/>
    <s v="Mercedes CLS 350"/>
    <n v="80000"/>
    <x v="0"/>
    <x v="2"/>
    <s v="Straż Graniczna"/>
  </r>
  <r>
    <x v="1965"/>
    <s v="do RP"/>
    <x v="1"/>
    <x v="0"/>
    <s v="PSG w Terespolu"/>
    <s v="Terespol – Brześć (drogowe)"/>
    <x v="1"/>
    <x v="1"/>
    <s v="Papierosy"/>
    <n v="81554"/>
    <m/>
    <n v="0.81554000000000004"/>
    <x v="0"/>
    <x v="215"/>
    <s v="KAS"/>
  </r>
  <r>
    <x v="1966"/>
    <s v="do RP"/>
    <x v="1"/>
    <x v="0"/>
    <s v="PSG w Terespolu"/>
    <s v="Terespol – Brześć (drogowe)"/>
    <x v="1"/>
    <x v="1"/>
    <s v="Papierosy"/>
    <n v="750.3"/>
    <m/>
    <n v="0.81554347826086948"/>
    <x v="0"/>
    <x v="877"/>
    <s v="KAS | SG"/>
  </r>
  <r>
    <x v="1967"/>
    <s v="wewnątrz kraju"/>
    <x v="2"/>
    <x v="4"/>
    <s v="PSG w Szczecinie"/>
    <m/>
    <x v="3"/>
    <x v="2"/>
    <s v="Osobowy"/>
    <m/>
    <m/>
    <n v="0"/>
    <x v="0"/>
    <x v="26"/>
    <s v="Straż Graniczna"/>
  </r>
  <r>
    <x v="1968"/>
    <s v="z RP"/>
    <x v="1"/>
    <x v="7"/>
    <s v="PSG w Krakowie-Balicach"/>
    <s v="Kraków-Balice (lotnicze)"/>
    <x v="2"/>
    <x v="3"/>
    <s v="Ostra"/>
    <n v="22.5"/>
    <s v="CBC 23 L31A1"/>
    <n v="1.5"/>
    <x v="0"/>
    <x v="78"/>
    <s v="Straż Graniczna"/>
  </r>
  <r>
    <x v="1969"/>
    <s v="z RP"/>
    <x v="1"/>
    <x v="0"/>
    <s v="PSG w Terespolu"/>
    <s v="Kukuryki – Kozłowiczy (drogowe)"/>
    <x v="1"/>
    <x v="2"/>
    <s v="Naczepa"/>
    <n v="150000"/>
    <s v="Naczepa marki SCHMITZ"/>
    <n v="150000"/>
    <x v="0"/>
    <x v="2"/>
    <s v="Straż Graniczna"/>
  </r>
  <r>
    <x v="1970"/>
    <s v="wewnątrz kraju"/>
    <x v="0"/>
    <x v="0"/>
    <s v="PSG w Chłopiatynie"/>
    <m/>
    <x v="0"/>
    <x v="2"/>
    <s v="Ciężarowy"/>
    <n v="80000"/>
    <m/>
    <n v="80000"/>
    <x v="0"/>
    <x v="2"/>
    <s v="Straż Graniczna"/>
  </r>
  <r>
    <x v="1971"/>
    <s v="do RP"/>
    <x v="1"/>
    <x v="1"/>
    <s v="PSG w Medyce"/>
    <s v="Medyka – Szeginie (drogowe)"/>
    <x v="0"/>
    <x v="6"/>
    <s v="Marihuana"/>
    <n v="335.23"/>
    <m/>
    <n v="70000"/>
    <x v="1"/>
    <x v="904"/>
    <s v="Straż Graniczna"/>
  </r>
  <r>
    <x v="1972"/>
    <s v="z RP"/>
    <x v="1"/>
    <x v="0"/>
    <s v="PSG w Hrubieszowie"/>
    <s v="Zosin – Ustiług (drogowe)"/>
    <x v="0"/>
    <x v="0"/>
    <s v="Podzespoły samochodowe"/>
    <n v="5000"/>
    <m/>
    <n v="5000"/>
    <x v="0"/>
    <x v="2"/>
    <s v="Straż Graniczna"/>
  </r>
  <r>
    <x v="1973"/>
    <s v="do RP"/>
    <x v="1"/>
    <x v="0"/>
    <s v="PSG w Terespolu"/>
    <s v="Terespol – Brześć (drogowe)"/>
    <x v="1"/>
    <x v="1"/>
    <s v="Papierosy"/>
    <n v="160.66"/>
    <m/>
    <n v="0.81553299492385789"/>
    <x v="0"/>
    <x v="891"/>
    <s v="Straż Graniczna"/>
  </r>
  <r>
    <x v="1974"/>
    <s v="wewnątrz kraju"/>
    <x v="0"/>
    <x v="1"/>
    <s v="PSG w Lubaczowie"/>
    <m/>
    <x v="0"/>
    <x v="1"/>
    <s v="Papierosy"/>
    <n v="326.22000000000003"/>
    <s v="COMPLIMENT"/>
    <n v="0.81555000000000011"/>
    <x v="0"/>
    <x v="21"/>
    <s v="Straż Graniczna"/>
  </r>
  <r>
    <x v="1975"/>
    <s v="wewnątrz kraju"/>
    <x v="2"/>
    <x v="0"/>
    <s v="PSG w Lublinie"/>
    <m/>
    <x v="3"/>
    <x v="1"/>
    <s v="Papierosy"/>
    <n v="53874.57"/>
    <m/>
    <n v="0.81553996366939141"/>
    <x v="0"/>
    <x v="905"/>
    <s v="Straż Graniczna"/>
  </r>
  <r>
    <x v="1975"/>
    <s v="wewnątrz kraju"/>
    <x v="2"/>
    <x v="0"/>
    <s v="PSG w Lublinie"/>
    <m/>
    <x v="3"/>
    <x v="4"/>
    <s v="krajanka tytoniowa"/>
    <n v="67569.81"/>
    <m/>
    <n v="585.02"/>
    <x v="1"/>
    <x v="906"/>
    <s v="Straż Graniczna"/>
  </r>
  <r>
    <x v="1975"/>
    <s v="wewnątrz kraju"/>
    <x v="2"/>
    <x v="0"/>
    <s v="PSG w Lublinie"/>
    <m/>
    <x v="3"/>
    <x v="6"/>
    <s v="Marihuana"/>
    <n v="26.55"/>
    <m/>
    <n v="45000.000000000007"/>
    <x v="1"/>
    <x v="907"/>
    <s v="Straż Graniczna"/>
  </r>
  <r>
    <x v="1975"/>
    <s v="wewnątrz kraju"/>
    <x v="2"/>
    <x v="0"/>
    <s v="PSG w Lublinie"/>
    <m/>
    <x v="3"/>
    <x v="0"/>
    <s v="inna/inne"/>
    <m/>
    <s v="Elementy lini produkcyjnej papierosów tj. maszynę HUZARK, 2 sprężarki TARGEO, maszynę do foliowania, pakowarkę do paczek papierosowych, rozdrabniarkę do krajanki tytoniowej."/>
    <n v="0"/>
    <x v="0"/>
    <x v="487"/>
    <s v="Straż Graniczna"/>
  </r>
  <r>
    <x v="1976"/>
    <s v="do RP"/>
    <x v="1"/>
    <x v="1"/>
    <s v="PSG w Korczowej"/>
    <s v="Korczowa – Krakowiec (drogowe)"/>
    <x v="0"/>
    <x v="3"/>
    <s v="Ostra"/>
    <n v="20"/>
    <m/>
    <n v="2.5"/>
    <x v="0"/>
    <x v="187"/>
    <s v="Straż Graniczna"/>
  </r>
  <r>
    <x v="1977"/>
    <s v="wewnątrz kraju"/>
    <x v="2"/>
    <x v="2"/>
    <s v="PSG w Sosnowcu"/>
    <m/>
    <x v="3"/>
    <x v="4"/>
    <s v="krajanka tytoniowa"/>
    <n v="2916.91"/>
    <m/>
    <n v="585.02005615724022"/>
    <x v="1"/>
    <x v="908"/>
    <s v="Straż Graniczna"/>
  </r>
  <r>
    <x v="1978"/>
    <s v="wewnątrz kraju"/>
    <x v="2"/>
    <x v="1"/>
    <s v="PSG w Rzeszowie–Jasionce"/>
    <s v="Rzeszów-Jasionka (lotnicze)"/>
    <x v="3"/>
    <x v="3"/>
    <s v="Ostra"/>
    <n v="3"/>
    <s v="S&amp;B 9x19 24"/>
    <n v="3"/>
    <x v="0"/>
    <x v="2"/>
    <s v="Straż Graniczna"/>
  </r>
  <r>
    <x v="1979"/>
    <s v="do RP"/>
    <x v="1"/>
    <x v="0"/>
    <s v="PSG w Dorohusku"/>
    <s v="Dorohusk – Jagodzin (drogowe)"/>
    <x v="0"/>
    <x v="1"/>
    <s v="Papierosy"/>
    <n v="163.11000000000001"/>
    <m/>
    <n v="0.81555000000000011"/>
    <x v="0"/>
    <x v="12"/>
    <s v="KAS | SG"/>
  </r>
  <r>
    <x v="1980"/>
    <s v="wewnątrz kraju"/>
    <x v="2"/>
    <x v="4"/>
    <s v="PSG w Elblągu"/>
    <m/>
    <x v="3"/>
    <x v="1"/>
    <s v="Papierosy"/>
    <n v="163108"/>
    <s v="NZ, MIŃSK "/>
    <n v="0.81554000000000004"/>
    <x v="0"/>
    <x v="552"/>
    <s v="Straż Graniczna"/>
  </r>
  <r>
    <x v="1980"/>
    <s v="wewnątrz kraju"/>
    <x v="2"/>
    <x v="4"/>
    <s v="PSG w Elblągu"/>
    <m/>
    <x v="3"/>
    <x v="0"/>
    <s v="inna/inne"/>
    <m/>
    <s v="Perfumy różnych marek"/>
    <n v="0"/>
    <x v="0"/>
    <x v="100"/>
    <s v="Straż Graniczna"/>
  </r>
  <r>
    <x v="1980"/>
    <s v="wewnątrz kraju"/>
    <x v="2"/>
    <x v="4"/>
    <s v="PSG w Elblągu"/>
    <m/>
    <x v="3"/>
    <x v="11"/>
    <s v="Złoty - PLN"/>
    <n v="41000"/>
    <m/>
    <n v="100"/>
    <x v="0"/>
    <x v="909"/>
    <s v="Straż Graniczna"/>
  </r>
  <r>
    <x v="1980"/>
    <s v="wewnątrz kraju"/>
    <x v="2"/>
    <x v="4"/>
    <s v="PSG w Elblągu"/>
    <m/>
    <x v="3"/>
    <x v="6"/>
    <s v="Marihuana"/>
    <m/>
    <s v="zawiniątko suszu roślinnego "/>
    <e v="#DIV/0!"/>
    <x v="1"/>
    <x v="286"/>
    <s v="Straż Graniczna"/>
  </r>
  <r>
    <x v="1980"/>
    <s v="wewnątrz kraju"/>
    <x v="2"/>
    <x v="4"/>
    <s v="PSG w Elblągu"/>
    <m/>
    <x v="3"/>
    <x v="6"/>
    <s v="Amfetamina"/>
    <m/>
    <s v="zawiniątko z białym proszkiem "/>
    <e v="#DIV/0!"/>
    <x v="1"/>
    <x v="286"/>
    <s v="Straż Graniczna"/>
  </r>
  <r>
    <x v="1980"/>
    <s v="wewnątrz kraju"/>
    <x v="2"/>
    <x v="4"/>
    <s v="PSG w Elblągu"/>
    <m/>
    <x v="3"/>
    <x v="8"/>
    <s v="inna/inne"/>
    <m/>
    <s v="27 monet 1 dolarowych z XIX w. "/>
    <n v="0"/>
    <x v="0"/>
    <x v="638"/>
    <s v="Straż Graniczna"/>
  </r>
  <r>
    <x v="1980"/>
    <s v="wewnątrz kraju"/>
    <x v="2"/>
    <x v="4"/>
    <s v="PSG w Elblągu"/>
    <m/>
    <x v="3"/>
    <x v="11"/>
    <s v="Złoty - PLN"/>
    <n v="23000"/>
    <m/>
    <n v="100"/>
    <x v="0"/>
    <x v="910"/>
    <s v="Straż Graniczna"/>
  </r>
  <r>
    <x v="1980"/>
    <s v="wewnątrz kraju"/>
    <x v="2"/>
    <x v="4"/>
    <s v="PSG w Elblągu"/>
    <m/>
    <x v="3"/>
    <x v="4"/>
    <s v="krajanka tytoniowa"/>
    <m/>
    <s v="worek jutowy wypełniony w 1/3 krajanka tytoniową "/>
    <e v="#DIV/0!"/>
    <x v="1"/>
    <x v="286"/>
    <s v="Straż Graniczna"/>
  </r>
  <r>
    <x v="1980"/>
    <s v="wewnątrz kraju"/>
    <x v="2"/>
    <x v="4"/>
    <s v="PSG w Elblągu"/>
    <m/>
    <x v="3"/>
    <x v="0"/>
    <s v="inna/inne"/>
    <m/>
    <s v="telefony komórkowe "/>
    <n v="0"/>
    <x v="0"/>
    <x v="6"/>
    <s v="Straż Graniczna"/>
  </r>
  <r>
    <x v="1981"/>
    <s v="do RP"/>
    <x v="1"/>
    <x v="0"/>
    <s v="PSG w Hrubieszowie"/>
    <s v="Zosin – Ustiług (drogowe)"/>
    <x v="0"/>
    <x v="2"/>
    <s v="Osobowy"/>
    <n v="80000"/>
    <s v="AUDI Q5 2014r. kolor czerwony"/>
    <n v="80000"/>
    <x v="0"/>
    <x v="2"/>
    <s v="Straż Graniczna"/>
  </r>
  <r>
    <x v="1982"/>
    <s v="wewnątrz kraju"/>
    <x v="2"/>
    <x v="2"/>
    <s v="PSG w Katowicach-Pyrzowicach"/>
    <m/>
    <x v="3"/>
    <x v="6"/>
    <s v="Marihuana"/>
    <n v="136.65"/>
    <s v="susz roślinny zawierający THC"/>
    <n v="50000"/>
    <x v="1"/>
    <x v="911"/>
    <s v="Straż Graniczna"/>
  </r>
  <r>
    <x v="1983"/>
    <s v="do RP"/>
    <x v="1"/>
    <x v="1"/>
    <s v="PSG w Korczowej"/>
    <s v="Korczowa – Krakowiec (drogowe)"/>
    <x v="0"/>
    <x v="7"/>
    <s v="inna/inne"/>
    <n v="2782"/>
    <s v="Pistolet hukowy PSM-R "/>
    <n v="2782"/>
    <x v="0"/>
    <x v="2"/>
    <s v="Straż Graniczna"/>
  </r>
  <r>
    <x v="1983"/>
    <s v="do RP"/>
    <x v="1"/>
    <x v="1"/>
    <s v="PSG w Korczowej"/>
    <s v="Korczowa – Krakowiec (drogowe)"/>
    <x v="0"/>
    <x v="3"/>
    <s v="inna/inne"/>
    <n v="18"/>
    <s v="6 sztuk amunicji hukowej 9mm"/>
    <n v="3"/>
    <x v="0"/>
    <x v="487"/>
    <s v="Straż Graniczna"/>
  </r>
  <r>
    <x v="1984"/>
    <s v="do RP"/>
    <x v="1"/>
    <x v="0"/>
    <s v="PSG w Terespolu"/>
    <s v="Terespol – Brześć (drogowe)"/>
    <x v="1"/>
    <x v="1"/>
    <s v="Papierosy"/>
    <n v="97.86"/>
    <s v="wyroby bez polskich znaków akcyzy: 120 sztuk papierosów o wartości 97,86 zł"/>
    <n v="0.8155"/>
    <x v="0"/>
    <x v="1"/>
    <s v="Straż Graniczna"/>
  </r>
  <r>
    <x v="1985"/>
    <s v="z RP"/>
    <x v="1"/>
    <x v="1"/>
    <s v="PSG w Korczowej"/>
    <s v="Korczowa – Krakowiec (drogowe)"/>
    <x v="0"/>
    <x v="2"/>
    <s v="Osobowy"/>
    <n v="120000"/>
    <s v="Mercedes  Sprinter"/>
    <n v="120000"/>
    <x v="0"/>
    <x v="2"/>
    <s v="Straż Graniczna"/>
  </r>
  <r>
    <x v="1986"/>
    <s v="wewnątrz kraju"/>
    <x v="2"/>
    <x v="1"/>
    <s v="Wydział Operacyjno-Śledczy"/>
    <m/>
    <x v="3"/>
    <x v="2"/>
    <s v="Osobowy"/>
    <n v="20000"/>
    <s v="Renault Kangoo,2015 rok produkcji,"/>
    <n v="20000"/>
    <x v="0"/>
    <x v="2"/>
    <s v="Policja | SG"/>
  </r>
  <r>
    <x v="1986"/>
    <s v="wewnątrz kraju"/>
    <x v="2"/>
    <x v="1"/>
    <s v="Wydział Operacyjno-Śledczy"/>
    <m/>
    <x v="3"/>
    <x v="2"/>
    <s v="Osobowy"/>
    <n v="40000"/>
    <s v="Mercedes-Benz,2013 rok produkcji,"/>
    <n v="40000"/>
    <x v="0"/>
    <x v="2"/>
    <s v="Policja | SG"/>
  </r>
  <r>
    <x v="1987"/>
    <s v="do RP"/>
    <x v="1"/>
    <x v="1"/>
    <s v="PSG w Medyce"/>
    <s v="Medyka – Szeginie (drogowe)"/>
    <x v="0"/>
    <x v="1"/>
    <s v="Papierosy"/>
    <n v="101.94"/>
    <m/>
    <n v="0.81552000000000002"/>
    <x v="0"/>
    <x v="445"/>
    <s v="Straż Graniczna"/>
  </r>
  <r>
    <x v="1988"/>
    <s v="wewnątrz kraju"/>
    <x v="2"/>
    <x v="0"/>
    <s v="Wydział Operacyjno-Śledczy"/>
    <m/>
    <x v="3"/>
    <x v="4"/>
    <s v="krajanka tytoniowa"/>
    <n v="1748925.53"/>
    <m/>
    <n v="815.54"/>
    <x v="1"/>
    <x v="912"/>
    <s v="Policja | SG"/>
  </r>
  <r>
    <x v="1989"/>
    <s v="do RP"/>
    <x v="0"/>
    <x v="6"/>
    <s v="PSG w Świecku"/>
    <m/>
    <x v="5"/>
    <x v="2"/>
    <s v="Osobowy"/>
    <n v="160000"/>
    <s v="KIA"/>
    <n v="160000"/>
    <x v="0"/>
    <x v="2"/>
    <s v="Straż Graniczna"/>
  </r>
  <r>
    <x v="1990"/>
    <s v="do RP"/>
    <x v="1"/>
    <x v="1"/>
    <s v="PSG w Medyce"/>
    <s v="Medyka – Szeginie (drogowe)"/>
    <x v="0"/>
    <x v="1"/>
    <s v="Papierosy"/>
    <n v="130.49"/>
    <s v="Marka - Rothmans"/>
    <n v="0.81556250000000008"/>
    <x v="0"/>
    <x v="37"/>
    <s v="Straż Graniczna"/>
  </r>
  <r>
    <x v="1991"/>
    <s v="wewnątrz kraju"/>
    <x v="2"/>
    <x v="6"/>
    <s v="PSG w Jeleniej Górze"/>
    <m/>
    <x v="3"/>
    <x v="4"/>
    <s v="susz tytoniowy"/>
    <n v="115395.2"/>
    <m/>
    <n v="585.02002534854239"/>
    <x v="1"/>
    <x v="913"/>
    <s v="Straż Graniczna"/>
  </r>
  <r>
    <x v="1991"/>
    <s v="wewnątrz kraju"/>
    <x v="2"/>
    <x v="6"/>
    <s v="PSG w Jeleniej Górze"/>
    <m/>
    <x v="3"/>
    <x v="4"/>
    <s v="krajanka tytoniowa"/>
    <n v="3914.59"/>
    <m/>
    <n v="815.53958333333344"/>
    <x v="1"/>
    <x v="653"/>
    <s v="Straż Graniczna"/>
  </r>
  <r>
    <x v="1992"/>
    <s v="z RP"/>
    <x v="1"/>
    <x v="1"/>
    <s v="PSG w Medyce"/>
    <s v="Medyka – Szeginie (drogowe)"/>
    <x v="0"/>
    <x v="0"/>
    <s v="inna/inne"/>
    <n v="1000"/>
    <s v="Rower"/>
    <n v="1000"/>
    <x v="0"/>
    <x v="2"/>
    <s v="Straż Graniczna"/>
  </r>
  <r>
    <x v="1993"/>
    <s v="wewnątrz kraju"/>
    <x v="2"/>
    <x v="2"/>
    <s v="PSG w Rudzie Śląskiej"/>
    <m/>
    <x v="3"/>
    <x v="4"/>
    <s v="krajanka tytoniowa"/>
    <n v="5206.68"/>
    <m/>
    <n v="585.02022471910118"/>
    <x v="1"/>
    <x v="914"/>
    <s v="Straż Graniczna"/>
  </r>
  <r>
    <x v="1994"/>
    <s v="wewnątrz kraju"/>
    <x v="0"/>
    <x v="0"/>
    <s v="PSG w Białej Podlaskiej"/>
    <m/>
    <x v="1"/>
    <x v="6"/>
    <s v="Haszysz"/>
    <n v="156.15"/>
    <m/>
    <n v="30000"/>
    <x v="1"/>
    <x v="915"/>
    <s v="Straż Graniczna"/>
  </r>
  <r>
    <x v="1995"/>
    <s v="do RP"/>
    <x v="1"/>
    <x v="3"/>
    <s v="PSG w Grzechotkach"/>
    <s v="Grzechotki – Mamonowo II (drogowe)"/>
    <x v="6"/>
    <x v="0"/>
    <s v="inna/inne"/>
    <m/>
    <s v="Łuski"/>
    <n v="0"/>
    <x v="0"/>
    <x v="916"/>
    <s v="SC | SG"/>
  </r>
  <r>
    <x v="1995"/>
    <s v="do RP"/>
    <x v="1"/>
    <x v="3"/>
    <s v="PSG w Grzechotkach"/>
    <s v="Grzechotki – Mamonowo II (drogowe)"/>
    <x v="6"/>
    <x v="0"/>
    <s v="inna/inne"/>
    <m/>
    <s v="Pociski"/>
    <n v="0"/>
    <x v="0"/>
    <x v="41"/>
    <s v="SC | SG"/>
  </r>
  <r>
    <x v="1996"/>
    <s v="do RP"/>
    <x v="1"/>
    <x v="0"/>
    <s v="PSG w Terespolu"/>
    <s v="Terespol – Brześć (drogowe)"/>
    <x v="1"/>
    <x v="1"/>
    <s v="Papierosy"/>
    <n v="3115.36"/>
    <m/>
    <n v="0.81553926701570689"/>
    <x v="0"/>
    <x v="917"/>
    <s v="Straż Graniczna"/>
  </r>
  <r>
    <x v="1997"/>
    <s v="wewnątrz kraju"/>
    <x v="2"/>
    <x v="1"/>
    <s v="PSG w Rzeszowie–Jasionce"/>
    <m/>
    <x v="3"/>
    <x v="1"/>
    <s v="Papierosy"/>
    <n v="33371.9"/>
    <m/>
    <n v="0.81554007820136853"/>
    <x v="0"/>
    <x v="918"/>
    <s v="Straż Graniczna"/>
  </r>
  <r>
    <x v="1997"/>
    <s v="wewnątrz kraju"/>
    <x v="2"/>
    <x v="1"/>
    <s v="PSG w Rzeszowie–Jasionce"/>
    <m/>
    <x v="3"/>
    <x v="4"/>
    <s v="susz tytoniowy"/>
    <n v="10495.26"/>
    <m/>
    <n v="585.02006688963206"/>
    <x v="1"/>
    <x v="919"/>
    <s v="Straż Graniczna"/>
  </r>
  <r>
    <x v="1998"/>
    <s v="z RP"/>
    <x v="1"/>
    <x v="1"/>
    <s v="PSG w Korczowej"/>
    <s v="Korczowa – Krakowiec (drogowe)"/>
    <x v="0"/>
    <x v="2"/>
    <s v="Osobowy"/>
    <n v="180000"/>
    <m/>
    <n v="180000"/>
    <x v="0"/>
    <x v="2"/>
    <s v="Straż Graniczna"/>
  </r>
  <r>
    <x v="1999"/>
    <s v="z RP"/>
    <x v="0"/>
    <x v="2"/>
    <s v="PSG w Katowicach-Pyrzowicach"/>
    <m/>
    <x v="2"/>
    <x v="3"/>
    <s v="Ostra"/>
    <n v="5"/>
    <s v="Przedmiot przypominający amunicję z napisem na spodzie łuski ,,28/38&quot;"/>
    <n v="5"/>
    <x v="0"/>
    <x v="2"/>
    <s v="Straż Graniczna"/>
  </r>
  <r>
    <x v="2000"/>
    <s v="do RP"/>
    <x v="1"/>
    <x v="1"/>
    <s v="PSG w Korczowej"/>
    <s v="Korczowa – Krakowiec (drogowe)"/>
    <x v="0"/>
    <x v="3"/>
    <s v="Ostra"/>
    <n v="4"/>
    <m/>
    <n v="2"/>
    <x v="0"/>
    <x v="0"/>
    <s v="Straż Graniczna"/>
  </r>
  <r>
    <x v="2001"/>
    <s v="do RP"/>
    <x v="1"/>
    <x v="0"/>
    <s v="PSG w Dołhobyczowie"/>
    <s v="Dołhobyczów – Uhrynów (drogowe)"/>
    <x v="0"/>
    <x v="7"/>
    <s v="inna/inne"/>
    <n v="50"/>
    <s v="pałka wykonana z drewna imitująca kij baseballowy "/>
    <n v="50"/>
    <x v="0"/>
    <x v="2"/>
    <s v="Straż Graniczna"/>
  </r>
  <r>
    <x v="2002"/>
    <s v="z RP"/>
    <x v="1"/>
    <x v="1"/>
    <s v="PSG w Korczowej"/>
    <s v="Korczowa – Krakowiec (drogowe)"/>
    <x v="0"/>
    <x v="2"/>
    <s v="Ciężarowy"/>
    <n v="80000"/>
    <s v="MAN TGX 18.280, nr. rej: RZ460AP, nr. VIN: VK1S338RHPF301191, koloru białego, rok prod. 2015, nr. vin "/>
    <n v="80000"/>
    <x v="0"/>
    <x v="2"/>
    <s v="Straż Graniczna"/>
  </r>
  <r>
    <x v="2003"/>
    <s v="z RP"/>
    <x v="1"/>
    <x v="1"/>
    <s v="PSG w Korczowej"/>
    <s v="Korczowa – Krakowiec (drogowe)"/>
    <x v="0"/>
    <x v="2"/>
    <s v="Osobowy"/>
    <n v="70000"/>
    <s v="Toyota Land Cruiser rok produkcji 2010, nr. rej: AX2685KC, nr. VIN: JTEBU3FJ70K012709"/>
    <n v="70000"/>
    <x v="0"/>
    <x v="2"/>
    <s v="Straż Graniczna"/>
  </r>
  <r>
    <x v="2004"/>
    <s v="z RP"/>
    <x v="1"/>
    <x v="1"/>
    <s v="PSG w Korczowej"/>
    <s v="Korczowa – Krakowiec (drogowe)"/>
    <x v="0"/>
    <x v="2"/>
    <s v="Osobowy"/>
    <n v="7500"/>
    <s v="Renault Master rok produkcji 2000, nr. rej SMY02265, nr. VIN VF1FDBEH523193585"/>
    <n v="7500"/>
    <x v="0"/>
    <x v="2"/>
    <s v="Straż Graniczna"/>
  </r>
  <r>
    <x v="2005"/>
    <s v="do RP"/>
    <x v="1"/>
    <x v="1"/>
    <s v="PSG w Medyce"/>
    <s v="Medyka – Szeginie (drogowe)"/>
    <x v="0"/>
    <x v="7"/>
    <s v="inna/inne"/>
    <n v="100"/>
    <s v="broń biała- kastet"/>
    <n v="100"/>
    <x v="0"/>
    <x v="2"/>
    <s v="Straż Graniczna"/>
  </r>
  <r>
    <x v="2006"/>
    <s v="wewnątrz kraju"/>
    <x v="2"/>
    <x v="1"/>
    <s v="Wydział Operacyjno-Śledczy"/>
    <m/>
    <x v="3"/>
    <x v="2"/>
    <s v="inna/inne"/>
    <n v="141625"/>
    <s v="Przyczepa kempingowa marki BAILEY"/>
    <n v="141625"/>
    <x v="0"/>
    <x v="2"/>
    <s v="Straż Graniczna"/>
  </r>
  <r>
    <x v="2007"/>
    <s v="z RP"/>
    <x v="1"/>
    <x v="0"/>
    <s v="PSG w Hrebennem"/>
    <s v="Hrebenne – Rawa Ruska (drogowe)"/>
    <x v="0"/>
    <x v="2"/>
    <s v="Osobowy"/>
    <n v="60000"/>
    <m/>
    <n v="60000"/>
    <x v="0"/>
    <x v="2"/>
    <s v="Straż Graniczna"/>
  </r>
  <r>
    <x v="2008"/>
    <s v="z RP"/>
    <x v="1"/>
    <x v="1"/>
    <s v="PSG w Medyce"/>
    <s v="Medyka – Szeginie (drogowe)"/>
    <x v="0"/>
    <x v="2"/>
    <s v="Osobowy"/>
    <n v="60000"/>
    <m/>
    <n v="60000"/>
    <x v="0"/>
    <x v="2"/>
    <s v="Straż Graniczna"/>
  </r>
  <r>
    <x v="2009"/>
    <s v="z RP"/>
    <x v="1"/>
    <x v="1"/>
    <s v="PSG w Medyce"/>
    <s v="Medyka – Szeginie (drogowe)"/>
    <x v="0"/>
    <x v="2"/>
    <s v="Osobowy"/>
    <n v="95000"/>
    <s v="volkswagen TIGUAN"/>
    <n v="95000"/>
    <x v="0"/>
    <x v="2"/>
    <s v="Straż Graniczna"/>
  </r>
  <r>
    <x v="2010"/>
    <s v="do RP"/>
    <x v="1"/>
    <x v="0"/>
    <s v="PSG w Dorohusku"/>
    <s v="Dorohusk – Jagodzin (drogowe)"/>
    <x v="0"/>
    <x v="1"/>
    <s v="Papierosy"/>
    <n v="108.47"/>
    <s v="WNIOSEK NR 236"/>
    <n v="0.81556390977443605"/>
    <x v="0"/>
    <x v="439"/>
    <s v="Straż Graniczna"/>
  </r>
  <r>
    <x v="2011"/>
    <s v="do RP"/>
    <x v="1"/>
    <x v="0"/>
    <s v="PSG w Dorohusku"/>
    <s v="Dorohusk – Jagodzin (drogowe)"/>
    <x v="0"/>
    <x v="1"/>
    <s v="Papierosy"/>
    <n v="505.63"/>
    <s v="WNIOSEK NR 237"/>
    <n v="0.81553225806451612"/>
    <x v="0"/>
    <x v="474"/>
    <s v="Straż Graniczna"/>
  </r>
  <r>
    <x v="2012"/>
    <s v="do RP"/>
    <x v="1"/>
    <x v="0"/>
    <s v="PSG w Dorohusku"/>
    <s v="Dorohusk – Jagodzin (drogowe)"/>
    <x v="0"/>
    <x v="1"/>
    <s v="Papierosy"/>
    <n v="130.49"/>
    <s v="WNIOSEK NR 238"/>
    <n v="0.81556250000000008"/>
    <x v="0"/>
    <x v="37"/>
    <s v="Straż Graniczna"/>
  </r>
  <r>
    <x v="2013"/>
    <s v="do RP"/>
    <x v="1"/>
    <x v="0"/>
    <s v="PSG w Dorohusku"/>
    <s v="Dorohusk – Jagodzin (drogowe)"/>
    <x v="0"/>
    <x v="1"/>
    <s v="Papierosy"/>
    <n v="114.18"/>
    <s v="WNIOSEK NR 239"/>
    <n v="0.81557142857142861"/>
    <x v="0"/>
    <x v="39"/>
    <s v="Straż Graniczna"/>
  </r>
  <r>
    <x v="2014"/>
    <s v="do RP"/>
    <x v="1"/>
    <x v="0"/>
    <s v="PSG w Dorohusku"/>
    <s v="Dorohusk – Jagodzin (drogowe)"/>
    <x v="0"/>
    <x v="3"/>
    <s v="Ostra"/>
    <n v="15"/>
    <s v="amunicja karabinowa"/>
    <n v="3"/>
    <x v="0"/>
    <x v="6"/>
    <s v="SC | SG"/>
  </r>
  <r>
    <x v="2015"/>
    <s v="z RP"/>
    <x v="1"/>
    <x v="0"/>
    <s v="PSG w Dołhobyczowie"/>
    <s v="Dołhobyczów – Uhrynów (drogowe)"/>
    <x v="0"/>
    <x v="0"/>
    <s v="inna/inne"/>
    <n v="800"/>
    <s v="wypchany krokodyl"/>
    <n v="800"/>
    <x v="0"/>
    <x v="2"/>
    <s v="Straż Graniczna"/>
  </r>
  <r>
    <x v="2015"/>
    <s v="z RP"/>
    <x v="1"/>
    <x v="0"/>
    <s v="PSG w Dołhobyczowie"/>
    <s v="Dołhobyczów – Uhrynów (drogowe)"/>
    <x v="0"/>
    <x v="0"/>
    <s v="inna/inne"/>
    <n v="1080"/>
    <s v="głowa krokodyla"/>
    <n v="1080"/>
    <x v="0"/>
    <x v="2"/>
    <s v="Straż Graniczna"/>
  </r>
  <r>
    <x v="2015"/>
    <s v="z RP"/>
    <x v="1"/>
    <x v="0"/>
    <s v="PSG w Dołhobyczowie"/>
    <s v="Dołhobyczów – Uhrynów (drogowe)"/>
    <x v="0"/>
    <x v="0"/>
    <s v="inna/inne"/>
    <n v="200"/>
    <s v="zęby zwierzęce"/>
    <n v="100"/>
    <x v="0"/>
    <x v="0"/>
    <s v="Straż Graniczna"/>
  </r>
  <r>
    <x v="2016"/>
    <s v="z RP"/>
    <x v="1"/>
    <x v="6"/>
    <s v="PSG w Poznaniu-Ławicy"/>
    <s v="Poznań-Ławica (lotnicze)"/>
    <x v="2"/>
    <x v="7"/>
    <s v="inna/inne"/>
    <n v="80"/>
    <s v="pałka teleskopowa"/>
    <n v="80"/>
    <x v="0"/>
    <x v="2"/>
    <s v="Straż Graniczna"/>
  </r>
  <r>
    <x v="2017"/>
    <s v="z RP"/>
    <x v="1"/>
    <x v="7"/>
    <s v="PSG w Krakowie-Balicach"/>
    <s v="Kraków-Balice (lotnicze)"/>
    <x v="2"/>
    <x v="3"/>
    <s v="Ostra"/>
    <n v="3"/>
    <s v="1 szt. oznaczenie na denku CBC 13 (7,62) "/>
    <n v="3"/>
    <x v="0"/>
    <x v="2"/>
    <s v="Straż Graniczna"/>
  </r>
  <r>
    <x v="2017"/>
    <s v="z RP"/>
    <x v="1"/>
    <x v="7"/>
    <s v="PSG w Krakowie-Balicach"/>
    <s v="Kraków-Balice (lotnicze)"/>
    <x v="2"/>
    <x v="3"/>
    <s v="Ostra"/>
    <n v="5"/>
    <s v="oznaczenie na denku 270 93 (5,56)"/>
    <n v="5"/>
    <x v="0"/>
    <x v="2"/>
    <s v="Straż Graniczna"/>
  </r>
  <r>
    <x v="2018"/>
    <s v="z RP"/>
    <x v="1"/>
    <x v="1"/>
    <s v="PSG w Korczowej"/>
    <s v="Korczowa – Krakowiec (drogowe)"/>
    <x v="0"/>
    <x v="2"/>
    <s v="inna/inne"/>
    <n v="150000"/>
    <s v="AUTOBUS (MIKROBUS) MERCEDES SPRINTER,  R. PROK 2014, NR. REJ BK1687EX, NR. VIN: WDB9066571S991354"/>
    <n v="150000"/>
    <x v="0"/>
    <x v="2"/>
    <s v="Straż Graniczna"/>
  </r>
  <r>
    <x v="2019"/>
    <s v="do RP"/>
    <x v="1"/>
    <x v="0"/>
    <s v="PSG w Terespolu"/>
    <s v="Terespol – Brześć (drogowe)"/>
    <x v="1"/>
    <x v="4"/>
    <s v="Tytoń do palenia"/>
    <n v="25.27"/>
    <s v="WYROBY NOWATORSKIE"/>
    <n v="584.9537037037037"/>
    <x v="1"/>
    <x v="457"/>
    <s v="Straż Graniczna"/>
  </r>
  <r>
    <x v="2020"/>
    <s v="z RP"/>
    <x v="1"/>
    <x v="0"/>
    <s v="PSG w Hrebennem"/>
    <s v="Hrebenne – Rawa Ruska (drogowe)"/>
    <x v="0"/>
    <x v="2"/>
    <s v="Osobowy"/>
    <n v="90000"/>
    <s v="Jeep Grand Cherokee, nr rej. WRA2894J,  nr. VIN 1C4RJFJM0FC865048, rok produkcji 2015, kolor zielony."/>
    <n v="90000"/>
    <x v="0"/>
    <x v="2"/>
    <s v="Straż Graniczna"/>
  </r>
  <r>
    <x v="2021"/>
    <s v="do RP"/>
    <x v="1"/>
    <x v="0"/>
    <s v="PSG w Terespolu"/>
    <s v="Terespol – Brześć (drogowe)"/>
    <x v="1"/>
    <x v="1"/>
    <s v="Papierosy"/>
    <n v="29.36"/>
    <m/>
    <n v="0.81555555555555559"/>
    <x v="0"/>
    <x v="597"/>
    <s v="Straż Graniczna"/>
  </r>
  <r>
    <x v="2021"/>
    <s v="do RP"/>
    <x v="1"/>
    <x v="0"/>
    <s v="PSG w Terespolu"/>
    <s v="Terespol – Brześć (drogowe)"/>
    <x v="1"/>
    <x v="5"/>
    <s v="inna/inne"/>
    <n v="60"/>
    <s v="wódka "/>
    <n v="40"/>
    <x v="2"/>
    <x v="115"/>
    <s v="Straż Graniczna"/>
  </r>
  <r>
    <x v="2022"/>
    <s v="z RP"/>
    <x v="1"/>
    <x v="2"/>
    <s v="PSG w Katowicach-Pyrzowicach"/>
    <s v="Katowice-Pyrzowice (lotnicze)"/>
    <x v="2"/>
    <x v="3"/>
    <s v="Ostra"/>
    <n v="1"/>
    <s v="napis na denku łuski &quot;G.F.L. 9mm LUGER&quot;"/>
    <n v="1"/>
    <x v="0"/>
    <x v="2"/>
    <s v="Straż Graniczna"/>
  </r>
  <r>
    <x v="2023"/>
    <s v="wewnątrz kraju"/>
    <x v="0"/>
    <x v="8"/>
    <s v="PSG w Kuźnicy"/>
    <m/>
    <x v="1"/>
    <x v="1"/>
    <s v="Papierosy"/>
    <n v="24466.2"/>
    <m/>
    <n v="0.81554000000000004"/>
    <x v="0"/>
    <x v="438"/>
    <s v="Straż Graniczna"/>
  </r>
  <r>
    <x v="2024"/>
    <s v="do RP"/>
    <x v="1"/>
    <x v="0"/>
    <s v="PSG w Hrebennem"/>
    <s v="Hrebenne – Rawa Ruska (drogowe)"/>
    <x v="0"/>
    <x v="5"/>
    <s v="Wódka"/>
    <n v="105"/>
    <s v="Uszczuplenia celne 42 zł."/>
    <n v="35"/>
    <x v="2"/>
    <x v="46"/>
    <s v="KAS | SG"/>
  </r>
  <r>
    <x v="2024"/>
    <s v="do RP"/>
    <x v="1"/>
    <x v="0"/>
    <s v="PSG w Hrebennem"/>
    <s v="Hrebenne – Rawa Ruska (drogowe)"/>
    <x v="0"/>
    <x v="5"/>
    <s v="Wódka"/>
    <n v="154"/>
    <s v="Uszczuplenia celen 59 zł."/>
    <n v="35"/>
    <x v="2"/>
    <x v="920"/>
    <s v="KAS | SG"/>
  </r>
  <r>
    <x v="2025"/>
    <s v="do RP"/>
    <x v="1"/>
    <x v="7"/>
    <s v="PSG w Krakowie-Balicach"/>
    <s v="Kraków-Balice (lotnicze)"/>
    <x v="2"/>
    <x v="6"/>
    <s v="Marihuana"/>
    <m/>
    <m/>
    <n v="0"/>
    <x v="1"/>
    <x v="921"/>
    <s v="Straż Graniczna"/>
  </r>
  <r>
    <x v="2026"/>
    <s v="do RP"/>
    <x v="1"/>
    <x v="0"/>
    <s v="PSG w Terespolu"/>
    <s v="Terespol – Brześć (drogowe)"/>
    <x v="1"/>
    <x v="0"/>
    <s v="inna/inne"/>
    <n v="86"/>
    <s v="wyroby pochodzenia zwierzęcego"/>
    <n v="20"/>
    <x v="1"/>
    <x v="423"/>
    <s v="KAS | SG"/>
  </r>
  <r>
    <x v="2027"/>
    <s v="do RP"/>
    <x v="1"/>
    <x v="0"/>
    <s v="PSG w Hrubieszowie"/>
    <s v="Zosin – Ustiług (drogowe)"/>
    <x v="0"/>
    <x v="9"/>
    <s v="Płyn do e-papierosów"/>
    <n v="73"/>
    <s v="Liquid do e- papierosów"/>
    <n v="380.20833333333331"/>
    <x v="2"/>
    <x v="922"/>
    <s v="SC"/>
  </r>
  <r>
    <x v="2028"/>
    <s v="z RP"/>
    <x v="1"/>
    <x v="5"/>
    <s v="PSG w Warszawie-Okęciu"/>
    <s v="Warszawa-Okęcie (lotnicze)"/>
    <x v="2"/>
    <x v="3"/>
    <s v="Ostra"/>
    <m/>
    <s v="LC 223 REM"/>
    <n v="0"/>
    <x v="0"/>
    <x v="2"/>
    <s v="Straż Graniczna"/>
  </r>
  <r>
    <x v="2029"/>
    <s v="z RP"/>
    <x v="1"/>
    <x v="1"/>
    <s v="PSG w Korczowej"/>
    <s v="Korczowa – Krakowiec (drogowe)"/>
    <x v="0"/>
    <x v="0"/>
    <s v="Podzespoły samochodowe"/>
    <n v="11600"/>
    <m/>
    <n v="725"/>
    <x v="0"/>
    <x v="468"/>
    <s v="Straż Graniczna"/>
  </r>
  <r>
    <x v="2030"/>
    <s v="z RP"/>
    <x v="1"/>
    <x v="6"/>
    <s v="PSG w Poznaniu-Ławicy"/>
    <s v="Poznań-Ławica (lotnicze)"/>
    <x v="2"/>
    <x v="3"/>
    <s v="Ostra"/>
    <n v="2"/>
    <s v="9x19 Parabellum"/>
    <n v="2"/>
    <x v="0"/>
    <x v="2"/>
    <s v="Straż Graniczna"/>
  </r>
  <r>
    <x v="2031"/>
    <s v="z RP"/>
    <x v="1"/>
    <x v="1"/>
    <s v="PSG w Medyce"/>
    <s v="Medyka – Szeginie (drogowe)"/>
    <x v="0"/>
    <x v="2"/>
    <s v="Osobowy"/>
    <n v="210000"/>
    <s v="Mercedes G500, 2000r"/>
    <n v="210000"/>
    <x v="0"/>
    <x v="2"/>
    <s v="Straż Graniczna"/>
  </r>
  <r>
    <x v="2032"/>
    <s v="z RP"/>
    <x v="1"/>
    <x v="1"/>
    <s v="PSG w Medyce"/>
    <s v="Medyka – Szeginie (drogowe)"/>
    <x v="0"/>
    <x v="0"/>
    <s v="Podzespoły samochodowe"/>
    <n v="109996"/>
    <s v="części z pojazdu Land Rover i dwóch pojazdów KIA"/>
    <n v="1028"/>
    <x v="0"/>
    <x v="923"/>
    <s v="Straż Graniczna"/>
  </r>
  <r>
    <x v="2033"/>
    <s v="do RP"/>
    <x v="1"/>
    <x v="5"/>
    <s v="PSG w Warszawie-Okęciu"/>
    <s v="Warszawa-Okęcie (lotnicze)"/>
    <x v="2"/>
    <x v="7"/>
    <s v="Palna"/>
    <m/>
    <s v="szkielet broni krótkiej w kolorze beżowym o oznaczeniu „WILSON COMBAT”,  "/>
    <n v="0"/>
    <x v="0"/>
    <x v="2"/>
    <s v="Straż Graniczna"/>
  </r>
  <r>
    <x v="2033"/>
    <s v="do RP"/>
    <x v="1"/>
    <x v="5"/>
    <s v="PSG w Warszawie-Okęciu"/>
    <s v="Warszawa-Okęcie (lotnicze)"/>
    <x v="2"/>
    <x v="7"/>
    <s v="Palna"/>
    <m/>
    <s v="szkielet broni krótkiej w kolorze beżowym o oznaczeniu „SIG SAUER”, „NEWINGTON, NH, USA”, „2700455-04” "/>
    <n v="0"/>
    <x v="0"/>
    <x v="2"/>
    <s v="Straż Graniczna"/>
  </r>
  <r>
    <x v="2033"/>
    <s v="do RP"/>
    <x v="1"/>
    <x v="5"/>
    <s v="PSG w Warszawie-Okęciu"/>
    <s v="Warszawa-Okęcie (lotnicze)"/>
    <x v="2"/>
    <x v="7"/>
    <s v="Palna"/>
    <m/>
    <s v="szkielet broni krótkiej w kolorze czarnym o oznaczeniu „SIG SAUER”, „NEWINGTON, NH, USA”, „2700455-04” "/>
    <n v="0"/>
    <x v="0"/>
    <x v="2"/>
    <s v="Straż Graniczna"/>
  </r>
  <r>
    <x v="2033"/>
    <s v="do RP"/>
    <x v="1"/>
    <x v="5"/>
    <s v="PSG w Warszawie-Okęciu"/>
    <s v="Warszawa-Okęcie (lotnicze)"/>
    <x v="2"/>
    <x v="7"/>
    <s v="Palna"/>
    <m/>
    <s v="04. zamek do broni krótkiej w kolorze beżowym o oznaczeniu „SIG SAUER P320”, „2S57 02 H24 10” "/>
    <n v="0"/>
    <x v="0"/>
    <x v="2"/>
    <s v="Straż Graniczna"/>
  </r>
  <r>
    <x v="2033"/>
    <s v="do RP"/>
    <x v="1"/>
    <x v="5"/>
    <s v="PSG w Warszawie-Okęciu"/>
    <s v="Warszawa-Okęcie (lotnicze)"/>
    <x v="2"/>
    <x v="7"/>
    <s v="Palna"/>
    <m/>
    <s v="zamek do broni długiej w kolorze czarnym (bez oznaczeń) "/>
    <n v="0"/>
    <x v="0"/>
    <x v="2"/>
    <s v="Straż Graniczna"/>
  </r>
  <r>
    <x v="2033"/>
    <s v="do RP"/>
    <x v="1"/>
    <x v="5"/>
    <s v="PSG w Warszawie-Okęciu"/>
    <s v="Warszawa-Okęcie (lotnicze)"/>
    <x v="2"/>
    <x v="7"/>
    <s v="Palna"/>
    <m/>
    <s v="lufa z komorą nabojową w kolorze czarnym o oznaczeniu „U.S. PAT. NO. 7,716,865 CAGE CODE 3E3E2 DANIEL DEFENSE, LLC BLACK CREEK, GA”, „MK18 RIS II P/N 01-004-08020 NSN 1005-01-548-1385”, „1190-1173-3”"/>
    <n v="0"/>
    <x v="0"/>
    <x v="2"/>
    <s v="Straż Graniczna"/>
  </r>
  <r>
    <x v="2034"/>
    <s v="z RP"/>
    <x v="1"/>
    <x v="7"/>
    <s v="PSG w Krakowie-Balicach"/>
    <s v="Kraków-Balice (lotnicze)"/>
    <x v="2"/>
    <x v="3"/>
    <s v="inna/inne"/>
    <n v="300"/>
    <s v="1 szt. łuska altyleryjska, 1 szt. łuska NK-72, 1 szt. spłonki prawdopodobnie od granatnika"/>
    <n v="100"/>
    <x v="0"/>
    <x v="46"/>
    <s v="Straż Graniczna"/>
  </r>
  <r>
    <x v="2035"/>
    <s v="wewnątrz kraju"/>
    <x v="2"/>
    <x v="4"/>
    <s v="PSG w Elblągu"/>
    <m/>
    <x v="3"/>
    <x v="1"/>
    <s v="Papierosy"/>
    <n v="815.54"/>
    <s v="NZ Gold, Mińsk Superslims, Queen Menthol, Winston, Malboro"/>
    <n v="0.81553999999999993"/>
    <x v="0"/>
    <x v="111"/>
    <s v="Straż Graniczna"/>
  </r>
  <r>
    <x v="2036"/>
    <s v="wewnątrz kraju"/>
    <x v="2"/>
    <x v="4"/>
    <s v="PSG w Elblągu"/>
    <m/>
    <x v="3"/>
    <x v="1"/>
    <s v="Papierosy"/>
    <n v="1068406.33"/>
    <s v="Minsk, Queen, NZ, Malboro, "/>
    <n v="0.81553999816802292"/>
    <x v="0"/>
    <x v="924"/>
    <s v="Straż Graniczna"/>
  </r>
  <r>
    <x v="2036"/>
    <s v="wewnątrz kraju"/>
    <x v="2"/>
    <x v="4"/>
    <s v="PSG w Elblągu"/>
    <m/>
    <x v="3"/>
    <x v="1"/>
    <s v="Papierosy"/>
    <n v="1043891.2"/>
    <s v="Malboro "/>
    <n v="0.81553999999999993"/>
    <x v="0"/>
    <x v="925"/>
    <s v="Straż Graniczna"/>
  </r>
  <r>
    <x v="2036"/>
    <s v="wewnątrz kraju"/>
    <x v="2"/>
    <x v="4"/>
    <s v="PSG w Elblągu"/>
    <m/>
    <x v="3"/>
    <x v="11"/>
    <s v="Złoty - PLN"/>
    <n v="9800"/>
    <m/>
    <n v="100"/>
    <x v="0"/>
    <x v="926"/>
    <s v="Straż Graniczna"/>
  </r>
  <r>
    <x v="2036"/>
    <s v="wewnątrz kraju"/>
    <x v="2"/>
    <x v="4"/>
    <s v="PSG w Elblągu"/>
    <m/>
    <x v="3"/>
    <x v="11"/>
    <s v="Złoty - PLN"/>
    <n v="8200"/>
    <m/>
    <n v="200"/>
    <x v="0"/>
    <x v="205"/>
    <s v="Straż Graniczna"/>
  </r>
  <r>
    <x v="2036"/>
    <s v="wewnątrz kraju"/>
    <x v="2"/>
    <x v="4"/>
    <s v="PSG w Elblągu"/>
    <m/>
    <x v="3"/>
    <x v="11"/>
    <s v="Złoty - PLN"/>
    <n v="2700"/>
    <m/>
    <n v="50"/>
    <x v="0"/>
    <x v="927"/>
    <s v="Straż Graniczna"/>
  </r>
  <r>
    <x v="2036"/>
    <s v="wewnątrz kraju"/>
    <x v="2"/>
    <x v="4"/>
    <s v="PSG w Elblągu"/>
    <m/>
    <x v="3"/>
    <x v="11"/>
    <s v="Złoty - PLN"/>
    <n v="1500"/>
    <m/>
    <n v="500"/>
    <x v="0"/>
    <x v="46"/>
    <s v="Straż Graniczna"/>
  </r>
  <r>
    <x v="2036"/>
    <s v="wewnątrz kraju"/>
    <x v="2"/>
    <x v="4"/>
    <s v="PSG w Elblągu"/>
    <m/>
    <x v="3"/>
    <x v="0"/>
    <s v="inna/inne"/>
    <m/>
    <s v="Radiostacje TYT"/>
    <n v="0"/>
    <x v="0"/>
    <x v="0"/>
    <s v="Straż Graniczna"/>
  </r>
  <r>
    <x v="2036"/>
    <s v="wewnątrz kraju"/>
    <x v="2"/>
    <x v="4"/>
    <s v="PSG w Elblągu"/>
    <m/>
    <x v="3"/>
    <x v="0"/>
    <s v="inna/inne"/>
    <m/>
    <s v="telefony komórkowe "/>
    <n v="0"/>
    <x v="0"/>
    <x v="0"/>
    <s v="Straż Graniczna"/>
  </r>
  <r>
    <x v="2037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KAS | SG"/>
  </r>
  <r>
    <x v="2037"/>
    <s v="do RP"/>
    <x v="1"/>
    <x v="0"/>
    <s v="PSG w Terespolu"/>
    <s v="Terespol – Brześć (drogowe)"/>
    <x v="1"/>
    <x v="1"/>
    <s v="Papierosy"/>
    <n v="2430.31"/>
    <m/>
    <n v="0.81554026845637584"/>
    <x v="0"/>
    <x v="263"/>
    <s v="KAS | SG"/>
  </r>
  <r>
    <x v="2038"/>
    <s v="do RP"/>
    <x v="1"/>
    <x v="0"/>
    <s v="PSG w Dorohusku"/>
    <s v="Dorohusk – Jagodzin (drogowe)"/>
    <x v="0"/>
    <x v="1"/>
    <s v="Papierosy"/>
    <n v="146.80000000000001"/>
    <m/>
    <n v="0.81555555555555559"/>
    <x v="0"/>
    <x v="41"/>
    <s v="Straż Graniczna"/>
  </r>
  <r>
    <x v="2039"/>
    <s v="do RP"/>
    <x v="1"/>
    <x v="0"/>
    <s v="PSG w Dorohusku"/>
    <s v="Dorohusk – Jagodzin (drogowe)"/>
    <x v="0"/>
    <x v="1"/>
    <s v="Papierosy"/>
    <n v="228.35"/>
    <m/>
    <n v="0.81553571428571425"/>
    <x v="0"/>
    <x v="38"/>
    <s v="Straż Graniczna"/>
  </r>
  <r>
    <x v="2040"/>
    <s v="do RP"/>
    <x v="1"/>
    <x v="0"/>
    <s v="PSG w Dorohusku"/>
    <s v="Dorohusk – Jagodzin (drogowe)"/>
    <x v="0"/>
    <x v="1"/>
    <s v="Papierosy"/>
    <n v="49.75"/>
    <m/>
    <n v="0.81557377049180324"/>
    <x v="0"/>
    <x v="928"/>
    <s v="Straż Graniczna"/>
  </r>
  <r>
    <x v="2041"/>
    <s v="z RP"/>
    <x v="1"/>
    <x v="0"/>
    <s v="PSG w Hrubieszowie"/>
    <s v="Zosin – Ustiług (drogowe)"/>
    <x v="0"/>
    <x v="2"/>
    <s v="Osobowy"/>
    <n v="100000"/>
    <s v="TOYOTA CHR"/>
    <n v="100000"/>
    <x v="0"/>
    <x v="2"/>
    <s v="Straż Graniczna"/>
  </r>
  <r>
    <x v="2042"/>
    <s v="z RP"/>
    <x v="1"/>
    <x v="6"/>
    <s v="PSG we Wrocławiu-Strachowicach"/>
    <s v="Wrocław-Strachowice"/>
    <x v="2"/>
    <x v="3"/>
    <s v="Ostra"/>
    <n v="4"/>
    <m/>
    <n v="4"/>
    <x v="0"/>
    <x v="2"/>
    <s v="Straż Graniczna"/>
  </r>
  <r>
    <x v="2043"/>
    <s v="wewnątrz kraju"/>
    <x v="0"/>
    <x v="0"/>
    <s v="PSG w Białej Podlaskiej"/>
    <m/>
    <x v="1"/>
    <x v="6"/>
    <s v="Haszysz"/>
    <n v="247"/>
    <m/>
    <n v="65000"/>
    <x v="1"/>
    <x v="929"/>
    <s v="Straż Graniczna"/>
  </r>
  <r>
    <x v="2044"/>
    <s v="do RP"/>
    <x v="1"/>
    <x v="1"/>
    <s v="PSG w Medyce"/>
    <s v="Medyka - Szeginie"/>
    <x v="0"/>
    <x v="2"/>
    <s v="Osobowy"/>
    <n v="150000"/>
    <s v="LEXUS"/>
    <n v="150000"/>
    <x v="0"/>
    <x v="2"/>
    <s v="Straż Graniczna"/>
  </r>
  <r>
    <x v="2045"/>
    <s v="wewnątrz kraju"/>
    <x v="2"/>
    <x v="6"/>
    <s v="PSG w Zgorzelcu"/>
    <m/>
    <x v="3"/>
    <x v="4"/>
    <s v="Tytoń do palenia"/>
    <n v="36856.26"/>
    <s v="bez polskich znaków akcyzy"/>
    <n v="585.02"/>
    <x v="1"/>
    <x v="930"/>
    <s v="Straż Graniczna"/>
  </r>
  <r>
    <x v="2045"/>
    <s v="wewnątrz kraju"/>
    <x v="2"/>
    <x v="6"/>
    <s v="PSG w Zgorzelcu"/>
    <m/>
    <x v="3"/>
    <x v="1"/>
    <s v="Papierosy"/>
    <n v="74512.91"/>
    <m/>
    <n v="0.87868997641509439"/>
    <x v="0"/>
    <x v="931"/>
    <s v="Straż Graniczna"/>
  </r>
  <r>
    <x v="2046"/>
    <s v="wewnątrz kraju"/>
    <x v="2"/>
    <x v="0"/>
    <s v="PSG w Hrubieszowie"/>
    <m/>
    <x v="3"/>
    <x v="2"/>
    <s v="Osobowy"/>
    <n v="220000"/>
    <s v="AUDI A6"/>
    <n v="220000"/>
    <x v="0"/>
    <x v="2"/>
    <s v="Policja"/>
  </r>
  <r>
    <x v="2047"/>
    <s v="do RP"/>
    <x v="0"/>
    <x v="6"/>
    <s v="PSG w Świecku"/>
    <m/>
    <x v="5"/>
    <x v="6"/>
    <s v="Marihuana"/>
    <n v="39.6"/>
    <m/>
    <n v="45000"/>
    <x v="1"/>
    <x v="932"/>
    <s v="Straż Graniczna"/>
  </r>
  <r>
    <x v="2048"/>
    <s v="do RP"/>
    <x v="1"/>
    <x v="0"/>
    <s v="PSG w Dołhobyczowie"/>
    <s v="Dołhobyczów - Uhrynów"/>
    <x v="0"/>
    <x v="4"/>
    <s v="Tytoń do palenia"/>
    <n v="14.3"/>
    <s v="wkłady tytoniowe - TEREA"/>
    <n v="668.22429906542061"/>
    <x v="1"/>
    <x v="933"/>
    <s v="Straż Graniczna"/>
  </r>
  <r>
    <x v="2049"/>
    <s v="z RP"/>
    <x v="1"/>
    <x v="0"/>
    <s v="PSG w Terespolu"/>
    <s v="Kukuryki - Kozłowiczy"/>
    <x v="1"/>
    <x v="2"/>
    <s v="Naczepa"/>
    <n v="25000"/>
    <s v="SCHMITZ"/>
    <n v="25000"/>
    <x v="0"/>
    <x v="2"/>
    <s v="Straż Graniczna"/>
  </r>
  <r>
    <x v="2050"/>
    <s v="do RP"/>
    <x v="0"/>
    <x v="6"/>
    <s v="PSG w Kłodzku"/>
    <m/>
    <x v="8"/>
    <x v="7"/>
    <s v="Gazowa"/>
    <n v="435"/>
    <s v="Broń EKOL Special 99, 9 mm PA  nr EVi 3-19110904 "/>
    <n v="435"/>
    <x v="0"/>
    <x v="2"/>
    <s v="Straż Graniczna"/>
  </r>
  <r>
    <x v="2050"/>
    <s v="do RP"/>
    <x v="0"/>
    <x v="6"/>
    <s v="PSG w Kłodzku"/>
    <m/>
    <x v="8"/>
    <x v="3"/>
    <s v="Gazowa"/>
    <n v="39.97"/>
    <s v="9mm"/>
    <n v="5.71"/>
    <x v="0"/>
    <x v="26"/>
    <s v="Straż Graniczna"/>
  </r>
  <r>
    <x v="2050"/>
    <s v="do RP"/>
    <x v="0"/>
    <x v="6"/>
    <s v="PSG w Kłodzku"/>
    <m/>
    <x v="8"/>
    <x v="3"/>
    <s v="Inna"/>
    <n v="5.71"/>
    <s v="amunicja hukowa 9mm"/>
    <n v="5.71"/>
    <x v="0"/>
    <x v="2"/>
    <s v="Straż Graniczna"/>
  </r>
  <r>
    <x v="2051"/>
    <s v="do RP"/>
    <x v="1"/>
    <x v="1"/>
    <s v="PSG w Korczowej"/>
    <s v="Korczowa - Krakowiec"/>
    <x v="0"/>
    <x v="7"/>
    <s v="Inna"/>
    <n v="100"/>
    <s v="kastet"/>
    <n v="100"/>
    <x v="0"/>
    <x v="2"/>
    <s v="Straż Graniczna"/>
  </r>
  <r>
    <x v="2052"/>
    <s v="z RP"/>
    <x v="1"/>
    <x v="7"/>
    <s v="PSG w Krakowie-Balicach"/>
    <s v="Kraków-Balice"/>
    <x v="2"/>
    <x v="3"/>
    <s v="Ostra"/>
    <n v="10"/>
    <m/>
    <n v="2"/>
    <x v="0"/>
    <x v="6"/>
    <s v="Straż Graniczna"/>
  </r>
  <r>
    <x v="2053"/>
    <s v="do RP"/>
    <x v="0"/>
    <x v="6"/>
    <s v="PSG w Świecku"/>
    <m/>
    <x v="5"/>
    <x v="6"/>
    <s v="Marihuana"/>
    <n v="298.35000000000002"/>
    <m/>
    <n v="45000.000000000007"/>
    <x v="1"/>
    <x v="934"/>
    <s v="Straż Graniczna"/>
  </r>
  <r>
    <x v="2054"/>
    <s v="do RP"/>
    <x v="1"/>
    <x v="1"/>
    <s v="PSG w Rzeszowie–Jasionce"/>
    <s v="Rzeszów-Jasionka"/>
    <x v="2"/>
    <x v="5"/>
    <s v="Likier"/>
    <n v="398"/>
    <m/>
    <n v="107.56756756756756"/>
    <x v="2"/>
    <x v="211"/>
    <s v="KAS | SG"/>
  </r>
  <r>
    <x v="2055"/>
    <s v="do RP"/>
    <x v="1"/>
    <x v="0"/>
    <s v="PSG w Dorohusku"/>
    <s v="Dorohusk - Jagodzin"/>
    <x v="0"/>
    <x v="4"/>
    <s v="susz tytoniowy"/>
    <m/>
    <m/>
    <n v="0"/>
    <x v="1"/>
    <x v="935"/>
    <s v="Straż Graniczna"/>
  </r>
  <r>
    <x v="2055"/>
    <s v="do RP"/>
    <x v="1"/>
    <x v="0"/>
    <s v="PSG w Dorohusku"/>
    <s v="Dorohusk - Jagodzin"/>
    <x v="0"/>
    <x v="1"/>
    <s v="Papierosy"/>
    <n v="137.08000000000001"/>
    <s v="WNIOSEK NR 2"/>
    <n v="0.87871794871794884"/>
    <x v="0"/>
    <x v="936"/>
    <s v="Straż Graniczna"/>
  </r>
  <r>
    <x v="2056"/>
    <s v="do RP"/>
    <x v="1"/>
    <x v="1"/>
    <s v="PSG w Korczowej"/>
    <s v="Korczowa - Krakowiec"/>
    <x v="0"/>
    <x v="3"/>
    <s v="Ostra"/>
    <n v="50"/>
    <s v="2 szt. amunicji o kalibrze 12,7x99mm"/>
    <n v="25"/>
    <x v="0"/>
    <x v="0"/>
    <s v="Straż Graniczna"/>
  </r>
  <r>
    <x v="2057"/>
    <s v="z RP"/>
    <x v="1"/>
    <x v="1"/>
    <s v="PSG w Korczowej"/>
    <s v="Korczowa - Krakowiec"/>
    <x v="0"/>
    <x v="2"/>
    <s v="Osobowy"/>
    <n v="45000"/>
    <s v="MERCEDES SPRINTER (rok produkcji 2009) - pojazd (o ustalonym nr VIN WDB9066332S761955) figurujący w bazie INTERPOL, jako skradziony na terytorium Wielkie Brytanii"/>
    <n v="45000"/>
    <x v="0"/>
    <x v="2"/>
    <s v="Straż Graniczna"/>
  </r>
  <r>
    <x v="2058"/>
    <s v="do RP"/>
    <x v="1"/>
    <x v="0"/>
    <s v="PSG w Dołhobyczowie"/>
    <s v="Dołhobyczów - Uhrynów"/>
    <x v="0"/>
    <x v="1"/>
    <s v="Papierosy"/>
    <n v="140.59"/>
    <s v="8 paczek po 20 szt. papierosów marki SOBRANIE"/>
    <n v="0.87868750000000007"/>
    <x v="0"/>
    <x v="37"/>
    <s v="Straż Graniczna"/>
  </r>
  <r>
    <x v="2059"/>
    <s v="do RP"/>
    <x v="1"/>
    <x v="0"/>
    <s v="PSG w Dołhobyczowie"/>
    <s v="Dołhobyczów - Uhrynów"/>
    <x v="0"/>
    <x v="1"/>
    <s v="Papierosy"/>
    <n v="11.42"/>
    <s v="13 sztuk papierosów marki WINNER"/>
    <n v="0.8784615384615384"/>
    <x v="0"/>
    <x v="613"/>
    <s v="Straż Graniczna"/>
  </r>
  <r>
    <x v="2059"/>
    <s v="do RP"/>
    <x v="1"/>
    <x v="0"/>
    <s v="PSG w Dołhobyczowie"/>
    <s v="Dołhobyczów - Uhrynów"/>
    <x v="0"/>
    <x v="4"/>
    <s v="Tytoń do palenia"/>
    <n v="4.0999999999999996"/>
    <s v="wyroby nowatorskie HEETS"/>
    <n v="585.71428571428567"/>
    <x v="1"/>
    <x v="491"/>
    <s v="Straż Graniczna"/>
  </r>
  <r>
    <x v="2060"/>
    <s v="do RP"/>
    <x v="1"/>
    <x v="0"/>
    <s v="PSG w Dołhobyczowie"/>
    <s v="Dołhobyczów - Uhrynów"/>
    <x v="0"/>
    <x v="1"/>
    <s v="Papierosy"/>
    <n v="439.35"/>
    <s v="25 paczek papierosów"/>
    <n v="0.87870000000000004"/>
    <x v="0"/>
    <x v="44"/>
    <s v="Straż Graniczna"/>
  </r>
  <r>
    <x v="2061"/>
    <s v="z RP"/>
    <x v="1"/>
    <x v="1"/>
    <s v="PSG w Korczowej"/>
    <s v="Korczowa - Krakowiec"/>
    <x v="0"/>
    <x v="2"/>
    <s v="Inny"/>
    <n v="100000"/>
    <s v="MERCEDES SPRINTER (rok produkcji 2013) - autokar (o ustalonym nr VIN WDB9066371P503180) figurujący w bazie INTERPOL oraz SIS-R, jako skradziony na terytorium Niemiec"/>
    <n v="100000"/>
    <x v="0"/>
    <x v="2"/>
    <s v="Straż Graniczna"/>
  </r>
  <r>
    <x v="2062"/>
    <s v="do RP"/>
    <x v="1"/>
    <x v="0"/>
    <s v="PSG w Dołhobyczowie"/>
    <s v="Dołhobyczów - Uhrynów"/>
    <x v="0"/>
    <x v="1"/>
    <s v="Papierosy"/>
    <n v="70.3"/>
    <s v="4 paczki papierosów"/>
    <n v="0.87874999999999992"/>
    <x v="0"/>
    <x v="5"/>
    <s v="Straż Graniczna"/>
  </r>
  <r>
    <x v="2063"/>
    <s v="do RP"/>
    <x v="1"/>
    <x v="1"/>
    <s v="PSG w Medyce"/>
    <s v="Medyka - Szeginie"/>
    <x v="0"/>
    <x v="2"/>
    <s v="Osobowy"/>
    <n v="65000"/>
    <s v="MERCEDES SPRINTER"/>
    <n v="65000"/>
    <x v="0"/>
    <x v="2"/>
    <s v="Straż Graniczna"/>
  </r>
  <r>
    <x v="2064"/>
    <s v="do RP"/>
    <x v="1"/>
    <x v="0"/>
    <s v="PSG w Dorohusku"/>
    <s v="Dorohusk - Jagodzin"/>
    <x v="0"/>
    <x v="6"/>
    <s v="Marihuana"/>
    <n v="6.3"/>
    <m/>
    <n v="44999.999999999993"/>
    <x v="1"/>
    <x v="456"/>
    <s v="Straż Graniczna"/>
  </r>
  <r>
    <x v="2065"/>
    <s v="do RP"/>
    <x v="1"/>
    <x v="0"/>
    <s v="PSG w Dorohusku"/>
    <s v="Dorohusk - Jagodzin"/>
    <x v="0"/>
    <x v="3"/>
    <s v="Inna"/>
    <n v="150"/>
    <s v="hukowa"/>
    <n v="3"/>
    <x v="0"/>
    <x v="743"/>
    <s v="SC | SG"/>
  </r>
  <r>
    <x v="2064"/>
    <s v="do RP"/>
    <x v="1"/>
    <x v="0"/>
    <s v="PSG w Hrebennem"/>
    <s v="Hrebenne - Rawa Ruska"/>
    <x v="0"/>
    <x v="7"/>
    <s v="Inna"/>
    <n v="50"/>
    <s v="broń biała pałka teleskopowa metalowa"/>
    <n v="50"/>
    <x v="0"/>
    <x v="2"/>
    <s v="SC | SG"/>
  </r>
  <r>
    <x v="2066"/>
    <s v="do RP"/>
    <x v="1"/>
    <x v="0"/>
    <s v="PSG w Hrebennem"/>
    <s v="Hrebenne - Rawa Ruska"/>
    <x v="0"/>
    <x v="1"/>
    <s v="Papierosy"/>
    <n v="105.44"/>
    <s v="uszczuplenia celne  173,00 zł"/>
    <n v="0.8786666666666666"/>
    <x v="0"/>
    <x v="1"/>
    <s v="Straż Graniczna"/>
  </r>
  <r>
    <x v="2067"/>
    <s v="do RP"/>
    <x v="1"/>
    <x v="1"/>
    <s v="PSG w Medyce"/>
    <s v="Medyka - Szeginie"/>
    <x v="0"/>
    <x v="1"/>
    <s v="Papierosy"/>
    <n v="17.57"/>
    <m/>
    <n v="0.87850000000000006"/>
    <x v="0"/>
    <x v="14"/>
    <s v="Straż Graniczna"/>
  </r>
  <r>
    <x v="2068"/>
    <s v="do RP"/>
    <x v="1"/>
    <x v="0"/>
    <s v="PSG w Hrubieszowie"/>
    <s v="Zosin - Ustiług"/>
    <x v="0"/>
    <x v="1"/>
    <s v="Papierosy"/>
    <n v="87.87"/>
    <m/>
    <n v="0.87870000000000004"/>
    <x v="0"/>
    <x v="13"/>
    <s v="Straż Graniczna"/>
  </r>
  <r>
    <x v="2069"/>
    <s v="do RP"/>
    <x v="1"/>
    <x v="0"/>
    <s v="PSG w Dorohusku"/>
    <s v="Dorohusk - Jagodzin"/>
    <x v="0"/>
    <x v="6"/>
    <s v="Marihuana"/>
    <n v="18"/>
    <m/>
    <n v="45000"/>
    <x v="1"/>
    <x v="937"/>
    <s v="Straż Graniczna"/>
  </r>
  <r>
    <x v="2070"/>
    <s v="do RP"/>
    <x v="1"/>
    <x v="0"/>
    <s v="PSG w Hrubieszowie"/>
    <s v="Zosin - Ustiług"/>
    <x v="0"/>
    <x v="1"/>
    <s v="Papierosy"/>
    <n v="97.53"/>
    <m/>
    <n v="0.87864864864864867"/>
    <x v="0"/>
    <x v="369"/>
    <s v="Straż Graniczna"/>
  </r>
  <r>
    <x v="2070"/>
    <s v="do RP"/>
    <x v="1"/>
    <x v="0"/>
    <s v="PSG w Hrubieszowie"/>
    <s v="Zosin - Ustiług"/>
    <x v="0"/>
    <x v="4"/>
    <s v="Tytoń do palenia"/>
    <n v="7.15"/>
    <s v="Terea wyroby nowatorskie"/>
    <n v="668.22429906542061"/>
    <x v="1"/>
    <x v="938"/>
    <s v="Straż Graniczna"/>
  </r>
  <r>
    <x v="2071"/>
    <s v="wewnątrz kraju"/>
    <x v="2"/>
    <x v="0"/>
    <s v="PSG w Terespolu"/>
    <m/>
    <x v="3"/>
    <x v="2"/>
    <s v="Osobowy"/>
    <n v="200000"/>
    <s v="VOLVO XC90"/>
    <n v="200000"/>
    <x v="0"/>
    <x v="2"/>
    <s v="Policja | SG"/>
  </r>
  <r>
    <x v="2072"/>
    <s v="do RP"/>
    <x v="1"/>
    <x v="0"/>
    <s v="PSG w Dorohusku"/>
    <s v="Dorohusk - Jagodzin"/>
    <x v="0"/>
    <x v="1"/>
    <s v="Papierosy"/>
    <n v="193.31"/>
    <s v="WNIOSEK NR 5"/>
    <n v="0.87868181818181823"/>
    <x v="0"/>
    <x v="146"/>
    <s v="Straż Graniczna"/>
  </r>
  <r>
    <x v="2073"/>
    <s v="do RP"/>
    <x v="1"/>
    <x v="0"/>
    <s v="PSG w Dorohusku"/>
    <s v="Dorohusk - Jagodzin"/>
    <x v="0"/>
    <x v="1"/>
    <s v="Papierosy"/>
    <n v="111.59"/>
    <s v="WNIOSEK NR 6"/>
    <n v="0.87866141732283465"/>
    <x v="0"/>
    <x v="507"/>
    <s v="Straż Graniczna"/>
  </r>
  <r>
    <x v="2074"/>
    <s v="do RP"/>
    <x v="1"/>
    <x v="0"/>
    <s v="PSG w Dorohusku"/>
    <s v="Dorohusk - Jagodzin"/>
    <x v="0"/>
    <x v="1"/>
    <s v="Papierosy"/>
    <n v="52.72"/>
    <s v="WNIOSEK NR 7"/>
    <n v="0.8786666666666666"/>
    <x v="0"/>
    <x v="10"/>
    <s v="Straż Graniczna"/>
  </r>
  <r>
    <x v="2075"/>
    <s v="do RP"/>
    <x v="1"/>
    <x v="0"/>
    <s v="PSG w Dorohusku"/>
    <s v="Dorohusk - Jagodzin"/>
    <x v="0"/>
    <x v="4"/>
    <s v="Tytoń do palenia (wkłady)"/>
    <m/>
    <s v="WNIOSEK NR 8 - wkłady"/>
    <n v="0"/>
    <x v="1"/>
    <x v="622"/>
    <s v="Straż Graniczna"/>
  </r>
  <r>
    <x v="2076"/>
    <s v="do RP"/>
    <x v="1"/>
    <x v="0"/>
    <s v="PSG w Dorohusku"/>
    <s v="Dorohusk - Jagodzin"/>
    <x v="0"/>
    <x v="1"/>
    <s v="Papierosy"/>
    <n v="140.59"/>
    <s v="WNIOSEK NR 9"/>
    <n v="0.87868750000000007"/>
    <x v="0"/>
    <x v="37"/>
    <s v="Straż Graniczna"/>
  </r>
  <r>
    <x v="2077"/>
    <s v="do RP"/>
    <x v="1"/>
    <x v="0"/>
    <s v="PSG w Dorohusku"/>
    <s v="Dorohusk - Jagodzin"/>
    <x v="0"/>
    <x v="1"/>
    <s v="Papierosy"/>
    <n v="158.16"/>
    <s v="WNIOSEK NR 240"/>
    <n v="0.8786666666666666"/>
    <x v="0"/>
    <x v="41"/>
    <s v="Straż Graniczna"/>
  </r>
  <r>
    <x v="2078"/>
    <s v="do RP"/>
    <x v="1"/>
    <x v="0"/>
    <s v="PSG w Dorohusku"/>
    <s v="Dorohusk - Jagodzin"/>
    <x v="0"/>
    <x v="1"/>
    <s v="Papierosy"/>
    <n v="72.05"/>
    <s v="WNIOSEK NR 1"/>
    <n v="0.87865853658536586"/>
    <x v="0"/>
    <x v="939"/>
    <s v="Straż Graniczna"/>
  </r>
  <r>
    <x v="2079"/>
    <s v="do RP"/>
    <x v="1"/>
    <x v="0"/>
    <s v="PSG w Dorohusku"/>
    <s v="Dorohusk - Jagodzin"/>
    <x v="0"/>
    <x v="1"/>
    <s v="Papierosy"/>
    <n v="74.69"/>
    <s v="WNIOSEK NR 3"/>
    <n v="0.87870588235294111"/>
    <x v="0"/>
    <x v="662"/>
    <s v="Straż Graniczna"/>
  </r>
  <r>
    <x v="2080"/>
    <s v="do RP"/>
    <x v="1"/>
    <x v="0"/>
    <s v="PSG w Hrebennem"/>
    <s v="Hrebenne - Rawa Ruska"/>
    <x v="0"/>
    <x v="1"/>
    <s v="Papierosy"/>
    <n v="70.3"/>
    <s v="uszczuplenie celne 116 zł"/>
    <n v="0.87874999999999992"/>
    <x v="0"/>
    <x v="5"/>
    <s v="Straż Graniczna"/>
  </r>
  <r>
    <x v="2081"/>
    <s v="wewnątrz kraju"/>
    <x v="0"/>
    <x v="0"/>
    <s v="PSG w Chłopiatynie"/>
    <m/>
    <x v="0"/>
    <x v="6"/>
    <s v="Marihuana"/>
    <n v="2257.1999999999998"/>
    <m/>
    <n v="45000"/>
    <x v="1"/>
    <x v="940"/>
    <s v="Policja | SG"/>
  </r>
  <r>
    <x v="2082"/>
    <s v="wewnątrz kraju"/>
    <x v="2"/>
    <x v="0"/>
    <s v="PSG w Lublinie"/>
    <m/>
    <x v="3"/>
    <x v="4"/>
    <s v="krajanka tytoniowa"/>
    <n v="280623"/>
    <m/>
    <n v="668.15"/>
    <x v="1"/>
    <x v="204"/>
    <s v="Policja | Policja"/>
  </r>
  <r>
    <x v="2083"/>
    <s v="do RP"/>
    <x v="0"/>
    <x v="6"/>
    <s v="PSG w Świecku"/>
    <m/>
    <x v="5"/>
    <x v="6"/>
    <s v="Marihuana"/>
    <n v="237.15"/>
    <m/>
    <n v="45000.000000000007"/>
    <x v="1"/>
    <x v="941"/>
    <s v="Straż Graniczna"/>
  </r>
  <r>
    <x v="2084"/>
    <s v="z RP"/>
    <x v="1"/>
    <x v="1"/>
    <s v="PSG w Korczowej"/>
    <s v="Korczowa - Krakowiec"/>
    <x v="0"/>
    <x v="2"/>
    <s v="Osobowy"/>
    <n v="120000"/>
    <s v="Mercedes Sprinter"/>
    <n v="120000"/>
    <x v="0"/>
    <x v="2"/>
    <s v="Straż Graniczna"/>
  </r>
  <r>
    <x v="2085"/>
    <s v="z RP"/>
    <x v="1"/>
    <x v="1"/>
    <s v="PSG w Korczowej"/>
    <s v="Korczowa - Krakowiec"/>
    <x v="0"/>
    <x v="2"/>
    <s v="Inny"/>
    <n v="160000"/>
    <s v="Autokar marki Mercedes"/>
    <n v="160000"/>
    <x v="0"/>
    <x v="2"/>
    <s v="Straż Graniczna"/>
  </r>
  <r>
    <x v="2086"/>
    <s v="wewnątrz kraju"/>
    <x v="2"/>
    <x v="2"/>
    <s v="PSG w Sosnowcu"/>
    <m/>
    <x v="3"/>
    <x v="6"/>
    <s v="Amfetamina"/>
    <n v="70071.679999999993"/>
    <s v="Proszek koloru bialego"/>
    <n v="70000"/>
    <x v="1"/>
    <x v="942"/>
    <s v="Straż Graniczna"/>
  </r>
  <r>
    <x v="2086"/>
    <s v="wewnątrz kraju"/>
    <x v="2"/>
    <x v="2"/>
    <s v="PSG w Sosnowcu"/>
    <m/>
    <x v="3"/>
    <x v="6"/>
    <s v="Marihuana"/>
    <n v="551.25"/>
    <m/>
    <n v="45000"/>
    <x v="1"/>
    <x v="943"/>
    <s v="Straż Graniczna"/>
  </r>
  <r>
    <x v="2087"/>
    <s v="do RP"/>
    <x v="1"/>
    <x v="1"/>
    <s v="PSG w Korczowej"/>
    <s v="Korczowa - Krakowiec"/>
    <x v="0"/>
    <x v="3"/>
    <s v="Ostra"/>
    <n v="2.4"/>
    <s v="1 szt. naboju o kalibrze 5,56x45 mm (amunicja ostra)"/>
    <n v="2.4"/>
    <x v="0"/>
    <x v="2"/>
    <s v="Straż Graniczna"/>
  </r>
  <r>
    <x v="2088"/>
    <s v="do RP"/>
    <x v="1"/>
    <x v="0"/>
    <s v="PSG w Terespolu"/>
    <s v="Terespol - Brześć"/>
    <x v="1"/>
    <x v="1"/>
    <s v="Papierosy"/>
    <n v="456.92"/>
    <s v="wyroby tytoniowe bez polskich znaków skarbowych akcyzy w postaci papierosów w ilości 520 sztuk o wartości 456,92 zł"/>
    <n v="0.87869230769230777"/>
    <x v="0"/>
    <x v="93"/>
    <s v="KAS | SG"/>
  </r>
  <r>
    <x v="2089"/>
    <s v="do RP"/>
    <x v="1"/>
    <x v="0"/>
    <s v="PSG w Terespolu"/>
    <s v="Kukuryki - Kozłowiczy"/>
    <x v="1"/>
    <x v="1"/>
    <s v="Papierosy"/>
    <n v="527.21"/>
    <s v="wyroby tytoniowe bez polskich znaków skarbowych akcyzy w postaci papierosów w ilości 600 sztuk o łącznej wartości 527,21zł"/>
    <n v="0.87868333333333337"/>
    <x v="0"/>
    <x v="117"/>
    <s v="Straż Graniczna"/>
  </r>
  <r>
    <x v="2089"/>
    <s v="do RP"/>
    <x v="1"/>
    <x v="0"/>
    <s v="PSG w Terespolu"/>
    <s v="Kukuryki - Kozłowiczy"/>
    <x v="1"/>
    <x v="5"/>
    <s v="Inne"/>
    <n v="60"/>
    <s v="2l alkoholu bez polskich znaków skarbowych akcyzy o wartości 60,00 zł"/>
    <n v="30"/>
    <x v="2"/>
    <x v="0"/>
    <s v="Straż Graniczna"/>
  </r>
  <r>
    <x v="2089"/>
    <s v="do RP"/>
    <x v="1"/>
    <x v="0"/>
    <s v="PSG w Terespolu"/>
    <s v="Kukuryki - Kozłowiczy"/>
    <x v="1"/>
    <x v="0"/>
    <s v="Inne"/>
    <n v="210"/>
    <s v="35 l ON o wartości 210,00 zł"/>
    <n v="6"/>
    <x v="2"/>
    <x v="289"/>
    <s v="Straż Graniczna"/>
  </r>
  <r>
    <x v="2090"/>
    <s v="do RP"/>
    <x v="1"/>
    <x v="0"/>
    <s v="PSG w Dołhobyczowie"/>
    <s v="Dołhobyczów - Uhrynów"/>
    <x v="0"/>
    <x v="1"/>
    <s v="Papierosy"/>
    <n v="35.15"/>
    <s v="40 szt. papierosów marki CAMEL"/>
    <n v="0.87874999999999992"/>
    <x v="0"/>
    <x v="66"/>
    <s v="Straż Graniczna"/>
  </r>
  <r>
    <x v="2091"/>
    <s v="wewnątrz kraju"/>
    <x v="2"/>
    <x v="3"/>
    <s v="PSG w Bezledach"/>
    <m/>
    <x v="3"/>
    <x v="2"/>
    <s v="Osobowy"/>
    <n v="90000"/>
    <s v="Toyota CH-R"/>
    <n v="90000"/>
    <x v="0"/>
    <x v="2"/>
    <s v="Policja | SG"/>
  </r>
  <r>
    <x v="2092"/>
    <s v="do RP"/>
    <x v="1"/>
    <x v="0"/>
    <s v="PSG w Dołhobyczowie"/>
    <s v="Dołhobyczów - Uhrynów"/>
    <x v="0"/>
    <x v="0"/>
    <s v="Inne"/>
    <n v="200"/>
    <s v="Tabletki marki GOLDEN SEAHORSE-ZŁOTY KONIK"/>
    <n v="1"/>
    <x v="3"/>
    <x v="12"/>
    <s v="KAS"/>
  </r>
  <r>
    <x v="2092"/>
    <s v="do RP"/>
    <x v="1"/>
    <x v="0"/>
    <s v="PSG w Dołhobyczowie"/>
    <s v="Dołhobyczów - Uhrynów"/>
    <x v="0"/>
    <x v="0"/>
    <s v="Inne"/>
    <n v="65"/>
    <s v="produkty pochodzenia zwierzęcego"/>
    <n v="16.25"/>
    <x v="1"/>
    <x v="64"/>
    <s v="KAS"/>
  </r>
  <r>
    <x v="2093"/>
    <s v="z RP"/>
    <x v="1"/>
    <x v="1"/>
    <s v="PSG w Medyce"/>
    <s v="Medyka - Szeginie"/>
    <x v="0"/>
    <x v="2"/>
    <s v="Osobowy"/>
    <n v="30000"/>
    <s v="KIA SORENTO, ROK PRODUKCJI 2011"/>
    <n v="30000"/>
    <x v="0"/>
    <x v="2"/>
    <s v="Straż Graniczna"/>
  </r>
  <r>
    <x v="2094"/>
    <s v="do RP"/>
    <x v="0"/>
    <x v="6"/>
    <s v="PSG w Świecku"/>
    <m/>
    <x v="5"/>
    <x v="2"/>
    <s v="Inny"/>
    <n v="250000"/>
    <s v="Fiat LOUISIANA - pojazd kempingowy"/>
    <n v="250000"/>
    <x v="0"/>
    <x v="2"/>
    <s v="Straż Graniczna"/>
  </r>
  <r>
    <x v="2095"/>
    <s v="do RP"/>
    <x v="1"/>
    <x v="0"/>
    <s v="PSG w Dołhobyczowie"/>
    <s v="Dołhobyczów - Uhrynów"/>
    <x v="0"/>
    <x v="1"/>
    <s v="Papierosy"/>
    <n v="70.3"/>
    <s v="80 szt. papierosów marki KENT"/>
    <n v="0.87874999999999992"/>
    <x v="0"/>
    <x v="5"/>
    <s v="Straż Graniczna"/>
  </r>
  <r>
    <x v="2096"/>
    <s v="wewnątrz kraju"/>
    <x v="0"/>
    <x v="0"/>
    <s v="PSG w Hrebennem"/>
    <m/>
    <x v="0"/>
    <x v="6"/>
    <s v="Marihuana"/>
    <n v="125"/>
    <m/>
    <n v="50000"/>
    <x v="1"/>
    <x v="944"/>
    <s v="Straż Graniczna"/>
  </r>
  <r>
    <x v="2097"/>
    <s v="z RP"/>
    <x v="1"/>
    <x v="0"/>
    <s v="PSG w Dorohusku"/>
    <s v="Dorohusk - Jagodzin"/>
    <x v="0"/>
    <x v="6"/>
    <s v="Marihuana"/>
    <n v="26.1"/>
    <m/>
    <n v="45000"/>
    <x v="1"/>
    <x v="375"/>
    <s v="Straż Graniczna"/>
  </r>
  <r>
    <x v="2098"/>
    <s v="do RP"/>
    <x v="1"/>
    <x v="1"/>
    <s v="PSG w Medyce"/>
    <s v="Medyka - Szeginie"/>
    <x v="0"/>
    <x v="1"/>
    <s v="Papierosy"/>
    <n v="123.02"/>
    <s v="marka SOBRANIE"/>
    <n v="0.87871428571428567"/>
    <x v="0"/>
    <x v="39"/>
    <s v="Straż Graniczna"/>
  </r>
  <r>
    <x v="2099"/>
    <s v="do RP"/>
    <x v="1"/>
    <x v="0"/>
    <s v="PSG w Dołhobyczowie"/>
    <s v="Dołhobyczów - Uhrynów"/>
    <x v="0"/>
    <x v="1"/>
    <s v="Papierosy"/>
    <n v="27.24"/>
    <s v="ROTHMANS"/>
    <n v="0.8787096774193548"/>
    <x v="0"/>
    <x v="272"/>
    <s v="Straż Graniczna"/>
  </r>
  <r>
    <x v="2100"/>
    <s v="z RP"/>
    <x v="1"/>
    <x v="2"/>
    <s v="PSG w Katowicach-Pyrzowicach"/>
    <s v="Katowice-Pyrzowice"/>
    <x v="2"/>
    <x v="7"/>
    <s v="Inna"/>
    <n v="150"/>
    <s v="kastet"/>
    <n v="150"/>
    <x v="0"/>
    <x v="2"/>
    <s v="Straż Graniczna"/>
  </r>
  <r>
    <x v="2101"/>
    <s v="do RP"/>
    <x v="1"/>
    <x v="0"/>
    <s v="PSG w Hrebennem"/>
    <s v="Hrebenne - Rawa Ruska"/>
    <x v="0"/>
    <x v="1"/>
    <s v="Papierosy"/>
    <n v="175.74"/>
    <s v="uszczuplenia celne 287 zł"/>
    <n v="0.87870000000000004"/>
    <x v="0"/>
    <x v="12"/>
    <s v="Straż Graniczna"/>
  </r>
  <r>
    <x v="2102"/>
    <s v="z RP"/>
    <x v="1"/>
    <x v="1"/>
    <s v="PSG w Rzeszowie–Jasionce"/>
    <s v="Rzeszów-Jasionka"/>
    <x v="2"/>
    <x v="3"/>
    <s v="Ostra"/>
    <n v="6"/>
    <s v=" kaliber 5.56 mm"/>
    <n v="3"/>
    <x v="0"/>
    <x v="0"/>
    <s v="Straż Graniczna"/>
  </r>
  <r>
    <x v="2102"/>
    <s v="z RP"/>
    <x v="1"/>
    <x v="1"/>
    <s v="PSG w Rzeszowie–Jasionce"/>
    <s v="Rzeszów-Jasionka"/>
    <x v="2"/>
    <x v="3"/>
    <s v="Ostra"/>
    <n v="2"/>
    <s v="kaliber 9 mm"/>
    <n v="2"/>
    <x v="0"/>
    <x v="2"/>
    <s v="Straż Graniczna"/>
  </r>
  <r>
    <x v="2103"/>
    <s v="z RP"/>
    <x v="1"/>
    <x v="1"/>
    <s v="PSG w Rzeszowie–Jasionce"/>
    <s v="Rzeszów-Jasionka"/>
    <x v="2"/>
    <x v="3"/>
    <s v="Ostra"/>
    <n v="2.5"/>
    <s v="kaliber 7.62"/>
    <n v="2.5"/>
    <x v="0"/>
    <x v="2"/>
    <s v="Straż Graniczna"/>
  </r>
  <r>
    <x v="2104"/>
    <s v="z RP"/>
    <x v="0"/>
    <x v="2"/>
    <s v="PSG w Katowicach-Pyrzowicach"/>
    <s v="Katowice-Pyrzowice"/>
    <x v="2"/>
    <x v="7"/>
    <s v="Inna"/>
    <n v="150"/>
    <s v="kastet"/>
    <n v="150"/>
    <x v="0"/>
    <x v="2"/>
    <s v="Straż Graniczna"/>
  </r>
  <r>
    <x v="2105"/>
    <s v="do RP"/>
    <x v="0"/>
    <x v="6"/>
    <s v="PSG w Świecku"/>
    <m/>
    <x v="5"/>
    <x v="6"/>
    <s v="Kokaina"/>
    <n v="470946"/>
    <m/>
    <n v="300000"/>
    <x v="1"/>
    <x v="945"/>
    <s v="Straż Graniczna"/>
  </r>
  <r>
    <x v="2106"/>
    <s v="z RP"/>
    <x v="0"/>
    <x v="2"/>
    <s v="PSG w Katowicach-Pyrzowicach"/>
    <s v="Katowice-Pyrzowice"/>
    <x v="2"/>
    <x v="3"/>
    <s v="Ostra"/>
    <n v="1.3"/>
    <m/>
    <n v="1.3"/>
    <x v="0"/>
    <x v="2"/>
    <s v="Straż Graniczna"/>
  </r>
  <r>
    <x v="2107"/>
    <s v="wewnątrz kraju"/>
    <x v="2"/>
    <x v="8"/>
    <s v="PSG w Bobrownikach"/>
    <m/>
    <x v="3"/>
    <x v="1"/>
    <s v="Papierosy"/>
    <n v="26360.7"/>
    <s v="MZ Gold"/>
    <n v="0.87868999999999997"/>
    <x v="0"/>
    <x v="438"/>
    <s v="Straż Graniczna"/>
  </r>
  <r>
    <x v="2107"/>
    <s v="wewnątrz kraju"/>
    <x v="2"/>
    <x v="8"/>
    <s v="PSG w Bobrownikach"/>
    <m/>
    <x v="3"/>
    <x v="1"/>
    <s v="Papierosy"/>
    <n v="20209.87"/>
    <s v="MINSK 5"/>
    <n v="0.87868999999999997"/>
    <x v="0"/>
    <x v="946"/>
    <s v="Straż Graniczna"/>
  </r>
  <r>
    <x v="2108"/>
    <s v="wewnątrz kraju"/>
    <x v="2"/>
    <x v="2"/>
    <s v="PSG w Sosnowcu"/>
    <m/>
    <x v="3"/>
    <x v="6"/>
    <s v="Amfetamina"/>
    <n v="22.89"/>
    <s v="Biały proszek zawierający prawdopodobnie amfetaminę"/>
    <n v="70000"/>
    <x v="1"/>
    <x v="947"/>
    <s v="Straż Graniczna"/>
  </r>
  <r>
    <x v="2109"/>
    <s v="do RP"/>
    <x v="1"/>
    <x v="0"/>
    <s v="PSG w Dorohusku"/>
    <s v="Dorohusk - Jagodzin"/>
    <x v="0"/>
    <x v="1"/>
    <s v="Papierosy"/>
    <n v="140.59"/>
    <m/>
    <n v="0.87868750000000007"/>
    <x v="0"/>
    <x v="37"/>
    <s v="Straż Graniczna"/>
  </r>
  <r>
    <x v="2110"/>
    <s v="do RP"/>
    <x v="1"/>
    <x v="0"/>
    <s v="PSG w Dorohusku"/>
    <s v="Dorohusk - Jagodzin"/>
    <x v="0"/>
    <x v="1"/>
    <s v="Papierosy"/>
    <n v="131.80000000000001"/>
    <m/>
    <n v="0.87866666666666671"/>
    <x v="0"/>
    <x v="56"/>
    <s v="Straż Graniczna"/>
  </r>
  <r>
    <x v="2111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112"/>
    <s v="do RP"/>
    <x v="1"/>
    <x v="0"/>
    <s v="PSG w Dorohusku"/>
    <s v="Dorohusk - Jagodzin"/>
    <x v="0"/>
    <x v="1"/>
    <s v="Papierosy"/>
    <n v="75.569999999999993"/>
    <m/>
    <n v="0.87872093023255804"/>
    <x v="0"/>
    <x v="463"/>
    <s v="Straż Graniczna"/>
  </r>
  <r>
    <x v="2113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2114"/>
    <s v="wewnątrz kraju"/>
    <x v="0"/>
    <x v="0"/>
    <s v="PSG w Woli Uhruskiej"/>
    <m/>
    <x v="0"/>
    <x v="1"/>
    <s v="Papierosy"/>
    <n v="27661.16"/>
    <s v="papierosy różnych marek bez polskich znaków akcyzy"/>
    <n v="0.87868996188055903"/>
    <x v="0"/>
    <x v="948"/>
    <s v="Straż Graniczna"/>
  </r>
  <r>
    <x v="2114"/>
    <s v="wewnątrz kraju"/>
    <x v="0"/>
    <x v="0"/>
    <s v="PSG w Woli Uhruskiej"/>
    <m/>
    <x v="0"/>
    <x v="5"/>
    <s v="Wódka"/>
    <n v="1872.5"/>
    <s v="Wódki róznych marek bez polskich znaków akcyzy"/>
    <n v="35"/>
    <x v="2"/>
    <x v="949"/>
    <s v="Straż Graniczna"/>
  </r>
  <r>
    <x v="2115"/>
    <s v="do RP"/>
    <x v="0"/>
    <x v="6"/>
    <s v="PSG w Świecku"/>
    <m/>
    <x v="5"/>
    <x v="6"/>
    <s v="Marihuana"/>
    <n v="45"/>
    <m/>
    <n v="45000"/>
    <x v="1"/>
    <x v="9"/>
    <s v="Straż Graniczna"/>
  </r>
  <r>
    <x v="2116"/>
    <s v="z RP"/>
    <x v="1"/>
    <x v="1"/>
    <s v="PSG w Rzeszowie–Jasionce"/>
    <s v="Rzeszów-Jasionka"/>
    <x v="2"/>
    <x v="3"/>
    <s v="Ostra"/>
    <n v="2.5"/>
    <s v="kaliber 5,45 mm "/>
    <n v="2.5"/>
    <x v="0"/>
    <x v="2"/>
    <s v="Straż Graniczna"/>
  </r>
  <r>
    <x v="2117"/>
    <s v="z RP"/>
    <x v="1"/>
    <x v="5"/>
    <s v="PSG w Warszawie-Okęciu"/>
    <s v="Warszawa-Okęcie"/>
    <x v="2"/>
    <x v="3"/>
    <s v="Ostra"/>
    <m/>
    <s v="amunicja o oznaczeniach „R”, „F”, „REM”"/>
    <n v="0"/>
    <x v="0"/>
    <x v="6"/>
    <s v="Straż Graniczna"/>
  </r>
  <r>
    <x v="2118"/>
    <s v="wewnątrz kraju"/>
    <x v="0"/>
    <x v="8"/>
    <s v="PSG w Kuźnicy"/>
    <m/>
    <x v="1"/>
    <x v="1"/>
    <s v="Papierosy"/>
    <n v="351.48"/>
    <m/>
    <n v="0.87870000000000004"/>
    <x v="0"/>
    <x v="21"/>
    <s v="Straż Graniczna"/>
  </r>
  <r>
    <x v="2118"/>
    <s v="wewnątrz kraju"/>
    <x v="0"/>
    <x v="8"/>
    <s v="PSG w Kuźnicy"/>
    <m/>
    <x v="1"/>
    <x v="1"/>
    <s v="Papierosy"/>
    <n v="351.48"/>
    <m/>
    <n v="0.87870000000000004"/>
    <x v="0"/>
    <x v="21"/>
    <s v="Straż Graniczna"/>
  </r>
  <r>
    <x v="2119"/>
    <s v="z RP"/>
    <x v="1"/>
    <x v="0"/>
    <s v="PSG w Hrebennem"/>
    <s v="Hrebenne - Rawa Ruska"/>
    <x v="0"/>
    <x v="2"/>
    <s v="Osobowy"/>
    <n v="15000"/>
    <s v="NISSAN TERRANO"/>
    <n v="15000"/>
    <x v="0"/>
    <x v="2"/>
    <s v="Straż Graniczna"/>
  </r>
  <r>
    <x v="2120"/>
    <s v="do RP"/>
    <x v="1"/>
    <x v="3"/>
    <s v="PSG w Grzechotkach"/>
    <s v="Grzechotki - Mamonowo II"/>
    <x v="6"/>
    <x v="0"/>
    <s v="Inne"/>
    <m/>
    <s v="Kolimator VEBER MultDot 130 solar"/>
    <n v="0"/>
    <x v="0"/>
    <x v="2"/>
    <s v="SC | SG"/>
  </r>
  <r>
    <x v="2120"/>
    <s v="do RP"/>
    <x v="1"/>
    <x v="3"/>
    <s v="PSG w Grzechotkach"/>
    <s v="Grzechotki - Mamonowo II"/>
    <x v="6"/>
    <x v="0"/>
    <s v="Inne"/>
    <m/>
    <s v="Kolimator Veber RM132RG WEAVER"/>
    <n v="0"/>
    <x v="0"/>
    <x v="2"/>
    <s v="SC | SG"/>
  </r>
  <r>
    <x v="2120"/>
    <s v="do RP"/>
    <x v="1"/>
    <x v="3"/>
    <s v="PSG w Grzechotkach"/>
    <s v="Grzechotki - Mamonowo II"/>
    <x v="6"/>
    <x v="0"/>
    <s v="Inne"/>
    <m/>
    <s v="Dźwignie zrzutu zamka "/>
    <n v="0"/>
    <x v="0"/>
    <x v="64"/>
    <s v="SC | SG"/>
  </r>
  <r>
    <x v="2120"/>
    <s v="do RP"/>
    <x v="1"/>
    <x v="3"/>
    <s v="PSG w Grzechotkach"/>
    <s v="Grzechotki - Mamonowo II"/>
    <x v="6"/>
    <x v="0"/>
    <s v="Inne"/>
    <m/>
    <s v="Przełącznik rodzaju ognia"/>
    <n v="0"/>
    <x v="0"/>
    <x v="0"/>
    <s v="SC | SG"/>
  </r>
  <r>
    <x v="2121"/>
    <s v="do RP"/>
    <x v="0"/>
    <x v="6"/>
    <s v="PSG w Kłodzku"/>
    <m/>
    <x v="8"/>
    <x v="7"/>
    <s v="Gazowa"/>
    <n v="600"/>
    <m/>
    <n v="600"/>
    <x v="0"/>
    <x v="2"/>
    <s v="Straż Graniczna"/>
  </r>
  <r>
    <x v="2122"/>
    <s v="wewnątrz kraju"/>
    <x v="2"/>
    <x v="4"/>
    <s v="PSG w Kołobrzegu"/>
    <m/>
    <x v="3"/>
    <x v="6"/>
    <s v="Marihuana"/>
    <n v="46.8"/>
    <s v="woreczek foliowy z zawartością suszu roślinnego"/>
    <n v="44999.999999999993"/>
    <x v="1"/>
    <x v="830"/>
    <s v="Straż Graniczna"/>
  </r>
  <r>
    <x v="2123"/>
    <s v="do RP"/>
    <x v="1"/>
    <x v="1"/>
    <s v="PSG w Korczowej"/>
    <s v="Korczowa - Krakowiec"/>
    <x v="0"/>
    <x v="2"/>
    <s v="Ciężarowy"/>
    <n v="60000"/>
    <m/>
    <n v="60000"/>
    <x v="0"/>
    <x v="2"/>
    <s v="Straż Graniczna"/>
  </r>
  <r>
    <x v="2124"/>
    <s v="z RP"/>
    <x v="1"/>
    <x v="1"/>
    <s v="PSG w Rzeszowie–Jasionce"/>
    <s v="Rzeszów-Jasionka"/>
    <x v="2"/>
    <x v="3"/>
    <s v="Ostra"/>
    <n v="3"/>
    <s v="5.45x39mm"/>
    <n v="1.5"/>
    <x v="0"/>
    <x v="0"/>
    <s v="Straż Graniczna"/>
  </r>
  <r>
    <x v="2125"/>
    <s v="wewnątrz kraju"/>
    <x v="0"/>
    <x v="1"/>
    <s v="PSG w Korczowej"/>
    <m/>
    <x v="0"/>
    <x v="1"/>
    <s v="Papierosy"/>
    <n v="70.3"/>
    <m/>
    <n v="0.87874999999999992"/>
    <x v="0"/>
    <x v="5"/>
    <s v="Straż Graniczna"/>
  </r>
  <r>
    <x v="2126"/>
    <s v="wewnątrz kraju"/>
    <x v="0"/>
    <x v="1"/>
    <s v="PSG w Korczowej"/>
    <m/>
    <x v="0"/>
    <x v="1"/>
    <s v="Papierosy"/>
    <n v="52.72"/>
    <s v="marki COMPLIMENT"/>
    <n v="0.8786666666666666"/>
    <x v="0"/>
    <x v="10"/>
    <s v="Straż Graniczna"/>
  </r>
  <r>
    <x v="2127"/>
    <s v="z RP"/>
    <x v="1"/>
    <x v="1"/>
    <s v="PSG w Medyce"/>
    <s v="Medyka - Szeginie"/>
    <x v="0"/>
    <x v="2"/>
    <s v="Osobowy"/>
    <n v="40000"/>
    <s v="Pojazd marki MERCEDES typu bus."/>
    <n v="40000"/>
    <x v="0"/>
    <x v="2"/>
    <s v="Straż Graniczna"/>
  </r>
  <r>
    <x v="2128"/>
    <s v="do RP"/>
    <x v="1"/>
    <x v="0"/>
    <s v="PSG w Terespolu"/>
    <s v="Terespol - Brześć"/>
    <x v="1"/>
    <x v="5"/>
    <s v="Wódka"/>
    <n v="12.5"/>
    <m/>
    <n v="25"/>
    <x v="2"/>
    <x v="191"/>
    <s v="Straż Graniczna"/>
  </r>
  <r>
    <x v="2129"/>
    <s v="do RP"/>
    <x v="1"/>
    <x v="0"/>
    <s v="PSG w Lublinie"/>
    <s v="Świdnik k/Lublina"/>
    <x v="2"/>
    <x v="9"/>
    <s v="Płyn do e-papierosów"/>
    <n v="70"/>
    <m/>
    <n v="999.99999999999989"/>
    <x v="2"/>
    <x v="950"/>
    <s v="SC | SG"/>
  </r>
  <r>
    <x v="2130"/>
    <s v="wewnątrz kraju"/>
    <x v="2"/>
    <x v="7"/>
    <s v="PSG w Kielcach"/>
    <m/>
    <x v="3"/>
    <x v="1"/>
    <s v="Papierosy"/>
    <n v="7029.52"/>
    <m/>
    <n v="0.87869000000000008"/>
    <x v="0"/>
    <x v="599"/>
    <s v="Straż Graniczna"/>
  </r>
  <r>
    <x v="2131"/>
    <s v="z RP"/>
    <x v="1"/>
    <x v="5"/>
    <s v="PSG w Warszawie-Okęciu"/>
    <s v="Warszawa-Okęcie"/>
    <x v="2"/>
    <x v="7"/>
    <s v="Inna"/>
    <m/>
    <s v="przedmiot przypominający broń."/>
    <n v="0"/>
    <x v="0"/>
    <x v="2"/>
    <s v="Straż Graniczna"/>
  </r>
  <r>
    <x v="2131"/>
    <s v="z RP"/>
    <x v="1"/>
    <x v="5"/>
    <s v="PSG w Warszawie-Okęciu"/>
    <s v="Warszawa-Okęcie"/>
    <x v="2"/>
    <x v="0"/>
    <s v="Inne"/>
    <m/>
    <s v="czarne etui"/>
    <n v="0"/>
    <x v="0"/>
    <x v="2"/>
    <s v="Straż Graniczna"/>
  </r>
  <r>
    <x v="2131"/>
    <s v="z RP"/>
    <x v="1"/>
    <x v="5"/>
    <s v="PSG w Warszawie-Okęciu"/>
    <s v="Warszawa-Okęcie"/>
    <x v="2"/>
    <x v="0"/>
    <s v="Inne"/>
    <m/>
    <s v="drewniane pudełko"/>
    <n v="0"/>
    <x v="0"/>
    <x v="2"/>
    <s v="Straż Graniczna"/>
  </r>
  <r>
    <x v="2132"/>
    <s v="z RP"/>
    <x v="1"/>
    <x v="1"/>
    <s v="PSG w Rzeszowie–Jasionce"/>
    <s v="Rzeszów-Jasionka"/>
    <x v="2"/>
    <x v="3"/>
    <s v="Ostra"/>
    <n v="1.5"/>
    <m/>
    <n v="1.5"/>
    <x v="0"/>
    <x v="2"/>
    <s v="Straż Graniczna"/>
  </r>
  <r>
    <x v="2133"/>
    <s v="wewnątrz kraju"/>
    <x v="2"/>
    <x v="3"/>
    <s v="PSG w Olsztynie"/>
    <m/>
    <x v="3"/>
    <x v="4"/>
    <s v="krajanka tytoniowa"/>
    <n v="11355"/>
    <s v="worki plastikowe"/>
    <n v="757"/>
    <x v="1"/>
    <x v="78"/>
    <s v="Straż Graniczna"/>
  </r>
  <r>
    <x v="2133"/>
    <s v="wewnątrz kraju"/>
    <x v="2"/>
    <x v="3"/>
    <s v="PSG w Olsztynie"/>
    <m/>
    <x v="3"/>
    <x v="1"/>
    <s v="Papierosy"/>
    <n v="1405.9"/>
    <s v="MINSK SUPERSLIMS - 40 paczek po 20 sztuk (białoruska akcyza), MARLBORO (czerwone) 20 paczek po 20 sztuk (bez znaków akcyzy), RICHMOND KING SIZE - 20 paczek po 20 sztuk (bez znaków akcyzy)"/>
    <n v="0.87868750000000007"/>
    <x v="0"/>
    <x v="317"/>
    <s v="Straż Graniczna"/>
  </r>
  <r>
    <x v="2133"/>
    <s v="wewnątrz kraju"/>
    <x v="2"/>
    <x v="3"/>
    <s v="PSG w Olsztynie"/>
    <m/>
    <x v="3"/>
    <x v="5"/>
    <s v="Spirytus"/>
    <n v="1997.75"/>
    <s v="25 butelek plastokowych o pojemnoości 1 litra"/>
    <n v="79.91"/>
    <x v="2"/>
    <x v="284"/>
    <s v="Straż Graniczna"/>
  </r>
  <r>
    <x v="2134"/>
    <s v="wewnątrz kraju"/>
    <x v="2"/>
    <x v="1"/>
    <s v="PSG w Korczowej"/>
    <m/>
    <x v="3"/>
    <x v="1"/>
    <s v="Papierosy"/>
    <n v="90557.79"/>
    <m/>
    <n v="0.87868998641568008"/>
    <x v="0"/>
    <x v="951"/>
    <s v="Straż Graniczna"/>
  </r>
  <r>
    <x v="2134"/>
    <s v="wewnątrz kraju"/>
    <x v="2"/>
    <x v="1"/>
    <s v="PSG w Korczowej"/>
    <m/>
    <x v="3"/>
    <x v="5"/>
    <s v="Inne"/>
    <n v="7155"/>
    <s v="wyroby alkoholowe powyżej 20%"/>
    <n v="45"/>
    <x v="2"/>
    <x v="952"/>
    <s v="Straż Graniczna"/>
  </r>
  <r>
    <x v="2135"/>
    <s v="do RP"/>
    <x v="1"/>
    <x v="0"/>
    <s v="PSG w Hrebennem"/>
    <s v="Hrebenne - Rawa Ruska"/>
    <x v="0"/>
    <x v="1"/>
    <s v="Papierosy"/>
    <n v="105.44"/>
    <s v="uszczuplenia celne 173 zł."/>
    <n v="0.8786666666666666"/>
    <x v="0"/>
    <x v="1"/>
    <s v="KAS | SG"/>
  </r>
  <r>
    <x v="2136"/>
    <s v="wewnątrz kraju"/>
    <x v="0"/>
    <x v="8"/>
    <s v="PSG w Rutce-Tartak"/>
    <m/>
    <x v="9"/>
    <x v="1"/>
    <s v="Papierosy"/>
    <n v="1054428"/>
    <s v="Mentol, Minsk niebieskie, Minsk czerwone, NZ"/>
    <n v="0.87868999999999997"/>
    <x v="0"/>
    <x v="774"/>
    <s v="Straż Graniczna"/>
  </r>
  <r>
    <x v="2137"/>
    <s v="do RP"/>
    <x v="1"/>
    <x v="3"/>
    <s v="PSG w Grzechotkach"/>
    <s v="Grzechotki - Mamonowo II"/>
    <x v="6"/>
    <x v="1"/>
    <s v="Papierosy"/>
    <n v="4217.71"/>
    <m/>
    <n v="0.87868958333333336"/>
    <x v="0"/>
    <x v="420"/>
    <s v="Straż Graniczna"/>
  </r>
  <r>
    <x v="2138"/>
    <s v="z RP"/>
    <x v="1"/>
    <x v="0"/>
    <s v="PSG w Terespolu"/>
    <s v="Terespol - Brześć"/>
    <x v="1"/>
    <x v="2"/>
    <s v="Osobowy"/>
    <n v="34000"/>
    <s v="FORD SMAX nr rej. MSTI7777, rok produkcji 2010, kolor biały , nr VIN – WF0SXXGBWSAB74232"/>
    <n v="34000"/>
    <x v="0"/>
    <x v="2"/>
    <s v="Straż Graniczna"/>
  </r>
  <r>
    <x v="2139"/>
    <s v="do RP"/>
    <x v="1"/>
    <x v="1"/>
    <s v="PSG w Medyce"/>
    <s v="Przemyśl - Mościska"/>
    <x v="0"/>
    <x v="4"/>
    <s v="Tytoń do palenia (wkłady)"/>
    <n v="445.2"/>
    <s v="Wyroby nowatorskie."/>
    <n v="3000"/>
    <x v="1"/>
    <x v="763"/>
    <s v="KAS | SG"/>
  </r>
  <r>
    <x v="2140"/>
    <s v="z RP"/>
    <x v="0"/>
    <x v="2"/>
    <s v="PSG w Katowicach-Pyrzowicach"/>
    <m/>
    <x v="2"/>
    <x v="7"/>
    <s v="Inna"/>
    <n v="50"/>
    <s v="Przedmiot przypominający kastet"/>
    <n v="50"/>
    <x v="0"/>
    <x v="2"/>
    <s v="Straż Graniczna"/>
  </r>
  <r>
    <x v="2141"/>
    <s v="wewnątrz kraju"/>
    <x v="2"/>
    <x v="8"/>
    <s v="Podlaski"/>
    <m/>
    <x v="3"/>
    <x v="1"/>
    <s v="Papierosy"/>
    <n v="95583.9"/>
    <m/>
    <n v="0.87869001654715939"/>
    <x v="0"/>
    <x v="953"/>
    <s v="Straż Graniczna"/>
  </r>
  <r>
    <x v="2142"/>
    <s v="z RP"/>
    <x v="1"/>
    <x v="1"/>
    <s v="PSG w Korczowej"/>
    <s v="Korczowa - Krakowiec"/>
    <x v="0"/>
    <x v="0"/>
    <s v="Podzespoły samochodowe"/>
    <n v="1000"/>
    <s v="Skrzynia Biegów"/>
    <n v="1000"/>
    <x v="0"/>
    <x v="2"/>
    <s v="Straż Graniczna"/>
  </r>
  <r>
    <x v="2143"/>
    <s v="do RP"/>
    <x v="1"/>
    <x v="0"/>
    <s v="PSG w Dołhobyczowie"/>
    <s v="Dołhobyczów - Uhrynów"/>
    <x v="0"/>
    <x v="0"/>
    <s v="Inne"/>
    <n v="94.5"/>
    <s v="produkty pochodzenia zwierzęcego"/>
    <n v="15"/>
    <x v="1"/>
    <x v="250"/>
    <s v="SC"/>
  </r>
  <r>
    <x v="2143"/>
    <s v="do RP"/>
    <x v="1"/>
    <x v="0"/>
    <s v="PSG w Dołhobyczowie"/>
    <s v="Dołhobyczów - Uhrynów"/>
    <x v="0"/>
    <x v="0"/>
    <s v="Inne"/>
    <n v="162"/>
    <s v="produkty pochodzenia zwierzęcego"/>
    <n v="14.999999999999998"/>
    <x v="1"/>
    <x v="954"/>
    <s v="SC"/>
  </r>
  <r>
    <x v="2144"/>
    <s v="wewnątrz kraju"/>
    <x v="2"/>
    <x v="8"/>
    <s v="PSG w Bobrownikach"/>
    <m/>
    <x v="3"/>
    <x v="2"/>
    <s v="Osobowy"/>
    <n v="70000"/>
    <m/>
    <n v="70000"/>
    <x v="0"/>
    <x v="2"/>
    <s v="Straż Graniczna"/>
  </r>
  <r>
    <x v="2145"/>
    <s v="wewnątrz kraju"/>
    <x v="2"/>
    <x v="6"/>
    <s v="PSG we Wrocławiu-Strachowicach"/>
    <m/>
    <x v="3"/>
    <x v="1"/>
    <s v="Papierosy"/>
    <n v="41983.81"/>
    <m/>
    <n v="0.87869003767266629"/>
    <x v="0"/>
    <x v="955"/>
    <s v="Straż Graniczna"/>
  </r>
  <r>
    <x v="2145"/>
    <s v="wewnątrz kraju"/>
    <x v="2"/>
    <x v="6"/>
    <s v="PSG we Wrocławiu-Strachowicach"/>
    <m/>
    <x v="3"/>
    <x v="4"/>
    <s v="krajanka tytoniowa"/>
    <n v="18938.22"/>
    <m/>
    <n v="706.65"/>
    <x v="1"/>
    <x v="956"/>
    <s v="Straż Graniczna"/>
  </r>
  <r>
    <x v="2145"/>
    <s v="wewnątrz kraju"/>
    <x v="2"/>
    <x v="6"/>
    <s v="PSG we Wrocławiu-Strachowicach"/>
    <m/>
    <x v="3"/>
    <x v="6"/>
    <s v="Inne"/>
    <n v="525"/>
    <s v="MDMA"/>
    <n v="35"/>
    <x v="0"/>
    <x v="78"/>
    <s v="Straż Graniczna"/>
  </r>
  <r>
    <x v="2145"/>
    <s v="wewnątrz kraju"/>
    <x v="2"/>
    <x v="6"/>
    <s v="PSG we Wrocławiu-Strachowicach"/>
    <m/>
    <x v="3"/>
    <x v="6"/>
    <s v="Inne"/>
    <n v="1080"/>
    <s v="Kryształ &quot;PIKO&quot;"/>
    <n v="180000"/>
    <x v="1"/>
    <x v="876"/>
    <s v="Straż Graniczna"/>
  </r>
  <r>
    <x v="2146"/>
    <s v="wewnątrz kraju"/>
    <x v="0"/>
    <x v="8"/>
    <s v="PSG w Szudziałowie"/>
    <m/>
    <x v="1"/>
    <x v="1"/>
    <s v="Papierosy"/>
    <n v="26009.22"/>
    <s v="Nazwa &quot;NZ&quot;, papierosy białoruskie. Informacja od KPP Sokółka, informacja od mieszkańca m. Horczaki Dolne."/>
    <n v="0.87868986486486489"/>
    <x v="0"/>
    <x v="957"/>
    <s v="Straż Graniczna"/>
  </r>
  <r>
    <x v="2147"/>
    <s v="z RP"/>
    <x v="1"/>
    <x v="1"/>
    <s v="PSG w Rzeszowie–Jasionce"/>
    <s v="Rzeszów-Jasionka"/>
    <x v="2"/>
    <x v="3"/>
    <s v="Ostra"/>
    <n v="3"/>
    <s v="kaliber 5.45x39mm z oznaczeniem na dnie łuski  pierwszej sztuki: „270 78”, drugiej sztuki: „270 82”"/>
    <n v="1.5"/>
    <x v="0"/>
    <x v="0"/>
    <s v="Straż Graniczna"/>
  </r>
  <r>
    <x v="2148"/>
    <s v="wewnątrz kraju"/>
    <x v="2"/>
    <x v="4"/>
    <s v="PSG w Elblągu"/>
    <m/>
    <x v="3"/>
    <x v="1"/>
    <s v="Papierosy"/>
    <n v="175.74"/>
    <s v="Marlboro"/>
    <n v="0.87870000000000004"/>
    <x v="0"/>
    <x v="12"/>
    <s v="Straż Graniczna"/>
  </r>
  <r>
    <x v="2149"/>
    <s v="do RP"/>
    <x v="1"/>
    <x v="0"/>
    <s v="PSG w Dołhobyczowie"/>
    <s v="Dołhobyczów - Uhrynów"/>
    <x v="0"/>
    <x v="5"/>
    <s v="Wódka"/>
    <n v="17.5"/>
    <s v="wyrób alkocholowy powyżej 22 %"/>
    <n v="35"/>
    <x v="2"/>
    <x v="191"/>
    <s v="Straż Graniczna"/>
  </r>
  <r>
    <x v="2150"/>
    <s v="wewnątrz kraju"/>
    <x v="2"/>
    <x v="0"/>
    <s v="PSG w Hrubieszowie"/>
    <m/>
    <x v="3"/>
    <x v="2"/>
    <s v="Osobowy"/>
    <n v="200000"/>
    <s v="Audi a7"/>
    <n v="200000"/>
    <x v="0"/>
    <x v="2"/>
    <s v="Policja | SG"/>
  </r>
  <r>
    <x v="2150"/>
    <s v="wewnątrz kraju"/>
    <x v="2"/>
    <x v="0"/>
    <s v="PSG w Hrubieszowie"/>
    <m/>
    <x v="3"/>
    <x v="6"/>
    <s v="Marihuana"/>
    <n v="72"/>
    <m/>
    <n v="45000"/>
    <x v="1"/>
    <x v="667"/>
    <s v="Policja | SG"/>
  </r>
  <r>
    <x v="2151"/>
    <s v="z RP"/>
    <x v="1"/>
    <x v="5"/>
    <s v="PSG w Warszawie-Okęciu"/>
    <s v="Warszawa-Okęcie"/>
    <x v="2"/>
    <x v="6"/>
    <s v="Inne"/>
    <m/>
    <s v="kostka koloru brązowego - żywica konopii indyjskiej"/>
    <n v="0"/>
    <x v="1"/>
    <x v="958"/>
    <s v="Straż Graniczna"/>
  </r>
  <r>
    <x v="2152"/>
    <s v="wewnątrz kraju"/>
    <x v="2"/>
    <x v="0"/>
    <s v="Nadbużański"/>
    <m/>
    <x v="3"/>
    <x v="4"/>
    <s v="krajanka tytoniowa"/>
    <n v="821820"/>
    <m/>
    <n v="815.54033938672217"/>
    <x v="1"/>
    <x v="959"/>
    <s v="SC | SG"/>
  </r>
  <r>
    <x v="2152"/>
    <s v="wewnątrz kraju"/>
    <x v="2"/>
    <x v="0"/>
    <s v="Nadbużański"/>
    <m/>
    <x v="3"/>
    <x v="4"/>
    <s v="susz tytoniowy"/>
    <n v="69257"/>
    <m/>
    <n v="610.46275892463643"/>
    <x v="1"/>
    <x v="960"/>
    <s v="SC | SG"/>
  </r>
  <r>
    <x v="2153"/>
    <s v="z RP"/>
    <x v="1"/>
    <x v="1"/>
    <s v="PSG w Rzeszowie–Jasionce"/>
    <s v="Rzeszów-Jasionka"/>
    <x v="2"/>
    <x v="3"/>
    <s v="Ostra"/>
    <n v="1.5"/>
    <s v="9x19"/>
    <n v="1.5"/>
    <x v="0"/>
    <x v="2"/>
    <s v="Straż Graniczna"/>
  </r>
  <r>
    <x v="2154"/>
    <s v="do RP"/>
    <x v="1"/>
    <x v="0"/>
    <s v="PSG w Terespolu"/>
    <s v="Kukuryki - Kozłowiczy"/>
    <x v="1"/>
    <x v="1"/>
    <s v="Papierosy"/>
    <n v="351.48"/>
    <m/>
    <n v="0.87870000000000004"/>
    <x v="0"/>
    <x v="21"/>
    <s v="Straż Graniczna"/>
  </r>
  <r>
    <x v="2155"/>
    <s v="do RP"/>
    <x v="1"/>
    <x v="1"/>
    <s v="PSG w Hermanowicach"/>
    <s v="Malhowice - Niżankowice"/>
    <x v="0"/>
    <x v="0"/>
    <s v="Inne"/>
    <n v="328"/>
    <s v="termowizor - celownik optyczny"/>
    <n v="328"/>
    <x v="0"/>
    <x v="2"/>
    <s v="Straż Graniczna"/>
  </r>
  <r>
    <x v="2155"/>
    <s v="do RP"/>
    <x v="1"/>
    <x v="1"/>
    <s v="PSG w Hermanowicach"/>
    <s v="Malhowice - Niżankowice"/>
    <x v="0"/>
    <x v="0"/>
    <s v="Inne"/>
    <n v="1585"/>
    <s v="luneta celownicza optyczna"/>
    <n v="1585"/>
    <x v="0"/>
    <x v="2"/>
    <s v="Straż Graniczna"/>
  </r>
  <r>
    <x v="2155"/>
    <s v="do RP"/>
    <x v="1"/>
    <x v="1"/>
    <s v="PSG w Hermanowicach"/>
    <s v="Malhowice - Niżankowice"/>
    <x v="0"/>
    <x v="0"/>
    <s v="Inne"/>
    <n v="12474"/>
    <s v="luneta snajperska optyczna wraz z montażem do bronii snajperskiej"/>
    <n v="12474"/>
    <x v="0"/>
    <x v="2"/>
    <s v="Straż Graniczna"/>
  </r>
  <r>
    <x v="2155"/>
    <s v="do RP"/>
    <x v="1"/>
    <x v="1"/>
    <s v="PSG w Hermanowicach"/>
    <s v="Malhowice - Niżankowice"/>
    <x v="0"/>
    <x v="0"/>
    <s v="Inne"/>
    <n v="7083.23"/>
    <s v="kolimator optyczny "/>
    <n v="7083.23"/>
    <x v="0"/>
    <x v="2"/>
    <s v="Straż Graniczna"/>
  </r>
  <r>
    <x v="2155"/>
    <s v="do RP"/>
    <x v="1"/>
    <x v="1"/>
    <s v="PSG w Hermanowicach"/>
    <s v="Malhowice - Niżankowice"/>
    <x v="0"/>
    <x v="0"/>
    <s v="Inne"/>
    <n v="6736.73"/>
    <s v="dron DJIMini3"/>
    <n v="6736.73"/>
    <x v="0"/>
    <x v="2"/>
    <s v="Straż Graniczna"/>
  </r>
  <r>
    <x v="2156"/>
    <s v="wewnątrz kraju"/>
    <x v="2"/>
    <x v="8"/>
    <s v="PSG w Augustowie"/>
    <m/>
    <x v="3"/>
    <x v="1"/>
    <s v="Papierosy"/>
    <n v="8488.15"/>
    <s v="Minsk, akcyza białoruska"/>
    <n v="0.87869047619047613"/>
    <x v="0"/>
    <x v="961"/>
    <s v="Straż Graniczna"/>
  </r>
  <r>
    <x v="2157"/>
    <s v="wewnątrz kraju"/>
    <x v="2"/>
    <x v="8"/>
    <s v="PSG w Augustowie"/>
    <m/>
    <x v="3"/>
    <x v="1"/>
    <s v="Papierosy"/>
    <n v="8488.15"/>
    <s v="Minsk, akcyza białoruska"/>
    <n v="0.87869047619047613"/>
    <x v="0"/>
    <x v="961"/>
    <s v="Straż Graniczna"/>
  </r>
  <r>
    <x v="2158"/>
    <s v="wewnątrz kraju"/>
    <x v="2"/>
    <x v="3"/>
    <s v="PSG w Węgorzewie"/>
    <m/>
    <x v="3"/>
    <x v="1"/>
    <s v="Papierosy"/>
    <n v="2706.37"/>
    <m/>
    <n v="0.87869155844155844"/>
    <x v="0"/>
    <x v="741"/>
    <s v="Straż Graniczna"/>
  </r>
  <r>
    <x v="2159"/>
    <s v="do RP"/>
    <x v="1"/>
    <x v="0"/>
    <s v="PSG w Terespolu"/>
    <s v="Terespol - Brześć"/>
    <x v="1"/>
    <x v="9"/>
    <s v="Płyn do e-papierosów"/>
    <n v="390"/>
    <m/>
    <n v="1300"/>
    <x v="2"/>
    <x v="303"/>
    <s v="Straż Graniczna"/>
  </r>
  <r>
    <x v="2160"/>
    <s v="z RP"/>
    <x v="1"/>
    <x v="7"/>
    <s v="PSG w Krakowie-Balicach"/>
    <s v="Kraków-Balice"/>
    <x v="2"/>
    <x v="3"/>
    <s v="Ostra"/>
    <n v="9"/>
    <s v="oznaczenie na denku: WIN 9mm LUGER"/>
    <n v="9"/>
    <x v="0"/>
    <x v="2"/>
    <s v="Straż Graniczna"/>
  </r>
  <r>
    <x v="2161"/>
    <s v="z RP"/>
    <x v="1"/>
    <x v="6"/>
    <s v="PSG w Zielonej Górze-Babimoście"/>
    <s v="Zielona Góra-Babimost"/>
    <x v="2"/>
    <x v="0"/>
    <s v="Inne"/>
    <n v="50"/>
    <s v="KASTET"/>
    <n v="50"/>
    <x v="0"/>
    <x v="2"/>
    <s v="Straż Graniczna"/>
  </r>
  <r>
    <x v="2162"/>
    <s v="do RP"/>
    <x v="0"/>
    <x v="6"/>
    <s v="PSG w Świecku"/>
    <m/>
    <x v="5"/>
    <x v="6"/>
    <s v="Kokaina"/>
    <n v="315000"/>
    <m/>
    <n v="300000"/>
    <x v="1"/>
    <x v="962"/>
    <s v="KAS | SG | Policja"/>
  </r>
  <r>
    <x v="2163"/>
    <s v="do RP"/>
    <x v="0"/>
    <x v="4"/>
    <s v="PSG w Świnoujściu"/>
    <m/>
    <x v="7"/>
    <x v="2"/>
    <s v="Inny"/>
    <n v="55000"/>
    <s v="skuter wodny marki BRP"/>
    <n v="55000"/>
    <x v="0"/>
    <x v="2"/>
    <s v="Straż Graniczna"/>
  </r>
  <r>
    <x v="2164"/>
    <s v="do RP"/>
    <x v="1"/>
    <x v="0"/>
    <s v="PSG w Dołhobyczowie"/>
    <s v="Dołhobyczów - Uhrynów"/>
    <x v="0"/>
    <x v="1"/>
    <s v="Papierosy"/>
    <n v="35.15"/>
    <s v="40 sztuk papierosów marki ROTHMANS"/>
    <n v="0.87874999999999992"/>
    <x v="0"/>
    <x v="66"/>
    <s v="Straż Graniczna"/>
  </r>
  <r>
    <x v="2165"/>
    <s v="z RP"/>
    <x v="1"/>
    <x v="0"/>
    <s v="PSG w Hrubieszowie"/>
    <s v="Zosin - Ustiług"/>
    <x v="0"/>
    <x v="2"/>
    <s v="Osobowy"/>
    <n v="60000"/>
    <s v="Mercedes nr VIN WDDNG86X68A197675"/>
    <n v="60000"/>
    <x v="0"/>
    <x v="2"/>
    <s v="Straż Graniczna"/>
  </r>
  <r>
    <x v="2166"/>
    <s v="do RP"/>
    <x v="1"/>
    <x v="0"/>
    <s v="PSG w Dołhobyczowie"/>
    <s v="Dołhobyczów - Uhrynów"/>
    <x v="0"/>
    <x v="1"/>
    <s v="Papierosy"/>
    <n v="35.15"/>
    <s v="40 sztuk papierosów marki DAVIDOFF"/>
    <n v="0.87874999999999992"/>
    <x v="0"/>
    <x v="66"/>
    <s v="Straż Graniczna"/>
  </r>
  <r>
    <x v="2167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167"/>
    <s v="do RP"/>
    <x v="1"/>
    <x v="0"/>
    <s v="PSG w Dorohusku"/>
    <s v="Dorohusk - Jagodzin"/>
    <x v="0"/>
    <x v="1"/>
    <s v="Papierosy"/>
    <n v="49.21"/>
    <m/>
    <n v="0.87875000000000003"/>
    <x v="0"/>
    <x v="848"/>
    <s v="Straż Graniczna"/>
  </r>
  <r>
    <x v="2168"/>
    <s v="do RP"/>
    <x v="1"/>
    <x v="0"/>
    <s v="PSG w Hrebennem"/>
    <s v="Hrebenne - Rawa Ruska"/>
    <x v="0"/>
    <x v="5"/>
    <s v="Wódka"/>
    <n v="200"/>
    <s v="uszczuplenia celne 212.00 zł."/>
    <n v="40"/>
    <x v="2"/>
    <x v="6"/>
    <s v="Straż Graniczna"/>
  </r>
  <r>
    <x v="2167"/>
    <s v="do RP"/>
    <x v="1"/>
    <x v="0"/>
    <s v="PSG w Dorohusku"/>
    <s v="Dorohusk - Jagodzin"/>
    <x v="0"/>
    <x v="1"/>
    <s v="Papierosy"/>
    <n v="46.57"/>
    <m/>
    <n v="0.87867924528301888"/>
    <x v="0"/>
    <x v="963"/>
    <s v="Straż Graniczna"/>
  </r>
  <r>
    <x v="2167"/>
    <s v="do RP"/>
    <x v="1"/>
    <x v="0"/>
    <s v="PSG w Dorohusku"/>
    <s v="Dorohusk - Jagodzin"/>
    <x v="0"/>
    <x v="1"/>
    <s v="Papierosy"/>
    <n v="55.36"/>
    <m/>
    <n v="0.87873015873015869"/>
    <x v="0"/>
    <x v="930"/>
    <s v="Straż Graniczna"/>
  </r>
  <r>
    <x v="2169"/>
    <s v="wewnątrz kraju"/>
    <x v="2"/>
    <x v="1"/>
    <s v="PSG w Rzeszowie–Jasionce"/>
    <m/>
    <x v="3"/>
    <x v="1"/>
    <s v="Papierosy"/>
    <n v="8716.6"/>
    <s v="różne marki"/>
    <n v="0.87868951612903234"/>
    <x v="0"/>
    <x v="964"/>
    <s v="Straż Graniczna"/>
  </r>
  <r>
    <x v="2167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170"/>
    <s v="z RP"/>
    <x v="1"/>
    <x v="1"/>
    <s v="PSG w Medyce"/>
    <s v="Medyka - Szeginie"/>
    <x v="0"/>
    <x v="6"/>
    <s v="Marihuana"/>
    <n v="92.4"/>
    <s v="W słoiku owinięta taśmą izolacyjną. "/>
    <n v="70000"/>
    <x v="1"/>
    <x v="965"/>
    <s v="Straż Graniczna"/>
  </r>
  <r>
    <x v="2171"/>
    <s v="wewnątrz kraju"/>
    <x v="2"/>
    <x v="0"/>
    <s v="Nadbużański"/>
    <m/>
    <x v="3"/>
    <x v="1"/>
    <s v="Papierosy"/>
    <n v="7029.52"/>
    <m/>
    <n v="0.87869000000000008"/>
    <x v="0"/>
    <x v="599"/>
    <s v="SC"/>
  </r>
  <r>
    <x v="2172"/>
    <s v="wewnątrz kraju"/>
    <x v="0"/>
    <x v="0"/>
    <s v="PSG w Białej Podlaskiej"/>
    <m/>
    <x v="1"/>
    <x v="6"/>
    <s v="Extasy"/>
    <n v="595"/>
    <m/>
    <n v="35"/>
    <x v="3"/>
    <x v="186"/>
    <s v="Straż Graniczna"/>
  </r>
  <r>
    <x v="2173"/>
    <s v="wewnątrz kraju"/>
    <x v="2"/>
    <x v="6"/>
    <s v="PSG w Poznaniu-Ławicy"/>
    <m/>
    <x v="3"/>
    <x v="4"/>
    <s v="krajanka tytoniowa"/>
    <n v="363513.69"/>
    <m/>
    <n v="668.15000183803261"/>
    <x v="1"/>
    <x v="966"/>
    <s v="Policja | SG"/>
  </r>
  <r>
    <x v="2173"/>
    <s v="wewnątrz kraju"/>
    <x v="2"/>
    <x v="6"/>
    <s v="PSG w Poznaniu-Ławicy"/>
    <m/>
    <x v="3"/>
    <x v="6"/>
    <s v="Marihuana"/>
    <n v="252"/>
    <m/>
    <n v="48000"/>
    <x v="1"/>
    <x v="249"/>
    <s v="Policja | SG"/>
  </r>
  <r>
    <x v="2174"/>
    <s v="wewnątrz kraju"/>
    <x v="2"/>
    <x v="2"/>
    <s v="Śląski"/>
    <m/>
    <x v="3"/>
    <x v="6"/>
    <s v="Amfetamina"/>
    <n v="327382.5"/>
    <m/>
    <n v="75000"/>
    <x v="1"/>
    <x v="967"/>
    <s v="Straż Graniczna"/>
  </r>
  <r>
    <x v="2175"/>
    <s v="do RP"/>
    <x v="1"/>
    <x v="0"/>
    <s v="PSG w Dołhobyczowie"/>
    <s v="Dołhobyczów - Uhrynów"/>
    <x v="0"/>
    <x v="1"/>
    <s v="Papierosy"/>
    <n v="105.44"/>
    <m/>
    <n v="0.8786666666666666"/>
    <x v="0"/>
    <x v="1"/>
    <s v="SC"/>
  </r>
  <r>
    <x v="2176"/>
    <s v="z RP"/>
    <x v="1"/>
    <x v="1"/>
    <s v="PSG w Korczowej"/>
    <s v="Korczowa - Krakowiec"/>
    <x v="0"/>
    <x v="2"/>
    <s v="Inny"/>
    <n v="120000"/>
    <s v="MERCEDES SPRINTER (rok produkcji 2013) - autokar (o ustalonym nr VIN WDB9066351S417048) figurujący w bazie SIS-R oraz INTERPOL."/>
    <n v="120000"/>
    <x v="0"/>
    <x v="2"/>
    <s v="Straż Graniczna"/>
  </r>
  <r>
    <x v="2177"/>
    <s v="z RP"/>
    <x v="1"/>
    <x v="5"/>
    <s v="PSG w Warszawie-Modlinie"/>
    <s v="Warszawa/Modlin"/>
    <x v="2"/>
    <x v="3"/>
    <s v="Ostra"/>
    <m/>
    <s v="S&amp;B 9x19"/>
    <n v="0"/>
    <x v="0"/>
    <x v="2"/>
    <s v="Straż Graniczna"/>
  </r>
  <r>
    <x v="2178"/>
    <s v="z RP"/>
    <x v="1"/>
    <x v="1"/>
    <s v="PSG w Korczowej"/>
    <s v="Korczowa - Krakowiec"/>
    <x v="0"/>
    <x v="10"/>
    <s v="Inne"/>
    <n v="1900"/>
    <s v="Pocięta karaseria samochodowa"/>
    <n v="1900"/>
    <x v="0"/>
    <x v="2"/>
    <s v="Straż Graniczna"/>
  </r>
  <r>
    <x v="2179"/>
    <s v="wewnątrz kraju"/>
    <x v="2"/>
    <x v="2"/>
    <s v="Śląski"/>
    <m/>
    <x v="3"/>
    <x v="6"/>
    <s v="Inne"/>
    <n v="215010"/>
    <s v="Mefedron"/>
    <n v="60000"/>
    <x v="1"/>
    <x v="968"/>
    <s v="Policja | SG"/>
  </r>
  <r>
    <x v="2179"/>
    <s v="wewnątrz kraju"/>
    <x v="2"/>
    <x v="2"/>
    <s v="Śląski"/>
    <m/>
    <x v="3"/>
    <x v="6"/>
    <s v="Marihuana"/>
    <n v="700"/>
    <m/>
    <n v="50000"/>
    <x v="1"/>
    <x v="969"/>
    <s v="Policja | SG"/>
  </r>
  <r>
    <x v="2179"/>
    <s v="wewnątrz kraju"/>
    <x v="2"/>
    <x v="2"/>
    <s v="Śląski"/>
    <m/>
    <x v="3"/>
    <x v="6"/>
    <s v="Amfetamina"/>
    <n v="684157.5"/>
    <m/>
    <n v="75000"/>
    <x v="1"/>
    <x v="970"/>
    <s v="Policja | SG"/>
  </r>
  <r>
    <x v="2179"/>
    <s v="wewnątrz kraju"/>
    <x v="2"/>
    <x v="2"/>
    <s v="Śląski"/>
    <m/>
    <x v="3"/>
    <x v="6"/>
    <s v="Inne"/>
    <n v="181374"/>
    <s v="Mefedron"/>
    <n v="60000"/>
    <x v="1"/>
    <x v="971"/>
    <s v="Policja | SG"/>
  </r>
  <r>
    <x v="2179"/>
    <s v="wewnątrz kraju"/>
    <x v="2"/>
    <x v="2"/>
    <s v="Śląski"/>
    <m/>
    <x v="3"/>
    <x v="6"/>
    <s v="Extasy"/>
    <n v="402"/>
    <s v="MDMA"/>
    <n v="60000"/>
    <x v="1"/>
    <x v="972"/>
    <s v="Policja | SG"/>
  </r>
  <r>
    <x v="2179"/>
    <s v="wewnątrz kraju"/>
    <x v="2"/>
    <x v="2"/>
    <s v="Śląski"/>
    <m/>
    <x v="3"/>
    <x v="6"/>
    <s v="Kokaina"/>
    <n v="8085"/>
    <m/>
    <n v="349999.99999999994"/>
    <x v="1"/>
    <x v="973"/>
    <s v="Policja | SG"/>
  </r>
  <r>
    <x v="2180"/>
    <s v="wewnątrz kraju"/>
    <x v="2"/>
    <x v="7"/>
    <s v="PSG w Tarnowie"/>
    <m/>
    <x v="3"/>
    <x v="4"/>
    <s v="krajanka tytoniowa"/>
    <n v="149816.65"/>
    <m/>
    <n v="878.69002932551314"/>
    <x v="1"/>
    <x v="974"/>
    <s v="Straż Graniczna"/>
  </r>
  <r>
    <x v="2180"/>
    <s v="wewnątrz kraju"/>
    <x v="2"/>
    <x v="7"/>
    <s v="PSG w Tarnowie"/>
    <m/>
    <x v="3"/>
    <x v="1"/>
    <s v="Papierosy"/>
    <n v="14164.48"/>
    <m/>
    <n v="0.8786898263027294"/>
    <x v="0"/>
    <x v="975"/>
    <s v="Straż Graniczna"/>
  </r>
  <r>
    <x v="2180"/>
    <s v="wewnątrz kraju"/>
    <x v="2"/>
    <x v="7"/>
    <s v="PSG w Tarnowie"/>
    <m/>
    <x v="3"/>
    <x v="4"/>
    <s v="krajanka tytoniowa"/>
    <n v="3075.42"/>
    <m/>
    <n v="878.69142857142856"/>
    <x v="1"/>
    <x v="266"/>
    <s v="Straż Graniczna"/>
  </r>
  <r>
    <x v="2181"/>
    <s v="wewnątrz kraju"/>
    <x v="2"/>
    <x v="2"/>
    <s v="Śląski"/>
    <m/>
    <x v="3"/>
    <x v="6"/>
    <s v="Kokaina"/>
    <n v="160286"/>
    <m/>
    <n v="350000"/>
    <x v="1"/>
    <x v="976"/>
    <s v="Straż Graniczna"/>
  </r>
  <r>
    <x v="2181"/>
    <s v="wewnątrz kraju"/>
    <x v="2"/>
    <x v="2"/>
    <s v="Śląski"/>
    <m/>
    <x v="3"/>
    <x v="6"/>
    <s v="Amfetamina"/>
    <n v="570000"/>
    <m/>
    <n v="75000"/>
    <x v="1"/>
    <x v="977"/>
    <s v="Straż Graniczna"/>
  </r>
  <r>
    <x v="2181"/>
    <s v="wewnątrz kraju"/>
    <x v="2"/>
    <x v="2"/>
    <s v="Śląski"/>
    <m/>
    <x v="3"/>
    <x v="0"/>
    <s v="Inne"/>
    <n v="150"/>
    <s v="Kwas Siarkowy do wytrącania substancji 1255,24 grama"/>
    <n v="150"/>
    <x v="0"/>
    <x v="2"/>
    <s v="Straż Graniczna"/>
  </r>
  <r>
    <x v="2181"/>
    <s v="wewnątrz kraju"/>
    <x v="2"/>
    <x v="2"/>
    <s v="Śląski"/>
    <m/>
    <x v="3"/>
    <x v="6"/>
    <s v="Inne"/>
    <n v="55994.400000000001"/>
    <s v="Amina płynna"/>
    <n v="6160"/>
    <x v="1"/>
    <x v="978"/>
    <s v="Straż Graniczna"/>
  </r>
  <r>
    <x v="2182"/>
    <s v="z RP"/>
    <x v="1"/>
    <x v="1"/>
    <s v="PSG w Korczowej"/>
    <s v="Korczowa - Krakowiec"/>
    <x v="0"/>
    <x v="2"/>
    <s v="Osobowy"/>
    <n v="45000"/>
    <s v="pojazd osobowy marki BMW"/>
    <n v="45000"/>
    <x v="0"/>
    <x v="2"/>
    <s v="Straż Graniczna"/>
  </r>
  <r>
    <x v="2183"/>
    <s v="do RP"/>
    <x v="0"/>
    <x v="6"/>
    <s v="PSG w Świecku"/>
    <m/>
    <x v="5"/>
    <x v="6"/>
    <s v="Marihuana"/>
    <n v="93.6"/>
    <s v="3 skręty papierosowe"/>
    <n v="44999.999999999993"/>
    <x v="1"/>
    <x v="979"/>
    <s v="Straż Graniczna"/>
  </r>
  <r>
    <x v="2183"/>
    <s v="do RP"/>
    <x v="0"/>
    <x v="6"/>
    <s v="PSG w Świecku"/>
    <m/>
    <x v="5"/>
    <x v="6"/>
    <s v="Marihuana"/>
    <n v="50.4"/>
    <s v="1 skręt papierosowy"/>
    <n v="44999.999999999993"/>
    <x v="1"/>
    <x v="684"/>
    <s v="Straż Graniczna"/>
  </r>
  <r>
    <x v="2184"/>
    <s v="wewnątrz kraju"/>
    <x v="0"/>
    <x v="1"/>
    <s v="PSG w Krościenku"/>
    <m/>
    <x v="0"/>
    <x v="5"/>
    <s v="Wódka"/>
    <n v="240"/>
    <m/>
    <n v="40"/>
    <x v="2"/>
    <x v="487"/>
    <s v="Straż Graniczna"/>
  </r>
  <r>
    <x v="2184"/>
    <s v="wewnątrz kraju"/>
    <x v="0"/>
    <x v="1"/>
    <s v="PSG w Krościenku"/>
    <m/>
    <x v="0"/>
    <x v="1"/>
    <s v="Papierosy"/>
    <n v="70.3"/>
    <m/>
    <n v="0.87874999999999992"/>
    <x v="0"/>
    <x v="5"/>
    <s v="Straż Graniczna"/>
  </r>
  <r>
    <x v="2185"/>
    <s v="wewnątrz kraju"/>
    <x v="0"/>
    <x v="0"/>
    <s v="PSG w Białej Podlaskiej"/>
    <m/>
    <x v="1"/>
    <x v="6"/>
    <s v="Amfetamina"/>
    <m/>
    <m/>
    <n v="0"/>
    <x v="1"/>
    <x v="568"/>
    <s v="Straż Graniczna"/>
  </r>
  <r>
    <x v="2186"/>
    <s v="wewnątrz kraju"/>
    <x v="2"/>
    <x v="4"/>
    <s v="PSG w Świnoujściu"/>
    <m/>
    <x v="3"/>
    <x v="2"/>
    <s v="Osobowy"/>
    <n v="65000"/>
    <s v="Mazda 3"/>
    <n v="65000"/>
    <x v="0"/>
    <x v="2"/>
    <s v="Straż Graniczna"/>
  </r>
  <r>
    <x v="2187"/>
    <s v="wewnątrz kraju"/>
    <x v="0"/>
    <x v="0"/>
    <s v="PSG w Białej Podlaskiej"/>
    <m/>
    <x v="1"/>
    <x v="6"/>
    <s v="Marihuana"/>
    <m/>
    <m/>
    <n v="0"/>
    <x v="1"/>
    <x v="980"/>
    <s v="Straż Graniczna"/>
  </r>
  <r>
    <x v="2188"/>
    <s v="wewnątrz kraju"/>
    <x v="2"/>
    <x v="6"/>
    <s v="PSG w Świecku"/>
    <m/>
    <x v="3"/>
    <x v="2"/>
    <s v="Osobowy"/>
    <n v="40000"/>
    <s v="Hyundai IX35"/>
    <n v="40000"/>
    <x v="0"/>
    <x v="2"/>
    <s v="Straż Graniczna"/>
  </r>
  <r>
    <x v="2189"/>
    <s v="z RP"/>
    <x v="1"/>
    <x v="0"/>
    <s v="PSG w Terespolu"/>
    <s v="Terespol - Brześć"/>
    <x v="1"/>
    <x v="2"/>
    <s v="Osobowy"/>
    <n v="67000"/>
    <s v="BMW X6 ROK PRODUKCJI 2009"/>
    <n v="67000"/>
    <x v="0"/>
    <x v="2"/>
    <s v="Straż Graniczna"/>
  </r>
  <r>
    <x v="2190"/>
    <s v="do RP"/>
    <x v="1"/>
    <x v="0"/>
    <s v="PSG w Dołhobyczowie"/>
    <s v="Dołhobyczów - Uhrynów"/>
    <x v="0"/>
    <x v="1"/>
    <s v="Papierosy"/>
    <n v="52.72"/>
    <s v="40 szt. papierosów m-ki CHESTERFIELD, 20 szt. papierosów m-ki CAMEL"/>
    <n v="0.8786666666666666"/>
    <x v="0"/>
    <x v="10"/>
    <s v="Straż Graniczna"/>
  </r>
  <r>
    <x v="2191"/>
    <s v="wewnątrz kraju"/>
    <x v="2"/>
    <x v="3"/>
    <s v="PSG w Bezledach"/>
    <m/>
    <x v="3"/>
    <x v="1"/>
    <s v="Papierosy"/>
    <n v="35147.599999999999"/>
    <m/>
    <n v="0.87868999999999997"/>
    <x v="0"/>
    <x v="758"/>
    <s v="Policja | SG"/>
  </r>
  <r>
    <x v="2191"/>
    <s v="do RP"/>
    <x v="1"/>
    <x v="6"/>
    <s v="PSG w Poznaniu-Ławicy"/>
    <s v="Poznań-Ławica"/>
    <x v="2"/>
    <x v="7"/>
    <s v="Inna"/>
    <n v="20"/>
    <s v="Kastet"/>
    <n v="20"/>
    <x v="0"/>
    <x v="2"/>
    <s v="Straż Graniczna"/>
  </r>
  <r>
    <x v="2192"/>
    <s v="z RP"/>
    <x v="1"/>
    <x v="1"/>
    <s v="PSG w Korczowej"/>
    <s v="Korczowa - Krakowiec"/>
    <x v="0"/>
    <x v="2"/>
    <s v="Osobowy"/>
    <n v="50000"/>
    <s v="Mercedes Sprinter"/>
    <n v="50000"/>
    <x v="0"/>
    <x v="2"/>
    <s v="Straż Graniczna"/>
  </r>
  <r>
    <x v="2193"/>
    <s v="z RP"/>
    <x v="1"/>
    <x v="0"/>
    <s v="PSG w Hrebennem"/>
    <s v="Hrebenne - Rawa Ruska"/>
    <x v="0"/>
    <x v="0"/>
    <s v="Podzespoły samochodowe"/>
    <n v="6000"/>
    <s v="Skrzynia biegów"/>
    <n v="3000"/>
    <x v="0"/>
    <x v="0"/>
    <s v="Straż Graniczna"/>
  </r>
  <r>
    <x v="2193"/>
    <s v="z RP"/>
    <x v="1"/>
    <x v="0"/>
    <s v="PSG w Hrebennem"/>
    <s v="Hrebenne - Rawa Ruska"/>
    <x v="0"/>
    <x v="0"/>
    <s v="Podzespoły samochodowe"/>
    <n v="2000"/>
    <s v="Drzwi przednie "/>
    <n v="1000"/>
    <x v="0"/>
    <x v="0"/>
    <s v="Straż Graniczna"/>
  </r>
  <r>
    <x v="2194"/>
    <s v="wewnątrz kraju"/>
    <x v="0"/>
    <x v="8"/>
    <s v="PSG w Szudziałowie"/>
    <m/>
    <x v="1"/>
    <x v="1"/>
    <s v="Papierosy"/>
    <n v="25341.42"/>
    <m/>
    <n v="0.87869001386962542"/>
    <x v="0"/>
    <x v="981"/>
    <s v="Straż Graniczna"/>
  </r>
  <r>
    <x v="2195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2196"/>
    <s v="do RP"/>
    <x v="1"/>
    <x v="0"/>
    <s v="PSG w Dorohusku"/>
    <s v="Dorohusk - Jagodzin"/>
    <x v="0"/>
    <x v="1"/>
    <s v="Papierosy"/>
    <n v="128.29"/>
    <m/>
    <n v="0.87869863013698624"/>
    <x v="0"/>
    <x v="982"/>
    <s v="Straż Graniczna"/>
  </r>
  <r>
    <x v="2197"/>
    <s v="do RP"/>
    <x v="1"/>
    <x v="0"/>
    <s v="PSG w Dorohusku"/>
    <s v="Dorohusk - Jagodzin"/>
    <x v="0"/>
    <x v="1"/>
    <s v="Papierosy"/>
    <n v="263.61"/>
    <m/>
    <n v="0.87870000000000004"/>
    <x v="0"/>
    <x v="58"/>
    <s v="Straż Graniczna"/>
  </r>
  <r>
    <x v="2197"/>
    <s v="do RP"/>
    <x v="1"/>
    <x v="0"/>
    <s v="PSG w Dorohusku"/>
    <s v="Dorohusk - Jagodzin"/>
    <x v="0"/>
    <x v="4"/>
    <s v="Tytoń do palenia"/>
    <n v="140.71"/>
    <s v="wyroby nowatorskie Tera Blossom Wave (aromatyzowane) bez wyceny"/>
    <n v="668.13865147198476"/>
    <x v="1"/>
    <x v="983"/>
    <s v="Straż Graniczna"/>
  </r>
  <r>
    <x v="2198"/>
    <s v="z RP"/>
    <x v="1"/>
    <x v="0"/>
    <s v="PSG w Hrebennem"/>
    <s v="Hrebenne - Rawa Ruska"/>
    <x v="0"/>
    <x v="6"/>
    <s v="Marihuana"/>
    <n v="28.5"/>
    <m/>
    <n v="50000"/>
    <x v="1"/>
    <x v="984"/>
    <s v="Straż Graniczna"/>
  </r>
  <r>
    <x v="2199"/>
    <s v="do RP"/>
    <x v="1"/>
    <x v="0"/>
    <s v="PSG w Terespolu"/>
    <s v="Kukuryki - Kozłowiczy"/>
    <x v="1"/>
    <x v="1"/>
    <s v="Papierosy"/>
    <n v="1230.17"/>
    <m/>
    <n v="0.87869285714285716"/>
    <x v="0"/>
    <x v="114"/>
    <s v="Straż Graniczna"/>
  </r>
  <r>
    <x v="2200"/>
    <s v="do RP"/>
    <x v="1"/>
    <x v="1"/>
    <s v="PSG w Medyce"/>
    <s v="Medyka - Szeginie"/>
    <x v="0"/>
    <x v="1"/>
    <s v="Papierosy"/>
    <n v="70.3"/>
    <s v="Marka: SOBRANIE"/>
    <n v="0.87874999999999992"/>
    <x v="0"/>
    <x v="5"/>
    <s v="Straż Graniczna"/>
  </r>
  <r>
    <x v="2201"/>
    <s v="z RP"/>
    <x v="1"/>
    <x v="0"/>
    <s v="PSG w Hrebennem"/>
    <s v="Hrebenne - Rawa Ruska"/>
    <x v="0"/>
    <x v="6"/>
    <s v="Marihuana"/>
    <n v="174.5"/>
    <m/>
    <n v="50000"/>
    <x v="1"/>
    <x v="127"/>
    <s v="Straż Graniczna"/>
  </r>
  <r>
    <x v="2202"/>
    <s v="do RP"/>
    <x v="1"/>
    <x v="0"/>
    <s v="PSG w Dołhobyczowie"/>
    <s v="Dołhobyczów - Uhrynów"/>
    <x v="0"/>
    <x v="1"/>
    <s v="Papierosy"/>
    <n v="52.72"/>
    <s v="60 sztuk (3 paczki) papierosów marki COMPLIMENT"/>
    <n v="0.8786666666666666"/>
    <x v="0"/>
    <x v="10"/>
    <s v="Straż Graniczna"/>
  </r>
  <r>
    <x v="2203"/>
    <s v="z RP"/>
    <x v="1"/>
    <x v="1"/>
    <s v="PSG w Korczowej"/>
    <s v="Korczowa - Krakowiec"/>
    <x v="0"/>
    <x v="2"/>
    <s v="Osobowy"/>
    <n v="70000"/>
    <s v="Mercedes Benz"/>
    <n v="70000"/>
    <x v="0"/>
    <x v="2"/>
    <s v="Straż Graniczna"/>
  </r>
  <r>
    <x v="2204"/>
    <s v="wewnątrz kraju"/>
    <x v="2"/>
    <x v="5"/>
    <s v="PSG w Warszawie-Okęciu"/>
    <m/>
    <x v="3"/>
    <x v="6"/>
    <s v="Marihuana"/>
    <n v="5594.85"/>
    <s v="dwie paczki "/>
    <n v="45000.000000000007"/>
    <x v="1"/>
    <x v="985"/>
    <s v="inny"/>
  </r>
  <r>
    <x v="2205"/>
    <s v="z RP"/>
    <x v="1"/>
    <x v="1"/>
    <s v="PSG w Rzeszowie–Jasionce"/>
    <s v="Rzeszów-Jasionka"/>
    <x v="2"/>
    <x v="3"/>
    <s v="Ostra"/>
    <n v="3"/>
    <s v="7,62x25"/>
    <n v="1.5"/>
    <x v="0"/>
    <x v="0"/>
    <s v="Straż Graniczna"/>
  </r>
  <r>
    <x v="2206"/>
    <s v="do RP"/>
    <x v="1"/>
    <x v="0"/>
    <s v="PSG w Dorohusku"/>
    <s v="Dorohusk - Jagodzin"/>
    <x v="0"/>
    <x v="1"/>
    <s v="Papierosy"/>
    <n v="69.42"/>
    <s v="WNIOSEK NR 26"/>
    <n v="0.87873417721518987"/>
    <x v="0"/>
    <x v="158"/>
    <s v="Straż Graniczna"/>
  </r>
  <r>
    <x v="2207"/>
    <s v="do RP"/>
    <x v="1"/>
    <x v="0"/>
    <s v="PSG w Dorohusku"/>
    <s v="Dorohusk - Jagodzin"/>
    <x v="0"/>
    <x v="1"/>
    <s v="Papierosy"/>
    <n v="246.03"/>
    <s v="WNIOSEK NR 27"/>
    <n v="0.87867857142857142"/>
    <x v="0"/>
    <x v="38"/>
    <s v="Straż Graniczna"/>
  </r>
  <r>
    <x v="2208"/>
    <s v="wewnątrz kraju"/>
    <x v="2"/>
    <x v="1"/>
    <s v="Bieszczadzki"/>
    <m/>
    <x v="3"/>
    <x v="1"/>
    <s v="Papierosy"/>
    <n v="175738"/>
    <s v="Regina"/>
    <n v="0.87868999999999997"/>
    <x v="0"/>
    <x v="552"/>
    <s v="Straż Graniczna"/>
  </r>
  <r>
    <x v="2209"/>
    <s v="do RP"/>
    <x v="1"/>
    <x v="0"/>
    <s v="PSG w Dorohusku"/>
    <s v="Dorohusk - Jagodzin"/>
    <x v="0"/>
    <x v="4"/>
    <s v="susz tytoniowy"/>
    <m/>
    <s v="WNIOSEK NR 28"/>
    <n v="0"/>
    <x v="1"/>
    <x v="986"/>
    <s v="Straż Graniczna"/>
  </r>
  <r>
    <x v="2210"/>
    <s v="wewnątrz kraju"/>
    <x v="2"/>
    <x v="2"/>
    <s v="PSG w Katowicach-Pyrzowicach"/>
    <m/>
    <x v="3"/>
    <x v="6"/>
    <s v="Marihuana"/>
    <n v="29.28"/>
    <s v="susz roślinny z obecnością THC"/>
    <n v="50000"/>
    <x v="1"/>
    <x v="987"/>
    <s v="Straż Graniczna"/>
  </r>
  <r>
    <x v="2211"/>
    <s v="wewnątrz kraju"/>
    <x v="2"/>
    <x v="4"/>
    <s v="PSG we Władysławowie"/>
    <m/>
    <x v="3"/>
    <x v="2"/>
    <s v="Osobowy"/>
    <n v="50000"/>
    <s v="Pojazd osobowy JEEP RENEGADE (niemieckie nr. rej.)"/>
    <n v="50000"/>
    <x v="0"/>
    <x v="2"/>
    <s v="Straż Graniczna"/>
  </r>
  <r>
    <x v="2211"/>
    <s v="wewnątrz kraju"/>
    <x v="2"/>
    <x v="4"/>
    <s v="PSG we Władysławowie"/>
    <m/>
    <x v="3"/>
    <x v="6"/>
    <s v="Amfetamina"/>
    <m/>
    <m/>
    <n v="0"/>
    <x v="1"/>
    <x v="678"/>
    <s v="Straż Graniczna"/>
  </r>
  <r>
    <x v="2211"/>
    <s v="wewnątrz kraju"/>
    <x v="2"/>
    <x v="4"/>
    <s v="PSG we Władysławowie"/>
    <m/>
    <x v="3"/>
    <x v="6"/>
    <s v="Extasy"/>
    <m/>
    <m/>
    <n v="0"/>
    <x v="3"/>
    <x v="6"/>
    <s v="Straż Graniczna"/>
  </r>
  <r>
    <x v="2212"/>
    <s v="z RP"/>
    <x v="0"/>
    <x v="2"/>
    <s v="PSG w Katowicach-Pyrzowicach"/>
    <m/>
    <x v="2"/>
    <x v="3"/>
    <s v="Ostra"/>
    <n v="1.1000000000000001"/>
    <s v="Amunicja koloru żółtego z wygrawerowanym na spodzie napisem LUGER"/>
    <n v="1.1000000000000001"/>
    <x v="0"/>
    <x v="2"/>
    <s v="Straż Graniczna"/>
  </r>
  <r>
    <x v="2213"/>
    <s v="do RP"/>
    <x v="1"/>
    <x v="0"/>
    <s v="PSG w Terespolu"/>
    <s v="Terespol - Brześć"/>
    <x v="1"/>
    <x v="1"/>
    <s v="Papierosy"/>
    <n v="2477.91"/>
    <m/>
    <n v="0.87869148936170205"/>
    <x v="0"/>
    <x v="486"/>
    <s v="KAS | SG"/>
  </r>
  <r>
    <x v="2214"/>
    <s v="wewnątrz kraju"/>
    <x v="0"/>
    <x v="1"/>
    <s v="PSG w Korczowej"/>
    <m/>
    <x v="0"/>
    <x v="0"/>
    <s v="Inne"/>
    <n v="45000.2"/>
    <s v="części samochopdowe"/>
    <n v="1607.1499999999999"/>
    <x v="0"/>
    <x v="169"/>
    <s v="Straż Graniczna"/>
  </r>
  <r>
    <x v="2214"/>
    <s v="wewnątrz kraju"/>
    <x v="0"/>
    <x v="1"/>
    <s v="PSG w Korczowej"/>
    <m/>
    <x v="0"/>
    <x v="5"/>
    <s v="Wino"/>
    <n v="30756"/>
    <m/>
    <n v="12"/>
    <x v="2"/>
    <x v="988"/>
    <s v="Straż Graniczna"/>
  </r>
  <r>
    <x v="2215"/>
    <s v="wewnątrz kraju"/>
    <x v="2"/>
    <x v="1"/>
    <s v="Bieszczadzki"/>
    <m/>
    <x v="3"/>
    <x v="2"/>
    <s v="Osobowy"/>
    <n v="40000"/>
    <m/>
    <n v="40000"/>
    <x v="0"/>
    <x v="2"/>
    <s v="Policja | SG"/>
  </r>
  <r>
    <x v="2215"/>
    <s v="wewnątrz kraju"/>
    <x v="2"/>
    <x v="1"/>
    <s v="Bieszczadzki"/>
    <m/>
    <x v="3"/>
    <x v="2"/>
    <s v="Osobowy"/>
    <n v="80000"/>
    <m/>
    <n v="80000"/>
    <x v="0"/>
    <x v="2"/>
    <s v="Policja | SG"/>
  </r>
  <r>
    <x v="2215"/>
    <s v="wewnątrz kraju"/>
    <x v="2"/>
    <x v="1"/>
    <s v="Bieszczadzki"/>
    <m/>
    <x v="3"/>
    <x v="2"/>
    <s v="Osobowy"/>
    <n v="80000"/>
    <m/>
    <n v="80000"/>
    <x v="0"/>
    <x v="2"/>
    <s v="Policja | SG"/>
  </r>
  <r>
    <x v="2215"/>
    <s v="wewnątrz kraju"/>
    <x v="2"/>
    <x v="1"/>
    <s v="Bieszczadzki"/>
    <m/>
    <x v="3"/>
    <x v="0"/>
    <s v="Inne"/>
    <n v="5000"/>
    <s v="podzespoły pojazdów marek Hyundai i Renault "/>
    <n v="1000"/>
    <x v="0"/>
    <x v="6"/>
    <s v="Policja | SG"/>
  </r>
  <r>
    <x v="2216"/>
    <s v="wewnątrz kraju"/>
    <x v="2"/>
    <x v="0"/>
    <s v="PSG w Lublinie"/>
    <m/>
    <x v="3"/>
    <x v="1"/>
    <s v="Papierosy"/>
    <n v="8048.8"/>
    <s v="Różne marki"/>
    <n v="0.87868995633187774"/>
    <x v="0"/>
    <x v="989"/>
    <s v="Straż Graniczna"/>
  </r>
  <r>
    <x v="2217"/>
    <s v="z RP"/>
    <x v="1"/>
    <x v="3"/>
    <s v="PSG w Bezledach"/>
    <s v="Bezledy - Bagrationowsk"/>
    <x v="6"/>
    <x v="0"/>
    <s v="Podzespoły samochodowe"/>
    <n v="20000"/>
    <s v="silnik"/>
    <n v="20000"/>
    <x v="0"/>
    <x v="2"/>
    <s v="Straż Graniczna"/>
  </r>
  <r>
    <x v="2217"/>
    <s v="z RP"/>
    <x v="1"/>
    <x v="3"/>
    <s v="PSG w Bezledach"/>
    <s v="Bezledy - Bagrationowsk"/>
    <x v="6"/>
    <x v="0"/>
    <s v="Podzespoły samochodowe"/>
    <n v="5000"/>
    <s v="skrzynia biegów do pojazdu marki Mercedes E 350"/>
    <n v="5000"/>
    <x v="0"/>
    <x v="2"/>
    <s v="Straż Graniczna"/>
  </r>
  <r>
    <x v="2217"/>
    <s v="z RP"/>
    <x v="1"/>
    <x v="3"/>
    <s v="PSG w Bezledach"/>
    <s v="Bezledy - Bagrationowsk"/>
    <x v="6"/>
    <x v="0"/>
    <s v="Podzespoły samochodowe"/>
    <n v="5000"/>
    <s v="skrzynia biegów do pojazdu marki BMW 420D"/>
    <n v="5000"/>
    <x v="0"/>
    <x v="2"/>
    <s v="Straż Graniczna"/>
  </r>
  <r>
    <x v="2218"/>
    <s v="wewnątrz kraju"/>
    <x v="0"/>
    <x v="8"/>
    <s v="PSG w Białowieży"/>
    <m/>
    <x v="1"/>
    <x v="0"/>
    <s v="Inne"/>
    <n v="1111.44"/>
    <s v="Turinabol"/>
    <n v="185.24"/>
    <x v="0"/>
    <x v="487"/>
    <s v="Straż Graniczna"/>
  </r>
  <r>
    <x v="2218"/>
    <s v="wewnątrz kraju"/>
    <x v="0"/>
    <x v="8"/>
    <s v="PSG w Białowieży"/>
    <m/>
    <x v="1"/>
    <x v="0"/>
    <s v="Inne"/>
    <n v="606.24"/>
    <s v="Methanon"/>
    <n v="101.04"/>
    <x v="0"/>
    <x v="487"/>
    <s v="Straż Graniczna"/>
  </r>
  <r>
    <x v="2218"/>
    <s v="wewnątrz kraju"/>
    <x v="0"/>
    <x v="8"/>
    <s v="PSG w Białowieży"/>
    <m/>
    <x v="1"/>
    <x v="0"/>
    <s v="Inne"/>
    <n v="471.52"/>
    <s v="Stanon"/>
    <n v="117.88"/>
    <x v="0"/>
    <x v="64"/>
    <s v="Straż Graniczna"/>
  </r>
  <r>
    <x v="2218"/>
    <s v="wewnątrz kraju"/>
    <x v="0"/>
    <x v="8"/>
    <s v="PSG w Białowieży"/>
    <m/>
    <x v="1"/>
    <x v="0"/>
    <s v="Inne"/>
    <n v="315.75"/>
    <s v="Anastron"/>
    <n v="105.25"/>
    <x v="0"/>
    <x v="46"/>
    <s v="Straż Graniczna"/>
  </r>
  <r>
    <x v="2218"/>
    <s v="wewnątrz kraju"/>
    <x v="0"/>
    <x v="8"/>
    <s v="PSG w Białowieży"/>
    <m/>
    <x v="1"/>
    <x v="0"/>
    <s v="Inne"/>
    <n v="200"/>
    <s v="Clonon"/>
    <n v="100"/>
    <x v="0"/>
    <x v="0"/>
    <s v="Straż Graniczna"/>
  </r>
  <r>
    <x v="2218"/>
    <s v="wewnątrz kraju"/>
    <x v="0"/>
    <x v="8"/>
    <s v="PSG w Białowieży"/>
    <m/>
    <x v="1"/>
    <x v="0"/>
    <s v="Inne"/>
    <n v="2408.12"/>
    <s v="Testonon"/>
    <n v="92.61999999999999"/>
    <x v="0"/>
    <x v="990"/>
    <s v="Straż Graniczna"/>
  </r>
  <r>
    <x v="2218"/>
    <s v="wewnątrz kraju"/>
    <x v="0"/>
    <x v="8"/>
    <s v="PSG w Białowieży"/>
    <m/>
    <x v="1"/>
    <x v="0"/>
    <s v="Inne"/>
    <n v="1237.74"/>
    <s v="Trenbonon E"/>
    <n v="206.29"/>
    <x v="0"/>
    <x v="487"/>
    <s v="Straż Graniczna"/>
  </r>
  <r>
    <x v="2218"/>
    <s v="wewnątrz kraju"/>
    <x v="0"/>
    <x v="8"/>
    <s v="PSG w Białowieży"/>
    <m/>
    <x v="1"/>
    <x v="0"/>
    <s v="Inne"/>
    <n v="1305.0999999999999"/>
    <s v="Testonon E"/>
    <n v="130.51"/>
    <x v="0"/>
    <x v="45"/>
    <s v="Straż Graniczna"/>
  </r>
  <r>
    <x v="2218"/>
    <s v="wewnątrz kraju"/>
    <x v="0"/>
    <x v="8"/>
    <s v="PSG w Białowieży"/>
    <m/>
    <x v="1"/>
    <x v="0"/>
    <s v="Inne"/>
    <n v="732.54"/>
    <s v="Testonon C"/>
    <n v="122.08999999999999"/>
    <x v="0"/>
    <x v="487"/>
    <s v="Straż Graniczna"/>
  </r>
  <r>
    <x v="2218"/>
    <s v="wewnątrz kraju"/>
    <x v="0"/>
    <x v="8"/>
    <s v="PSG w Białowieży"/>
    <m/>
    <x v="1"/>
    <x v="0"/>
    <s v="Inne"/>
    <n v="757.8"/>
    <s v="Nandron D"/>
    <n v="151.56"/>
    <x v="0"/>
    <x v="6"/>
    <s v="Straż Graniczna"/>
  </r>
  <r>
    <x v="2218"/>
    <s v="wewnątrz kraju"/>
    <x v="0"/>
    <x v="8"/>
    <s v="PSG w Białowieży"/>
    <m/>
    <x v="1"/>
    <x v="0"/>
    <s v="Inne"/>
    <n v="820.95"/>
    <s v="Drostanon E"/>
    <n v="164.19"/>
    <x v="0"/>
    <x v="6"/>
    <s v="Straż Graniczna"/>
  </r>
  <r>
    <x v="2218"/>
    <s v="wewnątrz kraju"/>
    <x v="0"/>
    <x v="8"/>
    <s v="PSG w Białowieży"/>
    <m/>
    <x v="1"/>
    <x v="0"/>
    <s v="Inne"/>
    <n v="842"/>
    <s v="Drostanon P"/>
    <n v="168.4"/>
    <x v="0"/>
    <x v="6"/>
    <s v="Straż Graniczna"/>
  </r>
  <r>
    <x v="2218"/>
    <s v="wewnątrz kraju"/>
    <x v="0"/>
    <x v="8"/>
    <s v="PSG w Białowieży"/>
    <m/>
    <x v="1"/>
    <x v="0"/>
    <s v="Inne"/>
    <n v="555.72"/>
    <s v="Sustonon"/>
    <n v="138.93"/>
    <x v="0"/>
    <x v="64"/>
    <s v="Straż Graniczna"/>
  </r>
  <r>
    <x v="2218"/>
    <s v="wewnątrz kraju"/>
    <x v="0"/>
    <x v="8"/>
    <s v="PSG w Białowieży"/>
    <m/>
    <x v="1"/>
    <x v="0"/>
    <s v="Inne"/>
    <n v="842"/>
    <s v="Trenbonon A"/>
    <n v="168.4"/>
    <x v="0"/>
    <x v="6"/>
    <s v="Straż Graniczna"/>
  </r>
  <r>
    <x v="2219"/>
    <s v="wewnątrz kraju"/>
    <x v="2"/>
    <x v="0"/>
    <s v="PSG w Terespolu"/>
    <m/>
    <x v="3"/>
    <x v="2"/>
    <s v="Osobowy"/>
    <n v="170000"/>
    <s v="TOYOTA"/>
    <n v="170000"/>
    <x v="0"/>
    <x v="2"/>
    <s v="Policja | SG"/>
  </r>
  <r>
    <x v="2220"/>
    <s v="wewnątrz kraju"/>
    <x v="2"/>
    <x v="4"/>
    <s v="PSG w Ustce"/>
    <m/>
    <x v="3"/>
    <x v="6"/>
    <s v="Amfetamina"/>
    <n v="91.5"/>
    <m/>
    <n v="25000"/>
    <x v="1"/>
    <x v="991"/>
    <s v="Straż Graniczna"/>
  </r>
  <r>
    <x v="2220"/>
    <s v="wewnątrz kraju"/>
    <x v="2"/>
    <x v="4"/>
    <s v="PSG w Ustce"/>
    <m/>
    <x v="3"/>
    <x v="6"/>
    <s v="Marihuana"/>
    <n v="1044"/>
    <m/>
    <n v="50000"/>
    <x v="1"/>
    <x v="992"/>
    <s v="Straż Graniczna"/>
  </r>
  <r>
    <x v="2220"/>
    <s v="wewnątrz kraju"/>
    <x v="2"/>
    <x v="4"/>
    <s v="PSG w Ustce"/>
    <m/>
    <x v="3"/>
    <x v="1"/>
    <s v="Papierosy"/>
    <n v="562.36"/>
    <m/>
    <n v="0.87868750000000007"/>
    <x v="0"/>
    <x v="855"/>
    <s v="Straż Graniczna"/>
  </r>
  <r>
    <x v="2221"/>
    <s v="wewnątrz kraju"/>
    <x v="2"/>
    <x v="8"/>
    <s v="PSG w Kuźnicy"/>
    <m/>
    <x v="3"/>
    <x v="1"/>
    <s v="Papierosy"/>
    <n v="1845.25"/>
    <s v="MARLBORO"/>
    <n v="0.87869047619047624"/>
    <x v="0"/>
    <x v="993"/>
    <s v="Policja"/>
  </r>
  <r>
    <x v="2222"/>
    <s v="wewnątrz kraju"/>
    <x v="0"/>
    <x v="0"/>
    <s v="PSG w Woli Uhruskiej"/>
    <m/>
    <x v="0"/>
    <x v="0"/>
    <s v="Inne"/>
    <n v="96000"/>
    <s v="Automaty do gier hazardowych"/>
    <n v="12000"/>
    <x v="0"/>
    <x v="187"/>
    <s v="KAS | SG | Policja"/>
  </r>
  <r>
    <x v="2223"/>
    <s v="wewnątrz kraju"/>
    <x v="2"/>
    <x v="6"/>
    <s v="PSG w Jeleniej Górze"/>
    <m/>
    <x v="3"/>
    <x v="4"/>
    <s v="Tytoń do palenia"/>
    <n v="1013149.25"/>
    <m/>
    <n v="668.14999835130413"/>
    <x v="1"/>
    <x v="994"/>
    <s v="KAS | SG"/>
  </r>
  <r>
    <x v="2223"/>
    <s v="wewnątrz kraju"/>
    <x v="2"/>
    <x v="6"/>
    <s v="PSG w Jeleniej Górze"/>
    <m/>
    <x v="3"/>
    <x v="4"/>
    <s v="Tytoń do palenia"/>
    <n v="1024808.47"/>
    <m/>
    <n v="668.15"/>
    <x v="1"/>
    <x v="995"/>
    <s v="KAS | SG"/>
  </r>
  <r>
    <x v="2224"/>
    <s v="do RP"/>
    <x v="1"/>
    <x v="0"/>
    <s v="PSG w Dorohusku"/>
    <s v="Dorohusk - Jagodzin"/>
    <x v="0"/>
    <x v="1"/>
    <s v="Papierosy"/>
    <n v="193.31"/>
    <m/>
    <n v="0.87868181818181823"/>
    <x v="0"/>
    <x v="146"/>
    <s v="Straż Graniczna"/>
  </r>
  <r>
    <x v="2225"/>
    <s v="do RP"/>
    <x v="1"/>
    <x v="0"/>
    <s v="PSG w Dorohusku"/>
    <s v="Dorohusk - Jagodzin"/>
    <x v="0"/>
    <x v="1"/>
    <s v="Papierosy"/>
    <n v="210.89"/>
    <m/>
    <n v="0.87870833333333331"/>
    <x v="0"/>
    <x v="24"/>
    <s v="Straż Graniczna"/>
  </r>
  <r>
    <x v="2226"/>
    <s v="do RP"/>
    <x v="1"/>
    <x v="0"/>
    <s v="PSG w Dorohusku"/>
    <s v="Dorohusk - Jagodzin"/>
    <x v="0"/>
    <x v="1"/>
    <s v="Papierosy"/>
    <n v="123.02"/>
    <m/>
    <n v="0.87871428571428567"/>
    <x v="0"/>
    <x v="39"/>
    <s v="Straż Graniczna"/>
  </r>
  <r>
    <x v="2227"/>
    <s v="do RP"/>
    <x v="1"/>
    <x v="0"/>
    <s v="PSG w Hrubieszowie"/>
    <s v="Zosin - Ustiług"/>
    <x v="0"/>
    <x v="0"/>
    <s v="Inne"/>
    <n v="1652.49"/>
    <s v="Nadwyżka paliwa (Diesel) w ilości 183 l o wartości celnej 1652.49 zł."/>
    <n v="9.0299999999999994"/>
    <x v="2"/>
    <x v="996"/>
    <s v="SC | SG"/>
  </r>
  <r>
    <x v="2228"/>
    <s v="do RP"/>
    <x v="1"/>
    <x v="0"/>
    <s v="PSG w Terespolu"/>
    <s v="Terespol - Brześć"/>
    <x v="1"/>
    <x v="5"/>
    <s v="Wódka"/>
    <n v="80"/>
    <m/>
    <n v="40"/>
    <x v="2"/>
    <x v="0"/>
    <s v="KAS | SG"/>
  </r>
  <r>
    <x v="2229"/>
    <s v="wewnątrz kraju"/>
    <x v="0"/>
    <x v="8"/>
    <s v="PSG w Rutce-Tartak"/>
    <m/>
    <x v="9"/>
    <x v="2"/>
    <s v="Inny"/>
    <n v="25000"/>
    <s v="Ford Transit"/>
    <n v="25000"/>
    <x v="0"/>
    <x v="2"/>
    <s v="Straż Graniczna"/>
  </r>
  <r>
    <x v="2230"/>
    <s v="z RP"/>
    <x v="1"/>
    <x v="2"/>
    <s v="PSG w Katowicach-Pyrzowicach"/>
    <s v="Katowice-Pyrzowice"/>
    <x v="2"/>
    <x v="3"/>
    <s v="Ostra"/>
    <n v="3.3"/>
    <s v="amunicja koloru żółtego z napisem na spodzie łuski S&amp;B 9x19 21"/>
    <n v="1.0999999999999999"/>
    <x v="0"/>
    <x v="46"/>
    <s v="Straż Graniczna"/>
  </r>
  <r>
    <x v="2231"/>
    <s v="do RP"/>
    <x v="0"/>
    <x v="6"/>
    <s v="PSG w Świecku"/>
    <m/>
    <x v="5"/>
    <x v="2"/>
    <s v="Osobowy"/>
    <n v="150000"/>
    <s v="Toyota RAV 4"/>
    <n v="150000"/>
    <x v="0"/>
    <x v="2"/>
    <s v="Straż Graniczna"/>
  </r>
  <r>
    <x v="2231"/>
    <s v="do RP"/>
    <x v="0"/>
    <x v="6"/>
    <s v="PSG w Świecku"/>
    <m/>
    <x v="5"/>
    <x v="6"/>
    <s v="Amfetamina"/>
    <n v="346.5"/>
    <m/>
    <n v="70000"/>
    <x v="1"/>
    <x v="997"/>
    <s v="Straż Graniczna"/>
  </r>
  <r>
    <x v="2232"/>
    <s v="do RP"/>
    <x v="1"/>
    <x v="0"/>
    <s v="PSG w Dołhobyczowie"/>
    <s v="Dołhobyczów - Uhrynów"/>
    <x v="0"/>
    <x v="1"/>
    <s v="Papierosy"/>
    <n v="87.87"/>
    <s v="100 sztuk papierosów marki COMPLIMENT"/>
    <n v="0.87870000000000004"/>
    <x v="0"/>
    <x v="13"/>
    <s v="Straż Graniczna"/>
  </r>
  <r>
    <x v="2233"/>
    <s v="do RP"/>
    <x v="1"/>
    <x v="0"/>
    <s v="PSG w Hrubieszowie"/>
    <s v="Zosin - Ustiług"/>
    <x v="0"/>
    <x v="5"/>
    <s v="Wódka"/>
    <n v="35"/>
    <s v="alkohol różnych marek o łącznej ilości 1 litra powyżej 22%"/>
    <n v="35"/>
    <x v="2"/>
    <x v="2"/>
    <s v="Straż Graniczna"/>
  </r>
  <r>
    <x v="2234"/>
    <s v="do RP"/>
    <x v="1"/>
    <x v="0"/>
    <s v="PSG w Dołhobyczowie"/>
    <s v="Dołhobyczów - Uhrynów"/>
    <x v="0"/>
    <x v="1"/>
    <s v="Papierosy"/>
    <n v="70.3"/>
    <s v="80 sztuk papierosów marki MONTE CARLO"/>
    <n v="0.87874999999999992"/>
    <x v="0"/>
    <x v="5"/>
    <s v="Straż Graniczna"/>
  </r>
  <r>
    <x v="2235"/>
    <s v="do RP"/>
    <x v="1"/>
    <x v="0"/>
    <s v="PSG w Dołhobyczowie"/>
    <s v="Dołhobyczów - Uhrynów"/>
    <x v="0"/>
    <x v="1"/>
    <s v="Papierosy"/>
    <n v="105.44"/>
    <s v="120 sztuk papierosów marki BOND"/>
    <n v="0.8786666666666666"/>
    <x v="0"/>
    <x v="1"/>
    <s v="Straż Graniczna"/>
  </r>
  <r>
    <x v="2236"/>
    <s v="wewnątrz kraju"/>
    <x v="2"/>
    <x v="1"/>
    <s v="Bieszczadzki"/>
    <m/>
    <x v="3"/>
    <x v="2"/>
    <s v="Osobowy"/>
    <n v="180000"/>
    <s v="Nissan Qashqai"/>
    <n v="180000"/>
    <x v="0"/>
    <x v="2"/>
    <s v="Policja | Policja | SG"/>
  </r>
  <r>
    <x v="2237"/>
    <s v="wewnątrz kraju"/>
    <x v="2"/>
    <x v="2"/>
    <s v="PSG w Katowicach-Pyrzowicach"/>
    <m/>
    <x v="3"/>
    <x v="6"/>
    <s v="Marihuana"/>
    <n v="6.49"/>
    <s v="susz roślinny"/>
    <n v="55000.000000000007"/>
    <x v="1"/>
    <x v="998"/>
    <s v="Straż Graniczna"/>
  </r>
  <r>
    <x v="2238"/>
    <s v="do RP"/>
    <x v="1"/>
    <x v="0"/>
    <s v="PSG w Dołhobyczowie"/>
    <s v="Dołhobyczów - Uhrynów"/>
    <x v="0"/>
    <x v="1"/>
    <s v="Papierosy"/>
    <n v="159.04"/>
    <s v="172 szt. papierosów marki Winston i 9 szt. papierosów marki LM "/>
    <n v="0.87867403314917125"/>
    <x v="0"/>
    <x v="999"/>
    <s v="Straż Graniczna"/>
  </r>
  <r>
    <x v="2239"/>
    <s v="do RP"/>
    <x v="1"/>
    <x v="0"/>
    <s v="PSG w Dołhobyczowie"/>
    <s v="Dołhobyczów - Uhrynów"/>
    <x v="0"/>
    <x v="1"/>
    <s v="Papierosy"/>
    <n v="52.72"/>
    <s v="60 sztuk papierosów marki TEMP"/>
    <n v="0.8786666666666666"/>
    <x v="0"/>
    <x v="10"/>
    <s v="Straż Graniczna"/>
  </r>
  <r>
    <x v="2240"/>
    <s v="do RP"/>
    <x v="1"/>
    <x v="0"/>
    <s v="PSG w Dorohusku"/>
    <s v="Dorohusk - Jagodzin"/>
    <x v="0"/>
    <x v="1"/>
    <s v="Papierosy"/>
    <n v="93.14"/>
    <s v="WNIOSEK NR 10"/>
    <n v="0.87867924528301888"/>
    <x v="0"/>
    <x v="570"/>
    <s v="Straż Graniczna"/>
  </r>
  <r>
    <x v="2241"/>
    <s v="do RP"/>
    <x v="1"/>
    <x v="0"/>
    <s v="PSG w Dorohusku"/>
    <s v="Dorohusk - Jagodzin"/>
    <x v="0"/>
    <x v="1"/>
    <s v="Papierosy"/>
    <n v="130.05000000000001"/>
    <s v="WNIOSEK NR 34"/>
    <n v="0.87871621621621632"/>
    <x v="0"/>
    <x v="1000"/>
    <s v="Straż Graniczna"/>
  </r>
  <r>
    <x v="2242"/>
    <s v="do RP"/>
    <x v="1"/>
    <x v="0"/>
    <s v="PSG w Dorohusku"/>
    <s v="Dorohusk - Jagodzin"/>
    <x v="0"/>
    <x v="1"/>
    <s v="Papierosy"/>
    <n v="41.3"/>
    <s v="WNIOSEK NR 33"/>
    <n v="0.87872340425531914"/>
    <x v="0"/>
    <x v="1001"/>
    <s v="Straż Graniczna"/>
  </r>
  <r>
    <x v="2243"/>
    <s v="do RP"/>
    <x v="1"/>
    <x v="0"/>
    <s v="PSG w Dorohusku"/>
    <s v="Dorohusk - Jagodzin"/>
    <x v="0"/>
    <x v="1"/>
    <s v="Papierosy"/>
    <n v="35.15"/>
    <s v="WNIOSEK NR 32"/>
    <n v="0.87874999999999992"/>
    <x v="0"/>
    <x v="66"/>
    <s v="Straż Graniczna"/>
  </r>
  <r>
    <x v="2244"/>
    <s v="z RP"/>
    <x v="1"/>
    <x v="1"/>
    <s v="PSG w Rzeszowie–Jasionce"/>
    <s v="Rzeszów-Jasionka"/>
    <x v="2"/>
    <x v="3"/>
    <s v="Ostra"/>
    <n v="1.5"/>
    <s v="5.45x39mm "/>
    <n v="1.5"/>
    <x v="0"/>
    <x v="2"/>
    <s v="Straż Graniczna"/>
  </r>
  <r>
    <x v="2245"/>
    <s v="do RP"/>
    <x v="1"/>
    <x v="1"/>
    <s v="PSG w Korczowej"/>
    <s v="Korczowa - Krakowiec"/>
    <x v="0"/>
    <x v="3"/>
    <s v="Ostra"/>
    <n v="1.49"/>
    <s v="kaliber 7,62 x 39mm"/>
    <n v="1.49"/>
    <x v="0"/>
    <x v="2"/>
    <s v="Straż Graniczna"/>
  </r>
  <r>
    <x v="2246"/>
    <s v="z RP"/>
    <x v="1"/>
    <x v="2"/>
    <s v="PSG w Katowicach-Pyrzowicach"/>
    <s v="Katowice-Pyrzowice"/>
    <x v="2"/>
    <x v="6"/>
    <s v="Marihuana"/>
    <n v="9.65"/>
    <m/>
    <n v="50000"/>
    <x v="1"/>
    <x v="1002"/>
    <s v="Straż Graniczna"/>
  </r>
  <r>
    <x v="2247"/>
    <s v="do RP"/>
    <x v="1"/>
    <x v="0"/>
    <s v="PSG w Dorohusku"/>
    <s v="Dorohusk - Jagodzin"/>
    <x v="0"/>
    <x v="1"/>
    <s v="Papierosy"/>
    <n v="148.5"/>
    <s v="wniosek nr 35"/>
    <n v="0.87869822485207105"/>
    <x v="0"/>
    <x v="589"/>
    <s v="Straż Graniczna"/>
  </r>
  <r>
    <x v="2248"/>
    <s v="do RP"/>
    <x v="1"/>
    <x v="0"/>
    <s v="PSG w Dorohusku"/>
    <s v="Dorohusk - Jagodzin"/>
    <x v="0"/>
    <x v="1"/>
    <s v="Papierosy"/>
    <n v="105.44"/>
    <s v="WNIOSEK NR 36"/>
    <n v="0.8786666666666666"/>
    <x v="0"/>
    <x v="1"/>
    <s v="Straż Graniczna"/>
  </r>
  <r>
    <x v="2249"/>
    <s v="z RP"/>
    <x v="1"/>
    <x v="2"/>
    <s v="PSG w Katowicach-Pyrzowicach"/>
    <s v="Katowice-Pyrzowice"/>
    <x v="2"/>
    <x v="3"/>
    <s v="Ostra"/>
    <n v="2"/>
    <s v="STV 9mm LUGER"/>
    <n v="2"/>
    <x v="0"/>
    <x v="2"/>
    <s v="Straż Graniczna"/>
  </r>
  <r>
    <x v="2250"/>
    <s v="do RP"/>
    <x v="1"/>
    <x v="0"/>
    <s v="PSG w Hrebennem"/>
    <s v="Hrebenne - Rawa Ruska"/>
    <x v="0"/>
    <x v="4"/>
    <s v="Tytoń do palenia"/>
    <n v="42.63"/>
    <s v="Wyroby nowatorskie"/>
    <n v="668.18181818181824"/>
    <x v="1"/>
    <x v="1003"/>
    <s v="Straż Graniczna"/>
  </r>
  <r>
    <x v="2251"/>
    <s v="do RP"/>
    <x v="1"/>
    <x v="0"/>
    <s v="PSG w Terespolu"/>
    <s v="Terespol - Brześć"/>
    <x v="1"/>
    <x v="1"/>
    <s v="Papierosy"/>
    <n v="755.67"/>
    <m/>
    <n v="0.87868604651162785"/>
    <x v="0"/>
    <x v="883"/>
    <s v="Straż Graniczna"/>
  </r>
  <r>
    <x v="2252"/>
    <s v="do RP"/>
    <x v="1"/>
    <x v="0"/>
    <s v="PSG w Dorohusku"/>
    <s v="Dorohusk - Jagodzin"/>
    <x v="0"/>
    <x v="1"/>
    <s v="Papierosy"/>
    <n v="47.45"/>
    <s v="WNIOSEK NR 38"/>
    <n v="0.87870370370370376"/>
    <x v="0"/>
    <x v="927"/>
    <s v="Straż Graniczna"/>
  </r>
  <r>
    <x v="2253"/>
    <s v="z RP"/>
    <x v="1"/>
    <x v="0"/>
    <s v="PSG w Terespolu"/>
    <s v="Terespol - Brześć"/>
    <x v="1"/>
    <x v="2"/>
    <s v="Osobowy"/>
    <n v="65000"/>
    <s v="BMW X6M, nr rej. 4999MH1, nr VIN: WBSGZ01030LM11306, rok produkcji: 2010"/>
    <n v="65000"/>
    <x v="0"/>
    <x v="2"/>
    <s v="Straż Graniczna"/>
  </r>
  <r>
    <x v="2254"/>
    <s v="z RP"/>
    <x v="1"/>
    <x v="5"/>
    <s v="PSG w Warszawie-Modlinie"/>
    <s v="Warszawa/Modlin"/>
    <x v="2"/>
    <x v="3"/>
    <s v="Ostra"/>
    <m/>
    <s v="LUGER 9mm STV"/>
    <n v="0"/>
    <x v="0"/>
    <x v="2"/>
    <s v="Straż Graniczna"/>
  </r>
  <r>
    <x v="2255"/>
    <s v="z RP"/>
    <x v="1"/>
    <x v="0"/>
    <s v="PSG w Dołhobyczowie"/>
    <s v="Dołhobyczów - Uhrynów"/>
    <x v="0"/>
    <x v="2"/>
    <s v="Osobowy"/>
    <n v="50000"/>
    <s v="Mazda CX 5, rok. prod. 2013"/>
    <n v="50000"/>
    <x v="0"/>
    <x v="2"/>
    <s v="Straż Graniczna"/>
  </r>
  <r>
    <x v="2256"/>
    <s v="z RP"/>
    <x v="1"/>
    <x v="1"/>
    <s v="PSG w Rzeszowie–Jasionce"/>
    <s v="Rzeszów-Jasionka"/>
    <x v="2"/>
    <x v="3"/>
    <s v="Ostra"/>
    <n v="2"/>
    <m/>
    <n v="2"/>
    <x v="0"/>
    <x v="2"/>
    <s v="Straż Graniczna"/>
  </r>
  <r>
    <x v="2257"/>
    <s v="z RP"/>
    <x v="1"/>
    <x v="7"/>
    <s v="PSG w Krakowie-Balicach"/>
    <s v="Kraków-Balice"/>
    <x v="2"/>
    <x v="3"/>
    <s v="Ostra"/>
    <n v="10"/>
    <s v="7,62 z oznaczeniem na denku 21 62"/>
    <n v="10"/>
    <x v="0"/>
    <x v="2"/>
    <s v="Straż Graniczna"/>
  </r>
  <r>
    <x v="2258"/>
    <s v="do RP"/>
    <x v="1"/>
    <x v="0"/>
    <s v="PSG w Dorohusku"/>
    <s v="Dorohusk - Jagodzin"/>
    <x v="0"/>
    <x v="3"/>
    <s v="Ostra"/>
    <m/>
    <s v="pociski dł. 57mm, średnica pociski 10mm, o znaczeniach przy spłonce 73   3"/>
    <n v="0"/>
    <x v="0"/>
    <x v="46"/>
    <s v="SC | SG"/>
  </r>
  <r>
    <x v="2259"/>
    <s v="wewnątrz kraju"/>
    <x v="0"/>
    <x v="1"/>
    <s v="PSG w Huwnikach"/>
    <m/>
    <x v="0"/>
    <x v="3"/>
    <s v="Ostra"/>
    <n v="2"/>
    <m/>
    <n v="2"/>
    <x v="0"/>
    <x v="2"/>
    <s v="Straż Graniczna"/>
  </r>
  <r>
    <x v="2260"/>
    <s v="z RP"/>
    <x v="1"/>
    <x v="3"/>
    <s v="PSG w Grzechotkach"/>
    <s v="Grzechotki - Mamonowo II"/>
    <x v="6"/>
    <x v="3"/>
    <s v="Inna"/>
    <m/>
    <s v="łuski mogące służyć do elaboracji amunicji."/>
    <n v="0"/>
    <x v="0"/>
    <x v="272"/>
    <s v="SC"/>
  </r>
  <r>
    <x v="2261"/>
    <s v="do RP"/>
    <x v="1"/>
    <x v="0"/>
    <s v="PSG w Terespolu"/>
    <s v="Terespol - Brześć"/>
    <x v="1"/>
    <x v="1"/>
    <s v="Papierosy"/>
    <n v="105442.8"/>
    <m/>
    <n v="0.87868999999999997"/>
    <x v="0"/>
    <x v="1004"/>
    <s v="KAS | SG"/>
  </r>
  <r>
    <x v="2262"/>
    <s v="wewnątrz kraju"/>
    <x v="2"/>
    <x v="5"/>
    <s v="PSG w Warszawie-Okęciu"/>
    <s v="Warszawa-Okęcie"/>
    <x v="3"/>
    <x v="3"/>
    <s v="Ostra"/>
    <m/>
    <s v="ostra"/>
    <n v="0"/>
    <x v="0"/>
    <x v="2"/>
    <s v="Straż Graniczna"/>
  </r>
  <r>
    <x v="2263"/>
    <s v="do RP"/>
    <x v="1"/>
    <x v="2"/>
    <s v="PSG w Katowicach-Pyrzowicach"/>
    <s v="Katowice-Pyrzowice"/>
    <x v="2"/>
    <x v="6"/>
    <s v="Inne"/>
    <n v="187500"/>
    <s v="50 szt. fiolek z kolorową grafiką"/>
    <n v="3750"/>
    <x v="0"/>
    <x v="743"/>
    <s v="Straż Graniczna"/>
  </r>
  <r>
    <x v="2264"/>
    <s v="do RP"/>
    <x v="1"/>
    <x v="1"/>
    <s v="PSG w Korczowej"/>
    <s v="Korczowa - Krakowiec"/>
    <x v="0"/>
    <x v="1"/>
    <s v="Papierosy"/>
    <n v="140.59"/>
    <m/>
    <n v="0.87868750000000007"/>
    <x v="0"/>
    <x v="37"/>
    <s v="Straż Graniczna"/>
  </r>
  <r>
    <x v="2265"/>
    <s v="z RP"/>
    <x v="1"/>
    <x v="1"/>
    <s v="PSG w Rzeszowie–Jasionce"/>
    <s v="Rzeszów-Jasionka"/>
    <x v="2"/>
    <x v="3"/>
    <s v="Ostra"/>
    <n v="4.5"/>
    <s v="kaliber 5,45 x39 mm"/>
    <n v="1.5"/>
    <x v="0"/>
    <x v="46"/>
    <s v="Straż Graniczna"/>
  </r>
  <r>
    <x v="2266"/>
    <s v="do RP"/>
    <x v="1"/>
    <x v="0"/>
    <s v="PSG w Dołhobyczowie"/>
    <s v="Dołhobyczów - Uhrynów"/>
    <x v="0"/>
    <x v="1"/>
    <s v="Papierosy"/>
    <n v="105.44"/>
    <s v="papierosy marki Winston"/>
    <n v="0.8786666666666666"/>
    <x v="0"/>
    <x v="1"/>
    <s v="Straż Graniczna"/>
  </r>
  <r>
    <x v="2267"/>
    <s v="wewnątrz kraju"/>
    <x v="0"/>
    <x v="8"/>
    <s v="PSG w Sejnach"/>
    <m/>
    <x v="9"/>
    <x v="1"/>
    <s v="Papierosy"/>
    <n v="46166.37"/>
    <m/>
    <n v="0.8786899505138942"/>
    <x v="0"/>
    <x v="1005"/>
    <s v="Straż Graniczna"/>
  </r>
  <r>
    <x v="2268"/>
    <s v="do RP"/>
    <x v="1"/>
    <x v="0"/>
    <s v="PSG w Terespolu"/>
    <s v="Terespol - Brześć"/>
    <x v="1"/>
    <x v="5"/>
    <s v="Wódka"/>
    <n v="51"/>
    <m/>
    <n v="30"/>
    <x v="2"/>
    <x v="518"/>
    <s v="Straż Graniczna"/>
  </r>
  <r>
    <x v="2269"/>
    <s v="do RP"/>
    <x v="0"/>
    <x v="6"/>
    <s v="PSG w Kłodzku"/>
    <m/>
    <x v="8"/>
    <x v="6"/>
    <s v="Marihuana"/>
    <n v="17950.5"/>
    <m/>
    <n v="45000"/>
    <x v="1"/>
    <x v="1006"/>
    <s v="Straż Graniczna"/>
  </r>
  <r>
    <x v="2269"/>
    <s v="do RP"/>
    <x v="0"/>
    <x v="6"/>
    <s v="PSG w Kłodzku"/>
    <m/>
    <x v="8"/>
    <x v="6"/>
    <s v="Haszysz"/>
    <n v="555"/>
    <m/>
    <n v="50000"/>
    <x v="1"/>
    <x v="1007"/>
    <s v="Straż Graniczna"/>
  </r>
  <r>
    <x v="2269"/>
    <s v="do RP"/>
    <x v="0"/>
    <x v="6"/>
    <s v="PSG w Kłodzku"/>
    <m/>
    <x v="8"/>
    <x v="11"/>
    <s v="Złoty - PLN"/>
    <n v="2200"/>
    <m/>
    <n v="1"/>
    <x v="0"/>
    <x v="179"/>
    <s v="Straż Graniczna"/>
  </r>
  <r>
    <x v="2270"/>
    <s v="wewnątrz kraju"/>
    <x v="2"/>
    <x v="6"/>
    <s v="PSG w Kaliszu"/>
    <m/>
    <x v="3"/>
    <x v="1"/>
    <s v="Papierosy"/>
    <n v="322725.26"/>
    <m/>
    <n v="0.8786899912873013"/>
    <x v="0"/>
    <x v="1008"/>
    <s v="Policja | SC | SG | SG"/>
  </r>
  <r>
    <x v="2270"/>
    <s v="wewnątrz kraju"/>
    <x v="2"/>
    <x v="6"/>
    <s v="PSG w Kaliszu"/>
    <m/>
    <x v="3"/>
    <x v="4"/>
    <s v="krajanka tytoniowa"/>
    <n v="181937.25"/>
    <m/>
    <n v="668.15001836210058"/>
    <x v="1"/>
    <x v="1009"/>
    <s v="Policja | SC | SG | SG"/>
  </r>
  <r>
    <x v="2271"/>
    <s v="wewnątrz kraju"/>
    <x v="2"/>
    <x v="0"/>
    <s v="PSG w Terespolu"/>
    <m/>
    <x v="3"/>
    <x v="2"/>
    <s v="Osobowy"/>
    <n v="110000"/>
    <s v="TOYOTA CHR, KOLOR CZARNY, NR REJ. WL3021V, ROK PRODUKCJI 2022"/>
    <n v="110000"/>
    <x v="0"/>
    <x v="2"/>
    <s v="Policja | SG"/>
  </r>
  <r>
    <x v="2271"/>
    <s v="wewnątrz kraju"/>
    <x v="2"/>
    <x v="0"/>
    <s v="PSG w Terespolu"/>
    <m/>
    <x v="3"/>
    <x v="2"/>
    <s v="Osobowy"/>
    <n v="90000"/>
    <s v="KIA SPORTAGE, KOLOR CZARNY, NR REJ. WF3867Y, ROK PRODUKCJI: 2019."/>
    <n v="90000"/>
    <x v="0"/>
    <x v="2"/>
    <s v="Policja | SG"/>
  </r>
  <r>
    <x v="2272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273"/>
    <s v="do RP"/>
    <x v="1"/>
    <x v="0"/>
    <s v="PSG w Dorohusku"/>
    <s v="Dorohusk - Jagodzin"/>
    <x v="0"/>
    <x v="1"/>
    <s v="Papierosy"/>
    <n v="140.59"/>
    <m/>
    <n v="0.87868750000000007"/>
    <x v="0"/>
    <x v="37"/>
    <s v="Straż Graniczna"/>
  </r>
  <r>
    <x v="2274"/>
    <s v="do RP"/>
    <x v="1"/>
    <x v="0"/>
    <s v="PSG w Dorohusku"/>
    <s v="Dorohusk - Jagodzin"/>
    <x v="0"/>
    <x v="1"/>
    <s v="Papierosy"/>
    <n v="43.06"/>
    <m/>
    <n v="0.87877551020408173"/>
    <x v="0"/>
    <x v="625"/>
    <s v="Straż Graniczna"/>
  </r>
  <r>
    <x v="2275"/>
    <s v="do RP"/>
    <x v="1"/>
    <x v="0"/>
    <s v="PSG w Dorohusku"/>
    <s v="Dorohusk - Jagodzin"/>
    <x v="0"/>
    <x v="1"/>
    <s v="Papierosy"/>
    <n v="91.38"/>
    <m/>
    <n v="0.87865384615384612"/>
    <x v="0"/>
    <x v="642"/>
    <s v="Straż Graniczna"/>
  </r>
  <r>
    <x v="2276"/>
    <s v="do RP"/>
    <x v="1"/>
    <x v="0"/>
    <s v="PSG w Dorohusku"/>
    <s v="Dorohusk - Jagodzin"/>
    <x v="0"/>
    <x v="1"/>
    <s v="Papierosy"/>
    <n v="94.9"/>
    <m/>
    <n v="0.87870370370370376"/>
    <x v="0"/>
    <x v="352"/>
    <s v="Straż Graniczna"/>
  </r>
  <r>
    <x v="2277"/>
    <s v="wewnątrz kraju"/>
    <x v="2"/>
    <x v="0"/>
    <s v="PSG w Białej Podlaskiej"/>
    <m/>
    <x v="3"/>
    <x v="1"/>
    <s v="Papierosy"/>
    <n v="24743.91"/>
    <m/>
    <n v="0.87868998579545454"/>
    <x v="0"/>
    <x v="1010"/>
    <s v="KAS | SG"/>
  </r>
  <r>
    <x v="2278"/>
    <s v="do RP"/>
    <x v="1"/>
    <x v="0"/>
    <s v="PSG w Dołhobyczowie"/>
    <s v="Dołhobyczów - Uhrynów"/>
    <x v="0"/>
    <x v="1"/>
    <s v="Papierosy"/>
    <n v="57.99"/>
    <m/>
    <n v="0.87863636363636366"/>
    <x v="0"/>
    <x v="1011"/>
    <s v="Straż Graniczna"/>
  </r>
  <r>
    <x v="2279"/>
    <s v="wewnątrz kraju"/>
    <x v="2"/>
    <x v="8"/>
    <s v="PSG w Bobrownikach"/>
    <m/>
    <x v="3"/>
    <x v="1"/>
    <s v="Papierosy"/>
    <n v="26343.13"/>
    <s v="NZ GOLD"/>
    <n v="0.87869012675116753"/>
    <x v="0"/>
    <x v="1012"/>
    <s v="Straż Graniczna"/>
  </r>
  <r>
    <x v="2279"/>
    <s v="wewnątrz kraju"/>
    <x v="2"/>
    <x v="8"/>
    <s v="PSG w Bobrownikach"/>
    <m/>
    <x v="3"/>
    <x v="1"/>
    <s v="Papierosy"/>
    <n v="14.06"/>
    <s v="RICHMOND"/>
    <n v="0.87875000000000003"/>
    <x v="0"/>
    <x v="468"/>
    <s v="Straż Graniczna"/>
  </r>
  <r>
    <x v="2280"/>
    <s v="do RP"/>
    <x v="1"/>
    <x v="0"/>
    <s v="PSG w Dołhobyczowie"/>
    <s v="Dołhobyczów - Uhrynów"/>
    <x v="0"/>
    <x v="1"/>
    <s v="Papierosy"/>
    <n v="36.03"/>
    <s v="41 sztuk papierosów"/>
    <n v="0.87878048780487805"/>
    <x v="0"/>
    <x v="205"/>
    <s v="Straż Graniczna"/>
  </r>
  <r>
    <x v="2281"/>
    <s v="z RP"/>
    <x v="1"/>
    <x v="0"/>
    <s v="PSG w Hrebennem"/>
    <s v="Hrebenne - Rawa Ruska"/>
    <x v="0"/>
    <x v="2"/>
    <s v="Osobowy"/>
    <n v="90000"/>
    <s v="Mercedes rok prod.2018"/>
    <n v="90000"/>
    <x v="0"/>
    <x v="2"/>
    <s v="Straż Graniczna"/>
  </r>
  <r>
    <x v="2278"/>
    <s v="z RP"/>
    <x v="1"/>
    <x v="1"/>
    <s v="PSG w Medyce"/>
    <s v="Medyka - Szeginie"/>
    <x v="0"/>
    <x v="2"/>
    <s v="Osobowy"/>
    <n v="300000"/>
    <s v="land rover"/>
    <n v="300000"/>
    <x v="0"/>
    <x v="2"/>
    <s v="Straż Graniczna"/>
  </r>
  <r>
    <x v="2282"/>
    <s v="do RP"/>
    <x v="0"/>
    <x v="6"/>
    <s v="PSG w Świecku"/>
    <m/>
    <x v="5"/>
    <x v="2"/>
    <s v="Osobowy"/>
    <n v="210000"/>
    <s v="Poessl"/>
    <n v="210000"/>
    <x v="0"/>
    <x v="2"/>
    <s v="Straż Graniczna"/>
  </r>
  <r>
    <x v="2283"/>
    <s v="do RP"/>
    <x v="1"/>
    <x v="0"/>
    <s v="PSG w Dorohusku"/>
    <s v="Dorohusk - Jagodzin"/>
    <x v="0"/>
    <x v="1"/>
    <s v="Papierosy"/>
    <n v="35.15"/>
    <s v="WNIOSEK NR 47"/>
    <n v="0.87874999999999992"/>
    <x v="0"/>
    <x v="66"/>
    <s v="Straż Graniczna"/>
  </r>
  <r>
    <x v="2284"/>
    <s v="do RP"/>
    <x v="1"/>
    <x v="0"/>
    <s v="PSG w Dorohusku"/>
    <s v="Dorohusk - Jagodzin"/>
    <x v="0"/>
    <x v="1"/>
    <s v="Papierosy"/>
    <n v="70.3"/>
    <s v="WNIOSEK NR 46"/>
    <n v="0.87874999999999992"/>
    <x v="0"/>
    <x v="5"/>
    <s v="Straż Graniczna"/>
  </r>
  <r>
    <x v="2285"/>
    <s v="do RP"/>
    <x v="1"/>
    <x v="0"/>
    <s v="PSG w Dorohusku"/>
    <s v="Dorohusk - Jagodzin"/>
    <x v="0"/>
    <x v="1"/>
    <s v="Papierosy"/>
    <n v="35.15"/>
    <s v="WNIOSEK NR 45"/>
    <n v="0.87874999999999992"/>
    <x v="0"/>
    <x v="66"/>
    <s v="Straż Graniczna"/>
  </r>
  <r>
    <x v="2286"/>
    <s v="do RP"/>
    <x v="1"/>
    <x v="0"/>
    <s v="PSG w Dorohusku"/>
    <s v="Dorohusk - Jagodzin"/>
    <x v="0"/>
    <x v="1"/>
    <s v="Papierosy"/>
    <n v="52.72"/>
    <s v="WNIOSEK NR 44"/>
    <n v="0.8786666666666666"/>
    <x v="0"/>
    <x v="10"/>
    <s v="Straż Graniczna"/>
  </r>
  <r>
    <x v="2287"/>
    <s v="do RP"/>
    <x v="1"/>
    <x v="1"/>
    <s v="PSG w Korczowej"/>
    <s v="Korczowa - Krakowiec"/>
    <x v="0"/>
    <x v="0"/>
    <s v="Inne"/>
    <m/>
    <s v="442 szt. przedmiotów z oznaczeniami ZSRR (statuetka, pieczęć, medale, dokumenty oraz odznaki) - zajęty przez KAS"/>
    <n v="0"/>
    <x v="0"/>
    <x v="1013"/>
    <s v="Straż Graniczna"/>
  </r>
  <r>
    <x v="2288"/>
    <s v="do RP"/>
    <x v="1"/>
    <x v="0"/>
    <s v="PSG w Hrebennem"/>
    <s v="Hrebenne - Rawa Ruska"/>
    <x v="0"/>
    <x v="1"/>
    <s v="Papierosy"/>
    <n v="246.03"/>
    <s v="Uszczuplenia celne 401 zł."/>
    <n v="0.87867857142857142"/>
    <x v="0"/>
    <x v="38"/>
    <s v="Straż Graniczna"/>
  </r>
  <r>
    <x v="2289"/>
    <s v="z RP"/>
    <x v="1"/>
    <x v="1"/>
    <s v="PSG w Korczowej"/>
    <s v="Korczowa - Krakowiec"/>
    <x v="0"/>
    <x v="0"/>
    <s v="Inne"/>
    <n v="3500"/>
    <s v="Rower marki CUBE (koloru srebrnego) o nr ramy WOW34066XSEV"/>
    <n v="3500"/>
    <x v="0"/>
    <x v="2"/>
    <s v="Straż Graniczna"/>
  </r>
  <r>
    <x v="2289"/>
    <s v="z RP"/>
    <x v="1"/>
    <x v="1"/>
    <s v="PSG w Korczowej"/>
    <s v="Korczowa - Krakowiec"/>
    <x v="0"/>
    <x v="0"/>
    <s v="Inne"/>
    <n v="4000"/>
    <s v="Rower marki STEVENS SUPREME PRO (koloru szarego) o nr seryjny S20CDEKKK0276"/>
    <n v="4000"/>
    <x v="0"/>
    <x v="2"/>
    <s v="Straż Graniczna"/>
  </r>
  <r>
    <x v="2290"/>
    <s v="z RP"/>
    <x v="1"/>
    <x v="2"/>
    <s v="PSG w Katowicach-Pyrzowicach"/>
    <s v="Katowice-Pyrzowice"/>
    <x v="2"/>
    <x v="3"/>
    <s v="Ostra"/>
    <n v="1.6"/>
    <s v="1 szt. amunicji koloru brązowego z wygrawerowanym na spodzie łuski napisem &quot;21 87&quot;"/>
    <n v="1.6"/>
    <x v="0"/>
    <x v="2"/>
    <s v="Straż Graniczna"/>
  </r>
  <r>
    <x v="2291"/>
    <s v="wewnątrz kraju"/>
    <x v="2"/>
    <x v="0"/>
    <s v="PSG w Dołhobyczowie"/>
    <m/>
    <x v="3"/>
    <x v="1"/>
    <s v="Papierosy"/>
    <n v="75.569999999999993"/>
    <m/>
    <n v="0.87872093023255804"/>
    <x v="0"/>
    <x v="463"/>
    <s v="SC | SG"/>
  </r>
  <r>
    <x v="2292"/>
    <s v="wewnątrz kraju"/>
    <x v="2"/>
    <x v="0"/>
    <s v="PSG w Dołhobyczowie"/>
    <m/>
    <x v="3"/>
    <x v="1"/>
    <s v="Papierosy"/>
    <n v="29024.01"/>
    <m/>
    <n v="0.87869001846750017"/>
    <x v="0"/>
    <x v="1014"/>
    <s v="SC | SG"/>
  </r>
  <r>
    <x v="2293"/>
    <s v="do RP"/>
    <x v="1"/>
    <x v="0"/>
    <s v="PSG w Dorohusku"/>
    <s v="Dorohusk - Jagodzin"/>
    <x v="0"/>
    <x v="1"/>
    <s v="Papierosy"/>
    <n v="35.15"/>
    <s v="WNIOSEK NR 48"/>
    <n v="0.87874999999999992"/>
    <x v="0"/>
    <x v="66"/>
    <s v="Straż Graniczna"/>
  </r>
  <r>
    <x v="2294"/>
    <s v="do RP"/>
    <x v="0"/>
    <x v="8"/>
    <s v="PSG w Michałowie"/>
    <m/>
    <x v="1"/>
    <x v="1"/>
    <s v="Papierosy"/>
    <n v="17573.8"/>
    <s v="Minsk"/>
    <n v="0.87868999999999997"/>
    <x v="0"/>
    <x v="61"/>
    <s v="Straż Graniczna"/>
  </r>
  <r>
    <x v="2295"/>
    <s v="do RP"/>
    <x v="1"/>
    <x v="1"/>
    <s v="PSG w Medyce"/>
    <s v="Medyka - Szeginie"/>
    <x v="0"/>
    <x v="3"/>
    <s v="Inna"/>
    <n v="87.5"/>
    <s v="Przedmiot przypominający amunicję z zakończeniem z tworzywa sztucznego"/>
    <n v="2.5"/>
    <x v="0"/>
    <x v="289"/>
    <s v="SC | SG"/>
  </r>
  <r>
    <x v="2296"/>
    <s v="wewnątrz kraju"/>
    <x v="0"/>
    <x v="1"/>
    <s v="PSG w Hermanowicach"/>
    <m/>
    <x v="0"/>
    <x v="1"/>
    <s v="Papierosy"/>
    <n v="70.3"/>
    <m/>
    <n v="0.87874999999999992"/>
    <x v="0"/>
    <x v="5"/>
    <s v="Straż Graniczna"/>
  </r>
  <r>
    <x v="2296"/>
    <s v="wewnątrz kraju"/>
    <x v="0"/>
    <x v="1"/>
    <s v="PSG w Hermanowicach"/>
    <m/>
    <x v="0"/>
    <x v="5"/>
    <s v="Wódka"/>
    <n v="130"/>
    <m/>
    <n v="65"/>
    <x v="2"/>
    <x v="0"/>
    <s v="Straż Graniczna"/>
  </r>
  <r>
    <x v="2297"/>
    <s v="wewnątrz kraju"/>
    <x v="0"/>
    <x v="8"/>
    <s v="PSG w Nowym Dworze"/>
    <m/>
    <x v="1"/>
    <x v="1"/>
    <s v="Papierosy"/>
    <n v="14937.73"/>
    <s v="Queen Menthol"/>
    <n v="0.87868999999999997"/>
    <x v="0"/>
    <x v="836"/>
    <s v="Straż Graniczna"/>
  </r>
  <r>
    <x v="2297"/>
    <s v="wewnątrz kraju"/>
    <x v="0"/>
    <x v="8"/>
    <s v="PSG w Nowym Dworze"/>
    <m/>
    <x v="1"/>
    <x v="1"/>
    <s v="Papierosy"/>
    <n v="8786.9"/>
    <s v="Minsk Super Slim"/>
    <n v="0.87868999999999997"/>
    <x v="0"/>
    <x v="79"/>
    <s v="Straż Graniczna"/>
  </r>
  <r>
    <x v="2298"/>
    <s v="z RP"/>
    <x v="1"/>
    <x v="7"/>
    <s v="PSG w Krakowie-Balicach"/>
    <s v="Kraków-Balice"/>
    <x v="2"/>
    <x v="3"/>
    <s v="Ostra"/>
    <n v="8"/>
    <s v="9mm oznaczenie na denku TC A A F"/>
    <n v="8"/>
    <x v="0"/>
    <x v="2"/>
    <s v="Straż Graniczna"/>
  </r>
  <r>
    <x v="2299"/>
    <s v="wewnątrz kraju"/>
    <x v="2"/>
    <x v="8"/>
    <s v="PSG w Kuźnicy"/>
    <m/>
    <x v="3"/>
    <x v="1"/>
    <s v="Papierosy"/>
    <n v="23724.63"/>
    <m/>
    <n v="0.87869000000000008"/>
    <x v="0"/>
    <x v="1015"/>
    <s v="Straż Graniczna"/>
  </r>
  <r>
    <x v="2300"/>
    <s v="do RP"/>
    <x v="0"/>
    <x v="6"/>
    <s v="PSG w Świecku"/>
    <m/>
    <x v="5"/>
    <x v="2"/>
    <s v="Inny"/>
    <n v="180000"/>
    <s v="pojazd kempingowy m-ki Citroen"/>
    <n v="180000"/>
    <x v="0"/>
    <x v="2"/>
    <s v="Straż Graniczna"/>
  </r>
  <r>
    <x v="2301"/>
    <s v="do RP"/>
    <x v="1"/>
    <x v="0"/>
    <s v="PSG w Dołhobyczowie"/>
    <s v="Dołhobyczów - Uhrynów"/>
    <x v="0"/>
    <x v="1"/>
    <s v="Papierosy"/>
    <n v="86.11"/>
    <s v="1 paczka LUCKY STRIKE (40 szt. papierosów), 2 paczki CAMEL (40 szt. papierosów), 1 paczka CAMEL (18 szt. papierosów)"/>
    <n v="0.87867346938775515"/>
    <x v="0"/>
    <x v="926"/>
    <s v="Straż Graniczna"/>
  </r>
  <r>
    <x v="2302"/>
    <s v="do RP"/>
    <x v="0"/>
    <x v="6"/>
    <s v="PSG w Świecku"/>
    <m/>
    <x v="5"/>
    <x v="6"/>
    <s v="Marihuana"/>
    <n v="340.2"/>
    <m/>
    <n v="45000"/>
    <x v="1"/>
    <x v="1016"/>
    <s v="Straż Graniczna"/>
  </r>
  <r>
    <x v="2303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303"/>
    <s v="do RP"/>
    <x v="1"/>
    <x v="0"/>
    <s v="PSG w Dorohusku"/>
    <s v="Dorohusk - Jagodzin"/>
    <x v="0"/>
    <x v="1"/>
    <s v="Papierosy"/>
    <n v="140.59"/>
    <m/>
    <n v="0.87868750000000007"/>
    <x v="0"/>
    <x v="37"/>
    <s v="Straż Graniczna"/>
  </r>
  <r>
    <x v="2304"/>
    <s v="z RP"/>
    <x v="1"/>
    <x v="1"/>
    <s v="PSG w Medyce"/>
    <s v="Medyka - Szeginie"/>
    <x v="0"/>
    <x v="2"/>
    <s v="Inny"/>
    <n v="22000"/>
    <s v="Rowery elektryczny"/>
    <n v="11000"/>
    <x v="0"/>
    <x v="0"/>
    <s v="Straż Graniczna"/>
  </r>
  <r>
    <x v="2305"/>
    <s v="do RP"/>
    <x v="1"/>
    <x v="0"/>
    <s v="PSG w Terespolu"/>
    <s v="Terespol - Brześć"/>
    <x v="1"/>
    <x v="1"/>
    <s v="Papierosy"/>
    <n v="52721.4"/>
    <m/>
    <n v="0.87868999999999997"/>
    <x v="0"/>
    <x v="47"/>
    <s v="KAS | SG"/>
  </r>
  <r>
    <x v="2306"/>
    <s v="wewnątrz kraju"/>
    <x v="0"/>
    <x v="8"/>
    <s v="PSG w Nowym Dworze"/>
    <m/>
    <x v="1"/>
    <x v="1"/>
    <s v="Papierosy"/>
    <n v="10544.28"/>
    <m/>
    <n v="0.87869000000000008"/>
    <x v="0"/>
    <x v="81"/>
    <s v="Straż Graniczna"/>
  </r>
  <r>
    <x v="2307"/>
    <s v="do RP"/>
    <x v="1"/>
    <x v="0"/>
    <s v="PSG w Dorohusku"/>
    <s v="Dorohusk - Jagodzin"/>
    <x v="0"/>
    <x v="6"/>
    <s v="Amfetamina"/>
    <n v="50.4"/>
    <m/>
    <n v="70000"/>
    <x v="1"/>
    <x v="1017"/>
    <s v="Straż Graniczna"/>
  </r>
  <r>
    <x v="2308"/>
    <s v="do RP"/>
    <x v="1"/>
    <x v="0"/>
    <s v="PSG w Dorohusku"/>
    <s v="Dorohusk - Jagodzin"/>
    <x v="0"/>
    <x v="1"/>
    <s v="Papierosy"/>
    <n v="87.87"/>
    <m/>
    <n v="0.87870000000000004"/>
    <x v="0"/>
    <x v="13"/>
    <s v="Straż Graniczna"/>
  </r>
  <r>
    <x v="2309"/>
    <s v="wewnątrz kraju"/>
    <x v="0"/>
    <x v="8"/>
    <s v="PSG w Nowym Dworze"/>
    <m/>
    <x v="1"/>
    <x v="1"/>
    <s v="Papierosy"/>
    <n v="26360.7"/>
    <m/>
    <n v="0.87868999999999997"/>
    <x v="0"/>
    <x v="438"/>
    <s v="Straż Graniczna"/>
  </r>
  <r>
    <x v="2310"/>
    <s v="do RP"/>
    <x v="1"/>
    <x v="0"/>
    <s v="PSG w Dołhobyczowie"/>
    <s v="Dołhobyczów - Uhrynów"/>
    <x v="0"/>
    <x v="1"/>
    <s v="Papierosy"/>
    <n v="172.22"/>
    <s v="1 paczka (20 szt) papierosów marki CHESTERFIELD, 9 paczek papierosów marki DAVIDOF (8 paczek po 20 szt., 1 paczka 16 szt."/>
    <n v="0.87867346938775515"/>
    <x v="0"/>
    <x v="1018"/>
    <s v="Straż Graniczna"/>
  </r>
  <r>
    <x v="2311"/>
    <s v="do RP"/>
    <x v="1"/>
    <x v="0"/>
    <s v="PSG w Terespolu"/>
    <s v="Terespol - Brześć"/>
    <x v="1"/>
    <x v="0"/>
    <s v="Inne"/>
    <n v="75"/>
    <s v="produkty pochodzenia roślinnego"/>
    <n v="10"/>
    <x v="1"/>
    <x v="1019"/>
    <s v="KAS | SG"/>
  </r>
  <r>
    <x v="2311"/>
    <s v="do RP"/>
    <x v="1"/>
    <x v="0"/>
    <s v="PSG w Terespolu"/>
    <s v="Terespol - Brześć"/>
    <x v="1"/>
    <x v="0"/>
    <s v="Inne"/>
    <n v="1700"/>
    <s v="elementy prawdopodobnie kła mamuta"/>
    <n v="212.5"/>
    <x v="0"/>
    <x v="187"/>
    <s v="KAS | SG"/>
  </r>
  <r>
    <x v="2312"/>
    <s v="do RP"/>
    <x v="1"/>
    <x v="0"/>
    <s v="PSG w Dołhobyczowie"/>
    <s v="Dołhobyczów - Uhrynów"/>
    <x v="0"/>
    <x v="1"/>
    <s v="Papierosy"/>
    <n v="127.41"/>
    <s v="5 paczek papierosów marki LD po 25szt w paczce i 1 paczka marki LD po 20 szt. papierosów"/>
    <n v="0.87868965517241382"/>
    <x v="0"/>
    <x v="485"/>
    <s v="Straż Graniczna"/>
  </r>
  <r>
    <x v="2312"/>
    <s v="do RP"/>
    <x v="1"/>
    <x v="0"/>
    <s v="PSG w Dołhobyczowie"/>
    <s v="Dołhobyczów - Uhrynów"/>
    <x v="0"/>
    <x v="4"/>
    <s v="Tytoń do palenia"/>
    <n v="10.02"/>
    <s v="tytoń do palenia marli LD 15 g"/>
    <n v="668"/>
    <x v="1"/>
    <x v="531"/>
    <s v="Straż Graniczna"/>
  </r>
  <r>
    <x v="2313"/>
    <s v="z RP"/>
    <x v="1"/>
    <x v="1"/>
    <s v="PSG w Medyce"/>
    <s v="Medyka - Szeginie"/>
    <x v="0"/>
    <x v="0"/>
    <s v="Inne"/>
    <n v="2900"/>
    <s v="Rower Górski Marki Cube 2014r. "/>
    <n v="2900"/>
    <x v="0"/>
    <x v="2"/>
    <s v="Straż Graniczna"/>
  </r>
  <r>
    <x v="2314"/>
    <s v="wewnątrz kraju"/>
    <x v="2"/>
    <x v="4"/>
    <s v="Morski"/>
    <m/>
    <x v="3"/>
    <x v="6"/>
    <s v="Kokaina"/>
    <n v="38100000"/>
    <m/>
    <n v="300000"/>
    <x v="1"/>
    <x v="507"/>
    <s v="Straż Graniczna"/>
  </r>
  <r>
    <x v="2315"/>
    <s v="do RP"/>
    <x v="0"/>
    <x v="6"/>
    <s v="PSG w Świecku"/>
    <m/>
    <x v="5"/>
    <x v="2"/>
    <s v="Osobowy"/>
    <n v="110000"/>
    <s v="HYUNDAI IONIQ5"/>
    <n v="110000"/>
    <x v="0"/>
    <x v="2"/>
    <s v="Straż Graniczna"/>
  </r>
  <r>
    <x v="2316"/>
    <s v="wewnątrz kraju"/>
    <x v="2"/>
    <x v="0"/>
    <s v="PSG w Dorohusku"/>
    <m/>
    <x v="3"/>
    <x v="2"/>
    <s v="Naczepa"/>
    <n v="210000"/>
    <s v="Schmitz"/>
    <n v="210000"/>
    <x v="0"/>
    <x v="2"/>
    <s v="Policja"/>
  </r>
  <r>
    <x v="2317"/>
    <s v="wewnątrz kraju"/>
    <x v="2"/>
    <x v="1"/>
    <s v="Bieszczadzki"/>
    <m/>
    <x v="3"/>
    <x v="2"/>
    <s v="Osobowy"/>
    <n v="79000"/>
    <s v="KIA XCeed"/>
    <n v="79000"/>
    <x v="0"/>
    <x v="2"/>
    <s v="Policja"/>
  </r>
  <r>
    <x v="2317"/>
    <s v="wewnątrz kraju"/>
    <x v="2"/>
    <x v="1"/>
    <s v="Bieszczadzki"/>
    <m/>
    <x v="3"/>
    <x v="2"/>
    <s v="Osobowy"/>
    <n v="60000"/>
    <s v="Subaru Impreza"/>
    <n v="60000"/>
    <x v="0"/>
    <x v="2"/>
    <s v="Policja"/>
  </r>
  <r>
    <x v="2318"/>
    <s v="z RP"/>
    <x v="1"/>
    <x v="0"/>
    <s v="PSG w Hrubieszowie"/>
    <s v="Zosin - Ustiług"/>
    <x v="0"/>
    <x v="0"/>
    <s v="Podzespoły samochodowe"/>
    <n v="10000"/>
    <m/>
    <n v="10000"/>
    <x v="0"/>
    <x v="2"/>
    <s v="Straż Graniczna"/>
  </r>
  <r>
    <x v="2319"/>
    <s v="wewnątrz kraju"/>
    <x v="0"/>
    <x v="1"/>
    <s v="PSG w Medyce"/>
    <m/>
    <x v="0"/>
    <x v="2"/>
    <s v="Osobowy"/>
    <n v="250000"/>
    <s v="Mercedes klasy X"/>
    <n v="250000"/>
    <x v="0"/>
    <x v="2"/>
    <s v="Policja | SG"/>
  </r>
  <r>
    <x v="2222"/>
    <s v="wewnątrz kraju"/>
    <x v="0"/>
    <x v="0"/>
    <s v="PSG w Woli Uhruskiej"/>
    <m/>
    <x v="0"/>
    <x v="6"/>
    <s v="Marihuana"/>
    <n v="36.9"/>
    <m/>
    <n v="45000"/>
    <x v="1"/>
    <x v="1020"/>
    <s v="KAS | SG | Policja"/>
  </r>
  <r>
    <x v="2320"/>
    <s v="do RP"/>
    <x v="0"/>
    <x v="8"/>
    <s v="PSG w Czeremsze"/>
    <m/>
    <x v="1"/>
    <x v="1"/>
    <s v="Papierosy"/>
    <n v="17573.8"/>
    <s v="QUEEN MENTHOL "/>
    <n v="0.87868999999999997"/>
    <x v="0"/>
    <x v="61"/>
    <s v="Straż Graniczna"/>
  </r>
  <r>
    <x v="2320"/>
    <s v="do RP"/>
    <x v="0"/>
    <x v="8"/>
    <s v="PSG w Czeremsze"/>
    <m/>
    <x v="1"/>
    <x v="1"/>
    <s v="Papierosy"/>
    <n v="8786.9"/>
    <s v="MIŃSK"/>
    <n v="0.87868999999999997"/>
    <x v="0"/>
    <x v="79"/>
    <s v="Straż Graniczna"/>
  </r>
  <r>
    <x v="2321"/>
    <s v="wewnątrz kraju"/>
    <x v="2"/>
    <x v="1"/>
    <s v="Bieszczadzki"/>
    <m/>
    <x v="3"/>
    <x v="2"/>
    <s v="Osobowy"/>
    <n v="84000"/>
    <s v="Seat Arona"/>
    <n v="84000"/>
    <x v="0"/>
    <x v="2"/>
    <s v="Policja | Policja | SG"/>
  </r>
  <r>
    <x v="2322"/>
    <s v="wewnątrz kraju"/>
    <x v="0"/>
    <x v="8"/>
    <s v="PSG w Lipsku"/>
    <m/>
    <x v="1"/>
    <x v="1"/>
    <s v="Papierosy"/>
    <n v="26360.7"/>
    <m/>
    <n v="0.87868999999999997"/>
    <x v="0"/>
    <x v="438"/>
    <s v="Straż Graniczna"/>
  </r>
  <r>
    <x v="2323"/>
    <s v="wewnątrz kraju"/>
    <x v="0"/>
    <x v="0"/>
    <s v="PSG w Terespolu"/>
    <m/>
    <x v="1"/>
    <x v="1"/>
    <s v="Papierosy"/>
    <n v="5272.14"/>
    <s v="120 paczek papierosów marki „NZ” oraz 180 paczek papierosów marki „Mińsk”."/>
    <n v="0.87869000000000008"/>
    <x v="0"/>
    <x v="144"/>
    <s v="Straż Graniczna"/>
  </r>
  <r>
    <x v="2324"/>
    <s v="do RP"/>
    <x v="1"/>
    <x v="0"/>
    <s v="PSG w Dorohusku"/>
    <s v="Dorohusk - Jagodzin"/>
    <x v="0"/>
    <x v="3"/>
    <s v="Ostra"/>
    <m/>
    <s v="amunicja dł. 56mm, średnica łuski 11 mm, o oznaczeniach przy spłonce &quot;60&quot; oraz &quot;69&quot;"/>
    <n v="0"/>
    <x v="0"/>
    <x v="2"/>
    <s v="Straż Graniczna"/>
  </r>
  <r>
    <x v="2325"/>
    <s v="do RP"/>
    <x v="1"/>
    <x v="0"/>
    <s v="PSG w Terespolu"/>
    <s v="Terespol - Brześć"/>
    <x v="1"/>
    <x v="1"/>
    <s v="Papierosy"/>
    <n v="1230.17"/>
    <m/>
    <n v="0.87869285714285716"/>
    <x v="0"/>
    <x v="114"/>
    <s v="KAS | SG"/>
  </r>
  <r>
    <x v="2325"/>
    <s v="do RP"/>
    <x v="1"/>
    <x v="0"/>
    <s v="PSG w Terespolu"/>
    <s v="Terespol - Brześć"/>
    <x v="1"/>
    <x v="1"/>
    <s v="Papierosy"/>
    <n v="2179.15"/>
    <m/>
    <n v="0.87868951612903234"/>
    <x v="0"/>
    <x v="1021"/>
    <s v="KAS | SG"/>
  </r>
  <r>
    <x v="2325"/>
    <s v="do RP"/>
    <x v="1"/>
    <x v="0"/>
    <s v="PSG w Terespolu"/>
    <s v="Terespol - Brześć"/>
    <x v="1"/>
    <x v="1"/>
    <s v="Papierosy"/>
    <n v="4534.04"/>
    <m/>
    <n v="0.87868992248062017"/>
    <x v="0"/>
    <x v="1022"/>
    <s v="KAS | SG"/>
  </r>
  <r>
    <x v="2326"/>
    <s v="z RP"/>
    <x v="1"/>
    <x v="4"/>
    <s v="PSG w Gdańsku"/>
    <s v="Gdańsk-Port"/>
    <x v="2"/>
    <x v="3"/>
    <s v="Ostra"/>
    <n v="4"/>
    <s v="9x19mm Parabelum"/>
    <n v="1"/>
    <x v="0"/>
    <x v="64"/>
    <s v="Straż Graniczna"/>
  </r>
  <r>
    <x v="2327"/>
    <s v="wewnątrz kraju"/>
    <x v="0"/>
    <x v="1"/>
    <s v="PSG w Hermanowicach"/>
    <m/>
    <x v="0"/>
    <x v="5"/>
    <s v="Wódka"/>
    <n v="504"/>
    <m/>
    <n v="42"/>
    <x v="2"/>
    <x v="402"/>
    <s v="Straż Graniczna"/>
  </r>
  <r>
    <x v="2327"/>
    <s v="wewnątrz kraju"/>
    <x v="0"/>
    <x v="1"/>
    <s v="PSG w Hermanowicach"/>
    <m/>
    <x v="0"/>
    <x v="1"/>
    <s v="Papierosy"/>
    <n v="2442.7600000000002"/>
    <m/>
    <n v="0.87869064748201442"/>
    <x v="0"/>
    <x v="1023"/>
    <s v="Straż Graniczna"/>
  </r>
  <r>
    <x v="2328"/>
    <s v="z RP"/>
    <x v="1"/>
    <x v="1"/>
    <s v="PSG w Lubaczowie"/>
    <s v="Budomierz - Hruszew"/>
    <x v="0"/>
    <x v="2"/>
    <s v="Osobowy"/>
    <n v="140000"/>
    <s v="Kia Niro r. prod. 2022"/>
    <n v="140000"/>
    <x v="0"/>
    <x v="2"/>
    <s v="Straż Graniczna"/>
  </r>
  <r>
    <x v="2329"/>
    <s v="wewnątrz kraju"/>
    <x v="0"/>
    <x v="1"/>
    <s v="PSG w Hermanowicach"/>
    <m/>
    <x v="0"/>
    <x v="1"/>
    <s v="Papierosy"/>
    <n v="105.44"/>
    <m/>
    <n v="0.8786666666666666"/>
    <x v="0"/>
    <x v="1"/>
    <s v="Straż Graniczna"/>
  </r>
  <r>
    <x v="2329"/>
    <s v="wewnątrz kraju"/>
    <x v="0"/>
    <x v="1"/>
    <s v="PSG w Hermanowicach"/>
    <m/>
    <x v="0"/>
    <x v="5"/>
    <s v="Wódka"/>
    <n v="84"/>
    <m/>
    <n v="42"/>
    <x v="2"/>
    <x v="0"/>
    <s v="Straż Graniczna"/>
  </r>
  <r>
    <x v="2330"/>
    <s v="do RP"/>
    <x v="1"/>
    <x v="0"/>
    <s v="PSG w Hrebennem"/>
    <s v="Hrebenne - Rawa Ruska"/>
    <x v="0"/>
    <x v="5"/>
    <s v="Wódka"/>
    <n v="44.2"/>
    <m/>
    <n v="13.000000000000002"/>
    <x v="2"/>
    <x v="1024"/>
    <s v="Straż Graniczna"/>
  </r>
  <r>
    <x v="2331"/>
    <s v="wewnątrz kraju"/>
    <x v="2"/>
    <x v="8"/>
    <s v="PSG w Augustowie"/>
    <m/>
    <x v="3"/>
    <x v="1"/>
    <s v="Papierosy"/>
    <n v="26360.7"/>
    <s v="Papierosy marki NZ Gold bez polskich znaków akcyzy skarbowej, papierosy posiadaja banderole oraz znaki skarbowe akcyzy białoruskiej."/>
    <n v="0.87868999999999997"/>
    <x v="0"/>
    <x v="438"/>
    <s v="Policja"/>
  </r>
  <r>
    <x v="2332"/>
    <s v="wewnątrz kraju"/>
    <x v="2"/>
    <x v="3"/>
    <s v="PSG w Bezledach"/>
    <m/>
    <x v="3"/>
    <x v="2"/>
    <s v="Inny"/>
    <n v="300000"/>
    <s v="KAMPER"/>
    <n v="300000"/>
    <x v="0"/>
    <x v="2"/>
    <s v="Policja | SG"/>
  </r>
  <r>
    <x v="2333"/>
    <s v="z RP"/>
    <x v="1"/>
    <x v="1"/>
    <s v="PSG w Korczowej"/>
    <s v="Korczowa - Krakowiec"/>
    <x v="0"/>
    <x v="2"/>
    <s v="Osobowy"/>
    <n v="80000"/>
    <s v="Volkswagen transporter"/>
    <n v="80000"/>
    <x v="0"/>
    <x v="2"/>
    <s v="Straż Graniczna"/>
  </r>
  <r>
    <x v="2334"/>
    <s v="wewnątrz kraju"/>
    <x v="2"/>
    <x v="0"/>
    <s v="PSG w Terespolu"/>
    <m/>
    <x v="3"/>
    <x v="0"/>
    <s v="Podzespoły samochodowe"/>
    <n v="5000"/>
    <s v="SKRZYNIA BIEGÓW"/>
    <n v="5000"/>
    <x v="0"/>
    <x v="2"/>
    <s v="Policja | SG"/>
  </r>
  <r>
    <x v="2335"/>
    <s v="z RP"/>
    <x v="1"/>
    <x v="1"/>
    <s v="PSG w Rzeszowie–Jasionce"/>
    <s v="Rzeszów-Jasionka"/>
    <x v="2"/>
    <x v="3"/>
    <s v="Ostra"/>
    <n v="5"/>
    <s v="oznaczenie N70 5,45x39"/>
    <n v="2.5"/>
    <x v="0"/>
    <x v="0"/>
    <s v="Straż Graniczna"/>
  </r>
  <r>
    <x v="2336"/>
    <s v="do RP"/>
    <x v="1"/>
    <x v="0"/>
    <s v="PSG w Terespolu"/>
    <s v="Terespol - Brześć"/>
    <x v="1"/>
    <x v="1"/>
    <s v="Papierosy"/>
    <n v="87.87"/>
    <m/>
    <n v="0.87870000000000004"/>
    <x v="0"/>
    <x v="13"/>
    <s v="Straż Graniczna"/>
  </r>
  <r>
    <x v="2337"/>
    <s v="wewnątrz kraju"/>
    <x v="0"/>
    <x v="0"/>
    <s v="PSG w Dorohusku"/>
    <m/>
    <x v="0"/>
    <x v="1"/>
    <s v="Papierosy"/>
    <n v="96655.9"/>
    <m/>
    <n v="0.87868999999999997"/>
    <x v="0"/>
    <x v="1025"/>
    <s v="Straż Graniczna"/>
  </r>
  <r>
    <x v="2337"/>
    <s v="wewnątrz kraju"/>
    <x v="0"/>
    <x v="0"/>
    <s v="PSG w Dorohusku"/>
    <m/>
    <x v="0"/>
    <x v="1"/>
    <s v="Papierosy"/>
    <n v="702.95"/>
    <m/>
    <n v="0.87868750000000007"/>
    <x v="0"/>
    <x v="25"/>
    <s v="Straż Graniczna"/>
  </r>
  <r>
    <x v="2337"/>
    <s v="wewnątrz kraju"/>
    <x v="0"/>
    <x v="0"/>
    <s v="PSG w Dorohusku"/>
    <m/>
    <x v="0"/>
    <x v="1"/>
    <s v="Papierosy"/>
    <n v="175.74"/>
    <m/>
    <n v="0.87870000000000004"/>
    <x v="0"/>
    <x v="12"/>
    <s v="Straż Graniczna"/>
  </r>
  <r>
    <x v="2338"/>
    <s v="wewnątrz kraju"/>
    <x v="0"/>
    <x v="0"/>
    <s v="PSG w Sławatyczach"/>
    <m/>
    <x v="1"/>
    <x v="6"/>
    <s v="Marihuana"/>
    <n v="153"/>
    <m/>
    <n v="45000"/>
    <x v="1"/>
    <x v="586"/>
    <s v="Policja | SG"/>
  </r>
  <r>
    <x v="2338"/>
    <s v="wewnątrz kraju"/>
    <x v="0"/>
    <x v="0"/>
    <s v="PSG w Sławatyczach"/>
    <m/>
    <x v="1"/>
    <x v="6"/>
    <s v="Marihuana"/>
    <n v="35.549999999999997"/>
    <m/>
    <n v="44999.999999999993"/>
    <x v="1"/>
    <x v="547"/>
    <s v="Policja | SG"/>
  </r>
  <r>
    <x v="2339"/>
    <s v="z RP"/>
    <x v="1"/>
    <x v="1"/>
    <s v="PSG w Rzeszowie–Jasionce"/>
    <s v="Rzeszów-Jasionka"/>
    <x v="2"/>
    <x v="3"/>
    <s v="Ostra"/>
    <n v="2"/>
    <s v="kal. 7.62"/>
    <n v="2"/>
    <x v="0"/>
    <x v="2"/>
    <s v="Straż Graniczna"/>
  </r>
  <r>
    <x v="2339"/>
    <s v="z RP"/>
    <x v="1"/>
    <x v="1"/>
    <s v="PSG w Rzeszowie–Jasionce"/>
    <s v="Rzeszów-Jasionka"/>
    <x v="2"/>
    <x v="3"/>
    <s v="Ostra"/>
    <n v="2"/>
    <s v="kal. 5.56x4mm."/>
    <n v="2"/>
    <x v="0"/>
    <x v="2"/>
    <s v="Straż Graniczna"/>
  </r>
  <r>
    <x v="2340"/>
    <s v="z RP"/>
    <x v="1"/>
    <x v="1"/>
    <s v="PSG w Korczowej"/>
    <s v="Korczowa - Krakowiec"/>
    <x v="0"/>
    <x v="2"/>
    <s v="Osobowy"/>
    <n v="35000"/>
    <s v="Pojazd osobowy marki MECEDES-BENZ Sprinter - kolor czarny - rok produkcji 2009."/>
    <n v="35000"/>
    <x v="0"/>
    <x v="2"/>
    <s v="Straż Graniczna"/>
  </r>
  <r>
    <x v="2341"/>
    <s v="z RP"/>
    <x v="1"/>
    <x v="1"/>
    <s v="PSG w Korczowej"/>
    <s v="Korczowa - Krakowiec"/>
    <x v="0"/>
    <x v="2"/>
    <s v="Osobowy"/>
    <n v="140000"/>
    <s v="TOYOTA RAV 4"/>
    <n v="140000"/>
    <x v="0"/>
    <x v="2"/>
    <s v="Straż Graniczna"/>
  </r>
  <r>
    <x v="2342"/>
    <s v="do RP"/>
    <x v="0"/>
    <x v="6"/>
    <s v="PSG w Świecku"/>
    <m/>
    <x v="5"/>
    <x v="2"/>
    <s v="Osobowy"/>
    <n v="100000"/>
    <s v="Hyundai Tucson "/>
    <n v="100000"/>
    <x v="0"/>
    <x v="2"/>
    <s v="Straż Graniczna"/>
  </r>
  <r>
    <x v="2343"/>
    <s v="z RP"/>
    <x v="1"/>
    <x v="0"/>
    <s v="PSG w Terespolu"/>
    <s v="Terespol - Brześć"/>
    <x v="1"/>
    <x v="2"/>
    <s v="Osobowy"/>
    <n v="270000"/>
    <s v="BMW X7 M50D"/>
    <n v="270000"/>
    <x v="0"/>
    <x v="2"/>
    <s v="Straż Graniczna"/>
  </r>
  <r>
    <x v="2344"/>
    <s v="z RP"/>
    <x v="1"/>
    <x v="7"/>
    <s v="PSG w Krakowie-Balicach"/>
    <s v="Kraków-Balice"/>
    <x v="2"/>
    <x v="3"/>
    <s v="Ostra"/>
    <n v="2"/>
    <s v="oznaczeniem na denku 60/68"/>
    <n v="2"/>
    <x v="0"/>
    <x v="2"/>
    <s v="Straż Graniczna"/>
  </r>
  <r>
    <x v="2345"/>
    <s v="z RP"/>
    <x v="1"/>
    <x v="1"/>
    <s v="PSG w Medyce"/>
    <s v="Medyka - Szeginie"/>
    <x v="0"/>
    <x v="2"/>
    <s v="Osobowy"/>
    <n v="110000"/>
    <s v="Mercedes E220"/>
    <n v="110000"/>
    <x v="0"/>
    <x v="2"/>
    <s v="Straż Graniczna"/>
  </r>
  <r>
    <x v="2346"/>
    <s v="wewnątrz kraju"/>
    <x v="2"/>
    <x v="1"/>
    <s v="Bieszczadzki"/>
    <m/>
    <x v="3"/>
    <x v="2"/>
    <s v="Osobowy"/>
    <n v="90000"/>
    <s v="Peugeot 3008"/>
    <n v="90000"/>
    <x v="0"/>
    <x v="2"/>
    <s v="Policja | SG"/>
  </r>
  <r>
    <x v="2347"/>
    <s v="do RP"/>
    <x v="1"/>
    <x v="0"/>
    <s v="PSG w Dołhobyczowie"/>
    <s v="Dołhobyczów - Uhrynów"/>
    <x v="0"/>
    <x v="1"/>
    <s v="Papierosy"/>
    <n v="105.44"/>
    <m/>
    <n v="0.8786666666666666"/>
    <x v="0"/>
    <x v="1"/>
    <s v="Straż Graniczna"/>
  </r>
  <r>
    <x v="2348"/>
    <s v="do RP"/>
    <x v="1"/>
    <x v="0"/>
    <s v="PSG w Dorohusku"/>
    <s v="Dorohusk - Jagodzin"/>
    <x v="0"/>
    <x v="3"/>
    <s v="Ostra"/>
    <m/>
    <s v="1 szt amunicji 7,62x39 mm"/>
    <n v="0"/>
    <x v="0"/>
    <x v="2"/>
    <s v="Straż Graniczna"/>
  </r>
  <r>
    <x v="2349"/>
    <s v="do RP"/>
    <x v="1"/>
    <x v="1"/>
    <s v="PSG w Korczowej"/>
    <s v="Korczowa - Krakowiec"/>
    <x v="0"/>
    <x v="3"/>
    <s v="Ostra"/>
    <n v="4.17"/>
    <s v="kaliber "/>
    <n v="1.39"/>
    <x v="0"/>
    <x v="46"/>
    <s v="Straż Graniczna"/>
  </r>
  <r>
    <x v="2350"/>
    <s v="do RP"/>
    <x v="1"/>
    <x v="0"/>
    <s v="PSG w Terespolu"/>
    <s v="Kukuryki - Kozłowiczy"/>
    <x v="1"/>
    <x v="1"/>
    <s v="Papierosy"/>
    <n v="175.74"/>
    <m/>
    <n v="0.87870000000000004"/>
    <x v="0"/>
    <x v="12"/>
    <s v="Straż Graniczna"/>
  </r>
  <r>
    <x v="2350"/>
    <s v="do RP"/>
    <x v="1"/>
    <x v="0"/>
    <s v="PSG w Terespolu"/>
    <s v="Kukuryki - Kozłowiczy"/>
    <x v="1"/>
    <x v="5"/>
    <s v="Wódka"/>
    <n v="60"/>
    <m/>
    <n v="60"/>
    <x v="2"/>
    <x v="2"/>
    <s v="Straż Graniczna"/>
  </r>
  <r>
    <x v="2351"/>
    <s v="z RP"/>
    <x v="0"/>
    <x v="2"/>
    <s v="PSG w Katowicach-Pyrzowicach"/>
    <s v="Katowice-Pyrzowice"/>
    <x v="2"/>
    <x v="3"/>
    <s v="Ostra"/>
    <n v="1.5"/>
    <s v="BB88"/>
    <n v="1.5"/>
    <x v="0"/>
    <x v="2"/>
    <s v="Straż Graniczna"/>
  </r>
  <r>
    <x v="2352"/>
    <s v="wewnątrz kraju"/>
    <x v="2"/>
    <x v="5"/>
    <s v="PSG w Bydgoszczy"/>
    <m/>
    <x v="3"/>
    <x v="6"/>
    <s v="Marihuana"/>
    <m/>
    <m/>
    <n v="0"/>
    <x v="1"/>
    <x v="678"/>
    <s v="Straż Graniczna"/>
  </r>
  <r>
    <x v="2353"/>
    <s v="do RP"/>
    <x v="1"/>
    <x v="0"/>
    <s v="PSG w Dołhobyczowie"/>
    <s v="Dołhobyczów - Uhrynów"/>
    <x v="0"/>
    <x v="1"/>
    <s v="Papierosy"/>
    <n v="508.76"/>
    <m/>
    <n v="0.87868739205526769"/>
    <x v="0"/>
    <x v="1026"/>
    <s v="Straż Graniczna"/>
  </r>
  <r>
    <x v="2354"/>
    <s v="do RP"/>
    <x v="1"/>
    <x v="0"/>
    <s v="PSG w Dołhobyczowie"/>
    <s v="Dołhobyczów - Uhrynów"/>
    <x v="0"/>
    <x v="1"/>
    <s v="Papierosy"/>
    <n v="87.87"/>
    <m/>
    <n v="0.87870000000000004"/>
    <x v="0"/>
    <x v="13"/>
    <s v="Straż Graniczna"/>
  </r>
  <r>
    <x v="2355"/>
    <s v="do RP"/>
    <x v="1"/>
    <x v="0"/>
    <s v="PSG w Dołhobyczowie"/>
    <s v="Dołhobyczów - Uhrynów"/>
    <x v="0"/>
    <x v="1"/>
    <s v="Papierosy"/>
    <n v="158.16"/>
    <m/>
    <n v="0.8786666666666666"/>
    <x v="0"/>
    <x v="41"/>
    <s v="Straż Graniczna"/>
  </r>
  <r>
    <x v="2356"/>
    <s v="wewnątrz kraju"/>
    <x v="0"/>
    <x v="0"/>
    <s v="PSG w Dorohusku"/>
    <m/>
    <x v="0"/>
    <x v="6"/>
    <s v="Marihuana"/>
    <m/>
    <m/>
    <n v="0"/>
    <x v="1"/>
    <x v="1027"/>
    <s v="Policja"/>
  </r>
  <r>
    <x v="2357"/>
    <s v="do RP"/>
    <x v="1"/>
    <x v="0"/>
    <s v="PSG w Terespolu"/>
    <s v="Terespol - Brześć"/>
    <x v="1"/>
    <x v="1"/>
    <s v="Papierosy"/>
    <n v="966.56"/>
    <m/>
    <n v="0.87869090909090908"/>
    <x v="0"/>
    <x v="1028"/>
    <s v="Straż Graniczna"/>
  </r>
  <r>
    <x v="2358"/>
    <s v="do RP"/>
    <x v="1"/>
    <x v="0"/>
    <s v="PSG w Terespolu"/>
    <s v="Terespol - Brześć"/>
    <x v="1"/>
    <x v="0"/>
    <s v="Podzespoły samochodowe"/>
    <n v="1700"/>
    <s v="CZĘŚCI SAMOCHODOWE"/>
    <n v="100"/>
    <x v="0"/>
    <x v="186"/>
    <s v="Straż Graniczna"/>
  </r>
  <r>
    <x v="2359"/>
    <s v="wewnątrz kraju"/>
    <x v="2"/>
    <x v="3"/>
    <s v="PSG w Braniewie"/>
    <m/>
    <x v="3"/>
    <x v="1"/>
    <s v="Papierosy"/>
    <n v="351.48"/>
    <s v="papierosów marki Marlboro bez wymaganych znaków akcyzy"/>
    <n v="0.87870000000000004"/>
    <x v="0"/>
    <x v="21"/>
    <s v="Straż Graniczna"/>
  </r>
  <r>
    <x v="2360"/>
    <s v="wewnątrz kraju"/>
    <x v="2"/>
    <x v="0"/>
    <s v="PSG w Hrebennem"/>
    <m/>
    <x v="3"/>
    <x v="1"/>
    <s v="Papierosy"/>
    <n v="6327868.46"/>
    <m/>
    <n v="0.8786899998333676"/>
    <x v="0"/>
    <x v="1029"/>
    <s v="KAS | SG | Policja"/>
  </r>
  <r>
    <x v="2360"/>
    <s v="wewnątrz kraju"/>
    <x v="2"/>
    <x v="0"/>
    <s v="PSG w Hrebennem"/>
    <m/>
    <x v="3"/>
    <x v="4"/>
    <s v="Tytoń do palenia"/>
    <n v="1191979.6000000001"/>
    <m/>
    <n v="668.15000000000009"/>
    <x v="1"/>
    <x v="1030"/>
    <s v="KAS | SG | Policja"/>
  </r>
  <r>
    <x v="2360"/>
    <s v="wewnątrz kraju"/>
    <x v="2"/>
    <x v="0"/>
    <s v="PSG w Hrebennem"/>
    <m/>
    <x v="3"/>
    <x v="4"/>
    <s v="susz tytoniowy"/>
    <n v="5317800"/>
    <m/>
    <n v="600"/>
    <x v="1"/>
    <x v="1031"/>
    <s v="KAS | SG | Policja"/>
  </r>
  <r>
    <x v="2361"/>
    <s v="wewnątrz kraju"/>
    <x v="2"/>
    <x v="4"/>
    <s v="PSG w Gdyni"/>
    <m/>
    <x v="3"/>
    <x v="6"/>
    <s v="Marihuana"/>
    <n v="201275.5"/>
    <m/>
    <n v="49999.999999999993"/>
    <x v="1"/>
    <x v="1032"/>
    <s v="Straż Graniczna"/>
  </r>
  <r>
    <x v="2361"/>
    <s v="wewnątrz kraju"/>
    <x v="2"/>
    <x v="4"/>
    <s v="PSG w Gdyni"/>
    <m/>
    <x v="3"/>
    <x v="6"/>
    <s v="Kokaina"/>
    <n v="20426"/>
    <m/>
    <n v="350000"/>
    <x v="1"/>
    <x v="1033"/>
    <s v="Straż Graniczna"/>
  </r>
  <r>
    <x v="2361"/>
    <s v="wewnątrz kraju"/>
    <x v="2"/>
    <x v="4"/>
    <s v="PSG w Gdyni"/>
    <m/>
    <x v="3"/>
    <x v="6"/>
    <s v="Amfetamina"/>
    <n v="447676.5"/>
    <m/>
    <n v="49999.999999999993"/>
    <x v="1"/>
    <x v="1034"/>
    <s v="Straż Graniczna"/>
  </r>
  <r>
    <x v="2361"/>
    <s v="wewnątrz kraju"/>
    <x v="2"/>
    <x v="4"/>
    <s v="PSG w Gdyni"/>
    <m/>
    <x v="3"/>
    <x v="6"/>
    <s v="Inne"/>
    <n v="321769.8"/>
    <s v="Klefedron"/>
    <n v="60000"/>
    <x v="1"/>
    <x v="1035"/>
    <s v="Straż Graniczna"/>
  </r>
  <r>
    <x v="2362"/>
    <s v="wewnątrz kraju"/>
    <x v="2"/>
    <x v="6"/>
    <s v="PSG w Jeleniej Górze"/>
    <m/>
    <x v="3"/>
    <x v="4"/>
    <s v="krajanka tytoniowa"/>
    <n v="61469.8"/>
    <m/>
    <n v="668.15"/>
    <x v="1"/>
    <x v="572"/>
    <s v="Straż Graniczna"/>
  </r>
  <r>
    <x v="2362"/>
    <s v="wewnątrz kraju"/>
    <x v="2"/>
    <x v="6"/>
    <s v="PSG w Jeleniej Górze"/>
    <m/>
    <x v="3"/>
    <x v="6"/>
    <s v="Marihuana"/>
    <n v="139.94999999999999"/>
    <s v="Waga netto 3,11 gram ( po pobraniu próbki 3,09 grama ) wynik próbki – THC marihuana"/>
    <n v="45000"/>
    <x v="1"/>
    <x v="1036"/>
    <s v="Straż Graniczna"/>
  </r>
  <r>
    <x v="2363"/>
    <s v="wewnątrz kraju"/>
    <x v="2"/>
    <x v="1"/>
    <s v="Bieszczadzki"/>
    <m/>
    <x v="3"/>
    <x v="2"/>
    <s v="Osobowy"/>
    <n v="70000"/>
    <s v="Peugeot 208"/>
    <n v="70000"/>
    <x v="0"/>
    <x v="2"/>
    <s v="Policja | Policja | SG"/>
  </r>
  <r>
    <x v="2364"/>
    <s v="do RP"/>
    <x v="1"/>
    <x v="0"/>
    <s v="PSG w Terespolu"/>
    <s v="Terespol - Brześć"/>
    <x v="1"/>
    <x v="1"/>
    <s v="Papierosy"/>
    <n v="8786.9"/>
    <m/>
    <n v="0.87868999999999997"/>
    <x v="0"/>
    <x v="79"/>
    <s v="KAS | SG"/>
  </r>
  <r>
    <x v="2365"/>
    <s v="do RP"/>
    <x v="1"/>
    <x v="0"/>
    <s v="PSG w Dorohusku"/>
    <s v="Dorohusk - Jagodzin"/>
    <x v="0"/>
    <x v="1"/>
    <s v="Papierosy"/>
    <n v="35.15"/>
    <s v="wniosek nr 52"/>
    <n v="0.87874999999999992"/>
    <x v="0"/>
    <x v="66"/>
    <s v="Straż Graniczna"/>
  </r>
  <r>
    <x v="2366"/>
    <s v="do RP"/>
    <x v="1"/>
    <x v="0"/>
    <s v="PSG w Dorohusku"/>
    <s v="Dorohusk - Jagodzin"/>
    <x v="0"/>
    <x v="1"/>
    <s v="Papierosy"/>
    <n v="25.48"/>
    <s v="VWNIOSEK NR 53"/>
    <n v="0.87862068965517248"/>
    <x v="0"/>
    <x v="89"/>
    <s v="Straż Graniczna"/>
  </r>
  <r>
    <x v="2367"/>
    <s v="do RP"/>
    <x v="1"/>
    <x v="0"/>
    <s v="PSG w Dorohusku"/>
    <s v="Dorohusk - Jagodzin"/>
    <x v="0"/>
    <x v="1"/>
    <s v="Papierosy"/>
    <n v="15.82"/>
    <s v="WNIOSEK NR 54"/>
    <n v="0.87888888888888894"/>
    <x v="0"/>
    <x v="290"/>
    <s v="Straż Graniczna"/>
  </r>
  <r>
    <x v="2368"/>
    <s v="do RP"/>
    <x v="1"/>
    <x v="0"/>
    <s v="PSG w Dorohusku"/>
    <s v="Dorohusk - Jagodzin"/>
    <x v="0"/>
    <x v="1"/>
    <s v="Papierosy"/>
    <n v="70.3"/>
    <s v="WNIOSEK NR 55"/>
    <n v="0.87874999999999992"/>
    <x v="0"/>
    <x v="5"/>
    <s v="Straż Graniczna"/>
  </r>
  <r>
    <x v="2369"/>
    <s v="do RP"/>
    <x v="1"/>
    <x v="0"/>
    <s v="PSG w Dorohusku"/>
    <s v="Dorohusk - Jagodzin"/>
    <x v="0"/>
    <x v="1"/>
    <s v="Papierosy"/>
    <n v="70.3"/>
    <s v="WNIOSEK NR 56"/>
    <n v="0.87874999999999992"/>
    <x v="0"/>
    <x v="5"/>
    <s v="Straż Graniczna"/>
  </r>
  <r>
    <x v="2370"/>
    <s v="do RP"/>
    <x v="1"/>
    <x v="0"/>
    <s v="PSG w Dorohusku"/>
    <s v="Dorohusk - Jagodzin"/>
    <x v="0"/>
    <x v="1"/>
    <s v="Papierosy"/>
    <n v="74.69"/>
    <s v="WNIOSEK NR 57"/>
    <n v="0.87870588235294111"/>
    <x v="0"/>
    <x v="662"/>
    <s v="Straż Graniczna"/>
  </r>
  <r>
    <x v="2371"/>
    <s v="do RP"/>
    <x v="1"/>
    <x v="0"/>
    <s v="PSG w Dorohusku"/>
    <s v="Dorohusk - Jagodzin"/>
    <x v="0"/>
    <x v="1"/>
    <s v="Papierosy"/>
    <n v="22.85"/>
    <s v="WNIOSEK NR 58"/>
    <n v="0.87884615384615394"/>
    <x v="0"/>
    <x v="990"/>
    <s v="Straż Graniczna"/>
  </r>
  <r>
    <x v="2372"/>
    <s v="do RP"/>
    <x v="1"/>
    <x v="0"/>
    <s v="PSG w Dorohusku"/>
    <s v="Dorohusk - Jagodzin"/>
    <x v="0"/>
    <x v="1"/>
    <s v="Papierosy"/>
    <n v="43.93"/>
    <s v="WNIOSEK NR 59"/>
    <n v="0.87860000000000005"/>
    <x v="0"/>
    <x v="743"/>
    <s v="Straż Graniczna"/>
  </r>
  <r>
    <x v="2373"/>
    <s v="do RP"/>
    <x v="1"/>
    <x v="0"/>
    <s v="PSG w Dorohusku"/>
    <s v="Dorohusk - Jagodzin"/>
    <x v="0"/>
    <x v="1"/>
    <s v="Papierosy"/>
    <n v="160.80000000000001"/>
    <s v="WNIOSEK NR 60"/>
    <n v="0.878688524590164"/>
    <x v="0"/>
    <x v="996"/>
    <s v="Straż Graniczna"/>
  </r>
  <r>
    <x v="2374"/>
    <s v="wewnątrz kraju"/>
    <x v="2"/>
    <x v="0"/>
    <s v="PSG w Terespolu"/>
    <m/>
    <x v="3"/>
    <x v="2"/>
    <s v="Inny"/>
    <n v="450000"/>
    <s v="Manitou rok produkcji 2024"/>
    <n v="450000"/>
    <x v="0"/>
    <x v="2"/>
    <s v="Policja | SG"/>
  </r>
  <r>
    <x v="2374"/>
    <s v="wewnątrz kraju"/>
    <x v="2"/>
    <x v="0"/>
    <s v="PSG w Terespolu"/>
    <m/>
    <x v="3"/>
    <x v="2"/>
    <s v="Inny"/>
    <n v="550000"/>
    <s v="Manitou rok produkcji 2025"/>
    <n v="550000"/>
    <x v="0"/>
    <x v="2"/>
    <s v="Policja | SG"/>
  </r>
  <r>
    <x v="2375"/>
    <s v="do RP"/>
    <x v="0"/>
    <x v="2"/>
    <s v="PSG w Katowicach-Pyrzowicach"/>
    <m/>
    <x v="2"/>
    <x v="6"/>
    <s v="Marihuana"/>
    <n v="22352.5"/>
    <s v="susz roślinny koloru zielonego i brązowego o silnym zapachu"/>
    <n v="50000"/>
    <x v="1"/>
    <x v="1037"/>
    <s v="Straż Graniczna"/>
  </r>
  <r>
    <x v="2375"/>
    <s v="do RP"/>
    <x v="0"/>
    <x v="2"/>
    <s v="PSG w Katowicach-Pyrzowicach"/>
    <m/>
    <x v="2"/>
    <x v="6"/>
    <s v="Marihuana"/>
    <n v="23198.5"/>
    <s v="susz roślinny koloru zielonego i brązowego o silnym zapachu"/>
    <n v="49999.999999999993"/>
    <x v="1"/>
    <x v="1038"/>
    <s v="Straż Graniczna"/>
  </r>
  <r>
    <x v="2375"/>
    <s v="do RP"/>
    <x v="0"/>
    <x v="2"/>
    <s v="PSG w Katowicach-Pyrzowicach"/>
    <m/>
    <x v="2"/>
    <x v="6"/>
    <s v="Marihuana"/>
    <n v="20655.5"/>
    <s v="susz roślinny koloru zielonego i brązowego o silnym zapachu"/>
    <n v="49999.999999999993"/>
    <x v="1"/>
    <x v="1039"/>
    <s v="Straż Graniczna"/>
  </r>
  <r>
    <x v="2376"/>
    <s v="do RP"/>
    <x v="1"/>
    <x v="0"/>
    <s v="PSG w Terespolu"/>
    <s v="Terespol - Brześć"/>
    <x v="1"/>
    <x v="4"/>
    <s v="Tytoń do palenia"/>
    <n v="14.16"/>
    <s v="wyroby nowatorskie"/>
    <n v="667.92452830188677"/>
    <x v="1"/>
    <x v="1040"/>
    <s v="Straż Graniczna"/>
  </r>
  <r>
    <x v="2377"/>
    <s v="do RP"/>
    <x v="1"/>
    <x v="0"/>
    <s v="PSG w Hrebennem"/>
    <s v="Hrebenne - Rawa Ruska"/>
    <x v="0"/>
    <x v="1"/>
    <s v="Papierosy"/>
    <n v="281.18"/>
    <s v=" uszczuplenia celne  459,00 zł. "/>
    <n v="0.87868750000000007"/>
    <x v="0"/>
    <x v="141"/>
    <s v="Straż Graniczna"/>
  </r>
  <r>
    <x v="2371"/>
    <s v="wewnątrz kraju"/>
    <x v="1"/>
    <x v="6"/>
    <s v="PSG w Zielonej Górze-Babimoście"/>
    <s v="Zielona Góra-Babimost"/>
    <x v="2"/>
    <x v="3"/>
    <s v="Ostra"/>
    <n v="0.7"/>
    <s v="5,56 kbks /22"/>
    <n v="0.7"/>
    <x v="0"/>
    <x v="2"/>
    <s v="Straż Graniczna"/>
  </r>
  <r>
    <x v="2378"/>
    <s v="wewnątrz kraju"/>
    <x v="2"/>
    <x v="3"/>
    <s v="PSG w Braniewie"/>
    <m/>
    <x v="3"/>
    <x v="1"/>
    <s v="Papierosy"/>
    <n v="5113.9799999999996"/>
    <m/>
    <n v="0.87869072164948447"/>
    <x v="0"/>
    <x v="1041"/>
    <s v="Straż Graniczna"/>
  </r>
  <r>
    <x v="2378"/>
    <s v="wewnątrz kraju"/>
    <x v="2"/>
    <x v="3"/>
    <s v="PSG w Braniewie"/>
    <m/>
    <x v="3"/>
    <x v="4"/>
    <s v="krajanka tytoniowa"/>
    <n v="9314.15"/>
    <m/>
    <n v="878.69339622641508"/>
    <x v="1"/>
    <x v="1042"/>
    <s v="Straż Graniczna"/>
  </r>
  <r>
    <x v="2379"/>
    <s v="do RP"/>
    <x v="1"/>
    <x v="0"/>
    <s v="PSG w Terespolu"/>
    <s v="Kukuryki - Kozłowiczy"/>
    <x v="1"/>
    <x v="5"/>
    <s v="Wódka"/>
    <n v="180"/>
    <m/>
    <n v="60"/>
    <x v="2"/>
    <x v="46"/>
    <s v="Straż Graniczna"/>
  </r>
  <r>
    <x v="2379"/>
    <s v="do RP"/>
    <x v="1"/>
    <x v="0"/>
    <s v="PSG w Terespolu"/>
    <s v="Kukuryki - Kozłowiczy"/>
    <x v="1"/>
    <x v="1"/>
    <s v="Papierosy"/>
    <n v="316.33"/>
    <m/>
    <n v="0.87869444444444444"/>
    <x v="0"/>
    <x v="103"/>
    <s v="Straż Graniczna"/>
  </r>
  <r>
    <x v="2380"/>
    <s v="wewnątrz kraju"/>
    <x v="0"/>
    <x v="0"/>
    <s v="PSG w Hrubieszowie"/>
    <m/>
    <x v="0"/>
    <x v="2"/>
    <s v="Inny"/>
    <n v="70000"/>
    <s v="Samochód Kempingowy"/>
    <n v="70000"/>
    <x v="0"/>
    <x v="2"/>
    <s v="Policja | SG"/>
  </r>
  <r>
    <x v="2381"/>
    <s v="wewnątrz kraju"/>
    <x v="2"/>
    <x v="0"/>
    <s v="PSG w Terespolu"/>
    <m/>
    <x v="3"/>
    <x v="2"/>
    <s v="Osobowy"/>
    <n v="400000"/>
    <s v="KIA EV 6 "/>
    <n v="400000"/>
    <x v="0"/>
    <x v="2"/>
    <s v="Policja | SG"/>
  </r>
  <r>
    <x v="2381"/>
    <s v="wewnątrz kraju"/>
    <x v="2"/>
    <x v="0"/>
    <s v="PSG w Terespolu"/>
    <m/>
    <x v="3"/>
    <x v="2"/>
    <s v="Osobowy"/>
    <n v="170000"/>
    <s v="TOYOTA"/>
    <n v="170000"/>
    <x v="0"/>
    <x v="2"/>
    <s v="Policja | SG"/>
  </r>
  <r>
    <x v="2381"/>
    <s v="wewnątrz kraju"/>
    <x v="2"/>
    <x v="0"/>
    <s v="PSG w Terespolu"/>
    <m/>
    <x v="3"/>
    <x v="2"/>
    <s v="Osobowy"/>
    <n v="130000"/>
    <s v="TOYOTA CHR"/>
    <n v="130000"/>
    <x v="0"/>
    <x v="2"/>
    <s v="Policja | SG"/>
  </r>
  <r>
    <x v="2381"/>
    <s v="wewnątrz kraju"/>
    <x v="2"/>
    <x v="0"/>
    <s v="PSG w Terespolu"/>
    <m/>
    <x v="3"/>
    <x v="2"/>
    <s v="Osobowy"/>
    <n v="150000"/>
    <s v="LEXUS"/>
    <n v="150000"/>
    <x v="0"/>
    <x v="2"/>
    <s v="Policja | SG"/>
  </r>
  <r>
    <x v="2382"/>
    <s v="z RP"/>
    <x v="1"/>
    <x v="0"/>
    <s v="PSG w Dołhobyczowie"/>
    <s v="Dołhobyczów - Uhrynów"/>
    <x v="0"/>
    <x v="2"/>
    <s v="Osobowy"/>
    <n v="10000"/>
    <s v="Mercedes"/>
    <n v="10000"/>
    <x v="0"/>
    <x v="2"/>
    <s v="Straż Graniczna"/>
  </r>
  <r>
    <x v="2383"/>
    <s v="wewnątrz kraju"/>
    <x v="2"/>
    <x v="4"/>
    <s v="PSG w Kołobrzegu"/>
    <m/>
    <x v="3"/>
    <x v="1"/>
    <s v="Papierosy"/>
    <n v="61508.3"/>
    <s v="Malboro Gold Original  (PACZKI KOLORU BIAŁEGO)"/>
    <n v="0.87869000000000008"/>
    <x v="0"/>
    <x v="1043"/>
    <s v="Straż Graniczna"/>
  </r>
  <r>
    <x v="2383"/>
    <s v="wewnątrz kraju"/>
    <x v="2"/>
    <x v="4"/>
    <s v="PSG w Kołobrzegu"/>
    <m/>
    <x v="3"/>
    <x v="1"/>
    <s v="Papierosy"/>
    <n v="61508.3"/>
    <s v="MALBORO (PACZKI KOLORU CZERWONEGO) "/>
    <n v="0.87869000000000008"/>
    <x v="0"/>
    <x v="1043"/>
    <s v="Straż Graniczna"/>
  </r>
  <r>
    <x v="2384"/>
    <s v="wewnątrz kraju"/>
    <x v="0"/>
    <x v="3"/>
    <s v="PSG w Braniewie"/>
    <m/>
    <x v="6"/>
    <x v="1"/>
    <s v="Papierosy"/>
    <n v="33899.86"/>
    <m/>
    <n v="0.87868999481596688"/>
    <x v="0"/>
    <x v="1044"/>
    <s v="Straż Graniczna"/>
  </r>
  <r>
    <x v="2384"/>
    <s v="wewnątrz kraju"/>
    <x v="0"/>
    <x v="3"/>
    <s v="PSG w Braniewie"/>
    <m/>
    <x v="6"/>
    <x v="4"/>
    <s v="krajanka tytoniowa"/>
    <n v="4631.97"/>
    <m/>
    <n v="1140.8793103448277"/>
    <x v="1"/>
    <x v="1045"/>
    <s v="Straż Graniczna"/>
  </r>
  <r>
    <x v="2385"/>
    <s v="wewnątrz kraju"/>
    <x v="0"/>
    <x v="8"/>
    <s v="PSG w Kuźnicy"/>
    <m/>
    <x v="1"/>
    <x v="1"/>
    <s v="Papierosy"/>
    <n v="26360.7"/>
    <s v="Mińsk"/>
    <n v="0.87868999999999997"/>
    <x v="0"/>
    <x v="438"/>
    <s v="Straż Graniczna"/>
  </r>
  <r>
    <x v="2386"/>
    <s v="wewnątrz kraju"/>
    <x v="2"/>
    <x v="2"/>
    <s v="PSG w Katowicach-Pyrzowicach"/>
    <m/>
    <x v="3"/>
    <x v="6"/>
    <s v="Inne"/>
    <n v="190400"/>
    <s v="pseudoefedryna"/>
    <n v="17000"/>
    <x v="1"/>
    <x v="1046"/>
    <s v="KAS | SG"/>
  </r>
  <r>
    <x v="2387"/>
    <s v="wewnątrz kraju"/>
    <x v="0"/>
    <x v="1"/>
    <s v="Bieszczadzki"/>
    <m/>
    <x v="0"/>
    <x v="2"/>
    <s v="Inny"/>
    <n v="280000"/>
    <s v="Ładowarka kołowa marki KRAMER"/>
    <n v="280000"/>
    <x v="0"/>
    <x v="2"/>
    <s v="Policja | SG"/>
  </r>
  <r>
    <x v="2387"/>
    <s v="wewnątrz kraju"/>
    <x v="0"/>
    <x v="1"/>
    <s v="Bieszczadzki"/>
    <m/>
    <x v="0"/>
    <x v="2"/>
    <s v="Inny"/>
    <n v="280000"/>
    <s v="Ładowarka kołowa marki KRAMER"/>
    <n v="280000"/>
    <x v="0"/>
    <x v="2"/>
    <s v="Policja | SG"/>
  </r>
  <r>
    <x v="2388"/>
    <s v="do RP"/>
    <x v="1"/>
    <x v="0"/>
    <s v="PSG w Terespolu"/>
    <s v="Terespol - Brześć"/>
    <x v="1"/>
    <x v="1"/>
    <s v="Papierosy"/>
    <n v="10544.28"/>
    <m/>
    <n v="0.87869000000000008"/>
    <x v="0"/>
    <x v="81"/>
    <s v="KAS | SG"/>
  </r>
  <r>
    <x v="2389"/>
    <s v="wewnątrz kraju"/>
    <x v="2"/>
    <x v="8"/>
    <s v="Podlaski"/>
    <m/>
    <x v="3"/>
    <x v="1"/>
    <s v="Papierosy"/>
    <n v="52703.83"/>
    <s v="białoruska akcyza"/>
    <n v="0.87869006335445154"/>
    <x v="0"/>
    <x v="1047"/>
    <s v="Straż Graniczna"/>
  </r>
  <r>
    <x v="2390"/>
    <s v="wewnątrz kraju"/>
    <x v="0"/>
    <x v="1"/>
    <s v="PSG w Korczowej"/>
    <m/>
    <x v="0"/>
    <x v="1"/>
    <s v="Papierosy"/>
    <n v="87.87"/>
    <m/>
    <n v="0.87870000000000004"/>
    <x v="0"/>
    <x v="13"/>
    <s v="Straż Graniczna"/>
  </r>
  <r>
    <x v="2390"/>
    <s v="wewnątrz kraju"/>
    <x v="0"/>
    <x v="1"/>
    <s v="PSG w Korczowej"/>
    <m/>
    <x v="0"/>
    <x v="1"/>
    <s v="Papierosy"/>
    <n v="52.72"/>
    <m/>
    <n v="0.8786666666666666"/>
    <x v="0"/>
    <x v="10"/>
    <s v="Straż Graniczna"/>
  </r>
  <r>
    <x v="2391"/>
    <s v="wewnątrz kraju"/>
    <x v="0"/>
    <x v="8"/>
    <s v="PSG w Lipsku"/>
    <m/>
    <x v="1"/>
    <x v="1"/>
    <s v="Papierosy"/>
    <n v="23724.63"/>
    <m/>
    <n v="0.87869000000000008"/>
    <x v="0"/>
    <x v="1015"/>
    <s v="Straż Graniczna"/>
  </r>
  <r>
    <x v="2392"/>
    <s v="wewnątrz kraju"/>
    <x v="0"/>
    <x v="8"/>
    <s v="PSG w Bobrownikach"/>
    <m/>
    <x v="1"/>
    <x v="1"/>
    <s v="Papierosy"/>
    <n v="21967.25"/>
    <s v="NZ GOLD"/>
    <n v="0.87868999999999997"/>
    <x v="0"/>
    <x v="1048"/>
    <s v="Straż Graniczna"/>
  </r>
  <r>
    <x v="2393"/>
    <s v="wewnątrz kraju"/>
    <x v="0"/>
    <x v="8"/>
    <s v="PSG w Bobrownikach"/>
    <m/>
    <x v="1"/>
    <x v="1"/>
    <s v="Papierosy"/>
    <n v="26360.7"/>
    <m/>
    <n v="0.87868999999999997"/>
    <x v="0"/>
    <x v="438"/>
    <s v="Straż Graniczna"/>
  </r>
  <r>
    <x v="2394"/>
    <s v="do RP"/>
    <x v="1"/>
    <x v="0"/>
    <s v="PSG w Hrubieszowie"/>
    <s v="Zosin - Ustiług"/>
    <x v="0"/>
    <x v="7"/>
    <s v="Inna"/>
    <n v="60"/>
    <s v="Imitacja kija bejsbolowqego"/>
    <n v="60"/>
    <x v="0"/>
    <x v="2"/>
    <s v="Straż Graniczna"/>
  </r>
  <r>
    <x v="2395"/>
    <s v="do RP"/>
    <x v="1"/>
    <x v="0"/>
    <s v="PSG w Terespolu"/>
    <s v="Kukuryki - Kozłowiczy"/>
    <x v="1"/>
    <x v="1"/>
    <s v="Papierosy"/>
    <n v="2636.07"/>
    <m/>
    <n v="0.87869000000000008"/>
    <x v="0"/>
    <x v="77"/>
    <s v="Straż Graniczna"/>
  </r>
  <r>
    <x v="2396"/>
    <s v="do RP"/>
    <x v="1"/>
    <x v="0"/>
    <s v="PSG w Dołhobyczowie"/>
    <s v="Dołhobyczów - Uhrynów"/>
    <x v="0"/>
    <x v="3"/>
    <s v="Ostra"/>
    <n v="3"/>
    <m/>
    <n v="3"/>
    <x v="0"/>
    <x v="2"/>
    <s v="Straż Graniczna"/>
  </r>
  <r>
    <x v="2397"/>
    <s v="z RP"/>
    <x v="1"/>
    <x v="1"/>
    <s v="PSG w Rzeszowie–Jasionce"/>
    <s v="Rzeszów-Jasionka"/>
    <x v="2"/>
    <x v="3"/>
    <s v="Ostra"/>
    <n v="4"/>
    <s v="kal. 7.62x39 "/>
    <n v="4"/>
    <x v="0"/>
    <x v="2"/>
    <s v="Straż Graniczna"/>
  </r>
  <r>
    <x v="2398"/>
    <s v="z RP"/>
    <x v="1"/>
    <x v="1"/>
    <s v="PSG w Rzeszowie–Jasionce"/>
    <s v="Rzeszów-Jasionka"/>
    <x v="2"/>
    <x v="3"/>
    <s v="Ostra"/>
    <n v="3"/>
    <s v="kal. 5.56 z oznaczeniem na dnie łuski „LG” i „24”"/>
    <n v="3"/>
    <x v="0"/>
    <x v="2"/>
    <s v="Straż Graniczna"/>
  </r>
  <r>
    <x v="2398"/>
    <s v="z RP"/>
    <x v="1"/>
    <x v="1"/>
    <s v="PSG w Rzeszowie–Jasionce"/>
    <s v="Rzeszów-Jasionka"/>
    <x v="2"/>
    <x v="3"/>
    <s v="Ostra"/>
    <n v="3"/>
    <s v="kal. 5.56 z oznaczeniem na dnie łuski „GGG” &quot;5.56&quot; i „24”"/>
    <n v="3"/>
    <x v="0"/>
    <x v="2"/>
    <s v="Straż Graniczna"/>
  </r>
  <r>
    <x v="2399"/>
    <s v="do RP"/>
    <x v="1"/>
    <x v="0"/>
    <s v="PSG w Hrebennem"/>
    <s v="Hrebenne - Rawa Ruska"/>
    <x v="0"/>
    <x v="1"/>
    <s v="Papierosy"/>
    <n v="439.35"/>
    <s v="uszczuplenia celne 716 zł"/>
    <n v="0.87870000000000004"/>
    <x v="0"/>
    <x v="44"/>
    <s v="Straż Graniczna"/>
  </r>
  <r>
    <x v="2400"/>
    <s v="wewnątrz kraju"/>
    <x v="0"/>
    <x v="0"/>
    <s v="PSG w Dołhobyczowie"/>
    <m/>
    <x v="0"/>
    <x v="5"/>
    <s v="Wódka"/>
    <n v="447.02"/>
    <s v="Nemiroff Vodka - 9 szt. ,  Green Day Classic - 7 szt., Green Day Lemon - 3 szt., Prime World Class - 2 szt., Chorticia - 2 szt., Prime Evo - 2 szt., Karganoff - 1 szt., Lviv Kniazhi - 2 szt., "/>
    <n v="31.93"/>
    <x v="2"/>
    <x v="42"/>
    <s v="Straż Graniczna"/>
  </r>
  <r>
    <x v="2401"/>
    <s v="z RP"/>
    <x v="1"/>
    <x v="1"/>
    <s v="PSG w Korczowej"/>
    <s v="Korczowa - Krakowiec"/>
    <x v="0"/>
    <x v="0"/>
    <s v="Inne"/>
    <n v="26000"/>
    <s v="Rower elektryczny marki RIESE MULLER model CHARGER4 GT TOURING (koloru niebieskiego) o nr seryjnym WRJ2CH4M4RD001320"/>
    <n v="26000"/>
    <x v="0"/>
    <x v="2"/>
    <s v="Straż Graniczna"/>
  </r>
  <r>
    <x v="2402"/>
    <s v="do RP"/>
    <x v="1"/>
    <x v="7"/>
    <s v="PSG w Krakowie-Balicach"/>
    <s v="Kraków-Balice"/>
    <x v="2"/>
    <x v="6"/>
    <s v="Inne"/>
    <m/>
    <m/>
    <n v="0"/>
    <x v="1"/>
    <x v="1049"/>
    <s v="KAS | SG"/>
  </r>
  <r>
    <x v="2403"/>
    <s v="wewnątrz kraju"/>
    <x v="0"/>
    <x v="8"/>
    <s v="PSG w Nowym Dworze"/>
    <m/>
    <x v="1"/>
    <x v="1"/>
    <s v="Papierosy"/>
    <n v="23689.48"/>
    <s v="Mińsk SUPERSLIMS"/>
    <n v="0.87868991097922844"/>
    <x v="0"/>
    <x v="1050"/>
    <s v="Straż Graniczna"/>
  </r>
  <r>
    <x v="2404"/>
    <s v="z RP"/>
    <x v="1"/>
    <x v="1"/>
    <s v="PSG w Lubaczowie"/>
    <s v="Budomierz - Hruszew"/>
    <x v="0"/>
    <x v="2"/>
    <s v="Osobowy"/>
    <n v="85000"/>
    <s v="Golf 2018 r."/>
    <n v="85000"/>
    <x v="0"/>
    <x v="2"/>
    <s v="Straż Graniczna"/>
  </r>
  <r>
    <x v="2405"/>
    <s v="do RP"/>
    <x v="1"/>
    <x v="0"/>
    <s v="PSG w Hrebennem"/>
    <s v="Hrebenne - Rawa Ruska"/>
    <x v="0"/>
    <x v="7"/>
    <s v="Inna"/>
    <n v="40"/>
    <s v="broń białą w postaci kastetu"/>
    <n v="40"/>
    <x v="0"/>
    <x v="2"/>
    <s v="SC | SG"/>
  </r>
  <r>
    <x v="2406"/>
    <s v="do RP"/>
    <x v="1"/>
    <x v="0"/>
    <s v="PSG w Terespolu"/>
    <s v="Terespol - Brześć"/>
    <x v="1"/>
    <x v="5"/>
    <s v="Koniak"/>
    <n v="15"/>
    <m/>
    <n v="30"/>
    <x v="2"/>
    <x v="191"/>
    <s v="Straż Graniczna"/>
  </r>
  <r>
    <x v="2406"/>
    <s v="do RP"/>
    <x v="1"/>
    <x v="0"/>
    <s v="PSG w Terespolu"/>
    <s v="Terespol - Brześć"/>
    <x v="1"/>
    <x v="5"/>
    <s v="Inne"/>
    <n v="21"/>
    <s v="BRANDY "/>
    <n v="30.000000000000004"/>
    <x v="2"/>
    <x v="862"/>
    <s v="Straż Graniczna"/>
  </r>
  <r>
    <x v="2407"/>
    <s v="z RP"/>
    <x v="1"/>
    <x v="1"/>
    <s v="PSG w Rzeszowie–Jasionce"/>
    <s v="Rzeszów-Jasionka"/>
    <x v="2"/>
    <x v="3"/>
    <s v="Ostra"/>
    <n v="90"/>
    <s v="kal. 5.56 z oznaczeniem łuski L15A2 RG20 "/>
    <n v="3"/>
    <x v="0"/>
    <x v="11"/>
    <s v="Straż Graniczna"/>
  </r>
  <r>
    <x v="2408"/>
    <s v="do RP"/>
    <x v="1"/>
    <x v="0"/>
    <s v="PSG w Terespolu"/>
    <s v="Terespol - Brześć"/>
    <x v="1"/>
    <x v="1"/>
    <s v="Papierosy"/>
    <n v="6931.99"/>
    <m/>
    <n v="0.87869058182279125"/>
    <x v="0"/>
    <x v="1051"/>
    <s v="SC | SG"/>
  </r>
  <r>
    <x v="2408"/>
    <s v="do RP"/>
    <x v="1"/>
    <x v="0"/>
    <s v="PSG w Terespolu"/>
    <s v="Terespol - Brześć"/>
    <x v="1"/>
    <x v="1"/>
    <s v="Papierosy"/>
    <n v="913.84"/>
    <m/>
    <n v="0.87869230769230777"/>
    <x v="0"/>
    <x v="185"/>
    <s v="SC | SG"/>
  </r>
  <r>
    <x v="2409"/>
    <s v="do RP"/>
    <x v="1"/>
    <x v="0"/>
    <s v="PSG w Dołhobyczowie"/>
    <s v="Dołhobyczów - Uhrynów"/>
    <x v="0"/>
    <x v="1"/>
    <s v="Papierosy"/>
    <n v="123.02"/>
    <s v="7 paczek po 20 szt. w każdej papierosów"/>
    <n v="0.87871428571428567"/>
    <x v="0"/>
    <x v="39"/>
    <s v="Straż Graniczna"/>
  </r>
  <r>
    <x v="2410"/>
    <s v="wewnątrz kraju"/>
    <x v="0"/>
    <x v="0"/>
    <s v="PSG w Terespolu"/>
    <m/>
    <x v="1"/>
    <x v="1"/>
    <s v="Papierosy"/>
    <n v="773.25"/>
    <m/>
    <n v="0.87869318181818179"/>
    <x v="0"/>
    <x v="139"/>
    <s v="SC | SG"/>
  </r>
  <r>
    <x v="2410"/>
    <s v="wewnątrz kraju"/>
    <x v="0"/>
    <x v="0"/>
    <s v="PSG w Terespolu"/>
    <m/>
    <x v="1"/>
    <x v="5"/>
    <s v="Wódka"/>
    <n v="300"/>
    <m/>
    <n v="60"/>
    <x v="2"/>
    <x v="6"/>
    <s v="SC | SG"/>
  </r>
  <r>
    <x v="2410"/>
    <s v="wewnątrz kraju"/>
    <x v="0"/>
    <x v="0"/>
    <s v="PSG w Terespolu"/>
    <m/>
    <x v="1"/>
    <x v="0"/>
    <s v="Inne"/>
    <m/>
    <s v="leki 1109 opakowań"/>
    <n v="0"/>
    <x v="0"/>
    <x v="1052"/>
    <s v="SC | SG"/>
  </r>
  <r>
    <x v="2411"/>
    <s v="wewnątrz kraju"/>
    <x v="0"/>
    <x v="0"/>
    <s v="PSG w Dołhobrodach"/>
    <m/>
    <x v="1"/>
    <x v="1"/>
    <s v="Papierosy"/>
    <n v="1739.81"/>
    <s v="Papierosy bez polskich znaków akcyzy skarbowej marki ,,MIŃSK&quot;"/>
    <n v="0.87869191919191914"/>
    <x v="0"/>
    <x v="1053"/>
    <s v="Straż Graniczna"/>
  </r>
  <r>
    <x v="2412"/>
    <s v="do RP"/>
    <x v="1"/>
    <x v="5"/>
    <s v="PSG w Warszawie-Modlinie"/>
    <s v="Warszawa/Modlin"/>
    <x v="2"/>
    <x v="6"/>
    <s v="Marihuana"/>
    <m/>
    <m/>
    <n v="0"/>
    <x v="1"/>
    <x v="937"/>
    <s v="Straż Graniczna"/>
  </r>
  <r>
    <x v="2413"/>
    <s v="do RP"/>
    <x v="0"/>
    <x v="6"/>
    <s v="PSG w Świecku"/>
    <m/>
    <x v="5"/>
    <x v="2"/>
    <s v="Osobowy"/>
    <n v="90000"/>
    <s v="Audi A4"/>
    <n v="90000"/>
    <x v="0"/>
    <x v="2"/>
    <s v="Straż Graniczna"/>
  </r>
  <r>
    <x v="2414"/>
    <s v="z RP"/>
    <x v="1"/>
    <x v="5"/>
    <s v="PSG w Warszawie-Okęciu"/>
    <s v="Warszawa-Okęcie"/>
    <x v="2"/>
    <x v="3"/>
    <s v="Ostra"/>
    <m/>
    <m/>
    <n v="0"/>
    <x v="0"/>
    <x v="2"/>
    <s v="Straż Graniczna"/>
  </r>
  <r>
    <x v="2415"/>
    <s v="do RP"/>
    <x v="1"/>
    <x v="1"/>
    <s v="PSG w Medyce"/>
    <s v="Medyka - Szeginie"/>
    <x v="0"/>
    <x v="1"/>
    <s v="Papierosy"/>
    <n v="44.81"/>
    <s v="40 sztuk papierosów marki KENT i 11 sztuk papierosów marki WINSTON"/>
    <n v="0.87862745098039219"/>
    <x v="0"/>
    <x v="1054"/>
    <s v="Straż Graniczna"/>
  </r>
  <r>
    <x v="2416"/>
    <s v="z RP"/>
    <x v="1"/>
    <x v="5"/>
    <s v="PSG w Warszawie-Modlinie"/>
    <s v="Warszawa/Modlin"/>
    <x v="2"/>
    <x v="3"/>
    <s v="Ostra"/>
    <m/>
    <s v="Springfield 7,62 x 63mm"/>
    <n v="0"/>
    <x v="0"/>
    <x v="2"/>
    <s v="Straż Graniczna"/>
  </r>
  <r>
    <x v="2417"/>
    <s v="wewnątrz kraju"/>
    <x v="0"/>
    <x v="8"/>
    <s v="PSG w Kuźnicy"/>
    <m/>
    <x v="1"/>
    <x v="1"/>
    <s v="Papierosy"/>
    <n v="15095.89"/>
    <s v="NZ"/>
    <n v="0.87868975552968565"/>
    <x v="0"/>
    <x v="1055"/>
    <s v="Straż Graniczna"/>
  </r>
  <r>
    <x v="2417"/>
    <s v="wewnątrz kraju"/>
    <x v="0"/>
    <x v="8"/>
    <s v="PSG w Kuźnicy"/>
    <m/>
    <x v="1"/>
    <x v="1"/>
    <s v="Papierosy"/>
    <n v="8628.74"/>
    <s v="MINSK"/>
    <n v="0.87869042769857431"/>
    <x v="0"/>
    <x v="1056"/>
    <s v="Straż Graniczna"/>
  </r>
  <r>
    <x v="2418"/>
    <s v="wewnątrz kraju"/>
    <x v="0"/>
    <x v="8"/>
    <s v="PSG w Szudziałowie"/>
    <m/>
    <x v="1"/>
    <x v="1"/>
    <s v="Papierosy"/>
    <n v="26360.7"/>
    <s v="Minsk"/>
    <n v="0.87868999999999997"/>
    <x v="0"/>
    <x v="438"/>
    <s v="Straż Graniczna"/>
  </r>
  <r>
    <x v="2419"/>
    <s v="wewnątrz kraju"/>
    <x v="0"/>
    <x v="8"/>
    <s v="PSG w Nowym Dworze"/>
    <m/>
    <x v="1"/>
    <x v="1"/>
    <s v="Papierosy"/>
    <n v="9665.59"/>
    <s v="NZ BLACK"/>
    <n v="0.87868999999999997"/>
    <x v="0"/>
    <x v="1057"/>
    <s v="Straż Graniczna"/>
  </r>
  <r>
    <x v="2419"/>
    <s v="wewnątrz kraju"/>
    <x v="0"/>
    <x v="8"/>
    <s v="PSG w Nowym Dworze"/>
    <m/>
    <x v="1"/>
    <x v="1"/>
    <s v="Papierosy"/>
    <n v="9665.59"/>
    <s v="NZ GOLD"/>
    <n v="0.87868999999999997"/>
    <x v="0"/>
    <x v="1057"/>
    <s v="Straż Graniczna"/>
  </r>
  <r>
    <x v="2419"/>
    <s v="wewnątrz kraju"/>
    <x v="0"/>
    <x v="8"/>
    <s v="PSG w Nowym Dworze"/>
    <m/>
    <x v="1"/>
    <x v="1"/>
    <s v="Papierosy"/>
    <n v="7029.52"/>
    <s v="MIŃSK SUPERSLIM"/>
    <n v="0.87869000000000008"/>
    <x v="0"/>
    <x v="599"/>
    <s v="Straż Graniczna"/>
  </r>
  <r>
    <x v="2420"/>
    <s v="wewnątrz kraju"/>
    <x v="0"/>
    <x v="1"/>
    <s v="PSG w Krościenku"/>
    <m/>
    <x v="0"/>
    <x v="1"/>
    <s v="Papierosy"/>
    <n v="878.69"/>
    <m/>
    <n v="0.87869000000000008"/>
    <x v="0"/>
    <x v="111"/>
    <s v="Straż Graniczna"/>
  </r>
  <r>
    <x v="2421"/>
    <s v="z RP"/>
    <x v="1"/>
    <x v="2"/>
    <s v="PSG w Katowicach-Pyrzowicach"/>
    <s v="Katowice-Pyrzowice"/>
    <x v="2"/>
    <x v="7"/>
    <s v="Inna"/>
    <n v="50"/>
    <s v="Przedmiot przypominający pałkę teleskopową"/>
    <n v="50"/>
    <x v="0"/>
    <x v="2"/>
    <s v="Straż Graniczna"/>
  </r>
  <r>
    <x v="2422"/>
    <s v="do RP"/>
    <x v="1"/>
    <x v="0"/>
    <s v="PSG w Terespolu"/>
    <s v="Terespol - Brześć"/>
    <x v="1"/>
    <x v="5"/>
    <s v="Wódka"/>
    <n v="30"/>
    <m/>
    <n v="30"/>
    <x v="2"/>
    <x v="2"/>
    <s v="Straż Graniczna"/>
  </r>
  <r>
    <x v="2423"/>
    <s v="wewnątrz kraju"/>
    <x v="0"/>
    <x v="8"/>
    <s v="PSG w Kuźnicy"/>
    <m/>
    <x v="1"/>
    <x v="1"/>
    <s v="Papierosy"/>
    <n v="8786.9"/>
    <m/>
    <n v="0.87868999999999997"/>
    <x v="0"/>
    <x v="79"/>
    <s v="Straż Graniczna"/>
  </r>
  <r>
    <x v="2423"/>
    <s v="wewnątrz kraju"/>
    <x v="0"/>
    <x v="8"/>
    <s v="PSG w Kuźnicy"/>
    <m/>
    <x v="1"/>
    <x v="1"/>
    <s v="Papierosy"/>
    <n v="8435.42"/>
    <m/>
    <n v="0.87868958333333336"/>
    <x v="0"/>
    <x v="1058"/>
    <s v="Straż Graniczna"/>
  </r>
  <r>
    <x v="2424"/>
    <s v="wewnątrz kraju"/>
    <x v="0"/>
    <x v="8"/>
    <s v="PSG w Szudziałowie"/>
    <m/>
    <x v="1"/>
    <x v="1"/>
    <s v="Papierosy"/>
    <n v="26360.7"/>
    <s v="MINSK"/>
    <n v="0.87868999999999997"/>
    <x v="0"/>
    <x v="438"/>
    <s v="Straż Graniczna"/>
  </r>
  <r>
    <x v="2425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2426"/>
    <s v="wewnątrz kraju"/>
    <x v="2"/>
    <x v="4"/>
    <s v="PSG we Władysławowie"/>
    <m/>
    <x v="3"/>
    <x v="4"/>
    <s v="krajanka tytoniowa"/>
    <n v="6157.75"/>
    <s v="worek "/>
    <n v="1231.55"/>
    <x v="1"/>
    <x v="6"/>
    <s v="Straż Graniczna"/>
  </r>
  <r>
    <x v="2427"/>
    <s v="wewnątrz kraju"/>
    <x v="2"/>
    <x v="4"/>
    <s v="PSG w Elblągu"/>
    <m/>
    <x v="3"/>
    <x v="6"/>
    <s v="Kokaina"/>
    <m/>
    <m/>
    <n v="0"/>
    <x v="1"/>
    <x v="678"/>
    <s v="Policja | SG"/>
  </r>
  <r>
    <x v="2427"/>
    <s v="wewnątrz kraju"/>
    <x v="2"/>
    <x v="4"/>
    <s v="PSG w Elblągu"/>
    <m/>
    <x v="3"/>
    <x v="11"/>
    <s v="Złoty - PLN"/>
    <n v="25000"/>
    <m/>
    <n v="100"/>
    <x v="0"/>
    <x v="60"/>
    <s v="Policja | SG"/>
  </r>
  <r>
    <x v="2427"/>
    <s v="wewnątrz kraju"/>
    <x v="2"/>
    <x v="4"/>
    <s v="PSG w Elblągu"/>
    <m/>
    <x v="3"/>
    <x v="6"/>
    <s v="Inne"/>
    <m/>
    <s v="plastikowy pojemnik w kształcie walca z białym proszkiem"/>
    <n v="0"/>
    <x v="1"/>
    <x v="1059"/>
    <s v="Policja | SG"/>
  </r>
  <r>
    <x v="2427"/>
    <s v="wewnątrz kraju"/>
    <x v="2"/>
    <x v="4"/>
    <s v="PSG w Elblągu"/>
    <m/>
    <x v="3"/>
    <x v="6"/>
    <s v="Inne"/>
    <m/>
    <s v="plastikowy pojemnik z zielonym suszem roślinnym "/>
    <n v="0"/>
    <x v="1"/>
    <x v="620"/>
    <s v="Policja | SG"/>
  </r>
  <r>
    <x v="2427"/>
    <s v="wewnątrz kraju"/>
    <x v="2"/>
    <x v="4"/>
    <s v="PSG w Elblągu"/>
    <m/>
    <x v="3"/>
    <x v="6"/>
    <s v="Inne"/>
    <m/>
    <s v="plastikowy pojemnik z zawartością 4 tabletek MDMA"/>
    <e v="#DIV/0!"/>
    <x v="1"/>
    <x v="286"/>
    <s v="Policja | SG"/>
  </r>
  <r>
    <x v="2427"/>
    <s v="wewnątrz kraju"/>
    <x v="2"/>
    <x v="4"/>
    <s v="PSG w Elblągu"/>
    <m/>
    <x v="3"/>
    <x v="0"/>
    <s v="Inne"/>
    <m/>
    <s v="wagi elektroniczne"/>
    <n v="0"/>
    <x v="0"/>
    <x v="46"/>
    <s v="Policja | SG"/>
  </r>
  <r>
    <x v="2427"/>
    <s v="wewnątrz kraju"/>
    <x v="2"/>
    <x v="4"/>
    <s v="PSG w Elblągu"/>
    <m/>
    <x v="3"/>
    <x v="0"/>
    <s v="Inne"/>
    <m/>
    <s v="młynek do rozdrabniania marihuany"/>
    <n v="0"/>
    <x v="0"/>
    <x v="2"/>
    <s v="Policja | SG"/>
  </r>
  <r>
    <x v="2427"/>
    <s v="wewnątrz kraju"/>
    <x v="2"/>
    <x v="4"/>
    <s v="PSG w Elblągu"/>
    <m/>
    <x v="3"/>
    <x v="6"/>
    <s v="Inne"/>
    <m/>
    <s v="słoik  szklany z zawartością suszu roślinnego, jeden worek strunowy z zawartością substancji szarej (kryształy)"/>
    <e v="#DIV/0!"/>
    <x v="1"/>
    <x v="286"/>
    <s v="Policja | SG"/>
  </r>
  <r>
    <x v="2428"/>
    <s v="wewnątrz kraju"/>
    <x v="0"/>
    <x v="1"/>
    <s v="PSG w Lubaczowie"/>
    <m/>
    <x v="0"/>
    <x v="1"/>
    <s v="Papierosy"/>
    <n v="70.3"/>
    <s v="Compliment "/>
    <n v="0.87874999999999992"/>
    <x v="0"/>
    <x v="5"/>
    <s v="Straż Graniczna"/>
  </r>
  <r>
    <x v="2428"/>
    <s v="wewnątrz kraju"/>
    <x v="0"/>
    <x v="1"/>
    <s v="PSG w Lubaczowie"/>
    <m/>
    <x v="0"/>
    <x v="5"/>
    <s v="Wódka"/>
    <n v="40"/>
    <s v="Hlibny Dar i  Kozacka Rada"/>
    <n v="40"/>
    <x v="2"/>
    <x v="2"/>
    <s v="Straż Graniczna"/>
  </r>
  <r>
    <x v="2429"/>
    <s v="wewnątrz kraju"/>
    <x v="2"/>
    <x v="4"/>
    <s v="PSG we Władysławowie"/>
    <m/>
    <x v="3"/>
    <x v="4"/>
    <s v="krajanka tytoniowa"/>
    <n v="189166.07999999999"/>
    <s v="10 worków"/>
    <n v="1231.55"/>
    <x v="1"/>
    <x v="1060"/>
    <s v="Straż Graniczna"/>
  </r>
  <r>
    <x v="2430"/>
    <s v="wewnątrz kraju"/>
    <x v="0"/>
    <x v="0"/>
    <s v="PSG w Terespolu"/>
    <m/>
    <x v="1"/>
    <x v="2"/>
    <s v="Osobowy"/>
    <n v="130000"/>
    <s v="pojazd osobowy marki TOYOTA, model C-HR GR, rok produkcji 2022, nr rej. ZSO 9TU8"/>
    <n v="130000"/>
    <x v="0"/>
    <x v="2"/>
    <s v="Policja | SG"/>
  </r>
  <r>
    <x v="2431"/>
    <s v="do RP"/>
    <x v="0"/>
    <x v="8"/>
    <s v="PSG w Szudziałowie"/>
    <m/>
    <x v="1"/>
    <x v="1"/>
    <s v="Papierosy"/>
    <n v="22371.45"/>
    <m/>
    <n v="0.87869010212097409"/>
    <x v="0"/>
    <x v="1061"/>
    <s v="Straż Graniczna"/>
  </r>
  <r>
    <x v="2432"/>
    <s v="wewnątrz kraju"/>
    <x v="0"/>
    <x v="1"/>
    <s v="PSG w Medyce"/>
    <m/>
    <x v="0"/>
    <x v="1"/>
    <s v="Papierosy"/>
    <n v="105.44"/>
    <m/>
    <n v="0.8786666666666666"/>
    <x v="0"/>
    <x v="1"/>
    <s v="Straż Graniczna"/>
  </r>
  <r>
    <x v="2432"/>
    <s v="wewnątrz kraju"/>
    <x v="0"/>
    <x v="1"/>
    <s v="PSG w Medyce"/>
    <m/>
    <x v="0"/>
    <x v="1"/>
    <s v="Papierosy"/>
    <n v="105.44"/>
    <s v="marki Parker&amp;Simpson"/>
    <n v="0.8786666666666666"/>
    <x v="0"/>
    <x v="1"/>
    <s v="Straż Graniczna"/>
  </r>
  <r>
    <x v="2433"/>
    <s v="wewnątrz kraju"/>
    <x v="0"/>
    <x v="1"/>
    <s v="PSG w Medyce"/>
    <m/>
    <x v="0"/>
    <x v="1"/>
    <s v="Papierosy"/>
    <n v="87.87"/>
    <s v="marki COMPLIMENT"/>
    <n v="0.87870000000000004"/>
    <x v="0"/>
    <x v="13"/>
    <s v="Straż Graniczna"/>
  </r>
  <r>
    <x v="2433"/>
    <s v="wewnątrz kraju"/>
    <x v="0"/>
    <x v="1"/>
    <s v="PSG w Medyce"/>
    <m/>
    <x v="0"/>
    <x v="5"/>
    <s v="Inne"/>
    <n v="40"/>
    <s v="marki KREMENCZUCKA"/>
    <n v="40"/>
    <x v="2"/>
    <x v="2"/>
    <s v="Straż Graniczna"/>
  </r>
  <r>
    <x v="2434"/>
    <s v="z RP"/>
    <x v="1"/>
    <x v="0"/>
    <s v="PSG w Dołhobyczowie"/>
    <s v="Dołhobyczów - Uhrynów"/>
    <x v="0"/>
    <x v="2"/>
    <s v="Ciężarowy"/>
    <n v="20000"/>
    <s v="Fiat Scudo"/>
    <n v="20000"/>
    <x v="0"/>
    <x v="2"/>
    <s v="Straż Graniczna"/>
  </r>
  <r>
    <x v="2435"/>
    <s v="do RP"/>
    <x v="1"/>
    <x v="0"/>
    <s v="PSG w Hrebennem"/>
    <s v="Hrebenne - Rawa Ruska"/>
    <x v="0"/>
    <x v="1"/>
    <s v="Papierosy"/>
    <n v="158.16"/>
    <s v="Uszczuplenia celne 202 zł."/>
    <n v="0.8786666666666666"/>
    <x v="0"/>
    <x v="41"/>
    <s v="Straż Graniczna"/>
  </r>
  <r>
    <x v="2436"/>
    <s v="do RP"/>
    <x v="1"/>
    <x v="0"/>
    <s v="PSG w Terespolu"/>
    <s v="Terespol - Brześć"/>
    <x v="1"/>
    <x v="1"/>
    <s v="Papierosy"/>
    <n v="6572.6"/>
    <m/>
    <n v="0.8786898395721926"/>
    <x v="0"/>
    <x v="1062"/>
    <s v="SC | SG"/>
  </r>
  <r>
    <x v="2437"/>
    <s v="do RP"/>
    <x v="1"/>
    <x v="0"/>
    <s v="PSG w Terespolu"/>
    <s v="Terespol - Brześć"/>
    <x v="1"/>
    <x v="1"/>
    <s v="Papierosy"/>
    <n v="386.62"/>
    <m/>
    <n v="0.87868181818181823"/>
    <x v="0"/>
    <x v="232"/>
    <s v="Straż Graniczna"/>
  </r>
  <r>
    <x v="2438"/>
    <s v="do RP"/>
    <x v="1"/>
    <x v="0"/>
    <s v="PSG w Terespolu"/>
    <s v="Terespol - Brześć"/>
    <x v="1"/>
    <x v="5"/>
    <s v="Wódka"/>
    <n v="280"/>
    <m/>
    <n v="40"/>
    <x v="2"/>
    <x v="26"/>
    <s v="KAS | SG"/>
  </r>
  <r>
    <x v="2438"/>
    <s v="do RP"/>
    <x v="1"/>
    <x v="0"/>
    <s v="PSG w Terespolu"/>
    <s v="Terespol - Brześć"/>
    <x v="1"/>
    <x v="0"/>
    <s v="Inne"/>
    <n v="378"/>
    <s v="PALIWO"/>
    <n v="8.4"/>
    <x v="2"/>
    <x v="1063"/>
    <s v="KAS | SG"/>
  </r>
  <r>
    <x v="2439"/>
    <s v="do RP"/>
    <x v="1"/>
    <x v="0"/>
    <s v="PSG w Terespolu"/>
    <s v="Kukuryki - Kozłowiczy"/>
    <x v="1"/>
    <x v="2"/>
    <s v="Naczepa"/>
    <n v="75000"/>
    <s v="NACZEPA"/>
    <n v="75000"/>
    <x v="0"/>
    <x v="2"/>
    <s v="Straż Graniczna"/>
  </r>
  <r>
    <x v="2440"/>
    <s v="wewnątrz kraju"/>
    <x v="0"/>
    <x v="0"/>
    <s v="PSG w Hrubieszowie"/>
    <m/>
    <x v="0"/>
    <x v="1"/>
    <s v="Papierosy"/>
    <n v="281.18"/>
    <m/>
    <n v="0.87868750000000007"/>
    <x v="0"/>
    <x v="141"/>
    <s v="Straż Graniczna"/>
  </r>
  <r>
    <x v="2441"/>
    <s v="do RP"/>
    <x v="1"/>
    <x v="1"/>
    <s v="PSG w Medyce"/>
    <s v="Przemyśl - Mościska"/>
    <x v="0"/>
    <x v="4"/>
    <s v="Tytoń do palenia (wkłady)"/>
    <n v="320.7"/>
    <s v="Wyroby nowatorskie (wkłady tytoniowe)"/>
    <n v="2999.9999999999995"/>
    <x v="1"/>
    <x v="1064"/>
    <s v="SC | SG"/>
  </r>
  <r>
    <x v="2442"/>
    <s v="z RP"/>
    <x v="1"/>
    <x v="1"/>
    <s v="PSG w Rzeszowie–Jasionce"/>
    <s v="Rzeszów-Jasionka"/>
    <x v="2"/>
    <x v="3"/>
    <s v="Ostra"/>
    <n v="20"/>
    <s v="kaliber 9x19 mm z oznaczeniem na dnie łuski &quot;20&quot; i &quot;IVI&quot;"/>
    <n v="1"/>
    <x v="0"/>
    <x v="14"/>
    <s v="inny | SG"/>
  </r>
  <r>
    <x v="2442"/>
    <s v="z RP"/>
    <x v="1"/>
    <x v="1"/>
    <s v="PSG w Rzeszowie–Jasionce"/>
    <s v="Rzeszów-Jasionka"/>
    <x v="2"/>
    <x v="3"/>
    <s v="Ostra"/>
    <n v="20"/>
    <s v="kaliber 9x19mm z oznaczeniem na dnie łuski &quot;15&quot; i &quot;IVI&quot;"/>
    <n v="1"/>
    <x v="0"/>
    <x v="14"/>
    <s v="inny | SG"/>
  </r>
  <r>
    <x v="2443"/>
    <s v="do RP"/>
    <x v="1"/>
    <x v="1"/>
    <s v="PSG w Korczowej"/>
    <s v="Korczowa - Krakowiec"/>
    <x v="0"/>
    <x v="1"/>
    <s v="Papierosy"/>
    <n v="738.1"/>
    <s v="Papierosy marki KENT oraz Camel"/>
    <n v="0.87869047619047624"/>
    <x v="0"/>
    <x v="1065"/>
    <s v="Straż Graniczna"/>
  </r>
  <r>
    <x v="2444"/>
    <s v="do RP"/>
    <x v="0"/>
    <x v="6"/>
    <s v="PSG w Świecku"/>
    <m/>
    <x v="5"/>
    <x v="2"/>
    <s v="Osobowy"/>
    <n v="83000"/>
    <s v="BMW X3"/>
    <n v="83000"/>
    <x v="0"/>
    <x v="2"/>
    <s v="Straż Graniczna"/>
  </r>
  <r>
    <x v="2445"/>
    <s v="do RP"/>
    <x v="1"/>
    <x v="0"/>
    <s v="PSG w Terespolu"/>
    <s v="Terespol - Brześć"/>
    <x v="1"/>
    <x v="1"/>
    <s v="Papierosy"/>
    <n v="351.48"/>
    <s v="wyroby tytoniowe bez polskich znaków skarbowych akcyzy w postaci papierosów w ilości 400 sztuk o wartości 351,48 zł."/>
    <n v="0.87870000000000004"/>
    <x v="0"/>
    <x v="21"/>
    <s v="Straż Graniczna"/>
  </r>
  <r>
    <x v="2446"/>
    <s v="wewnątrz kraju"/>
    <x v="2"/>
    <x v="2"/>
    <s v="PSG w Katowicach-Pyrzowicach"/>
    <m/>
    <x v="3"/>
    <x v="6"/>
    <s v="Marihuana"/>
    <n v="669.3"/>
    <m/>
    <n v="50000"/>
    <x v="1"/>
    <x v="1066"/>
    <s v="Policja | SG"/>
  </r>
  <r>
    <x v="2447"/>
    <s v="z RP"/>
    <x v="1"/>
    <x v="1"/>
    <s v="PSG w Hermanowicach"/>
    <s v="Malhowice - Niżankowice"/>
    <x v="0"/>
    <x v="2"/>
    <s v="Osobowy"/>
    <n v="60000"/>
    <s v="Nissan Navara"/>
    <n v="60000"/>
    <x v="0"/>
    <x v="2"/>
    <s v="Straż Graniczna"/>
  </r>
  <r>
    <x v="2448"/>
    <s v="do RP"/>
    <x v="1"/>
    <x v="0"/>
    <s v="PSG w Hrebennem"/>
    <s v="Hrebenne - Rawa Ruska"/>
    <x v="0"/>
    <x v="6"/>
    <s v="Marihuana"/>
    <n v="96.75"/>
    <m/>
    <n v="45000"/>
    <x v="1"/>
    <x v="1067"/>
    <s v="Straż Graniczna"/>
  </r>
  <r>
    <x v="2449"/>
    <s v="wewnątrz kraju"/>
    <x v="2"/>
    <x v="1"/>
    <s v="PSG w Rzeszowie–Jasionce"/>
    <m/>
    <x v="3"/>
    <x v="2"/>
    <s v="Osobowy"/>
    <n v="65000"/>
    <s v="Volkswagen Passat plug in, rok pr. 2017"/>
    <n v="65000"/>
    <x v="0"/>
    <x v="2"/>
    <s v="Policja | SG"/>
  </r>
  <r>
    <x v="2450"/>
    <s v="wewnątrz kraju"/>
    <x v="2"/>
    <x v="1"/>
    <s v="Bieszczadzki"/>
    <m/>
    <x v="3"/>
    <x v="2"/>
    <s v="Osobowy"/>
    <n v="150000"/>
    <s v="Mercedes A200"/>
    <n v="150000"/>
    <x v="0"/>
    <x v="2"/>
    <s v="Policja | Policja | SG"/>
  </r>
  <r>
    <x v="2451"/>
    <s v="wewnątrz kraju"/>
    <x v="2"/>
    <x v="2"/>
    <s v="PSG w Katowicach-Pyrzowicach"/>
    <m/>
    <x v="3"/>
    <x v="6"/>
    <s v="Inne"/>
    <n v="10429.5"/>
    <s v="metaamfetamina"/>
    <n v="85000"/>
    <x v="1"/>
    <x v="1068"/>
    <s v="Policja | SG"/>
  </r>
  <r>
    <x v="2452"/>
    <s v="do RP"/>
    <x v="0"/>
    <x v="4"/>
    <s v="PSG w Szczecinie"/>
    <m/>
    <x v="5"/>
    <x v="2"/>
    <s v="Inny"/>
    <n v="190000"/>
    <s v="kamper"/>
    <n v="190000"/>
    <x v="0"/>
    <x v="2"/>
    <s v="Straż Graniczna"/>
  </r>
  <r>
    <x v="2453"/>
    <s v="z RP"/>
    <x v="1"/>
    <x v="0"/>
    <s v="PSG w Hrebennem"/>
    <s v="Hrebenne - Rawa Ruska"/>
    <x v="0"/>
    <x v="2"/>
    <s v="Inny"/>
    <n v="4000"/>
    <s v="rower marki SPECIALIZED RUMOR kolor szary"/>
    <n v="4000"/>
    <x v="0"/>
    <x v="2"/>
    <s v="Straż Graniczna"/>
  </r>
  <r>
    <x v="2454"/>
    <s v="z RP"/>
    <x v="1"/>
    <x v="1"/>
    <s v="PSG w Rzeszowie–Jasionce"/>
    <s v="Rzeszów-Jasionka"/>
    <x v="2"/>
    <x v="3"/>
    <s v="Ostra"/>
    <n v="2.5"/>
    <s v="1 sztuka  kal. 5.56x45 z oznaczeniem na dnie łuski „GGG”, &quot;5.56&quot;"/>
    <n v="2.5"/>
    <x v="0"/>
    <x v="2"/>
    <s v="Straż Graniczna"/>
  </r>
  <r>
    <x v="2454"/>
    <s v="z RP"/>
    <x v="1"/>
    <x v="1"/>
    <s v="PSG w Rzeszowie–Jasionce"/>
    <s v="Rzeszów-Jasionka"/>
    <x v="2"/>
    <x v="3"/>
    <s v="Ostra"/>
    <n v="4.5"/>
    <s v="9x19 mm z oznaczeniami na dnie łuski: „ 80” „070”, „83” „070”, „79” „070”"/>
    <n v="1.5"/>
    <x v="0"/>
    <x v="46"/>
    <s v="Straż Graniczna"/>
  </r>
  <r>
    <x v="2455"/>
    <s v="do RP"/>
    <x v="1"/>
    <x v="0"/>
    <s v="PSG w Dołhobyczowie"/>
    <s v="Dołhobyczów - Uhrynów"/>
    <x v="0"/>
    <x v="1"/>
    <s v="Papierosy"/>
    <n v="87.87"/>
    <s v="5 paczek po 20 szt w każdej papierosów marki KENT"/>
    <n v="0.87870000000000004"/>
    <x v="0"/>
    <x v="13"/>
    <s v="Straż Graniczna"/>
  </r>
  <r>
    <x v="2455"/>
    <s v="do RP"/>
    <x v="1"/>
    <x v="0"/>
    <s v="PSG w Dołhobyczowie"/>
    <s v="Dołhobyczów - Uhrynów"/>
    <x v="0"/>
    <x v="4"/>
    <s v="Tytoń do palenia"/>
    <n v="3.61"/>
    <s v="1 paczka wyrobów nowatorskich marki TEREA"/>
    <n v="668.51851851851848"/>
    <x v="1"/>
    <x v="843"/>
    <s v="Straż Graniczna"/>
  </r>
  <r>
    <x v="2456"/>
    <s v="do RP"/>
    <x v="1"/>
    <x v="0"/>
    <s v="PSG w Hrebennem"/>
    <s v="Hrebenne - Rawa Ruska"/>
    <x v="0"/>
    <x v="3"/>
    <s v="Ostra"/>
    <n v="1.8"/>
    <s v="Amunicja myśliwska śrutowa 16mm"/>
    <n v="1.8"/>
    <x v="0"/>
    <x v="2"/>
    <s v="KAS | SG"/>
  </r>
  <r>
    <x v="2457"/>
    <s v="wewnątrz kraju"/>
    <x v="0"/>
    <x v="0"/>
    <s v="PSG w Terespolu"/>
    <m/>
    <x v="1"/>
    <x v="1"/>
    <s v="Papierosy"/>
    <n v="5447.88"/>
    <m/>
    <n v="0.87869032258064517"/>
    <x v="0"/>
    <x v="1069"/>
    <s v="Straż Graniczna"/>
  </r>
  <r>
    <x v="2458"/>
    <s v="wewnątrz kraju"/>
    <x v="0"/>
    <x v="8"/>
    <s v="PSG w Szudziałowie"/>
    <m/>
    <x v="1"/>
    <x v="1"/>
    <s v="Papierosy"/>
    <n v="26360.7"/>
    <m/>
    <n v="0.87868999999999997"/>
    <x v="0"/>
    <x v="438"/>
    <s v="Straż Graniczna"/>
  </r>
  <r>
    <x v="2459"/>
    <s v="do RP"/>
    <x v="1"/>
    <x v="0"/>
    <s v="PSG w Terespolu"/>
    <s v="Terespol - Brześć"/>
    <x v="1"/>
    <x v="1"/>
    <s v="Papierosy"/>
    <n v="2460.33"/>
    <m/>
    <n v="0.87868928571428573"/>
    <x v="0"/>
    <x v="229"/>
    <s v="SC"/>
  </r>
  <r>
    <x v="2460"/>
    <s v="do RP"/>
    <x v="1"/>
    <x v="0"/>
    <s v="PSG w Dołhobyczowie"/>
    <s v="Dołhobyczów - Uhrynów"/>
    <x v="0"/>
    <x v="1"/>
    <s v="Papierosy"/>
    <n v="70.3"/>
    <m/>
    <n v="0.87874999999999992"/>
    <x v="0"/>
    <x v="5"/>
    <s v="Straż Graniczna"/>
  </r>
  <r>
    <x v="2461"/>
    <s v="do RP"/>
    <x v="1"/>
    <x v="0"/>
    <s v="PSG w Hrubieszowie"/>
    <s v="Zosin - Ustiług"/>
    <x v="0"/>
    <x v="1"/>
    <s v="Papierosy"/>
    <n v="158.16"/>
    <m/>
    <n v="0.8786666666666666"/>
    <x v="0"/>
    <x v="41"/>
    <s v="Straż Graniczna"/>
  </r>
  <r>
    <x v="2462"/>
    <s v="do RP"/>
    <x v="1"/>
    <x v="0"/>
    <s v="PSG w Dorohusku"/>
    <s v="Dorohusk - Jagodzin"/>
    <x v="0"/>
    <x v="1"/>
    <s v="Papierosy"/>
    <n v="171.34"/>
    <s v="wniosek nr 68"/>
    <n v="0.87866666666666671"/>
    <x v="0"/>
    <x v="1070"/>
    <s v="Straż Graniczna"/>
  </r>
  <r>
    <x v="2463"/>
    <s v="do RP"/>
    <x v="1"/>
    <x v="0"/>
    <s v="PSG w Dorohusku"/>
    <s v="Dorohusk - Jagodzin"/>
    <x v="0"/>
    <x v="1"/>
    <s v="Papierosy"/>
    <n v="140.59"/>
    <s v="WNIOSEK NR 67"/>
    <n v="0.87868750000000007"/>
    <x v="0"/>
    <x v="37"/>
    <s v="Straż Graniczna"/>
  </r>
  <r>
    <x v="2464"/>
    <s v="do RP"/>
    <x v="1"/>
    <x v="0"/>
    <s v="PSG w Dorohusku"/>
    <s v="Dorohusk - Jagodzin"/>
    <x v="0"/>
    <x v="1"/>
    <s v="Papierosy"/>
    <n v="35.15"/>
    <s v="wniosek nr 66"/>
    <n v="0.87874999999999992"/>
    <x v="0"/>
    <x v="66"/>
    <s v="Straż Graniczna"/>
  </r>
  <r>
    <x v="2465"/>
    <s v="do RP"/>
    <x v="1"/>
    <x v="0"/>
    <s v="PSG w Dorohusku"/>
    <s v="Dorohusk - Jagodzin"/>
    <x v="0"/>
    <x v="1"/>
    <s v="Papierosy"/>
    <n v="116.87"/>
    <s v="WNIOSEK NR 65"/>
    <n v="0.87872180451127824"/>
    <x v="0"/>
    <x v="439"/>
    <s v="Straż Graniczna"/>
  </r>
  <r>
    <x v="2466"/>
    <s v="do RP"/>
    <x v="1"/>
    <x v="0"/>
    <s v="PSG w Dorohusku"/>
    <s v="Dorohusk - Jagodzin"/>
    <x v="0"/>
    <x v="1"/>
    <s v="Papierosy"/>
    <n v="44.81"/>
    <s v="WNIOSEK NR 64"/>
    <n v="0.87862745098039219"/>
    <x v="0"/>
    <x v="1054"/>
    <s v="Straż Graniczna"/>
  </r>
  <r>
    <x v="2467"/>
    <s v="do RP"/>
    <x v="1"/>
    <x v="0"/>
    <s v="PSG w Dorohusku"/>
    <s v="Dorohusk - Jagodzin"/>
    <x v="0"/>
    <x v="1"/>
    <s v="Papierosy"/>
    <n v="35.15"/>
    <s v="WNIOSEK NR 63"/>
    <n v="0.87874999999999992"/>
    <x v="0"/>
    <x v="66"/>
    <s v="Straż Graniczna"/>
  </r>
  <r>
    <x v="2468"/>
    <s v="do RP"/>
    <x v="1"/>
    <x v="0"/>
    <s v="PSG w Dorohusku"/>
    <s v="Dorohusk - Jagodzin"/>
    <x v="0"/>
    <x v="1"/>
    <s v="Papierosy"/>
    <n v="87.87"/>
    <s v="WNIOSEK NR 62"/>
    <n v="0.87870000000000004"/>
    <x v="0"/>
    <x v="13"/>
    <s v="Straż Graniczna"/>
  </r>
  <r>
    <x v="2469"/>
    <s v="do RP"/>
    <x v="1"/>
    <x v="0"/>
    <s v="PSG w Dorohusku"/>
    <s v="Dorohusk - Jagodzin"/>
    <x v="0"/>
    <x v="1"/>
    <s v="Papierosy"/>
    <n v="103.69"/>
    <s v="WNIOSEK NR 61"/>
    <n v="0.87872881355932198"/>
    <x v="0"/>
    <x v="1071"/>
    <s v="Straż Graniczna"/>
  </r>
  <r>
    <x v="2470"/>
    <s v="do RP"/>
    <x v="1"/>
    <x v="0"/>
    <s v="PSG w Dorohusku"/>
    <s v="Dorohusk - Jagodzin"/>
    <x v="0"/>
    <x v="1"/>
    <s v="Papierosy"/>
    <n v="52.72"/>
    <s v="WNIOSEK NR 69"/>
    <n v="0.8786666666666666"/>
    <x v="0"/>
    <x v="10"/>
    <s v="Straż Graniczna"/>
  </r>
  <r>
    <x v="2471"/>
    <s v="do RP"/>
    <x v="1"/>
    <x v="0"/>
    <s v="PSG w Dorohusku"/>
    <s v="Dorohusk - Jagodzin"/>
    <x v="0"/>
    <x v="1"/>
    <s v="Papierosy"/>
    <n v="46.57"/>
    <s v="WNIOSEK NR 70"/>
    <n v="0.87867924528301888"/>
    <x v="0"/>
    <x v="963"/>
    <s v="Straż Graniczna"/>
  </r>
  <r>
    <x v="2472"/>
    <s v="do RP"/>
    <x v="1"/>
    <x v="0"/>
    <s v="PSG w Hrebennem"/>
    <s v="Hrebenne - Rawa Ruska"/>
    <x v="0"/>
    <x v="6"/>
    <s v="Marihuana"/>
    <n v="6.75"/>
    <m/>
    <n v="45000.000000000007"/>
    <x v="1"/>
    <x v="140"/>
    <s v="Straż Graniczna"/>
  </r>
  <r>
    <x v="2465"/>
    <s v="do RP"/>
    <x v="1"/>
    <x v="0"/>
    <s v="PSG w Dołhobyczowie"/>
    <s v="Dołhobyczów - Uhrynów"/>
    <x v="0"/>
    <x v="5"/>
    <s v="Wódka"/>
    <n v="10"/>
    <s v="Nemiroff"/>
    <n v="20"/>
    <x v="2"/>
    <x v="191"/>
    <s v="Straż Graniczna"/>
  </r>
  <r>
    <x v="2465"/>
    <s v="do RP"/>
    <x v="1"/>
    <x v="0"/>
    <s v="PSG w Dołhobyczowie"/>
    <s v="Dołhobyczów - Uhrynów"/>
    <x v="0"/>
    <x v="1"/>
    <s v="Papierosy"/>
    <n v="70.3"/>
    <s v="Monte Carlo"/>
    <n v="0.87874999999999992"/>
    <x v="0"/>
    <x v="5"/>
    <s v="Straż Graniczna"/>
  </r>
  <r>
    <x v="2473"/>
    <s v="do RP"/>
    <x v="1"/>
    <x v="0"/>
    <s v="PSG w Terespolu"/>
    <s v="Terespol - Brześć"/>
    <x v="1"/>
    <x v="0"/>
    <s v="Inne"/>
    <n v="606"/>
    <s v="produkty pochodzenia zwierzęcego"/>
    <n v="20"/>
    <x v="1"/>
    <x v="1072"/>
    <s v="Straż Graniczna"/>
  </r>
  <r>
    <x v="2473"/>
    <s v="do RP"/>
    <x v="1"/>
    <x v="0"/>
    <s v="PSG w Terespolu"/>
    <s v="Terespol - Brześć"/>
    <x v="1"/>
    <x v="4"/>
    <s v="Tytoń do palenia"/>
    <n v="501.11"/>
    <s v="tytoń do fajki wodnej"/>
    <n v="668.14666666666665"/>
    <x v="1"/>
    <x v="467"/>
    <s v="Straż Graniczna"/>
  </r>
  <r>
    <x v="2474"/>
    <s v="wewnątrz kraju"/>
    <x v="0"/>
    <x v="8"/>
    <s v="PSG w Bobrownikach"/>
    <m/>
    <x v="1"/>
    <x v="1"/>
    <s v="Papierosy"/>
    <n v="8786.9"/>
    <s v="NZ Black"/>
    <n v="0.87868999999999997"/>
    <x v="0"/>
    <x v="79"/>
    <s v="Straż Graniczna"/>
  </r>
  <r>
    <x v="2474"/>
    <s v="wewnątrz kraju"/>
    <x v="0"/>
    <x v="8"/>
    <s v="PSG w Bobrownikach"/>
    <m/>
    <x v="1"/>
    <x v="1"/>
    <s v="Papierosy"/>
    <n v="8786.9"/>
    <s v="NZ Gold"/>
    <n v="0.87868999999999997"/>
    <x v="0"/>
    <x v="79"/>
    <s v="Straż Graniczna"/>
  </r>
  <r>
    <x v="2474"/>
    <s v="wewnątrz kraju"/>
    <x v="0"/>
    <x v="8"/>
    <s v="PSG w Bobrownikach"/>
    <m/>
    <x v="1"/>
    <x v="1"/>
    <s v="Papierosy"/>
    <n v="8769.33"/>
    <s v="Mińsk Super Slims"/>
    <n v="0.87869038076152306"/>
    <x v="0"/>
    <x v="1073"/>
    <s v="Straż Graniczna"/>
  </r>
  <r>
    <x v="2475"/>
    <s v="wewnątrz kraju"/>
    <x v="2"/>
    <x v="8"/>
    <s v="PSG w Augustowie"/>
    <m/>
    <x v="3"/>
    <x v="1"/>
    <s v="Papierosy"/>
    <n v="35.15"/>
    <m/>
    <n v="0.87874999999999992"/>
    <x v="0"/>
    <x v="66"/>
    <s v="Straż Graniczna"/>
  </r>
  <r>
    <x v="2476"/>
    <s v="z RP"/>
    <x v="1"/>
    <x v="5"/>
    <s v="PSG w Warszawie-Okęciu"/>
    <s v="Warszawa-Okęcie"/>
    <x v="2"/>
    <x v="3"/>
    <s v="Ostra"/>
    <m/>
    <s v="skorodowanej amunicji do karabinu prawdopodobnie z okresu II wojny światowej o kalibrze prawdopodobnie 7,62 mm"/>
    <n v="0"/>
    <x v="0"/>
    <x v="468"/>
    <s v="Straż Graniczna"/>
  </r>
  <r>
    <x v="2476"/>
    <s v="z RP"/>
    <x v="1"/>
    <x v="5"/>
    <s v="PSG w Warszawie-Okęciu"/>
    <s v="Warszawa-Okęcie"/>
    <x v="2"/>
    <x v="3"/>
    <s v="Ostra"/>
    <m/>
    <s v=" puste łuski bez pocisków"/>
    <n v="0"/>
    <x v="0"/>
    <x v="487"/>
    <s v="Straż Graniczna"/>
  </r>
  <r>
    <x v="2476"/>
    <s v="z RP"/>
    <x v="1"/>
    <x v="5"/>
    <s v="PSG w Warszawie-Okęciu"/>
    <s v="Warszawa-Okęcie"/>
    <x v="2"/>
    <x v="3"/>
    <s v="Ostra"/>
    <m/>
    <s v="skorodowana skorupa pocisku moździerzowego"/>
    <n v="0"/>
    <x v="0"/>
    <x v="2"/>
    <s v="Straż Graniczna"/>
  </r>
  <r>
    <x v="2476"/>
    <s v="z RP"/>
    <x v="1"/>
    <x v="5"/>
    <s v="PSG w Warszawie-Okęciu"/>
    <s v="Warszawa-Okęcie"/>
    <x v="2"/>
    <x v="3"/>
    <s v="Ostra"/>
    <m/>
    <s v="rozkręcony skorodowany zapalnik do pocisku moździerzowego"/>
    <n v="0"/>
    <x v="0"/>
    <x v="2"/>
    <s v="Straż Graniczna"/>
  </r>
  <r>
    <x v="2476"/>
    <s v="z RP"/>
    <x v="1"/>
    <x v="5"/>
    <s v="PSG w Warszawie-Okęciu"/>
    <s v="Warszawa-Okęcie"/>
    <x v="2"/>
    <x v="3"/>
    <s v="Ostra"/>
    <m/>
    <s v=" metalowe skorodowane części składowe pocisku"/>
    <n v="0"/>
    <x v="0"/>
    <x v="0"/>
    <s v="Straż Graniczna"/>
  </r>
  <r>
    <x v="2477"/>
    <s v="wewnątrz kraju"/>
    <x v="2"/>
    <x v="8"/>
    <s v="PSG w Augustowie"/>
    <m/>
    <x v="3"/>
    <x v="1"/>
    <s v="Papierosy"/>
    <n v="35.15"/>
    <m/>
    <n v="0.87874999999999992"/>
    <x v="0"/>
    <x v="66"/>
    <s v="Straż Graniczna"/>
  </r>
  <r>
    <x v="2475"/>
    <s v="wewnątrz kraju"/>
    <x v="2"/>
    <x v="8"/>
    <s v="PSG w Augustowie"/>
    <m/>
    <x v="3"/>
    <x v="1"/>
    <s v="Papierosy"/>
    <n v="35.15"/>
    <m/>
    <n v="0.87874999999999992"/>
    <x v="0"/>
    <x v="66"/>
    <s v="Straż Graniczna"/>
  </r>
  <r>
    <x v="2478"/>
    <s v="do RP"/>
    <x v="1"/>
    <x v="0"/>
    <s v="PSG w Hrebennem"/>
    <s v="Hrebenne - Rawa Ruska"/>
    <x v="0"/>
    <x v="5"/>
    <s v="Wódka"/>
    <n v="30"/>
    <s v="Uszczuplenia celne 32 zł."/>
    <n v="30"/>
    <x v="2"/>
    <x v="2"/>
    <s v="KAS | SG"/>
  </r>
  <r>
    <x v="2479"/>
    <s v="do RP"/>
    <x v="1"/>
    <x v="1"/>
    <s v="PSG w Korczowej"/>
    <s v="Korczowa - Krakowiec"/>
    <x v="0"/>
    <x v="1"/>
    <s v="Papierosy"/>
    <n v="878.69"/>
    <s v="50 paczek (1000 szt.) papierosów marki COMPLIMENT - bez znaków akcyzy skarbowej MF RP (wynik samodzielny w ramach wniosku RUC do OC w Korczowej)."/>
    <n v="0.87869000000000008"/>
    <x v="0"/>
    <x v="111"/>
    <s v="Straż Graniczna"/>
  </r>
  <r>
    <x v="2480"/>
    <s v="z RP"/>
    <x v="1"/>
    <x v="1"/>
    <s v="PSG w Korczowej"/>
    <s v="Korczowa - Krakowiec"/>
    <x v="0"/>
    <x v="2"/>
    <s v="Osobowy"/>
    <n v="60000"/>
    <s v="MERCEDES-BENZ C CLASS 220 o ustalonym nr VIN WDD2050041F001853, który figuruje w bazie INTERPOL jako skradziony na terytorium Danii"/>
    <n v="60000"/>
    <x v="0"/>
    <x v="2"/>
    <s v="Straż Graniczna"/>
  </r>
  <r>
    <x v="2481"/>
    <s v="do RP"/>
    <x v="1"/>
    <x v="0"/>
    <s v="PSG w Terespolu"/>
    <s v="Terespol - Brześć"/>
    <x v="1"/>
    <x v="1"/>
    <s v="Papierosy"/>
    <n v="3514.76"/>
    <s v="przemyt wyrobów tytoniowych, które nie posiadały polskich znaków akcyzy w postaci 4000 sztuk papierosów o wartości 3514,76 zł."/>
    <n v="0.87869000000000008"/>
    <x v="0"/>
    <x v="427"/>
    <s v="KAS | SG"/>
  </r>
  <r>
    <x v="2482"/>
    <s v="z RP"/>
    <x v="1"/>
    <x v="5"/>
    <s v="PSG w Warszawie-Okęciu"/>
    <s v="Warszawa-Okęcie"/>
    <x v="2"/>
    <x v="3"/>
    <s v="Ostra"/>
    <m/>
    <s v="o oznaczeniach „S&amp;B 9x19 24” "/>
    <n v="0"/>
    <x v="0"/>
    <x v="2"/>
    <s v="Straż Graniczna"/>
  </r>
  <r>
    <x v="2483"/>
    <s v="do RP"/>
    <x v="0"/>
    <x v="6"/>
    <s v="PSG w Świecku"/>
    <m/>
    <x v="5"/>
    <x v="2"/>
    <s v="Osobowy"/>
    <n v="120000"/>
    <s v="HYUNDAI TUCSON"/>
    <n v="120000"/>
    <x v="0"/>
    <x v="2"/>
    <s v="Straż Graniczna"/>
  </r>
  <r>
    <x v="2484"/>
    <s v="wewnątrz kraju"/>
    <x v="0"/>
    <x v="8"/>
    <s v="PSG w Bobrownikach"/>
    <m/>
    <x v="1"/>
    <x v="5"/>
    <s v="Inne"/>
    <m/>
    <m/>
    <n v="0"/>
    <x v="2"/>
    <x v="1074"/>
    <s v="Straż Graniczna"/>
  </r>
  <r>
    <x v="2485"/>
    <s v="do RP"/>
    <x v="1"/>
    <x v="1"/>
    <s v="PSG w Medyce"/>
    <s v="Medyka - Szeginie"/>
    <x v="0"/>
    <x v="1"/>
    <s v="Papierosy"/>
    <n v="52.72"/>
    <s v="3 paczki papierosów (1 marki SOBRANIE i 2 marki WINSTON) "/>
    <n v="0.8786666666666666"/>
    <x v="0"/>
    <x v="10"/>
    <s v="Straż Graniczna"/>
  </r>
  <r>
    <x v="2485"/>
    <s v="do RP"/>
    <x v="1"/>
    <x v="1"/>
    <s v="PSG w Medyce"/>
    <s v="Medyka - Szeginie"/>
    <x v="0"/>
    <x v="1"/>
    <s v="Papierosy"/>
    <n v="35.15"/>
    <s v="marki KENT"/>
    <n v="0.87874999999999992"/>
    <x v="0"/>
    <x v="66"/>
    <s v="Straż Graniczna"/>
  </r>
  <r>
    <x v="2486"/>
    <s v="do RP"/>
    <x v="1"/>
    <x v="0"/>
    <s v="PSG w Terespolu"/>
    <s v="Kukuryki - Kozłowiczy"/>
    <x v="1"/>
    <x v="1"/>
    <s v="Papierosy"/>
    <n v="351.48"/>
    <m/>
    <n v="0.87870000000000004"/>
    <x v="0"/>
    <x v="21"/>
    <s v="Straż Graniczna"/>
  </r>
  <r>
    <x v="2487"/>
    <s v="wewnątrz kraju"/>
    <x v="0"/>
    <x v="1"/>
    <s v="PSG w Medyce"/>
    <m/>
    <x v="0"/>
    <x v="5"/>
    <s v="Wódka"/>
    <n v="40"/>
    <s v="Dwie butelki wódki po 0,5 l (Hlibny Dar i Nemirow)"/>
    <n v="40"/>
    <x v="2"/>
    <x v="2"/>
    <s v="Straż Graniczna"/>
  </r>
  <r>
    <x v="2488"/>
    <s v="wewnątrz kraju"/>
    <x v="0"/>
    <x v="0"/>
    <s v="PSG w Bohukałach"/>
    <m/>
    <x v="1"/>
    <x v="1"/>
    <s v="Papierosy"/>
    <n v="26360.7"/>
    <s v="przy użyciu balonu meteorologicznego"/>
    <n v="0.87868999999999997"/>
    <x v="0"/>
    <x v="438"/>
    <s v="Straż Graniczna"/>
  </r>
  <r>
    <x v="2489"/>
    <s v="wewnątrz kraju"/>
    <x v="2"/>
    <x v="2"/>
    <s v="PSG w Katowicach-Pyrzowicach"/>
    <m/>
    <x v="3"/>
    <x v="6"/>
    <s v="Amfetamina"/>
    <n v="15.75"/>
    <m/>
    <n v="35000"/>
    <x v="1"/>
    <x v="584"/>
    <s v="Policja | SG"/>
  </r>
  <r>
    <x v="2489"/>
    <s v="wewnątrz kraju"/>
    <x v="2"/>
    <x v="2"/>
    <s v="PSG w Katowicach-Pyrzowicach"/>
    <m/>
    <x v="3"/>
    <x v="6"/>
    <s v="Marihuana"/>
    <n v="2153.5"/>
    <m/>
    <n v="50000"/>
    <x v="1"/>
    <x v="1075"/>
    <s v="Policja | SG"/>
  </r>
  <r>
    <x v="2489"/>
    <s v="wewnątrz kraju"/>
    <x v="2"/>
    <x v="2"/>
    <s v="PSG w Katowicach-Pyrzowicach"/>
    <m/>
    <x v="3"/>
    <x v="6"/>
    <s v="Haszysz"/>
    <n v="72"/>
    <m/>
    <n v="60000.000000000007"/>
    <x v="1"/>
    <x v="1076"/>
    <s v="Policja | SG"/>
  </r>
  <r>
    <x v="2489"/>
    <s v="wewnątrz kraju"/>
    <x v="2"/>
    <x v="2"/>
    <s v="PSG w Katowicach-Pyrzowicach"/>
    <m/>
    <x v="3"/>
    <x v="6"/>
    <s v="Marihuana"/>
    <n v="26.5"/>
    <m/>
    <n v="50000"/>
    <x v="1"/>
    <x v="415"/>
    <s v="Policja | SG"/>
  </r>
  <r>
    <x v="2490"/>
    <s v="wewnątrz kraju"/>
    <x v="0"/>
    <x v="8"/>
    <s v="PSG w Kuźnicy"/>
    <m/>
    <x v="1"/>
    <x v="1"/>
    <s v="Papierosy"/>
    <n v="1687.08"/>
    <m/>
    <n v="0.87868749999999995"/>
    <x v="0"/>
    <x v="1077"/>
    <s v="Straż Graniczna"/>
  </r>
  <r>
    <x v="2491"/>
    <s v="wewnątrz kraju"/>
    <x v="0"/>
    <x v="0"/>
    <s v="PSG w Chłopiatynie"/>
    <m/>
    <x v="0"/>
    <x v="6"/>
    <s v="Marihuana"/>
    <n v="882.9"/>
    <m/>
    <n v="44999.999999999993"/>
    <x v="1"/>
    <x v="1078"/>
    <s v="Policja"/>
  </r>
  <r>
    <x v="2491"/>
    <s v="wewnątrz kraju"/>
    <x v="0"/>
    <x v="0"/>
    <s v="PSG w Chłopiatynie"/>
    <m/>
    <x v="0"/>
    <x v="6"/>
    <s v="Haszysz"/>
    <n v="505.5"/>
    <m/>
    <n v="50000.000000000007"/>
    <x v="1"/>
    <x v="1079"/>
    <s v="Policja"/>
  </r>
  <r>
    <x v="2492"/>
    <s v="wewnątrz kraju"/>
    <x v="2"/>
    <x v="3"/>
    <s v="PSG w Bezledach"/>
    <m/>
    <x v="3"/>
    <x v="2"/>
    <s v="Osobowy"/>
    <n v="150000"/>
    <s v="Pojazd osobowy marki Hyundai"/>
    <n v="150000"/>
    <x v="0"/>
    <x v="2"/>
    <s v="Straż Graniczna"/>
  </r>
  <r>
    <x v="2493"/>
    <s v="wewnątrz kraju"/>
    <x v="2"/>
    <x v="8"/>
    <s v="PSG w Bobrownikach"/>
    <m/>
    <x v="3"/>
    <x v="1"/>
    <s v="Papierosy"/>
    <n v="8417.85"/>
    <m/>
    <n v="0.87868997912317337"/>
    <x v="0"/>
    <x v="1080"/>
    <s v="Straż Graniczna"/>
  </r>
  <r>
    <x v="2493"/>
    <s v="wewnątrz kraju"/>
    <x v="2"/>
    <x v="8"/>
    <s v="PSG w Bobrownikach"/>
    <m/>
    <x v="3"/>
    <x v="1"/>
    <s v="Papierosy"/>
    <n v="4736.1400000000003"/>
    <m/>
    <n v="0.87869016697588131"/>
    <x v="0"/>
    <x v="1081"/>
    <s v="Straż Graniczna"/>
  </r>
  <r>
    <x v="2493"/>
    <s v="wewnątrz kraju"/>
    <x v="2"/>
    <x v="8"/>
    <s v="PSG w Bobrownikach"/>
    <m/>
    <x v="3"/>
    <x v="1"/>
    <s v="Papierosy"/>
    <n v="4736.1400000000003"/>
    <m/>
    <n v="0.87869016697588131"/>
    <x v="0"/>
    <x v="1081"/>
    <s v="Straż Graniczna"/>
  </r>
  <r>
    <x v="2493"/>
    <s v="wewnątrz kraju"/>
    <x v="2"/>
    <x v="8"/>
    <s v="PSG w Bobrownikach"/>
    <m/>
    <x v="3"/>
    <x v="1"/>
    <s v="Papierosy"/>
    <n v="4736.1400000000003"/>
    <m/>
    <n v="0.87869016697588131"/>
    <x v="0"/>
    <x v="1081"/>
    <s v="Straż Graniczna"/>
  </r>
  <r>
    <x v="2494"/>
    <s v="wewnątrz kraju"/>
    <x v="2"/>
    <x v="4"/>
    <s v="PSG w Kołobrzegu"/>
    <m/>
    <x v="3"/>
    <x v="6"/>
    <s v="Marihuana"/>
    <n v="3584"/>
    <m/>
    <n v="49999.999999999993"/>
    <x v="1"/>
    <x v="1082"/>
    <s v="Straż Graniczna"/>
  </r>
  <r>
    <x v="2494"/>
    <s v="wewnątrz kraju"/>
    <x v="2"/>
    <x v="4"/>
    <s v="PSG w Kołobrzegu"/>
    <m/>
    <x v="3"/>
    <x v="6"/>
    <s v="Inne"/>
    <n v="10848.8"/>
    <s v="MEFEDRON"/>
    <n v="79999.999999999985"/>
    <x v="1"/>
    <x v="1083"/>
    <s v="Straż Graniczna"/>
  </r>
  <r>
    <x v="2495"/>
    <s v="wewnątrz kraju"/>
    <x v="2"/>
    <x v="3"/>
    <s v="PSG w Braniewie"/>
    <m/>
    <x v="3"/>
    <x v="5"/>
    <s v="Wódka"/>
    <m/>
    <s v="JELZIN"/>
    <n v="0"/>
    <x v="2"/>
    <x v="1084"/>
    <s v="Policja"/>
  </r>
  <r>
    <x v="2495"/>
    <s v="wewnątrz kraju"/>
    <x v="2"/>
    <x v="3"/>
    <s v="PSG w Braniewie"/>
    <m/>
    <x v="3"/>
    <x v="5"/>
    <s v="Wódka"/>
    <m/>
    <s v="SMIRNOFF"/>
    <n v="0"/>
    <x v="2"/>
    <x v="157"/>
    <s v="Policja"/>
  </r>
  <r>
    <x v="2495"/>
    <s v="wewnątrz kraju"/>
    <x v="2"/>
    <x v="3"/>
    <s v="PSG w Braniewie"/>
    <m/>
    <x v="3"/>
    <x v="11"/>
    <s v="Euro - EUR"/>
    <n v="125258.18"/>
    <m/>
    <n v="4.1545001658374794"/>
    <x v="0"/>
    <x v="1085"/>
    <s v="Policja"/>
  </r>
  <r>
    <x v="2495"/>
    <s v="wewnątrz kraju"/>
    <x v="2"/>
    <x v="3"/>
    <s v="PSG w Braniewie"/>
    <m/>
    <x v="3"/>
    <x v="11"/>
    <s v="Dolar amerykański - USD"/>
    <n v="399.49"/>
    <m/>
    <n v="3.8785436893203884"/>
    <x v="0"/>
    <x v="1086"/>
    <s v="Policja"/>
  </r>
  <r>
    <x v="2495"/>
    <s v="wewnątrz kraju"/>
    <x v="2"/>
    <x v="3"/>
    <s v="PSG w Braniewie"/>
    <m/>
    <x v="3"/>
    <x v="11"/>
    <s v="Złoty - PLN"/>
    <n v="1370"/>
    <m/>
    <n v="1"/>
    <x v="0"/>
    <x v="1087"/>
    <s v="Policja"/>
  </r>
  <r>
    <x v="2495"/>
    <s v="wewnątrz kraju"/>
    <x v="2"/>
    <x v="3"/>
    <s v="PSG w Braniewie"/>
    <m/>
    <x v="3"/>
    <x v="11"/>
    <s v="Złoty - PLN"/>
    <n v="28800"/>
    <m/>
    <n v="1"/>
    <x v="0"/>
    <x v="1088"/>
    <s v="Policja"/>
  </r>
  <r>
    <x v="2495"/>
    <s v="wewnątrz kraju"/>
    <x v="2"/>
    <x v="3"/>
    <s v="PSG w Braniewie"/>
    <m/>
    <x v="3"/>
    <x v="4"/>
    <s v="krajanka tytoniowa"/>
    <m/>
    <m/>
    <n v="0"/>
    <x v="1"/>
    <x v="1089"/>
    <s v="Policja"/>
  </r>
  <r>
    <x v="2495"/>
    <s v="wewnątrz kraju"/>
    <x v="2"/>
    <x v="3"/>
    <s v="PSG w Braniewie"/>
    <m/>
    <x v="3"/>
    <x v="4"/>
    <s v="susz tytoniowy"/>
    <m/>
    <m/>
    <n v="0"/>
    <x v="1"/>
    <x v="1090"/>
    <s v="Policja"/>
  </r>
  <r>
    <x v="2495"/>
    <s v="wewnątrz kraju"/>
    <x v="2"/>
    <x v="3"/>
    <s v="PSG w Braniewie"/>
    <m/>
    <x v="3"/>
    <x v="1"/>
    <s v="Papierosy"/>
    <n v="140.59"/>
    <s v="LM"/>
    <n v="0.87868750000000007"/>
    <x v="0"/>
    <x v="37"/>
    <s v="Policja"/>
  </r>
  <r>
    <x v="2495"/>
    <s v="wewnątrz kraju"/>
    <x v="2"/>
    <x v="3"/>
    <s v="PSG w Braniewie"/>
    <m/>
    <x v="3"/>
    <x v="1"/>
    <s v="Papierosy"/>
    <n v="70.3"/>
    <s v="JIN LING"/>
    <n v="0.87874999999999992"/>
    <x v="0"/>
    <x v="5"/>
    <s v="Policja"/>
  </r>
  <r>
    <x v="2495"/>
    <s v="wewnątrz kraju"/>
    <x v="2"/>
    <x v="3"/>
    <s v="PSG w Braniewie"/>
    <m/>
    <x v="3"/>
    <x v="1"/>
    <s v="Papierosy"/>
    <n v="94.9"/>
    <m/>
    <n v="0.87870370370370376"/>
    <x v="0"/>
    <x v="352"/>
    <s v="Policja"/>
  </r>
  <r>
    <x v="2495"/>
    <s v="wewnątrz kraju"/>
    <x v="2"/>
    <x v="3"/>
    <s v="PSG w Braniewie"/>
    <m/>
    <x v="3"/>
    <x v="0"/>
    <s v="Inne"/>
    <m/>
    <s v="waga"/>
    <n v="0"/>
    <x v="0"/>
    <x v="0"/>
    <s v="Policja"/>
  </r>
  <r>
    <x v="2495"/>
    <s v="wewnątrz kraju"/>
    <x v="2"/>
    <x v="3"/>
    <s v="PSG w Braniewie"/>
    <m/>
    <x v="3"/>
    <x v="0"/>
    <s v="Inne"/>
    <m/>
    <s v="telefony"/>
    <n v="0"/>
    <x v="0"/>
    <x v="0"/>
    <s v="Policja"/>
  </r>
  <r>
    <x v="2495"/>
    <s v="wewnątrz kraju"/>
    <x v="2"/>
    <x v="3"/>
    <s v="PSG w Braniewie"/>
    <m/>
    <x v="3"/>
    <x v="0"/>
    <s v="Inne"/>
    <m/>
    <s v="segregator"/>
    <n v="0"/>
    <x v="0"/>
    <x v="2"/>
    <s v="Policja"/>
  </r>
  <r>
    <x v="2495"/>
    <s v="wewnątrz kraju"/>
    <x v="2"/>
    <x v="3"/>
    <s v="PSG w Braniewie"/>
    <m/>
    <x v="3"/>
    <x v="0"/>
    <s v="Inne"/>
    <m/>
    <s v="przedmiot o nieregularnych kształatach koloru żółto-brazowego"/>
    <n v="0"/>
    <x v="0"/>
    <x v="0"/>
    <s v="Policja"/>
  </r>
  <r>
    <x v="2495"/>
    <s v="wewnątrz kraju"/>
    <x v="2"/>
    <x v="3"/>
    <s v="PSG w Braniewie"/>
    <m/>
    <x v="3"/>
    <x v="0"/>
    <s v="Inne"/>
    <m/>
    <s v="kartony z tablatkami psisane jako witaminy"/>
    <n v="0"/>
    <x v="0"/>
    <x v="284"/>
    <s v="Policja"/>
  </r>
  <r>
    <x v="2495"/>
    <s v="wewnątrz kraju"/>
    <x v="2"/>
    <x v="3"/>
    <s v="PSG w Braniewie"/>
    <m/>
    <x v="3"/>
    <x v="0"/>
    <s v="Inne"/>
    <m/>
    <s v="kartonów z zawartością pojemników z suplementami"/>
    <n v="0"/>
    <x v="0"/>
    <x v="402"/>
    <s v="Policja"/>
  </r>
  <r>
    <x v="2495"/>
    <s v="wewnątrz kraju"/>
    <x v="2"/>
    <x v="3"/>
    <s v="PSG w Braniewie"/>
    <m/>
    <x v="3"/>
    <x v="0"/>
    <s v="Inne"/>
    <m/>
    <s v="maszynkę do produkcji papierosów"/>
    <n v="0"/>
    <x v="0"/>
    <x v="2"/>
    <s v="Policja"/>
  </r>
  <r>
    <x v="2495"/>
    <s v="wewnątrz kraju"/>
    <x v="2"/>
    <x v="3"/>
    <s v="PSG w Braniewie"/>
    <m/>
    <x v="3"/>
    <x v="0"/>
    <s v="Inne"/>
    <m/>
    <s v="maszynkę do krojenia tytoniu"/>
    <n v="0"/>
    <x v="0"/>
    <x v="2"/>
    <s v="Policja"/>
  </r>
  <r>
    <x v="2496"/>
    <s v="do RP"/>
    <x v="1"/>
    <x v="0"/>
    <s v="PSG w Hrubieszowie"/>
    <s v="Zosin - Ustiług"/>
    <x v="0"/>
    <x v="1"/>
    <s v="Papierosy"/>
    <n v="105.44"/>
    <s v="SOBRANIE"/>
    <n v="0.8786666666666666"/>
    <x v="0"/>
    <x v="1"/>
    <s v="Straż Graniczna"/>
  </r>
  <r>
    <x v="2496"/>
    <s v="do RP"/>
    <x v="1"/>
    <x v="0"/>
    <s v="PSG w Hrubieszowie"/>
    <s v="Zosin - Ustiług"/>
    <x v="0"/>
    <x v="5"/>
    <s v="Inne"/>
    <n v="320"/>
    <s v="Płyn o stężeniu alkoholu powyżej 22%"/>
    <n v="80"/>
    <x v="2"/>
    <x v="64"/>
    <s v="Straż Graniczna"/>
  </r>
  <r>
    <x v="2497"/>
    <s v="z RP"/>
    <x v="1"/>
    <x v="1"/>
    <s v="PSG w Korczowej"/>
    <s v="Korczowa - Krakowiec"/>
    <x v="0"/>
    <x v="0"/>
    <s v="Inne"/>
    <n v="4500"/>
    <s v="ROWER MARKI CUBE"/>
    <n v="4500"/>
    <x v="0"/>
    <x v="2"/>
    <s v="Straż Graniczna"/>
  </r>
  <r>
    <x v="2498"/>
    <s v="wewnątrz kraju"/>
    <x v="2"/>
    <x v="3"/>
    <s v="PSG w Bezledach"/>
    <m/>
    <x v="3"/>
    <x v="2"/>
    <s v="Osobowy"/>
    <n v="100000"/>
    <s v="TOYOTA C-HR"/>
    <n v="100000"/>
    <x v="0"/>
    <x v="2"/>
    <s v="Straż Graniczna"/>
  </r>
  <r>
    <x v="2499"/>
    <s v="wewnątrz kraju"/>
    <x v="2"/>
    <x v="0"/>
    <s v="Nadbużański"/>
    <m/>
    <x v="3"/>
    <x v="4"/>
    <s v="krajanka tytoniowa"/>
    <n v="544787.80000000005"/>
    <m/>
    <n v="878.69"/>
    <x v="1"/>
    <x v="474"/>
    <s v="KAS"/>
  </r>
  <r>
    <x v="2500"/>
    <s v="z RP"/>
    <x v="1"/>
    <x v="0"/>
    <s v="PSG w Hrebennem"/>
    <s v="Hrebenne - Rawa Ruska"/>
    <x v="0"/>
    <x v="0"/>
    <s v="Inne"/>
    <n v="99715.199999999997"/>
    <s v="Jednorazowe e-papierosy"/>
    <n v="6.24"/>
    <x v="0"/>
    <x v="1091"/>
    <s v="Straż Graniczna"/>
  </r>
  <r>
    <x v="2501"/>
    <s v="wewnątrz kraju"/>
    <x v="0"/>
    <x v="0"/>
    <s v="PSG w Hrebennem"/>
    <m/>
    <x v="0"/>
    <x v="0"/>
    <s v="Inne"/>
    <n v="35616"/>
    <s v="Jednorazowe e-papierosy LIQUID "/>
    <n v="25.44"/>
    <x v="0"/>
    <x v="114"/>
    <s v="Straż Graniczna"/>
  </r>
  <r>
    <x v="2501"/>
    <s v="wewnątrz kraju"/>
    <x v="0"/>
    <x v="0"/>
    <s v="PSG w Hrebennem"/>
    <m/>
    <x v="0"/>
    <x v="0"/>
    <s v="Inne"/>
    <n v="46026"/>
    <s v="Jednorazowe e-papierosy LIQUID "/>
    <n v="25.57"/>
    <x v="0"/>
    <x v="328"/>
    <s v="Straż Graniczna"/>
  </r>
  <r>
    <x v="2502"/>
    <s v="do RP"/>
    <x v="0"/>
    <x v="4"/>
    <s v="PSG w Szczecinie"/>
    <m/>
    <x v="5"/>
    <x v="2"/>
    <s v="Inny"/>
    <n v="190000"/>
    <s v="Kamper"/>
    <n v="190000"/>
    <x v="0"/>
    <x v="2"/>
    <s v="Straż Graniczna"/>
  </r>
  <r>
    <x v="2503"/>
    <s v="z RP"/>
    <x v="1"/>
    <x v="0"/>
    <s v="PSG w Dołhobyczowie"/>
    <s v="Dołhobyczów - Uhrynów"/>
    <x v="0"/>
    <x v="2"/>
    <s v="Motocykl"/>
    <n v="20000"/>
    <s v="YAMAHA TRACER 900 GT nr VIN JYARN575000022564, rok produkcji 2021, szacunkowa wartość pojazdu 20000,00 pln"/>
    <n v="20000"/>
    <x v="0"/>
    <x v="2"/>
    <s v="Straż Graniczna"/>
  </r>
  <r>
    <x v="2504"/>
    <s v="wewnątrz kraju"/>
    <x v="0"/>
    <x v="6"/>
    <s v="PSG w Tuplicach"/>
    <m/>
    <x v="5"/>
    <x v="0"/>
    <s v="Inne"/>
    <n v="293400"/>
    <s v="buty"/>
    <n v="300"/>
    <x v="0"/>
    <x v="1092"/>
    <s v="Straż Graniczna"/>
  </r>
  <r>
    <x v="2504"/>
    <s v="wewnątrz kraju"/>
    <x v="0"/>
    <x v="6"/>
    <s v="PSG w Tuplicach"/>
    <m/>
    <x v="5"/>
    <x v="0"/>
    <s v="Inne"/>
    <n v="6500"/>
    <s v="kurtki"/>
    <n v="500"/>
    <x v="0"/>
    <x v="613"/>
    <s v="Straż Graniczna"/>
  </r>
  <r>
    <x v="2505"/>
    <s v="wewnątrz kraju"/>
    <x v="2"/>
    <x v="0"/>
    <s v="PSG w Hrubieszowie"/>
    <m/>
    <x v="3"/>
    <x v="3"/>
    <s v="Ostra"/>
    <m/>
    <s v="250 (dwieście pięćdziesiąt) sztuk amunicji sportowej bocznego zapłonu kalibru .22RL"/>
    <n v="0"/>
    <x v="0"/>
    <x v="60"/>
    <s v="Straż Graniczna"/>
  </r>
  <r>
    <x v="2505"/>
    <s v="wewnątrz kraju"/>
    <x v="2"/>
    <x v="0"/>
    <s v="PSG w Hrubieszowie"/>
    <m/>
    <x v="3"/>
    <x v="3"/>
    <s v="Ostra"/>
    <m/>
    <s v="jedna sztuka amunicji o kalibrze 8x50R LEBEL o oznaczeniach Remington ART"/>
    <n v="0"/>
    <x v="0"/>
    <x v="2"/>
    <s v="Straż Graniczna"/>
  </r>
  <r>
    <x v="2505"/>
    <s v="wewnątrz kraju"/>
    <x v="2"/>
    <x v="0"/>
    <s v="PSG w Hrubieszowie"/>
    <m/>
    <x v="3"/>
    <x v="3"/>
    <s v="Ostra"/>
    <m/>
    <s v="55  (pięćdziesiąt pięć) sztuk amunicji o kalibrze 7,92x57IS"/>
    <n v="0"/>
    <x v="0"/>
    <x v="641"/>
    <s v="Straż Graniczna"/>
  </r>
  <r>
    <x v="2505"/>
    <s v="wewnątrz kraju"/>
    <x v="2"/>
    <x v="0"/>
    <s v="PSG w Hrubieszowie"/>
    <m/>
    <x v="3"/>
    <x v="3"/>
    <s v="Ostra"/>
    <m/>
    <s v="jedna sztuka amunicji o kalibrze 7,62x51"/>
    <n v="0"/>
    <x v="0"/>
    <x v="2"/>
    <s v="Straż Graniczna"/>
  </r>
  <r>
    <x v="2505"/>
    <s v="wewnątrz kraju"/>
    <x v="2"/>
    <x v="0"/>
    <s v="PSG w Hrubieszowie"/>
    <m/>
    <x v="3"/>
    <x v="3"/>
    <s v="Ostra"/>
    <m/>
    <s v="65 (sześćdziesiąt pięć) sztuk amunicji o kalibrze 7,62x54R"/>
    <n v="0"/>
    <x v="0"/>
    <x v="1093"/>
    <s v="Straż Graniczna"/>
  </r>
  <r>
    <x v="2505"/>
    <s v="wewnątrz kraju"/>
    <x v="2"/>
    <x v="0"/>
    <s v="PSG w Hrubieszowie"/>
    <m/>
    <x v="3"/>
    <x v="7"/>
    <s v="Palna"/>
    <m/>
    <s v="pistolet samopowtarzalny Glock 17 bez magazynka o jednakowych oznaczeniach lufy i zamka BPVK060, natomiast szkielet oznaczony jest numerem G133206"/>
    <n v="0"/>
    <x v="0"/>
    <x v="2"/>
    <s v="Straż Graniczna"/>
  </r>
  <r>
    <x v="2505"/>
    <s v="wewnątrz kraju"/>
    <x v="2"/>
    <x v="0"/>
    <s v="PSG w Hrubieszowie"/>
    <m/>
    <x v="3"/>
    <x v="7"/>
    <s v="Inna"/>
    <m/>
    <s v="szkielet pistoletu nieznanej produkcji oznaczony numerem 181615"/>
    <n v="0"/>
    <x v="0"/>
    <x v="2"/>
    <s v="Straż Graniczna"/>
  </r>
  <r>
    <x v="2505"/>
    <s v="wewnątrz kraju"/>
    <x v="2"/>
    <x v="0"/>
    <s v="PSG w Hrubieszowie"/>
    <m/>
    <x v="3"/>
    <x v="7"/>
    <s v="Inna"/>
    <m/>
    <s v="trzon zamka karabinu nieznanej produkcji"/>
    <n v="0"/>
    <x v="0"/>
    <x v="2"/>
    <s v="Straż Graniczna"/>
  </r>
  <r>
    <x v="2505"/>
    <s v="wewnątrz kraju"/>
    <x v="2"/>
    <x v="0"/>
    <s v="PSG w Hrubieszowie"/>
    <m/>
    <x v="3"/>
    <x v="7"/>
    <s v="Inna"/>
    <m/>
    <s v="kompletny chwyt przedni pistoletu maszynowego UZI, składający się z dwóch połówek"/>
    <n v="0"/>
    <x v="0"/>
    <x v="2"/>
    <s v="Straż Graniczna"/>
  </r>
  <r>
    <x v="2505"/>
    <s v="wewnątrz kraju"/>
    <x v="2"/>
    <x v="0"/>
    <s v="PSG w Hrubieszowie"/>
    <m/>
    <x v="3"/>
    <x v="7"/>
    <s v="Inna"/>
    <m/>
    <s v="4 (cztery) szkielety pistoletu Walter P38"/>
    <n v="0"/>
    <x v="0"/>
    <x v="64"/>
    <s v="Straż Graniczna"/>
  </r>
  <r>
    <x v="2505"/>
    <s v="wewnątrz kraju"/>
    <x v="2"/>
    <x v="0"/>
    <s v="PSG w Hrubieszowie"/>
    <m/>
    <x v="3"/>
    <x v="7"/>
    <s v="Inna"/>
    <m/>
    <s v="2 sztuki przełącznika rodzaju ognia  pistoletu HKMP5, jeden tłumik płomienia HKG3.308, dwa czpienie, sprężyna, oraz trzy elementy nierozpoznane"/>
    <n v="0"/>
    <x v="0"/>
    <x v="157"/>
    <s v="Straż Graniczna"/>
  </r>
  <r>
    <x v="2505"/>
    <s v="wewnątrz kraju"/>
    <x v="2"/>
    <x v="0"/>
    <s v="PSG w Hrubieszowie"/>
    <m/>
    <x v="3"/>
    <x v="7"/>
    <s v="Inna"/>
    <m/>
    <s v="element rewolweru o kalibrze 6 mm"/>
    <n v="0"/>
    <x v="0"/>
    <x v="2"/>
    <s v="Straż Graniczna"/>
  </r>
  <r>
    <x v="2505"/>
    <s v="wewnątrz kraju"/>
    <x v="2"/>
    <x v="0"/>
    <s v="PSG w Hrubieszowie"/>
    <m/>
    <x v="3"/>
    <x v="3"/>
    <s v="Ostra"/>
    <m/>
    <s v="250 (dwieście pięćdziesiąt) sztuk amunicji pistoletowej o kalibrze 9x19"/>
    <n v="0"/>
    <x v="0"/>
    <x v="60"/>
    <s v="Straż Graniczna"/>
  </r>
  <r>
    <x v="2505"/>
    <s v="wewnątrz kraju"/>
    <x v="2"/>
    <x v="0"/>
    <s v="PSG w Hrubieszowie"/>
    <m/>
    <x v="3"/>
    <x v="3"/>
    <s v="Ostra"/>
    <m/>
    <s v="40 (czterdzieści) sztuk amunicji o kalibrze 7.62x39"/>
    <n v="0"/>
    <x v="0"/>
    <x v="66"/>
    <s v="Straż Graniczna"/>
  </r>
  <r>
    <x v="2505"/>
    <s v="wewnątrz kraju"/>
    <x v="2"/>
    <x v="0"/>
    <s v="PSG w Hrubieszowie"/>
    <m/>
    <x v="3"/>
    <x v="3"/>
    <s v="Ostra"/>
    <m/>
    <s v="100 (sto) sztuk amunicji o kalibrze 9x18 Makarov różnych producentów"/>
    <n v="0"/>
    <x v="0"/>
    <x v="13"/>
    <s v="Straż Graniczna"/>
  </r>
  <r>
    <x v="2505"/>
    <s v="wewnątrz kraju"/>
    <x v="2"/>
    <x v="0"/>
    <s v="PSG w Hrubieszowie"/>
    <m/>
    <x v="3"/>
    <x v="7"/>
    <s v="Inna"/>
    <m/>
    <s v="3 (trzy) komplety nakładek chwytu pistoletu Glock"/>
    <n v="0"/>
    <x v="0"/>
    <x v="46"/>
    <s v="Straż Graniczna"/>
  </r>
  <r>
    <x v="2505"/>
    <s v="wewnątrz kraju"/>
    <x v="2"/>
    <x v="0"/>
    <s v="PSG w Hrubieszowie"/>
    <m/>
    <x v="3"/>
    <x v="7"/>
    <s v="Inna"/>
    <m/>
    <s v="szkielety pistoletów Glock 19 o oznaczeniach: G136361, G137435, G137439, G137441"/>
    <n v="0"/>
    <x v="0"/>
    <x v="64"/>
    <s v="Straż Graniczna"/>
  </r>
  <r>
    <x v="2505"/>
    <s v="wewnątrz kraju"/>
    <x v="2"/>
    <x v="0"/>
    <s v="PSG w Hrubieszowie"/>
    <m/>
    <x v="3"/>
    <x v="7"/>
    <s v="Inna"/>
    <m/>
    <s v="luneta oznaczona napisem TACTEDGE, oraz kolimator oznaczony napisami „AIMPOINT” oraz „CompM2 4MOA 10338#240944”"/>
    <n v="0"/>
    <x v="0"/>
    <x v="46"/>
    <s v="Straż Graniczna"/>
  </r>
  <r>
    <x v="2505"/>
    <s v="wewnątrz kraju"/>
    <x v="2"/>
    <x v="0"/>
    <s v="PSG w Hrubieszowie"/>
    <m/>
    <x v="3"/>
    <x v="3"/>
    <s v="Ostra"/>
    <m/>
    <s v="18 (osiemnaście) sztuk amunicji o kalibrze 6,5x52 "/>
    <n v="0"/>
    <x v="0"/>
    <x v="290"/>
    <s v="Straż Graniczna"/>
  </r>
  <r>
    <x v="2505"/>
    <s v="wewnątrz kraju"/>
    <x v="2"/>
    <x v="0"/>
    <s v="PSG w Hrubieszowie"/>
    <m/>
    <x v="3"/>
    <x v="7"/>
    <s v="Inna"/>
    <m/>
    <s v="części do broni krótkiej w postaci: lufa z zamkiem do pistoletu CZ27 kalibru 7,65, sprężyna powrotna, tulejka regulująca, oraz urządzenie do wyciągania zerwanych łusek BROWNING   "/>
    <n v="0"/>
    <x v="0"/>
    <x v="64"/>
    <s v="Straż Graniczna"/>
  </r>
  <r>
    <x v="2505"/>
    <s v="wewnątrz kraju"/>
    <x v="2"/>
    <x v="0"/>
    <s v="PSG w Hrubieszowie"/>
    <m/>
    <x v="3"/>
    <x v="7"/>
    <s v="Inna"/>
    <m/>
    <s v="dwa trzony zamka do karabinu maszynowego PK, jeden o oznaczeniu X1556 drugi o oznaczeniu DD221, trzy kompletne dźwignie do wymiany luf"/>
    <n v="0"/>
    <x v="0"/>
    <x v="6"/>
    <s v="Straż Graniczna"/>
  </r>
  <r>
    <x v="2505"/>
    <s v="wewnątrz kraju"/>
    <x v="2"/>
    <x v="0"/>
    <s v="PSG w Hrubieszowie"/>
    <m/>
    <x v="3"/>
    <x v="7"/>
    <s v="Inna"/>
    <m/>
    <s v="dwie niekompletne dźwignie do wymiany luf, ukompletowanie wyposażenia karabinu maszynowego PK (do luf), "/>
    <n v="0"/>
    <x v="0"/>
    <x v="46"/>
    <s v="Straż Graniczna"/>
  </r>
  <r>
    <x v="2505"/>
    <s v="wewnątrz kraju"/>
    <x v="2"/>
    <x v="0"/>
    <s v="PSG w Hrubieszowie"/>
    <m/>
    <x v="3"/>
    <x v="7"/>
    <s v="Inna"/>
    <m/>
    <s v="pięć sztuk ekstraktorów do łusek, pięć sztuk ramek do strzelania ślepą amunicją"/>
    <n v="0"/>
    <x v="0"/>
    <x v="45"/>
    <s v="Straż Graniczna"/>
  </r>
  <r>
    <x v="2505"/>
    <s v="wewnątrz kraju"/>
    <x v="2"/>
    <x v="0"/>
    <s v="PSG w Hrubieszowie"/>
    <m/>
    <x v="3"/>
    <x v="0"/>
    <s v="Inne"/>
    <m/>
    <s v="dwa przyborniki do broni"/>
    <n v="0"/>
    <x v="0"/>
    <x v="0"/>
    <s v="Straż Graniczna"/>
  </r>
  <r>
    <x v="2505"/>
    <s v="wewnątrz kraju"/>
    <x v="2"/>
    <x v="0"/>
    <s v="PSG w Hrubieszowie"/>
    <m/>
    <x v="3"/>
    <x v="7"/>
    <s v="Inna"/>
    <m/>
    <s v="sześć sztuk iglic do zamka"/>
    <n v="0"/>
    <x v="0"/>
    <x v="487"/>
    <s v="Straż Graniczna"/>
  </r>
  <r>
    <x v="2505"/>
    <s v="wewnątrz kraju"/>
    <x v="2"/>
    <x v="0"/>
    <s v="PSG w Hrubieszowie"/>
    <m/>
    <x v="3"/>
    <x v="7"/>
    <s v="Inna"/>
    <m/>
    <s v="nasadka karabinu M1 Garand"/>
    <n v="0"/>
    <x v="0"/>
    <x v="2"/>
    <s v="Straż Graniczna"/>
  </r>
  <r>
    <x v="2505"/>
    <s v="wewnątrz kraju"/>
    <x v="2"/>
    <x v="0"/>
    <s v="PSG w Hrubieszowie"/>
    <m/>
    <x v="3"/>
    <x v="7"/>
    <s v="Inna"/>
    <m/>
    <s v="zamek wraz z lufą oznaczoną numerem 1110 do pistoletu P38 kalibru .22RL"/>
    <n v="0"/>
    <x v="0"/>
    <x v="2"/>
    <s v="Straż Graniczna"/>
  </r>
  <r>
    <x v="2505"/>
    <s v="wewnątrz kraju"/>
    <x v="2"/>
    <x v="0"/>
    <s v="PSG w Hrubieszowie"/>
    <m/>
    <x v="3"/>
    <x v="7"/>
    <s v="Palna"/>
    <m/>
    <s v="pistolet FEG P9R wraz z magazynkiem,  zamek oraz lufa oznaczone są numerem 37060, natomiast szkielet oznaczony jest numerem R83547"/>
    <n v="0"/>
    <x v="0"/>
    <x v="2"/>
    <s v="Straż Graniczna"/>
  </r>
  <r>
    <x v="2505"/>
    <s v="wewnątrz kraju"/>
    <x v="2"/>
    <x v="0"/>
    <s v="PSG w Hrubieszowie"/>
    <m/>
    <x v="3"/>
    <x v="7"/>
    <s v="Palna"/>
    <m/>
    <s v="pistolet TT produkcji rumuńskiej o kalibrze 7.62x25 o numerze 5653639 data produkcji 1959 rok, bez magazynka"/>
    <n v="0"/>
    <x v="0"/>
    <x v="2"/>
    <s v="Straż Graniczna"/>
  </r>
  <r>
    <x v="2505"/>
    <s v="wewnątrz kraju"/>
    <x v="2"/>
    <x v="0"/>
    <s v="PSG w Hrubieszowie"/>
    <m/>
    <x v="3"/>
    <x v="7"/>
    <s v="Palna"/>
    <m/>
    <s v="pistolet TT o kalibrze 7.62x25 wraz dwoma magazynkami o numerze szkieletu 237270 oraz numerze lufy 44970"/>
    <n v="0"/>
    <x v="0"/>
    <x v="2"/>
    <s v="Straż Graniczna"/>
  </r>
  <r>
    <x v="2505"/>
    <s v="wewnątrz kraju"/>
    <x v="2"/>
    <x v="0"/>
    <s v="PSG w Hrubieszowie"/>
    <m/>
    <x v="3"/>
    <x v="7"/>
    <s v="Palna"/>
    <m/>
    <s v="pistolet TT o kalibrze 7.62x25 wraz z kaburą oraz jednym magazynkiem o numerze szkieletu 38035 oraz numerze lufy i zamka 41881"/>
    <n v="0"/>
    <x v="0"/>
    <x v="2"/>
    <s v="Straż Graniczna"/>
  </r>
  <r>
    <x v="2505"/>
    <s v="wewnątrz kraju"/>
    <x v="2"/>
    <x v="0"/>
    <s v="PSG w Hrubieszowie"/>
    <m/>
    <x v="3"/>
    <x v="7"/>
    <s v="Inna"/>
    <m/>
    <s v="szkielet pistoletu maszynowego FBP M/48 oznaczony numerem 18241"/>
    <n v="0"/>
    <x v="0"/>
    <x v="2"/>
    <s v="Straż Graniczna"/>
  </r>
  <r>
    <x v="2505"/>
    <s v="wewnątrz kraju"/>
    <x v="2"/>
    <x v="0"/>
    <s v="PSG w Hrubieszowie"/>
    <m/>
    <x v="3"/>
    <x v="7"/>
    <s v="Inna"/>
    <m/>
    <s v=" cztery lufy owinięte w papier opisane jako „UZI plus nakrętka”"/>
    <n v="0"/>
    <x v="0"/>
    <x v="64"/>
    <s v="Straż Graniczna"/>
  </r>
  <r>
    <x v="2505"/>
    <s v="wewnątrz kraju"/>
    <x v="2"/>
    <x v="0"/>
    <s v="PSG w Hrubieszowie"/>
    <m/>
    <x v="3"/>
    <x v="7"/>
    <s v="Inna"/>
    <m/>
    <s v="pięć kompletnych zamków do pistoletu maszynowego PPS43 o numerach: MA06691, KT3500 H22480, AM16349, H25099"/>
    <n v="0"/>
    <x v="0"/>
    <x v="6"/>
    <s v="Straż Graniczna"/>
  </r>
  <r>
    <x v="2505"/>
    <s v="wewnątrz kraju"/>
    <x v="2"/>
    <x v="0"/>
    <s v="PSG w Hrubieszowie"/>
    <m/>
    <x v="3"/>
    <x v="7"/>
    <s v="Inna"/>
    <m/>
    <s v="zamek do karabinu MG42-53"/>
    <n v="0"/>
    <x v="0"/>
    <x v="2"/>
    <s v="Straż Graniczna"/>
  </r>
  <r>
    <x v="2505"/>
    <s v="wewnątrz kraju"/>
    <x v="2"/>
    <x v="0"/>
    <s v="PSG w Hrubieszowie"/>
    <m/>
    <x v="3"/>
    <x v="7"/>
    <s v="Inna"/>
    <m/>
    <s v="lufa pistoletu maszynowego o kalibrze 9mm bez oznaczenia numerowego"/>
    <n v="0"/>
    <x v="0"/>
    <x v="2"/>
    <s v="Straż Graniczna"/>
  </r>
  <r>
    <x v="2505"/>
    <s v="wewnątrz kraju"/>
    <x v="2"/>
    <x v="0"/>
    <s v="PSG w Hrubieszowie"/>
    <m/>
    <x v="3"/>
    <x v="7"/>
    <s v="Inna"/>
    <m/>
    <s v="szkielet karabinu HK G3 oznaczony numerem 397506"/>
    <n v="0"/>
    <x v="0"/>
    <x v="2"/>
    <s v="Straż Graniczna"/>
  </r>
  <r>
    <x v="2505"/>
    <s v="wewnątrz kraju"/>
    <x v="2"/>
    <x v="0"/>
    <s v="PSG w Hrubieszowie"/>
    <m/>
    <x v="3"/>
    <x v="7"/>
    <s v="Inna"/>
    <m/>
    <s v="dwie lufy do karabinu maszynowego PK, jedna oznaczona numerem 0890, druga lufa nie posiada oznaczenia numerowego"/>
    <n v="0"/>
    <x v="0"/>
    <x v="0"/>
    <s v="Straż Graniczna"/>
  </r>
  <r>
    <x v="2505"/>
    <s v="wewnątrz kraju"/>
    <x v="2"/>
    <x v="0"/>
    <s v="PSG w Hrubieszowie"/>
    <m/>
    <x v="3"/>
    <x v="7"/>
    <s v="Inna"/>
    <m/>
    <s v="kolba składana do karabinu maszynowego HK G3 wraz z mechanizmem powrotnym"/>
    <n v="0"/>
    <x v="0"/>
    <x v="2"/>
    <s v="Straż Graniczna"/>
  </r>
  <r>
    <x v="2505"/>
    <s v="wewnątrz kraju"/>
    <x v="2"/>
    <x v="0"/>
    <s v="PSG w Hrubieszowie"/>
    <m/>
    <x v="3"/>
    <x v="7"/>
    <s v="Inna"/>
    <m/>
    <s v="lufa karabinu posiadająca widoczne oznaki korozji"/>
    <n v="0"/>
    <x v="0"/>
    <x v="2"/>
    <s v="Straż Graniczna"/>
  </r>
  <r>
    <x v="2505"/>
    <s v="wewnątrz kraju"/>
    <x v="2"/>
    <x v="0"/>
    <s v="PSG w Hrubieszowie"/>
    <m/>
    <x v="3"/>
    <x v="7"/>
    <s v="Inna"/>
    <m/>
    <s v="trzy kolby kompozytowe karabinu maszynowego HK G3 wraz z mechanizmami powrotnymi"/>
    <n v="0"/>
    <x v="0"/>
    <x v="46"/>
    <s v="Straż Graniczna"/>
  </r>
  <r>
    <x v="2505"/>
    <s v="wewnątrz kraju"/>
    <x v="2"/>
    <x v="0"/>
    <s v="PSG w Hrubieszowie"/>
    <m/>
    <x v="3"/>
    <x v="7"/>
    <s v="Palna"/>
    <m/>
    <s v="karabin automatyczny AK 74 o numerze 331289 wraz z przybornikiem – bez chwytu oraz magazynka"/>
    <n v="0"/>
    <x v="0"/>
    <x v="2"/>
    <s v="Straż Graniczna"/>
  </r>
  <r>
    <x v="2505"/>
    <s v="wewnątrz kraju"/>
    <x v="2"/>
    <x v="0"/>
    <s v="PSG w Hrubieszowie"/>
    <m/>
    <x v="3"/>
    <x v="7"/>
    <s v="Inna"/>
    <m/>
    <s v="chwyt karabinu HK G3 z bezpiecznikiem i selektorem rodzaju ognia"/>
    <n v="0"/>
    <x v="0"/>
    <x v="2"/>
    <s v="Straż Graniczna"/>
  </r>
  <r>
    <x v="2505"/>
    <s v="wewnątrz kraju"/>
    <x v="2"/>
    <x v="0"/>
    <s v="PSG w Hrubieszowie"/>
    <m/>
    <x v="3"/>
    <x v="7"/>
    <s v="Inna"/>
    <m/>
    <s v="suwadło do karabinu HK G3 oznaczone numerami FMP10/75 oraz 506"/>
    <n v="0"/>
    <x v="0"/>
    <x v="2"/>
    <s v="Straż Graniczna"/>
  </r>
  <r>
    <x v="2505"/>
    <s v="wewnątrz kraju"/>
    <x v="2"/>
    <x v="0"/>
    <s v="PSG w Hrubieszowie"/>
    <m/>
    <x v="3"/>
    <x v="7"/>
    <s v="Inna"/>
    <m/>
    <s v="lufa karabinowa"/>
    <n v="0"/>
    <x v="0"/>
    <x v="2"/>
    <s v="Straż Graniczna"/>
  </r>
  <r>
    <x v="2505"/>
    <s v="wewnątrz kraju"/>
    <x v="2"/>
    <x v="0"/>
    <s v="PSG w Hrubieszowie"/>
    <m/>
    <x v="3"/>
    <x v="7"/>
    <s v="Inna"/>
    <m/>
    <s v="lufa do karabinu maszynowego oznaczona numerem AF0609372370"/>
    <n v="0"/>
    <x v="0"/>
    <x v="2"/>
    <s v="Straż Graniczna"/>
  </r>
  <r>
    <x v="2505"/>
    <s v="wewnątrz kraju"/>
    <x v="2"/>
    <x v="0"/>
    <s v="PSG w Hrubieszowie"/>
    <m/>
    <x v="3"/>
    <x v="7"/>
    <s v="Inna"/>
    <m/>
    <s v="chwyt karabinu HK G3 z bezpiecznikiem i selektorem rodzaju ognia"/>
    <n v="0"/>
    <x v="0"/>
    <x v="2"/>
    <s v="Straż Graniczna"/>
  </r>
  <r>
    <x v="2505"/>
    <s v="wewnątrz kraju"/>
    <x v="2"/>
    <x v="0"/>
    <s v="PSG w Hrubieszowie"/>
    <m/>
    <x v="3"/>
    <x v="7"/>
    <s v="Inna"/>
    <m/>
    <s v=" korpus broni z suwadłem zamka z oznaczeniem 5004 ZTD tgf"/>
    <n v="0"/>
    <x v="0"/>
    <x v="2"/>
    <s v="Straż Graniczna"/>
  </r>
  <r>
    <x v="2505"/>
    <s v="wewnątrz kraju"/>
    <x v="2"/>
    <x v="0"/>
    <s v="PSG w Hrubieszowie"/>
    <m/>
    <x v="3"/>
    <x v="7"/>
    <s v="Inna"/>
    <m/>
    <s v="szkielet wraz z lufa pistoletu maszynowego Thomson o kalibrze .45 oznaczony numerem 40231"/>
    <n v="0"/>
    <x v="0"/>
    <x v="2"/>
    <s v="Straż Graniczna"/>
  </r>
  <r>
    <x v="2505"/>
    <s v="wewnątrz kraju"/>
    <x v="2"/>
    <x v="0"/>
    <s v="PSG w Hrubieszowie"/>
    <m/>
    <x v="3"/>
    <x v="7"/>
    <s v="Inna"/>
    <m/>
    <s v="szkielet karabinu HK G3 wraz z lufą"/>
    <n v="0"/>
    <x v="0"/>
    <x v="2"/>
    <s v="Straż Graniczna"/>
  </r>
  <r>
    <x v="2505"/>
    <s v="wewnątrz kraju"/>
    <x v="2"/>
    <x v="0"/>
    <s v="PSG w Hrubieszowie"/>
    <m/>
    <x v="3"/>
    <x v="7"/>
    <s v="Inna"/>
    <m/>
    <s v="lufa do karabinu maszynowego oznaczona numerem A8333"/>
    <n v="0"/>
    <x v="0"/>
    <x v="2"/>
    <s v="Straż Graniczna"/>
  </r>
  <r>
    <x v="2505"/>
    <s v="wewnątrz kraju"/>
    <x v="2"/>
    <x v="0"/>
    <s v="PSG w Hrubieszowie"/>
    <m/>
    <x v="3"/>
    <x v="7"/>
    <s v="Inna"/>
    <m/>
    <s v="suwadło do karabinu maszynowego PK oznaczone numerem 226"/>
    <n v="0"/>
    <x v="0"/>
    <x v="2"/>
    <s v="Straż Graniczna"/>
  </r>
  <r>
    <x v="2505"/>
    <s v="wewnątrz kraju"/>
    <x v="2"/>
    <x v="0"/>
    <s v="PSG w Hrubieszowie"/>
    <m/>
    <x v="3"/>
    <x v="7"/>
    <s v="Inna"/>
    <m/>
    <s v="suwadło wraz z zamkiem do karabinu maszynowego PK oznaczone numerem 94107"/>
    <n v="0"/>
    <x v="0"/>
    <x v="2"/>
    <s v="Straż Graniczna"/>
  </r>
  <r>
    <x v="2505"/>
    <s v="wewnątrz kraju"/>
    <x v="2"/>
    <x v="0"/>
    <s v="PSG w Hrubieszowie"/>
    <m/>
    <x v="3"/>
    <x v="7"/>
    <s v="Inna"/>
    <m/>
    <s v="korpus pistoletu maszynowego UZI oznaczony numerem 6506119"/>
    <n v="0"/>
    <x v="0"/>
    <x v="2"/>
    <s v="Straż Graniczna"/>
  </r>
  <r>
    <x v="2505"/>
    <s v="wewnątrz kraju"/>
    <x v="2"/>
    <x v="0"/>
    <s v="PSG w Hrubieszowie"/>
    <m/>
    <x v="3"/>
    <x v="7"/>
    <s v="Inna"/>
    <m/>
    <s v="suwadło wraz z zamkiem do karabinu maszynowego PK oznaczone numerem JK173"/>
    <n v="0"/>
    <x v="0"/>
    <x v="2"/>
    <s v="Straż Graniczna"/>
  </r>
  <r>
    <x v="2505"/>
    <s v="wewnątrz kraju"/>
    <x v="2"/>
    <x v="0"/>
    <s v="PSG w Hrubieszowie"/>
    <m/>
    <x v="3"/>
    <x v="7"/>
    <s v="Inna"/>
    <m/>
    <s v="urządzenie wylotowe do karabinu maszynowego M1919A6"/>
    <n v="0"/>
    <x v="0"/>
    <x v="2"/>
    <s v="Straż Graniczna"/>
  </r>
  <r>
    <x v="2505"/>
    <s v="wewnątrz kraju"/>
    <x v="2"/>
    <x v="0"/>
    <s v="PSG w Hrubieszowie"/>
    <m/>
    <x v="3"/>
    <x v="7"/>
    <s v="Inna"/>
    <m/>
    <s v="suwadło RKMDP wzór WZ28 oznaczone numerem 3951"/>
    <n v="0"/>
    <x v="0"/>
    <x v="2"/>
    <s v="Straż Graniczna"/>
  </r>
  <r>
    <x v="2505"/>
    <s v="wewnątrz kraju"/>
    <x v="2"/>
    <x v="0"/>
    <s v="PSG w Hrubieszowie"/>
    <m/>
    <x v="3"/>
    <x v="7"/>
    <s v="Inna"/>
    <m/>
    <s v="lufa karabinu maszynowego z oznaczeniem 9A"/>
    <n v="0"/>
    <x v="0"/>
    <x v="2"/>
    <s v="Straż Graniczna"/>
  </r>
  <r>
    <x v="2505"/>
    <s v="wewnątrz kraju"/>
    <x v="2"/>
    <x v="0"/>
    <s v="PSG w Hrubieszowie"/>
    <m/>
    <x v="3"/>
    <x v="7"/>
    <s v="Inna"/>
    <m/>
    <s v="mechanizm powrotny broni bez iglicy z oznaczeniem 18241"/>
    <n v="0"/>
    <x v="0"/>
    <x v="2"/>
    <s v="Straż Graniczna"/>
  </r>
  <r>
    <x v="2505"/>
    <s v="wewnątrz kraju"/>
    <x v="2"/>
    <x v="0"/>
    <s v="PSG w Hrubieszowie"/>
    <m/>
    <x v="3"/>
    <x v="7"/>
    <s v="Inna"/>
    <m/>
    <s v="szkielet pistoletu Walter P38 wraz z mechanizmem spustowo-uderzeniowym oznaczony numerem 40TRA "/>
    <n v="0"/>
    <x v="0"/>
    <x v="2"/>
    <s v="Straż Graniczna"/>
  </r>
  <r>
    <x v="2505"/>
    <s v="wewnątrz kraju"/>
    <x v="2"/>
    <x v="0"/>
    <s v="PSG w Hrubieszowie"/>
    <m/>
    <x v="3"/>
    <x v="7"/>
    <s v="Palna"/>
    <m/>
    <s v="karabin AKM 47 bez łoża i magazynku oznaczony numerem ACM 2068"/>
    <n v="0"/>
    <x v="0"/>
    <x v="2"/>
    <s v="Straż Graniczna"/>
  </r>
  <r>
    <x v="2505"/>
    <s v="wewnątrz kraju"/>
    <x v="2"/>
    <x v="0"/>
    <s v="PSG w Hrubieszowie"/>
    <m/>
    <x v="3"/>
    <x v="7"/>
    <s v="Inna"/>
    <m/>
    <s v=" korpus pistoletu maszynowego UZI oznaczony numerem 092810"/>
    <n v="0"/>
    <x v="0"/>
    <x v="2"/>
    <s v="Straż Graniczna"/>
  </r>
  <r>
    <x v="2505"/>
    <s v="wewnątrz kraju"/>
    <x v="2"/>
    <x v="0"/>
    <s v="PSG w Hrubieszowie"/>
    <m/>
    <x v="3"/>
    <x v="7"/>
    <s v="Inna"/>
    <m/>
    <s v="mechanizm powrotny ze sprężyna do broni palnej, magazynek pistoletu Walther P38 kalibru 5.6, komora zamkowa karabinu 7.62 mm o numerze 26454"/>
    <n v="0"/>
    <x v="0"/>
    <x v="46"/>
    <s v="Straż Graniczna"/>
  </r>
  <r>
    <x v="2505"/>
    <s v="wewnątrz kraju"/>
    <x v="2"/>
    <x v="0"/>
    <s v="PSG w Hrubieszowie"/>
    <m/>
    <x v="3"/>
    <x v="7"/>
    <s v="Inna"/>
    <m/>
    <s v="dwójnóg do karabinu maszynowego, mechanizm spustowo uderzeniowy oznaczony numerem PBBM59, urządzenie wylotowe wraz z podzespołami montażowymi"/>
    <n v="0"/>
    <x v="0"/>
    <x v="46"/>
    <s v="Straż Graniczna"/>
  </r>
  <r>
    <x v="2505"/>
    <s v="wewnątrz kraju"/>
    <x v="2"/>
    <x v="0"/>
    <s v="PSG w Hrubieszowie"/>
    <m/>
    <x v="3"/>
    <x v="7"/>
    <s v="Inna"/>
    <m/>
    <s v="lufa do karabinu maszynowego oznaczona numerem AU4452"/>
    <n v="0"/>
    <x v="0"/>
    <x v="2"/>
    <s v="Straż Graniczna"/>
  </r>
  <r>
    <x v="2505"/>
    <s v="wewnątrz kraju"/>
    <x v="2"/>
    <x v="0"/>
    <s v="PSG w Hrubieszowie"/>
    <m/>
    <x v="3"/>
    <x v="7"/>
    <s v="Inna"/>
    <m/>
    <s v="korpus broni z oznaczeniem 3951 ZTD tgf"/>
    <n v="0"/>
    <x v="0"/>
    <x v="2"/>
    <s v="Straż Graniczna"/>
  </r>
  <r>
    <x v="2505"/>
    <s v="wewnątrz kraju"/>
    <x v="2"/>
    <x v="0"/>
    <s v="PSG w Hrubieszowie"/>
    <m/>
    <x v="3"/>
    <x v="7"/>
    <s v="Inna"/>
    <m/>
    <s v="osłona lufy karabinu maszynowego oznaczona numerem 9212 oraz datą produkcji 1943"/>
    <n v="0"/>
    <x v="0"/>
    <x v="2"/>
    <s v="Straż Graniczna"/>
  </r>
  <r>
    <x v="2505"/>
    <s v="wewnątrz kraju"/>
    <x v="2"/>
    <x v="0"/>
    <s v="PSG w Hrubieszowie"/>
    <m/>
    <x v="3"/>
    <x v="7"/>
    <s v="Inna"/>
    <m/>
    <s v="zamek pistoletu Walther P38 o kalibrze 5.6 oznaczony numerem 951, zamek pistoletu Walther P1 o kalibrze 9x19 oznaczony numerem 111"/>
    <n v="0"/>
    <x v="0"/>
    <x v="0"/>
    <s v="Straż Graniczna"/>
  </r>
  <r>
    <x v="2505"/>
    <s v="wewnątrz kraju"/>
    <x v="2"/>
    <x v="0"/>
    <s v="PSG w Hrubieszowie"/>
    <m/>
    <x v="3"/>
    <x v="7"/>
    <s v="Inna"/>
    <m/>
    <s v=", zamek pistoletu Walther P1 o kalibrze 9x19 oznaczony numerem 721, zamek pistoletu Walther P38 o kalibrze 5.6 bez oznaczenia numerowego"/>
    <n v="0"/>
    <x v="0"/>
    <x v="0"/>
    <s v="Straż Graniczna"/>
  </r>
  <r>
    <x v="2505"/>
    <s v="wewnątrz kraju"/>
    <x v="2"/>
    <x v="0"/>
    <s v="PSG w Hrubieszowie"/>
    <m/>
    <x v="3"/>
    <x v="7"/>
    <s v="Inna"/>
    <m/>
    <s v="lufa do pistoletu Walther P1 o kalibrze 9x19 oznaczona numerem 721, lufa do pistoletu Walther P1 o kalibrze 9x19 oznaczona numerem 629"/>
    <n v="0"/>
    <x v="0"/>
    <x v="0"/>
    <s v="Straż Graniczna"/>
  </r>
  <r>
    <x v="2505"/>
    <s v="wewnątrz kraju"/>
    <x v="2"/>
    <x v="0"/>
    <s v="PSG w Hrubieszowie"/>
    <m/>
    <x v="3"/>
    <x v="7"/>
    <s v="Inna"/>
    <m/>
    <s v="zamek do pistoletu Walther P1 o kalibrze 9x19 oznaczony numerem 012, zamek do pistoletu Walther P38 o kalibrze 5.6 oznaczony numerem 4/67"/>
    <n v="0"/>
    <x v="0"/>
    <x v="0"/>
    <s v="Straż Graniczna"/>
  </r>
  <r>
    <x v="2505"/>
    <s v="wewnątrz kraju"/>
    <x v="2"/>
    <x v="0"/>
    <s v="PSG w Hrubieszowie"/>
    <m/>
    <x v="3"/>
    <x v="7"/>
    <s v="Inna"/>
    <m/>
    <s v="lufa pistoletu owinięta w papier z napisem Beretta 92, zamek pistoletu Walther P38 o kalibrze 5.6 bez oznaczenia numerowego"/>
    <n v="0"/>
    <x v="0"/>
    <x v="0"/>
    <s v="Straż Graniczna"/>
  </r>
  <r>
    <x v="2505"/>
    <s v="wewnątrz kraju"/>
    <x v="2"/>
    <x v="0"/>
    <s v="PSG w Hrubieszowie"/>
    <m/>
    <x v="3"/>
    <x v="7"/>
    <s v="Inna"/>
    <m/>
    <s v="zamek do pistoletu Walter P1 o kalibrze 9x19 oznaczony numerem 10/81, dwie sztuki zespołów iglicznych owinięte papierem z napisem BM59"/>
    <n v="0"/>
    <x v="0"/>
    <x v="46"/>
    <s v="Straż Graniczna"/>
  </r>
  <r>
    <x v="2505"/>
    <s v="wewnątrz kraju"/>
    <x v="2"/>
    <x v="0"/>
    <s v="PSG w Hrubieszowie"/>
    <m/>
    <x v="3"/>
    <x v="7"/>
    <s v="Inna"/>
    <m/>
    <s v="lufa pistoletu oznaczona numerem 127, lufa pistoletu oznaczone numerem 120 "/>
    <n v="0"/>
    <x v="0"/>
    <x v="0"/>
    <s v="Straż Graniczna"/>
  </r>
  <r>
    <x v="2505"/>
    <s v="wewnątrz kraju"/>
    <x v="2"/>
    <x v="0"/>
    <s v="PSG w Hrubieszowie"/>
    <m/>
    <x v="3"/>
    <x v="7"/>
    <s v="Inna"/>
    <m/>
    <s v="lufa pistoletu oznaczone numerem 350, lufa pistoletu o numerze 005, lufa pistoletu bez oznaczenia numerowego "/>
    <n v="0"/>
    <x v="0"/>
    <x v="46"/>
    <s v="Straż Graniczna"/>
  </r>
  <r>
    <x v="2505"/>
    <s v="wewnątrz kraju"/>
    <x v="2"/>
    <x v="0"/>
    <s v="PSG w Hrubieszowie"/>
    <m/>
    <x v="3"/>
    <x v="7"/>
    <s v="Inna"/>
    <m/>
    <s v="cztery sprężyny do magazynka, dwa magazynki z oznaczeniem MP38u40, jeden magazynek z oznaczeniem MP41, magazynki nie posiadają wkładów"/>
    <n v="0"/>
    <x v="0"/>
    <x v="26"/>
    <s v="Straż Graniczna"/>
  </r>
  <r>
    <x v="2505"/>
    <s v="wewnątrz kraju"/>
    <x v="2"/>
    <x v="0"/>
    <s v="PSG w Hrubieszowie"/>
    <m/>
    <x v="3"/>
    <x v="7"/>
    <s v="Inna"/>
    <m/>
    <s v="zamek pistoletu maszynowego o numerze P10,  zamek pistoletu maszynowego MP o numerze P11"/>
    <n v="0"/>
    <x v="0"/>
    <x v="0"/>
    <s v="Straż Graniczna"/>
  </r>
  <r>
    <x v="2505"/>
    <s v="wewnątrz kraju"/>
    <x v="2"/>
    <x v="0"/>
    <s v="PSG w Hrubieszowie"/>
    <m/>
    <x v="3"/>
    <x v="7"/>
    <s v="Inna"/>
    <m/>
    <s v="zamek pistoletu maszynowego MP o numerze 0628, zamek pistoletu maszynowego MP40 o numerze 9741"/>
    <n v="0"/>
    <x v="0"/>
    <x v="0"/>
    <s v="Straż Graniczna"/>
  </r>
  <r>
    <x v="2505"/>
    <s v="wewnątrz kraju"/>
    <x v="2"/>
    <x v="0"/>
    <s v="PSG w Hrubieszowie"/>
    <m/>
    <x v="3"/>
    <x v="7"/>
    <s v="Inna"/>
    <m/>
    <s v="”, mechanizm uderzeniowy z iglicą do pistoletu MP40, zamek pistoletu maszynowego MP o numerze trudnym do odczytania, zamek pistoletu maszynowego MP o numerze 6550"/>
    <n v="0"/>
    <x v="0"/>
    <x v="46"/>
    <s v="Straż Graniczna"/>
  </r>
  <r>
    <x v="2505"/>
    <s v="wewnątrz kraju"/>
    <x v="2"/>
    <x v="0"/>
    <s v="PSG w Hrubieszowie"/>
    <m/>
    <x v="3"/>
    <x v="7"/>
    <s v="Inna"/>
    <m/>
    <s v="zamek pistoletu maszynowego MP o numerze 22869, mechanizm powrotny broni bez iglicy i bez sprężyny, mechanizm powrotny broni z iglica i bez sprężyny"/>
    <n v="0"/>
    <x v="0"/>
    <x v="46"/>
    <s v="Straż Graniczna"/>
  </r>
  <r>
    <x v="2505"/>
    <s v="wewnątrz kraju"/>
    <x v="2"/>
    <x v="0"/>
    <s v="PSG w Hrubieszowie"/>
    <m/>
    <x v="3"/>
    <x v="7"/>
    <s v="Inna"/>
    <m/>
    <s v="zamek pistoletu maszynowego MP o numerze 7622, zamek pistoletu maszynowego MP o numerze 6237, zamek pistoletu maszynowego MP bez oznaczenia numerowego"/>
    <n v="0"/>
    <x v="0"/>
    <x v="46"/>
    <s v="Straż Graniczna"/>
  </r>
  <r>
    <x v="2505"/>
    <s v="wewnątrz kraju"/>
    <x v="2"/>
    <x v="0"/>
    <s v="PSG w Hrubieszowie"/>
    <m/>
    <x v="3"/>
    <x v="7"/>
    <s v="Inna"/>
    <m/>
    <s v="dwie sprężyny mechanizmu powrotnego do karabinu maszynowego MP, cztery lufy pistoletu maszynowego MP40 kalibru 9 mm z oznaczeniami (dwie lufy posiadają oznaczenia XX, dwie lufy nie posiadają oznaczeń)"/>
    <n v="0"/>
    <x v="0"/>
    <x v="487"/>
    <s v="Straż Graniczna"/>
  </r>
  <r>
    <x v="2505"/>
    <s v="wewnątrz kraju"/>
    <x v="2"/>
    <x v="0"/>
    <s v="PSG w Hrubieszowie"/>
    <m/>
    <x v="3"/>
    <x v="7"/>
    <s v="Inna"/>
    <m/>
    <s v="pięć sztuk bezpieczników zamka do pistoletu maszynowego MP, siedem sztuk szyn oporowych do pistoletu maszynowego MP40, trzy komplety okładzin chwytów bakelitowych"/>
    <n v="0"/>
    <x v="0"/>
    <x v="78"/>
    <s v="Straż Graniczna"/>
  </r>
  <r>
    <x v="2505"/>
    <s v="wewnątrz kraju"/>
    <x v="2"/>
    <x v="0"/>
    <s v="PSG w Hrubieszowie"/>
    <m/>
    <x v="3"/>
    <x v="7"/>
    <s v="Inna"/>
    <m/>
    <s v="pięć sztuk podajnika magazynka pistoletu maszynowego MP40"/>
    <n v="0"/>
    <x v="0"/>
    <x v="6"/>
    <s v="Straż Graniczna"/>
  </r>
  <r>
    <x v="2505"/>
    <s v="wewnątrz kraju"/>
    <x v="2"/>
    <x v="0"/>
    <s v="PSG w Hrubieszowie"/>
    <m/>
    <x v="3"/>
    <x v="7"/>
    <s v="Inna"/>
    <m/>
    <s v="szkieletu pistoletu Glock 17 Gen. 4 o numerze G137508 wraz z okładzinami chwytu, zamek z mechanizmem powrotnym oraz lufą do pistoletu Glock 17  o numerze lufy oraz zamka BFWK415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mek z mechanizmem powrotnym oraz lufą do pistoletu Glock 17 o numerze lufy oraz zamka BPWK055, zamek z mechanizmem powrotnym oraz lufą do pistoletu Glock 17  o numerze lufy oraz zamka AEPM439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mek z mechanizmem powrotnym oraz lufą do pistoletu Glock 17 o numerze lufy oraz zamka BFRT951, zamek z mechanizmem powrotnym oraz lufą do pistoletu Glock 17  o numerze lufy oraz zamka BNHU901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mek z mechanizmem powrotnym oraz lufą do pistoletu Glock 45 o numerze lufy oraz zamka BPHW353, zamek z mechanizmem powrotnym oraz lufą do pistoletu Glock 45 o numerze lufy oraz zamka BPHW352"/>
    <n v="0"/>
    <x v="0"/>
    <x v="64"/>
    <s v="Straż Graniczna"/>
  </r>
  <r>
    <x v="2505"/>
    <s v="wewnątrz kraju"/>
    <x v="2"/>
    <x v="0"/>
    <s v="PSG w Hrubieszowie"/>
    <m/>
    <x v="3"/>
    <x v="7"/>
    <s v="Inna"/>
    <m/>
    <s v="lufa pistoletu Glock 17 o numerze BHZW306, dwie sprężyny powrotne do pistoletu Glock, jedna trzeciej generacji, druga czwartej"/>
    <n v="0"/>
    <x v="0"/>
    <x v="46"/>
    <s v="Straż Graniczna"/>
  </r>
  <r>
    <x v="2505"/>
    <s v="wewnątrz kraju"/>
    <x v="2"/>
    <x v="0"/>
    <s v="PSG w Hrubieszowie"/>
    <m/>
    <x v="3"/>
    <x v="7"/>
    <s v="Inna"/>
    <m/>
    <s v="szkielet pistoletu TT o numerze 9675687 rok produkcji 1964, szkielet pistoletu TT o numerze 1189, cztery magazynki do pistoletu TT, lufa pistoletu TT o numerze 176864"/>
    <n v="0"/>
    <x v="0"/>
    <x v="26"/>
    <s v="Straż Graniczna"/>
  </r>
  <r>
    <x v="2505"/>
    <s v="wewnątrz kraju"/>
    <x v="2"/>
    <x v="0"/>
    <s v="PSG w Hrubieszowie"/>
    <m/>
    <x v="3"/>
    <x v="7"/>
    <s v="Inna"/>
    <m/>
    <s v="lufa pistoletu TT o numerze 54299, lufa pistoletu TT o numerze 7586, lufa pistoletu TT o numerze 3543, lufa pistoletu TT o numerze 589, lufa pistoletu TT o numerze 9834"/>
    <n v="0"/>
    <x v="0"/>
    <x v="6"/>
    <s v="Straż Graniczna"/>
  </r>
  <r>
    <x v="2505"/>
    <s v="wewnątrz kraju"/>
    <x v="2"/>
    <x v="0"/>
    <s v="PSG w Hrubieszowie"/>
    <m/>
    <x v="3"/>
    <x v="7"/>
    <s v="Inna"/>
    <m/>
    <s v="pięć luf pistoletu TT bez oznaczenia numerowego, cztery mechanizmy kurkowe do pistoletu TT, dwa języki spustowe, dwa pazury wyciągu, trzy rygle, dwa skrzydełka bezpiecznika, dwa stabilizatory lufy"/>
    <n v="0"/>
    <x v="0"/>
    <x v="14"/>
    <s v="Straż Graniczna"/>
  </r>
  <r>
    <x v="2505"/>
    <s v="wewnątrz kraju"/>
    <x v="2"/>
    <x v="0"/>
    <s v="PSG w Hrubieszowie"/>
    <m/>
    <x v="3"/>
    <x v="7"/>
    <s v="Inna"/>
    <m/>
    <s v="trzy sztuki okładzin bakelitowych do pistoletu TT, zamek z mechanizmem powrotnym oraz lufą do pistoletu TT o numerze lufy oraz zamka C176518, "/>
    <n v="0"/>
    <x v="0"/>
    <x v="6"/>
    <s v="Straż Graniczna"/>
  </r>
  <r>
    <x v="2505"/>
    <s v="wewnątrz kraju"/>
    <x v="2"/>
    <x v="0"/>
    <s v="PSG w Hrubieszowie"/>
    <m/>
    <x v="3"/>
    <x v="7"/>
    <s v="Inna"/>
    <m/>
    <s v="zamek z mechanizmem powrotnym oraz lufą do pistoletu TT o numerze zamka ZH442, zamek z mechanizmem powrotnym oraz lufą do pistoletu TT o numerze lufy oraz zamka 93793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mek z mechanizmem powrotnym oraz lufą do pistoletu TT o numerze zamka YA1373, zamek z mechanizmem powrotnym oraz lufą do pistoletu TT o numerze lufy oraz zamka 192568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mek z mechanizmem powrotnym oraz lufą do pistoletu TT o numerze lufy oraz zamka 206062,zamek z mechanizmem powrotnym oraz lufą do pistoletu TT o numerze lufy 125044"/>
    <n v="0"/>
    <x v="0"/>
    <x v="64"/>
    <s v="Straż Graniczna"/>
  </r>
  <r>
    <x v="2505"/>
    <s v="wewnątrz kraju"/>
    <x v="2"/>
    <x v="0"/>
    <s v="PSG w Hrubieszowie"/>
    <m/>
    <x v="3"/>
    <x v="7"/>
    <s v="Inna"/>
    <m/>
    <s v="16 (szesnaście) sztuk luf do pistoletu maszynowego"/>
    <n v="0"/>
    <x v="0"/>
    <x v="468"/>
    <s v="Straż Graniczna"/>
  </r>
  <r>
    <x v="2505"/>
    <s v="wewnątrz kraju"/>
    <x v="2"/>
    <x v="0"/>
    <s v="PSG w Hrubieszowie"/>
    <m/>
    <x v="3"/>
    <x v="7"/>
    <s v="Inna"/>
    <m/>
    <s v="zamek do pistoletu maszynowego PM63 RAK o numerze ZK3997 rok produkcji 1974 wraz ze sprężyną"/>
    <n v="0"/>
    <x v="0"/>
    <x v="0"/>
    <s v="Straż Graniczna"/>
  </r>
  <r>
    <x v="2505"/>
    <s v="wewnątrz kraju"/>
    <x v="2"/>
    <x v="0"/>
    <s v="PSG w Hrubieszowie"/>
    <m/>
    <x v="3"/>
    <x v="7"/>
    <s v="Inna"/>
    <m/>
    <s v="zamek do pistoletu maszynowego PM63 RAK o numerze DT5011 rocznik 1974 wraz ze sprężyną, szkielet pistoletu maszynowego PM 63 RAK"/>
    <n v="0"/>
    <x v="0"/>
    <x v="46"/>
    <s v="Straż Graniczna"/>
  </r>
  <r>
    <x v="2505"/>
    <s v="wewnątrz kraju"/>
    <x v="2"/>
    <x v="0"/>
    <s v="PSG w Hrubieszowie"/>
    <m/>
    <x v="3"/>
    <x v="7"/>
    <s v="Inna"/>
    <m/>
    <s v="zamek karabinowy bez oznaczeń, mechanizm spustowo uderzeniowy do pistoletu maszynowego UZI, kolba do pistoletu maszynowego UZI"/>
    <n v="0"/>
    <x v="0"/>
    <x v="46"/>
    <s v="Straż Graniczna"/>
  </r>
  <r>
    <x v="2505"/>
    <s v="wewnątrz kraju"/>
    <x v="2"/>
    <x v="0"/>
    <s v="PSG w Hrubieszowie"/>
    <m/>
    <x v="3"/>
    <x v="7"/>
    <s v="Inna"/>
    <m/>
    <s v="dwie lufy do pistoletu maszynowego, dwie bakelitowe okładziny chwytu przedniego"/>
    <n v="0"/>
    <x v="0"/>
    <x v="64"/>
    <s v="Straż Graniczna"/>
  </r>
  <r>
    <x v="2505"/>
    <s v="wewnątrz kraju"/>
    <x v="2"/>
    <x v="0"/>
    <s v="PSG w Hrubieszowie"/>
    <m/>
    <x v="3"/>
    <x v="7"/>
    <s v="Inna"/>
    <m/>
    <s v="dwie bakelitowe okładziny chwytu"/>
    <n v="0"/>
    <x v="0"/>
    <x v="0"/>
    <s v="Straż Graniczna"/>
  </r>
  <r>
    <x v="2505"/>
    <s v="wewnątrz kraju"/>
    <x v="2"/>
    <x v="0"/>
    <s v="PSG w Hrubieszowie"/>
    <m/>
    <x v="3"/>
    <x v="7"/>
    <s v="Inna"/>
    <m/>
    <s v="zawierający mechanizm spustowo uderzeniowy oraz jego elementy montażowe do karabinu maszynowego AK, pięć bakelitowych chwytów do karabinu AK"/>
    <n v="0"/>
    <x v="0"/>
    <x v="487"/>
    <s v="Straż Graniczna"/>
  </r>
  <r>
    <x v="2505"/>
    <s v="wewnątrz kraju"/>
    <x v="2"/>
    <x v="0"/>
    <s v="PSG w Hrubieszowie"/>
    <m/>
    <x v="3"/>
    <x v="7"/>
    <s v="Inna"/>
    <m/>
    <s v="stopka kolby, celownik, przewód skośny, oraz muszka do karabinu AK"/>
    <n v="0"/>
    <x v="0"/>
    <x v="64"/>
    <s v="Straż Graniczna"/>
  </r>
  <r>
    <x v="2505"/>
    <s v="wewnątrz kraju"/>
    <x v="2"/>
    <x v="0"/>
    <s v="PSG w Hrubieszowie"/>
    <m/>
    <x v="3"/>
    <x v="7"/>
    <s v="Inna"/>
    <m/>
    <s v="dwie sztuki osady celownika jedna z celownikiem, trzy sztuki dźwigni przełącznika rodzaju ognia"/>
    <n v="0"/>
    <x v="0"/>
    <x v="487"/>
    <s v="Straż Graniczna"/>
  </r>
  <r>
    <x v="2505"/>
    <s v="wewnątrz kraju"/>
    <x v="2"/>
    <x v="0"/>
    <s v="PSG w Hrubieszowie"/>
    <m/>
    <x v="3"/>
    <x v="7"/>
    <s v="Inna"/>
    <m/>
    <s v="trzy sztuki nakładek celownika do karabinu AK, jeden tłok suwadła AK"/>
    <n v="0"/>
    <x v="0"/>
    <x v="64"/>
    <s v="Straż Graniczna"/>
  </r>
  <r>
    <x v="2505"/>
    <s v="wewnątrz kraju"/>
    <x v="2"/>
    <x v="0"/>
    <s v="PSG w Hrubieszowie"/>
    <m/>
    <x v="3"/>
    <x v="7"/>
    <s v="Inna"/>
    <m/>
    <s v="trzy magazynki pistoletowe, magazynek do karabinka HKG3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wierające zamek karabinowy oraz zespół igliczny, zamek pistoletu maszynowego THOMSON bez oznaczeń– 2 szt, sprężyny powrotne  - 2 szt"/>
    <n v="0"/>
    <x v="0"/>
    <x v="487"/>
    <s v="Straż Graniczna"/>
  </r>
  <r>
    <x v="2505"/>
    <s v="wewnątrz kraju"/>
    <x v="2"/>
    <x v="0"/>
    <s v="PSG w Hrubieszowie"/>
    <m/>
    <x v="3"/>
    <x v="7"/>
    <s v="Inna"/>
    <m/>
    <s v="okładziny bakelitowe  do pistoletu – 3 kpl, zamek z lufą pistoletu Beretta 92S – 2 szt, zamek z lufą pistoletu produkcji węgierskiej MBK-9HP o numerze 20323 9 mm – 1 szt"/>
    <n v="0"/>
    <x v="0"/>
    <x v="487"/>
    <s v="Straż Graniczna"/>
  </r>
  <r>
    <x v="2505"/>
    <s v="wewnątrz kraju"/>
    <x v="2"/>
    <x v="0"/>
    <s v="PSG w Hrubieszowie"/>
    <m/>
    <x v="3"/>
    <x v="7"/>
    <s v="Inna"/>
    <m/>
    <s v="szkielet pistoletu o numerze R83549 – 1 szt., zamek z lufą pistoletu Beretta o numerze 705377 – 1 szt., zamek z lufą i sprężyną pistoletu P9RZ kal 9x19 o numerze RZ00406 – 1 szt"/>
    <n v="0"/>
    <x v="0"/>
    <x v="46"/>
    <s v="Straż Graniczna"/>
  </r>
  <r>
    <x v="2505"/>
    <s v="wewnątrz kraju"/>
    <x v="2"/>
    <x v="0"/>
    <s v="PSG w Hrubieszowie"/>
    <m/>
    <x v="3"/>
    <x v="7"/>
    <s v="Inna"/>
    <m/>
    <s v="zamek o numerze 677386 z lufą o numerze 27393 pistoletu Beretta – 1 szt., lufa pistoletu Beretta 92S – 1 szt., magazynek pistoletowy – 3 szt"/>
    <n v="0"/>
    <x v="0"/>
    <x v="6"/>
    <s v="Straż Graniczna"/>
  </r>
  <r>
    <x v="2505"/>
    <s v="wewnątrz kraju"/>
    <x v="2"/>
    <x v="0"/>
    <s v="PSG w Hrubieszowie"/>
    <m/>
    <x v="3"/>
    <x v="7"/>
    <s v="Inna"/>
    <m/>
    <s v="element obsady muszki karabinowej - 7 szt., element broni o numerze 12979 – 1 szt., dźwignia przeładowania broni – 1 szt"/>
    <n v="0"/>
    <x v="0"/>
    <x v="157"/>
    <s v="Straż Graniczna"/>
  </r>
  <r>
    <x v="2505"/>
    <s v="wewnątrz kraju"/>
    <x v="2"/>
    <x v="0"/>
    <s v="PSG w Hrubieszowie"/>
    <m/>
    <x v="3"/>
    <x v="7"/>
    <s v="Inna"/>
    <m/>
    <s v=" magazynek pistoletowy – 5 szt., lufy pistoletu z nakrętkami bez oznaczeń – 3 szt"/>
    <n v="0"/>
    <x v="0"/>
    <x v="187"/>
    <s v="Straż Graniczna"/>
  </r>
  <r>
    <x v="2505"/>
    <s v="wewnątrz kraju"/>
    <x v="2"/>
    <x v="0"/>
    <s v="PSG w Hrubieszowie"/>
    <m/>
    <x v="3"/>
    <x v="7"/>
    <s v="Inna"/>
    <m/>
    <s v="zamek karabinowy bez numeru – 3 szt"/>
    <n v="0"/>
    <x v="0"/>
    <x v="46"/>
    <s v="Straż Graniczna"/>
  </r>
  <r>
    <x v="2505"/>
    <s v="wewnątrz kraju"/>
    <x v="2"/>
    <x v="0"/>
    <s v="PSG w Hrubieszowie"/>
    <m/>
    <x v="3"/>
    <x v="7"/>
    <s v="Inna"/>
    <m/>
    <s v="gniazdo magazynka – 3 szt"/>
    <n v="0"/>
    <x v="0"/>
    <x v="46"/>
    <s v="Straż Graniczna"/>
  </r>
  <r>
    <x v="2505"/>
    <s v="wewnątrz kraju"/>
    <x v="2"/>
    <x v="0"/>
    <s v="PSG w Hrubieszowie"/>
    <m/>
    <x v="3"/>
    <x v="0"/>
    <s v="Inne"/>
    <m/>
    <s v="oliwiarka metalowa – 2 szt"/>
    <n v="0"/>
    <x v="0"/>
    <x v="0"/>
    <s v="Straż Graniczna"/>
  </r>
  <r>
    <x v="2505"/>
    <s v="wewnątrz kraju"/>
    <x v="2"/>
    <x v="0"/>
    <s v="PSG w Hrubieszowie"/>
    <m/>
    <x v="3"/>
    <x v="7"/>
    <s v="Inna"/>
    <m/>
    <s v="chwyt pistoletowy do karabinka AK – 2 szt"/>
    <n v="0"/>
    <x v="0"/>
    <x v="0"/>
    <s v="Straż Graniczna"/>
  </r>
  <r>
    <x v="2505"/>
    <s v="wewnątrz kraju"/>
    <x v="2"/>
    <x v="0"/>
    <s v="PSG w Hrubieszowie"/>
    <m/>
    <x v="3"/>
    <x v="7"/>
    <s v="Inna"/>
    <m/>
    <s v="urządzenie wylotowe do karabiny maszynowego – 1 szt., przewód skośny karabinu AK – 1 szt"/>
    <n v="0"/>
    <x v="0"/>
    <x v="0"/>
    <s v="Straż Graniczna"/>
  </r>
  <r>
    <x v="2505"/>
    <s v="wewnątrz kraju"/>
    <x v="2"/>
    <x v="0"/>
    <s v="PSG w Hrubieszowie"/>
    <m/>
    <x v="3"/>
    <x v="7"/>
    <s v="Inna"/>
    <m/>
    <s v="obsada szczerbiny ze szczerbina karabinu AK – 1 szt., osada muszli karabinu AK – 1 szt"/>
    <n v="0"/>
    <x v="0"/>
    <x v="0"/>
    <s v="Straż Graniczna"/>
  </r>
  <r>
    <x v="2505"/>
    <s v="wewnątrz kraju"/>
    <x v="2"/>
    <x v="0"/>
    <s v="PSG w Hrubieszowie"/>
    <m/>
    <x v="3"/>
    <x v="7"/>
    <s v="Inna"/>
    <m/>
    <s v="osada nakładki łoża karabinu AK – 1 szt., nakładka bakelitowa łoża karabinu AK – 1 szt"/>
    <n v="0"/>
    <x v="0"/>
    <x v="0"/>
    <s v="Straż Graniczna"/>
  </r>
  <r>
    <x v="2505"/>
    <s v="wewnątrz kraju"/>
    <x v="2"/>
    <x v="0"/>
    <s v="PSG w Hrubieszowie"/>
    <m/>
    <x v="3"/>
    <x v="7"/>
    <s v="Inna"/>
    <m/>
    <s v="dwie sztuki zatrzasku magazynka karabinka AK, jeden gumowy element z czpieniem "/>
    <n v="0"/>
    <x v="0"/>
    <x v="46"/>
    <s v="Straż Graniczna"/>
  </r>
  <r>
    <x v="2505"/>
    <s v="wewnątrz kraju"/>
    <x v="2"/>
    <x v="0"/>
    <s v="PSG w Hrubieszowie"/>
    <m/>
    <x v="3"/>
    <x v="7"/>
    <s v="Inna"/>
    <m/>
    <s v="elementy montażowe kolby składanej karabinka AK 74, woreczek zawierający 3 szt. iglic, oraz 3 szt. pazurów wyciągu i 3 szt"/>
    <n v="0"/>
    <x v="0"/>
    <x v="157"/>
    <s v="Straż Graniczna"/>
  </r>
  <r>
    <x v="2505"/>
    <s v="wewnątrz kraju"/>
    <x v="2"/>
    <x v="0"/>
    <s v="PSG w Hrubieszowie"/>
    <m/>
    <x v="3"/>
    <x v="7"/>
    <s v="Inna"/>
    <m/>
    <s v="sprężyn karabinka AK 74, pas nośny karabinka AK74"/>
    <n v="0"/>
    <x v="0"/>
    <x v="0"/>
    <s v="Straż Graniczna"/>
  </r>
  <r>
    <x v="2505"/>
    <s v="wewnątrz kraju"/>
    <x v="2"/>
    <x v="0"/>
    <s v="PSG w Hrubieszowie"/>
    <m/>
    <x v="3"/>
    <x v="7"/>
    <s v="Inna"/>
    <m/>
    <s v="cztery nakładki bakelitowe łoża karabinu AK 74, dwa komplety zestawów czyszczących"/>
    <n v="0"/>
    <x v="0"/>
    <x v="487"/>
    <s v="Straż Graniczna"/>
  </r>
  <r>
    <x v="2505"/>
    <s v="wewnątrz kraju"/>
    <x v="2"/>
    <x v="0"/>
    <s v="PSG w Hrubieszowie"/>
    <m/>
    <x v="3"/>
    <x v="7"/>
    <s v="Inna"/>
    <m/>
    <s v="zestaw montażowy kolby składanej karabinka AK 74, woreczek strunowy zawierający elementy karabinka AK 74"/>
    <n v="0"/>
    <x v="0"/>
    <x v="0"/>
    <s v="Straż Graniczna"/>
  </r>
  <r>
    <x v="2505"/>
    <s v="wewnątrz kraju"/>
    <x v="2"/>
    <x v="0"/>
    <s v="PSG w Hrubieszowie"/>
    <m/>
    <x v="3"/>
    <x v="7"/>
    <s v="Inna"/>
    <m/>
    <s v="lufa pistoletowa o numerze 937 , lufa pistoletowa o numerze 089 , , dwa zamki pistoletu Walther P38 kaliber 5.6 mm"/>
    <n v="0"/>
    <x v="0"/>
    <x v="64"/>
    <s v="Straż Graniczna"/>
  </r>
  <r>
    <x v="2505"/>
    <s v="wewnątrz kraju"/>
    <x v="2"/>
    <x v="0"/>
    <s v="PSG w Hrubieszowie"/>
    <m/>
    <x v="3"/>
    <x v="7"/>
    <s v="Inna"/>
    <m/>
    <s v="trzy lufy pistoletowe kalibru 22LR"/>
    <n v="0"/>
    <x v="0"/>
    <x v="46"/>
    <s v="Straż Graniczna"/>
  </r>
  <r>
    <x v="2505"/>
    <s v="wewnątrz kraju"/>
    <x v="2"/>
    <x v="0"/>
    <s v="PSG w Hrubieszowie"/>
    <m/>
    <x v="3"/>
    <x v="7"/>
    <s v="Inna"/>
    <m/>
    <s v="zamek karabinowy – 4 sztuki "/>
    <n v="0"/>
    <x v="0"/>
    <x v="64"/>
    <s v="Straż Graniczna"/>
  </r>
  <r>
    <x v="2505"/>
    <s v="wewnątrz kraju"/>
    <x v="2"/>
    <x v="0"/>
    <s v="PSG w Hrubieszowie"/>
    <m/>
    <x v="3"/>
    <x v="7"/>
    <s v="Inna"/>
    <m/>
    <s v="woreczek zawierający elementy montażowe do pistoletów, zamek o numerze 236486 wraz z lufą do pistoletu CZ 27"/>
    <n v="0"/>
    <x v="0"/>
    <x v="0"/>
    <s v="Straż Graniczna"/>
  </r>
  <r>
    <x v="2505"/>
    <s v="wewnątrz kraju"/>
    <x v="2"/>
    <x v="0"/>
    <s v="PSG w Hrubieszowie"/>
    <m/>
    <x v="3"/>
    <x v="7"/>
    <s v="Inna"/>
    <m/>
    <s v="zamek pistoletowy o numerze 528487, zamek pistoletowy o numerze 526323, zamek o numerze 542125 z lufą do pistoletu CZ 27 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mek o numerze 562909 wraz z lufą do pistoletu CZ 27 kaliber 7,65, zamek o numerze 209992 wraz z lufą do pistoletu CZ 27 kaliber 7,65, zamek o numerze 540787"/>
    <n v="0"/>
    <x v="0"/>
    <x v="6"/>
    <s v="Straż Graniczna"/>
  </r>
  <r>
    <x v="2505"/>
    <s v="wewnątrz kraju"/>
    <x v="2"/>
    <x v="0"/>
    <s v="PSG w Hrubieszowie"/>
    <m/>
    <x v="3"/>
    <x v="7"/>
    <s v="Inna"/>
    <m/>
    <s v="dwie lufy pistoletowe bez oznaczeń, woreczek strunowy zawierający elementy mechanizmów powrotnych i elementy ryglujące do pistoletów"/>
    <n v="0"/>
    <x v="0"/>
    <x v="46"/>
    <s v="Straż Graniczna"/>
  </r>
  <r>
    <x v="2505"/>
    <s v="wewnątrz kraju"/>
    <x v="2"/>
    <x v="0"/>
    <s v="PSG w Hrubieszowie"/>
    <m/>
    <x v="3"/>
    <x v="3"/>
    <s v="Inna"/>
    <m/>
    <s v="89 sztuk (osiemdziesiąt dziewięć) amunicja 9x19 mm Luger z czego 2 sztuki posiadają pociski ale mają zbite spłonki"/>
    <n v="0"/>
    <x v="0"/>
    <x v="824"/>
    <s v="Straż Graniczna"/>
  </r>
  <r>
    <x v="2505"/>
    <s v="wewnątrz kraju"/>
    <x v="2"/>
    <x v="0"/>
    <s v="PSG w Hrubieszowie"/>
    <m/>
    <x v="3"/>
    <x v="3"/>
    <s v="Ostra"/>
    <m/>
    <s v="50 sztuk (pięćdziesiąt) sztuk amunicji do broni gładko lufowej kalibru 12/70 koloru niebieskiego z oznaczeniami  Olympic Trap 24."/>
    <n v="0"/>
    <x v="0"/>
    <x v="743"/>
    <s v="Straż Graniczna"/>
  </r>
  <r>
    <x v="2505"/>
    <s v="wewnątrz kraju"/>
    <x v="2"/>
    <x v="0"/>
    <s v="PSG w Hrubieszowie"/>
    <m/>
    <x v="3"/>
    <x v="3"/>
    <s v="Inna"/>
    <m/>
    <s v="62 sztuki (sześćdziesiąt dwa) amunicji  myśliwskiej, śrutowej do broni gładkolufowej kalibru 12/70  "/>
    <n v="0"/>
    <x v="0"/>
    <x v="1094"/>
    <s v="Straż Graniczna"/>
  </r>
  <r>
    <x v="2505"/>
    <s v="wewnątrz kraju"/>
    <x v="2"/>
    <x v="0"/>
    <s v="PSG w Hrubieszowie"/>
    <m/>
    <x v="3"/>
    <x v="7"/>
    <s v="Inna"/>
    <m/>
    <s v="5 (pięć) sprężyn mechanizmu powrotnego broni, 8 (osiem) iglic karabinu maszynowego DP28, 9 (dziewięć) trzonów zamków karabinu maszynowego DP28"/>
    <n v="0"/>
    <x v="0"/>
    <x v="1095"/>
    <s v="Straż Graniczna"/>
  </r>
  <r>
    <x v="2505"/>
    <s v="wewnątrz kraju"/>
    <x v="2"/>
    <x v="0"/>
    <s v="PSG w Hrubieszowie"/>
    <m/>
    <x v="3"/>
    <x v="7"/>
    <s v="Inna"/>
    <m/>
    <s v="6 (sześć) luf do pistoletu maszynowego MP40"/>
    <n v="0"/>
    <x v="0"/>
    <x v="487"/>
    <s v="Straż Graniczna"/>
  </r>
  <r>
    <x v="2505"/>
    <s v="wewnątrz kraju"/>
    <x v="2"/>
    <x v="0"/>
    <s v="PSG w Hrubieszowie"/>
    <m/>
    <x v="3"/>
    <x v="7"/>
    <s v="Inna"/>
    <m/>
    <s v="11 (jedenaście) sztuk trzonów zamka do pistoletu maszynowego PPSZ wzór 41"/>
    <n v="0"/>
    <x v="0"/>
    <x v="331"/>
    <s v="Straż Graniczna"/>
  </r>
  <r>
    <x v="2505"/>
    <s v="wewnątrz kraju"/>
    <x v="2"/>
    <x v="0"/>
    <s v="PSG w Hrubieszowie"/>
    <m/>
    <x v="3"/>
    <x v="7"/>
    <s v="Inna"/>
    <m/>
    <s v="9 (dziewięć) luf z komorami nabojowymi do pistoletu maszynowego"/>
    <n v="0"/>
    <x v="0"/>
    <x v="157"/>
    <s v="Straż Graniczna"/>
  </r>
  <r>
    <x v="2505"/>
    <s v="wewnątrz kraju"/>
    <x v="2"/>
    <x v="0"/>
    <s v="PSG w Hrubieszowie"/>
    <m/>
    <x v="3"/>
    <x v="7"/>
    <s v="Inna"/>
    <m/>
    <s v="6 (sześć) sztuk trzonów zamka do broni palnej"/>
    <n v="0"/>
    <x v="0"/>
    <x v="487"/>
    <s v="Straż Graniczna"/>
  </r>
  <r>
    <x v="2505"/>
    <s v="wewnątrz kraju"/>
    <x v="2"/>
    <x v="0"/>
    <s v="PSG w Hrubieszowie"/>
    <m/>
    <x v="3"/>
    <x v="7"/>
    <s v="Inna"/>
    <m/>
    <s v="2 (dwie) lufy z komorą nabojową do pistoletu maszynowego, 1 (jeden) metalowy magazynek do pistoletu"/>
    <n v="0"/>
    <x v="0"/>
    <x v="46"/>
    <s v="Straż Graniczna"/>
  </r>
  <r>
    <x v="2505"/>
    <s v="wewnątrz kraju"/>
    <x v="2"/>
    <x v="0"/>
    <s v="PSG w Hrubieszowie"/>
    <m/>
    <x v="3"/>
    <x v="7"/>
    <s v="Inna"/>
    <m/>
    <s v="3 (trzy) trzony zamka wraz z iglicą oraz pazurem wyciągu bez oznaczeń numerowych, 1 (jeden) trzon zamka i iglicą bez pazura bez wyciągu"/>
    <n v="0"/>
    <x v="0"/>
    <x v="64"/>
    <s v="Straż Graniczna"/>
  </r>
  <r>
    <x v="2505"/>
    <s v="wewnątrz kraju"/>
    <x v="2"/>
    <x v="0"/>
    <s v="PSG w Hrubieszowie"/>
    <m/>
    <x v="3"/>
    <x v="7"/>
    <s v="Inna"/>
    <m/>
    <s v="3 (trzy) trzony zamka bez iglicy oraz pazura wyciągu. 10 (dziesięć) pazurów wyciągu wraz z kołkami montażowymi."/>
    <n v="0"/>
    <x v="0"/>
    <x v="613"/>
    <s v="Straż Graniczna"/>
  </r>
  <r>
    <x v="2505"/>
    <s v="wewnątrz kraju"/>
    <x v="2"/>
    <x v="0"/>
    <s v="PSG w Hrubieszowie"/>
    <m/>
    <x v="3"/>
    <x v="3"/>
    <s v="Ostra"/>
    <m/>
    <s v="1 (jeden) sztuka amunicji kaliber 12/70 do broni gładko lufowej "/>
    <n v="0"/>
    <x v="0"/>
    <x v="2"/>
    <s v="Straż Graniczna"/>
  </r>
  <r>
    <x v="2505"/>
    <s v="wewnątrz kraju"/>
    <x v="2"/>
    <x v="0"/>
    <s v="PSG w Hrubieszowie"/>
    <m/>
    <x v="3"/>
    <x v="3"/>
    <s v="Ostra"/>
    <m/>
    <s v="84 (osiemdziesiąt cztery) sztuki  amunicja kalibru 9x19"/>
    <n v="0"/>
    <x v="0"/>
    <x v="1096"/>
    <s v="Straż Graniczna"/>
  </r>
  <r>
    <x v="2505"/>
    <s v="wewnątrz kraju"/>
    <x v="2"/>
    <x v="0"/>
    <s v="PSG w Hrubieszowie"/>
    <m/>
    <x v="3"/>
    <x v="7"/>
    <s v="Inna"/>
    <m/>
    <s v="2 szt. komora zamkowa karabinu maszynowego MG- 34 "/>
    <n v="0"/>
    <x v="0"/>
    <x v="0"/>
    <s v="Straż Graniczna"/>
  </r>
  <r>
    <x v="2505"/>
    <s v="wewnątrz kraju"/>
    <x v="2"/>
    <x v="0"/>
    <s v="PSG w Hrubieszowie"/>
    <m/>
    <x v="3"/>
    <x v="7"/>
    <s v="Inna"/>
    <m/>
    <s v="1 (jeden) szkielet pistoletu GLOCK 19 oznaczeniu G136384 "/>
    <n v="0"/>
    <x v="0"/>
    <x v="2"/>
    <s v="Straż Graniczna"/>
  </r>
  <r>
    <x v="2505"/>
    <s v="wewnątrz kraju"/>
    <x v="2"/>
    <x v="0"/>
    <s v="PSG w Hrubieszowie"/>
    <m/>
    <x v="3"/>
    <x v="7"/>
    <s v="Inna"/>
    <m/>
    <s v="komplet 4 (czterech)  nakładek chwytu broni do pistoletu GLOCK "/>
    <n v="0"/>
    <x v="0"/>
    <x v="64"/>
    <s v="Straż Graniczna"/>
  </r>
  <r>
    <x v="2505"/>
    <s v="wewnątrz kraju"/>
    <x v="2"/>
    <x v="0"/>
    <s v="PSG w Hrubieszowie"/>
    <m/>
    <x v="3"/>
    <x v="7"/>
    <s v="Inna"/>
    <m/>
    <s v="6 (sześć) sztuk trzonów zamka karabinu maszynowego, "/>
    <n v="0"/>
    <x v="0"/>
    <x v="487"/>
    <s v="Straż Graniczna"/>
  </r>
  <r>
    <x v="2505"/>
    <s v="wewnątrz kraju"/>
    <x v="2"/>
    <x v="0"/>
    <s v="PSG w Hrubieszowie"/>
    <m/>
    <x v="3"/>
    <x v="7"/>
    <s v="Inna"/>
    <m/>
    <s v="6 (sześć) trzonów zamka karabinu maszynowego,"/>
    <n v="0"/>
    <x v="0"/>
    <x v="487"/>
    <s v="Straż Graniczna"/>
  </r>
  <r>
    <x v="2505"/>
    <s v="wewnątrz kraju"/>
    <x v="2"/>
    <x v="0"/>
    <s v="PSG w Hrubieszowie"/>
    <m/>
    <x v="3"/>
    <x v="7"/>
    <s v="Inna"/>
    <m/>
    <s v="2 szt komora zamkowa karabinu maszynowego MG- 34 "/>
    <n v="0"/>
    <x v="0"/>
    <x v="0"/>
    <s v="Straż Graniczna"/>
  </r>
  <r>
    <x v="2505"/>
    <s v="wewnątrz kraju"/>
    <x v="2"/>
    <x v="0"/>
    <s v="PSG w Hrubieszowie"/>
    <m/>
    <x v="3"/>
    <x v="7"/>
    <s v="Inna"/>
    <m/>
    <s v="lufa karabinowa wraz z komora nabojowa, 10  (dziesięć) korpusów zamka pistoletu Walter P1, kal. 9mm "/>
    <n v="0"/>
    <x v="0"/>
    <x v="331"/>
    <s v="Straż Graniczna"/>
  </r>
  <r>
    <x v="2505"/>
    <s v="wewnątrz kraju"/>
    <x v="2"/>
    <x v="0"/>
    <s v="PSG w Hrubieszowie"/>
    <m/>
    <x v="3"/>
    <x v="7"/>
    <s v="Inna"/>
    <m/>
    <s v="Suwadło z tłokiem bez zamka"/>
    <n v="0"/>
    <x v="0"/>
    <x v="2"/>
    <s v="Straż Graniczna"/>
  </r>
  <r>
    <x v="2505"/>
    <s v="wewnątrz kraju"/>
    <x v="2"/>
    <x v="0"/>
    <s v="PSG w Hrubieszowie"/>
    <m/>
    <x v="3"/>
    <x v="7"/>
    <s v="Inna"/>
    <m/>
    <s v="bagnet o numerze 52069 do karabinków sytemu AK"/>
    <n v="0"/>
    <x v="0"/>
    <x v="2"/>
    <s v="Straż Graniczna"/>
  </r>
  <r>
    <x v="2505"/>
    <s v="wewnątrz kraju"/>
    <x v="2"/>
    <x v="0"/>
    <s v="PSG w Hrubieszowie"/>
    <m/>
    <x v="3"/>
    <x v="7"/>
    <s v="Inna"/>
    <m/>
    <s v=" cztery sztuki tłumika płomienia"/>
    <n v="0"/>
    <x v="0"/>
    <x v="64"/>
    <s v="Straż Graniczna"/>
  </r>
  <r>
    <x v="2505"/>
    <s v="wewnątrz kraju"/>
    <x v="2"/>
    <x v="0"/>
    <s v="PSG w Hrubieszowie"/>
    <m/>
    <x v="3"/>
    <x v="0"/>
    <s v="Inne"/>
    <m/>
    <s v="cztery wyciory do broni w tym jeden niekompletny"/>
    <n v="0"/>
    <x v="0"/>
    <x v="64"/>
    <s v="Straż Graniczna"/>
  </r>
  <r>
    <x v="2506"/>
    <s v="do RP"/>
    <x v="1"/>
    <x v="0"/>
    <s v="PSG w Hrubieszowie"/>
    <s v="Zosin - Ustiług"/>
    <x v="0"/>
    <x v="5"/>
    <s v="Koniak"/>
    <n v="20"/>
    <s v="marka KOBLEVO RESERVE"/>
    <n v="40"/>
    <x v="2"/>
    <x v="191"/>
    <s v="SC | SG"/>
  </r>
  <r>
    <x v="2507"/>
    <s v="do RP"/>
    <x v="1"/>
    <x v="0"/>
    <s v="PSG w Terespolu"/>
    <s v="Terespol - Brześć"/>
    <x v="1"/>
    <x v="1"/>
    <s v="Papierosy"/>
    <n v="210.89"/>
    <m/>
    <n v="0.87870833333333331"/>
    <x v="0"/>
    <x v="24"/>
    <s v="Straż Graniczna"/>
  </r>
  <r>
    <x v="2508"/>
    <s v="wewnątrz kraju"/>
    <x v="0"/>
    <x v="1"/>
    <s v="PSG w Lubaczowie"/>
    <m/>
    <x v="0"/>
    <x v="1"/>
    <s v="Papierosy"/>
    <n v="158.16"/>
    <s v="Compliment "/>
    <n v="0.8786666666666666"/>
    <x v="0"/>
    <x v="41"/>
    <s v="Straż Graniczna"/>
  </r>
  <r>
    <x v="2508"/>
    <s v="wewnątrz kraju"/>
    <x v="0"/>
    <x v="1"/>
    <s v="PSG w Lubaczowie"/>
    <m/>
    <x v="0"/>
    <x v="5"/>
    <s v="Wódka"/>
    <n v="140"/>
    <s v=" Hlibny Dar i Gold"/>
    <n v="40"/>
    <x v="2"/>
    <x v="266"/>
    <s v="Straż Graniczna"/>
  </r>
  <r>
    <x v="2509"/>
    <s v="wewnątrz kraju"/>
    <x v="2"/>
    <x v="3"/>
    <s v="Warmińsko-Mazurski"/>
    <m/>
    <x v="3"/>
    <x v="4"/>
    <s v="krajanka tytoniowa"/>
    <n v="14351.86"/>
    <m/>
    <n v="668.14990689013041"/>
    <x v="1"/>
    <x v="1097"/>
    <s v="SC"/>
  </r>
  <r>
    <x v="2510"/>
    <s v="do RP"/>
    <x v="1"/>
    <x v="0"/>
    <s v="PSG w Hrubieszowie"/>
    <s v="Zosin - Ustiług"/>
    <x v="0"/>
    <x v="0"/>
    <s v="Inne"/>
    <n v="125"/>
    <s v="Produkty zwierzęce"/>
    <n v="50"/>
    <x v="1"/>
    <x v="28"/>
    <s v="Straż Graniczna"/>
  </r>
  <r>
    <x v="2511"/>
    <s v="do RP"/>
    <x v="1"/>
    <x v="1"/>
    <s v="PSG w Medyce"/>
    <s v="Medyka - Szeginie"/>
    <x v="0"/>
    <x v="2"/>
    <s v="Motocykl"/>
    <n v="20000"/>
    <s v="KAWASAKI KX250F - enduro"/>
    <n v="20000"/>
    <x v="0"/>
    <x v="2"/>
    <s v="Straż Graniczna"/>
  </r>
  <r>
    <x v="2512"/>
    <s v="wewnątrz kraju"/>
    <x v="2"/>
    <x v="5"/>
    <s v="PSG w Warszawie-Okęciu"/>
    <m/>
    <x v="3"/>
    <x v="6"/>
    <s v="Inne"/>
    <n v="22028"/>
    <s v="z grupy I-P wpostaci chlorowodorku 3-CMC (klofedron) "/>
    <n v="79999.999999999985"/>
    <x v="1"/>
    <x v="1098"/>
    <s v="Straż Graniczna"/>
  </r>
  <r>
    <x v="2512"/>
    <s v="wewnątrz kraju"/>
    <x v="2"/>
    <x v="5"/>
    <s v="PSG w Warszawie-Okęciu"/>
    <m/>
    <x v="3"/>
    <x v="6"/>
    <s v="Amfetamina"/>
    <n v="16889.599999999999"/>
    <s v="siarczan amfetaminy "/>
    <n v="70000"/>
    <x v="1"/>
    <x v="1099"/>
    <s v="Straż Graniczna"/>
  </r>
  <r>
    <x v="2512"/>
    <s v="wewnątrz kraju"/>
    <x v="2"/>
    <x v="5"/>
    <s v="PSG w Warszawie-Okęciu"/>
    <m/>
    <x v="3"/>
    <x v="6"/>
    <s v="Inne"/>
    <n v="8911.2000000000007"/>
    <s v="chlorowodorku 4-CMC (klefedron) "/>
    <n v="80000"/>
    <x v="1"/>
    <x v="1100"/>
    <s v="Straż Graniczna"/>
  </r>
  <r>
    <x v="2512"/>
    <s v="wewnątrz kraju"/>
    <x v="2"/>
    <x v="5"/>
    <s v="PSG w Warszawie-Okęciu"/>
    <m/>
    <x v="3"/>
    <x v="6"/>
    <s v="Inne"/>
    <n v="11965"/>
    <s v="chlorowodorku ketaminy "/>
    <n v="100000"/>
    <x v="1"/>
    <x v="1101"/>
    <s v="Straż Graniczna"/>
  </r>
  <r>
    <x v="2512"/>
    <s v="wewnątrz kraju"/>
    <x v="2"/>
    <x v="5"/>
    <s v="PSG w Warszawie-Okęciu"/>
    <m/>
    <x v="3"/>
    <x v="6"/>
    <s v="Haszysz"/>
    <n v="10360"/>
    <s v="żywica konopi "/>
    <n v="50000"/>
    <x v="1"/>
    <x v="1102"/>
    <s v="Straż Graniczna"/>
  </r>
  <r>
    <x v="2512"/>
    <s v="wewnątrz kraju"/>
    <x v="2"/>
    <x v="5"/>
    <s v="PSG w Warszawie-Okęciu"/>
    <m/>
    <x v="3"/>
    <x v="6"/>
    <s v="Marihuana"/>
    <n v="20367"/>
    <s v="ziele konopi innych niż włókniste "/>
    <n v="45000"/>
    <x v="1"/>
    <x v="1103"/>
    <s v="Straż Graniczna"/>
  </r>
  <r>
    <x v="2512"/>
    <s v="wewnątrz kraju"/>
    <x v="2"/>
    <x v="5"/>
    <s v="PSG w Warszawie-Okęciu"/>
    <m/>
    <x v="3"/>
    <x v="6"/>
    <s v="Marihuana"/>
    <n v="135.44999999999999"/>
    <s v=" ziele konopi innych niż włókniste "/>
    <n v="45000"/>
    <x v="1"/>
    <x v="1104"/>
    <s v="Straż Graniczna"/>
  </r>
  <r>
    <x v="2512"/>
    <s v="wewnątrz kraju"/>
    <x v="2"/>
    <x v="5"/>
    <s v="PSG w Warszawie-Okęciu"/>
    <m/>
    <x v="3"/>
    <x v="6"/>
    <s v="Amfetamina"/>
    <n v="70"/>
    <s v="siarczan amfetaminy "/>
    <n v="70000"/>
    <x v="1"/>
    <x v="9"/>
    <s v="Straż Graniczna"/>
  </r>
  <r>
    <x v="2513"/>
    <s v="z RP"/>
    <x v="1"/>
    <x v="1"/>
    <s v="PSG w Lubaczowie"/>
    <s v="Budomierz - Hruszew"/>
    <x v="0"/>
    <x v="2"/>
    <s v="Osobowy"/>
    <n v="87000"/>
    <m/>
    <n v="87000"/>
    <x v="0"/>
    <x v="2"/>
    <s v="Straż Graniczna"/>
  </r>
  <r>
    <x v="2514"/>
    <s v="wewnątrz kraju"/>
    <x v="0"/>
    <x v="0"/>
    <s v="PSG w Sławatyczach"/>
    <m/>
    <x v="1"/>
    <x v="1"/>
    <s v="Papierosy"/>
    <n v="8786.9"/>
    <s v="NZ"/>
    <n v="0.87868999999999997"/>
    <x v="0"/>
    <x v="79"/>
    <s v="Straż Graniczna"/>
  </r>
  <r>
    <x v="2515"/>
    <s v="do RP"/>
    <x v="1"/>
    <x v="1"/>
    <s v="PSG w Korczowej"/>
    <s v="Korczowa - Krakowiec"/>
    <x v="0"/>
    <x v="3"/>
    <s v="Ostra"/>
    <n v="2.4"/>
    <s v="1 szt. naboju o kalibrze 5,56x45 mm (amunicja ostra)"/>
    <n v="2.4"/>
    <x v="0"/>
    <x v="2"/>
    <s v="Straż Graniczna"/>
  </r>
  <r>
    <x v="2515"/>
    <s v="do RP"/>
    <x v="1"/>
    <x v="1"/>
    <s v="PSG w Korczowej"/>
    <s v="Korczowa - Krakowiec"/>
    <x v="0"/>
    <x v="3"/>
    <s v="Ostra"/>
    <n v="2.25"/>
    <s v="1 szt. naboju o kalibrze 7,62x39 mm (amunicja ostra)"/>
    <n v="2.25"/>
    <x v="0"/>
    <x v="2"/>
    <s v="Straż Graniczna"/>
  </r>
  <r>
    <x v="2516"/>
    <s v="wewnątrz kraju"/>
    <x v="0"/>
    <x v="0"/>
    <s v="PSG w Hrebennem"/>
    <m/>
    <x v="0"/>
    <x v="2"/>
    <s v="Osobowy"/>
    <n v="40000"/>
    <s v="AUDI   A4  rok produkcji 2013"/>
    <n v="40000"/>
    <x v="0"/>
    <x v="2"/>
    <s v="Straż Graniczna"/>
  </r>
  <r>
    <x v="2517"/>
    <s v="do RP"/>
    <x v="1"/>
    <x v="0"/>
    <s v="PSG w Dołhobyczowie"/>
    <s v="Dołhobyczów - Uhrynów"/>
    <x v="0"/>
    <x v="1"/>
    <s v="Papierosy"/>
    <n v="188.92"/>
    <s v="papierosy marki Marvel"/>
    <n v="0.87869767441860458"/>
    <x v="0"/>
    <x v="1105"/>
    <s v="SC | SG"/>
  </r>
  <r>
    <x v="2518"/>
    <s v="do RP"/>
    <x v="0"/>
    <x v="8"/>
    <s v="PSG w Sejnach"/>
    <m/>
    <x v="9"/>
    <x v="2"/>
    <s v="Osobowy"/>
    <n v="65000"/>
    <s v="Audi A6 Avant, kolor czarny, VIN: WAUZZZ4G1DN045284"/>
    <n v="65000"/>
    <x v="0"/>
    <x v="2"/>
    <s v="Straż Graniczna"/>
  </r>
  <r>
    <x v="2519"/>
    <s v="do RP"/>
    <x v="1"/>
    <x v="1"/>
    <s v="PSG w Medyce"/>
    <s v="Medyka - Szeginie"/>
    <x v="0"/>
    <x v="4"/>
    <s v="Tytoń do palenia (wkłady)"/>
    <n v="62.03"/>
    <s v="Wyroby nowatorskie"/>
    <n v="1491.1057692307693"/>
    <x v="1"/>
    <x v="1106"/>
    <s v="Straż Graniczna"/>
  </r>
  <r>
    <x v="2520"/>
    <s v="do RP"/>
    <x v="1"/>
    <x v="0"/>
    <s v="PSG w Hrubieszowie"/>
    <s v="Zosin - Ustiług"/>
    <x v="0"/>
    <x v="2"/>
    <s v="Osobowy"/>
    <n v="210000"/>
    <s v="BMW X6M VIN : WBSKW810600P68370 figuruje w bazie Interpol jako utracony "/>
    <n v="210000"/>
    <x v="0"/>
    <x v="2"/>
    <s v="Straż Graniczna"/>
  </r>
  <r>
    <x v="2521"/>
    <s v="do RP"/>
    <x v="1"/>
    <x v="1"/>
    <s v="PSG w Medyce"/>
    <s v="Medyka - Szeginie"/>
    <x v="0"/>
    <x v="3"/>
    <s v="Ostra"/>
    <n v="5"/>
    <s v="przewiercona w formie bryloka, nie zdolna do wystrzału"/>
    <n v="5"/>
    <x v="0"/>
    <x v="2"/>
    <s v="Straż Graniczna"/>
  </r>
  <r>
    <x v="2522"/>
    <s v="wewnątrz kraju"/>
    <x v="2"/>
    <x v="6"/>
    <s v="PSG w Świecku"/>
    <m/>
    <x v="3"/>
    <x v="2"/>
    <s v="Osobowy"/>
    <n v="100000"/>
    <s v="Hyundai Tucson"/>
    <n v="100000"/>
    <x v="0"/>
    <x v="2"/>
    <s v="Straż Graniczna"/>
  </r>
  <r>
    <x v="2523"/>
    <s v="do RP"/>
    <x v="1"/>
    <x v="0"/>
    <s v="PSG w Dorohusku"/>
    <s v="Dorohusk - Jagodzin"/>
    <x v="0"/>
    <x v="3"/>
    <s v="Ostra"/>
    <m/>
    <s v="długość 57mm, średnica 10 mm, o oznaczeniach przy spłonce OLC 22"/>
    <n v="0"/>
    <x v="0"/>
    <x v="2"/>
    <s v="SC | SG"/>
  </r>
  <r>
    <x v="2524"/>
    <s v="do RP"/>
    <x v="1"/>
    <x v="6"/>
    <s v="PSG w Poznaniu-Ławicy"/>
    <s v="Poznań-Ławica"/>
    <x v="2"/>
    <x v="7"/>
    <s v="Inna"/>
    <n v="20"/>
    <s v="kastet"/>
    <n v="20"/>
    <x v="0"/>
    <x v="2"/>
    <s v="SC | SG"/>
  </r>
  <r>
    <x v="2525"/>
    <s v="z RP"/>
    <x v="1"/>
    <x v="0"/>
    <s v="PSG w Dołhobyczowie"/>
    <s v="Dołhobyczów - Uhrynów"/>
    <x v="0"/>
    <x v="0"/>
    <s v="Inne"/>
    <n v="494634"/>
    <s v="laptopy"/>
    <n v="1766.55"/>
    <x v="0"/>
    <x v="38"/>
    <s v="Straż Graniczna"/>
  </r>
  <r>
    <x v="2526"/>
    <s v="z RP"/>
    <x v="0"/>
    <x v="2"/>
    <s v="PSG w Katowicach-Pyrzowicach"/>
    <m/>
    <x v="2"/>
    <x v="3"/>
    <s v="Ostra"/>
    <n v="1.5"/>
    <s v="S&amp;B 9x19 22"/>
    <n v="1.5"/>
    <x v="0"/>
    <x v="2"/>
    <s v="Straż Graniczna"/>
  </r>
  <r>
    <x v="2527"/>
    <s v="wewnątrz kraju"/>
    <x v="2"/>
    <x v="3"/>
    <s v="PSG w Bezledach"/>
    <m/>
    <x v="3"/>
    <x v="4"/>
    <s v="Tytoń"/>
    <n v="1113"/>
    <m/>
    <n v="1391.25"/>
    <x v="1"/>
    <x v="1107"/>
    <s v="Straż Graniczna"/>
  </r>
  <r>
    <x v="2527"/>
    <s v="wewnątrz kraju"/>
    <x v="2"/>
    <x v="3"/>
    <s v="PSG w Bezledach"/>
    <m/>
    <x v="3"/>
    <x v="1"/>
    <s v="Papierosy"/>
    <n v="70.3"/>
    <m/>
    <n v="0.87874999999999992"/>
    <x v="0"/>
    <x v="5"/>
    <s v="Straż Graniczna"/>
  </r>
  <r>
    <x v="2527"/>
    <s v="wewnątrz kraju"/>
    <x v="2"/>
    <x v="3"/>
    <s v="PSG w Bezledach"/>
    <m/>
    <x v="3"/>
    <x v="4"/>
    <s v="Tytoń"/>
    <n v="622"/>
    <m/>
    <n v="1391.4988814317674"/>
    <x v="1"/>
    <x v="1108"/>
    <s v="Straż Graniczna"/>
  </r>
  <r>
    <x v="2528"/>
    <s v="wewnątrz kraju"/>
    <x v="2"/>
    <x v="3"/>
    <s v="PSG w Gołdapi"/>
    <m/>
    <x v="3"/>
    <x v="11"/>
    <s v="Złoty - PLN"/>
    <n v="35090"/>
    <m/>
    <n v="1"/>
    <x v="0"/>
    <x v="1109"/>
    <s v="Straż Graniczna"/>
  </r>
  <r>
    <x v="2528"/>
    <s v="wewnątrz kraju"/>
    <x v="2"/>
    <x v="3"/>
    <s v="PSG w Gołdapi"/>
    <m/>
    <x v="3"/>
    <x v="6"/>
    <s v="Kokaina"/>
    <n v="3696"/>
    <m/>
    <n v="300000"/>
    <x v="1"/>
    <x v="1110"/>
    <s v="Straż Graniczna"/>
  </r>
  <r>
    <x v="2528"/>
    <s v="wewnątrz kraju"/>
    <x v="2"/>
    <x v="3"/>
    <s v="PSG w Gołdapi"/>
    <m/>
    <x v="3"/>
    <x v="6"/>
    <s v="Inne"/>
    <n v="536.4"/>
    <s v="metamfetamina"/>
    <n v="180000"/>
    <x v="1"/>
    <x v="1111"/>
    <s v="Straż Graniczna"/>
  </r>
  <r>
    <x v="2528"/>
    <s v="wewnątrz kraju"/>
    <x v="2"/>
    <x v="3"/>
    <s v="PSG w Gołdapi"/>
    <m/>
    <x v="3"/>
    <x v="6"/>
    <s v="Amfetamina"/>
    <n v="21218.400000000001"/>
    <m/>
    <n v="70000"/>
    <x v="1"/>
    <x v="1112"/>
    <s v="Straż Graniczna"/>
  </r>
  <r>
    <x v="2529"/>
    <s v="wewnątrz kraju"/>
    <x v="0"/>
    <x v="8"/>
    <s v="PSG w Rutce-Tartak"/>
    <m/>
    <x v="9"/>
    <x v="1"/>
    <s v="Papierosy"/>
    <n v="22837.15"/>
    <m/>
    <n v="0.87868988072335519"/>
    <x v="0"/>
    <x v="1113"/>
    <s v="Straż Graniczna"/>
  </r>
  <r>
    <x v="2530"/>
    <s v="z RP"/>
    <x v="1"/>
    <x v="5"/>
    <s v="PSG w Warszawie-Okęciu"/>
    <s v="Warszawa-Okęcie"/>
    <x v="2"/>
    <x v="3"/>
    <s v="Ostra"/>
    <m/>
    <s v="3 SZTUKI O OZNACZENIU &quot; 64&quot;, &quot;64&quot;, &quot;92&quot;"/>
    <n v="0"/>
    <x v="0"/>
    <x v="46"/>
    <s v="Straż Graniczna"/>
  </r>
  <r>
    <x v="2531"/>
    <s v="wewnątrz kraju"/>
    <x v="2"/>
    <x v="1"/>
    <s v="Bieszczadzki"/>
    <m/>
    <x v="3"/>
    <x v="2"/>
    <s v="Osobowy"/>
    <n v="180000"/>
    <s v="Lexus RX 450h rok produkcji 2018"/>
    <n v="180000"/>
    <x v="0"/>
    <x v="2"/>
    <s v="Policja | SG"/>
  </r>
  <r>
    <x v="2531"/>
    <s v="wewnątrz kraju"/>
    <x v="2"/>
    <x v="1"/>
    <s v="Bieszczadzki"/>
    <m/>
    <x v="3"/>
    <x v="0"/>
    <s v="Podzespoły samochodowe"/>
    <n v="50000"/>
    <s v="elementy i podzespoły z 12 pojazdów utraconych na terytorium Polski oraz Niemiec"/>
    <n v="1000"/>
    <x v="0"/>
    <x v="743"/>
    <s v="Policja | SG"/>
  </r>
  <r>
    <x v="2532"/>
    <s v="z RP"/>
    <x v="1"/>
    <x v="1"/>
    <s v="PSG w Rzeszowie–Jasionce"/>
    <s v="Rzeszów-Jasionka"/>
    <x v="2"/>
    <x v="3"/>
    <s v="Ostra"/>
    <n v="1.5"/>
    <s v="1 szt. amunicji kareabinowej kal. 5.56 z oznaczeniem na dnie łuski &quot;7082&quot;"/>
    <n v="1.5"/>
    <x v="0"/>
    <x v="2"/>
    <s v="Straż Graniczna"/>
  </r>
  <r>
    <x v="2533"/>
    <s v="do RP"/>
    <x v="1"/>
    <x v="0"/>
    <s v="PSG w Terespolu"/>
    <s v="Terespol - Brześć"/>
    <x v="1"/>
    <x v="1"/>
    <s v="Papierosy"/>
    <n v="17573.8"/>
    <s v="przemyt wyrobów tytoniowych, które nie posiadały polskich znaków akcyzy w postaci 20000 sztuk papierosów o wartości 17573.80 zł."/>
    <n v="0.87868999999999997"/>
    <x v="0"/>
    <x v="61"/>
    <s v="KAS | SG"/>
  </r>
  <r>
    <x v="2534"/>
    <s v="wewnątrz kraju"/>
    <x v="2"/>
    <x v="7"/>
    <s v="Karpacki"/>
    <m/>
    <x v="3"/>
    <x v="6"/>
    <s v="Marihuana"/>
    <n v="284265"/>
    <m/>
    <n v="45000"/>
    <x v="1"/>
    <x v="1114"/>
    <s v="Policja | SG"/>
  </r>
  <r>
    <x v="2534"/>
    <s v="wewnątrz kraju"/>
    <x v="2"/>
    <x v="7"/>
    <s v="Karpacki"/>
    <m/>
    <x v="3"/>
    <x v="6"/>
    <s v="Kokaina"/>
    <n v="1765800"/>
    <m/>
    <n v="300000"/>
    <x v="1"/>
    <x v="1115"/>
    <s v="Policja | SG"/>
  </r>
  <r>
    <x v="2534"/>
    <s v="wewnątrz kraju"/>
    <x v="2"/>
    <x v="7"/>
    <s v="Karpacki"/>
    <m/>
    <x v="3"/>
    <x v="6"/>
    <s v="Inne"/>
    <m/>
    <s v="Mefedron"/>
    <n v="0"/>
    <x v="0"/>
    <x v="1116"/>
    <s v="Policja | SG"/>
  </r>
  <r>
    <x v="2535"/>
    <s v="do RP"/>
    <x v="1"/>
    <x v="0"/>
    <s v="PSG w Dorohusku"/>
    <s v="Dorohusk - Jagodzin"/>
    <x v="0"/>
    <x v="1"/>
    <s v="Papierosy"/>
    <n v="51.84"/>
    <m/>
    <n v="0.8786440677966102"/>
    <x v="0"/>
    <x v="1117"/>
    <s v="Straż Graniczna"/>
  </r>
  <r>
    <x v="2475"/>
    <s v="do RP"/>
    <x v="1"/>
    <x v="0"/>
    <s v="PSG w Dorohusku"/>
    <s v="Dorohusk - Jagodzin"/>
    <x v="0"/>
    <x v="1"/>
    <s v="Papierosy"/>
    <n v="123.02"/>
    <m/>
    <n v="0.87871428571428567"/>
    <x v="0"/>
    <x v="39"/>
    <s v="Straż Graniczna"/>
  </r>
  <r>
    <x v="2536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537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538"/>
    <s v="do RP"/>
    <x v="1"/>
    <x v="0"/>
    <s v="PSG w Dorohusku"/>
    <s v="Dorohusk - Jagodzin"/>
    <x v="0"/>
    <x v="1"/>
    <s v="Papierosy"/>
    <n v="57.99"/>
    <m/>
    <n v="0.87863636363636366"/>
    <x v="0"/>
    <x v="1011"/>
    <s v="Straż Graniczna"/>
  </r>
  <r>
    <x v="2539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2540"/>
    <s v="do RP"/>
    <x v="1"/>
    <x v="0"/>
    <s v="PSG w Dorohusku"/>
    <s v="Dorohusk - Jagodzin"/>
    <x v="0"/>
    <x v="1"/>
    <s v="Papierosy"/>
    <n v="59.75"/>
    <m/>
    <n v="0.87867647058823528"/>
    <x v="0"/>
    <x v="1118"/>
    <s v="Straż Graniczna"/>
  </r>
  <r>
    <x v="2541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542"/>
    <s v="do RP"/>
    <x v="1"/>
    <x v="0"/>
    <s v="PSG w Hrubieszowie"/>
    <s v="Zosin - Ustiług"/>
    <x v="0"/>
    <x v="11"/>
    <s v="Euro - EUR"/>
    <n v="43263.360000000001"/>
    <m/>
    <n v="4.1760000000000002"/>
    <x v="0"/>
    <x v="1119"/>
    <s v="Straż Graniczna"/>
  </r>
  <r>
    <x v="2542"/>
    <s v="do RP"/>
    <x v="1"/>
    <x v="0"/>
    <s v="PSG w Hrubieszowie"/>
    <s v="Zosin - Ustiług"/>
    <x v="0"/>
    <x v="11"/>
    <s v="Złoty - PLN"/>
    <n v="920"/>
    <m/>
    <n v="1"/>
    <x v="0"/>
    <x v="877"/>
    <s v="Straż Graniczna"/>
  </r>
  <r>
    <x v="2542"/>
    <s v="do RP"/>
    <x v="1"/>
    <x v="0"/>
    <s v="PSG w Hrubieszowie"/>
    <s v="Zosin - Ustiług"/>
    <x v="0"/>
    <x v="0"/>
    <s v="Inne"/>
    <n v="299.25"/>
    <s v="28500  Forint węgierski"/>
    <n v="1.0500000000000001E-2"/>
    <x v="0"/>
    <x v="1120"/>
    <s v="Straż Graniczna"/>
  </r>
  <r>
    <x v="2542"/>
    <s v="do RP"/>
    <x v="1"/>
    <x v="0"/>
    <s v="PSG w Hrubieszowie"/>
    <s v="Zosin - Ustiług"/>
    <x v="0"/>
    <x v="0"/>
    <s v="Inne"/>
    <n v="344.04"/>
    <s v="3580 UAH"/>
    <n v="9.6100558659217877E-2"/>
    <x v="0"/>
    <x v="160"/>
    <s v="Straż Graniczna"/>
  </r>
  <r>
    <x v="2543"/>
    <s v="do RP"/>
    <x v="1"/>
    <x v="0"/>
    <s v="PSG w Dorohusku"/>
    <s v="Dorohusk - Jagodzin"/>
    <x v="0"/>
    <x v="1"/>
    <s v="Papierosy"/>
    <n v="115.11"/>
    <m/>
    <n v="0.87870229007633582"/>
    <x v="0"/>
    <x v="101"/>
    <s v="Straż Graniczna"/>
  </r>
  <r>
    <x v="2544"/>
    <s v="do RP"/>
    <x v="1"/>
    <x v="0"/>
    <s v="PSG w Dorohusku"/>
    <s v="Dorohusk - Jagodzin"/>
    <x v="0"/>
    <x v="1"/>
    <s v="Papierosy"/>
    <n v="57.99"/>
    <m/>
    <n v="0.87863636363636366"/>
    <x v="0"/>
    <x v="1011"/>
    <s v="Straż Graniczna"/>
  </r>
  <r>
    <x v="2545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546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2547"/>
    <s v="do RP"/>
    <x v="1"/>
    <x v="0"/>
    <s v="PSG w Dorohusku"/>
    <s v="Dorohusk - Jagodzin"/>
    <x v="0"/>
    <x v="1"/>
    <s v="Papierosy"/>
    <n v="46.57"/>
    <m/>
    <n v="0.87867924528301888"/>
    <x v="0"/>
    <x v="963"/>
    <s v="Straż Graniczna"/>
  </r>
  <r>
    <x v="2548"/>
    <s v="do RP"/>
    <x v="1"/>
    <x v="0"/>
    <s v="PSG w Dorohusku"/>
    <s v="Dorohusk - Jagodzin"/>
    <x v="0"/>
    <x v="1"/>
    <s v="Papierosy"/>
    <n v="86.11"/>
    <m/>
    <n v="0.87867346938775515"/>
    <x v="0"/>
    <x v="926"/>
    <s v="Straż Graniczna"/>
  </r>
  <r>
    <x v="2549"/>
    <s v="do RP"/>
    <x v="1"/>
    <x v="0"/>
    <s v="PSG w Hrebennem"/>
    <s v="Hrebenne - Rawa Ruska"/>
    <x v="0"/>
    <x v="7"/>
    <s v="Inna"/>
    <n v="60"/>
    <s v="Broń biała w postaci pałki teleskopowej"/>
    <n v="60"/>
    <x v="0"/>
    <x v="2"/>
    <s v="Straż Graniczna"/>
  </r>
  <r>
    <x v="2550"/>
    <s v="z RP"/>
    <x v="1"/>
    <x v="1"/>
    <s v="PSG w Rzeszowie–Jasionce"/>
    <s v="Rzeszów-Jasionka"/>
    <x v="2"/>
    <x v="3"/>
    <s v="Ostra"/>
    <n v="6"/>
    <s v="amunicja karabinowa z oznaczeniem na dnie łuski: „LC 23” "/>
    <n v="3"/>
    <x v="0"/>
    <x v="0"/>
    <s v="Straż Graniczna"/>
  </r>
  <r>
    <x v="2550"/>
    <s v="z RP"/>
    <x v="1"/>
    <x v="1"/>
    <s v="PSG w Rzeszowie–Jasionce"/>
    <s v="Rzeszów-Jasionka"/>
    <x v="2"/>
    <x v="3"/>
    <s v="Ostra"/>
    <n v="3"/>
    <s v="amunicja pistoletowa z oznaczeniem na dnie łuski „070” „7”, „9” "/>
    <n v="3"/>
    <x v="0"/>
    <x v="2"/>
    <s v="Straż Graniczna"/>
  </r>
  <r>
    <x v="2549"/>
    <s v="do RP"/>
    <x v="1"/>
    <x v="1"/>
    <s v="PSG w Korczowej"/>
    <s v="Korczowa - Krakowiec"/>
    <x v="0"/>
    <x v="3"/>
    <s v="Ostra"/>
    <n v="2.4"/>
    <s v="1 szt. naboju o kalibrze 5,56x45 mm (amunicja ostra)"/>
    <n v="2.4"/>
    <x v="0"/>
    <x v="2"/>
    <s v="Straż Graniczna"/>
  </r>
  <r>
    <x v="2551"/>
    <s v="wewnątrz kraju"/>
    <x v="2"/>
    <x v="3"/>
    <s v="PSG w Bezledach"/>
    <m/>
    <x v="3"/>
    <x v="4"/>
    <s v="Tytoń"/>
    <n v="1228.47"/>
    <m/>
    <n v="1391.2457531143828"/>
    <x v="1"/>
    <x v="1121"/>
    <s v="Straż Graniczna"/>
  </r>
  <r>
    <x v="2551"/>
    <s v="wewnątrz kraju"/>
    <x v="2"/>
    <x v="3"/>
    <s v="PSG w Bezledach"/>
    <m/>
    <x v="3"/>
    <x v="1"/>
    <s v="Papierosy"/>
    <n v="579.94000000000005"/>
    <m/>
    <n v="0.87869696969696975"/>
    <x v="0"/>
    <x v="1122"/>
    <s v="Straż Graniczna"/>
  </r>
  <r>
    <x v="2552"/>
    <s v="do RP"/>
    <x v="1"/>
    <x v="1"/>
    <s v="PSG w Medyce"/>
    <s v="Medyka - Szeginie"/>
    <x v="0"/>
    <x v="1"/>
    <s v="Papierosy"/>
    <n v="70.3"/>
    <s v="PARLIAMENT"/>
    <n v="0.87874999999999992"/>
    <x v="0"/>
    <x v="5"/>
    <s v="Straż Graniczna"/>
  </r>
  <r>
    <x v="2553"/>
    <s v="do RP"/>
    <x v="1"/>
    <x v="1"/>
    <s v="PSG w Korczowej"/>
    <s v="Korczowa - Krakowiec"/>
    <x v="0"/>
    <x v="3"/>
    <s v="Ostra"/>
    <n v="2.4"/>
    <s v="1 szt. naboju o kalibrze 5,56x45 mm (amunicja ostra)"/>
    <n v="2.4"/>
    <x v="0"/>
    <x v="2"/>
    <s v="Straż Graniczna"/>
  </r>
  <r>
    <x v="2554"/>
    <s v="wewnątrz kraju"/>
    <x v="2"/>
    <x v="4"/>
    <s v="PSG w Kołobrzegu"/>
    <m/>
    <x v="3"/>
    <x v="6"/>
    <s v="Marihuana"/>
    <n v="2915.5"/>
    <m/>
    <n v="50000"/>
    <x v="1"/>
    <x v="1123"/>
    <s v="Straż Graniczna"/>
  </r>
  <r>
    <x v="2554"/>
    <s v="wewnątrz kraju"/>
    <x v="2"/>
    <x v="4"/>
    <s v="PSG w Kołobrzegu"/>
    <m/>
    <x v="3"/>
    <x v="6"/>
    <s v="Haszysz"/>
    <n v="993.3"/>
    <m/>
    <n v="70000"/>
    <x v="1"/>
    <x v="1124"/>
    <s v="Straż Graniczna"/>
  </r>
  <r>
    <x v="2554"/>
    <s v="wewnątrz kraju"/>
    <x v="2"/>
    <x v="4"/>
    <s v="PSG w Kołobrzegu"/>
    <m/>
    <x v="3"/>
    <x v="6"/>
    <s v="Amfetamina"/>
    <n v="156.25"/>
    <m/>
    <n v="25000"/>
    <x v="1"/>
    <x v="1125"/>
    <s v="Straż Graniczna"/>
  </r>
  <r>
    <x v="2555"/>
    <s v="z RP"/>
    <x v="1"/>
    <x v="1"/>
    <s v="PSG w Rzeszowie–Jasionce"/>
    <s v="Rzeszów-Jasionka"/>
    <x v="2"/>
    <x v="3"/>
    <s v="Ostra"/>
    <n v="3"/>
    <s v="amunicji karabinowej z oznaczeniem na dnie łuski „539 89&quot;"/>
    <n v="3"/>
    <x v="0"/>
    <x v="2"/>
    <s v="Straż Graniczna"/>
  </r>
  <r>
    <x v="2556"/>
    <s v="do RP"/>
    <x v="1"/>
    <x v="1"/>
    <s v="PSG w Krościenku"/>
    <s v="Krościenko - Smolnica"/>
    <x v="0"/>
    <x v="0"/>
    <s v="Inne"/>
    <n v="600"/>
    <s v="spreparowany Krokodyl Krótkopyski "/>
    <n v="600"/>
    <x v="0"/>
    <x v="2"/>
    <s v="Straż Graniczna"/>
  </r>
  <r>
    <x v="2557"/>
    <s v="do RP"/>
    <x v="1"/>
    <x v="0"/>
    <s v="PSG w Terespolu"/>
    <s v="Terespol - Brześć"/>
    <x v="1"/>
    <x v="1"/>
    <s v="Papierosy"/>
    <n v="1757.38"/>
    <m/>
    <n v="0.87869000000000008"/>
    <x v="0"/>
    <x v="51"/>
    <s v="SC"/>
  </r>
  <r>
    <x v="2558"/>
    <s v="z RP"/>
    <x v="1"/>
    <x v="1"/>
    <s v="PSG w Korczowej"/>
    <s v="Korczowa - Krakowiec"/>
    <x v="0"/>
    <x v="0"/>
    <s v="Podzespoły samochodowe"/>
    <n v="4000"/>
    <s v="1 szt. skrzynia biegów do pojazdu marki TOYOTA"/>
    <n v="4000"/>
    <x v="0"/>
    <x v="2"/>
    <s v="Straż Graniczna"/>
  </r>
  <r>
    <x v="2559"/>
    <s v="z RP"/>
    <x v="1"/>
    <x v="5"/>
    <s v="PSG w Warszawie-Modlinie"/>
    <s v="Warszawa/Modlin"/>
    <x v="2"/>
    <x v="3"/>
    <s v="Ostra"/>
    <m/>
    <s v="S&amp;B 9x19"/>
    <n v="0"/>
    <x v="0"/>
    <x v="2"/>
    <s v="Straż Graniczna"/>
  </r>
  <r>
    <x v="2560"/>
    <s v="do RP"/>
    <x v="1"/>
    <x v="1"/>
    <s v="PSG w Lubaczowie"/>
    <s v="Budomierz - Hruszew"/>
    <x v="0"/>
    <x v="0"/>
    <s v="Inne"/>
    <n v="1098"/>
    <s v="środek owadobójczy do oprysku drzew owocowych"/>
    <n v="549"/>
    <x v="2"/>
    <x v="0"/>
    <s v="SC | SG"/>
  </r>
  <r>
    <x v="2561"/>
    <s v="do RP"/>
    <x v="1"/>
    <x v="0"/>
    <s v="PSG w Hrebennem"/>
    <s v="Hrebenne - Rawa Ruska"/>
    <x v="0"/>
    <x v="0"/>
    <s v="Inne"/>
    <n v="3.42"/>
    <s v="akcesoria medyczne"/>
    <n v="0.19"/>
    <x v="0"/>
    <x v="290"/>
    <s v="Straż Graniczna"/>
  </r>
  <r>
    <x v="2561"/>
    <s v="do RP"/>
    <x v="1"/>
    <x v="0"/>
    <s v="PSG w Hrebennem"/>
    <s v="Hrebenne - Rawa Ruska"/>
    <x v="0"/>
    <x v="0"/>
    <s v="Inne"/>
    <n v="1074.46"/>
    <s v="farmaceutyki"/>
    <n v="42.978400000000001"/>
    <x v="0"/>
    <x v="284"/>
    <s v="Straż Graniczna"/>
  </r>
  <r>
    <x v="2450"/>
    <s v="wewnątrz kraju"/>
    <x v="2"/>
    <x v="7"/>
    <s v="Karpacki"/>
    <m/>
    <x v="3"/>
    <x v="6"/>
    <s v="Inne"/>
    <n v="111276"/>
    <s v="Metaamfetamina"/>
    <n v="179999.99999999997"/>
    <x v="1"/>
    <x v="1126"/>
    <s v="Policja"/>
  </r>
  <r>
    <x v="2450"/>
    <s v="wewnątrz kraju"/>
    <x v="2"/>
    <x v="7"/>
    <s v="Karpacki"/>
    <m/>
    <x v="3"/>
    <x v="6"/>
    <s v="Marihuana"/>
    <n v="1998"/>
    <m/>
    <n v="45000"/>
    <x v="1"/>
    <x v="1127"/>
    <s v="Policja"/>
  </r>
  <r>
    <x v="2450"/>
    <s v="wewnątrz kraju"/>
    <x v="2"/>
    <x v="7"/>
    <s v="Karpacki"/>
    <m/>
    <x v="3"/>
    <x v="6"/>
    <s v="Extasy"/>
    <n v="1512"/>
    <m/>
    <n v="35000"/>
    <x v="1"/>
    <x v="457"/>
    <s v="Policja"/>
  </r>
  <r>
    <x v="2562"/>
    <s v="z RP"/>
    <x v="1"/>
    <x v="1"/>
    <s v="PSG w Korczowej"/>
    <s v="Korczowa - Krakowiec"/>
    <x v="0"/>
    <x v="2"/>
    <s v="Osobowy"/>
    <n v="140000"/>
    <s v="Pojazd osobowy marki TOYOTA RAV4 o ustalonym oryginalnym nr VIN JTMW23FV30J034310, figurującym jako skradziony w bazach SIS-R oraz INTERPOL."/>
    <n v="140000"/>
    <x v="0"/>
    <x v="2"/>
    <s v="Straż Graniczna"/>
  </r>
  <r>
    <x v="2563"/>
    <s v="wewnątrz kraju"/>
    <x v="2"/>
    <x v="0"/>
    <s v="PSG w Hrubieszowie"/>
    <m/>
    <x v="3"/>
    <x v="7"/>
    <s v="Gazowa"/>
    <m/>
    <s v="ROHM RG 89"/>
    <n v="0"/>
    <x v="0"/>
    <x v="2"/>
    <s v="Straż Graniczna"/>
  </r>
  <r>
    <x v="2563"/>
    <s v="wewnątrz kraju"/>
    <x v="2"/>
    <x v="0"/>
    <s v="PSG w Hrubieszowie"/>
    <m/>
    <x v="3"/>
    <x v="7"/>
    <s v="Palna"/>
    <m/>
    <s v="BAFLO 9 "/>
    <n v="0"/>
    <x v="0"/>
    <x v="2"/>
    <s v="Straż Graniczna"/>
  </r>
  <r>
    <x v="2563"/>
    <s v="wewnątrz kraju"/>
    <x v="2"/>
    <x v="0"/>
    <s v="PSG w Hrubieszowie"/>
    <m/>
    <x v="3"/>
    <x v="7"/>
    <s v="Gazowa"/>
    <m/>
    <s v="PAK 9mm"/>
    <n v="0"/>
    <x v="0"/>
    <x v="2"/>
    <s v="Straż Graniczna"/>
  </r>
  <r>
    <x v="2563"/>
    <s v="wewnątrz kraju"/>
    <x v="2"/>
    <x v="0"/>
    <s v="PSG w Hrubieszowie"/>
    <m/>
    <x v="3"/>
    <x v="7"/>
    <s v="Gazowa"/>
    <m/>
    <s v="PAK 9mm"/>
    <n v="0"/>
    <x v="0"/>
    <x v="2"/>
    <s v="Straż Graniczna"/>
  </r>
  <r>
    <x v="2563"/>
    <s v="wewnątrz kraju"/>
    <x v="2"/>
    <x v="0"/>
    <s v="PSG w Hrubieszowie"/>
    <m/>
    <x v="3"/>
    <x v="7"/>
    <s v="Gazowa"/>
    <m/>
    <s v="PAK 9 mm"/>
    <n v="0"/>
    <x v="0"/>
    <x v="2"/>
    <s v="Straż Graniczna"/>
  </r>
  <r>
    <x v="2563"/>
    <s v="wewnątrz kraju"/>
    <x v="2"/>
    <x v="0"/>
    <s v="PSG w Hrubieszowie"/>
    <m/>
    <x v="3"/>
    <x v="7"/>
    <s v="Gazowa"/>
    <m/>
    <s v="PERFECTA 9mm z magazynkiem"/>
    <n v="0"/>
    <x v="0"/>
    <x v="2"/>
    <s v="Straż Graniczna"/>
  </r>
  <r>
    <x v="2563"/>
    <s v="wewnątrz kraju"/>
    <x v="2"/>
    <x v="0"/>
    <s v="PSG w Hrubieszowie"/>
    <m/>
    <x v="3"/>
    <x v="7"/>
    <s v="Palna"/>
    <m/>
    <s v="Pistolet kal 6,35"/>
    <n v="0"/>
    <x v="0"/>
    <x v="2"/>
    <s v="Straż Graniczna"/>
  </r>
  <r>
    <x v="2563"/>
    <s v="wewnątrz kraju"/>
    <x v="2"/>
    <x v="0"/>
    <s v="PSG w Hrubieszowie"/>
    <m/>
    <x v="3"/>
    <x v="3"/>
    <s v="Inna"/>
    <m/>
    <s v="kal. 7,92x57 IS"/>
    <n v="0"/>
    <x v="0"/>
    <x v="0"/>
    <s v="Straż Graniczna"/>
  </r>
  <r>
    <x v="2563"/>
    <s v="wewnątrz kraju"/>
    <x v="2"/>
    <x v="0"/>
    <s v="PSG w Hrubieszowie"/>
    <m/>
    <x v="3"/>
    <x v="3"/>
    <s v="Inna"/>
    <m/>
    <s v="kal. 6,5x54R"/>
    <n v="0"/>
    <x v="0"/>
    <x v="2"/>
    <s v="Straż Graniczna"/>
  </r>
  <r>
    <x v="2563"/>
    <s v="wewnątrz kraju"/>
    <x v="2"/>
    <x v="0"/>
    <s v="PSG w Hrubieszowie"/>
    <m/>
    <x v="3"/>
    <x v="3"/>
    <s v="Inna"/>
    <m/>
    <s v="amunicja hukowa"/>
    <n v="0"/>
    <x v="0"/>
    <x v="487"/>
    <s v="Straż Graniczna"/>
  </r>
  <r>
    <x v="2564"/>
    <s v="z RP"/>
    <x v="1"/>
    <x v="1"/>
    <s v="PSG w Korczowej"/>
    <s v="Korczowa - Krakowiec"/>
    <x v="0"/>
    <x v="2"/>
    <s v="Osobowy"/>
    <n v="100000"/>
    <s v="Pojazd osobowy marki AUDI Q7 o ustalonym oryginalnym nr VIN WAUZZZ4L4FD009384, figurującym jako skradziony w bazach SIS-R oraz INTERPOL."/>
    <n v="100000"/>
    <x v="0"/>
    <x v="2"/>
    <s v="Straż Graniczna"/>
  </r>
  <r>
    <x v="2565"/>
    <s v="do RP"/>
    <x v="1"/>
    <x v="0"/>
    <s v="PSG w Dorohusku"/>
    <s v="Dorohusk - Jagodzin"/>
    <x v="0"/>
    <x v="1"/>
    <s v="Papierosy"/>
    <n v="35.15"/>
    <s v="wniosek nr 86"/>
    <n v="0.87874999999999992"/>
    <x v="0"/>
    <x v="66"/>
    <s v="Straż Graniczna"/>
  </r>
  <r>
    <x v="2566"/>
    <s v="do RP"/>
    <x v="1"/>
    <x v="0"/>
    <s v="PSG w Dorohusku"/>
    <s v="Dorohusk - Jagodzin"/>
    <x v="0"/>
    <x v="1"/>
    <s v="Papierosy"/>
    <n v="35.15"/>
    <s v="WNIOSEK NR 87"/>
    <n v="0.87874999999999992"/>
    <x v="0"/>
    <x v="66"/>
    <s v="Straż Graniczna"/>
  </r>
  <r>
    <x v="2567"/>
    <s v="wewnątrz kraju"/>
    <x v="2"/>
    <x v="6"/>
    <s v="PSG w Zgorzelcu"/>
    <m/>
    <x v="3"/>
    <x v="1"/>
    <s v="Papierosy"/>
    <n v="87869"/>
    <s v="Marlboro bez polskich znaków skarbowych akcyzy"/>
    <n v="0.87868999999999997"/>
    <x v="0"/>
    <x v="215"/>
    <s v="KAS"/>
  </r>
  <r>
    <x v="2568"/>
    <s v="wewnątrz kraju"/>
    <x v="2"/>
    <x v="1"/>
    <s v="Bieszczadzki"/>
    <m/>
    <x v="3"/>
    <x v="1"/>
    <s v="Papierosy"/>
    <n v="70.3"/>
    <s v="papierosy PARLIAMENT NIGHT BLUE"/>
    <n v="0.87874999999999992"/>
    <x v="0"/>
    <x v="5"/>
    <s v="Straż Graniczna"/>
  </r>
  <r>
    <x v="2569"/>
    <s v="do RP"/>
    <x v="1"/>
    <x v="0"/>
    <s v="PSG w Dorohusku"/>
    <s v="Dorohusk - Jagodzin"/>
    <x v="0"/>
    <x v="1"/>
    <s v="Papierosy"/>
    <n v="17.57"/>
    <m/>
    <n v="0.87850000000000006"/>
    <x v="0"/>
    <x v="14"/>
    <s v="Straż Graniczna"/>
  </r>
  <r>
    <x v="2570"/>
    <s v="do RP"/>
    <x v="1"/>
    <x v="0"/>
    <s v="PSG w Dorohusku"/>
    <s v="Dorohusk - Jagodzin"/>
    <x v="0"/>
    <x v="1"/>
    <s v="Papierosy"/>
    <n v="17.57"/>
    <m/>
    <n v="0.87850000000000006"/>
    <x v="0"/>
    <x v="14"/>
    <s v="Straż Graniczna"/>
  </r>
  <r>
    <x v="2571"/>
    <s v="do RP"/>
    <x v="1"/>
    <x v="0"/>
    <s v="PSG w Dorohusku"/>
    <s v="Dorohusk - Jagodzin"/>
    <x v="0"/>
    <x v="1"/>
    <s v="Papierosy"/>
    <n v="17.57"/>
    <m/>
    <n v="0.87850000000000006"/>
    <x v="0"/>
    <x v="14"/>
    <s v="Straż Graniczna"/>
  </r>
  <r>
    <x v="2572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573"/>
    <s v="z RP"/>
    <x v="1"/>
    <x v="1"/>
    <s v="PSG w Korczowej"/>
    <s v="Korczowa - Krakowiec"/>
    <x v="0"/>
    <x v="0"/>
    <s v="Inne"/>
    <m/>
    <s v="drapieżny wypchany ptak  ,,Falconiformes”."/>
    <n v="0"/>
    <x v="0"/>
    <x v="2"/>
    <s v="Straż Graniczna"/>
  </r>
  <r>
    <x v="2574"/>
    <s v="do RP"/>
    <x v="1"/>
    <x v="0"/>
    <s v="PSG w Dorohusku"/>
    <s v="Dorohusk - Jagodzin"/>
    <x v="0"/>
    <x v="3"/>
    <s v="Ostra"/>
    <n v="2.5"/>
    <s v="nabój "/>
    <n v="2.5"/>
    <x v="0"/>
    <x v="2"/>
    <s v="Straż Graniczna"/>
  </r>
  <r>
    <x v="2575"/>
    <s v="do RP"/>
    <x v="1"/>
    <x v="0"/>
    <s v="PSG w Hrebennem"/>
    <s v="Hrebenne - Rawa Ruska"/>
    <x v="0"/>
    <x v="3"/>
    <s v="Ostra"/>
    <n v="3.6"/>
    <s v="kaliber 7.62 mm"/>
    <n v="3.6"/>
    <x v="0"/>
    <x v="2"/>
    <s v="Straż Graniczna"/>
  </r>
  <r>
    <x v="2570"/>
    <s v="wewnątrz kraju"/>
    <x v="0"/>
    <x v="1"/>
    <s v="PSG w Medyce"/>
    <m/>
    <x v="0"/>
    <x v="1"/>
    <s v="Papierosy"/>
    <n v="632.66"/>
    <m/>
    <n v="0.87869444444444444"/>
    <x v="0"/>
    <x v="815"/>
    <s v="Straż Graniczna"/>
  </r>
  <r>
    <x v="2570"/>
    <s v="wewnątrz kraju"/>
    <x v="0"/>
    <x v="1"/>
    <s v="PSG w Medyce"/>
    <m/>
    <x v="0"/>
    <x v="5"/>
    <s v="Wódka"/>
    <n v="160"/>
    <m/>
    <n v="40"/>
    <x v="2"/>
    <x v="64"/>
    <s v="Straż Graniczna"/>
  </r>
  <r>
    <x v="2570"/>
    <s v="wewnątrz kraju"/>
    <x v="0"/>
    <x v="1"/>
    <s v="PSG w Medyce"/>
    <m/>
    <x v="0"/>
    <x v="5"/>
    <s v="Wódka"/>
    <n v="120"/>
    <m/>
    <n v="40"/>
    <x v="2"/>
    <x v="46"/>
    <s v="Straż Graniczna"/>
  </r>
  <r>
    <x v="2570"/>
    <s v="wewnątrz kraju"/>
    <x v="0"/>
    <x v="1"/>
    <s v="PSG w Medyce"/>
    <m/>
    <x v="0"/>
    <x v="1"/>
    <s v="Papierosy"/>
    <n v="1370.76"/>
    <m/>
    <n v="0.87869230769230766"/>
    <x v="0"/>
    <x v="1128"/>
    <s v="Straż Graniczna"/>
  </r>
  <r>
    <x v="2576"/>
    <s v="wewnątrz kraju"/>
    <x v="2"/>
    <x v="7"/>
    <s v="PSG w Krakowie"/>
    <m/>
    <x v="3"/>
    <x v="6"/>
    <s v="Inne"/>
    <m/>
    <s v="susz koloru zielonego"/>
    <n v="0"/>
    <x v="1"/>
    <x v="1129"/>
    <s v="Sąd | SG"/>
  </r>
  <r>
    <x v="2577"/>
    <s v="do RP"/>
    <x v="1"/>
    <x v="0"/>
    <s v="PSG w Hrebennem"/>
    <s v="Hrebenne - Rawa Ruska"/>
    <x v="0"/>
    <x v="3"/>
    <s v="Ostra"/>
    <n v="60"/>
    <s v="kaliber 14,5 mm"/>
    <n v="60"/>
    <x v="0"/>
    <x v="2"/>
    <s v="Straż Graniczna"/>
  </r>
  <r>
    <x v="2578"/>
    <s v="z RP"/>
    <x v="1"/>
    <x v="0"/>
    <s v="PSG w Terespolu"/>
    <s v="Terespol - Brześć"/>
    <x v="1"/>
    <x v="2"/>
    <s v="Osobowy"/>
    <n v="55000"/>
    <m/>
    <n v="55000"/>
    <x v="0"/>
    <x v="2"/>
    <s v="Straż Graniczna"/>
  </r>
  <r>
    <x v="2579"/>
    <s v="do RP"/>
    <x v="1"/>
    <x v="0"/>
    <s v="PSG w Terespolu"/>
    <s v="Terespol - Brześć"/>
    <x v="1"/>
    <x v="1"/>
    <s v="Papierosy"/>
    <n v="3514.76"/>
    <s v="marka &quot;Mińsk&quot; "/>
    <n v="0.87869000000000008"/>
    <x v="0"/>
    <x v="427"/>
    <s v="KAS | SG"/>
  </r>
  <r>
    <x v="2580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580"/>
    <s v="do RP"/>
    <x v="1"/>
    <x v="0"/>
    <s v="PSG w Dorohusku"/>
    <s v="Dorohusk - Jagodzin"/>
    <x v="0"/>
    <x v="1"/>
    <s v="Papierosy"/>
    <n v="74.69"/>
    <m/>
    <n v="0.87870588235294111"/>
    <x v="0"/>
    <x v="662"/>
    <s v="Straż Graniczna"/>
  </r>
  <r>
    <x v="2581"/>
    <s v="z RP"/>
    <x v="1"/>
    <x v="1"/>
    <s v="PSG w Medyce"/>
    <s v="Medyka - Szeginie"/>
    <x v="0"/>
    <x v="6"/>
    <s v="Kokaina"/>
    <n v="610"/>
    <s v="substancja krystaliczne koloru białego "/>
    <n v="250000"/>
    <x v="1"/>
    <x v="1130"/>
    <s v="Straż Graniczna"/>
  </r>
  <r>
    <x v="2581"/>
    <s v="z RP"/>
    <x v="1"/>
    <x v="1"/>
    <s v="PSG w Medyce"/>
    <s v="Medyka - Szeginie"/>
    <x v="0"/>
    <x v="6"/>
    <s v="Kokaina"/>
    <n v="153.25"/>
    <s v="substancja koloru białego w formie proszku"/>
    <n v="250000.00000000003"/>
    <x v="1"/>
    <x v="1131"/>
    <s v="Straż Graniczna"/>
  </r>
  <r>
    <x v="2582"/>
    <s v="wewnątrz kraju"/>
    <x v="2"/>
    <x v="1"/>
    <s v="PSG w Rzeszowie–Jasionce"/>
    <m/>
    <x v="3"/>
    <x v="4"/>
    <s v="susz tytoniowy"/>
    <n v="56358.57"/>
    <m/>
    <n v="842.43004484304925"/>
    <x v="1"/>
    <x v="1132"/>
    <s v="Straż Graniczna"/>
  </r>
  <r>
    <x v="2582"/>
    <s v="wewnątrz kraju"/>
    <x v="2"/>
    <x v="1"/>
    <s v="PSG w Rzeszowie–Jasionce"/>
    <m/>
    <x v="3"/>
    <x v="4"/>
    <s v="krajanka tytoniowa"/>
    <n v="146881.82"/>
    <m/>
    <n v="878.68999760708311"/>
    <x v="1"/>
    <x v="1133"/>
    <s v="Straż Graniczna"/>
  </r>
  <r>
    <x v="2582"/>
    <s v="wewnątrz kraju"/>
    <x v="2"/>
    <x v="1"/>
    <s v="PSG w Rzeszowie–Jasionce"/>
    <m/>
    <x v="3"/>
    <x v="1"/>
    <s v="Papierosy"/>
    <n v="17573.8"/>
    <m/>
    <n v="0.87868999999999997"/>
    <x v="0"/>
    <x v="61"/>
    <s v="Straż Graniczna"/>
  </r>
  <r>
    <x v="2583"/>
    <s v="wewnątrz kraju"/>
    <x v="2"/>
    <x v="1"/>
    <s v="PSG w Rzeszowie–Jasionce"/>
    <s v="Rzeszów-Jasionka"/>
    <x v="3"/>
    <x v="3"/>
    <s v="Ostra"/>
    <n v="4.5"/>
    <m/>
    <n v="1.5"/>
    <x v="0"/>
    <x v="46"/>
    <s v="Straż Graniczna"/>
  </r>
  <r>
    <x v="2584"/>
    <s v="do RP"/>
    <x v="1"/>
    <x v="0"/>
    <s v="PSG w Terespolu"/>
    <s v="Terespol - Brześć"/>
    <x v="1"/>
    <x v="1"/>
    <s v="Papierosy"/>
    <n v="1757.38"/>
    <m/>
    <n v="0.87869000000000008"/>
    <x v="0"/>
    <x v="51"/>
    <s v="SC | SG"/>
  </r>
  <r>
    <x v="2585"/>
    <s v="do RP"/>
    <x v="1"/>
    <x v="0"/>
    <s v="PSG w Dołhobyczowie"/>
    <s v="Dołhobyczów - Uhrynów"/>
    <x v="0"/>
    <x v="1"/>
    <s v="Papierosy"/>
    <n v="70.3"/>
    <s v="4 paczki papierosów po 20 szt. w każdej"/>
    <n v="0.87874999999999992"/>
    <x v="0"/>
    <x v="5"/>
    <s v="Straż Graniczna"/>
  </r>
  <r>
    <x v="2586"/>
    <s v="wewnątrz kraju"/>
    <x v="0"/>
    <x v="8"/>
    <s v="PSG w Bobrownikach"/>
    <m/>
    <x v="1"/>
    <x v="1"/>
    <s v="Papierosy"/>
    <n v="23724.63"/>
    <m/>
    <n v="0.87869000000000008"/>
    <x v="0"/>
    <x v="1015"/>
    <s v="Straż Graniczna"/>
  </r>
  <r>
    <x v="2587"/>
    <s v="z RP"/>
    <x v="0"/>
    <x v="6"/>
    <s v="PSG w Świecku"/>
    <m/>
    <x v="5"/>
    <x v="2"/>
    <s v="Ciężarowy"/>
    <n v="120000"/>
    <s v="Ciągnik Siodłowy - Mercedes"/>
    <n v="120000"/>
    <x v="0"/>
    <x v="2"/>
    <s v="Straż Graniczna"/>
  </r>
  <r>
    <x v="2588"/>
    <s v="do RP"/>
    <x v="1"/>
    <x v="1"/>
    <s v="PSG w Medyce"/>
    <s v="Medyka - Szeginie"/>
    <x v="0"/>
    <x v="6"/>
    <s v="Kokaina"/>
    <n v="2635"/>
    <m/>
    <n v="250000.00000000003"/>
    <x v="1"/>
    <x v="1134"/>
    <s v="Straż Graniczna"/>
  </r>
  <r>
    <x v="2589"/>
    <s v="z RP"/>
    <x v="0"/>
    <x v="2"/>
    <s v="PSG w Katowicach-Pyrzowicach"/>
    <s v="Katowice-Pyrzowice"/>
    <x v="2"/>
    <x v="3"/>
    <s v="Ostra"/>
    <n v="4"/>
    <s v="Amunicja koloru żółtego z szarym pociskiem i wygrawerowanym napisem &quot;C&quot;."/>
    <n v="2"/>
    <x v="0"/>
    <x v="0"/>
    <s v="Straż Graniczna"/>
  </r>
  <r>
    <x v="2590"/>
    <s v="z RP"/>
    <x v="0"/>
    <x v="4"/>
    <s v="PSG w Gdańsku"/>
    <m/>
    <x v="2"/>
    <x v="3"/>
    <s v="Ostra"/>
    <n v="2"/>
    <s v="9mm Parabellum"/>
    <n v="1"/>
    <x v="0"/>
    <x v="0"/>
    <s v="Straż Graniczna"/>
  </r>
  <r>
    <x v="2591"/>
    <s v="do RP"/>
    <x v="1"/>
    <x v="0"/>
    <s v="PSG w Dorohusku"/>
    <s v="Dorohusk - Jagodzin"/>
    <x v="0"/>
    <x v="1"/>
    <s v="Papierosy"/>
    <n v="105.44"/>
    <s v="WNIOSEK 85"/>
    <n v="0.8786666666666666"/>
    <x v="0"/>
    <x v="1"/>
    <s v="Straż Graniczna"/>
  </r>
  <r>
    <x v="2591"/>
    <s v="do RP"/>
    <x v="1"/>
    <x v="0"/>
    <s v="PSG w Dorohusku"/>
    <s v="Dorohusk - Jagodzin"/>
    <x v="0"/>
    <x v="5"/>
    <s v="Wódka"/>
    <n v="26"/>
    <s v="wniosek 94"/>
    <n v="13"/>
    <x v="2"/>
    <x v="0"/>
    <s v="Straż Graniczna"/>
  </r>
  <r>
    <x v="2591"/>
    <s v="do RP"/>
    <x v="1"/>
    <x v="0"/>
    <s v="PSG w Dorohusku"/>
    <s v="Dorohusk - Jagodzin"/>
    <x v="0"/>
    <x v="1"/>
    <s v="Papierosy"/>
    <n v="70.3"/>
    <s v="WNIOSEK 95"/>
    <n v="0.87874999999999992"/>
    <x v="0"/>
    <x v="5"/>
    <s v="Straż Graniczna"/>
  </r>
  <r>
    <x v="2591"/>
    <s v="do RP"/>
    <x v="1"/>
    <x v="0"/>
    <s v="PSG w Dorohusku"/>
    <s v="Dorohusk - Jagodzin"/>
    <x v="0"/>
    <x v="1"/>
    <s v="Papierosy"/>
    <n v="35.15"/>
    <s v="WNIOSEK 96"/>
    <n v="0.87874999999999992"/>
    <x v="0"/>
    <x v="66"/>
    <s v="Straż Graniczna"/>
  </r>
  <r>
    <x v="2592"/>
    <s v="do RP"/>
    <x v="0"/>
    <x v="6"/>
    <s v="PSG w Jeleniej Górze"/>
    <m/>
    <x v="5"/>
    <x v="6"/>
    <s v="Marihuana"/>
    <n v="435396.6"/>
    <m/>
    <n v="44999.999999999993"/>
    <x v="1"/>
    <x v="1135"/>
    <s v="KAS | SG"/>
  </r>
  <r>
    <x v="2593"/>
    <s v="wewnątrz kraju"/>
    <x v="2"/>
    <x v="1"/>
    <s v="Bieszczadzki"/>
    <m/>
    <x v="3"/>
    <x v="2"/>
    <s v="Inny"/>
    <n v="65500"/>
    <s v="przyczepa kempingowa marki LUNAR CLUBMAN o nr rej. FZG8S58, VIN: SGLS000LUG1034756, rok prod. 2016"/>
    <n v="65500"/>
    <x v="0"/>
    <x v="2"/>
    <s v="Policja | SG"/>
  </r>
  <r>
    <x v="2593"/>
    <s v="wewnątrz kraju"/>
    <x v="2"/>
    <x v="1"/>
    <s v="Bieszczadzki"/>
    <m/>
    <x v="3"/>
    <x v="2"/>
    <s v="Inny"/>
    <n v="79000"/>
    <s v="przyczepa kempingowa marki BAILEY PHOENIX o nr rej. ZGY90NY, VIN: SGBSHH3BYLPX02383, rok prod. 2020"/>
    <n v="79000"/>
    <x v="0"/>
    <x v="2"/>
    <s v="Policja | SG"/>
  </r>
  <r>
    <x v="2594"/>
    <s v="wewnątrz kraju"/>
    <x v="2"/>
    <x v="1"/>
    <s v="PSG w Rzeszowie–Jasionce"/>
    <m/>
    <x v="3"/>
    <x v="5"/>
    <s v="Wódka"/>
    <n v="220"/>
    <m/>
    <n v="40"/>
    <x v="2"/>
    <x v="649"/>
    <s v="Straż Graniczna"/>
  </r>
  <r>
    <x v="2594"/>
    <s v="wewnątrz kraju"/>
    <x v="2"/>
    <x v="1"/>
    <s v="PSG w Rzeszowie–Jasionce"/>
    <m/>
    <x v="3"/>
    <x v="1"/>
    <s v="Papierosy"/>
    <n v="140.59"/>
    <m/>
    <n v="0.87868750000000007"/>
    <x v="0"/>
    <x v="37"/>
    <s v="Straż Graniczna"/>
  </r>
  <r>
    <x v="2595"/>
    <s v="do RP"/>
    <x v="0"/>
    <x v="6"/>
    <s v="PSG w Świecku"/>
    <m/>
    <x v="5"/>
    <x v="6"/>
    <s v="Amfetamina"/>
    <n v="896.7"/>
    <m/>
    <n v="70000"/>
    <x v="1"/>
    <x v="1136"/>
    <s v="Straż Graniczna"/>
  </r>
  <r>
    <x v="2596"/>
    <s v="wewnątrz kraju"/>
    <x v="0"/>
    <x v="0"/>
    <s v="PSG w Chłopiatynie"/>
    <m/>
    <x v="0"/>
    <x v="6"/>
    <s v="Marihuana"/>
    <n v="36.450000000000003"/>
    <m/>
    <n v="45000"/>
    <x v="1"/>
    <x v="1137"/>
    <s v="Policja | SG"/>
  </r>
  <r>
    <x v="2596"/>
    <s v="wewnątrz kraju"/>
    <x v="0"/>
    <x v="0"/>
    <s v="PSG w Chłopiatynie"/>
    <m/>
    <x v="0"/>
    <x v="6"/>
    <s v="Inne"/>
    <n v="3439.2"/>
    <s v="MEFEDRON"/>
    <n v="59999.999999999993"/>
    <x v="1"/>
    <x v="1138"/>
    <s v="Policja | SG"/>
  </r>
  <r>
    <x v="2597"/>
    <s v="wewnątrz kraju"/>
    <x v="0"/>
    <x v="0"/>
    <s v="PSG w Dorohusku"/>
    <m/>
    <x v="0"/>
    <x v="6"/>
    <s v="Marihuana"/>
    <n v="3123"/>
    <m/>
    <n v="45000"/>
    <x v="1"/>
    <x v="1139"/>
    <s v="Policja | SG"/>
  </r>
  <r>
    <x v="2598"/>
    <s v="wewnątrz kraju"/>
    <x v="2"/>
    <x v="6"/>
    <s v="PSG w Legnicy"/>
    <m/>
    <x v="3"/>
    <x v="4"/>
    <s v="Tytoń do palenia"/>
    <n v="2672600"/>
    <m/>
    <n v="668.15"/>
    <x v="1"/>
    <x v="427"/>
    <s v="Straż Graniczna"/>
  </r>
  <r>
    <x v="2599"/>
    <s v="wewnątrz kraju"/>
    <x v="2"/>
    <x v="3"/>
    <s v="PSG w Olsztynie"/>
    <m/>
    <x v="3"/>
    <x v="1"/>
    <s v="Papierosy"/>
    <n v="141961.16"/>
    <s v="MARLBORO"/>
    <n v="0.87869002228274329"/>
    <x v="0"/>
    <x v="1140"/>
    <s v="Straż Graniczna"/>
  </r>
  <r>
    <x v="2599"/>
    <s v="wewnątrz kraju"/>
    <x v="2"/>
    <x v="3"/>
    <s v="PSG w Olsztynie"/>
    <m/>
    <x v="3"/>
    <x v="4"/>
    <s v="krajanka tytoniowa"/>
    <n v="81147.02"/>
    <s v="WEST RED TABACCO, WEST SILVER TABACCO, WEST SILVER LIGHT TABACCO"/>
    <n v="878.68998375744457"/>
    <x v="1"/>
    <x v="1141"/>
    <s v="Straż Graniczna"/>
  </r>
  <r>
    <x v="2599"/>
    <s v="wewnątrz kraju"/>
    <x v="2"/>
    <x v="3"/>
    <s v="PSG w Olsztynie"/>
    <m/>
    <x v="3"/>
    <x v="5"/>
    <s v="Spirytus"/>
    <n v="147141.48000000001"/>
    <n v="0.87283999999999995"/>
    <n v="79.910000325849666"/>
    <x v="2"/>
    <x v="1142"/>
    <s v="Straż Graniczna"/>
  </r>
  <r>
    <x v="2600"/>
    <s v="do RP"/>
    <x v="1"/>
    <x v="0"/>
    <s v="PSG w Hrubieszowie"/>
    <s v="Zosin - Ustiług"/>
    <x v="0"/>
    <x v="4"/>
    <s v="Tytoń do palenia (wkłady)"/>
    <n v="140.72999999999999"/>
    <s v="wkłady tytoniowe Heets"/>
    <n v="668.23361823361813"/>
    <x v="1"/>
    <x v="983"/>
    <s v="Straż Graniczna"/>
  </r>
  <r>
    <x v="2601"/>
    <s v="wewnątrz kraju"/>
    <x v="0"/>
    <x v="8"/>
    <s v="PSG w Kuźnicy"/>
    <m/>
    <x v="1"/>
    <x v="1"/>
    <s v="Papierosy"/>
    <n v="17556.23"/>
    <m/>
    <n v="0.87869019019019012"/>
    <x v="0"/>
    <x v="1143"/>
    <s v="Straż Graniczna"/>
  </r>
  <r>
    <x v="2602"/>
    <s v="z RP"/>
    <x v="1"/>
    <x v="1"/>
    <s v="PSG w Lubaczowie"/>
    <s v="Budomierz - Hruszew"/>
    <x v="0"/>
    <x v="0"/>
    <s v="Inne"/>
    <n v="3200"/>
    <s v="rower marki BULLS"/>
    <n v="3200"/>
    <x v="0"/>
    <x v="2"/>
    <s v="Straż Graniczna"/>
  </r>
  <r>
    <x v="2603"/>
    <s v="wewnątrz kraju"/>
    <x v="0"/>
    <x v="8"/>
    <s v="PSG w Szudziałowie"/>
    <m/>
    <x v="1"/>
    <x v="1"/>
    <s v="Papierosy"/>
    <n v="17573.8"/>
    <s v="NZ, MINSK"/>
    <n v="0.87868999999999997"/>
    <x v="0"/>
    <x v="61"/>
    <s v="Straż Graniczna"/>
  </r>
  <r>
    <x v="2604"/>
    <s v="wewnątrz kraju"/>
    <x v="0"/>
    <x v="8"/>
    <s v="PSG w Szudziałowie"/>
    <m/>
    <x v="1"/>
    <x v="1"/>
    <s v="Papierosy"/>
    <n v="26360.7"/>
    <s v="QUEEN MENTOL"/>
    <n v="0.87868999999999997"/>
    <x v="0"/>
    <x v="438"/>
    <s v="Straż Graniczna"/>
  </r>
  <r>
    <x v="2605"/>
    <s v="wewnątrz kraju"/>
    <x v="0"/>
    <x v="8"/>
    <s v="PSG w Szudziałowie"/>
    <m/>
    <x v="1"/>
    <x v="1"/>
    <s v="Papierosy"/>
    <n v="26360.7"/>
    <s v="NZ"/>
    <n v="0.87868999999999997"/>
    <x v="0"/>
    <x v="438"/>
    <s v="Straż Graniczna"/>
  </r>
  <r>
    <x v="2606"/>
    <s v="z RP"/>
    <x v="1"/>
    <x v="0"/>
    <s v="PSG w Dołhobyczowie"/>
    <s v="Dołhobyczów - Uhrynów"/>
    <x v="0"/>
    <x v="2"/>
    <s v="Inny"/>
    <n v="2500"/>
    <s v="rower BULLS, kolor:czarno-niebieski, rozmiar kół:27,5”, numer:AA20625368 "/>
    <n v="2500"/>
    <x v="0"/>
    <x v="2"/>
    <s v="Straż Graniczna"/>
  </r>
  <r>
    <x v="2606"/>
    <s v="z RP"/>
    <x v="1"/>
    <x v="0"/>
    <s v="PSG w Dołhobyczowie"/>
    <s v="Dołhobyczów - Uhrynów"/>
    <x v="0"/>
    <x v="2"/>
    <s v="Inny"/>
    <n v="2500"/>
    <s v="Rower BULLS, kolor: czarno-niebieski, rozmiar kół: 27,5”, numer: AA11278217- "/>
    <n v="2500"/>
    <x v="0"/>
    <x v="2"/>
    <s v="Straż Graniczna"/>
  </r>
  <r>
    <x v="2606"/>
    <s v="z RP"/>
    <x v="1"/>
    <x v="0"/>
    <s v="PSG w Dołhobyczowie"/>
    <s v="Dołhobyczów - Uhrynów"/>
    <x v="0"/>
    <x v="2"/>
    <s v="Inny"/>
    <n v="2800"/>
    <s v="Rower CUBE, kolor: czarny, rozmiar kół: 29”, numer: WOW43166XSFU"/>
    <n v="2800"/>
    <x v="0"/>
    <x v="2"/>
    <s v="Straż Graniczna"/>
  </r>
  <r>
    <x v="2607"/>
    <s v="do RP"/>
    <x v="0"/>
    <x v="8"/>
    <s v="PSG w Mielniku"/>
    <m/>
    <x v="1"/>
    <x v="1"/>
    <s v="Papierosy"/>
    <n v="14937.73"/>
    <s v="NZ Gold"/>
    <n v="0.87868999999999997"/>
    <x v="0"/>
    <x v="836"/>
    <s v="Straż Graniczna"/>
  </r>
  <r>
    <x v="2607"/>
    <s v="do RP"/>
    <x v="0"/>
    <x v="8"/>
    <s v="PSG w Mielniku"/>
    <m/>
    <x v="1"/>
    <x v="1"/>
    <s v="Papierosy"/>
    <n v="8786.9"/>
    <s v="Mińsk"/>
    <n v="0.87868999999999997"/>
    <x v="0"/>
    <x v="79"/>
    <s v="Straż Graniczna"/>
  </r>
  <r>
    <x v="2608"/>
    <s v="wewnątrz kraju"/>
    <x v="0"/>
    <x v="8"/>
    <s v="PSG w Bobrownikach"/>
    <m/>
    <x v="1"/>
    <x v="1"/>
    <s v="Papierosy"/>
    <n v="26360.7"/>
    <m/>
    <n v="0.87868999999999997"/>
    <x v="0"/>
    <x v="438"/>
    <s v="Straż Graniczna"/>
  </r>
  <r>
    <x v="2609"/>
    <s v="wewnątrz kraju"/>
    <x v="0"/>
    <x v="8"/>
    <s v="PSG w Bobrownikach"/>
    <m/>
    <x v="1"/>
    <x v="1"/>
    <s v="Papierosy"/>
    <n v="26360.7"/>
    <m/>
    <n v="0.87868999999999997"/>
    <x v="0"/>
    <x v="438"/>
    <s v="Straż Graniczna"/>
  </r>
  <r>
    <x v="2610"/>
    <s v="wewnątrz kraju"/>
    <x v="0"/>
    <x v="0"/>
    <s v="PSG w Terespolu"/>
    <m/>
    <x v="1"/>
    <x v="1"/>
    <s v="Papierosy"/>
    <n v="26360.7"/>
    <s v="PRZY UŻYCIU BALONU METEOROLOGICZNEGO"/>
    <n v="0.87868999999999997"/>
    <x v="0"/>
    <x v="438"/>
    <s v="Straż Graniczna"/>
  </r>
  <r>
    <x v="2611"/>
    <s v="do RP"/>
    <x v="1"/>
    <x v="0"/>
    <s v="PSG w Hrebennem"/>
    <s v="Hrebenne - Rawa Ruska"/>
    <x v="0"/>
    <x v="1"/>
    <s v="Papierosy"/>
    <n v="480.64"/>
    <s v="uszczuplenia celne 819 zł."/>
    <n v="0.87868372943327233"/>
    <x v="0"/>
    <x v="1144"/>
    <s v="Straż Graniczna"/>
  </r>
  <r>
    <x v="2612"/>
    <s v="do RP"/>
    <x v="1"/>
    <x v="0"/>
    <s v="PSG w Hrebennem"/>
    <s v="Hrebenne - Rawa Ruska"/>
    <x v="0"/>
    <x v="1"/>
    <s v="Papierosy"/>
    <n v="105.44"/>
    <s v="uszczuplenia celne 173 zł"/>
    <n v="0.8786666666666666"/>
    <x v="0"/>
    <x v="1"/>
    <s v="Straż Graniczna"/>
  </r>
  <r>
    <x v="2612"/>
    <s v="do RP"/>
    <x v="1"/>
    <x v="0"/>
    <s v="PSG w Hrebennem"/>
    <s v="Hrebenne - Rawa Ruska"/>
    <x v="0"/>
    <x v="4"/>
    <s v="Tytoń do palenia (wkłady)"/>
    <n v="7.08"/>
    <s v="uszczuplenia celen 16 zł."/>
    <n v="667.92452830188677"/>
    <x v="1"/>
    <x v="622"/>
    <s v="Straż Graniczna"/>
  </r>
  <r>
    <x v="2613"/>
    <s v="wewnątrz kraju"/>
    <x v="2"/>
    <x v="1"/>
    <s v="PSG w Rzeszowie–Jasionce"/>
    <m/>
    <x v="3"/>
    <x v="6"/>
    <s v="Marihuana"/>
    <n v="150"/>
    <s v="susz roślinny "/>
    <n v="50000"/>
    <x v="1"/>
    <x v="1059"/>
    <s v="Policja | Policja | SG"/>
  </r>
  <r>
    <x v="2614"/>
    <s v="do RP"/>
    <x v="0"/>
    <x v="8"/>
    <s v="PSG w Narewce"/>
    <m/>
    <x v="1"/>
    <x v="1"/>
    <s v="Papierosy"/>
    <n v="26360.7"/>
    <s v="1000 paczek &quot;NZ&quot;, 500 paczek &quot;Mińsk&quot;"/>
    <n v="0.87868999999999997"/>
    <x v="0"/>
    <x v="438"/>
    <s v="Straż Graniczna"/>
  </r>
  <r>
    <x v="2615"/>
    <s v="wewnątrz kraju"/>
    <x v="0"/>
    <x v="0"/>
    <s v="Nadbużański"/>
    <m/>
    <x v="0"/>
    <x v="1"/>
    <s v="Papierosy"/>
    <n v="26360.7"/>
    <s v="przemyt przy użyciu  balonu meteorologicznego"/>
    <n v="0.87868999999999997"/>
    <x v="0"/>
    <x v="438"/>
    <s v="Straż Graniczna"/>
  </r>
  <r>
    <x v="2616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617"/>
    <s v="z RP"/>
    <x v="1"/>
    <x v="1"/>
    <s v="PSG w Medyce"/>
    <s v="Medyka - Szeginie"/>
    <x v="0"/>
    <x v="0"/>
    <s v="Inne"/>
    <n v="16000"/>
    <s v="rower elektryczny marki GIANT nr E5HE04250"/>
    <n v="16000"/>
    <x v="0"/>
    <x v="2"/>
    <s v="Straż Graniczna"/>
  </r>
  <r>
    <x v="2617"/>
    <s v="z RP"/>
    <x v="1"/>
    <x v="1"/>
    <s v="PSG w Medyce"/>
    <s v="Medyka - Szeginie"/>
    <x v="0"/>
    <x v="0"/>
    <s v="Inne"/>
    <n v="11000"/>
    <s v="rower marki ROSE BACKROAD nr A0N17692"/>
    <n v="11000"/>
    <x v="0"/>
    <x v="2"/>
    <s v="Straż Graniczna"/>
  </r>
  <r>
    <x v="2617"/>
    <s v="z RP"/>
    <x v="1"/>
    <x v="1"/>
    <s v="PSG w Medyce"/>
    <s v="Medyka - Szeginie"/>
    <x v="0"/>
    <x v="0"/>
    <s v="Inne"/>
    <n v="10000"/>
    <s v="rower marki CAYYON nr D1E16717"/>
    <n v="10000"/>
    <x v="0"/>
    <x v="2"/>
    <s v="Straż Graniczna"/>
  </r>
  <r>
    <x v="2618"/>
    <s v="wewnątrz kraju"/>
    <x v="0"/>
    <x v="1"/>
    <s v="PSG w Korczowej"/>
    <m/>
    <x v="0"/>
    <x v="1"/>
    <s v="Papierosy"/>
    <n v="52.72"/>
    <m/>
    <n v="0.8786666666666666"/>
    <x v="0"/>
    <x v="10"/>
    <s v="Straż Graniczna"/>
  </r>
  <r>
    <x v="2619"/>
    <s v="wewnątrz kraju"/>
    <x v="0"/>
    <x v="1"/>
    <s v="PSG w Korczowej"/>
    <m/>
    <x v="0"/>
    <x v="1"/>
    <s v="Papierosy"/>
    <n v="52.72"/>
    <m/>
    <n v="0.8786666666666666"/>
    <x v="0"/>
    <x v="10"/>
    <s v="Straż Graniczna"/>
  </r>
  <r>
    <x v="2620"/>
    <s v="z RP"/>
    <x v="0"/>
    <x v="6"/>
    <s v="PSG w Zielonej Górze-Babimoście"/>
    <m/>
    <x v="5"/>
    <x v="6"/>
    <s v="Marihuana"/>
    <n v="5.4"/>
    <m/>
    <n v="45000.000000000007"/>
    <x v="1"/>
    <x v="674"/>
    <s v="Straż Graniczna"/>
  </r>
  <r>
    <x v="2621"/>
    <s v="wewnątrz kraju"/>
    <x v="2"/>
    <x v="7"/>
    <s v="PSG w Tarnowie"/>
    <m/>
    <x v="3"/>
    <x v="2"/>
    <s v="Osobowy"/>
    <n v="40000"/>
    <m/>
    <n v="40000"/>
    <x v="0"/>
    <x v="2"/>
    <s v="Straż Graniczna"/>
  </r>
  <r>
    <x v="2622"/>
    <s v="z RP"/>
    <x v="1"/>
    <x v="5"/>
    <s v="PSG w Warszawie-Okęciu"/>
    <s v="Warszawa-Okęcie"/>
    <x v="2"/>
    <x v="6"/>
    <s v="Kokaina"/>
    <n v="14648"/>
    <s v="opakowanie metalowe po żelu do włosów z napisem „got2b beach boy” w środku opakowania znajdował się biały proszek o intensywnym zapachu kosmetyków, waga netto po opinii"/>
    <n v="400000"/>
    <x v="1"/>
    <x v="1145"/>
    <s v="Straż Graniczna"/>
  </r>
  <r>
    <x v="2623"/>
    <s v="wewnątrz kraju"/>
    <x v="2"/>
    <x v="5"/>
    <s v="PSG w Warszawie-Okęciu"/>
    <m/>
    <x v="3"/>
    <x v="6"/>
    <s v="Marihuana"/>
    <n v="15327.45"/>
    <m/>
    <n v="45000"/>
    <x v="1"/>
    <x v="1146"/>
    <s v="Straż Graniczna"/>
  </r>
  <r>
    <x v="2623"/>
    <s v="wewnątrz kraju"/>
    <x v="2"/>
    <x v="5"/>
    <s v="PSG w Warszawie-Okęciu"/>
    <m/>
    <x v="3"/>
    <x v="6"/>
    <s v="Inne"/>
    <n v="19702.400000000001"/>
    <s v="chlorowodorek 4-CMC (klefedron)"/>
    <n v="80000"/>
    <x v="1"/>
    <x v="1147"/>
    <s v="Straż Graniczna"/>
  </r>
  <r>
    <x v="2623"/>
    <s v="wewnątrz kraju"/>
    <x v="2"/>
    <x v="5"/>
    <s v="PSG w Warszawie-Okęciu"/>
    <m/>
    <x v="3"/>
    <x v="6"/>
    <s v="Haszysz"/>
    <n v="3795.5"/>
    <m/>
    <n v="50000.000000000007"/>
    <x v="1"/>
    <x v="1148"/>
    <s v="Straż Graniczna"/>
  </r>
  <r>
    <x v="2623"/>
    <s v="wewnątrz kraju"/>
    <x v="2"/>
    <x v="5"/>
    <s v="PSG w Warszawie-Okęciu"/>
    <m/>
    <x v="3"/>
    <x v="6"/>
    <s v="Inne"/>
    <n v="3108"/>
    <s v="chlorowodorek 3-CMC (klofedron)"/>
    <n v="80000"/>
    <x v="1"/>
    <x v="1149"/>
    <s v="Straż Graniczna"/>
  </r>
  <r>
    <x v="2624"/>
    <s v="wewnątrz kraju"/>
    <x v="0"/>
    <x v="0"/>
    <s v="PSG w Chłopiatynie"/>
    <m/>
    <x v="0"/>
    <x v="6"/>
    <s v="Inne"/>
    <n v="615"/>
    <s v="mefedron"/>
    <n v="60000"/>
    <x v="1"/>
    <x v="1150"/>
    <s v="Policja | SG"/>
  </r>
  <r>
    <x v="2625"/>
    <s v="z RP"/>
    <x v="1"/>
    <x v="0"/>
    <s v="PSG w Hrebennem"/>
    <s v="Hrebenne - Rawa Ruska"/>
    <x v="0"/>
    <x v="2"/>
    <s v="Inny"/>
    <n v="800"/>
    <s v="rower SERIOUS ROCKUILLE kolor szaro - biały"/>
    <n v="800"/>
    <x v="0"/>
    <x v="2"/>
    <s v="Straż Graniczna"/>
  </r>
  <r>
    <x v="2626"/>
    <s v="z RP"/>
    <x v="1"/>
    <x v="0"/>
    <s v="PSG w Hrebennem"/>
    <s v="Hrebenne - Rawa Ruska"/>
    <x v="0"/>
    <x v="2"/>
    <s v="Inny"/>
    <n v="12000"/>
    <s v="rower marki „E -Bike KTM”, typ MACINA Premium "/>
    <n v="12000"/>
    <x v="0"/>
    <x v="2"/>
    <s v="Straż Graniczna"/>
  </r>
  <r>
    <x v="2627"/>
    <s v="do RP"/>
    <x v="1"/>
    <x v="0"/>
    <s v="PSG w Hrebennem"/>
    <s v="Hrebenne - Rawa Ruska"/>
    <x v="0"/>
    <x v="1"/>
    <s v="Papierosy"/>
    <n v="297"/>
    <m/>
    <n v="0.87869822485207105"/>
    <x v="0"/>
    <x v="1151"/>
    <s v="Straż Graniczna"/>
  </r>
  <r>
    <x v="2628"/>
    <s v="do RP"/>
    <x v="1"/>
    <x v="0"/>
    <s v="PSG w Terespolu"/>
    <s v="Terespol - Brześć"/>
    <x v="1"/>
    <x v="1"/>
    <s v="Papierosy"/>
    <n v="7539.16"/>
    <m/>
    <n v="0.87868997668997673"/>
    <x v="0"/>
    <x v="1152"/>
    <s v="KAS | SG"/>
  </r>
  <r>
    <x v="2629"/>
    <s v="do RP"/>
    <x v="1"/>
    <x v="0"/>
    <s v="PSG w Terespolu"/>
    <s v="Kukuryki - Kozłowiczy"/>
    <x v="1"/>
    <x v="1"/>
    <s v="Papierosy"/>
    <n v="1405.9"/>
    <m/>
    <n v="0.87868750000000007"/>
    <x v="0"/>
    <x v="317"/>
    <s v="Straż Graniczna"/>
  </r>
  <r>
    <x v="2630"/>
    <s v="z RP"/>
    <x v="1"/>
    <x v="7"/>
    <s v="PSG w Krakowie-Balicach"/>
    <s v="Kraków-Balice"/>
    <x v="2"/>
    <x v="3"/>
    <s v="Ostra"/>
    <n v="30"/>
    <s v="oznaczenie na dnku HORNADY 23 9mm LUGER+P"/>
    <n v="2"/>
    <x v="0"/>
    <x v="78"/>
    <s v="Straż Graniczna"/>
  </r>
  <r>
    <x v="2631"/>
    <s v="wewnątrz kraju"/>
    <x v="0"/>
    <x v="8"/>
    <s v="PSG w Mielniku"/>
    <m/>
    <x v="1"/>
    <x v="1"/>
    <s v="Papierosy"/>
    <n v="4744.93"/>
    <s v="NZ"/>
    <n v="0.87869074074074083"/>
    <x v="0"/>
    <x v="1153"/>
    <s v="Straż Graniczna"/>
  </r>
  <r>
    <x v="2631"/>
    <s v="wewnątrz kraju"/>
    <x v="0"/>
    <x v="8"/>
    <s v="PSG w Mielniku"/>
    <m/>
    <x v="1"/>
    <x v="1"/>
    <s v="Papierosy"/>
    <n v="5272.14"/>
    <s v="Minsk"/>
    <n v="0.87869000000000008"/>
    <x v="0"/>
    <x v="144"/>
    <s v="Straż Graniczna"/>
  </r>
  <r>
    <x v="2632"/>
    <s v="do RP"/>
    <x v="1"/>
    <x v="1"/>
    <s v="PSG w Korczowej"/>
    <s v="Korczowa - Krakowiec"/>
    <x v="0"/>
    <x v="3"/>
    <s v="Ostra"/>
    <n v="2.2999999999999998"/>
    <s v="kaliber 7, 62x51mm"/>
    <n v="2.2999999999999998"/>
    <x v="0"/>
    <x v="2"/>
    <s v="Straż Graniczna"/>
  </r>
  <r>
    <x v="2633"/>
    <s v="do RP"/>
    <x v="1"/>
    <x v="0"/>
    <s v="PSG w Hrebennem"/>
    <s v="Hrebenne - Rawa Ruska"/>
    <x v="0"/>
    <x v="1"/>
    <s v="Papierosy"/>
    <n v="193.31"/>
    <s v="wartości rynkowa 193,31 zł, "/>
    <n v="0.87868181818181823"/>
    <x v="0"/>
    <x v="146"/>
    <s v="Straż Graniczna"/>
  </r>
  <r>
    <x v="2634"/>
    <s v="do RP"/>
    <x v="1"/>
    <x v="0"/>
    <s v="PSG w Hrebennem"/>
    <s v="Hrebenne - Rawa Ruska"/>
    <x v="0"/>
    <x v="1"/>
    <s v="Papierosy"/>
    <n v="70.3"/>
    <s v=" uszczuplenia celne  116,00 zł"/>
    <n v="0.87874999999999992"/>
    <x v="0"/>
    <x v="5"/>
    <s v="Straż Graniczna"/>
  </r>
  <r>
    <x v="2635"/>
    <s v="wewnątrz kraju"/>
    <x v="2"/>
    <x v="3"/>
    <s v="PSG w Braniewie"/>
    <m/>
    <x v="3"/>
    <x v="1"/>
    <s v="Papierosy"/>
    <n v="582518.75"/>
    <m/>
    <n v="0.87869000211180504"/>
    <x v="0"/>
    <x v="1154"/>
    <s v="Straż Graniczna"/>
  </r>
  <r>
    <x v="2636"/>
    <s v="z RP"/>
    <x v="1"/>
    <x v="0"/>
    <s v="PSG w Dołhobyczowie"/>
    <s v="Dołhobyczów - Uhrynów"/>
    <x v="0"/>
    <x v="2"/>
    <s v="Osobowy"/>
    <n v="5000"/>
    <m/>
    <n v="5000"/>
    <x v="0"/>
    <x v="2"/>
    <s v="Straż Graniczna"/>
  </r>
  <r>
    <x v="2637"/>
    <s v="wewnątrz kraju"/>
    <x v="2"/>
    <x v="7"/>
    <s v="PSG w Krakowie-Balicach"/>
    <m/>
    <x v="3"/>
    <x v="3"/>
    <s v="Ostra"/>
    <n v="6"/>
    <s v="Oznaczenie na denku: S&amp;B 5,56x45 NX 20 "/>
    <n v="6"/>
    <x v="0"/>
    <x v="2"/>
    <s v="Straż Graniczna"/>
  </r>
  <r>
    <x v="2638"/>
    <s v="wewnątrz kraju"/>
    <x v="0"/>
    <x v="1"/>
    <s v="PSG w Lubaczowie"/>
    <m/>
    <x v="0"/>
    <x v="1"/>
    <s v="Papierosy"/>
    <n v="70.3"/>
    <s v="2 paczki marki Compliment oraz 2 paczki marki Philip Morris"/>
    <n v="0.87874999999999992"/>
    <x v="0"/>
    <x v="5"/>
    <s v="Straż Graniczna"/>
  </r>
  <r>
    <x v="2639"/>
    <s v="z RP"/>
    <x v="1"/>
    <x v="1"/>
    <s v="PSG w Medyce"/>
    <s v="Medyka - Szeginie"/>
    <x v="0"/>
    <x v="2"/>
    <s v="Osobowy"/>
    <n v="50000"/>
    <s v="Volkswagen CC/rok produkcji 2015/ o numerze rejestracyjnym AX8630EX/VIN WVWBN7AN5FE829753"/>
    <n v="50000"/>
    <x v="0"/>
    <x v="2"/>
    <s v="Straż Graniczna"/>
  </r>
  <r>
    <x v="2640"/>
    <s v="do RP"/>
    <x v="1"/>
    <x v="0"/>
    <s v="PSG w Dorohusku"/>
    <s v="Dorohusk - Jagodzin"/>
    <x v="0"/>
    <x v="1"/>
    <s v="Papierosy"/>
    <n v="20.21"/>
    <m/>
    <n v="0.8786956521739131"/>
    <x v="0"/>
    <x v="223"/>
    <s v="Straż Graniczna"/>
  </r>
  <r>
    <x v="2641"/>
    <s v="do RP"/>
    <x v="1"/>
    <x v="0"/>
    <s v="PSG w Dorohusku"/>
    <s v="Dorohusk - Jagodzin"/>
    <x v="0"/>
    <x v="1"/>
    <s v="Papierosy"/>
    <n v="74.69"/>
    <m/>
    <n v="0.87870588235294111"/>
    <x v="0"/>
    <x v="662"/>
    <s v="Straż Graniczna"/>
  </r>
  <r>
    <x v="2642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2643"/>
    <s v="do RP"/>
    <x v="1"/>
    <x v="0"/>
    <s v="PSG w Dorohusku"/>
    <s v="Dorohusk - Jagodzin"/>
    <x v="0"/>
    <x v="1"/>
    <s v="Papierosy"/>
    <n v="50.96"/>
    <m/>
    <n v="0.87862068965517248"/>
    <x v="0"/>
    <x v="1155"/>
    <s v="Straż Graniczna"/>
  </r>
  <r>
    <x v="2644"/>
    <s v="do RP"/>
    <x v="1"/>
    <x v="0"/>
    <s v="PSG w Terespolu"/>
    <s v="Kukuryki - Kozłowiczy"/>
    <x v="1"/>
    <x v="1"/>
    <s v="Papierosy"/>
    <n v="4393.45"/>
    <s v="wyroby tytoniowe bez polskich znaków skarbowych akcyzy w postaci papierosów w ilości 5000 sztuk o łącznej wartości 4393,45zł"/>
    <n v="0.87868999999999997"/>
    <x v="0"/>
    <x v="867"/>
    <s v="Straż Graniczna"/>
  </r>
  <r>
    <x v="2645"/>
    <s v="do RP"/>
    <x v="1"/>
    <x v="0"/>
    <s v="PSG w Terespolu"/>
    <s v="Terespol - Brześć"/>
    <x v="1"/>
    <x v="1"/>
    <s v="Papierosy"/>
    <n v="527.21"/>
    <s v="wyroby tytoniowe bez polskich znaków skarbowych akcyzy w postaci papierosów w ilości 600 sztuk o wartości 527,21 zł."/>
    <n v="0.87868333333333337"/>
    <x v="0"/>
    <x v="117"/>
    <s v="KAS"/>
  </r>
  <r>
    <x v="2646"/>
    <s v="do RP"/>
    <x v="1"/>
    <x v="5"/>
    <s v="PSG w Warszawie-Okęciu"/>
    <s v="Warszawa-Okęcie"/>
    <x v="2"/>
    <x v="6"/>
    <s v="Inne"/>
    <n v="46976"/>
    <s v="susz roślinny"/>
    <n v="39999.999999999993"/>
    <x v="1"/>
    <x v="1156"/>
    <s v="Straż Graniczna"/>
  </r>
  <r>
    <x v="2647"/>
    <s v="do RP"/>
    <x v="0"/>
    <x v="6"/>
    <s v="PSG w Świecku"/>
    <m/>
    <x v="5"/>
    <x v="6"/>
    <s v="Marihuana"/>
    <n v="59.85"/>
    <s v="mały woreczek strunowy z suszem roślinnym"/>
    <n v="45000"/>
    <x v="1"/>
    <x v="1157"/>
    <s v="Straż Graniczna"/>
  </r>
  <r>
    <x v="2648"/>
    <s v="do RP"/>
    <x v="1"/>
    <x v="0"/>
    <s v="PSG w Terespolu"/>
    <s v="Kukuryki - Kozłowiczy"/>
    <x v="1"/>
    <x v="1"/>
    <s v="Papierosy"/>
    <n v="1405.9"/>
    <s v="wyroby tytoniowe bez polskich znaków skarbowych akcyzy w postaci papierosów w ilości 1600 sztuk o łącznej wartości 1405.90zł"/>
    <n v="0.87868750000000007"/>
    <x v="0"/>
    <x v="317"/>
    <s v="Straż Graniczna"/>
  </r>
  <r>
    <x v="2649"/>
    <s v="wewnątrz kraju"/>
    <x v="0"/>
    <x v="6"/>
    <s v="PSG w Kłodzku"/>
    <m/>
    <x v="8"/>
    <x v="7"/>
    <s v="Gazowa"/>
    <m/>
    <s v="9 mm P.A.K , nr. broni: 027702"/>
    <n v="0"/>
    <x v="0"/>
    <x v="2"/>
    <s v="Straż Graniczna"/>
  </r>
  <r>
    <x v="2649"/>
    <s v="wewnątrz kraju"/>
    <x v="0"/>
    <x v="6"/>
    <s v="PSG w Kłodzku"/>
    <m/>
    <x v="8"/>
    <x v="0"/>
    <s v="Inne"/>
    <m/>
    <s v="tabletek leku o nazwie StopCold"/>
    <n v="0"/>
    <x v="0"/>
    <x v="1158"/>
    <s v="Straż Graniczna"/>
  </r>
  <r>
    <x v="2650"/>
    <s v="do RP"/>
    <x v="1"/>
    <x v="0"/>
    <s v="PSG w Terespolu"/>
    <s v="Terespol - Brześć"/>
    <x v="1"/>
    <x v="4"/>
    <s v="susz tytoniowy"/>
    <m/>
    <s v="woreczki nikotynowe „Snus” w ilości 59 gram o wartości 39,42 zł."/>
    <n v="0"/>
    <x v="1"/>
    <x v="1159"/>
    <s v="KAS | SG"/>
  </r>
  <r>
    <x v="2651"/>
    <s v="wewnątrz kraju"/>
    <x v="2"/>
    <x v="3"/>
    <s v="PSG w Gołdapi"/>
    <m/>
    <x v="3"/>
    <x v="1"/>
    <s v="Papierosy"/>
    <n v="2460.33"/>
    <m/>
    <n v="0.87868928571428573"/>
    <x v="0"/>
    <x v="229"/>
    <s v="Straż Graniczna"/>
  </r>
  <r>
    <x v="2652"/>
    <s v="wewnątrz kraju"/>
    <x v="2"/>
    <x v="1"/>
    <s v="PSG w Rzeszowie–Jasionce"/>
    <m/>
    <x v="3"/>
    <x v="6"/>
    <s v="Marihuana"/>
    <n v="2193.6"/>
    <m/>
    <n v="47999.999999999993"/>
    <x v="1"/>
    <x v="1160"/>
    <s v="Policja | Policja | SG"/>
  </r>
  <r>
    <x v="2652"/>
    <s v="wewnątrz kraju"/>
    <x v="2"/>
    <x v="1"/>
    <s v="PSG w Rzeszowie–Jasionce"/>
    <m/>
    <x v="3"/>
    <x v="6"/>
    <s v="Amfetamina"/>
    <n v="358.8"/>
    <m/>
    <n v="39000"/>
    <x v="1"/>
    <x v="385"/>
    <s v="Policja | Policja | SG"/>
  </r>
  <r>
    <x v="2652"/>
    <s v="wewnątrz kraju"/>
    <x v="2"/>
    <x v="1"/>
    <s v="PSG w Rzeszowie–Jasionce"/>
    <m/>
    <x v="3"/>
    <x v="6"/>
    <s v="Haszysz"/>
    <n v="70.2"/>
    <m/>
    <n v="54000.000000000007"/>
    <x v="1"/>
    <x v="1161"/>
    <s v="Policja | Policja | SG"/>
  </r>
  <r>
    <x v="2652"/>
    <s v="wewnątrz kraju"/>
    <x v="2"/>
    <x v="1"/>
    <s v="PSG w Rzeszowie–Jasionce"/>
    <m/>
    <x v="3"/>
    <x v="6"/>
    <s v="Extasy"/>
    <n v="504"/>
    <m/>
    <n v="21"/>
    <x v="3"/>
    <x v="853"/>
    <s v="Policja | Policja | SG"/>
  </r>
  <r>
    <x v="2652"/>
    <s v="wewnątrz kraju"/>
    <x v="2"/>
    <x v="1"/>
    <s v="PSG w Rzeszowie–Jasionce"/>
    <m/>
    <x v="3"/>
    <x v="6"/>
    <s v="Inne"/>
    <n v="300"/>
    <s v="2 C-B"/>
    <n v="500000.00000000006"/>
    <x v="1"/>
    <x v="515"/>
    <s v="Policja | Policja | SG"/>
  </r>
  <r>
    <x v="2652"/>
    <s v="wewnątrz kraju"/>
    <x v="2"/>
    <x v="1"/>
    <s v="PSG w Rzeszowie–Jasionce"/>
    <m/>
    <x v="3"/>
    <x v="6"/>
    <s v="Inne"/>
    <n v="390.4"/>
    <s v="3-CMC"/>
    <n v="40000"/>
    <x v="1"/>
    <x v="1162"/>
    <s v="Policja | Policja | SG"/>
  </r>
  <r>
    <x v="2652"/>
    <s v="wewnątrz kraju"/>
    <x v="2"/>
    <x v="1"/>
    <s v="PSG w Rzeszowie–Jasionce"/>
    <m/>
    <x v="3"/>
    <x v="6"/>
    <s v="Extasy"/>
    <n v="70"/>
    <s v="MDMA -extasy"/>
    <n v="50000"/>
    <x v="1"/>
    <x v="1163"/>
    <s v="Policja | Policja | SG"/>
  </r>
  <r>
    <x v="2653"/>
    <s v="do RP"/>
    <x v="1"/>
    <x v="0"/>
    <s v="PSG w Terespolu"/>
    <s v="Terespol - Brześć"/>
    <x v="1"/>
    <x v="1"/>
    <s v="Papierosy"/>
    <n v="140.59"/>
    <m/>
    <n v="0.87868750000000007"/>
    <x v="0"/>
    <x v="37"/>
    <s v="Straż Graniczna"/>
  </r>
  <r>
    <x v="2654"/>
    <s v="do RP"/>
    <x v="1"/>
    <x v="0"/>
    <s v="PSG w Dorohusku"/>
    <s v="Dorohusk - Jagodzin"/>
    <x v="0"/>
    <x v="0"/>
    <s v="Inne"/>
    <m/>
    <s v="Tabletki Seahorse  zawierającym ekstrakt ze zwierzęta zagrożonego wyginięciem."/>
    <n v="0"/>
    <x v="0"/>
    <x v="12"/>
    <s v="KAS | SG"/>
  </r>
  <r>
    <x v="2655"/>
    <s v="wewnątrz kraju"/>
    <x v="0"/>
    <x v="8"/>
    <s v="PSG w Bobrownikach"/>
    <m/>
    <x v="1"/>
    <x v="1"/>
    <s v="Papierosy"/>
    <n v="24251.84"/>
    <s v="NZ Gold"/>
    <n v="0.87868985507246378"/>
    <x v="0"/>
    <x v="1164"/>
    <s v="Straż Graniczna"/>
  </r>
  <r>
    <x v="2656"/>
    <s v="wewnątrz kraju"/>
    <x v="0"/>
    <x v="0"/>
    <s v="PSG w Sławatyczach"/>
    <m/>
    <x v="1"/>
    <x v="1"/>
    <s v="Papierosy"/>
    <n v="26360.7"/>
    <s v="balon metorologiczny"/>
    <n v="0.87868999999999997"/>
    <x v="0"/>
    <x v="438"/>
    <s v="Straż Graniczna"/>
  </r>
  <r>
    <x v="2657"/>
    <s v="wewnątrz kraju"/>
    <x v="2"/>
    <x v="8"/>
    <s v="PSG w Augustowie"/>
    <m/>
    <x v="3"/>
    <x v="1"/>
    <s v="Papierosy"/>
    <n v="26360.7"/>
    <m/>
    <n v="0.87868999999999997"/>
    <x v="0"/>
    <x v="438"/>
    <s v="Straż Graniczna"/>
  </r>
  <r>
    <x v="2658"/>
    <s v="do RP"/>
    <x v="1"/>
    <x v="0"/>
    <s v="PSG w Dorohusku"/>
    <s v="Dorohusk - Jagodzin"/>
    <x v="0"/>
    <x v="4"/>
    <s v="Tytoń do palenia (wkłady)"/>
    <m/>
    <s v="Wkłady Terra"/>
    <n v="0"/>
    <x v="1"/>
    <x v="1165"/>
    <s v="KAS | SG"/>
  </r>
  <r>
    <x v="2659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2660"/>
    <s v="wewnątrz kraju"/>
    <x v="2"/>
    <x v="8"/>
    <s v="PSG w Augustowie"/>
    <m/>
    <x v="3"/>
    <x v="1"/>
    <s v="Papierosy"/>
    <n v="26360.7"/>
    <m/>
    <n v="0.87868999999999997"/>
    <x v="0"/>
    <x v="438"/>
    <s v="Straż Graniczna"/>
  </r>
  <r>
    <x v="2661"/>
    <s v="wewnątrz kraju"/>
    <x v="0"/>
    <x v="8"/>
    <s v="PSG w Lipsku"/>
    <m/>
    <x v="1"/>
    <x v="1"/>
    <s v="Papierosy"/>
    <n v="24585.75"/>
    <m/>
    <n v="0.87869013581129374"/>
    <x v="0"/>
    <x v="1166"/>
    <s v="Straż Graniczna"/>
  </r>
  <r>
    <x v="2662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2663"/>
    <s v="z RP"/>
    <x v="1"/>
    <x v="1"/>
    <s v="PSG w Lubaczowie"/>
    <s v="Budomierz - Hruszew"/>
    <x v="0"/>
    <x v="2"/>
    <s v="Osobowy"/>
    <n v="10000"/>
    <s v="Renault Master r. prod. 2001"/>
    <n v="10000"/>
    <x v="0"/>
    <x v="2"/>
    <s v="Straż Graniczna"/>
  </r>
  <r>
    <x v="2664"/>
    <s v="wewnątrz kraju"/>
    <x v="2"/>
    <x v="6"/>
    <s v="PSG we Wrocławiu-Strachowicach"/>
    <m/>
    <x v="3"/>
    <x v="4"/>
    <s v="Tytoń"/>
    <n v="2011.11"/>
    <m/>
    <n v="670.37"/>
    <x v="1"/>
    <x v="46"/>
    <s v="Policja"/>
  </r>
  <r>
    <x v="2664"/>
    <s v="wewnątrz kraju"/>
    <x v="2"/>
    <x v="6"/>
    <s v="PSG we Wrocławiu-Strachowicach"/>
    <m/>
    <x v="3"/>
    <x v="1"/>
    <s v="Papierosy"/>
    <n v="2987.55"/>
    <m/>
    <n v="0.87869117647058825"/>
    <x v="0"/>
    <x v="754"/>
    <s v="Policja"/>
  </r>
  <r>
    <x v="2665"/>
    <s v="wewnątrz kraju"/>
    <x v="0"/>
    <x v="1"/>
    <s v="PSG w Lubaczowie"/>
    <m/>
    <x v="0"/>
    <x v="5"/>
    <s v="Wódka"/>
    <n v="404"/>
    <m/>
    <n v="40"/>
    <x v="2"/>
    <x v="1167"/>
    <s v="Straż Graniczna"/>
  </r>
  <r>
    <x v="2665"/>
    <s v="wewnątrz kraju"/>
    <x v="0"/>
    <x v="1"/>
    <s v="PSG w Lubaczowie"/>
    <m/>
    <x v="0"/>
    <x v="1"/>
    <s v="Papierosy"/>
    <n v="19014.849999999999"/>
    <m/>
    <n v="0.87868992606284646"/>
    <x v="0"/>
    <x v="1168"/>
    <s v="Straż Graniczna"/>
  </r>
  <r>
    <x v="2666"/>
    <s v="z RP"/>
    <x v="1"/>
    <x v="6"/>
    <s v="PSG w Poznaniu-Ławicy"/>
    <s v="Poznań-Ławica"/>
    <x v="2"/>
    <x v="7"/>
    <s v="Inna"/>
    <n v="600"/>
    <s v="pałka telekopowa"/>
    <n v="600"/>
    <x v="0"/>
    <x v="2"/>
    <s v="Straż Graniczna"/>
  </r>
  <r>
    <x v="2662"/>
    <s v="wewnątrz kraju"/>
    <x v="2"/>
    <x v="8"/>
    <s v="PSG w Augustowie"/>
    <m/>
    <x v="3"/>
    <x v="1"/>
    <s v="Papierosy"/>
    <n v="23491.78"/>
    <s v="wyprodukowane nielegalnie na terytorium Polski, różne marki"/>
    <n v="0.87869010660183278"/>
    <x v="0"/>
    <x v="1169"/>
    <s v="Straż Graniczna"/>
  </r>
  <r>
    <x v="2662"/>
    <s v="wewnątrz kraju"/>
    <x v="2"/>
    <x v="8"/>
    <s v="PSG w Augustowie"/>
    <m/>
    <x v="3"/>
    <x v="4"/>
    <s v="krajanka tytoniowa"/>
    <n v="791.44"/>
    <m/>
    <n v="20.100063492063494"/>
    <x v="1"/>
    <x v="1170"/>
    <s v="Straż Graniczna"/>
  </r>
  <r>
    <x v="2662"/>
    <s v="wewnątrz kraju"/>
    <x v="2"/>
    <x v="8"/>
    <s v="PSG w Augustowie"/>
    <m/>
    <x v="3"/>
    <x v="1"/>
    <s v="Papierosy"/>
    <n v="23491.78"/>
    <s v="Wyprodukowane nielegalnie na terytorium Polski, różne marki"/>
    <n v="0.87869010660183278"/>
    <x v="0"/>
    <x v="1169"/>
    <s v="Policja | SG | KAS | KAS"/>
  </r>
  <r>
    <x v="2662"/>
    <s v="wewnątrz kraju"/>
    <x v="2"/>
    <x v="8"/>
    <s v="PSG w Augustowie"/>
    <m/>
    <x v="3"/>
    <x v="4"/>
    <s v="krajanka tytoniowa"/>
    <n v="791.44"/>
    <m/>
    <n v="20.100063492063494"/>
    <x v="1"/>
    <x v="1170"/>
    <s v="Policja | SG | KAS | KAS"/>
  </r>
  <r>
    <x v="2662"/>
    <s v="wewnątrz kraju"/>
    <x v="2"/>
    <x v="8"/>
    <s v="PSG w Augustowie"/>
    <m/>
    <x v="3"/>
    <x v="1"/>
    <s v="Papierosy"/>
    <n v="23491.78"/>
    <s v="Wyprodukowane nielegalnie na terytorium Polski, różne marki"/>
    <n v="0.87869010660183278"/>
    <x v="0"/>
    <x v="1169"/>
    <s v="KAS | SG | Policja | KAS"/>
  </r>
  <r>
    <x v="2662"/>
    <s v="wewnątrz kraju"/>
    <x v="2"/>
    <x v="8"/>
    <s v="PSG w Augustowie"/>
    <m/>
    <x v="3"/>
    <x v="4"/>
    <s v="krajanka tytoniowa"/>
    <n v="791.44"/>
    <m/>
    <n v="20.100063492063494"/>
    <x v="1"/>
    <x v="1170"/>
    <s v="KAS | SG | Policja | KAS"/>
  </r>
  <r>
    <x v="2662"/>
    <s v="wewnątrz kraju"/>
    <x v="2"/>
    <x v="8"/>
    <s v="PSG w Augustowie"/>
    <m/>
    <x v="3"/>
    <x v="1"/>
    <s v="Papierosy"/>
    <n v="23491.78"/>
    <s v="Wyprodukowane nielegalnie na terytorium Polski, różne marki"/>
    <n v="0.87869010660183278"/>
    <x v="0"/>
    <x v="1169"/>
    <s v="KAS | SG | Policja | KAS"/>
  </r>
  <r>
    <x v="2662"/>
    <s v="wewnątrz kraju"/>
    <x v="2"/>
    <x v="8"/>
    <s v="PSG w Augustowie"/>
    <m/>
    <x v="3"/>
    <x v="4"/>
    <s v="krajanka tytoniowa"/>
    <n v="791.44"/>
    <m/>
    <n v="20.100063492063494"/>
    <x v="1"/>
    <x v="1170"/>
    <s v="KAS | SG | Policja | KAS"/>
  </r>
  <r>
    <x v="2662"/>
    <s v="wewnątrz kraju"/>
    <x v="0"/>
    <x v="0"/>
    <s v="PSG w Sławatyczach"/>
    <m/>
    <x v="1"/>
    <x v="1"/>
    <s v="Papierosy"/>
    <n v="773.25"/>
    <m/>
    <n v="0.87869318181818179"/>
    <x v="0"/>
    <x v="139"/>
    <s v="Straż Graniczna"/>
  </r>
  <r>
    <x v="2662"/>
    <s v="wewnątrz kraju"/>
    <x v="0"/>
    <x v="0"/>
    <s v="PSG w Sławatyczach"/>
    <m/>
    <x v="1"/>
    <x v="1"/>
    <s v="Papierosy"/>
    <n v="26360.7"/>
    <s v="balon metorologiczny"/>
    <n v="0.87868999999999997"/>
    <x v="0"/>
    <x v="438"/>
    <s v="Straż Graniczna"/>
  </r>
  <r>
    <x v="2667"/>
    <s v="z RP"/>
    <x v="1"/>
    <x v="1"/>
    <s v="PSG w Medyce"/>
    <s v="Medyka - Szeginie"/>
    <x v="0"/>
    <x v="3"/>
    <s v="Ostra"/>
    <n v="10"/>
    <s v="9 mm, P. A.  Blanc S&amp;B"/>
    <n v="5"/>
    <x v="0"/>
    <x v="0"/>
    <s v="Straż Graniczna"/>
  </r>
  <r>
    <x v="2668"/>
    <s v="do RP"/>
    <x v="1"/>
    <x v="0"/>
    <s v="PSG w Hrebennem"/>
    <s v="Hrebenne - Rawa Ruska"/>
    <x v="0"/>
    <x v="6"/>
    <s v="Kokaina"/>
    <n v="54"/>
    <m/>
    <n v="300000"/>
    <x v="1"/>
    <x v="80"/>
    <s v="Straż Graniczna"/>
  </r>
  <r>
    <x v="2668"/>
    <s v="do RP"/>
    <x v="1"/>
    <x v="0"/>
    <s v="PSG w Hrebennem"/>
    <s v="Hrebenne - Rawa Ruska"/>
    <x v="0"/>
    <x v="6"/>
    <s v="LSD"/>
    <m/>
    <s v="bibułka nasączona LSD"/>
    <n v="0"/>
    <x v="0"/>
    <x v="2"/>
    <s v="Straż Graniczna"/>
  </r>
  <r>
    <x v="2669"/>
    <s v="wewnątrz kraju"/>
    <x v="0"/>
    <x v="8"/>
    <s v="PSG w Nowym Dworze"/>
    <m/>
    <x v="1"/>
    <x v="1"/>
    <s v="Papierosy"/>
    <n v="26360.7"/>
    <s v="Queen Menthol"/>
    <n v="0.87868999999999997"/>
    <x v="0"/>
    <x v="438"/>
    <s v="Straż Graniczna"/>
  </r>
  <r>
    <x v="2670"/>
    <s v="do RP"/>
    <x v="1"/>
    <x v="0"/>
    <s v="PSG w Dorohusku"/>
    <s v="Dorohusk - Jagodzin"/>
    <x v="0"/>
    <x v="1"/>
    <s v="Papierosy"/>
    <n v="52.72"/>
    <s v="wniosek nr 108"/>
    <n v="0.8786666666666666"/>
    <x v="0"/>
    <x v="10"/>
    <s v="Straż Graniczna"/>
  </r>
  <r>
    <x v="2671"/>
    <s v="do RP"/>
    <x v="1"/>
    <x v="0"/>
    <s v="PSG w Dorohusku"/>
    <s v="Dorohusk - Jagodzin"/>
    <x v="0"/>
    <x v="1"/>
    <s v="Papierosy"/>
    <n v="21.97"/>
    <s v="WNIOSEK NR 106"/>
    <n v="0.87879999999999991"/>
    <x v="0"/>
    <x v="284"/>
    <s v="Straż Graniczna"/>
  </r>
  <r>
    <x v="2672"/>
    <s v="do RP"/>
    <x v="1"/>
    <x v="0"/>
    <s v="PSG w Dorohusku"/>
    <s v="Dorohusk - Jagodzin"/>
    <x v="0"/>
    <x v="1"/>
    <s v="Papierosy"/>
    <n v="52.72"/>
    <s v="WNIOSEK NR 107"/>
    <n v="0.8786666666666666"/>
    <x v="0"/>
    <x v="10"/>
    <s v="Straż Graniczna"/>
  </r>
  <r>
    <x v="2673"/>
    <s v="wewnątrz kraju"/>
    <x v="2"/>
    <x v="4"/>
    <s v="PSG w Elblągu"/>
    <m/>
    <x v="3"/>
    <x v="2"/>
    <s v="Osobowy"/>
    <n v="175000"/>
    <s v="pojazd utracony na terytorium Wielkiej Brytanii - BMW X5 wartość 35 tyś GBP"/>
    <n v="175000"/>
    <x v="0"/>
    <x v="2"/>
    <s v="Policja | SG"/>
  </r>
  <r>
    <x v="2673"/>
    <s v="wewnątrz kraju"/>
    <x v="2"/>
    <x v="4"/>
    <s v="PSG w Elblągu"/>
    <m/>
    <x v="3"/>
    <x v="2"/>
    <s v="Osobowy"/>
    <n v="170000"/>
    <s v="pojazd utracony na terytorium Wielkiej Brytanii - BMW X5 wartość 34 tyś GBP"/>
    <n v="170000"/>
    <x v="0"/>
    <x v="2"/>
    <s v="Policja | SG"/>
  </r>
  <r>
    <x v="2673"/>
    <s v="wewnątrz kraju"/>
    <x v="2"/>
    <x v="4"/>
    <s v="PSG w Elblągu"/>
    <m/>
    <x v="3"/>
    <x v="2"/>
    <s v="Osobowy"/>
    <n v="165000"/>
    <s v="pojazd utracony na terytorium Wielkiej Brytanii - BMW X5 wartość 33 tyś GBP"/>
    <n v="165000"/>
    <x v="0"/>
    <x v="2"/>
    <s v="Policja | SG"/>
  </r>
  <r>
    <x v="2673"/>
    <s v="wewnątrz kraju"/>
    <x v="2"/>
    <x v="4"/>
    <s v="PSG w Elblągu"/>
    <m/>
    <x v="3"/>
    <x v="2"/>
    <s v="Osobowy"/>
    <n v="120000"/>
    <s v="pojazd utracony na terytorium Wielkiej Brytanii - BMW X5 wartość 24 tyś GBP"/>
    <n v="120000"/>
    <x v="0"/>
    <x v="2"/>
    <s v="Policja | SG"/>
  </r>
  <r>
    <x v="2673"/>
    <s v="wewnątrz kraju"/>
    <x v="2"/>
    <x v="4"/>
    <s v="PSG w Elblągu"/>
    <m/>
    <x v="3"/>
    <x v="2"/>
    <s v="Osobowy"/>
    <n v="55000"/>
    <s v="pojazd utracony na terytorium Wielkiej Brytanii - VW Passat wartosć 11 tyś GBP  "/>
    <n v="55000"/>
    <x v="0"/>
    <x v="2"/>
    <s v="Policja | SG"/>
  </r>
  <r>
    <x v="2674"/>
    <s v="do RP"/>
    <x v="1"/>
    <x v="1"/>
    <s v="PSG w Korczowej"/>
    <s v="Korczowa - Krakowiec"/>
    <x v="0"/>
    <x v="3"/>
    <s v="Ostra"/>
    <n v="1.3"/>
    <s v="kaliber 9x19 mm"/>
    <n v="1.3"/>
    <x v="0"/>
    <x v="2"/>
    <s v="Straż Graniczna"/>
  </r>
  <r>
    <x v="2674"/>
    <s v="do RP"/>
    <x v="1"/>
    <x v="1"/>
    <s v="PSG w Korczowej"/>
    <s v="Korczowa - Krakowiec"/>
    <x v="0"/>
    <x v="3"/>
    <s v="Ostra"/>
    <n v="1.3"/>
    <s v="kaliber 9x19 mm"/>
    <n v="1.3"/>
    <x v="0"/>
    <x v="2"/>
    <s v="Straż Graniczna"/>
  </r>
  <r>
    <x v="2675"/>
    <s v="do RP"/>
    <x v="1"/>
    <x v="0"/>
    <s v="PSG w Terespolu"/>
    <s v="Terespol - Brześć"/>
    <x v="1"/>
    <x v="1"/>
    <s v="Papierosy"/>
    <n v="66.78"/>
    <m/>
    <n v="0.87868421052631585"/>
    <x v="0"/>
    <x v="652"/>
    <s v="Straż Graniczna"/>
  </r>
  <r>
    <x v="2676"/>
    <s v="wewnątrz kraju"/>
    <x v="2"/>
    <x v="3"/>
    <s v="Warmińsko-Mazurski"/>
    <m/>
    <x v="3"/>
    <x v="0"/>
    <s v="Inne"/>
    <n v="24000"/>
    <s v="automaty do gier hazardowych"/>
    <n v="12000"/>
    <x v="0"/>
    <x v="0"/>
    <s v="KAS | SG"/>
  </r>
  <r>
    <x v="2677"/>
    <s v="wewnątrz kraju"/>
    <x v="2"/>
    <x v="3"/>
    <s v="PSG w Bezledach"/>
    <m/>
    <x v="3"/>
    <x v="4"/>
    <s v="susz tytoniowy"/>
    <n v="3529.78"/>
    <m/>
    <n v="842.42959427207632"/>
    <x v="1"/>
    <x v="1171"/>
    <s v="Straż Graniczna"/>
  </r>
  <r>
    <x v="2677"/>
    <s v="wewnątrz kraju"/>
    <x v="2"/>
    <x v="3"/>
    <s v="PSG w Bezledach"/>
    <m/>
    <x v="3"/>
    <x v="1"/>
    <s v="Papierosy"/>
    <n v="439.35"/>
    <s v="własnej produkcji"/>
    <n v="0.87870000000000004"/>
    <x v="0"/>
    <x v="44"/>
    <s v="Straż Graniczna"/>
  </r>
  <r>
    <x v="2677"/>
    <s v="wewnątrz kraju"/>
    <x v="2"/>
    <x v="3"/>
    <s v="PSG w Bezledach"/>
    <m/>
    <x v="3"/>
    <x v="4"/>
    <s v="susz tytoniowy"/>
    <n v="705.11"/>
    <m/>
    <n v="842.42532855436082"/>
    <x v="1"/>
    <x v="1172"/>
    <s v="Straż Graniczna"/>
  </r>
  <r>
    <x v="2677"/>
    <s v="wewnątrz kraju"/>
    <x v="2"/>
    <x v="3"/>
    <s v="PSG w Bezledach"/>
    <m/>
    <x v="3"/>
    <x v="1"/>
    <s v="Papierosy"/>
    <n v="70.3"/>
    <s v="własnej produkcji"/>
    <n v="0.87874999999999992"/>
    <x v="0"/>
    <x v="5"/>
    <s v="Straż Graniczna"/>
  </r>
  <r>
    <x v="2678"/>
    <s v="wewnątrz kraju"/>
    <x v="2"/>
    <x v="0"/>
    <s v="PSG w Terespolu"/>
    <m/>
    <x v="3"/>
    <x v="2"/>
    <s v="Osobowy"/>
    <n v="300000"/>
    <s v="MERCEDES-BENZ, rok produkcji 2024,VIN W1V447703S4398723, kolor czarny"/>
    <n v="300000"/>
    <x v="0"/>
    <x v="2"/>
    <s v="Policja | SG"/>
  </r>
  <r>
    <x v="2678"/>
    <s v="wewnątrz kraju"/>
    <x v="2"/>
    <x v="0"/>
    <s v="PSG w Terespolu"/>
    <m/>
    <x v="3"/>
    <x v="7"/>
    <s v="Palna"/>
    <m/>
    <s v="AR15"/>
    <n v="0"/>
    <x v="0"/>
    <x v="2"/>
    <s v="Policja | SG"/>
  </r>
  <r>
    <x v="2678"/>
    <s v="wewnątrz kraju"/>
    <x v="2"/>
    <x v="0"/>
    <s v="PSG w Terespolu"/>
    <m/>
    <x v="3"/>
    <x v="2"/>
    <s v="Osobowy"/>
    <n v="300000"/>
    <m/>
    <n v="300000"/>
    <x v="0"/>
    <x v="2"/>
    <s v="Policja | SG"/>
  </r>
  <r>
    <x v="2678"/>
    <s v="wewnątrz kraju"/>
    <x v="2"/>
    <x v="0"/>
    <s v="PSG w Terespolu"/>
    <m/>
    <x v="3"/>
    <x v="2"/>
    <s v="Osobowy"/>
    <n v="25000"/>
    <s v="Mercedes Vaneo"/>
    <n v="25000"/>
    <x v="0"/>
    <x v="2"/>
    <s v="Policja | SG"/>
  </r>
  <r>
    <x v="2678"/>
    <s v="wewnątrz kraju"/>
    <x v="2"/>
    <x v="0"/>
    <s v="PSG w Terespolu"/>
    <m/>
    <x v="3"/>
    <x v="6"/>
    <s v="Marihuana"/>
    <n v="2407500"/>
    <m/>
    <n v="45000"/>
    <x v="1"/>
    <x v="949"/>
    <s v="Policja | SG"/>
  </r>
  <r>
    <x v="2678"/>
    <s v="wewnątrz kraju"/>
    <x v="2"/>
    <x v="0"/>
    <s v="PSG w Terespolu"/>
    <m/>
    <x v="3"/>
    <x v="6"/>
    <s v="Amfetamina"/>
    <n v="1085000"/>
    <m/>
    <n v="70000"/>
    <x v="1"/>
    <x v="1173"/>
    <s v="Policja | SG"/>
  </r>
  <r>
    <x v="2678"/>
    <s v="wewnątrz kraju"/>
    <x v="2"/>
    <x v="0"/>
    <s v="PSG w Terespolu"/>
    <m/>
    <x v="3"/>
    <x v="6"/>
    <s v="Inne"/>
    <n v="87500"/>
    <s v="MDMA"/>
    <n v="35000"/>
    <x v="1"/>
    <x v="28"/>
    <s v="Policja | SG"/>
  </r>
  <r>
    <x v="2678"/>
    <s v="wewnątrz kraju"/>
    <x v="2"/>
    <x v="0"/>
    <s v="PSG w Terespolu"/>
    <m/>
    <x v="3"/>
    <x v="6"/>
    <s v="Haszysz"/>
    <n v="1025000"/>
    <m/>
    <n v="50000"/>
    <x v="1"/>
    <x v="1174"/>
    <s v="Policja | SG"/>
  </r>
  <r>
    <x v="2679"/>
    <s v="wewnątrz kraju"/>
    <x v="2"/>
    <x v="0"/>
    <s v="PSG w Dorohusku"/>
    <m/>
    <x v="3"/>
    <x v="2"/>
    <s v="Ciężarowy"/>
    <n v="441000"/>
    <s v="VOLVO FH530"/>
    <n v="441000"/>
    <x v="0"/>
    <x v="2"/>
    <s v="Policja | SG"/>
  </r>
  <r>
    <x v="2679"/>
    <s v="wewnątrz kraju"/>
    <x v="2"/>
    <x v="0"/>
    <s v="PSG w Dorohusku"/>
    <m/>
    <x v="3"/>
    <x v="2"/>
    <s v="Naczepa"/>
    <n v="105000"/>
    <s v="Schmitz"/>
    <n v="105000"/>
    <x v="0"/>
    <x v="2"/>
    <s v="Policja | SG"/>
  </r>
  <r>
    <x v="2680"/>
    <s v="wewnątrz kraju"/>
    <x v="0"/>
    <x v="1"/>
    <s v="PSG w Krościenku"/>
    <m/>
    <x v="0"/>
    <x v="5"/>
    <s v="Wódka"/>
    <n v="400"/>
    <m/>
    <n v="40"/>
    <x v="2"/>
    <x v="45"/>
    <s v="Straż Graniczna"/>
  </r>
  <r>
    <x v="2681"/>
    <s v="wewnątrz kraju"/>
    <x v="0"/>
    <x v="1"/>
    <s v="PSG w Hermanowicach"/>
    <m/>
    <x v="0"/>
    <x v="1"/>
    <s v="Papierosy"/>
    <n v="1282.8900000000001"/>
    <s v="papierosy róznych marek"/>
    <n v="0.8786917808219179"/>
    <x v="0"/>
    <x v="1175"/>
    <s v="Straż Graniczna"/>
  </r>
  <r>
    <x v="2681"/>
    <s v="wewnątrz kraju"/>
    <x v="0"/>
    <x v="1"/>
    <s v="PSG w Hermanowicach"/>
    <m/>
    <x v="0"/>
    <x v="5"/>
    <s v="Wódka"/>
    <n v="120"/>
    <m/>
    <n v="40"/>
    <x v="2"/>
    <x v="46"/>
    <s v="Straż Graniczna"/>
  </r>
  <r>
    <x v="2682"/>
    <s v="wewnątrz kraju"/>
    <x v="0"/>
    <x v="1"/>
    <s v="PSG w Korczowej"/>
    <m/>
    <x v="0"/>
    <x v="1"/>
    <s v="Papierosy"/>
    <n v="702.95"/>
    <s v="Papierosy marki MALBORO bez znaków akcyzy skarbowej MF RP."/>
    <n v="0.87868750000000007"/>
    <x v="0"/>
    <x v="25"/>
    <s v="Straż Graniczna"/>
  </r>
  <r>
    <x v="2682"/>
    <s v="wewnątrz kraju"/>
    <x v="0"/>
    <x v="1"/>
    <s v="PSG w Korczowej"/>
    <m/>
    <x v="0"/>
    <x v="1"/>
    <s v="Papierosy"/>
    <n v="18628.23"/>
    <s v="Papierosy różnych marek bez znaków akcyzy skarbowej MF RP."/>
    <n v="0.87869009433962264"/>
    <x v="0"/>
    <x v="1176"/>
    <s v="Straż Graniczna"/>
  </r>
  <r>
    <x v="2683"/>
    <s v="do RP"/>
    <x v="0"/>
    <x v="4"/>
    <s v="PSG w Świnoujściu"/>
    <m/>
    <x v="7"/>
    <x v="2"/>
    <s v="Ciężarowy"/>
    <n v="45000"/>
    <s v="Pojazd ciężarowy Mercedes Benz Sprinter 311"/>
    <n v="45000"/>
    <x v="0"/>
    <x v="2"/>
    <s v="Straż Graniczna"/>
  </r>
  <r>
    <x v="2684"/>
    <s v="do RP"/>
    <x v="0"/>
    <x v="6"/>
    <s v="PSG w Kłodzku"/>
    <m/>
    <x v="8"/>
    <x v="6"/>
    <s v="Marihuana"/>
    <m/>
    <s v="susz roślinny"/>
    <n v="0"/>
    <x v="1"/>
    <x v="1177"/>
    <s v="Straż Graniczna"/>
  </r>
  <r>
    <x v="2685"/>
    <s v="z RP"/>
    <x v="1"/>
    <x v="1"/>
    <s v="PSG w Rzeszowie–Jasionce"/>
    <s v="Rzeszów-Jasionka"/>
    <x v="2"/>
    <x v="3"/>
    <s v="Ostra"/>
    <n v="12"/>
    <s v="S&amp;B.270 WIN"/>
    <n v="12"/>
    <x v="0"/>
    <x v="2"/>
    <s v="Straż Graniczna"/>
  </r>
  <r>
    <x v="2686"/>
    <s v="do RP"/>
    <x v="1"/>
    <x v="0"/>
    <s v="PSG w Hrebennem"/>
    <s v="Hrebenne - Rawa Ruska"/>
    <x v="0"/>
    <x v="7"/>
    <s v="Inna"/>
    <n v="50"/>
    <s v="kastet"/>
    <n v="50"/>
    <x v="0"/>
    <x v="2"/>
    <s v="Straż Graniczna"/>
  </r>
  <r>
    <x v="2687"/>
    <s v="do RP"/>
    <x v="1"/>
    <x v="0"/>
    <s v="PSG w Hrebennem"/>
    <s v="Hrebenne - Rawa Ruska"/>
    <x v="0"/>
    <x v="3"/>
    <s v="Ostra"/>
    <n v="3.5"/>
    <s v="kaliber 7,62 mm"/>
    <n v="3.5"/>
    <x v="0"/>
    <x v="2"/>
    <s v="Straż Graniczna"/>
  </r>
  <r>
    <x v="2687"/>
    <s v="do RP"/>
    <x v="1"/>
    <x v="0"/>
    <s v="PSG w Hrebennem"/>
    <s v="Hrebenne - Rawa Ruska"/>
    <x v="0"/>
    <x v="3"/>
    <s v="Ostra"/>
    <n v="36"/>
    <s v="pocisk zapalający kalibru 12,7 mm"/>
    <n v="36"/>
    <x v="0"/>
    <x v="2"/>
    <s v="Straż Graniczna"/>
  </r>
  <r>
    <x v="2688"/>
    <s v="wewnątrz kraju"/>
    <x v="0"/>
    <x v="0"/>
    <s v="PSG w Bohukałach"/>
    <m/>
    <x v="1"/>
    <x v="1"/>
    <s v="Papierosy"/>
    <n v="26360.7"/>
    <s v="przy użyciu balonu meteorologicznego"/>
    <n v="0.87868999999999997"/>
    <x v="0"/>
    <x v="438"/>
    <s v="Straż Graniczna"/>
  </r>
  <r>
    <x v="2689"/>
    <s v="wewnątrz kraju"/>
    <x v="2"/>
    <x v="6"/>
    <s v="PSG w Kłodzku"/>
    <m/>
    <x v="3"/>
    <x v="6"/>
    <s v="Kokaina"/>
    <n v="12000"/>
    <s v="Kokaina"/>
    <n v="400000"/>
    <x v="1"/>
    <x v="264"/>
    <s v="Straż Graniczna"/>
  </r>
  <r>
    <x v="2689"/>
    <s v="wewnątrz kraju"/>
    <x v="2"/>
    <x v="6"/>
    <s v="PSG w Kłodzku"/>
    <m/>
    <x v="3"/>
    <x v="6"/>
    <s v="Inne"/>
    <n v="14080"/>
    <s v="Metamfetamina"/>
    <n v="80000"/>
    <x v="1"/>
    <x v="631"/>
    <s v="Straż Graniczna"/>
  </r>
  <r>
    <x v="2689"/>
    <s v="wewnątrz kraju"/>
    <x v="2"/>
    <x v="6"/>
    <s v="PSG w Kłodzku"/>
    <m/>
    <x v="3"/>
    <x v="6"/>
    <s v="Marihuana"/>
    <n v="80"/>
    <s v="Marihuana"/>
    <n v="40000"/>
    <x v="1"/>
    <x v="228"/>
    <s v="Straż Graniczna"/>
  </r>
  <r>
    <x v="2690"/>
    <s v="do RP"/>
    <x v="1"/>
    <x v="0"/>
    <s v="PSG w Dorohusku"/>
    <s v="Dorohusk - Jagodzin"/>
    <x v="0"/>
    <x v="1"/>
    <s v="Papierosy"/>
    <n v="51.84"/>
    <m/>
    <n v="0.8786440677966102"/>
    <x v="0"/>
    <x v="1117"/>
    <s v="Straż Graniczna"/>
  </r>
  <r>
    <x v="2691"/>
    <s v="do RP"/>
    <x v="1"/>
    <x v="0"/>
    <s v="PSG w Dorohusku"/>
    <s v="Dorohusk - Jagodzin"/>
    <x v="0"/>
    <x v="1"/>
    <s v="Papierosy"/>
    <n v="30.75"/>
    <m/>
    <n v="0.87857142857142856"/>
    <x v="0"/>
    <x v="289"/>
    <s v="Straż Graniczna"/>
  </r>
  <r>
    <x v="2692"/>
    <s v="do RP"/>
    <x v="1"/>
    <x v="0"/>
    <s v="PSG w Dorohusku"/>
    <s v="Dorohusk - Jagodzin"/>
    <x v="0"/>
    <x v="1"/>
    <s v="Papierosy"/>
    <n v="65.02"/>
    <m/>
    <n v="0.87864864864864856"/>
    <x v="0"/>
    <x v="1178"/>
    <s v="Straż Graniczna"/>
  </r>
  <r>
    <x v="2693"/>
    <s v="do RP"/>
    <x v="1"/>
    <x v="0"/>
    <s v="PSG w Dorohusku"/>
    <s v="Dorohusk - Jagodzin"/>
    <x v="0"/>
    <x v="1"/>
    <s v="Papierosy"/>
    <n v="60.63"/>
    <m/>
    <n v="0.8786956521739131"/>
    <x v="0"/>
    <x v="1179"/>
    <s v="Straż Graniczna"/>
  </r>
  <r>
    <x v="2694"/>
    <s v="do RP"/>
    <x v="1"/>
    <x v="0"/>
    <s v="PSG w Dorohusku"/>
    <s v="Dorohusk - Jagodzin"/>
    <x v="0"/>
    <x v="1"/>
    <s v="Papierosy"/>
    <n v="27.24"/>
    <m/>
    <n v="0.8787096774193548"/>
    <x v="0"/>
    <x v="272"/>
    <s v="Straż Graniczna"/>
  </r>
  <r>
    <x v="2695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696"/>
    <s v="do RP"/>
    <x v="1"/>
    <x v="0"/>
    <s v="PSG w Dorohusku"/>
    <s v="Dorohusk - Jagodzin"/>
    <x v="0"/>
    <x v="1"/>
    <s v="Papierosy"/>
    <n v="140.59"/>
    <m/>
    <n v="0.87868750000000007"/>
    <x v="0"/>
    <x v="37"/>
    <s v="Straż Graniczna"/>
  </r>
  <r>
    <x v="2697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2698"/>
    <s v="do RP"/>
    <x v="1"/>
    <x v="0"/>
    <s v="PSG w Dorohusku"/>
    <s v="Dorohusk - Jagodzin"/>
    <x v="0"/>
    <x v="1"/>
    <s v="Papierosy"/>
    <n v="14.06"/>
    <m/>
    <n v="0.87875000000000003"/>
    <x v="0"/>
    <x v="468"/>
    <s v="Straż Graniczna"/>
  </r>
  <r>
    <x v="2699"/>
    <s v="do RP"/>
    <x v="1"/>
    <x v="1"/>
    <s v="PSG w Lubaczowie"/>
    <s v="Budomierz - Hruszew"/>
    <x v="0"/>
    <x v="1"/>
    <s v="Papierosy"/>
    <n v="495.58"/>
    <m/>
    <n v="0.87868794326241129"/>
    <x v="0"/>
    <x v="1180"/>
    <s v="Straż Graniczna"/>
  </r>
  <r>
    <x v="2700"/>
    <s v="do RP"/>
    <x v="1"/>
    <x v="0"/>
    <s v="PSG w Hrebennem"/>
    <s v="Hrebenne - Rawa Ruska"/>
    <x v="0"/>
    <x v="7"/>
    <s v="Palna"/>
    <n v="1000"/>
    <s v="broń krótka Makarov z magazynkiem"/>
    <n v="1000"/>
    <x v="0"/>
    <x v="2"/>
    <s v="KAS | SG"/>
  </r>
  <r>
    <x v="2700"/>
    <s v="do RP"/>
    <x v="1"/>
    <x v="0"/>
    <s v="PSG w Hrebennem"/>
    <s v="Hrebenne - Rawa Ruska"/>
    <x v="0"/>
    <x v="3"/>
    <s v="Inna"/>
    <n v="7.5"/>
    <s v="amunicja kal. 9mm z pociskami gumowymi"/>
    <n v="1.5"/>
    <x v="0"/>
    <x v="6"/>
    <s v="KAS | SG"/>
  </r>
  <r>
    <x v="2701"/>
    <s v="wewnątrz kraju"/>
    <x v="0"/>
    <x v="8"/>
    <s v="Podlaski"/>
    <m/>
    <x v="1"/>
    <x v="1"/>
    <s v="Papierosy"/>
    <n v="26360.7"/>
    <m/>
    <n v="0.87868999999999997"/>
    <x v="0"/>
    <x v="438"/>
    <s v="Straż Graniczna"/>
  </r>
  <r>
    <x v="2697"/>
    <s v="z RP"/>
    <x v="1"/>
    <x v="1"/>
    <s v="PSG w Medyce"/>
    <s v="Medyka - Szeginie"/>
    <x v="0"/>
    <x v="0"/>
    <s v="Podzespoły samochodowe"/>
    <n v="2000"/>
    <s v="prawa tylna ćwierć karoserii"/>
    <n v="2000"/>
    <x v="0"/>
    <x v="2"/>
    <s v="Straż Graniczna"/>
  </r>
  <r>
    <x v="2702"/>
    <s v="do RP"/>
    <x v="1"/>
    <x v="0"/>
    <s v="PSG w Dorohusku"/>
    <s v="Dorohusk - Jagodzin"/>
    <x v="0"/>
    <x v="1"/>
    <s v="Papierosy"/>
    <n v="32.51"/>
    <m/>
    <n v="0.87864864864864856"/>
    <x v="0"/>
    <x v="387"/>
    <s v="Straż Graniczna"/>
  </r>
  <r>
    <x v="2702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703"/>
    <s v="z RP"/>
    <x v="1"/>
    <x v="7"/>
    <s v="PSG w Krakowie-Balicach"/>
    <s v="Kraków-Balice"/>
    <x v="2"/>
    <x v="3"/>
    <s v="Ostra"/>
    <n v="10"/>
    <m/>
    <n v="5"/>
    <x v="0"/>
    <x v="0"/>
    <s v="Straż Graniczna"/>
  </r>
  <r>
    <x v="2704"/>
    <s v="wewnątrz kraju"/>
    <x v="0"/>
    <x v="0"/>
    <s v="PSG w Chłopiatynie"/>
    <m/>
    <x v="0"/>
    <x v="6"/>
    <s v="Haszysz"/>
    <n v="4149"/>
    <m/>
    <n v="50000"/>
    <x v="1"/>
    <x v="1181"/>
    <s v="Policja | SG"/>
  </r>
  <r>
    <x v="2705"/>
    <s v="z RP"/>
    <x v="1"/>
    <x v="1"/>
    <s v="PSG w Rzeszowie–Jasionce"/>
    <s v="Rzeszów-Jasionka"/>
    <x v="2"/>
    <x v="3"/>
    <s v="Ostra"/>
    <n v="150"/>
    <s v="MEN19G6427” – 50 szt. oraz „MEN19G6426” – 50 szt.  "/>
    <n v="1.5"/>
    <x v="0"/>
    <x v="13"/>
    <s v="Straż Graniczna"/>
  </r>
  <r>
    <x v="2706"/>
    <s v="z RP"/>
    <x v="1"/>
    <x v="1"/>
    <s v="PSG w Medyce"/>
    <s v="Medyka - Szeginie"/>
    <x v="0"/>
    <x v="0"/>
    <s v="Podzespoły samochodowe"/>
    <n v="14000"/>
    <s v="zdekompletowany motocyki KTM 390 Duke , rok. prod. 2015"/>
    <n v="14000"/>
    <x v="0"/>
    <x v="2"/>
    <s v="Straż Graniczna"/>
  </r>
  <r>
    <x v="2707"/>
    <s v="do RP"/>
    <x v="1"/>
    <x v="0"/>
    <s v="PSG w Terespolu"/>
    <s v="Terespol - Brześć"/>
    <x v="1"/>
    <x v="1"/>
    <s v="Papierosy"/>
    <n v="70.3"/>
    <m/>
    <n v="0.87874999999999992"/>
    <x v="0"/>
    <x v="5"/>
    <s v="Straż Graniczna"/>
  </r>
  <r>
    <x v="2708"/>
    <s v="do RP"/>
    <x v="1"/>
    <x v="0"/>
    <s v="PSG w Terespolu"/>
    <s v="Terespol - Brześć"/>
    <x v="1"/>
    <x v="1"/>
    <s v="Papierosy"/>
    <n v="984.13"/>
    <m/>
    <n v="0.87868749999999995"/>
    <x v="0"/>
    <x v="138"/>
    <s v="Straż Graniczna"/>
  </r>
  <r>
    <x v="2709"/>
    <s v="do RP"/>
    <x v="1"/>
    <x v="1"/>
    <s v="PSG w Korczowej"/>
    <s v="Korczowa - Krakowiec"/>
    <x v="0"/>
    <x v="3"/>
    <s v="Ostra"/>
    <n v="7.5"/>
    <s v="3x amunicja ostra (1x nabój o kalibrze 5.45x39 mm oraz 2x nabój o kalibrze 7.62x39 mm)."/>
    <n v="2.5"/>
    <x v="0"/>
    <x v="46"/>
    <s v="Straż Graniczna"/>
  </r>
  <r>
    <x v="2710"/>
    <s v="do RP"/>
    <x v="1"/>
    <x v="0"/>
    <s v="PSG w Hrebennem"/>
    <s v="Hrebenne - Rawa Ruska"/>
    <x v="0"/>
    <x v="3"/>
    <s v="Ostra"/>
    <n v="1.5"/>
    <s v="Makarov 9x18 mm"/>
    <n v="1.5"/>
    <x v="0"/>
    <x v="2"/>
    <s v="Straż Graniczna"/>
  </r>
  <r>
    <x v="2711"/>
    <s v="wewnątrz kraju"/>
    <x v="2"/>
    <x v="3"/>
    <s v="PSG w Grzechotkach"/>
    <m/>
    <x v="3"/>
    <x v="1"/>
    <s v="Papierosy"/>
    <n v="474.49"/>
    <s v="NZ GOLD, MARLBORO"/>
    <n v="0.87868518518518524"/>
    <x v="0"/>
    <x v="1182"/>
    <s v="Straż Graniczna"/>
  </r>
  <r>
    <x v="2712"/>
    <s v="do RP"/>
    <x v="1"/>
    <x v="0"/>
    <s v="PSG w Terespolu"/>
    <s v="Terespol - Brześć"/>
    <x v="1"/>
    <x v="1"/>
    <s v="Papierosy"/>
    <n v="2319.7399999999998"/>
    <m/>
    <n v="0.87868939393939383"/>
    <x v="0"/>
    <x v="1183"/>
    <s v="Straż Graniczna"/>
  </r>
  <r>
    <x v="2713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2713"/>
    <s v="do RP"/>
    <x v="1"/>
    <x v="0"/>
    <s v="PSG w Dorohusku"/>
    <s v="Dorohusk - Jagodzin"/>
    <x v="0"/>
    <x v="1"/>
    <s v="Papierosy"/>
    <n v="87.87"/>
    <m/>
    <n v="0.87870000000000004"/>
    <x v="0"/>
    <x v="13"/>
    <s v="Straż Graniczna"/>
  </r>
  <r>
    <x v="2714"/>
    <s v="wewnątrz kraju"/>
    <x v="2"/>
    <x v="6"/>
    <s v="PSG w Świecku"/>
    <m/>
    <x v="3"/>
    <x v="2"/>
    <s v="Osobowy"/>
    <n v="100000"/>
    <s v="Renault Espace"/>
    <n v="100000"/>
    <x v="0"/>
    <x v="2"/>
    <s v="Straż Graniczna"/>
  </r>
  <r>
    <x v="2715"/>
    <s v="wewnątrz kraju"/>
    <x v="0"/>
    <x v="8"/>
    <s v="PSG w Lipsku"/>
    <m/>
    <x v="1"/>
    <x v="1"/>
    <s v="Papierosy"/>
    <n v="26343.13"/>
    <m/>
    <n v="0.87869012675116753"/>
    <x v="0"/>
    <x v="1012"/>
    <s v="Straż Graniczna"/>
  </r>
  <r>
    <x v="2716"/>
    <s v="do RP"/>
    <x v="1"/>
    <x v="0"/>
    <s v="PSG w Dorohusku"/>
    <s v="Dorohusk - Jagodzin"/>
    <x v="0"/>
    <x v="1"/>
    <s v="Papierosy"/>
    <n v="101.05"/>
    <m/>
    <n v="0.87869565217391299"/>
    <x v="0"/>
    <x v="602"/>
    <s v="Straż Graniczna"/>
  </r>
  <r>
    <x v="2717"/>
    <s v="do RP"/>
    <x v="1"/>
    <x v="3"/>
    <s v="PSG w Grzechotkach"/>
    <s v="Grzechotki - Mamonowo II"/>
    <x v="6"/>
    <x v="1"/>
    <s v="Papierosy"/>
    <n v="29.88"/>
    <m/>
    <n v="0.87882352941176467"/>
    <x v="0"/>
    <x v="585"/>
    <s v="Straż Graniczna"/>
  </r>
  <r>
    <x v="2718"/>
    <s v="wewnątrz kraju"/>
    <x v="0"/>
    <x v="0"/>
    <s v="PSG w Kodniu"/>
    <m/>
    <x v="1"/>
    <x v="1"/>
    <s v="Papierosy"/>
    <n v="26360.7"/>
    <s v="za pomocą balonu meteorologicznego"/>
    <n v="0.87868999999999997"/>
    <x v="0"/>
    <x v="438"/>
    <s v="Straż Graniczna"/>
  </r>
  <r>
    <x v="2719"/>
    <s v="do RP"/>
    <x v="1"/>
    <x v="3"/>
    <s v="PSG w Grzechotkach"/>
    <s v="Grzechotki - Mamonowo II"/>
    <x v="6"/>
    <x v="1"/>
    <s v="Papierosy"/>
    <n v="175.74"/>
    <m/>
    <n v="0.87870000000000004"/>
    <x v="0"/>
    <x v="12"/>
    <s v="Straż Graniczna"/>
  </r>
  <r>
    <x v="2720"/>
    <s v="do RP"/>
    <x v="1"/>
    <x v="6"/>
    <s v="PSG we Wrocławiu-Strachowicach"/>
    <s v="Wrocław-Strachowice"/>
    <x v="2"/>
    <x v="7"/>
    <s v="Palna"/>
    <n v="5990"/>
    <s v="Karabinek smith MP 15"/>
    <n v="5990"/>
    <x v="0"/>
    <x v="2"/>
    <s v="Straż Graniczna"/>
  </r>
  <r>
    <x v="2720"/>
    <s v="do RP"/>
    <x v="1"/>
    <x v="6"/>
    <s v="PSG we Wrocławiu-Strachowicach"/>
    <s v="Wrocław-Strachowice"/>
    <x v="2"/>
    <x v="7"/>
    <s v="Palna"/>
    <n v="9800"/>
    <s v="Strzelba samopowtarzalna Benelli "/>
    <n v="9800"/>
    <x v="0"/>
    <x v="2"/>
    <s v="Straż Graniczna"/>
  </r>
  <r>
    <x v="2720"/>
    <s v="do RP"/>
    <x v="1"/>
    <x v="6"/>
    <s v="PSG we Wrocławiu-Strachowicach"/>
    <s v="Wrocław-Strachowice"/>
    <x v="2"/>
    <x v="7"/>
    <s v="Palna"/>
    <n v="3000"/>
    <s v="Glock 17 generacja 4"/>
    <n v="3000"/>
    <x v="0"/>
    <x v="2"/>
    <s v="Straż Graniczna"/>
  </r>
  <r>
    <x v="2720"/>
    <s v="do RP"/>
    <x v="1"/>
    <x v="6"/>
    <s v="PSG we Wrocławiu-Strachowicach"/>
    <s v="Wrocław-Strachowice"/>
    <x v="2"/>
    <x v="7"/>
    <s v="Palna"/>
    <n v="2850"/>
    <s v="CZ P - 10C"/>
    <n v="2850"/>
    <x v="0"/>
    <x v="2"/>
    <s v="Straż Graniczna"/>
  </r>
  <r>
    <x v="2720"/>
    <s v="do RP"/>
    <x v="1"/>
    <x v="6"/>
    <s v="PSG we Wrocławiu-Strachowicach"/>
    <s v="Wrocław-Strachowice"/>
    <x v="2"/>
    <x v="7"/>
    <s v="Palna"/>
    <n v="12000"/>
    <s v="Karabinek Daniel Defense"/>
    <n v="12000"/>
    <x v="0"/>
    <x v="2"/>
    <s v="Straż Graniczna"/>
  </r>
  <r>
    <x v="2721"/>
    <s v="wewnątrz kraju"/>
    <x v="0"/>
    <x v="8"/>
    <s v="PSG w Płaskiej"/>
    <m/>
    <x v="1"/>
    <x v="1"/>
    <s v="Papierosy"/>
    <n v="351.48"/>
    <m/>
    <n v="0.87870000000000004"/>
    <x v="0"/>
    <x v="21"/>
    <s v="Straż Graniczna"/>
  </r>
  <r>
    <x v="2722"/>
    <s v="wewnątrz kraju"/>
    <x v="2"/>
    <x v="1"/>
    <s v="Bieszczadzki"/>
    <m/>
    <x v="3"/>
    <x v="2"/>
    <s v="Osobowy"/>
    <n v="80000"/>
    <s v="DS7"/>
    <n v="80000"/>
    <x v="0"/>
    <x v="2"/>
    <s v="Policja | SG"/>
  </r>
  <r>
    <x v="2723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724"/>
    <s v="wewnątrz kraju"/>
    <x v="0"/>
    <x v="8"/>
    <s v="PSG w Rutce-Tartak"/>
    <m/>
    <x v="9"/>
    <x v="1"/>
    <s v="Papierosy"/>
    <n v="597157.72"/>
    <s v="MINSK SUPERSLIMS, NZ, ROYAL"/>
    <n v="0.8786899941141848"/>
    <x v="0"/>
    <x v="1184"/>
    <s v="Straż Graniczna"/>
  </r>
  <r>
    <x v="2725"/>
    <s v="z RP"/>
    <x v="1"/>
    <x v="6"/>
    <s v="PSG w Poznaniu-Ławicy"/>
    <s v="Poznań-Ławica"/>
    <x v="2"/>
    <x v="7"/>
    <s v="Inna"/>
    <n v="10"/>
    <s v="pałka teleskopowa"/>
    <n v="10"/>
    <x v="0"/>
    <x v="2"/>
    <s v="Straż Graniczna"/>
  </r>
  <r>
    <x v="2726"/>
    <s v="z RP"/>
    <x v="1"/>
    <x v="0"/>
    <s v="PSG w Terespolu"/>
    <s v="Terespol - Brześć"/>
    <x v="1"/>
    <x v="2"/>
    <s v="Osobowy"/>
    <n v="290000"/>
    <s v="amochód osobowego marki: BMW  o nr rej. HILO1004 nr VIN pojazdu: WBA81CA0009W40475, kolor szary, rok produkcji 2024"/>
    <n v="290000"/>
    <x v="0"/>
    <x v="2"/>
    <s v="Straż Graniczna"/>
  </r>
  <r>
    <x v="2727"/>
    <s v="do RP"/>
    <x v="1"/>
    <x v="0"/>
    <s v="PSG w Dołhobyczowie"/>
    <s v="Dołhobyczów - Uhrynów"/>
    <x v="0"/>
    <x v="1"/>
    <s v="Papierosy"/>
    <n v="70.3"/>
    <s v="4 paczki po 20 szt. papierosów"/>
    <n v="0.87874999999999992"/>
    <x v="0"/>
    <x v="5"/>
    <s v="Straż Graniczna"/>
  </r>
  <r>
    <x v="2728"/>
    <s v="wewnątrz kraju"/>
    <x v="2"/>
    <x v="2"/>
    <s v="PSG w Rudzie Śląskiej"/>
    <m/>
    <x v="3"/>
    <x v="6"/>
    <s v="Amfetamina"/>
    <n v="15"/>
    <m/>
    <n v="50000.000000000007"/>
    <x v="1"/>
    <x v="1185"/>
    <s v="Straż Graniczna"/>
  </r>
  <r>
    <x v="2729"/>
    <s v="wewnątrz kraju"/>
    <x v="0"/>
    <x v="1"/>
    <s v="PSG w Lubaczowie"/>
    <m/>
    <x v="0"/>
    <x v="1"/>
    <s v="Papierosy"/>
    <n v="22178.14"/>
    <m/>
    <n v="0.8786901743264659"/>
    <x v="0"/>
    <x v="1186"/>
    <s v="Straż Graniczna"/>
  </r>
  <r>
    <x v="2729"/>
    <s v="wewnątrz kraju"/>
    <x v="0"/>
    <x v="1"/>
    <s v="PSG w Lubaczowie"/>
    <m/>
    <x v="0"/>
    <x v="1"/>
    <s v="Papierosy"/>
    <n v="3514.76"/>
    <s v="Papierosy marki Compliment"/>
    <n v="0.87869000000000008"/>
    <x v="0"/>
    <x v="427"/>
    <s v="Straż Graniczna"/>
  </r>
  <r>
    <x v="2730"/>
    <s v="wewnątrz kraju"/>
    <x v="0"/>
    <x v="8"/>
    <s v="PSG w Nowym Dworze"/>
    <m/>
    <x v="1"/>
    <x v="1"/>
    <s v="Papierosy"/>
    <n v="7029.52"/>
    <s v="NZ Black"/>
    <n v="0.87869000000000008"/>
    <x v="0"/>
    <x v="599"/>
    <s v="Straż Graniczna"/>
  </r>
  <r>
    <x v="2730"/>
    <s v="wewnątrz kraju"/>
    <x v="0"/>
    <x v="8"/>
    <s v="PSG w Nowym Dworze"/>
    <m/>
    <x v="1"/>
    <x v="1"/>
    <s v="Papierosy"/>
    <n v="17573.8"/>
    <s v="Queen Menthol"/>
    <n v="0.87868999999999997"/>
    <x v="0"/>
    <x v="61"/>
    <s v="Straż Graniczna"/>
  </r>
  <r>
    <x v="2731"/>
    <s v="do RP"/>
    <x v="1"/>
    <x v="1"/>
    <s v="PSG w Korczowej"/>
    <s v="Korczowa - Krakowiec"/>
    <x v="0"/>
    <x v="3"/>
    <s v="Ostra"/>
    <n v="3.54"/>
    <s v="kaliber 5,56 x 45mm"/>
    <n v="3.54"/>
    <x v="0"/>
    <x v="2"/>
    <s v="Straż Graniczna"/>
  </r>
  <r>
    <x v="2732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733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734"/>
    <s v="do RP"/>
    <x v="1"/>
    <x v="0"/>
    <s v="PSG w Dorohusku"/>
    <s v="Dorohusk - Jagodzin"/>
    <x v="0"/>
    <x v="1"/>
    <s v="Papierosy"/>
    <n v="78.2"/>
    <m/>
    <n v="0.87865168539325844"/>
    <x v="0"/>
    <x v="824"/>
    <s v="Straż Graniczna"/>
  </r>
  <r>
    <x v="2735"/>
    <s v="do RP"/>
    <x v="1"/>
    <x v="0"/>
    <s v="PSG w Dorohusku"/>
    <s v="Dorohusk - Jagodzin"/>
    <x v="0"/>
    <x v="1"/>
    <s v="Papierosy"/>
    <n v="64.14"/>
    <m/>
    <n v="0.87863013698630132"/>
    <x v="0"/>
    <x v="1187"/>
    <s v="Straż Graniczna"/>
  </r>
  <r>
    <x v="2736"/>
    <s v="wewnątrz kraju"/>
    <x v="0"/>
    <x v="0"/>
    <s v="PSG w Terespolu"/>
    <m/>
    <x v="1"/>
    <x v="2"/>
    <s v="Naczepa"/>
    <n v="150000"/>
    <s v="NACZEPA MARKI SCHMITZ rok produkcji: 2019, vin : WSM00000005252408"/>
    <n v="150000"/>
    <x v="0"/>
    <x v="2"/>
    <s v="Policja | SG | SG"/>
  </r>
  <r>
    <x v="2737"/>
    <s v="do RP"/>
    <x v="1"/>
    <x v="1"/>
    <s v="PSG w Korczowej"/>
    <s v="Korczowa - Krakowiec"/>
    <x v="0"/>
    <x v="3"/>
    <s v="Inna"/>
    <n v="4"/>
    <s v="amunicja ćwiczebna"/>
    <n v="2"/>
    <x v="0"/>
    <x v="0"/>
    <s v="Straż Graniczna"/>
  </r>
  <r>
    <x v="2738"/>
    <s v="z RP"/>
    <x v="1"/>
    <x v="0"/>
    <s v="PSG w Terespolu"/>
    <s v="Terespol - Brześć"/>
    <x v="1"/>
    <x v="2"/>
    <s v="Osobowy"/>
    <n v="102000"/>
    <s v="Samochód osobowy marki FORD, rok produkcji: 2024 r. "/>
    <n v="102000"/>
    <x v="0"/>
    <x v="2"/>
    <s v="Straż Graniczna"/>
  </r>
  <r>
    <x v="2739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2740"/>
    <s v="z RP"/>
    <x v="1"/>
    <x v="1"/>
    <s v="PSG w Medyce"/>
    <s v="Medyka - Szeginie"/>
    <x v="0"/>
    <x v="0"/>
    <s v="Podzespoły samochodowe"/>
    <n v="700"/>
    <s v="magłownica "/>
    <n v="700"/>
    <x v="0"/>
    <x v="2"/>
    <s v="Straż Graniczna"/>
  </r>
  <r>
    <x v="2740"/>
    <s v="z RP"/>
    <x v="1"/>
    <x v="1"/>
    <s v="PSG w Medyce"/>
    <s v="Medyka - Szeginie"/>
    <x v="0"/>
    <x v="0"/>
    <s v="Podzespoły samochodowe"/>
    <n v="2600"/>
    <s v="klapa bagażnika z lampami "/>
    <n v="2600"/>
    <x v="0"/>
    <x v="2"/>
    <s v="Straż Graniczna"/>
  </r>
  <r>
    <x v="2740"/>
    <s v="z RP"/>
    <x v="1"/>
    <x v="1"/>
    <s v="PSG w Medyce"/>
    <s v="Medyka - Szeginie"/>
    <x v="0"/>
    <x v="0"/>
    <s v="Podzespoły samochodowe"/>
    <n v="1500"/>
    <s v="belka zderzaka"/>
    <n v="1500"/>
    <x v="0"/>
    <x v="2"/>
    <s v="Straż Graniczna"/>
  </r>
  <r>
    <x v="2740"/>
    <s v="z RP"/>
    <x v="1"/>
    <x v="1"/>
    <s v="PSG w Medyce"/>
    <s v="Medyka - Szeginie"/>
    <x v="0"/>
    <x v="0"/>
    <s v="Podzespoły samochodowe"/>
    <n v="1600"/>
    <s v="półoś napędowa"/>
    <n v="800"/>
    <x v="0"/>
    <x v="0"/>
    <s v="Straż Graniczna"/>
  </r>
  <r>
    <x v="2740"/>
    <s v="z RP"/>
    <x v="1"/>
    <x v="1"/>
    <s v="PSG w Medyce"/>
    <s v="Medyka - Szeginie"/>
    <x v="0"/>
    <x v="0"/>
    <s v="Podzespoły samochodowe"/>
    <n v="1200"/>
    <s v="zderzak tylny"/>
    <n v="1200"/>
    <x v="0"/>
    <x v="2"/>
    <s v="Straż Graniczna"/>
  </r>
  <r>
    <x v="2740"/>
    <s v="z RP"/>
    <x v="1"/>
    <x v="1"/>
    <s v="PSG w Medyce"/>
    <s v="Medyka - Szeginie"/>
    <x v="0"/>
    <x v="0"/>
    <s v="Podzespoły samochodowe"/>
    <n v="800"/>
    <s v="osłona progu prawa, lewa"/>
    <n v="400"/>
    <x v="0"/>
    <x v="0"/>
    <s v="Straż Graniczna"/>
  </r>
  <r>
    <x v="2740"/>
    <s v="z RP"/>
    <x v="1"/>
    <x v="1"/>
    <s v="PSG w Medyce"/>
    <s v="Medyka - Szeginie"/>
    <x v="0"/>
    <x v="0"/>
    <s v="Podzespoły samochodowe"/>
    <n v="600"/>
    <s v="amortyzator"/>
    <n v="300"/>
    <x v="0"/>
    <x v="0"/>
    <s v="Straż Graniczna"/>
  </r>
  <r>
    <x v="2740"/>
    <s v="z RP"/>
    <x v="1"/>
    <x v="1"/>
    <s v="PSG w Medyce"/>
    <s v="Medyka - Szeginie"/>
    <x v="0"/>
    <x v="0"/>
    <s v="Podzespoły samochodowe"/>
    <n v="6000"/>
    <s v="drzwi kompletne (lewe przednie, prawe tylne)"/>
    <n v="3000"/>
    <x v="0"/>
    <x v="0"/>
    <s v="Straż Graniczna"/>
  </r>
  <r>
    <x v="2741"/>
    <s v="wewnątrz kraju"/>
    <x v="2"/>
    <x v="6"/>
    <s v="PSG we Wrocławiu-Strachowicach"/>
    <m/>
    <x v="3"/>
    <x v="6"/>
    <s v="Marihuana"/>
    <n v="149.04"/>
    <m/>
    <n v="39999.999999999993"/>
    <x v="1"/>
    <x v="1188"/>
    <s v="Straż Graniczna"/>
  </r>
  <r>
    <x v="2742"/>
    <s v="wewnątrz kraju"/>
    <x v="0"/>
    <x v="8"/>
    <s v="PSG w Nowym Dworze"/>
    <m/>
    <x v="1"/>
    <x v="1"/>
    <s v="Papierosy"/>
    <n v="22845.94"/>
    <s v="Mińsk"/>
    <n v="0.87868999999999997"/>
    <x v="0"/>
    <x v="1189"/>
    <s v="Straż Graniczna"/>
  </r>
  <r>
    <x v="2742"/>
    <s v="wewnątrz kraju"/>
    <x v="0"/>
    <x v="8"/>
    <s v="PSG w Nowym Dworze"/>
    <m/>
    <x v="1"/>
    <x v="1"/>
    <s v="Papierosy"/>
    <n v="878.69"/>
    <s v="NZ"/>
    <n v="0.87869000000000008"/>
    <x v="0"/>
    <x v="111"/>
    <s v="Straż Graniczna"/>
  </r>
  <r>
    <x v="2742"/>
    <s v="wewnątrz kraju"/>
    <x v="0"/>
    <x v="8"/>
    <s v="PSG w Nowym Dworze"/>
    <m/>
    <x v="1"/>
    <x v="1"/>
    <s v="Papierosy"/>
    <n v="878.69"/>
    <s v="Queen Menthol"/>
    <n v="0.87869000000000008"/>
    <x v="0"/>
    <x v="111"/>
    <s v="Straż Graniczna"/>
  </r>
  <r>
    <x v="2743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2744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2745"/>
    <s v="z RP"/>
    <x v="1"/>
    <x v="7"/>
    <s v="PSG w Krakowie-Balicach"/>
    <s v="Kraków-Balice"/>
    <x v="2"/>
    <x v="0"/>
    <s v="Inne"/>
    <n v="1"/>
    <s v="1 szt. łuski (pusta łuska wraz z pociskiem - oznaczenia w okolicy spłonki: DAG14B1217),"/>
    <n v="1"/>
    <x v="0"/>
    <x v="2"/>
    <s v="Straż Graniczna"/>
  </r>
  <r>
    <x v="2746"/>
    <s v="wewnątrz kraju"/>
    <x v="2"/>
    <x v="0"/>
    <s v="PSG w Chłopiatynie"/>
    <m/>
    <x v="3"/>
    <x v="6"/>
    <s v="Haszysz"/>
    <n v="6939"/>
    <m/>
    <n v="49999.999999999993"/>
    <x v="1"/>
    <x v="1190"/>
    <s v="Policja | SG"/>
  </r>
  <r>
    <x v="2747"/>
    <s v="do RP"/>
    <x v="1"/>
    <x v="0"/>
    <s v="PSG w Terespolu"/>
    <s v="Terespol - Brześć"/>
    <x v="1"/>
    <x v="1"/>
    <s v="Papierosy"/>
    <n v="70.3"/>
    <m/>
    <n v="0.87874999999999992"/>
    <x v="0"/>
    <x v="5"/>
    <s v="Straż Graniczna"/>
  </r>
  <r>
    <x v="2748"/>
    <s v="wewnątrz kraju"/>
    <x v="0"/>
    <x v="0"/>
    <s v="PSG w Bohukałach"/>
    <m/>
    <x v="1"/>
    <x v="1"/>
    <s v="Papierosy"/>
    <n v="26360.7"/>
    <s v="Przy wykorzystaniu balonu meteorologicznego"/>
    <n v="0.87868999999999997"/>
    <x v="0"/>
    <x v="438"/>
    <s v="Straż Graniczna"/>
  </r>
  <r>
    <x v="2749"/>
    <s v="do RP"/>
    <x v="1"/>
    <x v="0"/>
    <s v="PSG w Terespolu"/>
    <s v="Terespol - Brześć"/>
    <x v="1"/>
    <x v="0"/>
    <s v="Inne"/>
    <n v="340"/>
    <s v="produkty pochodzenia zwierzęcego"/>
    <n v="20"/>
    <x v="1"/>
    <x v="186"/>
    <s v="Straż Graniczna"/>
  </r>
  <r>
    <x v="2750"/>
    <s v="do RP"/>
    <x v="1"/>
    <x v="0"/>
    <s v="PSG w Terespolu"/>
    <s v="Kukuryki - Kozłowiczy"/>
    <x v="1"/>
    <x v="1"/>
    <s v="Papierosy"/>
    <n v="1195.02"/>
    <m/>
    <n v="0.87869117647058825"/>
    <x v="0"/>
    <x v="278"/>
    <s v="Straż Graniczna"/>
  </r>
  <r>
    <x v="2751"/>
    <s v="wewnątrz kraju"/>
    <x v="2"/>
    <x v="1"/>
    <s v="PSG w Lubaczowie"/>
    <m/>
    <x v="3"/>
    <x v="5"/>
    <s v="Wódka"/>
    <n v="160"/>
    <m/>
    <n v="40"/>
    <x v="2"/>
    <x v="64"/>
    <s v="Straż Graniczna"/>
  </r>
  <r>
    <x v="2751"/>
    <s v="wewnątrz kraju"/>
    <x v="2"/>
    <x v="1"/>
    <s v="PSG w Lubaczowie"/>
    <m/>
    <x v="3"/>
    <x v="5"/>
    <s v="Wódka"/>
    <n v="344"/>
    <m/>
    <n v="40"/>
    <x v="2"/>
    <x v="1191"/>
    <s v="Straż Graniczna"/>
  </r>
  <r>
    <x v="2751"/>
    <s v="wewnątrz kraju"/>
    <x v="2"/>
    <x v="1"/>
    <s v="PSG w Lubaczowie"/>
    <m/>
    <x v="3"/>
    <x v="1"/>
    <s v="Papierosy"/>
    <n v="263.61"/>
    <m/>
    <n v="0.87870000000000004"/>
    <x v="0"/>
    <x v="58"/>
    <s v="Straż Graniczna"/>
  </r>
  <r>
    <x v="2752"/>
    <s v="z RP"/>
    <x v="1"/>
    <x v="0"/>
    <s v="PSG w Terespolu"/>
    <s v="Terespol - Brześć"/>
    <x v="1"/>
    <x v="2"/>
    <s v="Osobowy"/>
    <n v="300000"/>
    <s v="MERCEDES"/>
    <n v="300000"/>
    <x v="0"/>
    <x v="2"/>
    <s v="Straż Graniczna"/>
  </r>
  <r>
    <x v="2752"/>
    <s v="z RP"/>
    <x v="1"/>
    <x v="0"/>
    <s v="PSG w Terespolu"/>
    <s v="Terespol - Brześć"/>
    <x v="1"/>
    <x v="0"/>
    <s v="Inne"/>
    <m/>
    <s v="TABLICE REJESTRACYJNE "/>
    <n v="0"/>
    <x v="0"/>
    <x v="0"/>
    <s v="Straż Graniczna"/>
  </r>
  <r>
    <x v="2753"/>
    <s v="wewnątrz kraju"/>
    <x v="0"/>
    <x v="0"/>
    <s v="PSG w Bohukałach"/>
    <m/>
    <x v="1"/>
    <x v="1"/>
    <s v="Papierosy"/>
    <n v="26360.7"/>
    <s v="Przy wykorzystaniu balonu meteorologicznego."/>
    <n v="0.87868999999999997"/>
    <x v="0"/>
    <x v="438"/>
    <s v="Straż Graniczna"/>
  </r>
  <r>
    <x v="2754"/>
    <s v="wewnątrz kraju"/>
    <x v="0"/>
    <x v="8"/>
    <s v="Podlaski"/>
    <m/>
    <x v="1"/>
    <x v="1"/>
    <s v="Papierosy"/>
    <n v="28996.77"/>
    <m/>
    <n v="0.87868999999999997"/>
    <x v="0"/>
    <x v="564"/>
    <s v="Straż Graniczna"/>
  </r>
  <r>
    <x v="2755"/>
    <s v="z RP"/>
    <x v="1"/>
    <x v="5"/>
    <s v="PSG w Warszawie-Okęciu"/>
    <s v="Warszawa-Okęcie"/>
    <x v="2"/>
    <x v="3"/>
    <s v="Ostra"/>
    <m/>
    <m/>
    <n v="0"/>
    <x v="0"/>
    <x v="2"/>
    <s v="Straż Graniczna"/>
  </r>
  <r>
    <x v="2756"/>
    <s v="wewnątrz kraju"/>
    <x v="0"/>
    <x v="8"/>
    <s v="PSG w Nowym Dworze"/>
    <m/>
    <x v="1"/>
    <x v="1"/>
    <s v="Papierosy"/>
    <n v="17573.8"/>
    <s v="Minsk Super Slims"/>
    <n v="0.87868999999999997"/>
    <x v="0"/>
    <x v="61"/>
    <s v="Straż Graniczna"/>
  </r>
  <r>
    <x v="2756"/>
    <s v="wewnątrz kraju"/>
    <x v="0"/>
    <x v="8"/>
    <s v="PSG w Nowym Dworze"/>
    <m/>
    <x v="1"/>
    <x v="1"/>
    <s v="Papierosy"/>
    <n v="8786.9"/>
    <s v="NZ Gold"/>
    <n v="0.87868999999999997"/>
    <x v="0"/>
    <x v="79"/>
    <s v="Straż Graniczna"/>
  </r>
  <r>
    <x v="2757"/>
    <s v="z RP"/>
    <x v="1"/>
    <x v="0"/>
    <s v="PSG w Hrubieszowie"/>
    <s v="Zosin - Ustiług"/>
    <x v="0"/>
    <x v="2"/>
    <s v="Osobowy"/>
    <n v="12000"/>
    <s v="Honda Accord"/>
    <n v="12000"/>
    <x v="0"/>
    <x v="2"/>
    <s v="Straż Graniczna"/>
  </r>
  <r>
    <x v="2758"/>
    <s v="do RP"/>
    <x v="1"/>
    <x v="0"/>
    <s v="PSG w Terespolu"/>
    <s v="Terespol - Brześć"/>
    <x v="1"/>
    <x v="1"/>
    <s v="Papierosy"/>
    <n v="632.66"/>
    <m/>
    <n v="0.87869444444444444"/>
    <x v="0"/>
    <x v="815"/>
    <s v="KAS | SG"/>
  </r>
  <r>
    <x v="2758"/>
    <s v="do RP"/>
    <x v="1"/>
    <x v="0"/>
    <s v="PSG w Terespolu"/>
    <s v="Terespol - Brześć"/>
    <x v="1"/>
    <x v="5"/>
    <s v="Wódka"/>
    <n v="42"/>
    <m/>
    <n v="30.000000000000004"/>
    <x v="2"/>
    <x v="406"/>
    <s v="KAS | SG"/>
  </r>
  <r>
    <x v="2758"/>
    <s v="do RP"/>
    <x v="1"/>
    <x v="0"/>
    <s v="PSG w Terespolu"/>
    <s v="Terespol - Brześć"/>
    <x v="1"/>
    <x v="9"/>
    <s v="Płyn do e-papierosów"/>
    <n v="442"/>
    <m/>
    <n v="1300"/>
    <x v="2"/>
    <x v="1192"/>
    <s v="KAS | SG"/>
  </r>
  <r>
    <x v="2759"/>
    <s v="do RP"/>
    <x v="1"/>
    <x v="0"/>
    <s v="PSG w Terespolu"/>
    <s v="Kukuryki - Kozłowiczy"/>
    <x v="1"/>
    <x v="1"/>
    <s v="Papierosy"/>
    <n v="527.21"/>
    <s v="Wniosek SG do KAS nr 12 z dnia 22.03.2025"/>
    <n v="0.87868333333333337"/>
    <x v="0"/>
    <x v="117"/>
    <s v="Straż Graniczna"/>
  </r>
  <r>
    <x v="2760"/>
    <s v="z RP"/>
    <x v="1"/>
    <x v="0"/>
    <s v="PSG w Hrebennem"/>
    <s v="Hrebenne - Rawa Ruska"/>
    <x v="0"/>
    <x v="0"/>
    <s v="Inne"/>
    <n v="21840"/>
    <s v="jednorazowych e-papierosów FLONQ ULTRA  28 ml"/>
    <n v="36.4"/>
    <x v="0"/>
    <x v="117"/>
    <s v="Straż Graniczna"/>
  </r>
  <r>
    <x v="2761"/>
    <s v="z RP"/>
    <x v="0"/>
    <x v="2"/>
    <s v="PSG w Katowicach-Pyrzowicach"/>
    <m/>
    <x v="2"/>
    <x v="7"/>
    <s v="Inna"/>
    <n v="20"/>
    <s v="Paralizator"/>
    <n v="20"/>
    <x v="0"/>
    <x v="2"/>
    <s v="Straż Graniczna"/>
  </r>
  <r>
    <x v="2762"/>
    <s v="wewnątrz kraju"/>
    <x v="2"/>
    <x v="8"/>
    <s v="PSG w Czeremsze"/>
    <m/>
    <x v="3"/>
    <x v="1"/>
    <s v="Papierosy"/>
    <n v="26360.7"/>
    <s v="Mińsk"/>
    <n v="0.87868999999999997"/>
    <x v="0"/>
    <x v="438"/>
    <s v="Straż Graniczna"/>
  </r>
  <r>
    <x v="2763"/>
    <s v="wewnątrz kraju"/>
    <x v="2"/>
    <x v="6"/>
    <s v="PSG w Zgorzelcu"/>
    <m/>
    <x v="3"/>
    <x v="1"/>
    <s v="Papierosy"/>
    <n v="6238699"/>
    <s v="Richmont Malboro L&amp;K"/>
    <n v="0.87868999999999997"/>
    <x v="0"/>
    <x v="1193"/>
    <s v="Straż Graniczna"/>
  </r>
  <r>
    <x v="2763"/>
    <s v="wewnątrz kraju"/>
    <x v="2"/>
    <x v="6"/>
    <s v="PSG w Zgorzelcu"/>
    <m/>
    <x v="3"/>
    <x v="2"/>
    <s v="Ciężarowy"/>
    <n v="63900"/>
    <s v="samochód siodłowy marki DAF 460 FT rok prod 2015 "/>
    <n v="63900"/>
    <x v="0"/>
    <x v="2"/>
    <s v="Straż Graniczna"/>
  </r>
  <r>
    <x v="2763"/>
    <s v="wewnątrz kraju"/>
    <x v="2"/>
    <x v="6"/>
    <s v="PSG w Zgorzelcu"/>
    <m/>
    <x v="3"/>
    <x v="2"/>
    <s v="Naczepa"/>
    <n v="49000"/>
    <s v="naczepa marki Wielton rok prod 2008 "/>
    <n v="49000"/>
    <x v="0"/>
    <x v="2"/>
    <s v="Straż Graniczna"/>
  </r>
  <r>
    <x v="2764"/>
    <s v="wewnątrz kraju"/>
    <x v="2"/>
    <x v="4"/>
    <s v="PSG w Świnoujściu"/>
    <m/>
    <x v="3"/>
    <x v="2"/>
    <s v="Osobowy"/>
    <n v="160000"/>
    <m/>
    <n v="160000"/>
    <x v="0"/>
    <x v="2"/>
    <s v="Straż Graniczna"/>
  </r>
  <r>
    <x v="2765"/>
    <s v="do RP"/>
    <x v="1"/>
    <x v="0"/>
    <s v="PSG w Terespolu"/>
    <s v="Terespol - Brześć"/>
    <x v="1"/>
    <x v="1"/>
    <s v="Papierosy"/>
    <n v="52.72"/>
    <m/>
    <n v="0.8786666666666666"/>
    <x v="0"/>
    <x v="10"/>
    <s v="Straż Graniczna"/>
  </r>
  <r>
    <x v="2766"/>
    <s v="z RP"/>
    <x v="1"/>
    <x v="0"/>
    <s v="PSG w Terespolu"/>
    <s v="Kukuryki - Kozłowiczy"/>
    <x v="1"/>
    <x v="2"/>
    <s v="Naczepa"/>
    <n v="175000"/>
    <s v="NACZEPA KRONE  o nr rejestracyjnym UO311 / LITWA ,nr  VIN WKESD000000940158  kolor naczepy BIAŁY  , rok produkcji 2020 typu CHŁODNIA  "/>
    <n v="175000"/>
    <x v="0"/>
    <x v="2"/>
    <s v="Straż Graniczna"/>
  </r>
  <r>
    <x v="2767"/>
    <s v="z RP"/>
    <x v="1"/>
    <x v="0"/>
    <s v="PSG w Hrebennem"/>
    <s v="Hrebenne - Rawa Ruska"/>
    <x v="0"/>
    <x v="0"/>
    <s v="Podzespoły samochodowe"/>
    <n v="4000"/>
    <s v="drzwi z pojazdu FORD KUGA nr VIN: WF0FXXWPMFNL36590, rok prod. 2021 utraconego na terytorium Włoch "/>
    <n v="2000"/>
    <x v="0"/>
    <x v="0"/>
    <s v="Straż Graniczna"/>
  </r>
  <r>
    <x v="2767"/>
    <s v="z RP"/>
    <x v="1"/>
    <x v="0"/>
    <s v="PSG w Hrebennem"/>
    <s v="Hrebenne - Rawa Ruska"/>
    <x v="0"/>
    <x v="0"/>
    <s v="Podzespoły samochodowe"/>
    <n v="2500"/>
    <s v="zawieszenie tylne z pojazdu KIA/HYUNDAI wobec którego zachodzi uzasadnione podejrzenie usunięcia numeru identyfikacyjnego poprzez zeszlifowanie"/>
    <n v="2500"/>
    <x v="0"/>
    <x v="2"/>
    <s v="Straż Graniczna"/>
  </r>
  <r>
    <x v="2767"/>
    <s v="z RP"/>
    <x v="1"/>
    <x v="0"/>
    <s v="PSG w Hrebennem"/>
    <s v="Hrebenne - Rawa Ruska"/>
    <x v="0"/>
    <x v="0"/>
    <s v="Podzespoły samochodowe"/>
    <n v="2000"/>
    <s v="drzwi z pojazdu FORD KUGA nr VIN: WF0FXXWPMFNL36590, rok prod. 2021 utraconego na terytorium Włoch "/>
    <n v="2000"/>
    <x v="0"/>
    <x v="2"/>
    <s v="Straż Graniczna"/>
  </r>
  <r>
    <x v="2767"/>
    <s v="z RP"/>
    <x v="1"/>
    <x v="0"/>
    <s v="PSG w Hrebennem"/>
    <s v="Hrebenne - Rawa Ruska"/>
    <x v="0"/>
    <x v="0"/>
    <s v="Podzespoły samochodowe"/>
    <n v="3000"/>
    <s v="oraz zawieszenie tylne z pojazdu FORD wobec którego zachodzi uzasadnione podejrzenie usunięcia numeru identyfikacyjnego poprzez zeszlifowanie"/>
    <n v="3000"/>
    <x v="0"/>
    <x v="2"/>
    <s v="Straż Graniczna"/>
  </r>
  <r>
    <x v="2767"/>
    <s v="z RP"/>
    <x v="1"/>
    <x v="0"/>
    <s v="PSG w Hrebennem"/>
    <s v="Hrebenne - Rawa Ruska"/>
    <x v="0"/>
    <x v="0"/>
    <s v="Podzespoły samochodowe"/>
    <n v="2000"/>
    <s v="drzwi  z pojazdu FORD KUGA nr VIN: WF0FXXWPMFNL36590, rok prod. 2021 utraconego na terytorium Włoch "/>
    <n v="2000"/>
    <x v="0"/>
    <x v="2"/>
    <s v="Straż Graniczna"/>
  </r>
  <r>
    <x v="2767"/>
    <s v="z RP"/>
    <x v="1"/>
    <x v="0"/>
    <s v="PSG w Hrebennem"/>
    <s v="Hrebenne - Rawa Ruska"/>
    <x v="0"/>
    <x v="0"/>
    <s v="Podzespoły samochodowe"/>
    <n v="2000"/>
    <s v="klapę z pojazdu FORD KUGA nr VIN: WF0FXXWPMFNL36590, rok prod. 2021 utraconego na terytorium Włoch "/>
    <n v="2000"/>
    <x v="0"/>
    <x v="2"/>
    <s v="Straż Graniczna"/>
  </r>
  <r>
    <x v="2767"/>
    <s v="z RP"/>
    <x v="1"/>
    <x v="0"/>
    <s v="PSG w Hrebennem"/>
    <s v="Hrebenne - Rawa Ruska"/>
    <x v="0"/>
    <x v="0"/>
    <s v="Podzespoły samochodowe"/>
    <n v="3000"/>
    <s v="zawieszenie przednie  z pojazdu FORD wobec którego zachodzi uzasadnione podejrzenie usunięcia numeru identyfikacyjnego poprzez zeszlifowanie  "/>
    <n v="3000"/>
    <x v="0"/>
    <x v="2"/>
    <s v="Straż Graniczna"/>
  </r>
  <r>
    <x v="2768"/>
    <s v="z RP"/>
    <x v="1"/>
    <x v="0"/>
    <s v="PSG w Hrebennem"/>
    <s v="Hrebenne - Rawa Ruska"/>
    <x v="0"/>
    <x v="2"/>
    <s v="Osobowy"/>
    <n v="15000"/>
    <s v="pojazd osobowy  marki   BMW 116I, rok prod. 2004, nr VIN: WBAUF110X0JR91560 "/>
    <n v="15000"/>
    <x v="0"/>
    <x v="2"/>
    <s v="Straż Graniczna"/>
  </r>
  <r>
    <x v="2769"/>
    <s v="wewnątrz kraju"/>
    <x v="0"/>
    <x v="8"/>
    <s v="PSG w Kuźnicy"/>
    <m/>
    <x v="1"/>
    <x v="1"/>
    <s v="Papierosy"/>
    <n v="29260.38"/>
    <m/>
    <n v="0.87869009009009014"/>
    <x v="0"/>
    <x v="1194"/>
    <s v="Straż Graniczna"/>
  </r>
  <r>
    <x v="2769"/>
    <s v="wewnątrz kraju"/>
    <x v="0"/>
    <x v="8"/>
    <s v="PSG w Kuźnicy"/>
    <m/>
    <x v="1"/>
    <x v="1"/>
    <s v="Papierosy"/>
    <n v="17.57"/>
    <s v="NZ"/>
    <n v="0.87850000000000006"/>
    <x v="0"/>
    <x v="14"/>
    <s v="Straż Graniczna"/>
  </r>
  <r>
    <x v="2769"/>
    <s v="wewnątrz kraju"/>
    <x v="0"/>
    <x v="8"/>
    <s v="PSG w Kuźnicy"/>
    <m/>
    <x v="1"/>
    <x v="1"/>
    <s v="Papierosy"/>
    <n v="12020.48"/>
    <m/>
    <n v="0.87869005847953208"/>
    <x v="0"/>
    <x v="1195"/>
    <s v="Straż Graniczna"/>
  </r>
  <r>
    <x v="2770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2771"/>
    <s v="do RP"/>
    <x v="1"/>
    <x v="1"/>
    <s v="PSG w Medyce"/>
    <s v="Medyka - Szeginie"/>
    <x v="0"/>
    <x v="0"/>
    <s v="Inne"/>
    <n v="21200"/>
    <s v="PESTYCYDY O NAZWIE MOVENTO"/>
    <n v="530"/>
    <x v="2"/>
    <x v="66"/>
    <s v="Straż Graniczna"/>
  </r>
  <r>
    <x v="2772"/>
    <s v="do RP"/>
    <x v="0"/>
    <x v="6"/>
    <s v="PSG w Świecku"/>
    <m/>
    <x v="5"/>
    <x v="6"/>
    <s v="Marihuana"/>
    <n v="84"/>
    <m/>
    <n v="39999.999999999993"/>
    <x v="1"/>
    <x v="1196"/>
    <s v="Straż Graniczna"/>
  </r>
  <r>
    <x v="2772"/>
    <s v="do RP"/>
    <x v="0"/>
    <x v="6"/>
    <s v="PSG w Świecku"/>
    <m/>
    <x v="5"/>
    <x v="6"/>
    <s v="Kokaina"/>
    <n v="38"/>
    <m/>
    <n v="40000"/>
    <x v="1"/>
    <x v="1197"/>
    <s v="Straż Graniczna"/>
  </r>
  <r>
    <x v="2772"/>
    <s v="do RP"/>
    <x v="0"/>
    <x v="6"/>
    <s v="PSG w Świecku"/>
    <m/>
    <x v="5"/>
    <x v="6"/>
    <s v="Kokaina"/>
    <n v="252"/>
    <m/>
    <n v="400000"/>
    <x v="1"/>
    <x v="739"/>
    <s v="Straż Graniczna"/>
  </r>
  <r>
    <x v="2773"/>
    <s v="wewnątrz kraju"/>
    <x v="0"/>
    <x v="8"/>
    <s v="PSG w Nowym Dworze"/>
    <m/>
    <x v="1"/>
    <x v="1"/>
    <s v="Papierosy"/>
    <n v="21967.25"/>
    <s v="Queen SuperSlims"/>
    <n v="0.87868999999999997"/>
    <x v="0"/>
    <x v="1048"/>
    <s v="Straż Graniczna"/>
  </r>
  <r>
    <x v="2774"/>
    <s v="z RP"/>
    <x v="1"/>
    <x v="2"/>
    <s v="PSG w Katowicach-Pyrzowicach"/>
    <s v="Katowice-Pyrzowice"/>
    <x v="2"/>
    <x v="7"/>
    <s v="Inna"/>
    <n v="50"/>
    <s v="kastet"/>
    <n v="50"/>
    <x v="0"/>
    <x v="2"/>
    <s v="Straż Graniczna"/>
  </r>
  <r>
    <x v="2775"/>
    <s v="do RP"/>
    <x v="1"/>
    <x v="0"/>
    <s v="PSG w Dorohusku"/>
    <s v="Dorohusk - Jagodzin"/>
    <x v="0"/>
    <x v="1"/>
    <s v="Papierosy"/>
    <n v="105.44"/>
    <m/>
    <n v="0.8786666666666666"/>
    <x v="0"/>
    <x v="1"/>
    <s v="KAS | SG"/>
  </r>
  <r>
    <x v="2776"/>
    <s v="wewnątrz kraju"/>
    <x v="2"/>
    <x v="8"/>
    <s v="PSG w Bobrownikach"/>
    <m/>
    <x v="3"/>
    <x v="1"/>
    <s v="Papierosy"/>
    <n v="26360.7"/>
    <s v="NZ Gold"/>
    <n v="0.87868999999999997"/>
    <x v="0"/>
    <x v="438"/>
    <s v="Straż Graniczna"/>
  </r>
  <r>
    <x v="2777"/>
    <s v="wewnątrz kraju"/>
    <x v="2"/>
    <x v="8"/>
    <s v="PSG w Bobrownikach"/>
    <m/>
    <x v="3"/>
    <x v="1"/>
    <s v="Papierosy"/>
    <n v="26360.7"/>
    <s v="Mińsk Superslims"/>
    <n v="0.87868999999999997"/>
    <x v="0"/>
    <x v="438"/>
    <s v="Straż Graniczna"/>
  </r>
  <r>
    <x v="2778"/>
    <s v="wewnątrz kraju"/>
    <x v="2"/>
    <x v="7"/>
    <s v="PSG w Zakopanem"/>
    <m/>
    <x v="3"/>
    <x v="1"/>
    <s v="Papierosy"/>
    <n v="5442025.9199999999"/>
    <m/>
    <n v="0.87868999925726665"/>
    <x v="0"/>
    <x v="1198"/>
    <s v="Straż Graniczna"/>
  </r>
  <r>
    <x v="2778"/>
    <s v="wewnątrz kraju"/>
    <x v="2"/>
    <x v="7"/>
    <s v="PSG w Zakopanem"/>
    <m/>
    <x v="3"/>
    <x v="1"/>
    <s v="Papierosy"/>
    <n v="8075.16"/>
    <m/>
    <n v="0.87868988030467898"/>
    <x v="0"/>
    <x v="1199"/>
    <s v="Straż Graniczna"/>
  </r>
  <r>
    <x v="2778"/>
    <s v="wewnątrz kraju"/>
    <x v="2"/>
    <x v="7"/>
    <s v="PSG w Zakopanem"/>
    <m/>
    <x v="3"/>
    <x v="4"/>
    <s v="susz tytoniowy"/>
    <n v="914036.55"/>
    <m/>
    <n v="842.43000000000006"/>
    <x v="1"/>
    <x v="1200"/>
    <s v="Straż Graniczna"/>
  </r>
  <r>
    <x v="2778"/>
    <s v="wewnątrz kraju"/>
    <x v="2"/>
    <x v="7"/>
    <s v="PSG w Zakopanem"/>
    <m/>
    <x v="3"/>
    <x v="4"/>
    <s v="krajanka tytoniowa"/>
    <n v="212642.98"/>
    <m/>
    <n v="878.69"/>
    <x v="1"/>
    <x v="1201"/>
    <s v="Straż Graniczna"/>
  </r>
  <r>
    <x v="2778"/>
    <s v="wewnątrz kraju"/>
    <x v="2"/>
    <x v="7"/>
    <s v="PSG w Zakopanem"/>
    <m/>
    <x v="3"/>
    <x v="0"/>
    <s v="Inne"/>
    <n v="1149000"/>
    <s v="Maszyna do pakowania papierosów HLP"/>
    <n v="1149000"/>
    <x v="0"/>
    <x v="2"/>
    <s v="Straż Graniczna"/>
  </r>
  <r>
    <x v="2779"/>
    <s v="do RP"/>
    <x v="1"/>
    <x v="0"/>
    <s v="PSG w Hrubieszowie"/>
    <s v="Zosin - Ustiług"/>
    <x v="0"/>
    <x v="1"/>
    <s v="Papierosy"/>
    <n v="105.44"/>
    <s v="Wniosek do OC D54/2025"/>
    <n v="0.8786666666666666"/>
    <x v="0"/>
    <x v="1"/>
    <s v="Straż Graniczna"/>
  </r>
  <r>
    <x v="2780"/>
    <s v="wewnątrz kraju"/>
    <x v="0"/>
    <x v="8"/>
    <s v="PSG w Kuźnicy"/>
    <m/>
    <x v="1"/>
    <x v="1"/>
    <s v="Papierosy"/>
    <n v="23724.63"/>
    <m/>
    <n v="0.87869000000000008"/>
    <x v="0"/>
    <x v="1015"/>
    <s v="Straż Graniczna"/>
  </r>
  <r>
    <x v="2778"/>
    <s v="wewnątrz kraju"/>
    <x v="2"/>
    <x v="7"/>
    <s v="PSG w Zakopanem"/>
    <m/>
    <x v="3"/>
    <x v="1"/>
    <s v="Papierosy"/>
    <n v="3404045.06"/>
    <m/>
    <n v="0.87868999999999997"/>
    <x v="0"/>
    <x v="1202"/>
    <s v="Policja | SG | SG | SG | SG | SG | SG | SG | SG"/>
  </r>
  <r>
    <x v="2778"/>
    <s v="wewnątrz kraju"/>
    <x v="2"/>
    <x v="7"/>
    <s v="PSG w Zakopanem"/>
    <m/>
    <x v="3"/>
    <x v="4"/>
    <s v="Tytoń"/>
    <n v="10927257.039999999"/>
    <m/>
    <n v="878.69000028144433"/>
    <x v="1"/>
    <x v="1203"/>
    <s v="Policja | SG | SG | SG | SG | SG | SG | SG | SG"/>
  </r>
  <r>
    <x v="2778"/>
    <s v="wewnątrz kraju"/>
    <x v="2"/>
    <x v="7"/>
    <s v="PSG w Zakopanem"/>
    <m/>
    <x v="3"/>
    <x v="0"/>
    <s v="Inne"/>
    <n v="957500"/>
    <s v="Maszyna do produkcji papierosów MARK 8D"/>
    <n v="957500"/>
    <x v="0"/>
    <x v="2"/>
    <s v="Policja | SG | SG | SG | SG | SG | SG | SG | SG"/>
  </r>
  <r>
    <x v="2781"/>
    <s v="z RP"/>
    <x v="1"/>
    <x v="1"/>
    <s v="PSG w Medyce"/>
    <s v="Medyka - Szeginie"/>
    <x v="0"/>
    <x v="0"/>
    <s v="Podzespoły samochodowe"/>
    <n v="3000"/>
    <s v=" częśc kokpitu"/>
    <n v="3000"/>
    <x v="0"/>
    <x v="2"/>
    <s v="Straż Graniczna"/>
  </r>
  <r>
    <x v="2781"/>
    <s v="z RP"/>
    <x v="1"/>
    <x v="1"/>
    <s v="PSG w Medyce"/>
    <s v="Medyka - Szeginie"/>
    <x v="0"/>
    <x v="0"/>
    <s v="Podzespoły samochodowe"/>
    <n v="4000"/>
    <s v="kierownica z przekładnia"/>
    <n v="4000"/>
    <x v="0"/>
    <x v="2"/>
    <s v="Straż Graniczna"/>
  </r>
  <r>
    <x v="2782"/>
    <s v="do RP"/>
    <x v="1"/>
    <x v="0"/>
    <s v="PSG w Terespolu"/>
    <s v="Terespol - Brześć"/>
    <x v="1"/>
    <x v="5"/>
    <s v="Inne"/>
    <n v="40"/>
    <m/>
    <n v="40"/>
    <x v="2"/>
    <x v="2"/>
    <s v="Straż Graniczna"/>
  </r>
  <r>
    <x v="2783"/>
    <s v="wewnątrz kraju"/>
    <x v="0"/>
    <x v="8"/>
    <s v="PSG w Nowym Dworze"/>
    <m/>
    <x v="1"/>
    <x v="1"/>
    <s v="Papierosy"/>
    <n v="8786.9"/>
    <s v="NZ Black"/>
    <n v="0.87868999999999997"/>
    <x v="0"/>
    <x v="79"/>
    <s v="Straż Graniczna"/>
  </r>
  <r>
    <x v="2784"/>
    <s v="z RP"/>
    <x v="1"/>
    <x v="2"/>
    <s v="PSG w Katowicach-Pyrzowicach"/>
    <s v="Katowice-Pyrzowice"/>
    <x v="2"/>
    <x v="3"/>
    <s v="Ostra"/>
    <n v="2"/>
    <s v="Przedmiot przypominający amunicję koloru żółtego z napisem na spodzie łuski STV 9mm LUGER."/>
    <n v="2"/>
    <x v="0"/>
    <x v="2"/>
    <s v="Straż Graniczna"/>
  </r>
  <r>
    <x v="2785"/>
    <s v="do RP"/>
    <x v="1"/>
    <x v="0"/>
    <s v="PSG w Terespolu"/>
    <s v="Kukuryki - Kozłowiczy"/>
    <x v="1"/>
    <x v="1"/>
    <s v="Papierosy"/>
    <n v="527.21"/>
    <m/>
    <n v="0.87868333333333337"/>
    <x v="0"/>
    <x v="117"/>
    <s v="Straż Graniczna"/>
  </r>
  <r>
    <x v="2786"/>
    <s v="do RP"/>
    <x v="1"/>
    <x v="0"/>
    <s v="PSG w Dorohusku"/>
    <s v="Dorohusk - Jagodzin"/>
    <x v="0"/>
    <x v="1"/>
    <s v="Papierosy"/>
    <n v="61.51"/>
    <s v="WNIOSEK NR 130"/>
    <n v="0.87871428571428567"/>
    <x v="0"/>
    <x v="581"/>
    <s v="Straż Graniczna"/>
  </r>
  <r>
    <x v="2787"/>
    <s v="do RP"/>
    <x v="1"/>
    <x v="0"/>
    <s v="PSG w Dorohusku"/>
    <s v="Dorohusk - Jagodzin"/>
    <x v="0"/>
    <x v="1"/>
    <s v="Papierosy"/>
    <n v="87.87"/>
    <s v="WNIOSEK NR 129"/>
    <n v="0.87870000000000004"/>
    <x v="0"/>
    <x v="13"/>
    <s v="Straż Graniczna"/>
  </r>
  <r>
    <x v="2788"/>
    <s v="do RP"/>
    <x v="1"/>
    <x v="0"/>
    <s v="PSG w Dorohusku"/>
    <s v="Dorohusk - Jagodzin"/>
    <x v="0"/>
    <x v="1"/>
    <s v="Papierosy"/>
    <n v="32.51"/>
    <s v="wniosek nr 128"/>
    <n v="0.87864864864864856"/>
    <x v="0"/>
    <x v="387"/>
    <s v="Straż Graniczna"/>
  </r>
  <r>
    <x v="2789"/>
    <s v="do RP"/>
    <x v="1"/>
    <x v="0"/>
    <s v="PSG w Dorohusku"/>
    <s v="Dorohusk - Jagodzin"/>
    <x v="0"/>
    <x v="1"/>
    <s v="Papierosy"/>
    <n v="35.15"/>
    <s v="WNIOSEK NR 127"/>
    <n v="0.87874999999999992"/>
    <x v="0"/>
    <x v="66"/>
    <s v="Straż Graniczna"/>
  </r>
  <r>
    <x v="2790"/>
    <s v="do RP"/>
    <x v="1"/>
    <x v="0"/>
    <s v="PSG w Dorohusku"/>
    <s v="Dorohusk - Jagodzin"/>
    <x v="0"/>
    <x v="1"/>
    <s v="Papierosy"/>
    <n v="52.72"/>
    <s v="WNIOSEK NR 126"/>
    <n v="0.8786666666666666"/>
    <x v="0"/>
    <x v="10"/>
    <s v="Straż Graniczna"/>
  </r>
  <r>
    <x v="2791"/>
    <s v="z RP"/>
    <x v="1"/>
    <x v="1"/>
    <s v="PSG w Medyce"/>
    <s v="Przemyśl - Mościska"/>
    <x v="0"/>
    <x v="6"/>
    <s v="Marihuana"/>
    <n v="267.68"/>
    <m/>
    <n v="75001.400952647804"/>
    <x v="1"/>
    <x v="1204"/>
    <s v="Straż Graniczna"/>
  </r>
  <r>
    <x v="2792"/>
    <s v="do RP"/>
    <x v="1"/>
    <x v="1"/>
    <s v="PSG w Korczowej"/>
    <s v="Korczowa - Krakowiec"/>
    <x v="0"/>
    <x v="3"/>
    <s v="Ostra"/>
    <n v="10"/>
    <s v="2 szt. amunicji ostrej o kalibrze 5,56 mm"/>
    <n v="5"/>
    <x v="0"/>
    <x v="0"/>
    <s v="Straż Graniczna"/>
  </r>
  <r>
    <x v="2792"/>
    <s v="do RP"/>
    <x v="1"/>
    <x v="1"/>
    <s v="PSG w Korczowej"/>
    <s v="Korczowa - Krakowiec"/>
    <x v="0"/>
    <x v="7"/>
    <s v="Palna"/>
    <n v="21000"/>
    <s v="1 szt. broni palnej (karabinek) - SIG SAUER MCX o nr 21M023300."/>
    <n v="21000"/>
    <x v="0"/>
    <x v="2"/>
    <s v="Straż Graniczna"/>
  </r>
  <r>
    <x v="2793"/>
    <s v="wewnątrz kraju"/>
    <x v="0"/>
    <x v="0"/>
    <s v="PSG w Terespolu"/>
    <m/>
    <x v="1"/>
    <x v="1"/>
    <s v="Papierosy"/>
    <n v="26360.7"/>
    <s v="przy użyciu balonu meteorologicznego"/>
    <n v="0.87868999999999997"/>
    <x v="0"/>
    <x v="438"/>
    <s v="Straż Graniczna"/>
  </r>
  <r>
    <x v="2794"/>
    <s v="do RP"/>
    <x v="1"/>
    <x v="1"/>
    <s v="PSG w Korczowej"/>
    <s v="Korczowa - Krakowiec"/>
    <x v="0"/>
    <x v="3"/>
    <s v="Ostra"/>
    <n v="2.2999999999999998"/>
    <s v="1 szt. amunicji ostrej w postaci naboju o kalibrze 5,45 mm."/>
    <n v="2.2999999999999998"/>
    <x v="0"/>
    <x v="2"/>
    <s v="Straż Graniczna"/>
  </r>
  <r>
    <x v="2795"/>
    <s v="wewnątrz kraju"/>
    <x v="0"/>
    <x v="8"/>
    <s v="PSG w Krynkach"/>
    <m/>
    <x v="1"/>
    <x v="1"/>
    <s v="Papierosy"/>
    <n v="351.48"/>
    <m/>
    <n v="0.87870000000000004"/>
    <x v="0"/>
    <x v="21"/>
    <s v="Straż Graniczna"/>
  </r>
  <r>
    <x v="2796"/>
    <s v="do RP"/>
    <x v="1"/>
    <x v="0"/>
    <s v="PSG w Hrebennem"/>
    <s v="Hrebenne - Rawa Ruska"/>
    <x v="0"/>
    <x v="5"/>
    <s v="Wódka"/>
    <n v="35"/>
    <s v="uszczuplenia celne 42 zł."/>
    <n v="35"/>
    <x v="2"/>
    <x v="2"/>
    <s v="Straż Graniczna"/>
  </r>
  <r>
    <x v="2796"/>
    <s v="do RP"/>
    <x v="1"/>
    <x v="0"/>
    <s v="PSG w Hrebennem"/>
    <s v="Hrebenne - Rawa Ruska"/>
    <x v="0"/>
    <x v="5"/>
    <s v="Spirytus"/>
    <n v="100"/>
    <s v="uszczuplenia celne 124 zł"/>
    <n v="80"/>
    <x v="2"/>
    <x v="1205"/>
    <s v="Straż Graniczna"/>
  </r>
  <r>
    <x v="2797"/>
    <s v="wewnątrz kraju"/>
    <x v="2"/>
    <x v="2"/>
    <s v="PSG w Katowicach-Pyrzowicach"/>
    <m/>
    <x v="3"/>
    <x v="6"/>
    <s v="Marihuana"/>
    <n v="75"/>
    <m/>
    <n v="50000"/>
    <x v="1"/>
    <x v="818"/>
    <s v="Policja | SG"/>
  </r>
  <r>
    <x v="2798"/>
    <s v="do RP"/>
    <x v="1"/>
    <x v="0"/>
    <s v="PSG w Hrubieszowie"/>
    <s v="Zosin - Ustiług"/>
    <x v="0"/>
    <x v="1"/>
    <s v="Papierosy"/>
    <n v="1212.5899999999999"/>
    <m/>
    <n v="0.87868840579710139"/>
    <x v="0"/>
    <x v="1206"/>
    <s v="Straż Graniczna"/>
  </r>
  <r>
    <x v="2799"/>
    <s v="wewnątrz kraju"/>
    <x v="0"/>
    <x v="1"/>
    <s v="PSG w Korczowej"/>
    <m/>
    <x v="0"/>
    <x v="1"/>
    <s v="Papierosy"/>
    <n v="70.3"/>
    <s v="Compliment"/>
    <n v="0.87874999999999992"/>
    <x v="0"/>
    <x v="5"/>
    <s v="Straż Graniczna"/>
  </r>
  <r>
    <x v="2800"/>
    <s v="wewnątrz kraju"/>
    <x v="0"/>
    <x v="1"/>
    <s v="PSG w Korczowej"/>
    <m/>
    <x v="0"/>
    <x v="1"/>
    <s v="Papierosy"/>
    <n v="52.72"/>
    <s v="Compliment"/>
    <n v="0.8786666666666666"/>
    <x v="0"/>
    <x v="10"/>
    <s v="Straż Graniczna"/>
  </r>
  <r>
    <x v="2801"/>
    <s v="wewnątrz kraju"/>
    <x v="2"/>
    <x v="8"/>
    <s v="PSG w Bobrownikach"/>
    <m/>
    <x v="3"/>
    <x v="1"/>
    <s v="Papierosy"/>
    <n v="26360.7"/>
    <s v="NZ Gold"/>
    <n v="0.87868999999999997"/>
    <x v="0"/>
    <x v="438"/>
    <s v="Straż Graniczna"/>
  </r>
  <r>
    <x v="2802"/>
    <s v="wewnątrz kraju"/>
    <x v="2"/>
    <x v="2"/>
    <s v="PSG w Rudzie Śląskiej"/>
    <m/>
    <x v="3"/>
    <x v="6"/>
    <s v="Marihuana"/>
    <n v="7824"/>
    <m/>
    <n v="59999.999999999993"/>
    <x v="1"/>
    <x v="1207"/>
    <s v="Straż Graniczna"/>
  </r>
  <r>
    <x v="2802"/>
    <s v="wewnątrz kraju"/>
    <x v="2"/>
    <x v="2"/>
    <s v="PSG w Rudzie Śląskiej"/>
    <m/>
    <x v="3"/>
    <x v="6"/>
    <s v="Extasy"/>
    <n v="100"/>
    <m/>
    <n v="50"/>
    <x v="3"/>
    <x v="0"/>
    <s v="Straż Graniczna"/>
  </r>
  <r>
    <x v="2802"/>
    <s v="wewnątrz kraju"/>
    <x v="2"/>
    <x v="2"/>
    <s v="PSG w Rudzie Śląskiej"/>
    <m/>
    <x v="3"/>
    <x v="6"/>
    <s v="Haszysz"/>
    <n v="2040"/>
    <m/>
    <n v="50000.000000000007"/>
    <x v="1"/>
    <x v="1208"/>
    <s v="Straż Graniczna"/>
  </r>
  <r>
    <x v="2802"/>
    <s v="wewnątrz kraju"/>
    <x v="2"/>
    <x v="2"/>
    <s v="PSG w Rudzie Śląskiej"/>
    <m/>
    <x v="3"/>
    <x v="6"/>
    <s v="Amfetamina"/>
    <n v="4322.5"/>
    <m/>
    <n v="95000"/>
    <x v="1"/>
    <x v="1209"/>
    <s v="Straż Graniczna"/>
  </r>
  <r>
    <x v="2802"/>
    <s v="wewnątrz kraju"/>
    <x v="2"/>
    <x v="2"/>
    <s v="PSG w Rudzie Śląskiej"/>
    <m/>
    <x v="3"/>
    <x v="6"/>
    <s v="Inne"/>
    <n v="740"/>
    <s v="MDMA"/>
    <n v="100000"/>
    <x v="1"/>
    <x v="1210"/>
    <s v="Straż Graniczna"/>
  </r>
  <r>
    <x v="2803"/>
    <s v="wewnątrz kraju"/>
    <x v="0"/>
    <x v="0"/>
    <s v="PSG w Sławatyczach"/>
    <m/>
    <x v="1"/>
    <x v="1"/>
    <s v="Papierosy"/>
    <n v="26360.7"/>
    <s v="balon meteorologiczny"/>
    <n v="0.87868999999999997"/>
    <x v="0"/>
    <x v="438"/>
    <s v="Straż Graniczna"/>
  </r>
  <r>
    <x v="2804"/>
    <s v="wewnątrz kraju"/>
    <x v="2"/>
    <x v="4"/>
    <s v="PSG w Szczecinie"/>
    <m/>
    <x v="3"/>
    <x v="2"/>
    <s v="Osobowy"/>
    <n v="150000"/>
    <s v="samochód osobowy marki TOYOTA RAV 4"/>
    <n v="150000"/>
    <x v="0"/>
    <x v="2"/>
    <s v="Straż Graniczna"/>
  </r>
  <r>
    <x v="2805"/>
    <s v="wewnątrz kraju"/>
    <x v="2"/>
    <x v="6"/>
    <s v="PSG w Kaliszu"/>
    <m/>
    <x v="3"/>
    <x v="1"/>
    <s v="Papierosy"/>
    <n v="2231.87"/>
    <s v="bez polskich znaków akcyzy skarbowej"/>
    <n v="0.87868897637795274"/>
    <x v="0"/>
    <x v="1211"/>
    <s v="Straż Graniczna"/>
  </r>
  <r>
    <x v="2805"/>
    <s v="wewnątrz kraju"/>
    <x v="2"/>
    <x v="6"/>
    <s v="PSG w Kaliszu"/>
    <m/>
    <x v="3"/>
    <x v="1"/>
    <s v="Papierosy"/>
    <n v="1335.61"/>
    <s v="białoruska akcyza"/>
    <n v="0.87869078947368418"/>
    <x v="0"/>
    <x v="329"/>
    <s v="Straż Graniczna"/>
  </r>
  <r>
    <x v="2805"/>
    <s v="wewnątrz kraju"/>
    <x v="2"/>
    <x v="6"/>
    <s v="PSG w Kaliszu"/>
    <m/>
    <x v="3"/>
    <x v="4"/>
    <s v="krajanka tytoniowa"/>
    <n v="668.15"/>
    <m/>
    <n v="668.15"/>
    <x v="1"/>
    <x v="2"/>
    <s v="Straż Graniczna"/>
  </r>
  <r>
    <x v="2805"/>
    <s v="wewnątrz kraju"/>
    <x v="2"/>
    <x v="6"/>
    <s v="PSG w Kaliszu"/>
    <m/>
    <x v="3"/>
    <x v="1"/>
    <s v="Papierosy"/>
    <n v="5078.83"/>
    <s v="papierosy róznych marek bez polskich znaków akcyzy skarbowej"/>
    <n v="0.87869031141868514"/>
    <x v="0"/>
    <x v="1212"/>
    <s v="Straż Graniczna"/>
  </r>
  <r>
    <x v="2805"/>
    <s v="wewnątrz kraju"/>
    <x v="2"/>
    <x v="6"/>
    <s v="PSG w Kaliszu"/>
    <m/>
    <x v="3"/>
    <x v="1"/>
    <s v="Papierosy"/>
    <n v="351.48"/>
    <s v="papierosy róznych marek z białoruską akcyzą skarbową"/>
    <n v="0.87870000000000004"/>
    <x v="0"/>
    <x v="21"/>
    <s v="Straż Graniczna"/>
  </r>
  <r>
    <x v="2805"/>
    <s v="wewnątrz kraju"/>
    <x v="2"/>
    <x v="6"/>
    <s v="PSG w Kaliszu"/>
    <m/>
    <x v="3"/>
    <x v="4"/>
    <s v="krajanka tytoniowa"/>
    <n v="233.85"/>
    <m/>
    <n v="668.14285714285722"/>
    <x v="1"/>
    <x v="1213"/>
    <s v="Straż Graniczna"/>
  </r>
  <r>
    <x v="2806"/>
    <s v="do RP"/>
    <x v="1"/>
    <x v="0"/>
    <s v="PSG w Terespolu"/>
    <s v="Terespol - Brześć"/>
    <x v="1"/>
    <x v="1"/>
    <s v="Papierosy"/>
    <n v="175.74"/>
    <m/>
    <n v="0.87870000000000004"/>
    <x v="0"/>
    <x v="12"/>
    <s v="KAS | SG"/>
  </r>
  <r>
    <x v="2806"/>
    <s v="do RP"/>
    <x v="1"/>
    <x v="0"/>
    <s v="PSG w Terespolu"/>
    <s v="Terespol - Brześć"/>
    <x v="1"/>
    <x v="1"/>
    <s v="Papierosy"/>
    <n v="175.74"/>
    <m/>
    <n v="0.87870000000000004"/>
    <x v="0"/>
    <x v="12"/>
    <s v="KAS | SG"/>
  </r>
  <r>
    <x v="2806"/>
    <s v="do RP"/>
    <x v="1"/>
    <x v="0"/>
    <s v="PSG w Terespolu"/>
    <s v="Terespol - Brześć"/>
    <x v="1"/>
    <x v="5"/>
    <s v="Koniak"/>
    <n v="15"/>
    <m/>
    <n v="30"/>
    <x v="2"/>
    <x v="191"/>
    <s v="KAS | SG"/>
  </r>
  <r>
    <x v="2806"/>
    <s v="do RP"/>
    <x v="1"/>
    <x v="0"/>
    <s v="PSG w Terespolu"/>
    <s v="Terespol - Brześć"/>
    <x v="1"/>
    <x v="0"/>
    <s v="Inne"/>
    <n v="540"/>
    <s v="PRODUKTY POCHODZENIA ROŚLINNEGO (WARZYWA)"/>
    <n v="10"/>
    <x v="1"/>
    <x v="927"/>
    <s v="KAS | SG"/>
  </r>
  <r>
    <x v="2807"/>
    <s v="do RP"/>
    <x v="1"/>
    <x v="0"/>
    <s v="PSG w Terespolu"/>
    <s v="Terespol - Brześć"/>
    <x v="1"/>
    <x v="5"/>
    <s v="Wódka"/>
    <n v="30"/>
    <m/>
    <n v="30"/>
    <x v="2"/>
    <x v="2"/>
    <s v="Straż Graniczna"/>
  </r>
  <r>
    <x v="2808"/>
    <s v="do RP"/>
    <x v="1"/>
    <x v="1"/>
    <s v="PSG w Korczowej"/>
    <s v="Korczowa - Krakowiec"/>
    <x v="0"/>
    <x v="3"/>
    <s v="Ostra"/>
    <n v="2.5"/>
    <s v="kaliber 5.45"/>
    <n v="2.5"/>
    <x v="0"/>
    <x v="2"/>
    <s v="Straż Graniczna"/>
  </r>
  <r>
    <x v="2809"/>
    <s v="wewnątrz kraju"/>
    <x v="2"/>
    <x v="1"/>
    <s v="Bieszczadzki"/>
    <m/>
    <x v="3"/>
    <x v="2"/>
    <s v="Osobowy"/>
    <n v="190000"/>
    <s v="Toyota Proace"/>
    <n v="190000"/>
    <x v="0"/>
    <x v="2"/>
    <s v="Policja | SG"/>
  </r>
  <r>
    <x v="2810"/>
    <s v="do RP"/>
    <x v="1"/>
    <x v="0"/>
    <s v="PSG w Dołhobyczowie"/>
    <s v="Dołhobyczów - Uhrynów"/>
    <x v="0"/>
    <x v="4"/>
    <s v="Tytoń do palenia"/>
    <n v="46.9"/>
    <s v="wyroby nowatorskie"/>
    <n v="668.09116809116813"/>
    <x v="1"/>
    <x v="1214"/>
    <s v="Straż Graniczna"/>
  </r>
  <r>
    <x v="2811"/>
    <s v="z RP"/>
    <x v="1"/>
    <x v="1"/>
    <s v="PSG w Korczowej"/>
    <s v="Korczowa - Krakowiec"/>
    <x v="0"/>
    <x v="0"/>
    <s v="Inne"/>
    <n v="1500"/>
    <s v="zderzak  samochodu marki Volkswagen Tiguan"/>
    <n v="1500"/>
    <x v="0"/>
    <x v="2"/>
    <s v="Straż Graniczna"/>
  </r>
  <r>
    <x v="2812"/>
    <s v="wewnątrz kraju"/>
    <x v="0"/>
    <x v="0"/>
    <s v="PSG w Woli Uhruskiej"/>
    <m/>
    <x v="0"/>
    <x v="1"/>
    <s v="Papierosy"/>
    <n v="26360.7"/>
    <s v="Przy użuciu balonu meteorologicznego"/>
    <n v="0.87868999999999997"/>
    <x v="0"/>
    <x v="438"/>
    <s v="Straż Graniczna"/>
  </r>
  <r>
    <x v="2813"/>
    <s v="wewnątrz kraju"/>
    <x v="2"/>
    <x v="0"/>
    <s v="Nadbużański"/>
    <m/>
    <x v="3"/>
    <x v="4"/>
    <s v="krajanka tytoniowa"/>
    <n v="461881.08"/>
    <m/>
    <n v="815.54000176569264"/>
    <x v="1"/>
    <x v="1215"/>
    <s v="SC | SG"/>
  </r>
  <r>
    <x v="2813"/>
    <s v="wewnątrz kraju"/>
    <x v="2"/>
    <x v="0"/>
    <s v="Nadbużański"/>
    <m/>
    <x v="3"/>
    <x v="4"/>
    <s v="susz tytoniowy"/>
    <n v="334257.37"/>
    <s v="liście"/>
    <n v="610.45999452104832"/>
    <x v="1"/>
    <x v="1216"/>
    <s v="SC | SG"/>
  </r>
  <r>
    <x v="2814"/>
    <s v="wewnątrz kraju"/>
    <x v="2"/>
    <x v="8"/>
    <s v="PSG w Narewce"/>
    <m/>
    <x v="3"/>
    <x v="6"/>
    <s v="Extasy"/>
    <n v="625"/>
    <m/>
    <n v="25"/>
    <x v="3"/>
    <x v="284"/>
    <s v="Straż Graniczna"/>
  </r>
  <r>
    <x v="2814"/>
    <s v="wewnątrz kraju"/>
    <x v="2"/>
    <x v="8"/>
    <s v="PSG w Narewce"/>
    <m/>
    <x v="3"/>
    <x v="6"/>
    <s v="Kokaina"/>
    <n v="23840"/>
    <m/>
    <n v="400000"/>
    <x v="1"/>
    <x v="1217"/>
    <s v="Straż Graniczna"/>
  </r>
  <r>
    <x v="2814"/>
    <s v="wewnątrz kraju"/>
    <x v="2"/>
    <x v="8"/>
    <s v="PSG w Narewce"/>
    <m/>
    <x v="3"/>
    <x v="6"/>
    <s v="Grzyby halucynogenne"/>
    <n v="196"/>
    <m/>
    <n v="39999.999999999993"/>
    <x v="1"/>
    <x v="123"/>
    <s v="Straż Graniczna"/>
  </r>
  <r>
    <x v="2814"/>
    <s v="wewnątrz kraju"/>
    <x v="2"/>
    <x v="8"/>
    <s v="PSG w Narewce"/>
    <m/>
    <x v="3"/>
    <x v="6"/>
    <s v="Marihuana"/>
    <n v="220.8"/>
    <m/>
    <n v="40000.000000000007"/>
    <x v="1"/>
    <x v="1218"/>
    <s v="Straż Graniczna"/>
  </r>
  <r>
    <x v="2815"/>
    <s v="z RP"/>
    <x v="1"/>
    <x v="1"/>
    <s v="PSG w Medyce"/>
    <s v="Medyka - Szeginie"/>
    <x v="0"/>
    <x v="9"/>
    <s v="Płyn do e-papierosów"/>
    <n v="35100"/>
    <s v="marka ELFLIO"/>
    <n v="1300"/>
    <x v="2"/>
    <x v="638"/>
    <s v="Straż Graniczna"/>
  </r>
  <r>
    <x v="2816"/>
    <s v="do RP"/>
    <x v="1"/>
    <x v="1"/>
    <s v="PSG w Korczowej"/>
    <s v="Korczowa - Krakowiec"/>
    <x v="0"/>
    <x v="1"/>
    <s v="Papierosy"/>
    <n v="175.74"/>
    <m/>
    <n v="0.87870000000000004"/>
    <x v="0"/>
    <x v="12"/>
    <s v="Straż Graniczna"/>
  </r>
  <r>
    <x v="2817"/>
    <s v="z RP"/>
    <x v="1"/>
    <x v="5"/>
    <s v="PSG w Warszawie-Okęciu"/>
    <s v="Warszawa-Okęcie"/>
    <x v="2"/>
    <x v="6"/>
    <s v="Inne"/>
    <n v="60400"/>
    <s v="susz roślinny"/>
    <n v="40000"/>
    <x v="1"/>
    <x v="1219"/>
    <s v="Straż Graniczna"/>
  </r>
  <r>
    <x v="2818"/>
    <s v="do RP"/>
    <x v="1"/>
    <x v="1"/>
    <s v="PSG w Korczowej"/>
    <s v="Korczowa - Krakowiec"/>
    <x v="0"/>
    <x v="1"/>
    <s v="Papierosy"/>
    <n v="175.74"/>
    <m/>
    <n v="0.87870000000000004"/>
    <x v="0"/>
    <x v="12"/>
    <s v="Straż Graniczna"/>
  </r>
  <r>
    <x v="2819"/>
    <s v="wewnątrz kraju"/>
    <x v="2"/>
    <x v="0"/>
    <s v="Nadbużański"/>
    <m/>
    <x v="3"/>
    <x v="1"/>
    <s v="Papierosy"/>
    <n v="386623.6"/>
    <s v="bez polskich znaków skarbowych akcyzy"/>
    <n v="0.87868999999999997"/>
    <x v="0"/>
    <x v="199"/>
    <s v="Policja | SG"/>
  </r>
  <r>
    <x v="2820"/>
    <s v="do RP"/>
    <x v="0"/>
    <x v="4"/>
    <s v="PSG w Świnoujściu"/>
    <m/>
    <x v="7"/>
    <x v="2"/>
    <s v="Osobowy"/>
    <n v="1250000"/>
    <s v="MERCEDES BENZ AMG G63"/>
    <n v="1250000"/>
    <x v="0"/>
    <x v="2"/>
    <s v="Straż Graniczna"/>
  </r>
  <r>
    <x v="2821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2822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2823"/>
    <s v="wewnątrz kraju"/>
    <x v="2"/>
    <x v="3"/>
    <s v="PSG w Bezledach"/>
    <m/>
    <x v="3"/>
    <x v="4"/>
    <s v="krajanka tytoniowa"/>
    <n v="343.01"/>
    <m/>
    <n v="844.85221674876834"/>
    <x v="1"/>
    <x v="1220"/>
    <s v="Straż Graniczna"/>
  </r>
  <r>
    <x v="2824"/>
    <s v="wewnątrz kraju"/>
    <x v="2"/>
    <x v="1"/>
    <s v="Bieszczadzki"/>
    <m/>
    <x v="3"/>
    <x v="2"/>
    <s v="Inny"/>
    <n v="105000"/>
    <s v="Przyczepa kempingowa "/>
    <n v="105000"/>
    <x v="0"/>
    <x v="2"/>
    <s v="Policja | Policja | SG"/>
  </r>
  <r>
    <x v="2824"/>
    <s v="wewnątrz kraju"/>
    <x v="2"/>
    <x v="1"/>
    <s v="Bieszczadzki"/>
    <m/>
    <x v="3"/>
    <x v="2"/>
    <s v="Inny"/>
    <n v="81000"/>
    <s v="przyczepa kempingowa marki Elddis"/>
    <n v="81000"/>
    <x v="0"/>
    <x v="2"/>
    <s v="Policja | Policja | SG"/>
  </r>
  <r>
    <x v="2824"/>
    <s v="wewnątrz kraju"/>
    <x v="2"/>
    <x v="1"/>
    <s v="Bieszczadzki"/>
    <m/>
    <x v="3"/>
    <x v="0"/>
    <s v="Inne"/>
    <n v="92000"/>
    <s v="Przyczepa kempingowa"/>
    <n v="92000"/>
    <x v="0"/>
    <x v="2"/>
    <s v="Policja | Policja | SG"/>
  </r>
  <r>
    <x v="2825"/>
    <s v="wewnątrz kraju"/>
    <x v="2"/>
    <x v="8"/>
    <s v="PSG w Kuźnicy"/>
    <m/>
    <x v="3"/>
    <x v="1"/>
    <s v="Papierosy"/>
    <n v="17538.650000000001"/>
    <s v="NZ"/>
    <n v="0.87868987975951907"/>
    <x v="0"/>
    <x v="1221"/>
    <s v="Straż Graniczna"/>
  </r>
  <r>
    <x v="2825"/>
    <s v="wewnątrz kraju"/>
    <x v="2"/>
    <x v="8"/>
    <s v="PSG w Kuźnicy"/>
    <m/>
    <x v="3"/>
    <x v="1"/>
    <s v="Papierosy"/>
    <n v="878.69"/>
    <s v="MINSK"/>
    <n v="0.87869000000000008"/>
    <x v="0"/>
    <x v="111"/>
    <s v="Straż Graniczna"/>
  </r>
  <r>
    <x v="2826"/>
    <s v="wewnątrz kraju"/>
    <x v="0"/>
    <x v="3"/>
    <s v="PSG w Węgorzewie"/>
    <m/>
    <x v="6"/>
    <x v="1"/>
    <s v="Papierosy"/>
    <n v="210885.6"/>
    <m/>
    <n v="0.87868999999999997"/>
    <x v="0"/>
    <x v="1222"/>
    <s v="Straż Graniczna"/>
  </r>
  <r>
    <x v="2827"/>
    <s v="z RP"/>
    <x v="1"/>
    <x v="1"/>
    <s v="PSG w Medyce"/>
    <s v="Medyka - Szeginie"/>
    <x v="0"/>
    <x v="6"/>
    <s v="Marihuana"/>
    <n v="81.66"/>
    <m/>
    <n v="60000"/>
    <x v="1"/>
    <x v="1223"/>
    <s v="Straż Graniczna"/>
  </r>
  <r>
    <x v="2828"/>
    <s v="do RP"/>
    <x v="1"/>
    <x v="0"/>
    <s v="PSG w Dorohusku"/>
    <s v="Dorohusk - Jagodzin"/>
    <x v="0"/>
    <x v="1"/>
    <s v="Papierosy"/>
    <n v="77.319999999999993"/>
    <s v="wniosek nr 131"/>
    <n v="0.87863636363636355"/>
    <x v="0"/>
    <x v="563"/>
    <s v="Straż Graniczna"/>
  </r>
  <r>
    <x v="2829"/>
    <s v="do RP"/>
    <x v="1"/>
    <x v="0"/>
    <s v="PSG w Dorohusku"/>
    <s v="Dorohusk - Jagodzin"/>
    <x v="0"/>
    <x v="1"/>
    <s v="Papierosy"/>
    <n v="80.84"/>
    <s v="wniosek nr 134"/>
    <n v="0.8786956521739131"/>
    <x v="0"/>
    <x v="572"/>
    <s v="Straż Graniczna"/>
  </r>
  <r>
    <x v="2830"/>
    <s v="do RP"/>
    <x v="1"/>
    <x v="0"/>
    <s v="PSG w Dorohusku"/>
    <s v="Dorohusk - Jagodzin"/>
    <x v="0"/>
    <x v="1"/>
    <s v="Papierosy"/>
    <n v="25.48"/>
    <s v="wniosek nr 133"/>
    <n v="0.87862068965517248"/>
    <x v="0"/>
    <x v="89"/>
    <s v="Straż Graniczna"/>
  </r>
  <r>
    <x v="2831"/>
    <s v="do RP"/>
    <x v="1"/>
    <x v="0"/>
    <s v="PSG w Dorohusku"/>
    <s v="Dorohusk - Jagodzin"/>
    <x v="0"/>
    <x v="1"/>
    <s v="Papierosy"/>
    <n v="15.82"/>
    <s v="WNIOSEK NR 132"/>
    <n v="0.87888888888888894"/>
    <x v="0"/>
    <x v="290"/>
    <s v="Straż Graniczna"/>
  </r>
  <r>
    <x v="2832"/>
    <s v="wewnątrz kraju"/>
    <x v="0"/>
    <x v="1"/>
    <s v="PSG w Krościenku"/>
    <m/>
    <x v="0"/>
    <x v="5"/>
    <s v="Wódka"/>
    <n v="400"/>
    <m/>
    <n v="40"/>
    <x v="2"/>
    <x v="45"/>
    <s v="Straż Graniczna"/>
  </r>
  <r>
    <x v="2833"/>
    <s v="wewnątrz kraju"/>
    <x v="0"/>
    <x v="3"/>
    <s v="PSG w Gołdapi"/>
    <m/>
    <x v="6"/>
    <x v="1"/>
    <s v="Papierosy"/>
    <n v="1687.08"/>
    <m/>
    <n v="0.87868749999999995"/>
    <x v="0"/>
    <x v="1077"/>
    <s v="Straż Graniczna"/>
  </r>
  <r>
    <x v="2834"/>
    <s v="wewnątrz kraju"/>
    <x v="2"/>
    <x v="1"/>
    <s v="Bieszczadzki"/>
    <m/>
    <x v="3"/>
    <x v="2"/>
    <s v="Osobowy"/>
    <n v="55500"/>
    <s v="Dacia Sander III"/>
    <n v="55500"/>
    <x v="0"/>
    <x v="2"/>
    <s v="Policja | SG"/>
  </r>
  <r>
    <x v="2835"/>
    <s v="do RP"/>
    <x v="1"/>
    <x v="0"/>
    <s v="PSG w Terespolu"/>
    <s v="Terespol - Brześć"/>
    <x v="1"/>
    <x v="1"/>
    <s v="Papierosy"/>
    <n v="2073.71"/>
    <m/>
    <n v="0.87869067796610167"/>
    <x v="0"/>
    <x v="1224"/>
    <s v="Straż Graniczna"/>
  </r>
  <r>
    <x v="2836"/>
    <s v="wewnątrz kraju"/>
    <x v="0"/>
    <x v="0"/>
    <s v="PSG w Hrebennem"/>
    <m/>
    <x v="0"/>
    <x v="1"/>
    <s v="Papierosy"/>
    <n v="720.53"/>
    <m/>
    <n v="0.87869512195121946"/>
    <x v="0"/>
    <x v="1225"/>
    <s v="KAS | SG"/>
  </r>
  <r>
    <x v="2837"/>
    <s v="wewnątrz kraju"/>
    <x v="0"/>
    <x v="8"/>
    <s v="PSG w Bobrownikach"/>
    <m/>
    <x v="1"/>
    <x v="1"/>
    <s v="Papierosy"/>
    <n v="26343.13"/>
    <m/>
    <n v="0.87869012675116753"/>
    <x v="0"/>
    <x v="1012"/>
    <s v="Straż Graniczna"/>
  </r>
  <r>
    <x v="2838"/>
    <s v="wewnątrz kraju"/>
    <x v="2"/>
    <x v="1"/>
    <s v="PSG w Rzeszowie–Jasionce"/>
    <m/>
    <x v="3"/>
    <x v="6"/>
    <s v="Haszysz"/>
    <n v="490"/>
    <m/>
    <n v="49999.999999999993"/>
    <x v="1"/>
    <x v="1226"/>
    <s v="Policja | SG"/>
  </r>
  <r>
    <x v="2838"/>
    <s v="wewnątrz kraju"/>
    <x v="2"/>
    <x v="1"/>
    <s v="PSG w Rzeszowie–Jasionce"/>
    <m/>
    <x v="3"/>
    <x v="6"/>
    <s v="Inne"/>
    <n v="1995"/>
    <s v="mefedron"/>
    <n v="50000"/>
    <x v="1"/>
    <x v="1227"/>
    <s v="Policja | SG"/>
  </r>
  <r>
    <x v="2839"/>
    <s v="z RP"/>
    <x v="1"/>
    <x v="1"/>
    <s v="PSG w Korczowej"/>
    <s v="Korczowa - Krakowiec"/>
    <x v="0"/>
    <x v="2"/>
    <s v="Inny"/>
    <n v="1000"/>
    <s v="Hulajnoga elektryczna marki KSR Doc Green E-Scooter ESA 800, figurująca w bazie SIS-R (art. 38 rozporządzenia (UE) 1862/2018) oraz INTERPOL, jako skradziona na terytorium Niemiec."/>
    <n v="1000"/>
    <x v="0"/>
    <x v="2"/>
    <s v="Straż Graniczna"/>
  </r>
  <r>
    <x v="2839"/>
    <s v="z RP"/>
    <x v="1"/>
    <x v="1"/>
    <s v="PSG w Korczowej"/>
    <s v="Korczowa - Krakowiec"/>
    <x v="0"/>
    <x v="2"/>
    <s v="Inny"/>
    <n v="1600"/>
    <s v="Hulajnoga elektryczna marki XIAOMI Electric Scooter 3, figurująca w bazie SIS-R (art. 38 rozporządzenia (UE) 1862/2018) oraz INTERPOL, jako skradziona na terytorium Niemiec."/>
    <n v="1600"/>
    <x v="0"/>
    <x v="2"/>
    <s v="Straż Graniczna"/>
  </r>
  <r>
    <x v="2840"/>
    <s v="do RP"/>
    <x v="1"/>
    <x v="1"/>
    <s v="PSG w Korczowej"/>
    <s v="Korczowa - Krakowiec"/>
    <x v="0"/>
    <x v="1"/>
    <s v="Papierosy"/>
    <n v="4393.45"/>
    <s v="250 paczek papierosów (5000 szt.) różnych marek - bez znaków akcyzy skarbowej MF RP."/>
    <n v="0.87868999999999997"/>
    <x v="0"/>
    <x v="867"/>
    <s v="Straż Graniczna"/>
  </r>
  <r>
    <x v="2841"/>
    <s v="z RP"/>
    <x v="1"/>
    <x v="0"/>
    <s v="PSG w Hrebennem"/>
    <s v="Hrebenne - Rawa Ruska"/>
    <x v="0"/>
    <x v="2"/>
    <s v="Inny"/>
    <n v="2000"/>
    <s v="rower marki ROCKRIDER ST120 SPORTTRIAL  o nr 000001555645, 0777122   kolor CZARNY "/>
    <n v="2000"/>
    <x v="0"/>
    <x v="2"/>
    <s v="Straż Graniczna"/>
  </r>
  <r>
    <x v="2842"/>
    <s v="z RP"/>
    <x v="1"/>
    <x v="6"/>
    <s v="PSG w Poznaniu-Ławicy"/>
    <s v="Poznań-Ławica"/>
    <x v="2"/>
    <x v="1"/>
    <s v="Papierosy"/>
    <n v="702.95"/>
    <s v="Marlboro"/>
    <n v="0.87868750000000007"/>
    <x v="0"/>
    <x v="25"/>
    <s v="Straż Graniczna"/>
  </r>
  <r>
    <x v="2843"/>
    <s v="do RP"/>
    <x v="1"/>
    <x v="0"/>
    <s v="PSG w Dołhobyczowie"/>
    <s v="Dołhobyczów - Uhrynów"/>
    <x v="0"/>
    <x v="0"/>
    <s v="Inne"/>
    <n v="120"/>
    <s v="Ikra z jesiotra"/>
    <n v="20"/>
    <x v="0"/>
    <x v="487"/>
    <s v="KAS | SG"/>
  </r>
  <r>
    <x v="2843"/>
    <s v="do RP"/>
    <x v="1"/>
    <x v="0"/>
    <s v="PSG w Dołhobyczowie"/>
    <s v="Dołhobyczów - Uhrynów"/>
    <x v="0"/>
    <x v="0"/>
    <s v="Inne"/>
    <n v="150"/>
    <s v="tabletki Zolotyj Konik"/>
    <n v="0.5"/>
    <x v="0"/>
    <x v="58"/>
    <s v="KAS | SG"/>
  </r>
  <r>
    <x v="2844"/>
    <s v="do RP"/>
    <x v="1"/>
    <x v="0"/>
    <s v="PSG w Hrebennem"/>
    <s v="Hrebenne - Rawa Ruska"/>
    <x v="0"/>
    <x v="4"/>
    <s v="Tytoń do palenia (wkłady)"/>
    <m/>
    <s v="ujawniono  26,5 g produktów nowatorskich ( TEREA ) o wartości 17,17 zł, uszczuplenia celne 42 zł."/>
    <n v="0"/>
    <x v="1"/>
    <x v="803"/>
    <s v="Straż Graniczna"/>
  </r>
  <r>
    <x v="2845"/>
    <s v="wewnątrz kraju"/>
    <x v="2"/>
    <x v="6"/>
    <s v="PSG w Zgorzelcu"/>
    <m/>
    <x v="3"/>
    <x v="1"/>
    <s v="Papierosy"/>
    <n v="404197.4"/>
    <s v="FEST"/>
    <n v="0.87869000000000008"/>
    <x v="0"/>
    <x v="1228"/>
    <s v="SC | SC | SG"/>
  </r>
  <r>
    <x v="2846"/>
    <s v="do RP"/>
    <x v="1"/>
    <x v="1"/>
    <s v="PSG w Lubaczowie"/>
    <s v="Budomierz - Hruszew"/>
    <x v="0"/>
    <x v="7"/>
    <s v="Inna"/>
    <n v="1000"/>
    <s v="Paralizator elektryczny"/>
    <n v="1000"/>
    <x v="0"/>
    <x v="2"/>
    <s v="Straż Graniczna"/>
  </r>
  <r>
    <x v="2847"/>
    <s v="z RP"/>
    <x v="1"/>
    <x v="1"/>
    <s v="PSG w Medyce"/>
    <s v="Medyka - Szeginie"/>
    <x v="0"/>
    <x v="0"/>
    <s v="Inne"/>
    <n v="3500"/>
    <s v="Rower elektryczny marki PROPHETE"/>
    <n v="3500"/>
    <x v="0"/>
    <x v="2"/>
    <s v="Straż Graniczna"/>
  </r>
  <r>
    <x v="2848"/>
    <s v="do RP"/>
    <x v="1"/>
    <x v="0"/>
    <s v="PSG w Dorohusku"/>
    <s v="Dorohusk - Jagodzin"/>
    <x v="0"/>
    <x v="1"/>
    <s v="Papierosy"/>
    <n v="263.61"/>
    <m/>
    <n v="0.87870000000000004"/>
    <x v="0"/>
    <x v="58"/>
    <s v="SC | SG"/>
  </r>
  <r>
    <x v="2849"/>
    <s v="z RP"/>
    <x v="1"/>
    <x v="1"/>
    <s v="PSG w Korczowej"/>
    <s v="Korczowa - Krakowiec"/>
    <x v="0"/>
    <x v="2"/>
    <s v="Osobowy"/>
    <n v="160000"/>
    <s v="Mercedes"/>
    <n v="160000"/>
    <x v="0"/>
    <x v="2"/>
    <s v="Straż Graniczna"/>
  </r>
  <r>
    <x v="2850"/>
    <s v="wewnątrz kraju"/>
    <x v="2"/>
    <x v="1"/>
    <s v="PSG w Rzeszowie–Jasionce"/>
    <s v="Rzeszów-Jasionka"/>
    <x v="3"/>
    <x v="3"/>
    <s v="Ostra"/>
    <n v="5"/>
    <s v="dwie sztuki amunicji ostrej o kal.: 7.62x45 oraz 5.45x39"/>
    <n v="2.5"/>
    <x v="0"/>
    <x v="0"/>
    <s v="Straż Graniczna"/>
  </r>
  <r>
    <x v="2851"/>
    <s v="wewnątrz kraju"/>
    <x v="0"/>
    <x v="6"/>
    <s v="PSG w Kłodzku"/>
    <m/>
    <x v="8"/>
    <x v="1"/>
    <s v="Papierosy"/>
    <n v="4129.84"/>
    <s v="papierosy"/>
    <n v="0.87868936170212764"/>
    <x v="0"/>
    <x v="1229"/>
    <s v="SC | SG"/>
  </r>
  <r>
    <x v="2851"/>
    <s v="wewnątrz kraju"/>
    <x v="0"/>
    <x v="6"/>
    <s v="PSG w Kłodzku"/>
    <m/>
    <x v="8"/>
    <x v="1"/>
    <s v="Papierosy"/>
    <n v="76094.55"/>
    <s v="papierosy bez polskich znaków akcyzy"/>
    <n v="0.87868995381062354"/>
    <x v="0"/>
    <x v="1230"/>
    <s v="SC | SG"/>
  </r>
  <r>
    <x v="2851"/>
    <s v="wewnątrz kraju"/>
    <x v="0"/>
    <x v="6"/>
    <s v="PSG w Kłodzku"/>
    <m/>
    <x v="8"/>
    <x v="4"/>
    <s v="krajanka tytoniowa"/>
    <n v="4008.9"/>
    <s v="krajanka"/>
    <n v="668.15"/>
    <x v="1"/>
    <x v="487"/>
    <s v="SC | SG"/>
  </r>
  <r>
    <x v="2852"/>
    <s v="z RP"/>
    <x v="1"/>
    <x v="0"/>
    <s v="PSG w Hrubieszowie"/>
    <s v="Zosin - Ustiług"/>
    <x v="0"/>
    <x v="2"/>
    <s v="Osobowy"/>
    <n v="20000"/>
    <s v="TOYOTA CAMRY, nr VIN JTNBE40K503156337"/>
    <n v="20000"/>
    <x v="0"/>
    <x v="2"/>
    <s v="Straż Graniczna"/>
  </r>
  <r>
    <x v="2853"/>
    <s v="z RP"/>
    <x v="1"/>
    <x v="1"/>
    <s v="PSG w Korczowej"/>
    <s v="Korczowa - Krakowiec"/>
    <x v="0"/>
    <x v="2"/>
    <s v="Osobowy"/>
    <n v="50000"/>
    <s v="Mercedes sprinter"/>
    <n v="50000"/>
    <x v="0"/>
    <x v="2"/>
    <s v="Straż Graniczna"/>
  </r>
  <r>
    <x v="2854"/>
    <s v="do RP"/>
    <x v="1"/>
    <x v="0"/>
    <s v="PSG w Terespolu"/>
    <s v="Terespol - Brześć"/>
    <x v="1"/>
    <x v="0"/>
    <s v="Inne"/>
    <n v="150"/>
    <s v="produkty pochodzenia roślinnego"/>
    <n v="15"/>
    <x v="1"/>
    <x v="45"/>
    <s v="KAS | SG"/>
  </r>
  <r>
    <x v="2854"/>
    <s v="do RP"/>
    <x v="1"/>
    <x v="0"/>
    <s v="PSG w Terespolu"/>
    <s v="Terespol - Brześć"/>
    <x v="1"/>
    <x v="1"/>
    <s v="Papierosy"/>
    <n v="158.16"/>
    <m/>
    <n v="0.8786666666666666"/>
    <x v="0"/>
    <x v="41"/>
    <s v="KAS | SG"/>
  </r>
  <r>
    <x v="2855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2856"/>
    <s v="do RP"/>
    <x v="1"/>
    <x v="0"/>
    <s v="PSG w Dorohusku"/>
    <s v="Dorohusk - Jagodzin"/>
    <x v="0"/>
    <x v="1"/>
    <s v="Papierosy"/>
    <n v="188.92"/>
    <m/>
    <n v="0.87869767441860458"/>
    <x v="0"/>
    <x v="1105"/>
    <s v="Straż Graniczna"/>
  </r>
  <r>
    <x v="2857"/>
    <s v="z RP"/>
    <x v="1"/>
    <x v="1"/>
    <s v="PSG w Lubaczowie"/>
    <s v="Budomierz - Hruszew"/>
    <x v="0"/>
    <x v="0"/>
    <s v="Inne"/>
    <n v="40"/>
    <s v="ukraińskie tablice rejestracyjne pojazdu o nr AX3576KI"/>
    <n v="20"/>
    <x v="0"/>
    <x v="0"/>
    <s v="Straż Graniczna"/>
  </r>
  <r>
    <x v="2858"/>
    <s v="do RP"/>
    <x v="1"/>
    <x v="0"/>
    <s v="PSG w Dorohusku"/>
    <s v="Dorohusk - Jagodzin"/>
    <x v="0"/>
    <x v="1"/>
    <s v="Papierosy"/>
    <n v="254.82"/>
    <s v="WNIOSEK 137"/>
    <n v="0.87868965517241382"/>
    <x v="0"/>
    <x v="1231"/>
    <s v="Straż Graniczna"/>
  </r>
  <r>
    <x v="2858"/>
    <s v="do RP"/>
    <x v="1"/>
    <x v="0"/>
    <s v="PSG w Dorohusku"/>
    <s v="Dorohusk - Jagodzin"/>
    <x v="0"/>
    <x v="5"/>
    <s v="Wódka"/>
    <n v="24.7"/>
    <s v="WNIOSEK 137"/>
    <n v="13"/>
    <x v="2"/>
    <x v="819"/>
    <s v="Straż Graniczna"/>
  </r>
  <r>
    <x v="2858"/>
    <s v="do RP"/>
    <x v="1"/>
    <x v="0"/>
    <s v="PSG w Dorohusku"/>
    <s v="Dorohusk - Jagodzin"/>
    <x v="0"/>
    <x v="1"/>
    <s v="Papierosy"/>
    <n v="105.44"/>
    <s v="wniosek 138"/>
    <n v="0.8786666666666666"/>
    <x v="0"/>
    <x v="1"/>
    <s v="Straż Graniczna"/>
  </r>
  <r>
    <x v="2859"/>
    <s v="do RP"/>
    <x v="1"/>
    <x v="1"/>
    <s v="PSG w Medyce"/>
    <s v="Medyka - Szeginie"/>
    <x v="0"/>
    <x v="3"/>
    <s v="Ostra"/>
    <n v="1"/>
    <s v="Amunicja pistoletowe o oznaczeniu 81,070"/>
    <n v="1"/>
    <x v="0"/>
    <x v="2"/>
    <s v="Straż Graniczna"/>
  </r>
  <r>
    <x v="2859"/>
    <s v="do RP"/>
    <x v="1"/>
    <x v="1"/>
    <s v="PSG w Medyce"/>
    <s v="Medyka - Szeginie"/>
    <x v="0"/>
    <x v="3"/>
    <s v="Ostra"/>
    <n v="1"/>
    <s v="Amunicja pistoletowe o oznaczeniu 81,070"/>
    <n v="1"/>
    <x v="0"/>
    <x v="2"/>
    <s v="Straż Graniczna"/>
  </r>
  <r>
    <x v="2860"/>
    <s v="z RP"/>
    <x v="1"/>
    <x v="5"/>
    <s v="PSG w Warszawie-Okęciu"/>
    <s v="Warszawa-Okęcie"/>
    <x v="2"/>
    <x v="3"/>
    <s v="Ostra"/>
    <m/>
    <s v="o oznaczeniu „308 WIN WOLF.”. "/>
    <n v="0"/>
    <x v="0"/>
    <x v="2"/>
    <s v="Straż Graniczna"/>
  </r>
  <r>
    <x v="2858"/>
    <s v="do RP"/>
    <x v="1"/>
    <x v="0"/>
    <s v="PSG w Dorohusku"/>
    <s v="Dorohusk - Jagodzin"/>
    <x v="0"/>
    <x v="1"/>
    <s v="Papierosy"/>
    <n v="35.15"/>
    <s v="WNIOSEK 139"/>
    <n v="0.87874999999999992"/>
    <x v="0"/>
    <x v="66"/>
    <s v="Straż Graniczna"/>
  </r>
  <r>
    <x v="2858"/>
    <s v="do RP"/>
    <x v="1"/>
    <x v="0"/>
    <s v="PSG w Dorohusku"/>
    <s v="Dorohusk - Jagodzin"/>
    <x v="0"/>
    <x v="1"/>
    <s v="Papierosy"/>
    <n v="52.72"/>
    <s v="WNIOSEK 140"/>
    <n v="0.8786666666666666"/>
    <x v="0"/>
    <x v="10"/>
    <s v="Straż Graniczna"/>
  </r>
  <r>
    <x v="2858"/>
    <s v="do RP"/>
    <x v="1"/>
    <x v="0"/>
    <s v="PSG w Dorohusku"/>
    <s v="Dorohusk - Jagodzin"/>
    <x v="0"/>
    <x v="1"/>
    <s v="Papierosy"/>
    <n v="137.94999999999999"/>
    <s v="wniosek 141"/>
    <n v="0.87866242038216558"/>
    <x v="0"/>
    <x v="1232"/>
    <s v="Straż Graniczna"/>
  </r>
  <r>
    <x v="2861"/>
    <s v="do RP"/>
    <x v="1"/>
    <x v="1"/>
    <s v="PSG w Medyce"/>
    <s v="Medyka - Szeginie"/>
    <x v="0"/>
    <x v="1"/>
    <s v="Papierosy"/>
    <n v="175.74"/>
    <s v="Winston"/>
    <n v="0.87870000000000004"/>
    <x v="0"/>
    <x v="12"/>
    <s v="Straż Graniczna"/>
  </r>
  <r>
    <x v="2862"/>
    <s v="z RP"/>
    <x v="1"/>
    <x v="1"/>
    <s v="PSG w Lubaczowie"/>
    <s v="Budomierz - Hruszew"/>
    <x v="0"/>
    <x v="2"/>
    <s v="Inny"/>
    <n v="12000"/>
    <s v="przyczepa marki STIM model L22 o nr rej. CTP502854 VIN SYAL22HK0R0001992"/>
    <n v="12000"/>
    <x v="0"/>
    <x v="2"/>
    <s v="Straż Graniczna"/>
  </r>
  <r>
    <x v="2863"/>
    <s v="do RP"/>
    <x v="1"/>
    <x v="1"/>
    <s v="PSG w Medyce"/>
    <s v="Medyka - Szeginie"/>
    <x v="0"/>
    <x v="1"/>
    <s v="Papierosy"/>
    <n v="140.59"/>
    <s v="Marlboro"/>
    <n v="0.87868750000000007"/>
    <x v="0"/>
    <x v="37"/>
    <s v="Straż Graniczna"/>
  </r>
  <r>
    <x v="2864"/>
    <s v="do RP"/>
    <x v="1"/>
    <x v="0"/>
    <s v="PSG w Terespolu"/>
    <s v="Terespol - Brześć"/>
    <x v="1"/>
    <x v="1"/>
    <s v="Papierosy"/>
    <n v="527.21"/>
    <m/>
    <n v="0.87868333333333337"/>
    <x v="0"/>
    <x v="117"/>
    <s v="KAS | SG"/>
  </r>
  <r>
    <x v="2865"/>
    <s v="z RP"/>
    <x v="1"/>
    <x v="1"/>
    <s v="PSG w Korczowej"/>
    <s v="Korczowa - Krakowiec"/>
    <x v="0"/>
    <x v="2"/>
    <s v="Osobowy"/>
    <n v="90000"/>
    <m/>
    <n v="90000"/>
    <x v="0"/>
    <x v="2"/>
    <s v="Straż Graniczna"/>
  </r>
  <r>
    <x v="2866"/>
    <s v="z RP"/>
    <x v="1"/>
    <x v="1"/>
    <s v="PSG w Medyce"/>
    <s v="Medyka - Szeginie"/>
    <x v="0"/>
    <x v="2"/>
    <s v="Osobowy"/>
    <n v="335000"/>
    <s v="Audi A5 Avant"/>
    <n v="335000"/>
    <x v="0"/>
    <x v="2"/>
    <s v="Straż Graniczna"/>
  </r>
  <r>
    <x v="2866"/>
    <s v="z RP"/>
    <x v="1"/>
    <x v="1"/>
    <s v="PSG w Medyce"/>
    <s v="Medyka - Szeginie"/>
    <x v="0"/>
    <x v="6"/>
    <s v="Marihuana"/>
    <n v="298.13"/>
    <s v="Susz roślinny koloru zielono-brązowego"/>
    <n v="48000.32200933827"/>
    <x v="1"/>
    <x v="1233"/>
    <s v="Straż Graniczna"/>
  </r>
  <r>
    <x v="2867"/>
    <s v="wewnątrz kraju"/>
    <x v="2"/>
    <x v="6"/>
    <s v="PSG w Świecku"/>
    <m/>
    <x v="3"/>
    <x v="0"/>
    <s v="Inne"/>
    <n v="132550"/>
    <s v="odzież w ilości 550szt"/>
    <n v="132550"/>
    <x v="0"/>
    <x v="2"/>
    <s v="Straż Graniczna"/>
  </r>
  <r>
    <x v="2867"/>
    <s v="wewnątrz kraju"/>
    <x v="2"/>
    <x v="6"/>
    <s v="PSG w Świecku"/>
    <m/>
    <x v="3"/>
    <x v="0"/>
    <s v="Inne"/>
    <n v="572150"/>
    <s v="obuwie - 1607 par"/>
    <n v="572150"/>
    <x v="0"/>
    <x v="2"/>
    <s v="Straż Graniczna"/>
  </r>
  <r>
    <x v="2868"/>
    <s v="wewnątrz kraju"/>
    <x v="0"/>
    <x v="8"/>
    <s v="PSG w Bobrownikach"/>
    <m/>
    <x v="1"/>
    <x v="2"/>
    <s v="Osobowy"/>
    <n v="65000"/>
    <m/>
    <n v="65000"/>
    <x v="0"/>
    <x v="2"/>
    <s v="Straż Graniczna"/>
  </r>
  <r>
    <x v="2869"/>
    <s v="wewnątrz kraju"/>
    <x v="2"/>
    <x v="0"/>
    <s v="PSG w Hrubieszowie"/>
    <m/>
    <x v="3"/>
    <x v="2"/>
    <s v="Osobowy"/>
    <n v="60000"/>
    <s v="TOYOTA AURIS numer rejestracyjny LU481JK  rok produkcji 2018 numer VIN:SB1M53JE20E411981 "/>
    <n v="60000"/>
    <x v="0"/>
    <x v="2"/>
    <s v="Policja"/>
  </r>
  <r>
    <x v="2870"/>
    <s v="do RP"/>
    <x v="1"/>
    <x v="0"/>
    <s v="PSG w Hrebennem"/>
    <s v="Hrebenne - Rawa Ruska"/>
    <x v="0"/>
    <x v="1"/>
    <s v="Papierosy"/>
    <n v="140.59"/>
    <s v="ujawniono 160szt. papierosów - uszczuplenia celne 228,00zł "/>
    <n v="0.87868750000000007"/>
    <x v="0"/>
    <x v="37"/>
    <s v="SC | SG"/>
  </r>
  <r>
    <x v="2870"/>
    <s v="do RP"/>
    <x v="1"/>
    <x v="0"/>
    <s v="PSG w Hrebennem"/>
    <s v="Hrebenne - Rawa Ruska"/>
    <x v="0"/>
    <x v="0"/>
    <s v="Inne"/>
    <n v="39900"/>
    <s v="4 butle z gazem (czynnikiem chłodniczym) o wadze 159,6 kg."/>
    <n v="250"/>
    <x v="1"/>
    <x v="1234"/>
    <s v="SC | SG"/>
  </r>
  <r>
    <x v="2871"/>
    <s v="do RP"/>
    <x v="1"/>
    <x v="1"/>
    <s v="PSG w Korczowej"/>
    <s v="Korczowa - Krakowiec"/>
    <x v="0"/>
    <x v="3"/>
    <s v="Ostra"/>
    <n v="1.49"/>
    <s v="5,45 x 39 mm"/>
    <n v="1.49"/>
    <x v="0"/>
    <x v="2"/>
    <s v="Straż Graniczna"/>
  </r>
  <r>
    <x v="2872"/>
    <s v="do RP"/>
    <x v="1"/>
    <x v="0"/>
    <s v="PSG w Terespolu"/>
    <s v="Terespol - Brześć"/>
    <x v="1"/>
    <x v="0"/>
    <s v="Inne"/>
    <n v="6400"/>
    <s v="perfumy"/>
    <n v="80"/>
    <x v="0"/>
    <x v="5"/>
    <s v="KAS | SG"/>
  </r>
  <r>
    <x v="2873"/>
    <s v="do RP"/>
    <x v="1"/>
    <x v="0"/>
    <s v="PSG w Terespolu"/>
    <s v="Kukuryki - Kozłowiczy"/>
    <x v="1"/>
    <x v="1"/>
    <s v="Papierosy"/>
    <n v="351.48"/>
    <s v="papierosy winston"/>
    <n v="0.87870000000000004"/>
    <x v="0"/>
    <x v="21"/>
    <s v="Straż Graniczna"/>
  </r>
  <r>
    <x v="2874"/>
    <s v="wewnątrz kraju"/>
    <x v="0"/>
    <x v="8"/>
    <s v="PSG w Nowym Dworze"/>
    <m/>
    <x v="1"/>
    <x v="1"/>
    <s v="Papierosy"/>
    <n v="140.59"/>
    <s v="Queen Menthol"/>
    <n v="0.87868750000000007"/>
    <x v="0"/>
    <x v="37"/>
    <s v="Straż Graniczna"/>
  </r>
  <r>
    <x v="2875"/>
    <s v="wewnątrz kraju"/>
    <x v="2"/>
    <x v="0"/>
    <s v="PSG w Sławatyczach"/>
    <m/>
    <x v="3"/>
    <x v="6"/>
    <s v="Inne"/>
    <n v="841.5"/>
    <s v="susz roślinny prawdopodobnie marihuana"/>
    <n v="45000.000000000007"/>
    <x v="1"/>
    <x v="1235"/>
    <s v="Straż Graniczna"/>
  </r>
  <r>
    <x v="2876"/>
    <s v="do RP"/>
    <x v="1"/>
    <x v="0"/>
    <s v="PSG w Dorohusku"/>
    <s v="Dorohusk - Jagodzin"/>
    <x v="0"/>
    <x v="1"/>
    <s v="Papierosy"/>
    <n v="123.02"/>
    <m/>
    <n v="0.87871428571428567"/>
    <x v="0"/>
    <x v="39"/>
    <s v="KAS | SG"/>
  </r>
  <r>
    <x v="2877"/>
    <s v="wewnątrz kraju"/>
    <x v="1"/>
    <x v="1"/>
    <s v="PSG w Hermanowicach"/>
    <s v="Malhowice - Niżankowice"/>
    <x v="0"/>
    <x v="1"/>
    <s v="Papierosy"/>
    <n v="8206.9599999999991"/>
    <m/>
    <n v="0.87868950749464658"/>
    <x v="0"/>
    <x v="1236"/>
    <s v="Straż Graniczna"/>
  </r>
  <r>
    <x v="2877"/>
    <s v="wewnątrz kraju"/>
    <x v="1"/>
    <x v="1"/>
    <s v="PSG w Hermanowicach"/>
    <s v="Malhowice - Niżankowice"/>
    <x v="0"/>
    <x v="5"/>
    <s v="Wódka"/>
    <n v="220"/>
    <m/>
    <n v="40"/>
    <x v="2"/>
    <x v="649"/>
    <s v="Straż Graniczna"/>
  </r>
  <r>
    <x v="2878"/>
    <s v="do RP"/>
    <x v="1"/>
    <x v="0"/>
    <s v="PSG w Hrubieszowie"/>
    <s v="Zosin - Ustiług"/>
    <x v="0"/>
    <x v="1"/>
    <s v="Papierosy"/>
    <n v="35.15"/>
    <m/>
    <n v="0.87874999999999992"/>
    <x v="0"/>
    <x v="66"/>
    <s v="Straż Graniczna"/>
  </r>
  <r>
    <x v="2879"/>
    <s v="z RP"/>
    <x v="1"/>
    <x v="5"/>
    <s v="PSG w Warszawie-Modlinie"/>
    <s v="Warszawa/Modlin"/>
    <x v="2"/>
    <x v="3"/>
    <s v="Ostra"/>
    <m/>
    <n v="43709"/>
    <n v="0"/>
    <x v="0"/>
    <x v="2"/>
    <s v="Straż Graniczna"/>
  </r>
  <r>
    <x v="2880"/>
    <s v="wewnątrz kraju"/>
    <x v="2"/>
    <x v="0"/>
    <s v="PSG w Hrubieszowie"/>
    <m/>
    <x v="3"/>
    <x v="0"/>
    <s v="Podzespoły samochodowe"/>
    <n v="130000"/>
    <m/>
    <n v="5200"/>
    <x v="0"/>
    <x v="284"/>
    <s v="Policja | SG"/>
  </r>
  <r>
    <x v="2881"/>
    <s v="wewnątrz kraju"/>
    <x v="0"/>
    <x v="8"/>
    <s v="PSG w Nowym Dworze"/>
    <m/>
    <x v="1"/>
    <x v="1"/>
    <s v="Papierosy"/>
    <n v="8400.2800000000007"/>
    <s v="Minsk Superslims"/>
    <n v="0.8786903765690377"/>
    <x v="0"/>
    <x v="1237"/>
    <s v="Straż Graniczna"/>
  </r>
  <r>
    <x v="2882"/>
    <s v="wewnątrz kraju"/>
    <x v="2"/>
    <x v="3"/>
    <s v="PSG w Gołdapi"/>
    <m/>
    <x v="3"/>
    <x v="6"/>
    <s v="Marihuana"/>
    <n v="487266.4"/>
    <m/>
    <n v="40000.000000000007"/>
    <x v="1"/>
    <x v="1238"/>
    <s v="Straż Graniczna"/>
  </r>
  <r>
    <x v="2882"/>
    <s v="wewnątrz kraju"/>
    <x v="2"/>
    <x v="3"/>
    <s v="PSG w Gołdapi"/>
    <m/>
    <x v="3"/>
    <x v="11"/>
    <s v="Złoty - PLN"/>
    <n v="59870"/>
    <m/>
    <n v="1"/>
    <x v="0"/>
    <x v="1239"/>
    <s v="Straż Graniczna"/>
  </r>
  <r>
    <x v="2882"/>
    <s v="wewnątrz kraju"/>
    <x v="2"/>
    <x v="3"/>
    <s v="PSG w Gołdapi"/>
    <m/>
    <x v="3"/>
    <x v="11"/>
    <s v="Euro - EUR"/>
    <n v="4704.37"/>
    <m/>
    <n v="4.2766999999999999"/>
    <x v="0"/>
    <x v="1028"/>
    <s v="Straż Graniczna"/>
  </r>
  <r>
    <x v="2883"/>
    <s v="do RP"/>
    <x v="1"/>
    <x v="0"/>
    <s v="PSG w Terespolu"/>
    <s v="Terespol - Brześć"/>
    <x v="1"/>
    <x v="1"/>
    <s v="Papierosy"/>
    <n v="702.95"/>
    <m/>
    <n v="0.87868750000000007"/>
    <x v="0"/>
    <x v="25"/>
    <s v="Straż Graniczna"/>
  </r>
  <r>
    <x v="2884"/>
    <s v="do RP"/>
    <x v="1"/>
    <x v="1"/>
    <s v="PSG w Korczowej"/>
    <s v="Korczowa - Krakowiec"/>
    <x v="0"/>
    <x v="3"/>
    <s v="Ostra"/>
    <n v="2.5"/>
    <s v="amunicja ostra"/>
    <n v="2.5"/>
    <x v="0"/>
    <x v="2"/>
    <s v="Straż Graniczna"/>
  </r>
  <r>
    <x v="2885"/>
    <s v="z RP"/>
    <x v="1"/>
    <x v="1"/>
    <s v="PSG w Medyce"/>
    <s v="Medyka - Szeginie"/>
    <x v="0"/>
    <x v="2"/>
    <s v="Osobowy"/>
    <n v="50000"/>
    <s v="ingerencja w pole nr VIN"/>
    <n v="50000"/>
    <x v="0"/>
    <x v="2"/>
    <s v="Straż Graniczna"/>
  </r>
  <r>
    <x v="2886"/>
    <s v="wewnątrz kraju"/>
    <x v="2"/>
    <x v="0"/>
    <s v="PSG w Dołhobyczowie"/>
    <m/>
    <x v="3"/>
    <x v="1"/>
    <s v="Papierosy"/>
    <n v="527.21"/>
    <s v="Davidoff Gold "/>
    <n v="0.87868333333333337"/>
    <x v="0"/>
    <x v="117"/>
    <s v="KAS | SG | SG"/>
  </r>
  <r>
    <x v="2886"/>
    <s v="wewnątrz kraju"/>
    <x v="2"/>
    <x v="0"/>
    <s v="PSG w Dołhobyczowie"/>
    <m/>
    <x v="3"/>
    <x v="1"/>
    <s v="Papierosy"/>
    <n v="369.05"/>
    <m/>
    <n v="0.87869047619047624"/>
    <x v="0"/>
    <x v="204"/>
    <s v="KAS | SG | SG"/>
  </r>
  <r>
    <x v="2886"/>
    <s v="wewnątrz kraju"/>
    <x v="2"/>
    <x v="0"/>
    <s v="PSG w Dołhobyczowie"/>
    <m/>
    <x v="3"/>
    <x v="0"/>
    <s v="Inne"/>
    <m/>
    <s v="gilzy marki DARK HORSE czerwone "/>
    <n v="0"/>
    <x v="0"/>
    <x v="240"/>
    <s v="KAS | SG | SG"/>
  </r>
  <r>
    <x v="2886"/>
    <s v="wewnątrz kraju"/>
    <x v="2"/>
    <x v="0"/>
    <s v="PSG w Dołhobyczowie"/>
    <m/>
    <x v="3"/>
    <x v="0"/>
    <s v="Inne"/>
    <m/>
    <s v="gilzy marki DARK HORSE zielone "/>
    <n v="0"/>
    <x v="0"/>
    <x v="599"/>
    <s v="KAS | SG | SG"/>
  </r>
  <r>
    <x v="2886"/>
    <s v="wewnątrz kraju"/>
    <x v="2"/>
    <x v="0"/>
    <s v="PSG w Dołhobyczowie"/>
    <m/>
    <x v="3"/>
    <x v="1"/>
    <s v="Papierosy"/>
    <n v="1757.38"/>
    <s v="ROTHMANS of LONDON "/>
    <n v="0.87869000000000008"/>
    <x v="0"/>
    <x v="51"/>
    <s v="KAS | SG | SG"/>
  </r>
  <r>
    <x v="2886"/>
    <s v="wewnątrz kraju"/>
    <x v="2"/>
    <x v="0"/>
    <s v="PSG w Dołhobyczowie"/>
    <m/>
    <x v="3"/>
    <x v="1"/>
    <s v="Papierosy"/>
    <n v="3514.76"/>
    <s v="papierosy luzem zapakowane w woreczki strunowe "/>
    <n v="0.87869000000000008"/>
    <x v="0"/>
    <x v="427"/>
    <s v="KAS | SG | SG"/>
  </r>
  <r>
    <x v="2886"/>
    <s v="wewnątrz kraju"/>
    <x v="2"/>
    <x v="0"/>
    <s v="PSG w Dołhobyczowie"/>
    <m/>
    <x v="3"/>
    <x v="1"/>
    <s v="Papierosy"/>
    <n v="351.48"/>
    <s v="MARLBORO"/>
    <n v="0.87870000000000004"/>
    <x v="0"/>
    <x v="21"/>
    <s v="KAS | SG | SG"/>
  </r>
  <r>
    <x v="2886"/>
    <s v="wewnątrz kraju"/>
    <x v="2"/>
    <x v="0"/>
    <s v="PSG w Dołhobyczowie"/>
    <m/>
    <x v="3"/>
    <x v="1"/>
    <s v="Papierosy"/>
    <n v="351.48"/>
    <m/>
    <n v="0.87870000000000004"/>
    <x v="0"/>
    <x v="21"/>
    <s v="KAS | SG | SG"/>
  </r>
  <r>
    <x v="2886"/>
    <s v="wewnątrz kraju"/>
    <x v="2"/>
    <x v="0"/>
    <s v="PSG w Dołhobyczowie"/>
    <m/>
    <x v="3"/>
    <x v="1"/>
    <s v="Papierosy"/>
    <n v="893.63"/>
    <s v="MARLBORO GOLD "/>
    <n v="0.87869223205506397"/>
    <x v="0"/>
    <x v="1240"/>
    <s v="KAS | SG | SG"/>
  </r>
  <r>
    <x v="2886"/>
    <s v="wewnątrz kraju"/>
    <x v="2"/>
    <x v="0"/>
    <s v="PSG w Dołhobyczowie"/>
    <m/>
    <x v="3"/>
    <x v="1"/>
    <s v="Papierosy"/>
    <n v="16.7"/>
    <s v="MARLBORO"/>
    <n v="0.87894736842105259"/>
    <x v="0"/>
    <x v="644"/>
    <s v="KAS | SG | SG"/>
  </r>
  <r>
    <x v="2886"/>
    <s v="wewnątrz kraju"/>
    <x v="2"/>
    <x v="0"/>
    <s v="PSG w Dołhobyczowie"/>
    <m/>
    <x v="3"/>
    <x v="1"/>
    <s v="Papierosy"/>
    <n v="404.2"/>
    <s v="RICHMOND"/>
    <n v="0.87869565217391299"/>
    <x v="0"/>
    <x v="500"/>
    <s v="KAS | SG | SG"/>
  </r>
  <r>
    <x v="2886"/>
    <s v="wewnątrz kraju"/>
    <x v="2"/>
    <x v="0"/>
    <s v="PSG w Dołhobyczowie"/>
    <m/>
    <x v="3"/>
    <x v="1"/>
    <s v="Papierosy"/>
    <n v="175.74"/>
    <s v="NZ"/>
    <n v="0.87870000000000004"/>
    <x v="0"/>
    <x v="12"/>
    <s v="KAS | SG | SG"/>
  </r>
  <r>
    <x v="2886"/>
    <s v="wewnątrz kraju"/>
    <x v="2"/>
    <x v="0"/>
    <s v="PSG w Dołhobyczowie"/>
    <m/>
    <x v="3"/>
    <x v="1"/>
    <s v="Papierosy"/>
    <n v="35.15"/>
    <s v="PLATINIUM SEVEN"/>
    <n v="0.87874999999999992"/>
    <x v="0"/>
    <x v="66"/>
    <s v="KAS | SG | SG"/>
  </r>
  <r>
    <x v="2886"/>
    <s v="wewnątrz kraju"/>
    <x v="2"/>
    <x v="0"/>
    <s v="PSG w Dołhobyczowie"/>
    <m/>
    <x v="3"/>
    <x v="1"/>
    <s v="Papierosy"/>
    <n v="3.51"/>
    <s v="BLACK GALLEON"/>
    <n v="0.87749999999999995"/>
    <x v="0"/>
    <x v="64"/>
    <s v="KAS | SG | SG"/>
  </r>
  <r>
    <x v="2886"/>
    <s v="wewnątrz kraju"/>
    <x v="2"/>
    <x v="0"/>
    <s v="PSG w Dołhobyczowie"/>
    <m/>
    <x v="3"/>
    <x v="1"/>
    <s v="Papierosy"/>
    <n v="7.91"/>
    <s v="AMERICAN RED "/>
    <n v="0.87888888888888894"/>
    <x v="0"/>
    <x v="157"/>
    <s v="KAS | SG | SG"/>
  </r>
  <r>
    <x v="2886"/>
    <s v="wewnątrz kraju"/>
    <x v="2"/>
    <x v="0"/>
    <s v="PSG w Dołhobyczowie"/>
    <m/>
    <x v="3"/>
    <x v="1"/>
    <s v="Papierosy"/>
    <n v="12.3"/>
    <s v="DOVE MENTHOL "/>
    <n v="0.87857142857142867"/>
    <x v="0"/>
    <x v="42"/>
    <s v="KAS | SG | SG"/>
  </r>
  <r>
    <x v="2886"/>
    <s v="wewnątrz kraju"/>
    <x v="2"/>
    <x v="0"/>
    <s v="PSG w Dołhobyczowie"/>
    <m/>
    <x v="3"/>
    <x v="4"/>
    <s v="krajanka tytoniowa"/>
    <n v="7420.47"/>
    <m/>
    <n v="668.14964883846574"/>
    <x v="1"/>
    <x v="1241"/>
    <s v="KAS | SG | SG"/>
  </r>
  <r>
    <x v="2886"/>
    <s v="wewnątrz kraju"/>
    <x v="2"/>
    <x v="0"/>
    <s v="PSG w Dołhobyczowie"/>
    <m/>
    <x v="3"/>
    <x v="1"/>
    <s v="Papierosy"/>
    <n v="1195.02"/>
    <s v="NZ"/>
    <n v="0.87869117647058825"/>
    <x v="0"/>
    <x v="278"/>
    <s v="KAS | SG | SG"/>
  </r>
  <r>
    <x v="2886"/>
    <s v="wewnątrz kraju"/>
    <x v="2"/>
    <x v="0"/>
    <s v="PSG w Dołhobyczowie"/>
    <m/>
    <x v="3"/>
    <x v="1"/>
    <s v="Papierosy"/>
    <n v="878.69"/>
    <s v="ROTHMANS"/>
    <n v="0.87869000000000008"/>
    <x v="0"/>
    <x v="111"/>
    <s v="KAS | SG | SG"/>
  </r>
  <r>
    <x v="2886"/>
    <s v="wewnątrz kraju"/>
    <x v="2"/>
    <x v="0"/>
    <s v="PSG w Dołhobyczowie"/>
    <m/>
    <x v="3"/>
    <x v="1"/>
    <s v="Papierosy"/>
    <n v="175.74"/>
    <s v="MIŃSK "/>
    <n v="0.87870000000000004"/>
    <x v="0"/>
    <x v="12"/>
    <s v="KAS | SG | SG"/>
  </r>
  <r>
    <x v="2886"/>
    <s v="wewnątrz kraju"/>
    <x v="2"/>
    <x v="0"/>
    <s v="PSG w Dołhobyczowie"/>
    <m/>
    <x v="3"/>
    <x v="1"/>
    <s v="Papierosy"/>
    <n v="175.74"/>
    <s v="GOLD MOUNT "/>
    <n v="0.87870000000000004"/>
    <x v="0"/>
    <x v="12"/>
    <s v="KAS | SG | SG"/>
  </r>
  <r>
    <x v="2886"/>
    <s v="wewnątrz kraju"/>
    <x v="2"/>
    <x v="0"/>
    <s v="PSG w Dołhobyczowie"/>
    <m/>
    <x v="3"/>
    <x v="1"/>
    <s v="Papierosy"/>
    <n v="2952.4"/>
    <s v="MARLBORO"/>
    <n v="0.87869047619047624"/>
    <x v="0"/>
    <x v="1242"/>
    <s v="KAS | SG | SG"/>
  </r>
  <r>
    <x v="2886"/>
    <s v="wewnątrz kraju"/>
    <x v="2"/>
    <x v="0"/>
    <s v="PSG w Dołhobyczowie"/>
    <m/>
    <x v="3"/>
    <x v="1"/>
    <s v="Papierosy"/>
    <n v="70.3"/>
    <s v="ROYAL"/>
    <n v="0.87874999999999992"/>
    <x v="0"/>
    <x v="5"/>
    <s v="KAS | SG | SG"/>
  </r>
  <r>
    <x v="2886"/>
    <s v="wewnątrz kraju"/>
    <x v="2"/>
    <x v="0"/>
    <s v="PSG w Dołhobyczowie"/>
    <m/>
    <x v="3"/>
    <x v="1"/>
    <s v="Papierosy"/>
    <n v="17.57"/>
    <s v="KOPOHA "/>
    <n v="0.87850000000000006"/>
    <x v="0"/>
    <x v="14"/>
    <s v="KAS | SG | SG"/>
  </r>
  <r>
    <x v="2886"/>
    <s v="wewnątrz kraju"/>
    <x v="2"/>
    <x v="0"/>
    <s v="PSG w Dołhobyczowie"/>
    <m/>
    <x v="3"/>
    <x v="1"/>
    <s v="Papierosy"/>
    <n v="17.57"/>
    <s v="PLATINIUM "/>
    <n v="0.87850000000000006"/>
    <x v="0"/>
    <x v="14"/>
    <s v="KAS | SG | SG"/>
  </r>
  <r>
    <x v="2886"/>
    <s v="wewnątrz kraju"/>
    <x v="2"/>
    <x v="0"/>
    <s v="PSG w Dołhobyczowie"/>
    <m/>
    <x v="3"/>
    <x v="1"/>
    <s v="Papierosy"/>
    <n v="158.16"/>
    <s v="ABHIMA"/>
    <n v="0.8786666666666666"/>
    <x v="0"/>
    <x v="41"/>
    <s v="KAS | SG | SG"/>
  </r>
  <r>
    <x v="2886"/>
    <s v="wewnątrz kraju"/>
    <x v="2"/>
    <x v="0"/>
    <s v="PSG w Dołhobyczowie"/>
    <m/>
    <x v="3"/>
    <x v="1"/>
    <s v="Papierosy"/>
    <n v="175.74"/>
    <s v="LIOTA"/>
    <n v="0.87870000000000004"/>
    <x v="0"/>
    <x v="12"/>
    <s v="KAS | SG | SG"/>
  </r>
  <r>
    <x v="2886"/>
    <s v="wewnątrz kraju"/>
    <x v="2"/>
    <x v="0"/>
    <s v="PSG w Dołhobyczowie"/>
    <m/>
    <x v="3"/>
    <x v="1"/>
    <s v="Papierosy"/>
    <n v="395.41"/>
    <s v="PASSAGE"/>
    <n v="0.87868888888888896"/>
    <x v="0"/>
    <x v="301"/>
    <s v="KAS | SG | SG"/>
  </r>
  <r>
    <x v="2886"/>
    <s v="wewnątrz kraju"/>
    <x v="2"/>
    <x v="0"/>
    <s v="PSG w Dołhobyczowie"/>
    <m/>
    <x v="3"/>
    <x v="1"/>
    <s v="Papierosy"/>
    <n v="1405.9"/>
    <s v="KANSAS"/>
    <n v="0.87868750000000007"/>
    <x v="0"/>
    <x v="317"/>
    <s v="KAS | SG | SG"/>
  </r>
  <r>
    <x v="2886"/>
    <s v="wewnątrz kraju"/>
    <x v="2"/>
    <x v="0"/>
    <s v="PSG w Dołhobyczowie"/>
    <m/>
    <x v="3"/>
    <x v="1"/>
    <s v="Papierosy"/>
    <n v="35.15"/>
    <s v="OK"/>
    <n v="0.87874999999999992"/>
    <x v="0"/>
    <x v="66"/>
    <s v="KAS | SG | SG"/>
  </r>
  <r>
    <x v="2886"/>
    <s v="wewnątrz kraju"/>
    <x v="2"/>
    <x v="0"/>
    <s v="PSG w Dołhobyczowie"/>
    <m/>
    <x v="3"/>
    <x v="1"/>
    <s v="Papierosy"/>
    <n v="17.57"/>
    <s v="LM"/>
    <n v="0.87850000000000006"/>
    <x v="0"/>
    <x v="14"/>
    <s v="KAS | SG | SG"/>
  </r>
  <r>
    <x v="2886"/>
    <s v="wewnątrz kraju"/>
    <x v="2"/>
    <x v="0"/>
    <s v="PSG w Dołhobyczowie"/>
    <m/>
    <x v="3"/>
    <x v="1"/>
    <s v="Papierosy"/>
    <n v="58696.49"/>
    <s v="RICHMAN"/>
    <n v="0.87868997005988025"/>
    <x v="0"/>
    <x v="1243"/>
    <s v="KAS | SG | SG"/>
  </r>
  <r>
    <x v="2886"/>
    <s v="wewnątrz kraju"/>
    <x v="2"/>
    <x v="0"/>
    <s v="PSG w Dołhobyczowie"/>
    <m/>
    <x v="3"/>
    <x v="1"/>
    <s v="Papierosy"/>
    <n v="26360.7"/>
    <m/>
    <n v="0.87868999999999997"/>
    <x v="0"/>
    <x v="438"/>
    <s v="KAS | SG | SG"/>
  </r>
  <r>
    <x v="2886"/>
    <s v="wewnątrz kraju"/>
    <x v="2"/>
    <x v="0"/>
    <s v="PSG w Dołhobyczowie"/>
    <m/>
    <x v="3"/>
    <x v="1"/>
    <s v="Papierosy"/>
    <n v="6326.57"/>
    <s v="MARLBORO czerwone "/>
    <n v="0.87869027777777775"/>
    <x v="0"/>
    <x v="148"/>
    <s v="KAS | SG | SG"/>
  </r>
  <r>
    <x v="2886"/>
    <s v="wewnątrz kraju"/>
    <x v="2"/>
    <x v="0"/>
    <s v="PSG w Dołhobyczowie"/>
    <m/>
    <x v="3"/>
    <x v="1"/>
    <s v="Papierosy"/>
    <n v="6642.9"/>
    <s v="NZ"/>
    <n v="0.87869047619047613"/>
    <x v="0"/>
    <x v="1244"/>
    <s v="KAS | SG | SG"/>
  </r>
  <r>
    <x v="2886"/>
    <s v="wewnątrz kraju"/>
    <x v="2"/>
    <x v="0"/>
    <s v="PSG w Dołhobyczowie"/>
    <m/>
    <x v="3"/>
    <x v="1"/>
    <s v="Papierosy"/>
    <n v="1581.64"/>
    <s v="DAVIDOFF"/>
    <n v="0.87868888888888896"/>
    <x v="0"/>
    <x v="328"/>
    <s v="KAS | SG | SG"/>
  </r>
  <r>
    <x v="2886"/>
    <s v="wewnątrz kraju"/>
    <x v="2"/>
    <x v="0"/>
    <s v="PSG w Dołhobyczowie"/>
    <m/>
    <x v="3"/>
    <x v="1"/>
    <s v="Papierosy"/>
    <n v="3163.28"/>
    <s v="MARLBORO Gold "/>
    <n v="0.87868888888888896"/>
    <x v="0"/>
    <x v="413"/>
    <s v="KAS | SG | SG"/>
  </r>
  <r>
    <x v="2886"/>
    <s v="wewnątrz kraju"/>
    <x v="2"/>
    <x v="0"/>
    <s v="PSG w Dołhobyczowie"/>
    <m/>
    <x v="3"/>
    <x v="1"/>
    <s v="Papierosy"/>
    <n v="39892.53"/>
    <s v="MARLBORO czerwone"/>
    <n v="0.8786900881057268"/>
    <x v="0"/>
    <x v="1245"/>
    <s v="KAS | SG | SG"/>
  </r>
  <r>
    <x v="2886"/>
    <s v="wewnątrz kraju"/>
    <x v="2"/>
    <x v="0"/>
    <s v="PSG w Dołhobyczowie"/>
    <m/>
    <x v="3"/>
    <x v="1"/>
    <s v="Papierosy"/>
    <n v="1933.12"/>
    <s v="MARLBORO Gold"/>
    <n v="0.87869090909090908"/>
    <x v="0"/>
    <x v="179"/>
    <s v="KAS | SG | SG"/>
  </r>
  <r>
    <x v="2886"/>
    <s v="wewnątrz kraju"/>
    <x v="2"/>
    <x v="0"/>
    <s v="PSG w Dołhobyczowie"/>
    <m/>
    <x v="3"/>
    <x v="1"/>
    <s v="Papierosy"/>
    <n v="17959.54"/>
    <s v="bez nazwy"/>
    <n v="0.87868975977298303"/>
    <x v="0"/>
    <x v="1246"/>
    <s v="KAS | SG | SG"/>
  </r>
  <r>
    <x v="2887"/>
    <s v="do RP"/>
    <x v="1"/>
    <x v="0"/>
    <s v="PSG w Terespolu"/>
    <s v="Kukuryki - Kozłowiczy"/>
    <x v="1"/>
    <x v="1"/>
    <s v="Papierosy"/>
    <n v="738.1"/>
    <s v="papierosy marki KING"/>
    <n v="0.87869047619047624"/>
    <x v="0"/>
    <x v="1065"/>
    <s v="Straż Graniczna"/>
  </r>
  <r>
    <x v="2888"/>
    <s v="z RP"/>
    <x v="1"/>
    <x v="0"/>
    <s v="PSG w Terespolu"/>
    <s v="Terespol - Brześć"/>
    <x v="1"/>
    <x v="2"/>
    <s v="Osobowy"/>
    <n v="45000"/>
    <s v="Volkswagen Caddy, kolor czarny, rok produkcji 2019"/>
    <n v="45000"/>
    <x v="0"/>
    <x v="2"/>
    <s v="Straż Graniczna"/>
  </r>
  <r>
    <x v="2889"/>
    <s v="z RP"/>
    <x v="1"/>
    <x v="1"/>
    <s v="PSG w Rzeszowie–Jasionce"/>
    <s v="Rzeszów-Jasionka"/>
    <x v="2"/>
    <x v="3"/>
    <s v="Ostra"/>
    <n v="1.5"/>
    <s v="jedna szt. amunicji ostrej kal. 5,56 NATO"/>
    <n v="1.5"/>
    <x v="0"/>
    <x v="2"/>
    <s v="Straż Graniczna"/>
  </r>
  <r>
    <x v="2890"/>
    <s v="do RP"/>
    <x v="1"/>
    <x v="1"/>
    <s v="PSG w Korczowej"/>
    <s v="Korczowa - Krakowiec"/>
    <x v="0"/>
    <x v="7"/>
    <s v="Inna"/>
    <n v="100"/>
    <s v="KASTET"/>
    <n v="100"/>
    <x v="0"/>
    <x v="2"/>
    <s v="Straż Graniczna"/>
  </r>
  <r>
    <x v="2891"/>
    <s v="wewnątrz kraju"/>
    <x v="0"/>
    <x v="3"/>
    <s v="PSG w Braniewie"/>
    <m/>
    <x v="6"/>
    <x v="4"/>
    <s v="krajanka tytoniowa"/>
    <n v="11458.77"/>
    <m/>
    <n v="668.14985422740529"/>
    <x v="1"/>
    <x v="1247"/>
    <s v="Straż Graniczna"/>
  </r>
  <r>
    <x v="2892"/>
    <s v="wewnątrz kraju"/>
    <x v="2"/>
    <x v="6"/>
    <s v="PSG w Zielonej Górze-Babimoście"/>
    <m/>
    <x v="3"/>
    <x v="6"/>
    <s v="Marihuana"/>
    <n v="9.1999999999999993"/>
    <m/>
    <n v="39999.999999999993"/>
    <x v="1"/>
    <x v="313"/>
    <s v="Straż Graniczna"/>
  </r>
  <r>
    <x v="2893"/>
    <s v="wewnątrz kraju"/>
    <x v="0"/>
    <x v="0"/>
    <s v="PSG w Białej Podlaskiej"/>
    <m/>
    <x v="1"/>
    <x v="6"/>
    <s v="Kokaina"/>
    <n v="156"/>
    <s v="kokaina"/>
    <n v="400000"/>
    <x v="1"/>
    <x v="1248"/>
    <s v="Straż Graniczna"/>
  </r>
  <r>
    <x v="2894"/>
    <s v="do RP"/>
    <x v="1"/>
    <x v="0"/>
    <s v="PSG w Terespolu"/>
    <s v="Terespol - Brześć"/>
    <x v="1"/>
    <x v="1"/>
    <s v="Papierosy"/>
    <n v="527.21"/>
    <m/>
    <n v="0.87868333333333337"/>
    <x v="0"/>
    <x v="117"/>
    <s v="KAS | SG"/>
  </r>
  <r>
    <x v="2894"/>
    <s v="do RP"/>
    <x v="1"/>
    <x v="0"/>
    <s v="PSG w Terespolu"/>
    <s v="Terespol - Brześć"/>
    <x v="1"/>
    <x v="0"/>
    <s v="Inne"/>
    <n v="106"/>
    <s v="produkty pochodzenia zwierzęcego"/>
    <n v="20"/>
    <x v="1"/>
    <x v="1249"/>
    <s v="KAS | SG"/>
  </r>
  <r>
    <x v="2895"/>
    <s v="do RP"/>
    <x v="1"/>
    <x v="0"/>
    <s v="PSG w Dołhobyczowie"/>
    <s v="Dołhobyczów - Uhrynów"/>
    <x v="0"/>
    <x v="0"/>
    <s v="Inne"/>
    <n v="70"/>
    <s v="środek ochrony roślin ROVNDUP"/>
    <n v="70"/>
    <x v="2"/>
    <x v="2"/>
    <s v="Straż Graniczna"/>
  </r>
  <r>
    <x v="2895"/>
    <s v="do RP"/>
    <x v="1"/>
    <x v="0"/>
    <s v="PSG w Dołhobyczowie"/>
    <s v="Dołhobyczów - Uhrynów"/>
    <x v="0"/>
    <x v="0"/>
    <s v="Inne"/>
    <n v="70"/>
    <s v="środek ochrony roślin NEPALM "/>
    <n v="70"/>
    <x v="2"/>
    <x v="2"/>
    <s v="Straż Graniczna"/>
  </r>
  <r>
    <x v="2896"/>
    <s v="do RP"/>
    <x v="1"/>
    <x v="0"/>
    <s v="PSG w Dorohusku"/>
    <s v="Dorohusk - Jagodzin"/>
    <x v="0"/>
    <x v="1"/>
    <s v="Papierosy"/>
    <n v="158.16"/>
    <m/>
    <n v="0.8786666666666666"/>
    <x v="0"/>
    <x v="41"/>
    <s v="SC | SG"/>
  </r>
  <r>
    <x v="2897"/>
    <s v="wewnątrz kraju"/>
    <x v="0"/>
    <x v="8"/>
    <s v="PSG w Bobrownikach"/>
    <m/>
    <x v="1"/>
    <x v="1"/>
    <s v="Papierosy"/>
    <n v="13180.35"/>
    <m/>
    <n v="0.87868999999999997"/>
    <x v="0"/>
    <x v="896"/>
    <s v="Straż Graniczna"/>
  </r>
  <r>
    <x v="2898"/>
    <s v="wewnątrz kraju"/>
    <x v="0"/>
    <x v="8"/>
    <s v="PSG w Nowym Dworze"/>
    <m/>
    <x v="1"/>
    <x v="1"/>
    <s v="Papierosy"/>
    <n v="65023.06"/>
    <s v="Mińsk Superslims"/>
    <n v="0.87868999999999997"/>
    <x v="0"/>
    <x v="1250"/>
    <s v="Straż Graniczna"/>
  </r>
  <r>
    <x v="2898"/>
    <s v="wewnątrz kraju"/>
    <x v="0"/>
    <x v="8"/>
    <s v="PSG w Nowym Dworze"/>
    <m/>
    <x v="1"/>
    <x v="1"/>
    <s v="Papierosy"/>
    <n v="3514.76"/>
    <s v="NZ Gold"/>
    <n v="0.87869000000000008"/>
    <x v="0"/>
    <x v="427"/>
    <s v="Straż Graniczna"/>
  </r>
  <r>
    <x v="2898"/>
    <s v="wewnątrz kraju"/>
    <x v="0"/>
    <x v="8"/>
    <s v="PSG w Nowym Dworze"/>
    <m/>
    <x v="1"/>
    <x v="1"/>
    <s v="Papierosy"/>
    <n v="26360.7"/>
    <s v="Queen Menthol"/>
    <n v="0.87868999999999997"/>
    <x v="0"/>
    <x v="438"/>
    <s v="Straż Graniczna"/>
  </r>
  <r>
    <x v="2899"/>
    <s v="z RP"/>
    <x v="1"/>
    <x v="0"/>
    <s v="PSG w Dołhobyczowie"/>
    <s v="Dołhobyczów - Uhrynów"/>
    <x v="0"/>
    <x v="2"/>
    <s v="Osobowy"/>
    <n v="20000"/>
    <s v="Volkswagen passat"/>
    <n v="20000"/>
    <x v="0"/>
    <x v="2"/>
    <s v="Straż Graniczna"/>
  </r>
  <r>
    <x v="2900"/>
    <s v="do RP"/>
    <x v="1"/>
    <x v="0"/>
    <s v="PSG w Dorohusku"/>
    <s v="Dorohusk - Jagodzin"/>
    <x v="0"/>
    <x v="1"/>
    <s v="Papierosy"/>
    <n v="52.72"/>
    <s v="WNIOSEK NR 144"/>
    <n v="0.8786666666666666"/>
    <x v="0"/>
    <x v="10"/>
    <s v="Straż Graniczna"/>
  </r>
  <r>
    <x v="2901"/>
    <s v="do RP"/>
    <x v="1"/>
    <x v="0"/>
    <s v="PSG w Dorohusku"/>
    <s v="Dorohusk - Jagodzin"/>
    <x v="0"/>
    <x v="1"/>
    <s v="Papierosy"/>
    <n v="70.3"/>
    <s v="wniosek nr 145"/>
    <n v="0.87874999999999992"/>
    <x v="0"/>
    <x v="5"/>
    <s v="Straż Graniczna"/>
  </r>
  <r>
    <x v="2902"/>
    <s v="do RP"/>
    <x v="1"/>
    <x v="0"/>
    <s v="PSG w Dorohusku"/>
    <s v="Dorohusk - Jagodzin"/>
    <x v="0"/>
    <x v="1"/>
    <s v="Papierosy"/>
    <n v="228.46"/>
    <s v="WNIOSEK NR 146"/>
    <n v="0.87869230769230777"/>
    <x v="0"/>
    <x v="73"/>
    <s v="Straż Graniczna"/>
  </r>
  <r>
    <x v="2903"/>
    <s v="do RP"/>
    <x v="1"/>
    <x v="0"/>
    <s v="PSG w Dorohusku"/>
    <s v="Dorohusk - Jagodzin"/>
    <x v="0"/>
    <x v="1"/>
    <s v="Papierosy"/>
    <n v="70.3"/>
    <s v="WNIOSEK NR 147"/>
    <n v="0.87874999999999992"/>
    <x v="0"/>
    <x v="5"/>
    <s v="Straż Graniczna"/>
  </r>
  <r>
    <x v="2904"/>
    <s v="do RP"/>
    <x v="1"/>
    <x v="0"/>
    <s v="PSG w Dorohusku"/>
    <s v="Dorohusk - Jagodzin"/>
    <x v="0"/>
    <x v="1"/>
    <s v="Papierosy"/>
    <n v="87.87"/>
    <s v="WNIOSEK NR 148"/>
    <n v="0.87870000000000004"/>
    <x v="0"/>
    <x v="13"/>
    <s v="Straż Graniczna"/>
  </r>
  <r>
    <x v="2905"/>
    <s v="do RP"/>
    <x v="1"/>
    <x v="0"/>
    <s v="PSG w Dołhobyczowie"/>
    <s v="Dołhobyczów - Uhrynów"/>
    <x v="0"/>
    <x v="6"/>
    <s v="Marihuana"/>
    <n v="8.8000000000000007"/>
    <m/>
    <n v="40000"/>
    <x v="1"/>
    <x v="1251"/>
    <s v="Straż Graniczna"/>
  </r>
  <r>
    <x v="2906"/>
    <s v="do RP"/>
    <x v="1"/>
    <x v="0"/>
    <s v="PSG w Dorohusku"/>
    <s v="Dorohusk - Jagodzin"/>
    <x v="0"/>
    <x v="0"/>
    <s v="Inne"/>
    <n v="45"/>
    <s v="produkty pochodzenia zwierzęcego"/>
    <n v="10"/>
    <x v="1"/>
    <x v="273"/>
    <s v="KAS | SG"/>
  </r>
  <r>
    <x v="2907"/>
    <s v="do RP"/>
    <x v="1"/>
    <x v="0"/>
    <s v="PSG w Dorohusku"/>
    <s v="Dorohusk - Jagodzin"/>
    <x v="0"/>
    <x v="1"/>
    <s v="Papierosy"/>
    <n v="35.15"/>
    <s v="WNIOSEK NR 149"/>
    <n v="0.87874999999999992"/>
    <x v="0"/>
    <x v="66"/>
    <s v="Straż Graniczna"/>
  </r>
  <r>
    <x v="2908"/>
    <s v="do RP"/>
    <x v="1"/>
    <x v="0"/>
    <s v="PSG w Dorohusku"/>
    <s v="Dorohusk - Jagodzin"/>
    <x v="0"/>
    <x v="1"/>
    <s v="Papierosy"/>
    <n v="87.87"/>
    <s v="WNIOSEK NR 150"/>
    <n v="0.87870000000000004"/>
    <x v="0"/>
    <x v="13"/>
    <s v="Straż Graniczna"/>
  </r>
  <r>
    <x v="2909"/>
    <s v="do RP"/>
    <x v="1"/>
    <x v="0"/>
    <s v="PSG w Dorohusku"/>
    <s v="Dorohusk - Jagodzin"/>
    <x v="0"/>
    <x v="1"/>
    <s v="Papierosy"/>
    <n v="65.02"/>
    <s v="WNIOSEK NR 143"/>
    <n v="0.87864864864864856"/>
    <x v="0"/>
    <x v="1178"/>
    <s v="Straż Graniczna"/>
  </r>
  <r>
    <x v="2910"/>
    <s v="z RP"/>
    <x v="1"/>
    <x v="1"/>
    <s v="PSG w Lubaczowie"/>
    <s v="Budomierz - Hruszew"/>
    <x v="0"/>
    <x v="2"/>
    <s v="Osobowy"/>
    <n v="10000"/>
    <s v="WV T4 r.prod. 1998"/>
    <n v="10000"/>
    <x v="0"/>
    <x v="2"/>
    <s v="Straż Graniczna"/>
  </r>
  <r>
    <x v="2911"/>
    <s v="wewnątrz kraju"/>
    <x v="2"/>
    <x v="0"/>
    <s v="PSG w Hrubieszowie"/>
    <m/>
    <x v="3"/>
    <x v="2"/>
    <s v="Motocykl"/>
    <n v="7700"/>
    <s v="Piaggio Vespa MP3"/>
    <n v="7700"/>
    <x v="0"/>
    <x v="2"/>
    <s v="Policja | SG"/>
  </r>
  <r>
    <x v="2912"/>
    <s v="z RP"/>
    <x v="0"/>
    <x v="6"/>
    <s v="PSG w Świecku"/>
    <m/>
    <x v="5"/>
    <x v="6"/>
    <s v="Amfetamina"/>
    <n v="1140"/>
    <m/>
    <n v="40000"/>
    <x v="1"/>
    <x v="1252"/>
    <s v="Straż Graniczna"/>
  </r>
  <r>
    <x v="2913"/>
    <s v="wewnątrz kraju"/>
    <x v="0"/>
    <x v="0"/>
    <s v="PSG w Białej Podlaskiej"/>
    <m/>
    <x v="1"/>
    <x v="6"/>
    <s v="Inne"/>
    <m/>
    <s v="Kapsułki w kolorze biało-brązowym oraz jasno-żółtym"/>
    <n v="0"/>
    <x v="0"/>
    <x v="186"/>
    <s v="Straż Graniczna"/>
  </r>
  <r>
    <x v="2914"/>
    <s v="do RP"/>
    <x v="0"/>
    <x v="8"/>
    <s v="PSG w Czeremsze"/>
    <m/>
    <x v="1"/>
    <x v="1"/>
    <s v="Papierosy"/>
    <n v="8786.9"/>
    <s v="Minsk Super Slim"/>
    <n v="0.87868999999999997"/>
    <x v="0"/>
    <x v="79"/>
    <s v="Straż Graniczna"/>
  </r>
  <r>
    <x v="2914"/>
    <s v="do RP"/>
    <x v="0"/>
    <x v="8"/>
    <s v="PSG w Czeremsze"/>
    <m/>
    <x v="1"/>
    <x v="1"/>
    <s v="Papierosy"/>
    <n v="17573.8"/>
    <m/>
    <n v="0.87868999999999997"/>
    <x v="0"/>
    <x v="61"/>
    <s v="Straż Graniczna"/>
  </r>
  <r>
    <x v="2915"/>
    <s v="do RP"/>
    <x v="0"/>
    <x v="8"/>
    <s v="PSG w Czeremsze"/>
    <m/>
    <x v="1"/>
    <x v="1"/>
    <s v="Papierosy"/>
    <n v="26360.7"/>
    <s v="NZ Black"/>
    <n v="0.87868999999999997"/>
    <x v="0"/>
    <x v="438"/>
    <s v="Straż Graniczna"/>
  </r>
  <r>
    <x v="2916"/>
    <s v="do RP"/>
    <x v="0"/>
    <x v="8"/>
    <s v="PSG w Czeremsze"/>
    <m/>
    <x v="1"/>
    <x v="1"/>
    <s v="Papierosy"/>
    <n v="8786.9"/>
    <s v="Minsk Super Slim"/>
    <n v="0.87868999999999997"/>
    <x v="0"/>
    <x v="79"/>
    <s v="Straż Graniczna"/>
  </r>
  <r>
    <x v="2916"/>
    <s v="do RP"/>
    <x v="0"/>
    <x v="8"/>
    <s v="PSG w Czeremsze"/>
    <m/>
    <x v="1"/>
    <x v="1"/>
    <s v="Papierosy"/>
    <n v="17573.8"/>
    <m/>
    <n v="0.87868999999999997"/>
    <x v="0"/>
    <x v="61"/>
    <s v="Straż Graniczna"/>
  </r>
  <r>
    <x v="2917"/>
    <s v="do RP"/>
    <x v="0"/>
    <x v="8"/>
    <s v="PSG w Czeremsze"/>
    <m/>
    <x v="1"/>
    <x v="1"/>
    <s v="Papierosy"/>
    <n v="8786.9"/>
    <s v="Minsk Super Slim "/>
    <n v="0.87868999999999997"/>
    <x v="0"/>
    <x v="79"/>
    <s v="Straż Graniczna"/>
  </r>
  <r>
    <x v="2917"/>
    <s v="do RP"/>
    <x v="0"/>
    <x v="8"/>
    <s v="PSG w Czeremsze"/>
    <m/>
    <x v="1"/>
    <x v="1"/>
    <s v="Papierosy"/>
    <n v="8786.9"/>
    <s v="NZ Black"/>
    <n v="0.87868999999999997"/>
    <x v="0"/>
    <x v="79"/>
    <s v="Straż Graniczna"/>
  </r>
  <r>
    <x v="2917"/>
    <s v="do RP"/>
    <x v="0"/>
    <x v="8"/>
    <s v="PSG w Czeremsze"/>
    <m/>
    <x v="1"/>
    <x v="1"/>
    <s v="Papierosy"/>
    <n v="8786.9"/>
    <s v="NZ Gold"/>
    <n v="0.87868999999999997"/>
    <x v="0"/>
    <x v="79"/>
    <s v="Straż Graniczna"/>
  </r>
  <r>
    <x v="2918"/>
    <s v="do RP"/>
    <x v="0"/>
    <x v="8"/>
    <s v="PSG w Czeremsze"/>
    <m/>
    <x v="1"/>
    <x v="1"/>
    <s v="Papierosy"/>
    <n v="26325.55"/>
    <m/>
    <n v="0.8786899198931909"/>
    <x v="0"/>
    <x v="1253"/>
    <s v="Straż Graniczna"/>
  </r>
  <r>
    <x v="2919"/>
    <s v="do RP"/>
    <x v="0"/>
    <x v="8"/>
    <s v="PSG w Czeremsze"/>
    <m/>
    <x v="1"/>
    <x v="1"/>
    <s v="Papierosy"/>
    <n v="8786.9"/>
    <m/>
    <n v="0.87868999999999997"/>
    <x v="0"/>
    <x v="79"/>
    <s v="Straż Graniczna"/>
  </r>
  <r>
    <x v="2919"/>
    <s v="do RP"/>
    <x v="0"/>
    <x v="8"/>
    <s v="PSG w Czeremsze"/>
    <m/>
    <x v="1"/>
    <x v="1"/>
    <s v="Papierosy"/>
    <n v="17573.8"/>
    <s v="NZ Black"/>
    <n v="0.87868999999999997"/>
    <x v="0"/>
    <x v="61"/>
    <s v="Straż Graniczna"/>
  </r>
  <r>
    <x v="2920"/>
    <s v="z RP"/>
    <x v="1"/>
    <x v="2"/>
    <s v="PSG w Katowicach-Pyrzowicach"/>
    <s v="Katowice-Pyrzowice"/>
    <x v="2"/>
    <x v="6"/>
    <s v="Marihuana"/>
    <n v="52.25"/>
    <s v="ziele konopii inne niż włókniste"/>
    <n v="50000.000000000007"/>
    <x v="1"/>
    <x v="1254"/>
    <s v="Straż Graniczna"/>
  </r>
  <r>
    <x v="2921"/>
    <s v="z RP"/>
    <x v="1"/>
    <x v="1"/>
    <s v="PSG w Rzeszowie–Jasionce"/>
    <s v="Rzeszów-Jasionka"/>
    <x v="2"/>
    <x v="3"/>
    <s v="Ostra"/>
    <n v="6"/>
    <s v="kal. 7.62, oznaczenie na dnie łuski &quot;270 И&quot;"/>
    <n v="3"/>
    <x v="0"/>
    <x v="0"/>
    <s v="Straż Graniczna"/>
  </r>
  <r>
    <x v="2922"/>
    <s v="do RP"/>
    <x v="1"/>
    <x v="0"/>
    <s v="PSG w Terespolu"/>
    <s v="Terespol - Brześć"/>
    <x v="1"/>
    <x v="0"/>
    <s v="Inne"/>
    <n v="140"/>
    <s v="produkty pochodzenia roślinnego"/>
    <n v="20"/>
    <x v="1"/>
    <x v="26"/>
    <s v="Straż Graniczna"/>
  </r>
  <r>
    <x v="2923"/>
    <s v="z RP"/>
    <x v="1"/>
    <x v="0"/>
    <s v="PSG w Terespolu"/>
    <s v="Terespol - Brześć"/>
    <x v="1"/>
    <x v="2"/>
    <s v="Osobowy"/>
    <n v="100000"/>
    <s v=" marki VOLKSWAGEN KOMBI 7HC,  nr rej. MWE166, nr VIN samochodu: WV2ZZZ7HZLH060928"/>
    <n v="100000"/>
    <x v="0"/>
    <x v="2"/>
    <s v="Straż Graniczna"/>
  </r>
  <r>
    <x v="2924"/>
    <s v="do RP"/>
    <x v="1"/>
    <x v="1"/>
    <s v="PSG w Korczowej"/>
    <s v="Korczowa - Krakowiec"/>
    <x v="0"/>
    <x v="3"/>
    <s v="Ostra"/>
    <n v="1"/>
    <s v="Amunicja 9 x 19 mm"/>
    <n v="1"/>
    <x v="0"/>
    <x v="2"/>
    <s v="Straż Graniczna"/>
  </r>
  <r>
    <x v="2924"/>
    <s v="do RP"/>
    <x v="1"/>
    <x v="1"/>
    <s v="PSG w Korczowej"/>
    <s v="Korczowa - Krakowiec"/>
    <x v="0"/>
    <x v="3"/>
    <s v="Ostra"/>
    <n v="2.5"/>
    <s v="Amunicja 5,56 x 45 mm"/>
    <n v="2.5"/>
    <x v="0"/>
    <x v="2"/>
    <s v="Straż Graniczna"/>
  </r>
  <r>
    <x v="2924"/>
    <s v="do RP"/>
    <x v="1"/>
    <x v="1"/>
    <s v="PSG w Korczowej"/>
    <s v="Korczowa - Krakowiec"/>
    <x v="0"/>
    <x v="3"/>
    <s v="Ostra"/>
    <n v="5"/>
    <s v="Amunicja 5.56 x 45"/>
    <n v="2.5"/>
    <x v="0"/>
    <x v="0"/>
    <s v="Straż Graniczna"/>
  </r>
  <r>
    <x v="2924"/>
    <s v="do RP"/>
    <x v="1"/>
    <x v="1"/>
    <s v="PSG w Korczowej"/>
    <s v="Korczowa - Krakowiec"/>
    <x v="0"/>
    <x v="3"/>
    <s v="Ostra"/>
    <n v="7.5"/>
    <s v="Amunicja 5.56 x 45 mm"/>
    <n v="2.5"/>
    <x v="0"/>
    <x v="46"/>
    <s v="Straż Graniczna"/>
  </r>
  <r>
    <x v="2925"/>
    <s v="do RP"/>
    <x v="1"/>
    <x v="1"/>
    <s v="PSG w Korczowej"/>
    <s v="Korczowa - Krakowiec"/>
    <x v="0"/>
    <x v="3"/>
    <s v="Ostra"/>
    <n v="2.5"/>
    <s v="Amunicja 5.56 x 45 mm"/>
    <n v="2.5"/>
    <x v="0"/>
    <x v="2"/>
    <s v="Straż Graniczna"/>
  </r>
  <r>
    <x v="2925"/>
    <s v="do RP"/>
    <x v="1"/>
    <x v="1"/>
    <s v="PSG w Korczowej"/>
    <s v="Korczowa - Krakowiec"/>
    <x v="0"/>
    <x v="3"/>
    <s v="Ostra"/>
    <n v="2.5"/>
    <s v="AMunicja 5.56 x 45 mm "/>
    <n v="2.5"/>
    <x v="0"/>
    <x v="2"/>
    <s v="Straż Graniczna"/>
  </r>
  <r>
    <x v="2925"/>
    <s v="do RP"/>
    <x v="1"/>
    <x v="1"/>
    <s v="PSG w Korczowej"/>
    <s v="Korczowa - Krakowiec"/>
    <x v="0"/>
    <x v="3"/>
    <s v="Ostra"/>
    <n v="2.5"/>
    <s v="Amunicja 5.56 x 45 mm "/>
    <n v="2.5"/>
    <x v="0"/>
    <x v="2"/>
    <s v="Straż Graniczna"/>
  </r>
  <r>
    <x v="2926"/>
    <s v="z RP"/>
    <x v="1"/>
    <x v="2"/>
    <s v="PSG w Katowicach-Pyrzowicach"/>
    <s v="Katowice-Pyrzowice"/>
    <x v="2"/>
    <x v="7"/>
    <s v="Inna"/>
    <n v="90"/>
    <s v="Pałka teleskopowa"/>
    <n v="90"/>
    <x v="0"/>
    <x v="2"/>
    <s v="Straż Graniczna"/>
  </r>
  <r>
    <x v="2927"/>
    <s v="do RP"/>
    <x v="1"/>
    <x v="0"/>
    <s v="PSG w Hrebennem"/>
    <s v="Hrebenne - Rawa Ruska"/>
    <x v="0"/>
    <x v="5"/>
    <s v="Inne"/>
    <n v="100.01"/>
    <s v="Alkohol 60%"/>
    <n v="66.673333333333332"/>
    <x v="2"/>
    <x v="115"/>
    <s v="Straż Graniczna"/>
  </r>
  <r>
    <x v="2928"/>
    <s v="z RP"/>
    <x v="1"/>
    <x v="7"/>
    <s v="PSG w Krakowie-Balicach"/>
    <s v="Kraków-Balice"/>
    <x v="2"/>
    <x v="3"/>
    <s v="Ostra"/>
    <n v="1"/>
    <s v="oznaczenie na denku S&amp;B 9x19 22"/>
    <n v="1"/>
    <x v="0"/>
    <x v="2"/>
    <s v="Straż Graniczna"/>
  </r>
  <r>
    <x v="2929"/>
    <s v="z RP"/>
    <x v="0"/>
    <x v="4"/>
    <s v="PSG w Gdańsku"/>
    <m/>
    <x v="2"/>
    <x v="3"/>
    <s v="Ostra"/>
    <n v="6"/>
    <s v="nabój do broni krótkiej o oznaczeniu 70703"/>
    <n v="6"/>
    <x v="0"/>
    <x v="2"/>
    <s v="inny | SG | inny | SG | inny | SG | inny | SG"/>
  </r>
  <r>
    <x v="2929"/>
    <s v="z RP"/>
    <x v="0"/>
    <x v="4"/>
    <s v="PSG w Gdańsku"/>
    <m/>
    <x v="2"/>
    <x v="3"/>
    <s v="Ostra"/>
    <n v="2"/>
    <s v="nabój do broni długiej o oznaczeniu MEN 16"/>
    <n v="2"/>
    <x v="0"/>
    <x v="2"/>
    <s v="inny | SG | inny | SG | inny | SG | inny | SG"/>
  </r>
  <r>
    <x v="2930"/>
    <s v="do RP"/>
    <x v="1"/>
    <x v="5"/>
    <s v="PSG w Warszawie-Okęciu"/>
    <s v="Warszawa-Okęcie"/>
    <x v="2"/>
    <x v="3"/>
    <s v="Ostra"/>
    <m/>
    <s v="o oznaczeniu &quot;C&quot;"/>
    <n v="0"/>
    <x v="0"/>
    <x v="0"/>
    <s v="Straż Graniczna"/>
  </r>
  <r>
    <x v="2931"/>
    <s v="do RP"/>
    <x v="1"/>
    <x v="0"/>
    <s v="PSG w Dorohusku"/>
    <s v="Dorohusk - Jagodzin"/>
    <x v="0"/>
    <x v="1"/>
    <s v="Papierosy"/>
    <n v="123.02"/>
    <s v="WNIOSEK NR 151"/>
    <n v="0.87871428571428567"/>
    <x v="0"/>
    <x v="39"/>
    <s v="Straż Graniczna"/>
  </r>
  <r>
    <x v="2932"/>
    <s v="wewnątrz kraju"/>
    <x v="2"/>
    <x v="4"/>
    <s v="PSG w Kołobrzegu"/>
    <m/>
    <x v="3"/>
    <x v="1"/>
    <s v="Papierosy"/>
    <n v="843.54"/>
    <s v="48 paczek papierosów marki &quot;RICHMOND&quot; w niebieskiech opakowaniach bez znaków akcyzy"/>
    <n v="0.87868749999999995"/>
    <x v="0"/>
    <x v="91"/>
    <s v="Straż Graniczna"/>
  </r>
  <r>
    <x v="2932"/>
    <s v="wewnątrz kraju"/>
    <x v="2"/>
    <x v="4"/>
    <s v="PSG w Kołobrzegu"/>
    <m/>
    <x v="3"/>
    <x v="4"/>
    <s v="krajanka tytoniowa"/>
    <n v="3039.46"/>
    <m/>
    <n v="670.37053374503751"/>
    <x v="1"/>
    <x v="1255"/>
    <s v="Straż Graniczna"/>
  </r>
  <r>
    <x v="2933"/>
    <s v="wewnątrz kraju"/>
    <x v="2"/>
    <x v="6"/>
    <s v="PSG w Kłodzku"/>
    <m/>
    <x v="3"/>
    <x v="6"/>
    <s v="Inne"/>
    <n v="80"/>
    <s v="metaamfetamina"/>
    <n v="80000"/>
    <x v="1"/>
    <x v="9"/>
    <s v="Straż Graniczna"/>
  </r>
  <r>
    <x v="2933"/>
    <s v="wewnątrz kraju"/>
    <x v="2"/>
    <x v="6"/>
    <s v="PSG w Kłodzku"/>
    <m/>
    <x v="3"/>
    <x v="6"/>
    <s v="Marihuana"/>
    <n v="131856"/>
    <m/>
    <n v="40000"/>
    <x v="1"/>
    <x v="1256"/>
    <s v="Straż Graniczna"/>
  </r>
  <r>
    <x v="2933"/>
    <s v="wewnątrz kraju"/>
    <x v="2"/>
    <x v="6"/>
    <s v="PSG w Kłodzku"/>
    <m/>
    <x v="3"/>
    <x v="6"/>
    <s v="Marihuana"/>
    <n v="800"/>
    <m/>
    <n v="40000"/>
    <x v="1"/>
    <x v="679"/>
    <s v="Straż Graniczna"/>
  </r>
  <r>
    <x v="2933"/>
    <s v="wewnątrz kraju"/>
    <x v="2"/>
    <x v="6"/>
    <s v="PSG w Kłodzku"/>
    <m/>
    <x v="3"/>
    <x v="6"/>
    <s v="Kokaina"/>
    <n v="8080"/>
    <m/>
    <n v="400000"/>
    <x v="1"/>
    <x v="1257"/>
    <s v="Straż Graniczna"/>
  </r>
  <r>
    <x v="2933"/>
    <s v="wewnątrz kraju"/>
    <x v="2"/>
    <x v="6"/>
    <s v="PSG w Kłodzku"/>
    <m/>
    <x v="3"/>
    <x v="6"/>
    <s v="Inne"/>
    <n v="40000"/>
    <s v="metaamfetamina"/>
    <n v="80000"/>
    <x v="1"/>
    <x v="191"/>
    <s v="Straż Graniczna"/>
  </r>
  <r>
    <x v="2933"/>
    <s v="wewnątrz kraju"/>
    <x v="2"/>
    <x v="6"/>
    <s v="PSG w Kłodzku"/>
    <m/>
    <x v="3"/>
    <x v="6"/>
    <s v="Inne"/>
    <n v="22004.799999999999"/>
    <s v="metaamfetaminy"/>
    <n v="79999.999999999985"/>
    <x v="1"/>
    <x v="1258"/>
    <s v="Straż Graniczna"/>
  </r>
  <r>
    <x v="2933"/>
    <s v="wewnątrz kraju"/>
    <x v="2"/>
    <x v="6"/>
    <s v="PSG w Kłodzku"/>
    <m/>
    <x v="3"/>
    <x v="6"/>
    <s v="Marihuana"/>
    <n v="35.6"/>
    <m/>
    <n v="40000"/>
    <x v="1"/>
    <x v="730"/>
    <s v="Straż Graniczna"/>
  </r>
  <r>
    <x v="2933"/>
    <s v="wewnątrz kraju"/>
    <x v="2"/>
    <x v="6"/>
    <s v="PSG w Kłodzku"/>
    <m/>
    <x v="3"/>
    <x v="6"/>
    <s v="Marihuana"/>
    <n v="7756"/>
    <m/>
    <n v="40000"/>
    <x v="1"/>
    <x v="1259"/>
    <s v="Straż Graniczna"/>
  </r>
  <r>
    <x v="2933"/>
    <s v="wewnątrz kraju"/>
    <x v="2"/>
    <x v="6"/>
    <s v="PSG w Kłodzku"/>
    <m/>
    <x v="3"/>
    <x v="6"/>
    <s v="Marihuana"/>
    <n v="6314.4"/>
    <m/>
    <n v="40000"/>
    <x v="1"/>
    <x v="1260"/>
    <s v="Straż Graniczna"/>
  </r>
  <r>
    <x v="2933"/>
    <s v="wewnątrz kraju"/>
    <x v="2"/>
    <x v="6"/>
    <s v="PSG w Kłodzku"/>
    <m/>
    <x v="3"/>
    <x v="6"/>
    <s v="Marihuana"/>
    <n v="56490"/>
    <m/>
    <n v="40000"/>
    <x v="1"/>
    <x v="1261"/>
    <s v="Straż Graniczna"/>
  </r>
  <r>
    <x v="2933"/>
    <s v="wewnątrz kraju"/>
    <x v="2"/>
    <x v="6"/>
    <s v="PSG w Kłodzku"/>
    <m/>
    <x v="3"/>
    <x v="6"/>
    <s v="Inne"/>
    <n v="1395.5"/>
    <s v="klefedron (3-CMC)"/>
    <n v="50000"/>
    <x v="1"/>
    <x v="1262"/>
    <s v="Straż Graniczna"/>
  </r>
  <r>
    <x v="2933"/>
    <s v="wewnątrz kraju"/>
    <x v="2"/>
    <x v="6"/>
    <s v="PSG w Kłodzku"/>
    <m/>
    <x v="3"/>
    <x v="6"/>
    <s v="Marihuana"/>
    <n v="80000"/>
    <m/>
    <n v="40000"/>
    <x v="1"/>
    <x v="0"/>
    <s v="Straż Graniczna"/>
  </r>
  <r>
    <x v="2933"/>
    <s v="wewnątrz kraju"/>
    <x v="2"/>
    <x v="6"/>
    <s v="PSG w Kłodzku"/>
    <m/>
    <x v="3"/>
    <x v="6"/>
    <s v="Marihuana"/>
    <n v="80000"/>
    <m/>
    <n v="40000"/>
    <x v="1"/>
    <x v="0"/>
    <s v="Straż Graniczna"/>
  </r>
  <r>
    <x v="2933"/>
    <s v="wewnątrz kraju"/>
    <x v="2"/>
    <x v="6"/>
    <s v="PSG w Kłodzku"/>
    <m/>
    <x v="3"/>
    <x v="6"/>
    <s v="Marihuana"/>
    <n v="260"/>
    <m/>
    <n v="40000"/>
    <x v="1"/>
    <x v="1263"/>
    <s v="Straż Graniczna"/>
  </r>
  <r>
    <x v="2933"/>
    <s v="wewnątrz kraju"/>
    <x v="2"/>
    <x v="6"/>
    <s v="PSG w Kłodzku"/>
    <m/>
    <x v="3"/>
    <x v="6"/>
    <s v="Marihuana"/>
    <n v="29680"/>
    <m/>
    <n v="40000"/>
    <x v="1"/>
    <x v="1264"/>
    <s v="Straż Graniczna"/>
  </r>
  <r>
    <x v="2933"/>
    <s v="wewnątrz kraju"/>
    <x v="2"/>
    <x v="6"/>
    <s v="PSG w Kłodzku"/>
    <m/>
    <x v="3"/>
    <x v="6"/>
    <s v="Inne"/>
    <n v="40000"/>
    <s v="metaamfetamina"/>
    <n v="80000"/>
    <x v="1"/>
    <x v="191"/>
    <s v="Straż Graniczna"/>
  </r>
  <r>
    <x v="2933"/>
    <s v="wewnątrz kraju"/>
    <x v="2"/>
    <x v="6"/>
    <s v="PSG w Kłodzku"/>
    <m/>
    <x v="3"/>
    <x v="6"/>
    <s v="Inne"/>
    <n v="1080"/>
    <s v="metaamfetamina"/>
    <n v="80000"/>
    <x v="1"/>
    <x v="1265"/>
    <s v="Straż Graniczna"/>
  </r>
  <r>
    <x v="2933"/>
    <s v="wewnątrz kraju"/>
    <x v="2"/>
    <x v="6"/>
    <s v="PSG w Kłodzku"/>
    <m/>
    <x v="3"/>
    <x v="6"/>
    <s v="Inne"/>
    <n v="2775"/>
    <s v="extazy"/>
    <n v="25"/>
    <x v="0"/>
    <x v="369"/>
    <s v="Straż Graniczna"/>
  </r>
  <r>
    <x v="2933"/>
    <s v="wewnątrz kraju"/>
    <x v="2"/>
    <x v="6"/>
    <s v="PSG w Kłodzku"/>
    <m/>
    <x v="3"/>
    <x v="11"/>
    <s v="Złoty - PLN"/>
    <n v="7950"/>
    <m/>
    <n v="1"/>
    <x v="0"/>
    <x v="1266"/>
    <s v="Straż Graniczna"/>
  </r>
  <r>
    <x v="2933"/>
    <s v="wewnątrz kraju"/>
    <x v="2"/>
    <x v="6"/>
    <s v="PSG w Kłodzku"/>
    <m/>
    <x v="3"/>
    <x v="11"/>
    <s v="Złoty - PLN"/>
    <n v="3250"/>
    <m/>
    <n v="1"/>
    <x v="0"/>
    <x v="1267"/>
    <s v="Straż Graniczna"/>
  </r>
  <r>
    <x v="2933"/>
    <s v="wewnątrz kraju"/>
    <x v="2"/>
    <x v="6"/>
    <s v="PSG w Kłodzku"/>
    <m/>
    <x v="3"/>
    <x v="11"/>
    <s v="Złoty - PLN"/>
    <n v="4100"/>
    <m/>
    <n v="1"/>
    <x v="0"/>
    <x v="1268"/>
    <s v="Straż Graniczna"/>
  </r>
  <r>
    <x v="2933"/>
    <s v="wewnątrz kraju"/>
    <x v="2"/>
    <x v="6"/>
    <s v="PSG w Kłodzku"/>
    <m/>
    <x v="3"/>
    <x v="11"/>
    <s v="Złoty - PLN"/>
    <n v="600"/>
    <m/>
    <n v="1"/>
    <x v="0"/>
    <x v="117"/>
    <s v="Straż Graniczna"/>
  </r>
  <r>
    <x v="2933"/>
    <s v="wewnątrz kraju"/>
    <x v="2"/>
    <x v="6"/>
    <s v="PSG w Kłodzku"/>
    <m/>
    <x v="3"/>
    <x v="11"/>
    <s v="Złoty - PLN"/>
    <n v="6920"/>
    <m/>
    <n v="1"/>
    <x v="0"/>
    <x v="1269"/>
    <s v="Straż Graniczna"/>
  </r>
  <r>
    <x v="2933"/>
    <s v="wewnątrz kraju"/>
    <x v="2"/>
    <x v="6"/>
    <s v="PSG w Kłodzku"/>
    <m/>
    <x v="3"/>
    <x v="11"/>
    <s v="Złoty - PLN"/>
    <n v="1910"/>
    <m/>
    <n v="1"/>
    <x v="0"/>
    <x v="1270"/>
    <s v="Straż Graniczna"/>
  </r>
  <r>
    <x v="2933"/>
    <s v="wewnątrz kraju"/>
    <x v="2"/>
    <x v="6"/>
    <s v="PSG w Kłodzku"/>
    <m/>
    <x v="3"/>
    <x v="11"/>
    <s v="Złoty - PLN"/>
    <n v="58000"/>
    <m/>
    <n v="1"/>
    <x v="0"/>
    <x v="1271"/>
    <s v="Straż Graniczna"/>
  </r>
  <r>
    <x v="2933"/>
    <s v="wewnątrz kraju"/>
    <x v="2"/>
    <x v="6"/>
    <s v="PSG w Kłodzku"/>
    <m/>
    <x v="3"/>
    <x v="11"/>
    <s v="Złoty - PLN"/>
    <n v="5350"/>
    <m/>
    <n v="1"/>
    <x v="0"/>
    <x v="1272"/>
    <s v="Straż Graniczna"/>
  </r>
  <r>
    <x v="2934"/>
    <s v="wewnątrz kraju"/>
    <x v="0"/>
    <x v="0"/>
    <s v="PSG w Terespolu"/>
    <m/>
    <x v="1"/>
    <x v="0"/>
    <s v="Inne"/>
    <n v="1500"/>
    <s v="Środek ochrony roślin &quot;VIVOLT&quot; "/>
    <n v="100"/>
    <x v="2"/>
    <x v="78"/>
    <s v="Straż Graniczna"/>
  </r>
  <r>
    <x v="2934"/>
    <s v="wewnątrz kraju"/>
    <x v="0"/>
    <x v="0"/>
    <s v="PSG w Terespolu"/>
    <m/>
    <x v="1"/>
    <x v="0"/>
    <s v="Inne"/>
    <n v="1998"/>
    <s v="Środek ochrony roślin &quot;HELIANTEX SC ARYLEX ACTIVECORVEA&quot; "/>
    <n v="666"/>
    <x v="2"/>
    <x v="46"/>
    <s v="Straż Graniczna"/>
  </r>
  <r>
    <x v="2529"/>
    <s v="wewnątrz kraju"/>
    <x v="0"/>
    <x v="8"/>
    <s v="PSG w Rutce-Tartak"/>
    <m/>
    <x v="9"/>
    <x v="1"/>
    <s v="Papierosy"/>
    <n v="22837.15"/>
    <m/>
    <n v="0.87868988072335519"/>
    <x v="0"/>
    <x v="1113"/>
    <s v="Policja"/>
  </r>
  <r>
    <x v="2935"/>
    <s v="do RP"/>
    <x v="1"/>
    <x v="0"/>
    <s v="PSG w Terespolu"/>
    <s v="Terespol - Brześć"/>
    <x v="1"/>
    <x v="9"/>
    <s v="Płyn do e-papierosów"/>
    <n v="156"/>
    <n v="120"/>
    <n v="1300"/>
    <x v="2"/>
    <x v="458"/>
    <s v="Straż Graniczna"/>
  </r>
  <r>
    <x v="2936"/>
    <s v="do RP"/>
    <x v="1"/>
    <x v="0"/>
    <s v="PSG w Terespolu"/>
    <s v="Terespol - Brześć"/>
    <x v="1"/>
    <x v="0"/>
    <s v="Inne"/>
    <n v="3300"/>
    <s v="Ampułki : &quot;ACTOVEGIN&quot; "/>
    <n v="15"/>
    <x v="0"/>
    <x v="146"/>
    <s v="KAS | SG"/>
  </r>
  <r>
    <x v="2936"/>
    <s v="do RP"/>
    <x v="1"/>
    <x v="0"/>
    <s v="PSG w Terespolu"/>
    <s v="Terespol - Brześć"/>
    <x v="1"/>
    <x v="0"/>
    <s v="Inne"/>
    <n v="600"/>
    <s v="Tabletki &quot;MILDRONAT&quot; "/>
    <n v="1"/>
    <x v="0"/>
    <x v="117"/>
    <s v="KAS | SG"/>
  </r>
  <r>
    <x v="2937"/>
    <s v="do RP"/>
    <x v="0"/>
    <x v="1"/>
    <s v="PSG w Korczowej"/>
    <m/>
    <x v="0"/>
    <x v="3"/>
    <s v="Ostra"/>
    <n v="21"/>
    <s v="14 szt. naboju o kalibrze 9 mm (amunicja ostra typu parabellum)"/>
    <n v="1.5"/>
    <x v="0"/>
    <x v="42"/>
    <s v="Straż Graniczna"/>
  </r>
  <r>
    <x v="2938"/>
    <s v="wewnątrz kraju"/>
    <x v="2"/>
    <x v="1"/>
    <s v="Bieszczadzki"/>
    <m/>
    <x v="3"/>
    <x v="1"/>
    <s v="Papierosy"/>
    <n v="4217712"/>
    <s v="Papierosy różnych marek"/>
    <n v="0.87868999999999997"/>
    <x v="0"/>
    <x v="1273"/>
    <s v="KAS | SG | SG | Policja"/>
  </r>
  <r>
    <x v="2939"/>
    <s v="z RP"/>
    <x v="1"/>
    <x v="1"/>
    <s v="PSG w Korczowej"/>
    <s v="Korczowa - Krakowiec"/>
    <x v="0"/>
    <x v="2"/>
    <s v="Osobowy"/>
    <n v="150000"/>
    <s v="MERCEDES-BENZ SPRINTER 316 CDI - po ustalonym nr VIN (WDB9066351P370658) figurujący jako skradziony (w bazach INTERPOL oraz SIS-R)"/>
    <n v="150000"/>
    <x v="0"/>
    <x v="2"/>
    <s v="Straż Graniczna"/>
  </r>
  <r>
    <x v="2940"/>
    <s v="wewnątrz kraju"/>
    <x v="2"/>
    <x v="2"/>
    <s v="PSG w Katowicach-Pyrzowicach"/>
    <s v="Katowice-Pyrzowice"/>
    <x v="3"/>
    <x v="3"/>
    <s v="Ostra"/>
    <n v="20"/>
    <s v="RWS 30-06"/>
    <n v="20"/>
    <x v="0"/>
    <x v="2"/>
    <s v="Straż Graniczna"/>
  </r>
  <r>
    <x v="2941"/>
    <s v="z RP"/>
    <x v="1"/>
    <x v="2"/>
    <s v="PSG w Katowicach-Pyrzowicach"/>
    <s v="Katowice-Pyrzowice"/>
    <x v="2"/>
    <x v="3"/>
    <s v="Ostra"/>
    <n v="1.5"/>
    <s v="ujawniono jedną sztukę przedmiotu przypominającego amunicję koloru brązowego, z wygrawerowanym na spodzie napisem „070” i „8” "/>
    <n v="1.5"/>
    <x v="0"/>
    <x v="2"/>
    <s v="Straż Graniczna"/>
  </r>
  <r>
    <x v="2942"/>
    <s v="wewnątrz kraju"/>
    <x v="2"/>
    <x v="6"/>
    <s v="PSG w Zgorzelcu"/>
    <m/>
    <x v="3"/>
    <x v="1"/>
    <s v="Papierosy"/>
    <n v="444441.4"/>
    <s v="różnych marek bez polskich znaków akcyzy"/>
    <n v="0.87868999604586795"/>
    <x v="0"/>
    <x v="1274"/>
    <s v="Straż Graniczna"/>
  </r>
  <r>
    <x v="2943"/>
    <s v="do RP"/>
    <x v="1"/>
    <x v="0"/>
    <s v="PSG w Terespolu"/>
    <s v="Kukuryki - Kozłowiczy"/>
    <x v="1"/>
    <x v="2"/>
    <s v="Ciężarowy"/>
    <n v="75000"/>
    <s v="ciągnik siodłowy koloru czerwonego rok prodzukcji 2017"/>
    <n v="75000"/>
    <x v="0"/>
    <x v="2"/>
    <s v="Straż Graniczna"/>
  </r>
  <r>
    <x v="2944"/>
    <s v="wewnątrz kraju"/>
    <x v="2"/>
    <x v="5"/>
    <s v="Nadwiślański"/>
    <m/>
    <x v="3"/>
    <x v="0"/>
    <s v="Inne"/>
    <m/>
    <s v="3 brytyjskie prawa jazdy, 1 polski dowód osobisty, 1 słowacki dowód osobisty"/>
    <n v="0"/>
    <x v="0"/>
    <x v="6"/>
    <s v="inny"/>
  </r>
  <r>
    <x v="2945"/>
    <s v="z RP"/>
    <x v="0"/>
    <x v="2"/>
    <s v="PSG w Katowicach-Pyrzowicach"/>
    <m/>
    <x v="2"/>
    <x v="3"/>
    <s v="Ostra"/>
    <n v="1.5"/>
    <s v="przedmiot przypominający amunicję koloru ciemno-zielonego, z wygrawerowanym na spodzie napisem „270” oraz „93”."/>
    <n v="1.5"/>
    <x v="0"/>
    <x v="2"/>
    <s v="Straż Graniczna"/>
  </r>
  <r>
    <x v="2946"/>
    <s v="wewnątrz kraju"/>
    <x v="2"/>
    <x v="0"/>
    <s v="PSG w Terespolu"/>
    <m/>
    <x v="3"/>
    <x v="2"/>
    <s v="Osobowy"/>
    <n v="90000"/>
    <s v="TOYOTA RAV4 o numerze VIN JTMRJREV20D019493, koloru białego"/>
    <n v="90000"/>
    <x v="0"/>
    <x v="2"/>
    <s v="Policja | SG"/>
  </r>
  <r>
    <x v="2947"/>
    <s v="wewnątrz kraju"/>
    <x v="2"/>
    <x v="3"/>
    <s v="PSG w Bezledach"/>
    <m/>
    <x v="3"/>
    <x v="1"/>
    <s v="Papierosy"/>
    <n v="2987.55"/>
    <s v="SEO P/214/2021/1"/>
    <n v="0.87869117647058825"/>
    <x v="0"/>
    <x v="754"/>
    <s v="Straż Graniczna"/>
  </r>
  <r>
    <x v="2948"/>
    <s v="wewnątrz kraju"/>
    <x v="2"/>
    <x v="6"/>
    <s v="PSG w Zgorzelcu"/>
    <m/>
    <x v="3"/>
    <x v="1"/>
    <s v="Papierosy"/>
    <n v="3426785.56"/>
    <s v="bez polskich znaków skarbowych akcyzy"/>
    <n v="0.87869000071797088"/>
    <x v="0"/>
    <x v="1275"/>
    <s v="Straż Graniczna"/>
  </r>
  <r>
    <x v="2949"/>
    <s v="do RP"/>
    <x v="1"/>
    <x v="0"/>
    <s v="PSG w Dorohusku"/>
    <s v="Dorohusk - Jagodzin"/>
    <x v="0"/>
    <x v="1"/>
    <s v="Papierosy"/>
    <n v="35.15"/>
    <s v="wniosek nr 153"/>
    <n v="0.87874999999999992"/>
    <x v="0"/>
    <x v="66"/>
    <s v="Straż Graniczna"/>
  </r>
  <r>
    <x v="2950"/>
    <s v="do RP"/>
    <x v="1"/>
    <x v="0"/>
    <s v="PSG w Dorohusku"/>
    <s v="Dorohusk - Jagodzin"/>
    <x v="0"/>
    <x v="1"/>
    <s v="Papierosy"/>
    <n v="56.24"/>
    <s v="WNIOSEK NR 154"/>
    <n v="0.87875000000000003"/>
    <x v="0"/>
    <x v="1276"/>
    <s v="Straż Graniczna"/>
  </r>
  <r>
    <x v="2951"/>
    <s v="do RP"/>
    <x v="1"/>
    <x v="0"/>
    <s v="PSG w Dorohusku"/>
    <s v="Dorohusk - Jagodzin"/>
    <x v="0"/>
    <x v="4"/>
    <s v="Tytoń do palenia (wkłady)"/>
    <m/>
    <s v="wniosek nr 155"/>
    <n v="0"/>
    <x v="1"/>
    <x v="1277"/>
    <s v="Straż Graniczna"/>
  </r>
  <r>
    <x v="2952"/>
    <s v="do RP"/>
    <x v="1"/>
    <x v="0"/>
    <s v="PSG w Terespolu"/>
    <s v="Kukuryki - Kozłowiczy"/>
    <x v="1"/>
    <x v="2"/>
    <s v="Naczepa"/>
    <n v="159000"/>
    <s v="WIELTON"/>
    <n v="159000"/>
    <x v="0"/>
    <x v="2"/>
    <s v="Straż Graniczna"/>
  </r>
  <r>
    <x v="2953"/>
    <s v="do RP"/>
    <x v="1"/>
    <x v="1"/>
    <s v="PSG w Korczowej"/>
    <s v="Korczowa - Krakowiec"/>
    <x v="0"/>
    <x v="1"/>
    <s v="Papierosy"/>
    <n v="175.74"/>
    <m/>
    <n v="0.87870000000000004"/>
    <x v="0"/>
    <x v="12"/>
    <s v="Straż Graniczna"/>
  </r>
  <r>
    <x v="2954"/>
    <s v="do RP"/>
    <x v="1"/>
    <x v="0"/>
    <s v="PSG w Terespolu"/>
    <s v="Terespol - Brześć"/>
    <x v="1"/>
    <x v="1"/>
    <s v="Papierosy"/>
    <n v="140.59"/>
    <m/>
    <n v="0.87868750000000007"/>
    <x v="0"/>
    <x v="37"/>
    <s v="KAS | SG"/>
  </r>
  <r>
    <x v="2954"/>
    <s v="do RP"/>
    <x v="1"/>
    <x v="0"/>
    <s v="PSG w Terespolu"/>
    <s v="Terespol - Brześć"/>
    <x v="1"/>
    <x v="1"/>
    <s v="Papierosy"/>
    <n v="2495.48"/>
    <m/>
    <n v="0.87869014084507047"/>
    <x v="0"/>
    <x v="1278"/>
    <s v="KAS | SG"/>
  </r>
  <r>
    <x v="2954"/>
    <s v="do RP"/>
    <x v="1"/>
    <x v="0"/>
    <s v="PSG w Terespolu"/>
    <s v="Terespol - Brześć"/>
    <x v="1"/>
    <x v="1"/>
    <s v="Papierosy"/>
    <n v="2636.07"/>
    <m/>
    <n v="0.87869000000000008"/>
    <x v="0"/>
    <x v="77"/>
    <s v="KAS | SG"/>
  </r>
  <r>
    <x v="2954"/>
    <s v="do RP"/>
    <x v="1"/>
    <x v="0"/>
    <s v="PSG w Terespolu"/>
    <s v="Terespol - Brześć"/>
    <x v="1"/>
    <x v="1"/>
    <s v="Papierosy"/>
    <n v="158.16"/>
    <m/>
    <n v="0.8786666666666666"/>
    <x v="0"/>
    <x v="41"/>
    <s v="KAS | SG"/>
  </r>
  <r>
    <x v="2955"/>
    <s v="z RP"/>
    <x v="0"/>
    <x v="2"/>
    <s v="PSG w Katowicach-Pyrzowicach"/>
    <m/>
    <x v="2"/>
    <x v="3"/>
    <s v="Ostra"/>
    <n v="20"/>
    <s v="4 sztuki amunicji ostrej "/>
    <n v="5"/>
    <x v="0"/>
    <x v="64"/>
    <s v="Straż Graniczna"/>
  </r>
  <r>
    <x v="2956"/>
    <s v="wewnątrz kraju"/>
    <x v="0"/>
    <x v="1"/>
    <s v="PSG w Korczowej"/>
    <m/>
    <x v="0"/>
    <x v="1"/>
    <s v="Papierosy"/>
    <n v="4586.76"/>
    <m/>
    <n v="0.87868965517241382"/>
    <x v="0"/>
    <x v="1279"/>
    <s v="SC | SG"/>
  </r>
  <r>
    <x v="2957"/>
    <s v="wewnątrz kraju"/>
    <x v="0"/>
    <x v="3"/>
    <s v="PSG w Gołdapi"/>
    <m/>
    <x v="6"/>
    <x v="1"/>
    <s v="Papierosy"/>
    <n v="131803.5"/>
    <m/>
    <n v="0.87868999999999997"/>
    <x v="0"/>
    <x v="1280"/>
    <s v="Straż Graniczna"/>
  </r>
  <r>
    <x v="2958"/>
    <s v="do RP"/>
    <x v="1"/>
    <x v="0"/>
    <s v="PSG w Dorohusku"/>
    <s v="Dorohusk - Jagodzin"/>
    <x v="0"/>
    <x v="1"/>
    <s v="Papierosy"/>
    <n v="123.02"/>
    <m/>
    <n v="0.87871428571428567"/>
    <x v="0"/>
    <x v="39"/>
    <s v="Straż Graniczna"/>
  </r>
  <r>
    <x v="2958"/>
    <s v="do RP"/>
    <x v="1"/>
    <x v="0"/>
    <s v="PSG w Dorohusku"/>
    <s v="Dorohusk - Jagodzin"/>
    <x v="0"/>
    <x v="1"/>
    <s v="Papierosy"/>
    <n v="87.87"/>
    <m/>
    <n v="0.87870000000000004"/>
    <x v="0"/>
    <x v="13"/>
    <s v="Straż Graniczna"/>
  </r>
  <r>
    <x v="2958"/>
    <s v="do RP"/>
    <x v="1"/>
    <x v="0"/>
    <s v="PSG w Dorohusku"/>
    <s v="Dorohusk - Jagodzin"/>
    <x v="0"/>
    <x v="4"/>
    <s v="Tytoń do palenia (wkłady)"/>
    <m/>
    <s v="wyroby nowatorskie marki fiit"/>
    <n v="0"/>
    <x v="1"/>
    <x v="1281"/>
    <s v="Straż Graniczna"/>
  </r>
  <r>
    <x v="2958"/>
    <s v="do RP"/>
    <x v="1"/>
    <x v="0"/>
    <s v="PSG w Dorohusku"/>
    <s v="Dorohusk - Jagodzin"/>
    <x v="0"/>
    <x v="1"/>
    <s v="Papierosy"/>
    <n v="87.87"/>
    <m/>
    <n v="0.87870000000000004"/>
    <x v="0"/>
    <x v="13"/>
    <s v="Straż Graniczna"/>
  </r>
  <r>
    <x v="2958"/>
    <s v="do RP"/>
    <x v="1"/>
    <x v="0"/>
    <s v="PSG w Dorohusku"/>
    <s v="Dorohusk - Jagodzin"/>
    <x v="0"/>
    <x v="1"/>
    <s v="Papierosy"/>
    <n v="86.11"/>
    <m/>
    <n v="0.87867346938775515"/>
    <x v="0"/>
    <x v="926"/>
    <s v="Straż Graniczna"/>
  </r>
  <r>
    <x v="2959"/>
    <s v="do RP"/>
    <x v="1"/>
    <x v="0"/>
    <s v="PSG w Dorohusku"/>
    <s v="Dorohusk - Jagodzin"/>
    <x v="0"/>
    <x v="3"/>
    <s v="Ostra"/>
    <n v="2.2999999999999998"/>
    <s v="5,45X39"/>
    <n v="2.2999999999999998"/>
    <x v="0"/>
    <x v="2"/>
    <s v="Straż Graniczna"/>
  </r>
  <r>
    <x v="2960"/>
    <s v="do RP"/>
    <x v="1"/>
    <x v="0"/>
    <s v="PSG w Dorohusku"/>
    <s v="Dorohusk - Jagodzin"/>
    <x v="0"/>
    <x v="7"/>
    <s v="Inna"/>
    <n v="30"/>
    <s v="Kastet"/>
    <n v="30"/>
    <x v="0"/>
    <x v="2"/>
    <s v="Straż Graniczna"/>
  </r>
  <r>
    <x v="2961"/>
    <s v="z RP"/>
    <x v="1"/>
    <x v="7"/>
    <s v="PSG w Krakowie-Balicach"/>
    <s v="Kraków-Balice"/>
    <x v="2"/>
    <x v="3"/>
    <s v="Ostra"/>
    <n v="20"/>
    <m/>
    <n v="2"/>
    <x v="0"/>
    <x v="45"/>
    <s v="Straż Graniczna"/>
  </r>
  <r>
    <x v="2962"/>
    <s v="do RP"/>
    <x v="1"/>
    <x v="1"/>
    <s v="PSG w Korczowej"/>
    <s v="Korczowa - Krakowiec"/>
    <x v="0"/>
    <x v="3"/>
    <s v="Inna"/>
    <n v="200"/>
    <s v="kalibr 9 mm (amunicja hukowa)"/>
    <n v="4"/>
    <x v="0"/>
    <x v="743"/>
    <s v="Straż Graniczna"/>
  </r>
  <r>
    <x v="2963"/>
    <s v="wewnątrz kraju"/>
    <x v="2"/>
    <x v="0"/>
    <s v="PSG w Terespolu"/>
    <m/>
    <x v="3"/>
    <x v="2"/>
    <s v="Osobowy"/>
    <n v="90000"/>
    <s v="Peugot  5008, rok produkcji 2018"/>
    <n v="90000"/>
    <x v="0"/>
    <x v="2"/>
    <s v="Policja | Policja | SG | inny"/>
  </r>
  <r>
    <x v="2964"/>
    <s v="wewnątrz kraju"/>
    <x v="2"/>
    <x v="1"/>
    <s v="PSG w Lubaczowie"/>
    <m/>
    <x v="3"/>
    <x v="4"/>
    <s v="susz tytoniowy"/>
    <n v="325389.05"/>
    <m/>
    <n v="668.15"/>
    <x v="1"/>
    <x v="1282"/>
    <s v="KAS | SG"/>
  </r>
  <r>
    <x v="2965"/>
    <s v="wewnątrz kraju"/>
    <x v="2"/>
    <x v="2"/>
    <s v="PSG w Sosnowcu"/>
    <m/>
    <x v="3"/>
    <x v="6"/>
    <s v="Marihuana"/>
    <n v="1558498"/>
    <m/>
    <n v="50000"/>
    <x v="1"/>
    <x v="1283"/>
    <s v="Straż Graniczna"/>
  </r>
  <r>
    <x v="2966"/>
    <s v="wewnątrz kraju"/>
    <x v="0"/>
    <x v="0"/>
    <s v="PSG w Białej Podlaskiej"/>
    <m/>
    <x v="1"/>
    <x v="6"/>
    <s v="Kokaina"/>
    <n v="244"/>
    <s v="Kokaina"/>
    <n v="400000"/>
    <x v="1"/>
    <x v="444"/>
    <s v="Straż Graniczna"/>
  </r>
  <r>
    <x v="2967"/>
    <s v="wewnątrz kraju"/>
    <x v="2"/>
    <x v="4"/>
    <s v="PSG w Gdańsku"/>
    <m/>
    <x v="3"/>
    <x v="6"/>
    <s v="Marihuana"/>
    <n v="212960"/>
    <m/>
    <n v="40000"/>
    <x v="1"/>
    <x v="1284"/>
    <s v="Straż Graniczna"/>
  </r>
  <r>
    <x v="2967"/>
    <s v="wewnątrz kraju"/>
    <x v="2"/>
    <x v="4"/>
    <s v="PSG w Gdańsku"/>
    <m/>
    <x v="3"/>
    <x v="6"/>
    <s v="Haszysz"/>
    <n v="1500"/>
    <m/>
    <n v="50000"/>
    <x v="1"/>
    <x v="264"/>
    <s v="Straż Graniczna"/>
  </r>
  <r>
    <x v="2967"/>
    <s v="wewnątrz kraju"/>
    <x v="2"/>
    <x v="4"/>
    <s v="PSG w Gdańsku"/>
    <m/>
    <x v="3"/>
    <x v="6"/>
    <s v="Inne"/>
    <n v="22300"/>
    <s v="223 opakowań średnio 10 x 10 cm m.in. żelków, cukierków, czekolad, soków, tabletek zawierających narkotyki"/>
    <n v="100"/>
    <x v="0"/>
    <x v="1285"/>
    <s v="Straż Graniczna"/>
  </r>
  <r>
    <x v="2967"/>
    <s v="wewnątrz kraju"/>
    <x v="2"/>
    <x v="4"/>
    <s v="PSG w Gdańsku"/>
    <m/>
    <x v="3"/>
    <x v="9"/>
    <s v="Płyn do e-papierosów"/>
    <n v="3150"/>
    <s v="THC -Marihuana "/>
    <n v="350"/>
    <x v="0"/>
    <x v="157"/>
    <s v="Straż Graniczna"/>
  </r>
  <r>
    <x v="2968"/>
    <s v="wewnątrz kraju"/>
    <x v="0"/>
    <x v="1"/>
    <s v="PSG w Hermanowicach"/>
    <m/>
    <x v="0"/>
    <x v="2"/>
    <s v="Osobowy"/>
    <n v="250000"/>
    <s v="KIA"/>
    <n v="250000"/>
    <x v="0"/>
    <x v="2"/>
    <s v="Straż Graniczna"/>
  </r>
  <r>
    <x v="2969"/>
    <s v="do RP"/>
    <x v="1"/>
    <x v="0"/>
    <s v="PSG w Hrebennem"/>
    <s v="Hrebenne - Rawa Ruska"/>
    <x v="0"/>
    <x v="1"/>
    <s v="Papierosy"/>
    <n v="17.57"/>
    <s v="uszczuplenia celne  29,00 zł. "/>
    <n v="0.87850000000000006"/>
    <x v="0"/>
    <x v="14"/>
    <s v="Straż Graniczna"/>
  </r>
  <r>
    <x v="2969"/>
    <s v="do RP"/>
    <x v="1"/>
    <x v="0"/>
    <s v="PSG w Hrebennem"/>
    <s v="Hrebenne - Rawa Ruska"/>
    <x v="0"/>
    <x v="5"/>
    <s v="Wódka"/>
    <n v="28"/>
    <s v="uszczuplenia celne 29.00 zł"/>
    <n v="40"/>
    <x v="2"/>
    <x v="862"/>
    <s v="Straż Graniczna"/>
  </r>
  <r>
    <x v="2970"/>
    <s v="do RP"/>
    <x v="1"/>
    <x v="0"/>
    <s v="PSG w Terespolu"/>
    <s v="Terespol - Brześć"/>
    <x v="1"/>
    <x v="1"/>
    <s v="Papierosy"/>
    <n v="351.48"/>
    <m/>
    <n v="0.87870000000000004"/>
    <x v="0"/>
    <x v="21"/>
    <s v="KAS | SG"/>
  </r>
  <r>
    <x v="2971"/>
    <s v="do RP"/>
    <x v="1"/>
    <x v="1"/>
    <s v="PSG w Medyce"/>
    <s v="Medyka - Szeginie"/>
    <x v="0"/>
    <x v="7"/>
    <s v="Inna"/>
    <n v="600"/>
    <s v="marka LATEK,  seria i nr XK39429, broń hukowa"/>
    <n v="600"/>
    <x v="0"/>
    <x v="2"/>
    <s v="Straż Graniczna"/>
  </r>
  <r>
    <x v="2971"/>
    <s v="do RP"/>
    <x v="1"/>
    <x v="1"/>
    <s v="PSG w Medyce"/>
    <s v="Medyka - Szeginie"/>
    <x v="0"/>
    <x v="3"/>
    <s v="Inna"/>
    <n v="200"/>
    <s v="kaliber 9mm"/>
    <n v="2"/>
    <x v="0"/>
    <x v="13"/>
    <s v="Straż Graniczna"/>
  </r>
  <r>
    <x v="2972"/>
    <s v="do RP"/>
    <x v="1"/>
    <x v="0"/>
    <s v="PSG w Terespolu"/>
    <s v="Terespol - Brześć"/>
    <x v="1"/>
    <x v="9"/>
    <s v="Płyn do e-papierosów"/>
    <n v="936"/>
    <s v="720 ml"/>
    <n v="1300"/>
    <x v="2"/>
    <x v="1286"/>
    <s v="Straż Graniczna"/>
  </r>
  <r>
    <x v="2973"/>
    <s v="wewnątrz kraju"/>
    <x v="0"/>
    <x v="1"/>
    <s v="Bieszczadzki"/>
    <m/>
    <x v="0"/>
    <x v="2"/>
    <s v="Osobowy"/>
    <n v="201000"/>
    <s v="Toyota RAV 4"/>
    <n v="201000"/>
    <x v="0"/>
    <x v="2"/>
    <s v="Policja | Policja | SG"/>
  </r>
  <r>
    <x v="2974"/>
    <s v="z RP"/>
    <x v="1"/>
    <x v="0"/>
    <s v="PSG w Hrubieszowie"/>
    <s v="Zosin - Ustiług"/>
    <x v="0"/>
    <x v="2"/>
    <s v="Osobowy"/>
    <n v="200000"/>
    <s v="LEXUS LХ450 rok produkcji 2017, kolor czarny"/>
    <n v="200000"/>
    <x v="0"/>
    <x v="2"/>
    <s v="Straż Graniczna"/>
  </r>
  <r>
    <x v="2975"/>
    <s v="do RP"/>
    <x v="1"/>
    <x v="0"/>
    <s v="PSG w Hrubieszowie"/>
    <s v="Zosin - Ustiług"/>
    <x v="0"/>
    <x v="5"/>
    <s v="Wódka"/>
    <n v="100"/>
    <m/>
    <n v="40"/>
    <x v="2"/>
    <x v="28"/>
    <s v="SC"/>
  </r>
  <r>
    <x v="2975"/>
    <s v="do RP"/>
    <x v="1"/>
    <x v="0"/>
    <s v="PSG w Hrubieszowie"/>
    <s v="Zosin - Ustiług"/>
    <x v="0"/>
    <x v="0"/>
    <s v="Inne"/>
    <n v="68"/>
    <s v="produkty mięsne"/>
    <n v="20"/>
    <x v="1"/>
    <x v="1024"/>
    <s v="SC"/>
  </r>
  <r>
    <x v="2975"/>
    <s v="do RP"/>
    <x v="1"/>
    <x v="0"/>
    <s v="PSG w Hrubieszowie"/>
    <s v="Zosin - Ustiług"/>
    <x v="0"/>
    <x v="0"/>
    <s v="Inne"/>
    <n v="96"/>
    <s v="produkty mięsne"/>
    <n v="20"/>
    <x v="1"/>
    <x v="653"/>
    <s v="SC"/>
  </r>
  <r>
    <x v="2976"/>
    <s v="wewnątrz kraju"/>
    <x v="2"/>
    <x v="2"/>
    <s v="PSG w Rudzie Śląskiej"/>
    <m/>
    <x v="3"/>
    <x v="6"/>
    <s v="Marihuana"/>
    <n v="731.5"/>
    <m/>
    <n v="50000"/>
    <x v="1"/>
    <x v="1287"/>
    <s v="Straż Graniczna"/>
  </r>
  <r>
    <x v="2977"/>
    <s v="do RP"/>
    <x v="1"/>
    <x v="0"/>
    <s v="PSG w Terespolu"/>
    <s v="Terespol - Brześć"/>
    <x v="1"/>
    <x v="5"/>
    <s v="Inne"/>
    <m/>
    <s v="płyn o zapachu alkoholu 40 %"/>
    <n v="0"/>
    <x v="2"/>
    <x v="14"/>
    <s v="KAS | SG"/>
  </r>
  <r>
    <x v="2978"/>
    <s v="do RP"/>
    <x v="1"/>
    <x v="0"/>
    <s v="PSG w Dołhobyczowie"/>
    <s v="Dołhobyczów - Uhrynów"/>
    <x v="0"/>
    <x v="7"/>
    <s v="Inna"/>
    <n v="50"/>
    <s v="kij baseballowy"/>
    <n v="50"/>
    <x v="0"/>
    <x v="2"/>
    <s v="Straż Graniczna"/>
  </r>
  <r>
    <x v="2979"/>
    <s v="z RP"/>
    <x v="1"/>
    <x v="0"/>
    <s v="PSG w Hrubieszowie"/>
    <s v="Zosin - Ustiług"/>
    <x v="0"/>
    <x v="0"/>
    <s v="Podzespoły samochodowe"/>
    <n v="8000"/>
    <s v="elementy karoserii samochodu ( przednie i tylne  lewe drzwi  z pojazdu Jeep)"/>
    <n v="4000"/>
    <x v="0"/>
    <x v="0"/>
    <s v="Straż Graniczna"/>
  </r>
  <r>
    <x v="2980"/>
    <s v="wewnątrz kraju"/>
    <x v="2"/>
    <x v="2"/>
    <s v="PSG w Katowicach-Pyrzowicach"/>
    <m/>
    <x v="3"/>
    <x v="6"/>
    <s v="Marihuana"/>
    <n v="48"/>
    <s v="Susz rośliny zawinięty w bibułkę papierową "/>
    <n v="50000.000000000007"/>
    <x v="1"/>
    <x v="312"/>
    <s v="Straż Graniczna"/>
  </r>
  <r>
    <x v="2981"/>
    <s v="wewnątrz kraju"/>
    <x v="0"/>
    <x v="0"/>
    <s v="PSG w Dorohusku"/>
    <s v="Dorohusk - Jagodzin"/>
    <x v="0"/>
    <x v="0"/>
    <s v="Inne"/>
    <m/>
    <s v="blankiet urkaiskiego prawa jazdy"/>
    <n v="0"/>
    <x v="0"/>
    <x v="1288"/>
    <s v="Straż Graniczna"/>
  </r>
  <r>
    <x v="2982"/>
    <s v="do RP"/>
    <x v="1"/>
    <x v="0"/>
    <s v="PSG w Terespolu"/>
    <s v="Terespol - Brześć"/>
    <x v="1"/>
    <x v="1"/>
    <s v="Papierosy"/>
    <n v="4041.97"/>
    <m/>
    <n v="0.87868913043478258"/>
    <x v="0"/>
    <x v="62"/>
    <s v="KAS | SG"/>
  </r>
  <r>
    <x v="2983"/>
    <s v="do RP"/>
    <x v="1"/>
    <x v="0"/>
    <s v="PSG w Dorohusku"/>
    <s v="Dorohusk - Jagodzin"/>
    <x v="0"/>
    <x v="4"/>
    <s v="Tytoń do palenia"/>
    <n v="5.41"/>
    <s v="WYROBY NOWATORSKIE M HEETS 8.1 GRAMA"/>
    <n v="667.90123456790127"/>
    <x v="1"/>
    <x v="1289"/>
    <s v="Straż Graniczna"/>
  </r>
  <r>
    <x v="2983"/>
    <s v="do RP"/>
    <x v="1"/>
    <x v="0"/>
    <s v="PSG w Dorohusku"/>
    <s v="Dorohusk - Jagodzin"/>
    <x v="0"/>
    <x v="4"/>
    <s v="Tytoń do palenia"/>
    <n v="15.69"/>
    <s v="WYROBY NOWATORSKIE M- KI TEREA 23.49 GRAMA"/>
    <n v="667.94380587484034"/>
    <x v="1"/>
    <x v="1290"/>
    <s v="Straż Graniczna"/>
  </r>
  <r>
    <x v="2983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983"/>
    <s v="do RP"/>
    <x v="1"/>
    <x v="0"/>
    <s v="PSG w Dorohusku"/>
    <s v="Dorohusk - Jagodzin"/>
    <x v="0"/>
    <x v="1"/>
    <s v="Papierosy"/>
    <n v="35.15"/>
    <s v="M-KI DENIM"/>
    <n v="0.87874999999999992"/>
    <x v="0"/>
    <x v="66"/>
    <s v="Straż Graniczna"/>
  </r>
  <r>
    <x v="2983"/>
    <s v="do RP"/>
    <x v="1"/>
    <x v="0"/>
    <s v="PSG w Dorohusku"/>
    <s v="Dorohusk - Jagodzin"/>
    <x v="0"/>
    <x v="1"/>
    <s v="Papierosy"/>
    <n v="66.78"/>
    <s v="M-KI ROTHMANS"/>
    <n v="0.87868421052631585"/>
    <x v="0"/>
    <x v="652"/>
    <s v="Straż Graniczna"/>
  </r>
  <r>
    <x v="2984"/>
    <s v="do RP"/>
    <x v="1"/>
    <x v="0"/>
    <s v="PSG w Dołhobyczowie"/>
    <s v="Dołhobyczów - Uhrynów"/>
    <x v="0"/>
    <x v="1"/>
    <s v="Papierosy"/>
    <n v="123.02"/>
    <s v="7 paczek papierosów po 20 szt w paczce (Łącznie 140 szt.)"/>
    <n v="0.87871428571428567"/>
    <x v="0"/>
    <x v="39"/>
    <s v="Straż Graniczna"/>
  </r>
  <r>
    <x v="2985"/>
    <s v="do RP"/>
    <x v="1"/>
    <x v="1"/>
    <s v="PSG w Korczowej"/>
    <s v="Korczowa - Krakowiec"/>
    <x v="0"/>
    <x v="3"/>
    <s v="Ostra"/>
    <n v="2.5"/>
    <s v="KALIBER 5,45"/>
    <n v="2.5"/>
    <x v="0"/>
    <x v="2"/>
    <s v="Straż Graniczna"/>
  </r>
  <r>
    <x v="2986"/>
    <s v="do RP"/>
    <x v="1"/>
    <x v="1"/>
    <s v="PSG w Korczowej"/>
    <s v="Korczowa - Krakowiec"/>
    <x v="0"/>
    <x v="3"/>
    <s v="Ostra"/>
    <n v="7.5"/>
    <s v="kaliber 5.45"/>
    <n v="2.5"/>
    <x v="0"/>
    <x v="46"/>
    <s v="Straż Graniczna"/>
  </r>
  <r>
    <x v="2986"/>
    <s v="do RP"/>
    <x v="1"/>
    <x v="1"/>
    <s v="PSG w Korczowej"/>
    <s v="Korczowa - Krakowiec"/>
    <x v="0"/>
    <x v="3"/>
    <s v="Ostra"/>
    <n v="5"/>
    <s v="KALIBER 5,45"/>
    <n v="2.5"/>
    <x v="0"/>
    <x v="0"/>
    <s v="Straż Graniczna"/>
  </r>
  <r>
    <x v="2986"/>
    <s v="do RP"/>
    <x v="1"/>
    <x v="1"/>
    <s v="PSG w Korczowej"/>
    <s v="Korczowa - Krakowiec"/>
    <x v="0"/>
    <x v="3"/>
    <s v="Ostra"/>
    <n v="1.75"/>
    <s v="AMUNICJA KALIBER 9,18"/>
    <n v="1.75"/>
    <x v="0"/>
    <x v="2"/>
    <s v="Straż Graniczna"/>
  </r>
  <r>
    <x v="2986"/>
    <s v="do RP"/>
    <x v="1"/>
    <x v="1"/>
    <s v="PSG w Korczowej"/>
    <s v="Korczowa - Krakowiec"/>
    <x v="0"/>
    <x v="3"/>
    <s v="Ostra"/>
    <n v="25"/>
    <s v="amunicja kaliber 5,45"/>
    <n v="2.5"/>
    <x v="0"/>
    <x v="45"/>
    <s v="Straż Graniczna"/>
  </r>
  <r>
    <x v="2986"/>
    <s v="do RP"/>
    <x v="1"/>
    <x v="1"/>
    <s v="PSG w Korczowej"/>
    <s v="Korczowa - Krakowiec"/>
    <x v="0"/>
    <x v="3"/>
    <s v="Ostra"/>
    <n v="1.5"/>
    <s v="kaliber 7,62"/>
    <n v="1.5"/>
    <x v="0"/>
    <x v="2"/>
    <s v="Straż Graniczna"/>
  </r>
  <r>
    <x v="2987"/>
    <s v="wewnątrz kraju"/>
    <x v="2"/>
    <x v="0"/>
    <s v="PSG w Lublinie"/>
    <m/>
    <x v="3"/>
    <x v="6"/>
    <s v="Inne"/>
    <m/>
    <s v="Mefedron"/>
    <n v="0"/>
    <x v="1"/>
    <x v="1291"/>
    <s v="Straż Graniczna"/>
  </r>
  <r>
    <x v="2988"/>
    <s v="do RP"/>
    <x v="0"/>
    <x v="6"/>
    <s v="PSG w Świecku"/>
    <m/>
    <x v="5"/>
    <x v="6"/>
    <s v="Marihuana"/>
    <n v="13.2"/>
    <m/>
    <n v="40000"/>
    <x v="1"/>
    <x v="1292"/>
    <s v="Straż Graniczna"/>
  </r>
  <r>
    <x v="2989"/>
    <s v="do RP"/>
    <x v="1"/>
    <x v="0"/>
    <s v="PSG w Dorohusku"/>
    <s v="Dorohusk - Jagodzin"/>
    <x v="0"/>
    <x v="4"/>
    <s v="Tytoń do palenia"/>
    <n v="31.87"/>
    <s v="wyroby nowatorskie"/>
    <n v="668.13417190775681"/>
    <x v="1"/>
    <x v="426"/>
    <s v="KAS | SG"/>
  </r>
  <r>
    <x v="2990"/>
    <s v="z RP"/>
    <x v="1"/>
    <x v="1"/>
    <s v="PSG w Lubaczowie"/>
    <s v="Budomierz - Hruszew"/>
    <x v="0"/>
    <x v="2"/>
    <s v="Osobowy"/>
    <n v="23000"/>
    <s v="FORD Ranger"/>
    <n v="23000"/>
    <x v="0"/>
    <x v="2"/>
    <s v="Straż Graniczna"/>
  </r>
  <r>
    <x v="2991"/>
    <s v="wewnątrz kraju"/>
    <x v="2"/>
    <x v="6"/>
    <s v="PSG w Tuplicach"/>
    <m/>
    <x v="3"/>
    <x v="6"/>
    <s v="Amfetamina"/>
    <n v="0.62"/>
    <m/>
    <n v="805.1948051948051"/>
    <x v="1"/>
    <x v="753"/>
    <s v="Straż Graniczna"/>
  </r>
  <r>
    <x v="2991"/>
    <s v="wewnątrz kraju"/>
    <x v="2"/>
    <x v="6"/>
    <s v="PSG w Tuplicach"/>
    <m/>
    <x v="3"/>
    <x v="6"/>
    <s v="Marihuana"/>
    <n v="243"/>
    <m/>
    <n v="45000"/>
    <x v="1"/>
    <x v="843"/>
    <s v="Straż Graniczna"/>
  </r>
  <r>
    <x v="2991"/>
    <s v="wewnątrz kraju"/>
    <x v="2"/>
    <x v="6"/>
    <s v="PSG w Tuplicach"/>
    <m/>
    <x v="3"/>
    <x v="6"/>
    <s v="Inne"/>
    <n v="99.84"/>
    <s v="Mefedron"/>
    <n v="128000"/>
    <x v="1"/>
    <x v="1293"/>
    <s v="Straż Graniczna"/>
  </r>
  <r>
    <x v="2992"/>
    <s v="wewnątrz kraju"/>
    <x v="2"/>
    <x v="6"/>
    <s v="PSG w Kłodzku"/>
    <m/>
    <x v="3"/>
    <x v="6"/>
    <s v="Marihuana"/>
    <n v="15642"/>
    <m/>
    <n v="45000"/>
    <x v="1"/>
    <x v="1294"/>
    <s v="Straż Graniczna"/>
  </r>
  <r>
    <x v="2993"/>
    <s v="wewnątrz kraju"/>
    <x v="2"/>
    <x v="1"/>
    <s v="Bieszczadzki"/>
    <m/>
    <x v="3"/>
    <x v="2"/>
    <s v="Osobowy"/>
    <n v="333000"/>
    <s v="BMW 318"/>
    <n v="333000"/>
    <x v="0"/>
    <x v="2"/>
    <s v="Policja | Policja | SG"/>
  </r>
  <r>
    <x v="2994"/>
    <s v="z RP"/>
    <x v="1"/>
    <x v="0"/>
    <s v="PSG w Hrubieszowie"/>
    <s v="Zosin - Ustiług"/>
    <x v="0"/>
    <x v="0"/>
    <s v="Podzespoły samochodowe"/>
    <n v="25000"/>
    <s v="Silnik samochodowy  o nr M9T E710 C139305 z pojazdu Renault Master "/>
    <n v="25000"/>
    <x v="0"/>
    <x v="2"/>
    <s v="Straż Graniczna"/>
  </r>
  <r>
    <x v="2995"/>
    <s v="z RP"/>
    <x v="1"/>
    <x v="1"/>
    <s v="PSG w Rzeszowie–Jasionce"/>
    <s v="Rzeszów-Jasionka"/>
    <x v="2"/>
    <x v="3"/>
    <s v="Ostra"/>
    <n v="6"/>
    <s v="1szt. amunicji ostrej kal. 7,62x39, 1szt. amunicji ostrej kal. 5,45x39"/>
    <n v="3"/>
    <x v="0"/>
    <x v="0"/>
    <s v="Straż Graniczna"/>
  </r>
  <r>
    <x v="2996"/>
    <s v="z RP"/>
    <x v="0"/>
    <x v="2"/>
    <s v="PSG w Katowicach-Pyrzowicach"/>
    <m/>
    <x v="2"/>
    <x v="3"/>
    <s v="Ostra"/>
    <n v="5"/>
    <s v="amunicja koloru żółtego z wygrawerowanym na spodzie napisem S&amp;B 25 9x19 "/>
    <n v="5"/>
    <x v="0"/>
    <x v="2"/>
    <s v="Straż Graniczna"/>
  </r>
  <r>
    <x v="2997"/>
    <s v="do RP"/>
    <x v="1"/>
    <x v="0"/>
    <s v="PSG w Dorohusku"/>
    <s v="Dorohusk - Jagodzin"/>
    <x v="0"/>
    <x v="1"/>
    <s v="Papierosy"/>
    <n v="170.47"/>
    <m/>
    <n v="0.87871134020618558"/>
    <x v="0"/>
    <x v="1295"/>
    <s v="KAS | SG"/>
  </r>
  <r>
    <x v="2998"/>
    <s v="do RP"/>
    <x v="1"/>
    <x v="0"/>
    <s v="PSG w Dołhobyczowie"/>
    <s v="Dołhobyczów - Uhrynów"/>
    <x v="0"/>
    <x v="1"/>
    <s v="Papierosy"/>
    <n v="123.02"/>
    <m/>
    <n v="0.87871428571428567"/>
    <x v="0"/>
    <x v="39"/>
    <s v="Straż Graniczna"/>
  </r>
  <r>
    <x v="2999"/>
    <s v="do RP"/>
    <x v="1"/>
    <x v="1"/>
    <s v="PSG w Medyce"/>
    <s v="Medyka - Szeginie"/>
    <x v="0"/>
    <x v="3"/>
    <s v="Ostra"/>
    <n v="5"/>
    <s v="nabój kaliber 5,56 NATO"/>
    <n v="5"/>
    <x v="0"/>
    <x v="2"/>
    <s v="SC | SG"/>
  </r>
  <r>
    <x v="3000"/>
    <s v="wewnątrz kraju"/>
    <x v="2"/>
    <x v="6"/>
    <s v="PSG w Poznaniu-Ławicy"/>
    <s v="Poznań-Ławica"/>
    <x v="3"/>
    <x v="7"/>
    <s v="Inna"/>
    <n v="150"/>
    <s v="Pałka teleskopowa"/>
    <n v="150"/>
    <x v="0"/>
    <x v="2"/>
    <s v="Straż Graniczna"/>
  </r>
  <r>
    <x v="3001"/>
    <s v="z RP"/>
    <x v="0"/>
    <x v="8"/>
    <s v="PSG w Rutce-Tartak"/>
    <m/>
    <x v="9"/>
    <x v="2"/>
    <s v="Naczepa"/>
    <n v="150000"/>
    <s v="chłodnia"/>
    <n v="150000"/>
    <x v="0"/>
    <x v="2"/>
    <s v="Straż Graniczna"/>
  </r>
  <r>
    <x v="3002"/>
    <s v="do RP"/>
    <x v="1"/>
    <x v="1"/>
    <s v="PSG w Korczowej"/>
    <s v="Korczowa - Krakowiec"/>
    <x v="0"/>
    <x v="3"/>
    <s v="Ostra"/>
    <n v="6"/>
    <s v="1szt kal. 5.45x39mm, 1 szt. 7,62x39mm, 1szt. 7,62x54mm"/>
    <n v="2"/>
    <x v="0"/>
    <x v="46"/>
    <s v="Straż Graniczna"/>
  </r>
  <r>
    <x v="3003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3004"/>
    <s v="do RP"/>
    <x v="1"/>
    <x v="1"/>
    <s v="PSG w Medyce"/>
    <s v="Przemyśl - Mościska"/>
    <x v="0"/>
    <x v="7"/>
    <s v="Inna"/>
    <n v="80"/>
    <s v="kastet"/>
    <n v="80"/>
    <x v="0"/>
    <x v="2"/>
    <s v="SC | SG"/>
  </r>
  <r>
    <x v="3005"/>
    <s v="do RP"/>
    <x v="1"/>
    <x v="0"/>
    <s v="PSG w Dorohusku"/>
    <s v="Dorohusk - Jagodzin"/>
    <x v="0"/>
    <x v="1"/>
    <s v="Papierosy"/>
    <n v="21.97"/>
    <m/>
    <n v="0.87879999999999991"/>
    <x v="0"/>
    <x v="284"/>
    <s v="Straż Graniczna"/>
  </r>
  <r>
    <x v="3006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3007"/>
    <s v="do RP"/>
    <x v="1"/>
    <x v="0"/>
    <s v="PSG w Dorohusku"/>
    <s v="Dorohusk - Jagodzin"/>
    <x v="0"/>
    <x v="1"/>
    <s v="Papierosy"/>
    <n v="158.16"/>
    <m/>
    <n v="0.8786666666666666"/>
    <x v="0"/>
    <x v="41"/>
    <s v="Straż Graniczna"/>
  </r>
  <r>
    <x v="3008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3009"/>
    <s v="do RP"/>
    <x v="1"/>
    <x v="0"/>
    <s v="PSG w Dorohusku"/>
    <s v="Dorohusk - Jagodzin"/>
    <x v="0"/>
    <x v="1"/>
    <s v="Papierosy"/>
    <n v="118.62"/>
    <m/>
    <n v="0.87866666666666671"/>
    <x v="0"/>
    <x v="873"/>
    <s v="Straż Graniczna"/>
  </r>
  <r>
    <x v="3010"/>
    <s v="do RP"/>
    <x v="1"/>
    <x v="1"/>
    <s v="PSG w Korczowej"/>
    <s v="Korczowa - Krakowiec"/>
    <x v="0"/>
    <x v="3"/>
    <s v="Ostra"/>
    <n v="2.5"/>
    <s v="nabój o kalibrze 7.62 mm "/>
    <n v="2.5"/>
    <x v="0"/>
    <x v="2"/>
    <s v="Straż Graniczna"/>
  </r>
  <r>
    <x v="3011"/>
    <s v="wewnątrz kraju"/>
    <x v="2"/>
    <x v="8"/>
    <s v="Podlaski"/>
    <m/>
    <x v="3"/>
    <x v="1"/>
    <s v="Papierosy"/>
    <n v="7275553.2000000002"/>
    <m/>
    <n v="0.87868999999999997"/>
    <x v="0"/>
    <x v="1296"/>
    <s v="Straż Graniczna"/>
  </r>
  <r>
    <x v="3011"/>
    <s v="wewnątrz kraju"/>
    <x v="2"/>
    <x v="8"/>
    <s v="Podlaski"/>
    <m/>
    <x v="3"/>
    <x v="1"/>
    <s v="Papierosy"/>
    <n v="7275553.2000000002"/>
    <m/>
    <n v="0.87868999999999997"/>
    <x v="0"/>
    <x v="1296"/>
    <s v="KAS | SG"/>
  </r>
  <r>
    <x v="3010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012"/>
    <s v="do RP"/>
    <x v="1"/>
    <x v="1"/>
    <s v="PSG w Korczowej"/>
    <s v="Korczowa - Krakowiec"/>
    <x v="0"/>
    <x v="3"/>
    <s v="Ostra"/>
    <n v="2.5"/>
    <s v="5x45 mm (amunicja ostra), "/>
    <n v="2.5"/>
    <x v="0"/>
    <x v="2"/>
    <s v="Straż Graniczna"/>
  </r>
  <r>
    <x v="3012"/>
    <s v="do RP"/>
    <x v="1"/>
    <x v="1"/>
    <s v="PSG w Korczowej"/>
    <s v="Korczowa - Krakowiec"/>
    <x v="0"/>
    <x v="3"/>
    <s v="Ostra"/>
    <n v="2.5"/>
    <s v="5x56 mm (amunicja ostra), "/>
    <n v="2.5"/>
    <x v="0"/>
    <x v="2"/>
    <s v="Straż Graniczna"/>
  </r>
  <r>
    <x v="3013"/>
    <s v="do RP"/>
    <x v="1"/>
    <x v="0"/>
    <s v="PSG w Dorohusku"/>
    <s v="Dorohusk - Jagodzin"/>
    <x v="0"/>
    <x v="1"/>
    <s v="Papierosy"/>
    <n v="101.05"/>
    <m/>
    <n v="0.87869565217391299"/>
    <x v="0"/>
    <x v="602"/>
    <s v="Straż Graniczna"/>
  </r>
  <r>
    <x v="3014"/>
    <s v="do RP"/>
    <x v="1"/>
    <x v="3"/>
    <s v="PSG w Bezledach"/>
    <s v="Bezledy - Bagrationowsk"/>
    <x v="6"/>
    <x v="1"/>
    <s v="Papierosy"/>
    <n v="140.59"/>
    <m/>
    <n v="0.87868750000000007"/>
    <x v="0"/>
    <x v="37"/>
    <s v="Straż Graniczna"/>
  </r>
  <r>
    <x v="3015"/>
    <s v="do RP"/>
    <x v="1"/>
    <x v="0"/>
    <s v="PSG w Dorohusku"/>
    <s v="Dorohusk - Jagodzin"/>
    <x v="0"/>
    <x v="1"/>
    <s v="Papierosy"/>
    <n v="35.15"/>
    <s v="wniosek nr 169"/>
    <n v="0.87874999999999992"/>
    <x v="0"/>
    <x v="66"/>
    <s v="Straż Graniczna"/>
  </r>
  <r>
    <x v="3016"/>
    <s v="do RP"/>
    <x v="1"/>
    <x v="0"/>
    <s v="PSG w Dorohusku"/>
    <s v="Dorohusk - Jagodzin"/>
    <x v="0"/>
    <x v="0"/>
    <s v="Inne"/>
    <n v="90"/>
    <s v="Produkty pochodzenia zwierzęcego - jajka"/>
    <n v="1"/>
    <x v="0"/>
    <x v="321"/>
    <s v="SC | SG"/>
  </r>
  <r>
    <x v="3017"/>
    <s v="do RP"/>
    <x v="1"/>
    <x v="0"/>
    <s v="PSG w Dorohusku"/>
    <s v="Dorohusk - Jagodzin"/>
    <x v="0"/>
    <x v="1"/>
    <s v="Papierosy"/>
    <n v="35.15"/>
    <s v="wniosek nr 170"/>
    <n v="0.87874999999999992"/>
    <x v="0"/>
    <x v="66"/>
    <s v="Straż Graniczna"/>
  </r>
  <r>
    <x v="3018"/>
    <s v="do RP"/>
    <x v="1"/>
    <x v="1"/>
    <s v="PSG w Krościenku"/>
    <s v="Krościenko - Smolnica"/>
    <x v="0"/>
    <x v="3"/>
    <s v="Ostra"/>
    <n v="2.5"/>
    <s v="5,56 x 45mm "/>
    <n v="2.5"/>
    <x v="0"/>
    <x v="2"/>
    <s v="Straż Graniczna"/>
  </r>
  <r>
    <x v="3019"/>
    <s v="do RP"/>
    <x v="1"/>
    <x v="0"/>
    <s v="PSG w Dorohusku"/>
    <s v="Dorohusk - Jagodzin"/>
    <x v="0"/>
    <x v="0"/>
    <s v="Inne"/>
    <n v="35.6"/>
    <s v="Produkty pochodzenia zwierzęcego - mięso"/>
    <n v="10"/>
    <x v="1"/>
    <x v="1297"/>
    <s v="KAS | SG"/>
  </r>
  <r>
    <x v="3019"/>
    <s v="do RP"/>
    <x v="1"/>
    <x v="0"/>
    <s v="PSG w Dorohusku"/>
    <s v="Dorohusk - Jagodzin"/>
    <x v="0"/>
    <x v="5"/>
    <s v="Wódka"/>
    <n v="6.5"/>
    <m/>
    <n v="13"/>
    <x v="2"/>
    <x v="191"/>
    <s v="KAS | SG"/>
  </r>
  <r>
    <x v="3020"/>
    <s v="wewnątrz kraju"/>
    <x v="2"/>
    <x v="1"/>
    <s v="Bieszczadzki"/>
    <m/>
    <x v="3"/>
    <x v="2"/>
    <s v="Osobowy"/>
    <n v="65000"/>
    <s v="Nissan Qashqai  rok prod. 2017r.  "/>
    <n v="65000"/>
    <x v="0"/>
    <x v="2"/>
    <s v="Policja | Policja | SG"/>
  </r>
  <r>
    <x v="3021"/>
    <s v="do RP"/>
    <x v="1"/>
    <x v="0"/>
    <s v="PSG w Dołhobyczowie"/>
    <s v="Dołhobyczów - Uhrynów"/>
    <x v="0"/>
    <x v="1"/>
    <s v="Papierosy"/>
    <n v="175.74"/>
    <s v="10 paczek po 20 szt. w paczce (łącznie 200 szt. papierosów)"/>
    <n v="0.87870000000000004"/>
    <x v="0"/>
    <x v="12"/>
    <s v="Straż Graniczna"/>
  </r>
  <r>
    <x v="3022"/>
    <s v="z RP"/>
    <x v="1"/>
    <x v="1"/>
    <s v="PSG w Rzeszowie–Jasionce"/>
    <s v="Rzeszów-Jasionka"/>
    <x v="2"/>
    <x v="3"/>
    <s v="Ostra"/>
    <n v="3"/>
    <s v="nabój karabinowy kal.7.62"/>
    <n v="3"/>
    <x v="0"/>
    <x v="2"/>
    <s v="Straż Graniczna"/>
  </r>
  <r>
    <x v="3023"/>
    <s v="do RP"/>
    <x v="1"/>
    <x v="1"/>
    <s v="PSG w Korczowej"/>
    <s v="Korczowa - Krakowiec"/>
    <x v="0"/>
    <x v="3"/>
    <s v="Ostra"/>
    <n v="5"/>
    <s v="kaliber 5,45x39mm"/>
    <n v="2.5"/>
    <x v="0"/>
    <x v="0"/>
    <s v="Straż Graniczna"/>
  </r>
  <r>
    <x v="3024"/>
    <s v="z RP"/>
    <x v="1"/>
    <x v="1"/>
    <s v="PSG w Rzeszowie–Jasionce"/>
    <s v="Rzeszów-Jasionka"/>
    <x v="2"/>
    <x v="3"/>
    <s v="Ostra"/>
    <n v="19.5"/>
    <s v="22 Long Rifle 5,6 x 15mm"/>
    <n v="0.5"/>
    <x v="0"/>
    <x v="673"/>
    <s v="Straż Graniczna"/>
  </r>
  <r>
    <x v="3025"/>
    <s v="wewnątrz kraju"/>
    <x v="0"/>
    <x v="0"/>
    <s v="PSG w Dołhobrodach"/>
    <m/>
    <x v="1"/>
    <x v="1"/>
    <s v="Papierosy"/>
    <n v="26360.7"/>
    <m/>
    <n v="0.87868999999999997"/>
    <x v="0"/>
    <x v="438"/>
    <s v="Straż Graniczna"/>
  </r>
  <r>
    <x v="3026"/>
    <s v="wewnątrz kraju"/>
    <x v="0"/>
    <x v="8"/>
    <s v="PSG w Sejnach"/>
    <m/>
    <x v="9"/>
    <x v="2"/>
    <s v="Osobowy"/>
    <n v="60000"/>
    <s v="BMW X3"/>
    <n v="60000"/>
    <x v="0"/>
    <x v="2"/>
    <s v="Straż Graniczna"/>
  </r>
  <r>
    <x v="3027"/>
    <s v="z RP"/>
    <x v="1"/>
    <x v="0"/>
    <s v="PSG w Hrebennem"/>
    <s v="Hrebenne - Rawa Ruska"/>
    <x v="0"/>
    <x v="0"/>
    <s v="Podzespoły samochodowe"/>
    <n v="4500"/>
    <s v="przednia prawa ćwiartka karoserii BMW X5 "/>
    <n v="4500"/>
    <x v="0"/>
    <x v="2"/>
    <s v="Straż Graniczna"/>
  </r>
  <r>
    <x v="3028"/>
    <s v="z RP"/>
    <x v="1"/>
    <x v="1"/>
    <s v="PSG w Medyce"/>
    <s v="Medyka - Szeginie"/>
    <x v="0"/>
    <x v="0"/>
    <s v="Inne"/>
    <n v="12000"/>
    <s v="e-  papierosy, marki ELFBAR 1500"/>
    <n v="40"/>
    <x v="0"/>
    <x v="58"/>
    <s v="Straż Graniczna"/>
  </r>
  <r>
    <x v="3029"/>
    <s v="do RP"/>
    <x v="1"/>
    <x v="0"/>
    <s v="PSG w Hrubieszowie"/>
    <s v="Zosin - Ustiług"/>
    <x v="0"/>
    <x v="1"/>
    <s v="Papierosy"/>
    <n v="105.44"/>
    <s v="marka BRUT"/>
    <n v="0.8786666666666666"/>
    <x v="0"/>
    <x v="1"/>
    <s v="SC | SG"/>
  </r>
  <r>
    <x v="3029"/>
    <s v="do RP"/>
    <x v="1"/>
    <x v="0"/>
    <s v="PSG w Hrubieszowie"/>
    <s v="Zosin - Ustiług"/>
    <x v="0"/>
    <x v="1"/>
    <s v="Papierosy"/>
    <n v="140.59"/>
    <s v="marka COMPLIMENT"/>
    <n v="0.87868750000000007"/>
    <x v="0"/>
    <x v="37"/>
    <s v="SC | SG"/>
  </r>
  <r>
    <x v="3029"/>
    <s v="do RP"/>
    <x v="1"/>
    <x v="0"/>
    <s v="PSG w Hrubieszowie"/>
    <s v="Zosin - Ustiług"/>
    <x v="0"/>
    <x v="5"/>
    <s v="Wódka"/>
    <n v="40"/>
    <s v="OFICER"/>
    <n v="40"/>
    <x v="2"/>
    <x v="2"/>
    <s v="SC | SG"/>
  </r>
  <r>
    <x v="3029"/>
    <s v="do RP"/>
    <x v="1"/>
    <x v="0"/>
    <s v="PSG w Hrubieszowie"/>
    <s v="Zosin - Ustiług"/>
    <x v="0"/>
    <x v="5"/>
    <s v="Wódka"/>
    <n v="30"/>
    <s v="HLIBNY DAR"/>
    <n v="30"/>
    <x v="2"/>
    <x v="2"/>
    <s v="SC | SG"/>
  </r>
  <r>
    <x v="3029"/>
    <s v="do RP"/>
    <x v="1"/>
    <x v="0"/>
    <s v="PSG w Hrubieszowie"/>
    <s v="Zosin - Ustiług"/>
    <x v="0"/>
    <x v="5"/>
    <s v="Wódka"/>
    <n v="35"/>
    <s v="NIEMIROFF"/>
    <n v="35"/>
    <x v="2"/>
    <x v="2"/>
    <s v="SC | SG"/>
  </r>
  <r>
    <x v="3029"/>
    <s v="do RP"/>
    <x v="1"/>
    <x v="0"/>
    <s v="PSG w Hrubieszowie"/>
    <s v="Zosin - Ustiług"/>
    <x v="0"/>
    <x v="5"/>
    <s v="Wódka"/>
    <n v="30"/>
    <s v="MEDOFF"/>
    <n v="30"/>
    <x v="2"/>
    <x v="2"/>
    <s v="SC | SG"/>
  </r>
  <r>
    <x v="3029"/>
    <s v="do RP"/>
    <x v="1"/>
    <x v="0"/>
    <s v="PSG w Hrubieszowie"/>
    <s v="Zosin - Ustiług"/>
    <x v="0"/>
    <x v="5"/>
    <s v="Wódka"/>
    <n v="30"/>
    <s v="PORECZSKAJA"/>
    <n v="30"/>
    <x v="2"/>
    <x v="2"/>
    <s v="SC | SG"/>
  </r>
  <r>
    <x v="3029"/>
    <s v="do RP"/>
    <x v="1"/>
    <x v="0"/>
    <s v="PSG w Hrubieszowie"/>
    <s v="Zosin - Ustiług"/>
    <x v="0"/>
    <x v="5"/>
    <s v="Wódka"/>
    <n v="80"/>
    <s v="OXY GEN"/>
    <n v="40"/>
    <x v="2"/>
    <x v="0"/>
    <s v="SC | SG"/>
  </r>
  <r>
    <x v="3030"/>
    <s v="do RP"/>
    <x v="1"/>
    <x v="0"/>
    <s v="PSG w Dorohusku"/>
    <s v="Dorohusk - Jagodzin"/>
    <x v="0"/>
    <x v="1"/>
    <s v="Papierosy"/>
    <n v="79.08"/>
    <m/>
    <n v="0.8786666666666666"/>
    <x v="0"/>
    <x v="321"/>
    <s v="KAS | SG"/>
  </r>
  <r>
    <x v="3031"/>
    <s v="z RP"/>
    <x v="0"/>
    <x v="4"/>
    <s v="PSG w Świnoujściu"/>
    <m/>
    <x v="7"/>
    <x v="6"/>
    <s v="Kokaina"/>
    <m/>
    <m/>
    <n v="0"/>
    <x v="1"/>
    <x v="1298"/>
    <s v="Policja | Policja | SG"/>
  </r>
  <r>
    <x v="3031"/>
    <s v="z RP"/>
    <x v="0"/>
    <x v="4"/>
    <s v="PSG w Świnoujściu"/>
    <m/>
    <x v="7"/>
    <x v="6"/>
    <s v="Inne"/>
    <m/>
    <s v="MEFEDRON"/>
    <n v="0"/>
    <x v="1"/>
    <x v="1299"/>
    <s v="Policja | Policja | SG"/>
  </r>
  <r>
    <x v="3032"/>
    <s v="do RP"/>
    <x v="1"/>
    <x v="0"/>
    <s v="PSG w Dołhobyczowie"/>
    <s v="Dołhobyczów - Uhrynów"/>
    <x v="0"/>
    <x v="7"/>
    <s v="Inna"/>
    <m/>
    <s v="kastet"/>
    <n v="0"/>
    <x v="0"/>
    <x v="2"/>
    <s v="SC | SG"/>
  </r>
  <r>
    <x v="3032"/>
    <s v="do RP"/>
    <x v="1"/>
    <x v="0"/>
    <s v="PSG w Dołhobyczowie"/>
    <s v="Dołhobyczów - Uhrynów"/>
    <x v="0"/>
    <x v="1"/>
    <s v="Papierosy"/>
    <n v="316.33"/>
    <s v="18 paczek po 20 sztruk papierosów marki Winston"/>
    <n v="0.87869444444444444"/>
    <x v="0"/>
    <x v="103"/>
    <s v="SC | SG"/>
  </r>
  <r>
    <x v="3033"/>
    <s v="wewnątrz kraju"/>
    <x v="0"/>
    <x v="1"/>
    <s v="PSG w Krościenku"/>
    <m/>
    <x v="0"/>
    <x v="5"/>
    <s v="Wódka"/>
    <n v="200"/>
    <m/>
    <n v="40"/>
    <x v="2"/>
    <x v="6"/>
    <s v="Straż Graniczna"/>
  </r>
  <r>
    <x v="3034"/>
    <s v="do RP"/>
    <x v="1"/>
    <x v="0"/>
    <s v="PSG w Dorohusku"/>
    <s v="Dorohusk - Jagodzin"/>
    <x v="0"/>
    <x v="1"/>
    <s v="Papierosy"/>
    <n v="42.18"/>
    <m/>
    <n v="0.87875000000000003"/>
    <x v="0"/>
    <x v="1300"/>
    <s v="Straż Graniczna"/>
  </r>
  <r>
    <x v="3035"/>
    <s v="z RP"/>
    <x v="1"/>
    <x v="1"/>
    <s v="PSG w Medyce"/>
    <s v="Medyka - Szeginie"/>
    <x v="0"/>
    <x v="0"/>
    <s v="Inne"/>
    <n v="34000"/>
    <s v="urządzenie przemysłowe – zagęszczarka WACKER NEUSON 500 KG model DPU6555HEH"/>
    <n v="34000"/>
    <x v="0"/>
    <x v="2"/>
    <s v="Straż Graniczna"/>
  </r>
  <r>
    <x v="3036"/>
    <s v="do RP"/>
    <x v="1"/>
    <x v="0"/>
    <s v="PSG w Dorohusku"/>
    <s v="Dorohusk - Jagodzin"/>
    <x v="0"/>
    <x v="1"/>
    <s v="Papierosy"/>
    <n v="50.96"/>
    <s v="wniosek 172"/>
    <n v="0.87862068965517248"/>
    <x v="0"/>
    <x v="1155"/>
    <s v="Straż Graniczna"/>
  </r>
  <r>
    <x v="3036"/>
    <s v="do RP"/>
    <x v="1"/>
    <x v="0"/>
    <s v="PSG w Dorohusku"/>
    <s v="Dorohusk - Jagodzin"/>
    <x v="0"/>
    <x v="1"/>
    <s v="Papierosy"/>
    <n v="49.21"/>
    <m/>
    <n v="0.87875000000000003"/>
    <x v="0"/>
    <x v="848"/>
    <s v="Straż Graniczna"/>
  </r>
  <r>
    <x v="3037"/>
    <s v="z RP"/>
    <x v="1"/>
    <x v="1"/>
    <s v="PSG w Korczowej"/>
    <s v="Korczowa - Krakowiec"/>
    <x v="0"/>
    <x v="2"/>
    <s v="Osobowy"/>
    <n v="140000"/>
    <s v="VOLKSWAGEN T-ROC  produkcji 2022  figuruje w bazie INTERPOL pod ID: 27824D41B21303E4E063816610AC3D89 oraz w bazie SIS-R (art. 38) ID: DE 0004.02S05231030040700000002.01"/>
    <n v="140000"/>
    <x v="0"/>
    <x v="2"/>
    <s v="Straż Graniczna"/>
  </r>
  <r>
    <x v="3038"/>
    <s v="do RP"/>
    <x v="0"/>
    <x v="4"/>
    <s v="PSG w Świnoujściu"/>
    <s v="Świnoujście"/>
    <x v="7"/>
    <x v="2"/>
    <s v="Ciężarowy"/>
    <n v="107600"/>
    <m/>
    <n v="107600"/>
    <x v="0"/>
    <x v="2"/>
    <s v="Straż Graniczna"/>
  </r>
  <r>
    <x v="3038"/>
    <s v="do RP"/>
    <x v="0"/>
    <x v="4"/>
    <s v="PSG w Świnoujściu"/>
    <s v="Świnoujście"/>
    <x v="7"/>
    <x v="2"/>
    <s v="Inny"/>
    <n v="3000"/>
    <s v="Rower CENTURION"/>
    <n v="3000"/>
    <x v="0"/>
    <x v="2"/>
    <s v="Straż Graniczna"/>
  </r>
  <r>
    <x v="3038"/>
    <s v="do RP"/>
    <x v="0"/>
    <x v="4"/>
    <s v="PSG w Świnoujściu"/>
    <s v="Świnoujście"/>
    <x v="7"/>
    <x v="2"/>
    <s v="Inny"/>
    <n v="500"/>
    <s v="Rower dziecięcy KAYOBA "/>
    <n v="500"/>
    <x v="0"/>
    <x v="2"/>
    <s v="Straż Graniczna"/>
  </r>
  <r>
    <x v="3038"/>
    <s v="do RP"/>
    <x v="0"/>
    <x v="4"/>
    <s v="PSG w Świnoujściu"/>
    <s v="Świnoujście"/>
    <x v="7"/>
    <x v="2"/>
    <s v="Inny"/>
    <n v="700"/>
    <s v="Rower RONHILO"/>
    <n v="700"/>
    <x v="0"/>
    <x v="2"/>
    <s v="Straż Graniczna"/>
  </r>
  <r>
    <x v="3038"/>
    <s v="do RP"/>
    <x v="0"/>
    <x v="4"/>
    <s v="PSG w Świnoujściu"/>
    <s v="Świnoujście"/>
    <x v="7"/>
    <x v="2"/>
    <s v="Inny"/>
    <n v="600"/>
    <s v="Hulajnoga elektryczna SEGWAY"/>
    <n v="600"/>
    <x v="0"/>
    <x v="2"/>
    <s v="Straż Graniczna"/>
  </r>
  <r>
    <x v="3038"/>
    <s v="do RP"/>
    <x v="0"/>
    <x v="4"/>
    <s v="PSG w Świnoujściu"/>
    <s v="Świnoujście"/>
    <x v="7"/>
    <x v="2"/>
    <s v="Inny"/>
    <n v="7600"/>
    <s v="Kosiarka samojezdna spalinowa CUB CADET"/>
    <n v="7600"/>
    <x v="0"/>
    <x v="2"/>
    <s v="Straż Graniczna"/>
  </r>
  <r>
    <x v="3039"/>
    <s v="do RP"/>
    <x v="1"/>
    <x v="0"/>
    <s v="PSG w Hrebennem"/>
    <s v="Hrebenne - Rawa Ruska"/>
    <x v="0"/>
    <x v="1"/>
    <s v="Papierosy"/>
    <n v="158.16"/>
    <s v="Uszczuplenia celne 258 PLN."/>
    <n v="0.8786666666666666"/>
    <x v="0"/>
    <x v="41"/>
    <s v="Straż Graniczna"/>
  </r>
  <r>
    <x v="3040"/>
    <s v="wewnątrz kraju"/>
    <x v="0"/>
    <x v="0"/>
    <s v="PSG w Hrubieszowie"/>
    <m/>
    <x v="0"/>
    <x v="2"/>
    <s v="Motocykl"/>
    <n v="18000"/>
    <s v="PIAGGIO"/>
    <n v="18000"/>
    <x v="0"/>
    <x v="2"/>
    <s v="Policja"/>
  </r>
  <r>
    <x v="3041"/>
    <s v="z RP"/>
    <x v="1"/>
    <x v="0"/>
    <s v="PSG w Hrubieszowie"/>
    <s v="Zosin - Ustiług"/>
    <x v="0"/>
    <x v="2"/>
    <s v="Osobowy"/>
    <n v="40000"/>
    <s v="NISSAN NAVARA rok produkcji 2007, kolor czarny"/>
    <n v="40000"/>
    <x v="0"/>
    <x v="2"/>
    <s v="Straż Graniczna"/>
  </r>
  <r>
    <x v="3042"/>
    <s v="z RP"/>
    <x v="1"/>
    <x v="1"/>
    <s v="PSG w Lubaczowie"/>
    <s v="Budomierz - Hruszew"/>
    <x v="0"/>
    <x v="2"/>
    <s v="Osobowy"/>
    <n v="38000"/>
    <s v="Toyota Land Cruiser r. prod. 2001"/>
    <n v="38000"/>
    <x v="0"/>
    <x v="2"/>
    <s v="Straż Graniczna"/>
  </r>
  <r>
    <x v="3043"/>
    <s v="wewnątrz kraju"/>
    <x v="2"/>
    <x v="1"/>
    <s v="Bieszczadzki"/>
    <m/>
    <x v="3"/>
    <x v="2"/>
    <s v="Osobowy"/>
    <n v="400000"/>
    <s v="BMW 520i, rok prod. 2024r. "/>
    <n v="400000"/>
    <x v="0"/>
    <x v="2"/>
    <s v="Policja | Policja | SG | SG"/>
  </r>
  <r>
    <x v="3044"/>
    <s v="wewnątrz kraju"/>
    <x v="2"/>
    <x v="6"/>
    <s v="PSG w Świecku"/>
    <m/>
    <x v="3"/>
    <x v="2"/>
    <s v="Osobowy"/>
    <n v="70000"/>
    <s v="Ford Kuga"/>
    <n v="70000"/>
    <x v="0"/>
    <x v="2"/>
    <s v="Straż Graniczna"/>
  </r>
  <r>
    <x v="3045"/>
    <s v="wewnątrz kraju"/>
    <x v="2"/>
    <x v="5"/>
    <s v="Nadwiślański"/>
    <m/>
    <x v="3"/>
    <x v="0"/>
    <s v="Inne"/>
    <m/>
    <s v="podrobiony dokument w postaci prawa jazdy wydanego przez władze Białorusi "/>
    <n v="0"/>
    <x v="0"/>
    <x v="2"/>
    <s v="Straż Graniczna"/>
  </r>
  <r>
    <x v="3046"/>
    <s v="wewnątrz kraju"/>
    <x v="2"/>
    <x v="3"/>
    <s v="PSG w Grzechotkach"/>
    <m/>
    <x v="3"/>
    <x v="1"/>
    <s v="Papierosy"/>
    <n v="155440.26"/>
    <m/>
    <n v="0.87868999434708883"/>
    <x v="0"/>
    <x v="1301"/>
    <s v="Straż Graniczna"/>
  </r>
  <r>
    <x v="3047"/>
    <s v="wewnątrz kraju"/>
    <x v="0"/>
    <x v="6"/>
    <s v="PSG w Kłodzku"/>
    <m/>
    <x v="8"/>
    <x v="0"/>
    <s v="Inne"/>
    <n v="80000"/>
    <s v="perfumy z podrobionymi znakami towarowymi"/>
    <n v="80000"/>
    <x v="0"/>
    <x v="2"/>
    <s v="Straż Graniczna"/>
  </r>
  <r>
    <x v="3047"/>
    <s v="wewnątrz kraju"/>
    <x v="0"/>
    <x v="6"/>
    <s v="PSG w Kłodzku"/>
    <m/>
    <x v="8"/>
    <x v="0"/>
    <s v="Inne"/>
    <n v="170000"/>
    <s v="odzież z podrobionymi znakami towarowymi"/>
    <n v="170000"/>
    <x v="0"/>
    <x v="2"/>
    <s v="Straż Graniczna"/>
  </r>
  <r>
    <x v="3048"/>
    <s v="do RP"/>
    <x v="1"/>
    <x v="0"/>
    <s v="PSG w Dorohusku"/>
    <s v="Dorohusk - Jagodzin"/>
    <x v="0"/>
    <x v="1"/>
    <s v="Papierosy"/>
    <n v="92.26"/>
    <m/>
    <n v="0.87866666666666671"/>
    <x v="0"/>
    <x v="7"/>
    <s v="KAS | SG"/>
  </r>
  <r>
    <x v="3049"/>
    <s v="do RP"/>
    <x v="1"/>
    <x v="1"/>
    <s v="PSG w Korczowej"/>
    <s v="Korczowa - Krakowiec"/>
    <x v="0"/>
    <x v="3"/>
    <s v="Ostra"/>
    <n v="3"/>
    <s v="kaliber 8,6x70mm"/>
    <n v="3"/>
    <x v="0"/>
    <x v="2"/>
    <s v="Straż Graniczna"/>
  </r>
  <r>
    <x v="3050"/>
    <s v="do RP"/>
    <x v="1"/>
    <x v="0"/>
    <s v="PSG w Terespolu"/>
    <s v="Terespol - Brześć"/>
    <x v="1"/>
    <x v="0"/>
    <s v="Inne"/>
    <n v="45"/>
    <s v="PRODUKTY POCHODZENIA ZWIERZĘCEGO"/>
    <n v="15"/>
    <x v="1"/>
    <x v="46"/>
    <s v="KAS | SG"/>
  </r>
  <r>
    <x v="3050"/>
    <s v="do RP"/>
    <x v="1"/>
    <x v="0"/>
    <s v="PSG w Terespolu"/>
    <s v="Terespol - Brześć"/>
    <x v="1"/>
    <x v="1"/>
    <s v="Papierosy"/>
    <n v="140.59"/>
    <m/>
    <n v="0.87868750000000007"/>
    <x v="0"/>
    <x v="37"/>
    <s v="KAS | SG"/>
  </r>
  <r>
    <x v="3051"/>
    <s v="do RP"/>
    <x v="1"/>
    <x v="0"/>
    <s v="PSG w Dołhobyczowie"/>
    <s v="Dołhobyczów - Uhrynów"/>
    <x v="0"/>
    <x v="1"/>
    <s v="Papierosy"/>
    <n v="87.87"/>
    <s v="5 paczek (100 szt.) papierosów marki LM"/>
    <n v="0.87870000000000004"/>
    <x v="0"/>
    <x v="13"/>
    <s v="Straż Graniczna"/>
  </r>
  <r>
    <x v="3052"/>
    <s v="z RP"/>
    <x v="1"/>
    <x v="5"/>
    <s v="PSG w Warszawie-Okęciu"/>
    <s v="Warszawa-Okęcie"/>
    <x v="2"/>
    <x v="3"/>
    <s v="Ostra"/>
    <m/>
    <s v=",,IAI 09” – 2 szt. i „IAI 20” – 1 szt."/>
    <n v="0"/>
    <x v="0"/>
    <x v="46"/>
    <s v="Straż Graniczna"/>
  </r>
  <r>
    <x v="3053"/>
    <s v="wewnątrz kraju"/>
    <x v="0"/>
    <x v="8"/>
    <s v="PSG w Nowym Dworze"/>
    <m/>
    <x v="1"/>
    <x v="1"/>
    <s v="Papierosy"/>
    <n v="8786.9"/>
    <s v="Minsk Superslims"/>
    <n v="0.87868999999999997"/>
    <x v="0"/>
    <x v="79"/>
    <s v="Straż Graniczna"/>
  </r>
  <r>
    <x v="3054"/>
    <s v="do RP"/>
    <x v="1"/>
    <x v="0"/>
    <s v="PSG w Dorohusku"/>
    <s v="Dorohusk - Jagodzin"/>
    <x v="0"/>
    <x v="5"/>
    <s v="Inne"/>
    <m/>
    <s v="ALKOHOL PRODUKCJI WŁASNEJ 50 %"/>
    <n v="0"/>
    <x v="2"/>
    <x v="0"/>
    <s v="KAS | SG"/>
  </r>
  <r>
    <x v="3055"/>
    <s v="do RP"/>
    <x v="0"/>
    <x v="8"/>
    <s v="PSG w Michałowie"/>
    <m/>
    <x v="1"/>
    <x v="1"/>
    <s v="Papierosy"/>
    <n v="26360.7"/>
    <m/>
    <n v="0.87868999999999997"/>
    <x v="0"/>
    <x v="438"/>
    <s v="Straż Graniczna"/>
  </r>
  <r>
    <x v="3056"/>
    <s v="z RP"/>
    <x v="0"/>
    <x v="2"/>
    <s v="PSG w Katowicach-Pyrzowicach"/>
    <m/>
    <x v="2"/>
    <x v="3"/>
    <s v="Ostra"/>
    <n v="5"/>
    <s v="amunicja koloru żółto-brązowego z napisem na spodzie łuski &quot;PMC&quot;,  &quot;223”"/>
    <n v="5"/>
    <x v="0"/>
    <x v="2"/>
    <s v="Straż Graniczna"/>
  </r>
  <r>
    <x v="3057"/>
    <s v="wewnątrz kraju"/>
    <x v="2"/>
    <x v="1"/>
    <s v="Bieszczadzki"/>
    <m/>
    <x v="3"/>
    <x v="2"/>
    <s v="Osobowy"/>
    <n v="250000"/>
    <s v="Lexus NX350, 2024 ROK PRODUKCJI"/>
    <n v="250000"/>
    <x v="0"/>
    <x v="2"/>
    <s v="Policja | Policja | SG | SG"/>
  </r>
  <r>
    <x v="3058"/>
    <s v="wewnątrz kraju"/>
    <x v="0"/>
    <x v="6"/>
    <s v="PSG w Jeleniej Górze"/>
    <m/>
    <x v="8"/>
    <x v="4"/>
    <s v="krajanka tytoniowa"/>
    <n v="22115.77"/>
    <m/>
    <n v="668.15015105740179"/>
    <x v="1"/>
    <x v="1302"/>
    <s v="Straż Graniczna"/>
  </r>
  <r>
    <x v="3058"/>
    <s v="wewnątrz kraju"/>
    <x v="0"/>
    <x v="6"/>
    <s v="PSG w Jeleniej Górze"/>
    <m/>
    <x v="8"/>
    <x v="1"/>
    <s v="Papierosy"/>
    <n v="281.18"/>
    <s v="14 paczek Marlboro czerwone, 2 paczki Parliamont niebieskie"/>
    <n v="0.87868750000000007"/>
    <x v="0"/>
    <x v="141"/>
    <s v="Straż Graniczna"/>
  </r>
  <r>
    <x v="3059"/>
    <s v="do RP"/>
    <x v="0"/>
    <x v="8"/>
    <s v="PSG w Krynkach"/>
    <m/>
    <x v="1"/>
    <x v="1"/>
    <s v="Papierosy"/>
    <n v="29875.46"/>
    <m/>
    <n v="0.87868999999999997"/>
    <x v="0"/>
    <x v="1303"/>
    <s v="Straż Graniczna"/>
  </r>
  <r>
    <x v="3060"/>
    <s v="wewnątrz kraju"/>
    <x v="2"/>
    <x v="4"/>
    <s v="PSG w Elblągu"/>
    <m/>
    <x v="3"/>
    <x v="0"/>
    <s v="Inne"/>
    <n v="60000"/>
    <s v="Automaty do gier hazardowych "/>
    <n v="12000"/>
    <x v="0"/>
    <x v="6"/>
    <s v="SC | SG"/>
  </r>
  <r>
    <x v="3060"/>
    <s v="wewnątrz kraju"/>
    <x v="2"/>
    <x v="4"/>
    <s v="PSG w Elblągu"/>
    <m/>
    <x v="3"/>
    <x v="0"/>
    <s v="Inne"/>
    <n v="210"/>
    <s v="Klucze do zamków w automatów"/>
    <n v="5"/>
    <x v="0"/>
    <x v="800"/>
    <s v="SC | SG"/>
  </r>
  <r>
    <x v="3060"/>
    <s v="wewnątrz kraju"/>
    <x v="2"/>
    <x v="4"/>
    <s v="PSG w Elblągu"/>
    <m/>
    <x v="3"/>
    <x v="11"/>
    <s v="Złoty - PLN"/>
    <n v="7000"/>
    <m/>
    <n v="200"/>
    <x v="0"/>
    <x v="289"/>
    <s v="SC | SG"/>
  </r>
  <r>
    <x v="3060"/>
    <s v="wewnątrz kraju"/>
    <x v="2"/>
    <x v="4"/>
    <s v="PSG w Elblągu"/>
    <m/>
    <x v="3"/>
    <x v="11"/>
    <s v="Złoty - PLN"/>
    <n v="800"/>
    <m/>
    <n v="100"/>
    <x v="0"/>
    <x v="187"/>
    <s v="SC | SG"/>
  </r>
  <r>
    <x v="3060"/>
    <s v="wewnątrz kraju"/>
    <x v="2"/>
    <x v="4"/>
    <s v="PSG w Elblągu"/>
    <m/>
    <x v="3"/>
    <x v="11"/>
    <s v="Złoty - PLN"/>
    <n v="50"/>
    <m/>
    <n v="50"/>
    <x v="0"/>
    <x v="2"/>
    <s v="SC | SG"/>
  </r>
  <r>
    <x v="3060"/>
    <s v="wewnątrz kraju"/>
    <x v="2"/>
    <x v="4"/>
    <s v="PSG w Elblągu"/>
    <m/>
    <x v="3"/>
    <x v="11"/>
    <s v="Złoty - PLN"/>
    <n v="20"/>
    <m/>
    <n v="20"/>
    <x v="0"/>
    <x v="2"/>
    <s v="SC | SG"/>
  </r>
  <r>
    <x v="3060"/>
    <s v="wewnątrz kraju"/>
    <x v="2"/>
    <x v="4"/>
    <s v="PSG w Elblągu"/>
    <m/>
    <x v="3"/>
    <x v="11"/>
    <s v="Złoty - PLN"/>
    <n v="10"/>
    <m/>
    <n v="10"/>
    <x v="0"/>
    <x v="2"/>
    <s v="SC | SG"/>
  </r>
  <r>
    <x v="3060"/>
    <s v="wewnątrz kraju"/>
    <x v="2"/>
    <x v="4"/>
    <s v="PSG w Elblągu"/>
    <m/>
    <x v="3"/>
    <x v="11"/>
    <s v="Złoty - PLN"/>
    <n v="2"/>
    <m/>
    <n v="2"/>
    <x v="0"/>
    <x v="2"/>
    <s v="SC | SG"/>
  </r>
  <r>
    <x v="3061"/>
    <s v="wewnątrz kraju"/>
    <x v="2"/>
    <x v="6"/>
    <s v="PSG w Kłodzku"/>
    <m/>
    <x v="3"/>
    <x v="6"/>
    <s v="Marihuana"/>
    <n v="400"/>
    <m/>
    <n v="40000"/>
    <x v="1"/>
    <x v="678"/>
    <s v="Straż Graniczna"/>
  </r>
  <r>
    <x v="3062"/>
    <s v="wewnątrz kraju"/>
    <x v="2"/>
    <x v="1"/>
    <s v="PSG w Rzeszowie–Jasionce"/>
    <m/>
    <x v="3"/>
    <x v="6"/>
    <s v="Marihuana"/>
    <n v="98"/>
    <s v="Susz roślinny o silnym zapachu marichuany"/>
    <n v="49000"/>
    <x v="1"/>
    <x v="228"/>
    <s v="Straż Graniczna"/>
  </r>
  <r>
    <x v="3063"/>
    <s v="wewnątrz kraju"/>
    <x v="2"/>
    <x v="2"/>
    <s v="PSG w Katowicach-Pyrzowicach"/>
    <m/>
    <x v="3"/>
    <x v="6"/>
    <s v="Marihuana"/>
    <n v="89"/>
    <m/>
    <n v="50000"/>
    <x v="1"/>
    <x v="122"/>
    <s v="Policja | SG"/>
  </r>
  <r>
    <x v="3064"/>
    <s v="do RP"/>
    <x v="1"/>
    <x v="0"/>
    <s v="PSG w Dorohusku"/>
    <s v="Dorohusk - Jagodzin"/>
    <x v="0"/>
    <x v="4"/>
    <s v="Tytoń do palenia (wkłady)"/>
    <m/>
    <s v="wyroby nowatorskie"/>
    <n v="0"/>
    <x v="1"/>
    <x v="805"/>
    <s v="KAS | SG"/>
  </r>
  <r>
    <x v="3065"/>
    <s v="wewnątrz kraju"/>
    <x v="0"/>
    <x v="8"/>
    <s v="PSG w Nowym Dworze"/>
    <m/>
    <x v="1"/>
    <x v="1"/>
    <s v="Papierosy"/>
    <n v="8786.9"/>
    <m/>
    <n v="0.87868999999999997"/>
    <x v="0"/>
    <x v="79"/>
    <s v="Straż Graniczna"/>
  </r>
  <r>
    <x v="3066"/>
    <s v="wewnątrz kraju"/>
    <x v="2"/>
    <x v="2"/>
    <s v="PSG w Katowicach-Pyrzowicach"/>
    <m/>
    <x v="3"/>
    <x v="6"/>
    <s v="Marihuana"/>
    <n v="57.05"/>
    <m/>
    <n v="49999.999999999993"/>
    <x v="1"/>
    <x v="1304"/>
    <s v="Straż Graniczna"/>
  </r>
  <r>
    <x v="3067"/>
    <s v="do RP"/>
    <x v="1"/>
    <x v="5"/>
    <s v="PSG w Warszawie-Okęciu"/>
    <s v="Warszawa-Okęcie"/>
    <x v="2"/>
    <x v="6"/>
    <s v="Marihuana"/>
    <n v="23130"/>
    <s v="susz roślinny "/>
    <n v="45000"/>
    <x v="1"/>
    <x v="1305"/>
    <s v="Straż Graniczna"/>
  </r>
  <r>
    <x v="3067"/>
    <s v="do RP"/>
    <x v="1"/>
    <x v="5"/>
    <s v="PSG w Warszawie-Okęciu"/>
    <s v="Warszawa-Okęcie"/>
    <x v="2"/>
    <x v="6"/>
    <s v="Extasy"/>
    <m/>
    <s v="dwieście czterdzieści różnokolorowych tabletek"/>
    <n v="0"/>
    <x v="3"/>
    <x v="24"/>
    <s v="Straż Graniczna"/>
  </r>
  <r>
    <x v="3068"/>
    <s v="do RP"/>
    <x v="1"/>
    <x v="0"/>
    <s v="PSG w Lublinie"/>
    <s v="Świdnik k/Lublina"/>
    <x v="2"/>
    <x v="5"/>
    <s v="Wódka"/>
    <n v="405.01"/>
    <m/>
    <n v="192.86190476190475"/>
    <x v="2"/>
    <x v="291"/>
    <s v="SC | SG"/>
  </r>
  <r>
    <x v="3067"/>
    <s v="wewnątrz kraju"/>
    <x v="0"/>
    <x v="8"/>
    <s v="PSG w Nowym Dworze"/>
    <m/>
    <x v="1"/>
    <x v="1"/>
    <s v="Papierosy"/>
    <n v="21088.560000000001"/>
    <s v="NZ"/>
    <n v="0.87869000000000008"/>
    <x v="0"/>
    <x v="30"/>
    <s v="Straż Graniczna"/>
  </r>
  <r>
    <x v="3067"/>
    <s v="wewnątrz kraju"/>
    <x v="0"/>
    <x v="8"/>
    <s v="PSG w Nowym Dworze"/>
    <m/>
    <x v="1"/>
    <x v="1"/>
    <s v="Papierosy"/>
    <n v="351.48"/>
    <s v="Queen Mentol"/>
    <n v="0.87870000000000004"/>
    <x v="0"/>
    <x v="21"/>
    <s v="Straż Graniczna"/>
  </r>
  <r>
    <x v="3069"/>
    <s v="do RP"/>
    <x v="1"/>
    <x v="0"/>
    <s v="PSG w Hrubieszowie"/>
    <s v="Zosin - Ustiług"/>
    <x v="0"/>
    <x v="0"/>
    <s v="Inne"/>
    <n v="138"/>
    <s v="produkty zwierzęce"/>
    <n v="20"/>
    <x v="1"/>
    <x v="1306"/>
    <s v="SC | SG"/>
  </r>
  <r>
    <x v="3070"/>
    <s v="wewnątrz kraju"/>
    <x v="2"/>
    <x v="6"/>
    <s v="PSG w Świecku"/>
    <m/>
    <x v="3"/>
    <x v="2"/>
    <s v="Osobowy"/>
    <n v="30000"/>
    <s v="AUDI A4"/>
    <n v="30000"/>
    <x v="0"/>
    <x v="2"/>
    <s v="Straż Graniczna"/>
  </r>
  <r>
    <x v="3071"/>
    <s v="wewnątrz kraju"/>
    <x v="2"/>
    <x v="2"/>
    <s v="PSG w Rudzie Śląskiej"/>
    <m/>
    <x v="3"/>
    <x v="6"/>
    <s v="Marihuana"/>
    <n v="4575"/>
    <m/>
    <n v="50000"/>
    <x v="1"/>
    <x v="1307"/>
    <s v="Straż Graniczna"/>
  </r>
  <r>
    <x v="3072"/>
    <s v="wewnątrz kraju"/>
    <x v="2"/>
    <x v="0"/>
    <s v="PSG w Terespolu"/>
    <m/>
    <x v="3"/>
    <x v="1"/>
    <s v="Papierosy"/>
    <n v="8505.7199999999993"/>
    <m/>
    <n v="0.878690082644628"/>
    <x v="0"/>
    <x v="1308"/>
    <s v="KAS | SG"/>
  </r>
  <r>
    <x v="3073"/>
    <s v="wewnątrz kraju"/>
    <x v="0"/>
    <x v="8"/>
    <s v="PSG w Rutce-Tartak"/>
    <m/>
    <x v="9"/>
    <x v="2"/>
    <s v="Osobowy"/>
    <n v="487500"/>
    <s v="LAMBORGINI"/>
    <n v="487500"/>
    <x v="0"/>
    <x v="2"/>
    <s v="Policja"/>
  </r>
  <r>
    <x v="3073"/>
    <s v="wewnątrz kraju"/>
    <x v="0"/>
    <x v="8"/>
    <s v="PSG w Rutce-Tartak"/>
    <m/>
    <x v="9"/>
    <x v="2"/>
    <s v="Osobowy"/>
    <n v="487500"/>
    <s v="LAMBORGINI"/>
    <n v="487500"/>
    <x v="0"/>
    <x v="2"/>
    <s v="Straż Graniczna"/>
  </r>
  <r>
    <x v="3074"/>
    <s v="do RP"/>
    <x v="1"/>
    <x v="0"/>
    <s v="PSG w Dołhobyczowie"/>
    <s v="Dołhobyczów - Uhrynów"/>
    <x v="0"/>
    <x v="1"/>
    <s v="Papierosy"/>
    <n v="20.21"/>
    <s v="marka Rothmans"/>
    <n v="0.8786956521739131"/>
    <x v="0"/>
    <x v="223"/>
    <s v="SC | SG"/>
  </r>
  <r>
    <x v="3075"/>
    <s v="do RP"/>
    <x v="1"/>
    <x v="0"/>
    <s v="PSG w Terespolu"/>
    <s v="Terespol - Brześć"/>
    <x v="1"/>
    <x v="1"/>
    <s v="Papierosy"/>
    <n v="720.53"/>
    <m/>
    <n v="0.87869512195121946"/>
    <x v="0"/>
    <x v="1225"/>
    <s v="SC | SG"/>
  </r>
  <r>
    <x v="3076"/>
    <s v="wewnątrz kraju"/>
    <x v="0"/>
    <x v="1"/>
    <s v="PSG w Medyce"/>
    <m/>
    <x v="0"/>
    <x v="5"/>
    <s v="Wódka"/>
    <n v="80"/>
    <n v="0.4"/>
    <n v="40"/>
    <x v="2"/>
    <x v="0"/>
    <s v="Straż Graniczna"/>
  </r>
  <r>
    <x v="3076"/>
    <s v="wewnątrz kraju"/>
    <x v="0"/>
    <x v="1"/>
    <s v="PSG w Medyce"/>
    <m/>
    <x v="0"/>
    <x v="5"/>
    <s v="Wódka"/>
    <n v="60"/>
    <m/>
    <n v="40"/>
    <x v="2"/>
    <x v="115"/>
    <s v="Straż Graniczna"/>
  </r>
  <r>
    <x v="3077"/>
    <s v="z RP"/>
    <x v="1"/>
    <x v="0"/>
    <s v="PSG w Hrubieszowie"/>
    <s v="Zosin - Ustiług"/>
    <x v="0"/>
    <x v="0"/>
    <s v="Podzespoły samochodowe"/>
    <n v="2000"/>
    <s v="ćwiartka przawa przednia MITSUBISHI Qutlander"/>
    <n v="2000"/>
    <x v="0"/>
    <x v="2"/>
    <s v="Straż Graniczna"/>
  </r>
  <r>
    <x v="3078"/>
    <s v="do RP"/>
    <x v="1"/>
    <x v="0"/>
    <s v="PSG w Terespolu"/>
    <s v="Terespol - Brześć"/>
    <x v="1"/>
    <x v="1"/>
    <s v="Papierosy"/>
    <n v="35.15"/>
    <m/>
    <n v="0.87874999999999992"/>
    <x v="0"/>
    <x v="66"/>
    <s v="Straż Graniczna"/>
  </r>
  <r>
    <x v="3078"/>
    <s v="do RP"/>
    <x v="1"/>
    <x v="0"/>
    <s v="PSG w Terespolu"/>
    <s v="Terespol - Brześć"/>
    <x v="1"/>
    <x v="5"/>
    <s v="Wódka"/>
    <n v="21"/>
    <n v="0.4"/>
    <n v="30.000000000000004"/>
    <x v="2"/>
    <x v="862"/>
    <s v="Straż Graniczna"/>
  </r>
  <r>
    <x v="3079"/>
    <s v="wewnątrz kraju"/>
    <x v="0"/>
    <x v="8"/>
    <s v="PSG w Kuźnicy"/>
    <m/>
    <x v="1"/>
    <x v="1"/>
    <s v="Papierosy"/>
    <n v="263.61"/>
    <m/>
    <n v="0.87870000000000004"/>
    <x v="0"/>
    <x v="58"/>
    <s v="Straż Graniczna"/>
  </r>
  <r>
    <x v="3079"/>
    <s v="wewnątrz kraju"/>
    <x v="0"/>
    <x v="8"/>
    <s v="PSG w Kuźnicy"/>
    <m/>
    <x v="1"/>
    <x v="1"/>
    <s v="Papierosy"/>
    <n v="263.61"/>
    <m/>
    <n v="0.87870000000000004"/>
    <x v="0"/>
    <x v="58"/>
    <s v="SC | SG"/>
  </r>
  <r>
    <x v="3080"/>
    <s v="wewnątrz kraju"/>
    <x v="0"/>
    <x v="3"/>
    <s v="PSG w Braniewie"/>
    <m/>
    <x v="6"/>
    <x v="1"/>
    <s v="Papierosy"/>
    <n v="28118.080000000002"/>
    <m/>
    <n v="0.87869000000000008"/>
    <x v="0"/>
    <x v="163"/>
    <s v="Straż Graniczna"/>
  </r>
  <r>
    <x v="3081"/>
    <s v="wewnątrz kraju"/>
    <x v="2"/>
    <x v="6"/>
    <s v="PSG w Świecku"/>
    <m/>
    <x v="3"/>
    <x v="2"/>
    <s v="Osobowy"/>
    <n v="40000"/>
    <s v="Ranault Megane"/>
    <n v="40000"/>
    <x v="0"/>
    <x v="2"/>
    <s v="Straż Graniczna"/>
  </r>
  <r>
    <x v="3082"/>
    <s v="do RP"/>
    <x v="1"/>
    <x v="0"/>
    <s v="PSG w Hrubieszowie"/>
    <s v="Zosin - Ustiług"/>
    <x v="0"/>
    <x v="1"/>
    <s v="Papierosy"/>
    <n v="123.02"/>
    <s v="Wniosek do OC D70/2025"/>
    <n v="0.87871428571428567"/>
    <x v="0"/>
    <x v="39"/>
    <s v="Straż Graniczna"/>
  </r>
  <r>
    <x v="3083"/>
    <s v="wewnątrz kraju"/>
    <x v="2"/>
    <x v="3"/>
    <s v="PSG w Bezledach"/>
    <m/>
    <x v="3"/>
    <x v="2"/>
    <s v="Osobowy"/>
    <n v="150000"/>
    <s v="TOYOTA RAV 4"/>
    <n v="150000"/>
    <x v="0"/>
    <x v="2"/>
    <s v="Policja | Policja | SG"/>
  </r>
  <r>
    <x v="3084"/>
    <s v="do RP"/>
    <x v="1"/>
    <x v="0"/>
    <s v="PSG w Terespolu"/>
    <s v="Terespol - Brześć"/>
    <x v="1"/>
    <x v="0"/>
    <s v="Inne"/>
    <n v="2720"/>
    <s v="perfumy"/>
    <n v="80"/>
    <x v="0"/>
    <x v="585"/>
    <s v="KAS | SG"/>
  </r>
  <r>
    <x v="3084"/>
    <s v="do RP"/>
    <x v="1"/>
    <x v="0"/>
    <s v="PSG w Terespolu"/>
    <s v="Terespol - Brześć"/>
    <x v="1"/>
    <x v="0"/>
    <s v="Inne"/>
    <n v="281.94"/>
    <s v="paliwo"/>
    <n v="7.62"/>
    <x v="2"/>
    <x v="387"/>
    <s v="KAS | SG"/>
  </r>
  <r>
    <x v="3084"/>
    <s v="do RP"/>
    <x v="1"/>
    <x v="0"/>
    <s v="PSG w Terespolu"/>
    <s v="Terespol - Brześć"/>
    <x v="1"/>
    <x v="0"/>
    <s v="Inne"/>
    <n v="1298.8"/>
    <s v="paliwo"/>
    <n v="7.64"/>
    <x v="2"/>
    <x v="1309"/>
    <s v="KAS | SG"/>
  </r>
  <r>
    <x v="3085"/>
    <s v="z RP"/>
    <x v="1"/>
    <x v="0"/>
    <s v="PSG w Dołhobyczowie"/>
    <s v="Dołhobyczów - Uhrynów"/>
    <x v="0"/>
    <x v="2"/>
    <s v="Osobowy"/>
    <n v="120000"/>
    <s v="TOYOTA - LAND CRUISER "/>
    <n v="120000"/>
    <x v="0"/>
    <x v="2"/>
    <s v="Straż Graniczna"/>
  </r>
  <r>
    <x v="3086"/>
    <s v="wewnątrz kraju"/>
    <x v="2"/>
    <x v="1"/>
    <s v="PSG w Krościenku"/>
    <m/>
    <x v="3"/>
    <x v="1"/>
    <s v="Papierosy"/>
    <n v="1581.64"/>
    <s v="Compliment"/>
    <n v="0.87868888888888896"/>
    <x v="0"/>
    <x v="328"/>
    <s v="Straż Graniczna"/>
  </r>
  <r>
    <x v="3087"/>
    <s v="wewnątrz kraju"/>
    <x v="2"/>
    <x v="8"/>
    <s v="PSG w Augustowie"/>
    <m/>
    <x v="3"/>
    <x v="4"/>
    <s v="susz tytoniowy"/>
    <n v="34371.14"/>
    <m/>
    <n v="842.42990196078438"/>
    <x v="1"/>
    <x v="1310"/>
    <s v="Straż Graniczna"/>
  </r>
  <r>
    <x v="3087"/>
    <s v="wewnątrz kraju"/>
    <x v="2"/>
    <x v="8"/>
    <s v="PSG w Augustowie"/>
    <m/>
    <x v="3"/>
    <x v="4"/>
    <s v="susz tytoniowy"/>
    <n v="34371.14"/>
    <m/>
    <n v="842.42990196078438"/>
    <x v="1"/>
    <x v="1310"/>
    <s v="KAS | SG"/>
  </r>
  <r>
    <x v="3088"/>
    <s v="wewnątrz kraju"/>
    <x v="0"/>
    <x v="6"/>
    <s v="PSG w Zgorzelcu"/>
    <m/>
    <x v="5"/>
    <x v="1"/>
    <s v="Papierosy"/>
    <n v="878690"/>
    <m/>
    <n v="0.87868999999999997"/>
    <x v="0"/>
    <x v="1311"/>
    <s v="SC"/>
  </r>
  <r>
    <x v="3088"/>
    <s v="wewnątrz kraju"/>
    <x v="0"/>
    <x v="6"/>
    <s v="PSG w Zgorzelcu"/>
    <m/>
    <x v="5"/>
    <x v="1"/>
    <s v="Papierosy"/>
    <n v="597.51"/>
    <s v="różne marki"/>
    <n v="0.87869117647058825"/>
    <x v="0"/>
    <x v="31"/>
    <s v="SC"/>
  </r>
  <r>
    <x v="3089"/>
    <s v="z RP"/>
    <x v="1"/>
    <x v="0"/>
    <s v="PSG w Terespolu"/>
    <s v="Terespol - Brześć"/>
    <x v="1"/>
    <x v="2"/>
    <s v="Osobowy"/>
    <n v="50000"/>
    <s v="HYUNDAI ,nr rej. GE905BA, VIN KMHST81XDEU231998"/>
    <n v="50000"/>
    <x v="0"/>
    <x v="2"/>
    <s v="Straż Graniczna"/>
  </r>
  <r>
    <x v="3090"/>
    <s v="do RP"/>
    <x v="1"/>
    <x v="0"/>
    <s v="PSG w Dorohusku"/>
    <s v="Dorohusk - Jagodzin"/>
    <x v="0"/>
    <x v="0"/>
    <s v="Inne"/>
    <n v="250"/>
    <s v="POJEMNIK Z CZYNNIKIEM CHŁODZĄCYM"/>
    <n v="73.529411764705884"/>
    <x v="1"/>
    <x v="1024"/>
    <s v="KAS | SG"/>
  </r>
  <r>
    <x v="3091"/>
    <s v="do RP"/>
    <x v="1"/>
    <x v="0"/>
    <s v="PSG w Dorohusku"/>
    <s v="Dorohusk - Jagodzin"/>
    <x v="0"/>
    <x v="1"/>
    <s v="Papierosy"/>
    <n v="316.33"/>
    <m/>
    <n v="0.87869444444444444"/>
    <x v="0"/>
    <x v="103"/>
    <s v="Straż Graniczna"/>
  </r>
  <r>
    <x v="3092"/>
    <s v="z RP"/>
    <x v="1"/>
    <x v="7"/>
    <s v="PSG w Krakowie-Balicach"/>
    <s v="Kraków-Balice"/>
    <x v="2"/>
    <x v="3"/>
    <s v="Ostra"/>
    <n v="24"/>
    <s v="macarov"/>
    <n v="3"/>
    <x v="0"/>
    <x v="187"/>
    <s v="Straż Graniczna"/>
  </r>
  <r>
    <x v="3093"/>
    <s v="do RP"/>
    <x v="1"/>
    <x v="1"/>
    <s v="PSG w Korczowej"/>
    <s v="Korczowa - Krakowiec"/>
    <x v="0"/>
    <x v="3"/>
    <s v="Ostra"/>
    <n v="5"/>
    <s v="5,56 x 45mm"/>
    <n v="2.5"/>
    <x v="0"/>
    <x v="0"/>
    <s v="Straż Graniczna"/>
  </r>
  <r>
    <x v="3094"/>
    <s v="wewnątrz kraju"/>
    <x v="2"/>
    <x v="2"/>
    <s v="PSG w Katowicach-Pyrzowicach"/>
    <m/>
    <x v="3"/>
    <x v="6"/>
    <s v="Amfetamina"/>
    <n v="113.1"/>
    <m/>
    <n v="39000"/>
    <x v="1"/>
    <x v="1312"/>
    <s v="Policja | SG"/>
  </r>
  <r>
    <x v="3094"/>
    <s v="wewnątrz kraju"/>
    <x v="2"/>
    <x v="2"/>
    <s v="PSG w Katowicach-Pyrzowicach"/>
    <m/>
    <x v="3"/>
    <x v="6"/>
    <s v="Extasy"/>
    <n v="51.24"/>
    <m/>
    <n v="21000"/>
    <x v="1"/>
    <x v="1130"/>
    <s v="Policja | SG"/>
  </r>
  <r>
    <x v="3094"/>
    <s v="wewnątrz kraju"/>
    <x v="2"/>
    <x v="2"/>
    <s v="PSG w Katowicach-Pyrzowicach"/>
    <m/>
    <x v="3"/>
    <x v="6"/>
    <s v="Inne"/>
    <n v="1911.65"/>
    <s v="metaamfetamina"/>
    <n v="85000"/>
    <x v="1"/>
    <x v="1313"/>
    <s v="Policja | SG"/>
  </r>
  <r>
    <x v="3094"/>
    <s v="wewnątrz kraju"/>
    <x v="2"/>
    <x v="2"/>
    <s v="PSG w Katowicach-Pyrzowicach"/>
    <m/>
    <x v="3"/>
    <x v="6"/>
    <s v="Marihuana"/>
    <n v="181.92"/>
    <m/>
    <n v="48000"/>
    <x v="1"/>
    <x v="431"/>
    <s v="Policja | SG"/>
  </r>
  <r>
    <x v="3095"/>
    <s v="z RP"/>
    <x v="1"/>
    <x v="1"/>
    <s v="PSG w Lubaczowie"/>
    <s v="Budomierz - Hruszew"/>
    <x v="0"/>
    <x v="0"/>
    <s v="Inne"/>
    <n v="40"/>
    <s v="niemieckie tablice rejestracyjne nr ELXG700"/>
    <n v="20"/>
    <x v="0"/>
    <x v="0"/>
    <s v="Straż Graniczna"/>
  </r>
  <r>
    <x v="3096"/>
    <s v="z RP"/>
    <x v="1"/>
    <x v="0"/>
    <s v="PSG w Hrebennem"/>
    <s v="Hrebenne - Rawa Ruska"/>
    <x v="0"/>
    <x v="6"/>
    <s v="Marihuana"/>
    <n v="19.8"/>
    <s v="substancji roślinnej koloru zielono  brązowego "/>
    <n v="45000"/>
    <x v="1"/>
    <x v="498"/>
    <s v="Straż Graniczna"/>
  </r>
  <r>
    <x v="3097"/>
    <s v="do RP"/>
    <x v="1"/>
    <x v="1"/>
    <s v="PSG w Krościenku"/>
    <s v="Krościenko - Smolnica"/>
    <x v="0"/>
    <x v="4"/>
    <s v="krajanka tytoniowa"/>
    <n v="1770.6"/>
    <m/>
    <n v="668.15094339622635"/>
    <x v="1"/>
    <x v="1314"/>
    <s v="Straż Graniczna"/>
  </r>
  <r>
    <x v="3098"/>
    <s v="z RP"/>
    <x v="1"/>
    <x v="6"/>
    <s v="PSG w Poznaniu-Ławicy"/>
    <s v="Poznań-Ławica"/>
    <x v="2"/>
    <x v="3"/>
    <s v="Ostra"/>
    <n v="1"/>
    <s v="Luger 9mm Lapua"/>
    <n v="1"/>
    <x v="0"/>
    <x v="2"/>
    <s v="Straż Graniczna"/>
  </r>
  <r>
    <x v="3099"/>
    <s v="z RP"/>
    <x v="1"/>
    <x v="1"/>
    <s v="PSG w Korczowej"/>
    <s v="Korczowa - Krakowiec"/>
    <x v="0"/>
    <x v="2"/>
    <s v="Osobowy"/>
    <n v="80000"/>
    <m/>
    <n v="80000"/>
    <x v="0"/>
    <x v="2"/>
    <s v="Straż Graniczna"/>
  </r>
  <r>
    <x v="3100"/>
    <s v="wewnątrz kraju"/>
    <x v="0"/>
    <x v="8"/>
    <s v="PSG w Dubiczach Cerkiewnych"/>
    <m/>
    <x v="1"/>
    <x v="1"/>
    <s v="Papierosy"/>
    <n v="26360.7"/>
    <s v="Qeueen Menthol"/>
    <n v="0.87868999999999997"/>
    <x v="0"/>
    <x v="438"/>
    <s v="Straż Graniczna"/>
  </r>
  <r>
    <x v="3101"/>
    <s v="wewnątrz kraju"/>
    <x v="2"/>
    <x v="6"/>
    <s v="PSG w Świecku"/>
    <m/>
    <x v="3"/>
    <x v="2"/>
    <s v="Osobowy"/>
    <n v="150000"/>
    <s v="Mercedes GLC"/>
    <n v="150000"/>
    <x v="0"/>
    <x v="2"/>
    <s v="Straż Graniczna"/>
  </r>
  <r>
    <x v="3102"/>
    <s v="do RP"/>
    <x v="0"/>
    <x v="2"/>
    <s v="PSG w Katowicach-Pyrzowicach"/>
    <m/>
    <x v="2"/>
    <x v="6"/>
    <s v="Marihuana"/>
    <n v="467.65"/>
    <s v="Susz roślinny koloru zielono-brązowego o intensywnym zapachu."/>
    <n v="50000"/>
    <x v="1"/>
    <x v="1315"/>
    <s v="Straż Graniczna"/>
  </r>
  <r>
    <x v="3102"/>
    <s v="do RP"/>
    <x v="0"/>
    <x v="2"/>
    <s v="PSG w Katowicach-Pyrzowicach"/>
    <m/>
    <x v="2"/>
    <x v="6"/>
    <s v="Marihuana"/>
    <n v="116.55"/>
    <s v="Susz roślinny koloru zielono-brązowego o intensywnym zapachu."/>
    <n v="49999.999999999993"/>
    <x v="1"/>
    <x v="1316"/>
    <s v="Straż Graniczna"/>
  </r>
  <r>
    <x v="3103"/>
    <s v="wewnątrz kraju"/>
    <x v="2"/>
    <x v="8"/>
    <s v="PSG w Augustowie"/>
    <m/>
    <x v="3"/>
    <x v="1"/>
    <s v="Papierosy"/>
    <n v="30754.15"/>
    <m/>
    <n v="0.87869000000000008"/>
    <x v="0"/>
    <x v="1317"/>
    <s v="Straż Graniczna"/>
  </r>
  <r>
    <x v="3104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105"/>
    <s v="wewnątrz kraju"/>
    <x v="2"/>
    <x v="8"/>
    <s v="PSG w Augustowie"/>
    <m/>
    <x v="3"/>
    <x v="1"/>
    <s v="Papierosy"/>
    <n v="26360.7"/>
    <m/>
    <n v="0.87868999999999997"/>
    <x v="0"/>
    <x v="438"/>
    <s v="Straż Graniczna"/>
  </r>
  <r>
    <x v="3106"/>
    <s v="wewnątrz kraju"/>
    <x v="0"/>
    <x v="8"/>
    <s v="PSG w Nowym Dworze"/>
    <m/>
    <x v="1"/>
    <x v="1"/>
    <s v="Papierosy"/>
    <n v="26360.7"/>
    <s v="NZ Gold"/>
    <n v="0.87868999999999997"/>
    <x v="0"/>
    <x v="438"/>
    <s v="Straż Graniczna"/>
  </r>
  <r>
    <x v="3107"/>
    <s v="wewnątrz kraju"/>
    <x v="0"/>
    <x v="8"/>
    <s v="PSG w Kuźnicy"/>
    <m/>
    <x v="1"/>
    <x v="1"/>
    <s v="Papierosy"/>
    <n v="30754.15"/>
    <m/>
    <n v="0.87869000000000008"/>
    <x v="0"/>
    <x v="1317"/>
    <s v="Straż Graniczna"/>
  </r>
  <r>
    <x v="3108"/>
    <s v="wewnątrz kraju"/>
    <x v="0"/>
    <x v="0"/>
    <s v="PSG w Bohukałach"/>
    <m/>
    <x v="1"/>
    <x v="1"/>
    <s v="Papierosy"/>
    <n v="26290.400000000001"/>
    <s v="Przy wykorzystaniu balonu meteorologicznego"/>
    <n v="0.8786898395721926"/>
    <x v="0"/>
    <x v="1318"/>
    <s v="Straż Graniczna"/>
  </r>
  <r>
    <x v="3109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110"/>
    <s v="z RP"/>
    <x v="1"/>
    <x v="1"/>
    <s v="PSG w Medyce"/>
    <s v="Medyka - Szeginie"/>
    <x v="0"/>
    <x v="0"/>
    <s v="Inne"/>
    <n v="3500"/>
    <s v="rower Marki Cube"/>
    <n v="3500"/>
    <x v="0"/>
    <x v="2"/>
    <s v="Straż Graniczna"/>
  </r>
  <r>
    <x v="3111"/>
    <s v="wewnątrz kraju"/>
    <x v="0"/>
    <x v="8"/>
    <s v="PSG w Płaskiej"/>
    <m/>
    <x v="1"/>
    <x v="1"/>
    <s v="Papierosy"/>
    <n v="26360.7"/>
    <s v="EZ"/>
    <n v="0.87868999999999997"/>
    <x v="0"/>
    <x v="438"/>
    <s v="Straż Graniczna"/>
  </r>
  <r>
    <x v="3112"/>
    <s v="do RP"/>
    <x v="1"/>
    <x v="0"/>
    <s v="PSG w Terespolu"/>
    <s v="Kukuryki - Kozłowiczy"/>
    <x v="1"/>
    <x v="1"/>
    <s v="Papierosy"/>
    <n v="2636.07"/>
    <m/>
    <n v="0.87869000000000008"/>
    <x v="0"/>
    <x v="77"/>
    <s v="Straż Graniczna"/>
  </r>
  <r>
    <x v="3112"/>
    <s v="do RP"/>
    <x v="1"/>
    <x v="0"/>
    <s v="PSG w Terespolu"/>
    <s v="Kukuryki - Kozłowiczy"/>
    <x v="1"/>
    <x v="5"/>
    <s v="Inne"/>
    <n v="120"/>
    <s v="BRANDY"/>
    <n v="60"/>
    <x v="2"/>
    <x v="0"/>
    <s v="Straż Graniczna"/>
  </r>
  <r>
    <x v="3113"/>
    <s v="z RP"/>
    <x v="1"/>
    <x v="1"/>
    <s v="PSG w Rzeszowie–Jasionce"/>
    <s v="Rzeszów-Jasionka"/>
    <x v="2"/>
    <x v="3"/>
    <s v="Ostra"/>
    <n v="2.5"/>
    <s v="oznaczenie na dnie łuski 270 86"/>
    <n v="2.5"/>
    <x v="0"/>
    <x v="2"/>
    <s v="Straż Graniczna"/>
  </r>
  <r>
    <x v="3114"/>
    <s v="wewnątrz kraju"/>
    <x v="0"/>
    <x v="0"/>
    <s v="PSG w Bohukałach"/>
    <m/>
    <x v="1"/>
    <x v="1"/>
    <s v="Papierosy"/>
    <n v="26360.7"/>
    <s v="Przy wykorzystaniu balonu meteorologicznego."/>
    <n v="0.87868999999999997"/>
    <x v="0"/>
    <x v="438"/>
    <s v="Straż Graniczna"/>
  </r>
  <r>
    <x v="3115"/>
    <s v="wewnątrz kraju"/>
    <x v="0"/>
    <x v="0"/>
    <s v="PSG w Bohukałach"/>
    <m/>
    <x v="1"/>
    <x v="1"/>
    <s v="Papierosy"/>
    <n v="26360.7"/>
    <s v="Przy wykorzystaniu balonu meteorologicznego"/>
    <n v="0.87868999999999997"/>
    <x v="0"/>
    <x v="438"/>
    <s v="Straż Graniczna"/>
  </r>
  <r>
    <x v="3116"/>
    <s v="wewnątrz kraju"/>
    <x v="0"/>
    <x v="0"/>
    <s v="PSG w Bohukałach"/>
    <m/>
    <x v="1"/>
    <x v="1"/>
    <s v="Papierosy"/>
    <n v="26343.13"/>
    <s v="Przy wykorzystaniu balonu meteorologicznego"/>
    <n v="0.87869012675116753"/>
    <x v="0"/>
    <x v="1012"/>
    <s v="Straż Graniczna"/>
  </r>
  <r>
    <x v="3117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3118"/>
    <s v="do RP"/>
    <x v="1"/>
    <x v="0"/>
    <s v="PSG w Hrubieszowie"/>
    <s v="Zosin - Ustiług"/>
    <x v="0"/>
    <x v="2"/>
    <s v="Ciężarowy"/>
    <n v="80000"/>
    <s v="MERCEDES"/>
    <n v="80000"/>
    <x v="0"/>
    <x v="2"/>
    <s v="Straż Graniczna"/>
  </r>
  <r>
    <x v="3119"/>
    <s v="do RP"/>
    <x v="1"/>
    <x v="5"/>
    <s v="PSG w Warszawie-Okęciu"/>
    <s v="Warszawa-Okęcie"/>
    <x v="2"/>
    <x v="0"/>
    <s v="Inne"/>
    <n v="47000"/>
    <s v="suszu roślinnego koloru"/>
    <n v="50000"/>
    <x v="1"/>
    <x v="1319"/>
    <s v="Straż Graniczna"/>
  </r>
  <r>
    <x v="3120"/>
    <s v="z RP"/>
    <x v="1"/>
    <x v="5"/>
    <s v="PSG w Warszawie-Okęciu"/>
    <s v="Warszawa-Okęcie"/>
    <x v="2"/>
    <x v="3"/>
    <s v="Ostra"/>
    <m/>
    <s v="o oznaczeniu „S&amp;B 7x64”."/>
    <n v="0"/>
    <x v="0"/>
    <x v="2"/>
    <s v="Straż Graniczna"/>
  </r>
  <r>
    <x v="3121"/>
    <s v="do RP"/>
    <x v="1"/>
    <x v="0"/>
    <s v="PSG w Terespolu"/>
    <s v="Kukuryki - Kozłowiczy"/>
    <x v="1"/>
    <x v="1"/>
    <s v="Papierosy"/>
    <n v="702.95"/>
    <m/>
    <n v="0.87868750000000007"/>
    <x v="0"/>
    <x v="25"/>
    <s v="Straż Graniczna"/>
  </r>
  <r>
    <x v="3122"/>
    <s v="do RP"/>
    <x v="1"/>
    <x v="0"/>
    <s v="PSG w Terespolu"/>
    <s v="Kukuryki - Kozłowiczy"/>
    <x v="1"/>
    <x v="1"/>
    <s v="Papierosy"/>
    <n v="702.95"/>
    <s v="wyroby tytoniowe bez polskich znaków skarbowych akcyzy w postaci papierosów w ilości 800 sztuk"/>
    <n v="0.87868750000000007"/>
    <x v="0"/>
    <x v="25"/>
    <s v="Straż Graniczna"/>
  </r>
  <r>
    <x v="3123"/>
    <s v="wewnątrz kraju"/>
    <x v="0"/>
    <x v="0"/>
    <s v="PSG w Bohukałach"/>
    <m/>
    <x v="1"/>
    <x v="1"/>
    <s v="Papierosy"/>
    <n v="26360.7"/>
    <s v="Przy wykorzystaniu balonu metorologicznego."/>
    <n v="0.87868999999999997"/>
    <x v="0"/>
    <x v="438"/>
    <s v="Straż Graniczna"/>
  </r>
  <r>
    <x v="3124"/>
    <s v="wewnątrz kraju"/>
    <x v="2"/>
    <x v="2"/>
    <s v="PSG w Sosnowcu"/>
    <m/>
    <x v="3"/>
    <x v="6"/>
    <s v="Marihuana"/>
    <n v="1000"/>
    <m/>
    <n v="50000"/>
    <x v="1"/>
    <x v="679"/>
    <s v="Straż Graniczna"/>
  </r>
  <r>
    <x v="3124"/>
    <s v="wewnątrz kraju"/>
    <x v="2"/>
    <x v="2"/>
    <s v="PSG w Sosnowcu"/>
    <m/>
    <x v="3"/>
    <x v="6"/>
    <s v="Marihuana"/>
    <n v="1300"/>
    <s v="trzy zawinątka w folii aluminiowej "/>
    <n v="50000"/>
    <x v="1"/>
    <x v="1320"/>
    <s v="Straż Graniczna"/>
  </r>
  <r>
    <x v="3123"/>
    <s v="do RP"/>
    <x v="1"/>
    <x v="0"/>
    <s v="PSG w Hrebennem"/>
    <s v="Hrebenne - Rawa Ruska"/>
    <x v="0"/>
    <x v="5"/>
    <s v="Wódka"/>
    <n v="43.75"/>
    <s v="uszczuplenia celne 53.00 zł.  "/>
    <n v="35"/>
    <x v="2"/>
    <x v="1205"/>
    <s v="SC | SG"/>
  </r>
  <r>
    <x v="3125"/>
    <s v="z RP"/>
    <x v="1"/>
    <x v="0"/>
    <s v="PSG w Terespolu"/>
    <s v="Kukuryki - Kozłowiczy"/>
    <x v="1"/>
    <x v="2"/>
    <s v="Naczepa"/>
    <n v="100000"/>
    <s v="SCHMITZ"/>
    <n v="100000"/>
    <x v="0"/>
    <x v="2"/>
    <s v="Straż Graniczna"/>
  </r>
  <r>
    <x v="3126"/>
    <s v="z RP"/>
    <x v="1"/>
    <x v="0"/>
    <s v="PSG w Hrebennem"/>
    <s v="Hrebenne - Rawa Ruska"/>
    <x v="0"/>
    <x v="0"/>
    <s v="Podzespoły samochodowe"/>
    <n v="3500"/>
    <s v="pas przedni wraz z chłodnicami i wzmocnieniem zderzaka pochodzący z pojazdu FORD FOCUS ST-3 TURBO "/>
    <n v="3500"/>
    <x v="0"/>
    <x v="2"/>
    <s v="Straż Graniczna"/>
  </r>
  <r>
    <x v="3127"/>
    <s v="wewnątrz kraju"/>
    <x v="2"/>
    <x v="6"/>
    <s v="PSG w Zgorzelcu"/>
    <m/>
    <x v="3"/>
    <x v="1"/>
    <s v="Papierosy"/>
    <n v="128288.74"/>
    <s v="marki DOVE ( 80 000 szt.) i WINSTON ( 66 000 szt.) z białoruskimi znakami skarbowymi ak-cyzy"/>
    <n v="0.87869000000000008"/>
    <x v="0"/>
    <x v="1321"/>
    <s v="SC"/>
  </r>
  <r>
    <x v="3128"/>
    <s v="wewnątrz kraju"/>
    <x v="2"/>
    <x v="1"/>
    <s v="Bieszczadzki"/>
    <m/>
    <x v="3"/>
    <x v="2"/>
    <s v="Osobowy"/>
    <n v="107000"/>
    <s v="Seat Ateca rok produkcji 2024 "/>
    <n v="107000"/>
    <x v="0"/>
    <x v="2"/>
    <s v="Policja | Policja | SG"/>
  </r>
  <r>
    <x v="3129"/>
    <s v="wewnątrz kraju"/>
    <x v="2"/>
    <x v="0"/>
    <s v="PSG w Terespolu"/>
    <m/>
    <x v="3"/>
    <x v="2"/>
    <s v="Osobowy"/>
    <n v="150000"/>
    <s v="TOYOTA RAV 4"/>
    <n v="150000"/>
    <x v="0"/>
    <x v="2"/>
    <s v="Policja | Policja | SG"/>
  </r>
  <r>
    <x v="3130"/>
    <s v="do RP"/>
    <x v="1"/>
    <x v="0"/>
    <s v="PSG w Dorohusku"/>
    <s v="Dorohusk - Jagodzin"/>
    <x v="0"/>
    <x v="1"/>
    <s v="Papierosy"/>
    <n v="35.15"/>
    <s v="wniosek nr 181"/>
    <n v="0.87874999999999992"/>
    <x v="0"/>
    <x v="66"/>
    <s v="Straż Graniczna"/>
  </r>
  <r>
    <x v="3131"/>
    <s v="do RP"/>
    <x v="1"/>
    <x v="0"/>
    <s v="PSG w Dorohusku"/>
    <s v="Dorohusk - Jagodzin"/>
    <x v="0"/>
    <x v="1"/>
    <s v="Papierosy"/>
    <n v="52.72"/>
    <s v="WNIOSEK NR 182"/>
    <n v="0.8786666666666666"/>
    <x v="0"/>
    <x v="10"/>
    <s v="Straż Graniczna"/>
  </r>
  <r>
    <x v="3132"/>
    <s v="wewnątrz kraju"/>
    <x v="0"/>
    <x v="1"/>
    <s v="PSG w Medyce"/>
    <m/>
    <x v="0"/>
    <x v="6"/>
    <s v="Extasy"/>
    <n v="5750"/>
    <m/>
    <n v="23"/>
    <x v="3"/>
    <x v="60"/>
    <s v="Policja | SG"/>
  </r>
  <r>
    <x v="3132"/>
    <s v="wewnątrz kraju"/>
    <x v="0"/>
    <x v="1"/>
    <s v="PSG w Medyce"/>
    <m/>
    <x v="0"/>
    <x v="6"/>
    <s v="Marihuana"/>
    <n v="27500"/>
    <m/>
    <n v="55000"/>
    <x v="1"/>
    <x v="191"/>
    <s v="Policja | SG"/>
  </r>
  <r>
    <x v="3133"/>
    <s v="wewnątrz kraju"/>
    <x v="2"/>
    <x v="3"/>
    <s v="PSG w Bezledach"/>
    <m/>
    <x v="3"/>
    <x v="2"/>
    <s v="Osobowy"/>
    <n v="100000"/>
    <m/>
    <n v="100000"/>
    <x v="0"/>
    <x v="2"/>
    <s v="Policja | SG | Policja"/>
  </r>
  <r>
    <x v="3134"/>
    <s v="do RP"/>
    <x v="1"/>
    <x v="1"/>
    <s v="PSG w Medyce"/>
    <s v="Medyka - Szeginie"/>
    <x v="0"/>
    <x v="1"/>
    <s v="Papierosy"/>
    <n v="31.63"/>
    <m/>
    <n v="0.87861111111111112"/>
    <x v="0"/>
    <x v="597"/>
    <s v="Straż Graniczna"/>
  </r>
  <r>
    <x v="3135"/>
    <s v="z RP"/>
    <x v="1"/>
    <x v="1"/>
    <s v="PSG w Lubaczowie"/>
    <s v="Budomierz - Hruszew"/>
    <x v="0"/>
    <x v="2"/>
    <s v="Osobowy"/>
    <n v="26000"/>
    <s v="PEUGEOT 3008 "/>
    <n v="26000"/>
    <x v="0"/>
    <x v="2"/>
    <s v="Straż Graniczna"/>
  </r>
  <r>
    <x v="3136"/>
    <s v="do RP"/>
    <x v="1"/>
    <x v="0"/>
    <s v="PSG w Dołhobyczowie"/>
    <s v="Dołhobyczów - Uhrynów"/>
    <x v="0"/>
    <x v="1"/>
    <s v="Papierosy"/>
    <n v="87.87"/>
    <m/>
    <n v="0.87870000000000004"/>
    <x v="0"/>
    <x v="13"/>
    <s v="Straż Graniczna"/>
  </r>
  <r>
    <x v="3136"/>
    <s v="do RP"/>
    <x v="1"/>
    <x v="0"/>
    <s v="PSG w Dołhobyczowie"/>
    <s v="Dołhobyczów - Uhrynów"/>
    <x v="0"/>
    <x v="4"/>
    <s v="Tytoń do palenia"/>
    <n v="16.3"/>
    <s v="wyroby nowatorskie marki TEREA"/>
    <n v="668.03278688524586"/>
    <x v="1"/>
    <x v="1322"/>
    <s v="Straż Graniczna"/>
  </r>
  <r>
    <x v="3137"/>
    <s v="do RP"/>
    <x v="1"/>
    <x v="1"/>
    <s v="PSG w Medyce"/>
    <s v="Medyka - Szeginie"/>
    <x v="0"/>
    <x v="1"/>
    <s v="Papierosy"/>
    <n v="418.26"/>
    <s v="377 szt. marki CLASSIC, 59 szt. marki WEST, 40 szt. marki FREDO"/>
    <n v="0.87869747899159667"/>
    <x v="0"/>
    <x v="1323"/>
    <s v="KAS | SG"/>
  </r>
  <r>
    <x v="3138"/>
    <s v="wewnątrz kraju"/>
    <x v="2"/>
    <x v="3"/>
    <s v="Warmińsko-Mazurski"/>
    <m/>
    <x v="3"/>
    <x v="1"/>
    <s v="Papierosy"/>
    <n v="70.3"/>
    <s v="Marlboro"/>
    <n v="0.87874999999999992"/>
    <x v="0"/>
    <x v="5"/>
    <s v="Straż Graniczna"/>
  </r>
  <r>
    <x v="3139"/>
    <s v="do RP"/>
    <x v="1"/>
    <x v="0"/>
    <s v="PSG w Hrebennem"/>
    <s v="Hrebenne - Rawa Ruska"/>
    <x v="0"/>
    <x v="7"/>
    <s v="Inna"/>
    <n v="600"/>
    <s v="przedmiot przeznaczony do obezwładniania osób za pomocą energii elektrycznej"/>
    <n v="600"/>
    <x v="0"/>
    <x v="2"/>
    <s v="Straż Graniczna"/>
  </r>
  <r>
    <x v="3140"/>
    <s v="wewnątrz kraju"/>
    <x v="2"/>
    <x v="1"/>
    <s v="Bieszczadzki"/>
    <m/>
    <x v="3"/>
    <x v="2"/>
    <s v="Osobowy"/>
    <n v="89000"/>
    <s v="Vauxhall Grandland "/>
    <n v="89000"/>
    <x v="0"/>
    <x v="2"/>
    <s v="Policja | SG"/>
  </r>
  <r>
    <x v="3140"/>
    <s v="wewnątrz kraju"/>
    <x v="2"/>
    <x v="1"/>
    <s v="Bieszczadzki"/>
    <m/>
    <x v="3"/>
    <x v="2"/>
    <s v="Osobowy"/>
    <n v="66000"/>
    <s v="Peugeot 3008"/>
    <n v="66000"/>
    <x v="0"/>
    <x v="2"/>
    <s v="Policja | SG"/>
  </r>
  <r>
    <x v="3141"/>
    <s v="z RP"/>
    <x v="1"/>
    <x v="0"/>
    <s v="PSG w Terespolu"/>
    <s v="Terespol - Brześć"/>
    <x v="1"/>
    <x v="2"/>
    <s v="Osobowy"/>
    <n v="65000"/>
    <s v="Renault, rok produkcji 2016"/>
    <n v="65000"/>
    <x v="0"/>
    <x v="2"/>
    <s v="Straż Graniczna"/>
  </r>
  <r>
    <x v="3142"/>
    <s v="z RP"/>
    <x v="1"/>
    <x v="1"/>
    <s v="PSG w Lubaczowie"/>
    <s v="Budomierz - Hruszew"/>
    <x v="0"/>
    <x v="2"/>
    <s v="Osobowy"/>
    <n v="27000"/>
    <s v="Volkswagen Passat"/>
    <n v="27000"/>
    <x v="0"/>
    <x v="2"/>
    <s v="Straż Graniczna"/>
  </r>
  <r>
    <x v="3143"/>
    <s v="wewnątrz kraju"/>
    <x v="0"/>
    <x v="0"/>
    <s v="PSG w Bohukałach"/>
    <m/>
    <x v="1"/>
    <x v="1"/>
    <s v="Papierosy"/>
    <n v="4920.66"/>
    <m/>
    <n v="0.87868928571428573"/>
    <x v="0"/>
    <x v="1324"/>
    <s v="Straż Graniczna"/>
  </r>
  <r>
    <x v="3144"/>
    <s v="z RP"/>
    <x v="1"/>
    <x v="2"/>
    <s v="PSG w Katowicach-Pyrzowicach"/>
    <s v="Katowice-Pyrzowice"/>
    <x v="2"/>
    <x v="3"/>
    <s v="Ostra"/>
    <n v="2"/>
    <s v="SB 21 9x19"/>
    <n v="2"/>
    <x v="0"/>
    <x v="2"/>
    <s v="Straż Graniczna"/>
  </r>
  <r>
    <x v="3145"/>
    <s v="z RP"/>
    <x v="1"/>
    <x v="1"/>
    <s v="PSG w Korczowej"/>
    <s v="Korczowa - Krakowiec"/>
    <x v="0"/>
    <x v="2"/>
    <s v="Osobowy"/>
    <n v="45000"/>
    <s v="Mercedes Benz"/>
    <n v="45000"/>
    <x v="0"/>
    <x v="2"/>
    <s v="Straż Graniczna"/>
  </r>
  <r>
    <x v="3146"/>
    <s v="do RP"/>
    <x v="1"/>
    <x v="0"/>
    <s v="PSG w Dorohusku"/>
    <s v="Dorohusk - Jagodzin"/>
    <x v="0"/>
    <x v="4"/>
    <s v="Tytoń do palenia (wkłady)"/>
    <m/>
    <s v="wniosek nr 184"/>
    <n v="0"/>
    <x v="1"/>
    <x v="714"/>
    <s v="Straż Graniczna"/>
  </r>
  <r>
    <x v="3147"/>
    <s v="do RP"/>
    <x v="1"/>
    <x v="0"/>
    <s v="PSG w Dorohusku"/>
    <s v="Dorohusk - Jagodzin"/>
    <x v="0"/>
    <x v="1"/>
    <s v="Papierosy"/>
    <n v="57.11"/>
    <s v="wniosek nr 183"/>
    <n v="0.87861538461538458"/>
    <x v="0"/>
    <x v="1093"/>
    <s v="Straż Graniczna"/>
  </r>
  <r>
    <x v="3148"/>
    <s v="do RP"/>
    <x v="0"/>
    <x v="6"/>
    <s v="PSG w Jeleniej Górze"/>
    <m/>
    <x v="8"/>
    <x v="6"/>
    <s v="Haszysz"/>
    <n v="16"/>
    <m/>
    <n v="49999.999999999993"/>
    <x v="1"/>
    <x v="846"/>
    <s v="Straż Graniczna"/>
  </r>
  <r>
    <x v="3149"/>
    <s v="z RP"/>
    <x v="1"/>
    <x v="2"/>
    <s v="PSG w Katowicach-Pyrzowicach"/>
    <s v="Katowice-Pyrzowice"/>
    <x v="2"/>
    <x v="7"/>
    <s v="Inna"/>
    <n v="160"/>
    <s v="Pałka teleskopowa"/>
    <n v="160"/>
    <x v="0"/>
    <x v="2"/>
    <s v="Straż Graniczna"/>
  </r>
  <r>
    <x v="3150"/>
    <s v="do RP"/>
    <x v="1"/>
    <x v="0"/>
    <s v="PSG w Dorohusku"/>
    <s v="Dorohusk - Jagodzin"/>
    <x v="0"/>
    <x v="1"/>
    <s v="Papierosy"/>
    <n v="105.44"/>
    <m/>
    <n v="0.8786666666666666"/>
    <x v="0"/>
    <x v="1"/>
    <s v="KAS"/>
  </r>
  <r>
    <x v="3151"/>
    <s v="wewnątrz kraju"/>
    <x v="2"/>
    <x v="0"/>
    <s v="PSG w Dołhobyczowie"/>
    <m/>
    <x v="3"/>
    <x v="6"/>
    <s v="Marihuana"/>
    <n v="157.6"/>
    <m/>
    <n v="40000"/>
    <x v="1"/>
    <x v="1325"/>
    <s v="Straż Graniczna"/>
  </r>
  <r>
    <x v="3152"/>
    <s v="z RP"/>
    <x v="1"/>
    <x v="0"/>
    <s v="PSG w Hrubieszowie"/>
    <s v="Zosin - Ustiług"/>
    <x v="0"/>
    <x v="2"/>
    <s v="Inny"/>
    <n v="1500"/>
    <s v="Rower górski marki CUBE"/>
    <n v="1500"/>
    <x v="0"/>
    <x v="2"/>
    <s v="Straż Graniczna"/>
  </r>
  <r>
    <x v="3152"/>
    <s v="z RP"/>
    <x v="1"/>
    <x v="0"/>
    <s v="PSG w Hrubieszowie"/>
    <s v="Zosin - Ustiług"/>
    <x v="0"/>
    <x v="2"/>
    <s v="Inny"/>
    <n v="1500"/>
    <s v="Rower górski marki HAIBIKE"/>
    <n v="1500"/>
    <x v="0"/>
    <x v="2"/>
    <s v="Straż Graniczna"/>
  </r>
  <r>
    <x v="3153"/>
    <s v="do RP"/>
    <x v="0"/>
    <x v="8"/>
    <s v="PSG w Szudziałowie"/>
    <m/>
    <x v="1"/>
    <x v="1"/>
    <s v="Papierosy"/>
    <n v="26360.7"/>
    <s v="MIŃSK"/>
    <n v="0.87868999999999997"/>
    <x v="0"/>
    <x v="438"/>
    <s v="Straż Graniczna"/>
  </r>
  <r>
    <x v="3154"/>
    <s v="wewnątrz kraju"/>
    <x v="2"/>
    <x v="6"/>
    <s v="PSG w Świecku"/>
    <m/>
    <x v="3"/>
    <x v="2"/>
    <s v="Osobowy"/>
    <n v="50000"/>
    <s v="BMW 218d"/>
    <n v="50000"/>
    <x v="0"/>
    <x v="2"/>
    <s v="Straż Graniczna"/>
  </r>
  <r>
    <x v="3155"/>
    <s v="z RP"/>
    <x v="1"/>
    <x v="1"/>
    <s v="PSG w Rzeszowie–Jasionce"/>
    <s v="Rzeszów-Jasionka"/>
    <x v="2"/>
    <x v="3"/>
    <s v="Ostra"/>
    <n v="3"/>
    <s v="bez oznaczenia na dnie łuski"/>
    <n v="3"/>
    <x v="0"/>
    <x v="2"/>
    <s v="Straż Graniczna"/>
  </r>
  <r>
    <x v="3156"/>
    <s v="do RP"/>
    <x v="1"/>
    <x v="0"/>
    <s v="PSG w Dołhobyczowie"/>
    <s v="Dołhobyczów - Uhrynów"/>
    <x v="0"/>
    <x v="1"/>
    <s v="Papierosy"/>
    <n v="105.44"/>
    <s v="6 paczek po 20 szt. papierosów (120 szt.)"/>
    <n v="0.8786666666666666"/>
    <x v="0"/>
    <x v="1"/>
    <s v="Straż Graniczna"/>
  </r>
  <r>
    <x v="3157"/>
    <s v="wewnątrz kraju"/>
    <x v="2"/>
    <x v="1"/>
    <s v="Bieszczadzki"/>
    <m/>
    <x v="3"/>
    <x v="2"/>
    <s v="Inny"/>
    <n v="115000"/>
    <s v="Przyczepa kempingowa"/>
    <n v="115000"/>
    <x v="0"/>
    <x v="2"/>
    <s v="Policja | SG"/>
  </r>
  <r>
    <x v="3157"/>
    <s v="wewnątrz kraju"/>
    <x v="2"/>
    <x v="1"/>
    <s v="Bieszczadzki"/>
    <m/>
    <x v="3"/>
    <x v="2"/>
    <s v="Inny"/>
    <n v="100000"/>
    <s v="Przyczepa kempingowa"/>
    <n v="100000"/>
    <x v="0"/>
    <x v="2"/>
    <s v="Policja | SG"/>
  </r>
  <r>
    <x v="3158"/>
    <s v="do RP"/>
    <x v="1"/>
    <x v="0"/>
    <s v="PSG w Dorohusku"/>
    <s v="Dorohusk - Jagodzin"/>
    <x v="0"/>
    <x v="0"/>
    <s v="Inne"/>
    <n v="2700"/>
    <s v="ZEGAREK MARKI HUBLOT"/>
    <n v="2700"/>
    <x v="0"/>
    <x v="2"/>
    <s v="KAS | SG"/>
  </r>
  <r>
    <x v="3158"/>
    <s v="do RP"/>
    <x v="1"/>
    <x v="0"/>
    <s v="PSG w Dorohusku"/>
    <s v="Dorohusk - Jagodzin"/>
    <x v="0"/>
    <x v="0"/>
    <s v="Inne"/>
    <n v="5200"/>
    <s v="ZEGAREK MARKI BREITLING"/>
    <n v="5200"/>
    <x v="0"/>
    <x v="2"/>
    <s v="KAS | SG"/>
  </r>
  <r>
    <x v="3158"/>
    <s v="do RP"/>
    <x v="1"/>
    <x v="0"/>
    <s v="PSG w Dorohusku"/>
    <s v="Dorohusk - Jagodzin"/>
    <x v="0"/>
    <x v="0"/>
    <s v="Inne"/>
    <n v="5000"/>
    <s v="ZEGAREK MARKI LUMINOR SUBMERSIBLE"/>
    <n v="5000"/>
    <x v="0"/>
    <x v="2"/>
    <s v="KAS | SG"/>
  </r>
  <r>
    <x v="3158"/>
    <s v="do RP"/>
    <x v="1"/>
    <x v="0"/>
    <s v="PSG w Dorohusku"/>
    <s v="Dorohusk - Jagodzin"/>
    <x v="0"/>
    <x v="0"/>
    <s v="Inne"/>
    <n v="5200"/>
    <s v="ZEGAREK MARKI LUMINOR PANERAI"/>
    <n v="5200"/>
    <x v="0"/>
    <x v="2"/>
    <s v="KAS | SG"/>
  </r>
  <r>
    <x v="3159"/>
    <s v="z RP"/>
    <x v="1"/>
    <x v="0"/>
    <s v="PSG w Dorohusku"/>
    <s v="Dorohusk - Jagodzin"/>
    <x v="0"/>
    <x v="0"/>
    <s v="Inne"/>
    <n v="587557.81000000006"/>
    <s v="ŚRODKI PIENIĘŻNE W WALUCIE UAH"/>
    <n v="8.9800000305672062E-2"/>
    <x v="0"/>
    <x v="1326"/>
    <s v="KAS | SG"/>
  </r>
  <r>
    <x v="3160"/>
    <s v="do RP"/>
    <x v="1"/>
    <x v="1"/>
    <s v="PSG w Korczowej"/>
    <s v="Korczowa - Krakowiec"/>
    <x v="0"/>
    <x v="3"/>
    <s v="Inna"/>
    <n v="3.5"/>
    <s v="1 sztuka amunicji kal. 7,56mmx45mm"/>
    <n v="3.5"/>
    <x v="0"/>
    <x v="2"/>
    <s v="Straż Graniczna"/>
  </r>
  <r>
    <x v="3161"/>
    <s v="wewnątrz kraju"/>
    <x v="2"/>
    <x v="2"/>
    <s v="PSG w Katowicach-Pyrzowicach"/>
    <m/>
    <x v="3"/>
    <x v="6"/>
    <s v="Inne"/>
    <n v="20"/>
    <s v="Butelka o poj. ok. 200ml z zawartością gęstego płynu w kolorze brązowym"/>
    <n v="100"/>
    <x v="2"/>
    <x v="235"/>
    <s v="Straż Graniczna"/>
  </r>
  <r>
    <x v="3162"/>
    <s v="wewnątrz kraju"/>
    <x v="0"/>
    <x v="1"/>
    <s v="PSG w Medyce"/>
    <m/>
    <x v="0"/>
    <x v="5"/>
    <s v="Koniak"/>
    <n v="440"/>
    <s v="marka Amber"/>
    <n v="40"/>
    <x v="2"/>
    <x v="331"/>
    <s v="Straż Graniczna"/>
  </r>
  <r>
    <x v="3162"/>
    <s v="wewnątrz kraju"/>
    <x v="0"/>
    <x v="1"/>
    <s v="PSG w Medyce"/>
    <m/>
    <x v="0"/>
    <x v="5"/>
    <s v="Wódka"/>
    <n v="768"/>
    <m/>
    <n v="40"/>
    <x v="2"/>
    <x v="1327"/>
    <s v="Straż Graniczna"/>
  </r>
  <r>
    <x v="3163"/>
    <s v="z RP"/>
    <x v="1"/>
    <x v="1"/>
    <s v="PSG w Rzeszowie–Jasionce"/>
    <s v="Rzeszów-Jasionka"/>
    <x v="2"/>
    <x v="3"/>
    <s v="Ostra"/>
    <n v="3"/>
    <s v="nabój karabinowy 9x39 z opisem na dnie łuski &quot;539 71&quot;"/>
    <n v="3"/>
    <x v="0"/>
    <x v="2"/>
    <s v="Straż Graniczna"/>
  </r>
  <r>
    <x v="3164"/>
    <s v="wewnątrz kraju"/>
    <x v="2"/>
    <x v="7"/>
    <s v="PSG w Krakowie"/>
    <m/>
    <x v="3"/>
    <x v="6"/>
    <s v="Marihuana"/>
    <n v="400"/>
    <m/>
    <n v="40000"/>
    <x v="1"/>
    <x v="678"/>
    <s v="Straż Graniczna"/>
  </r>
  <r>
    <x v="3164"/>
    <s v="wewnątrz kraju"/>
    <x v="2"/>
    <x v="7"/>
    <s v="PSG w Krakowie"/>
    <m/>
    <x v="3"/>
    <x v="6"/>
    <s v="Marihuana"/>
    <n v="120"/>
    <m/>
    <n v="40000"/>
    <x v="1"/>
    <x v="1059"/>
    <s v="Straż Graniczna"/>
  </r>
  <r>
    <x v="3165"/>
    <s v="do RP"/>
    <x v="1"/>
    <x v="0"/>
    <s v="PSG w Terespolu"/>
    <s v="Kukuryki - Kozłowiczy"/>
    <x v="1"/>
    <x v="1"/>
    <s v="Papierosy"/>
    <n v="1054.43"/>
    <m/>
    <n v="0.87869166666666676"/>
    <x v="0"/>
    <x v="82"/>
    <s v="Straż Graniczna"/>
  </r>
  <r>
    <x v="3166"/>
    <s v="wewnątrz kraju"/>
    <x v="2"/>
    <x v="0"/>
    <s v="Nadbużański"/>
    <m/>
    <x v="3"/>
    <x v="1"/>
    <s v="Papierosy"/>
    <n v="1757344.85"/>
    <m/>
    <n v="0.878689998799976"/>
    <x v="0"/>
    <x v="1328"/>
    <s v="Straż Graniczna"/>
  </r>
  <r>
    <x v="3167"/>
    <s v="wewnątrz kraju"/>
    <x v="2"/>
    <x v="4"/>
    <s v="PSG w Gdańsku"/>
    <m/>
    <x v="3"/>
    <x v="6"/>
    <s v="Inne"/>
    <n v="15674"/>
    <s v="konopie indyjskie"/>
    <n v="40000"/>
    <x v="1"/>
    <x v="1329"/>
    <s v="Straż Graniczna"/>
  </r>
  <r>
    <x v="3167"/>
    <s v="wewnątrz kraju"/>
    <x v="2"/>
    <x v="4"/>
    <s v="PSG w Gdańsku"/>
    <m/>
    <x v="3"/>
    <x v="6"/>
    <s v="Inne"/>
    <n v="9920"/>
    <s v="susz konopii indyjskich"/>
    <n v="40000"/>
    <x v="1"/>
    <x v="1330"/>
    <s v="Straż Graniczna"/>
  </r>
  <r>
    <x v="3167"/>
    <s v="wewnątrz kraju"/>
    <x v="2"/>
    <x v="4"/>
    <s v="PSG w Gdańsku"/>
    <m/>
    <x v="3"/>
    <x v="6"/>
    <s v="Inne"/>
    <n v="12500"/>
    <s v="klefedron"/>
    <n v="50000"/>
    <x v="1"/>
    <x v="489"/>
    <s v="Straż Graniczna"/>
  </r>
  <r>
    <x v="3167"/>
    <s v="wewnątrz kraju"/>
    <x v="2"/>
    <x v="4"/>
    <s v="PSG w Gdańsku"/>
    <m/>
    <x v="3"/>
    <x v="6"/>
    <s v="Extasy"/>
    <n v="5000"/>
    <m/>
    <n v="25"/>
    <x v="3"/>
    <x v="12"/>
    <s v="Straż Graniczna"/>
  </r>
  <r>
    <x v="3168"/>
    <s v="wewnątrz kraju"/>
    <x v="2"/>
    <x v="4"/>
    <s v="PSG w Ustce"/>
    <m/>
    <x v="3"/>
    <x v="6"/>
    <s v="Inne"/>
    <n v="15"/>
    <s v="MDMA"/>
    <n v="30000"/>
    <x v="1"/>
    <x v="442"/>
    <s v="Straż Graniczna"/>
  </r>
  <r>
    <x v="3169"/>
    <s v="z RP"/>
    <x v="0"/>
    <x v="2"/>
    <s v="PSG w Katowicach-Pyrzowicach"/>
    <m/>
    <x v="2"/>
    <x v="3"/>
    <s v="Ostra"/>
    <n v="3"/>
    <s v="SB  9x19 18"/>
    <n v="1.5"/>
    <x v="0"/>
    <x v="0"/>
    <s v="Straż Graniczna"/>
  </r>
  <r>
    <x v="3170"/>
    <s v="do RP"/>
    <x v="1"/>
    <x v="0"/>
    <s v="PSG w Hrubieszowie"/>
    <s v="Zosin - Ustiług"/>
    <x v="0"/>
    <x v="7"/>
    <s v="Inna"/>
    <n v="60"/>
    <s v="imitacja kija bejsbolowego"/>
    <n v="60"/>
    <x v="0"/>
    <x v="2"/>
    <s v="Straż Graniczna"/>
  </r>
  <r>
    <x v="3171"/>
    <s v="wewnątrz kraju"/>
    <x v="0"/>
    <x v="0"/>
    <s v="PSG w Chłopiatynie"/>
    <m/>
    <x v="0"/>
    <x v="6"/>
    <s v="Marihuana"/>
    <n v="502.8"/>
    <m/>
    <n v="40000"/>
    <x v="1"/>
    <x v="1331"/>
    <s v="Policja | SG"/>
  </r>
  <r>
    <x v="3172"/>
    <s v="z RP"/>
    <x v="1"/>
    <x v="5"/>
    <s v="PSG w Warszawie-Okęciu"/>
    <s v="Warszawa-Okęcie"/>
    <x v="2"/>
    <x v="3"/>
    <s v="Ostra"/>
    <m/>
    <s v="amunicja niepozbawiona cech bojowych o oznaczeniach &quot;S&amp;B 22 9x19&quot;"/>
    <n v="0"/>
    <x v="0"/>
    <x v="2"/>
    <s v="Straż Graniczna"/>
  </r>
  <r>
    <x v="3173"/>
    <s v="wewnątrz kraju"/>
    <x v="2"/>
    <x v="0"/>
    <s v="PSG w Hrubieszowie"/>
    <m/>
    <x v="3"/>
    <x v="2"/>
    <s v="Osobowy"/>
    <n v="145000"/>
    <m/>
    <n v="145000"/>
    <x v="0"/>
    <x v="2"/>
    <s v="Policja | SG | SG | SG"/>
  </r>
  <r>
    <x v="3174"/>
    <s v="do RP"/>
    <x v="1"/>
    <x v="1"/>
    <s v="PSG w Hermanowicach"/>
    <s v="Malhowice - Niżankowice"/>
    <x v="0"/>
    <x v="5"/>
    <s v="Inne"/>
    <n v="26.25"/>
    <s v="Alkohol powyżej 40% bez oznaczenia"/>
    <n v="17.5"/>
    <x v="2"/>
    <x v="115"/>
    <s v="SC | SG"/>
  </r>
  <r>
    <x v="3175"/>
    <s v="wewnątrz kraju"/>
    <x v="0"/>
    <x v="8"/>
    <s v="PSG w Narewce"/>
    <m/>
    <x v="1"/>
    <x v="6"/>
    <s v="Amfetamina"/>
    <m/>
    <m/>
    <n v="0"/>
    <x v="1"/>
    <x v="498"/>
    <s v="Straż Graniczna"/>
  </r>
  <r>
    <x v="3176"/>
    <s v="wewnątrz kraju"/>
    <x v="2"/>
    <x v="8"/>
    <s v="PSG w Bobrownikach"/>
    <m/>
    <x v="3"/>
    <x v="1"/>
    <s v="Papierosy"/>
    <n v="702.95"/>
    <s v="Minsk superslim"/>
    <n v="0.87868750000000007"/>
    <x v="0"/>
    <x v="25"/>
    <s v="Straż Graniczna"/>
  </r>
  <r>
    <x v="3177"/>
    <s v="z RP"/>
    <x v="1"/>
    <x v="1"/>
    <s v="PSG w Korczowej"/>
    <s v="Korczowa - Krakowiec"/>
    <x v="0"/>
    <x v="0"/>
    <s v="Inne"/>
    <n v="11000"/>
    <s v="Rower elektryczny marki GIANT "/>
    <n v="11000"/>
    <x v="0"/>
    <x v="2"/>
    <s v="Straż Graniczna"/>
  </r>
  <r>
    <x v="3178"/>
    <s v="do RP"/>
    <x v="1"/>
    <x v="0"/>
    <s v="PSG w Dołhobyczowie"/>
    <s v="Dołhobyczów - Uhrynów"/>
    <x v="0"/>
    <x v="3"/>
    <s v="Ostra"/>
    <n v="350"/>
    <s v="kal. 5.56x45 mm"/>
    <n v="50"/>
    <x v="0"/>
    <x v="26"/>
    <s v="Straż Graniczna"/>
  </r>
  <r>
    <x v="3179"/>
    <s v="wewnątrz kraju"/>
    <x v="0"/>
    <x v="1"/>
    <s v="PSG w Korczowej"/>
    <m/>
    <x v="0"/>
    <x v="1"/>
    <s v="Papierosy"/>
    <n v="87.87"/>
    <m/>
    <n v="0.87870000000000004"/>
    <x v="0"/>
    <x v="13"/>
    <s v="Straż Graniczna"/>
  </r>
  <r>
    <x v="3180"/>
    <s v="wewnątrz kraju"/>
    <x v="0"/>
    <x v="1"/>
    <s v="PSG w Korczowej"/>
    <s v="Korczowa - Krakowiec"/>
    <x v="0"/>
    <x v="1"/>
    <s v="Papierosy"/>
    <n v="158.16"/>
    <m/>
    <n v="0.8786666666666666"/>
    <x v="0"/>
    <x v="41"/>
    <s v="Straż Graniczna"/>
  </r>
  <r>
    <x v="3181"/>
    <s v="do RP"/>
    <x v="1"/>
    <x v="1"/>
    <s v="PSG w Korczowej"/>
    <s v="Korczowa - Krakowiec"/>
    <x v="0"/>
    <x v="3"/>
    <s v="Ostra"/>
    <n v="7.2"/>
    <s v="3 szt. amunicji o kalibrze 5,56x45 mm (amunicja ostra)"/>
    <n v="2.4"/>
    <x v="0"/>
    <x v="46"/>
    <s v="Straż Graniczna"/>
  </r>
  <r>
    <x v="3181"/>
    <s v="do RP"/>
    <x v="1"/>
    <x v="1"/>
    <s v="PSG w Korczowej"/>
    <s v="Korczowa - Krakowiec"/>
    <x v="0"/>
    <x v="3"/>
    <s v="Ostra"/>
    <n v="1.65"/>
    <s v="1 szt. amunicja sportowa 22LR kaliber 5,6x15 mm R (amunicja ostra)"/>
    <n v="1.65"/>
    <x v="0"/>
    <x v="2"/>
    <s v="Straż Graniczna"/>
  </r>
  <r>
    <x v="3182"/>
    <s v="do RP"/>
    <x v="1"/>
    <x v="1"/>
    <s v="PSG w Korczowej"/>
    <s v="Korczowa - Krakowiec"/>
    <x v="0"/>
    <x v="3"/>
    <s v="Ostra"/>
    <n v="2.5"/>
    <s v="1 szt. amunicji kaliber 5,45x39mm (amunicja ostra)"/>
    <n v="2.5"/>
    <x v="0"/>
    <x v="2"/>
    <s v="Straż Graniczna"/>
  </r>
  <r>
    <x v="3183"/>
    <s v="z RP"/>
    <x v="1"/>
    <x v="0"/>
    <s v="PSG w Hrebennem"/>
    <s v="Hrebenne - Rawa Ruska"/>
    <x v="0"/>
    <x v="0"/>
    <s v="Podzespoły samochodowe"/>
    <n v="3900"/>
    <s v="Prawa przednia ćwiartka karoserii z pojazdu marki BMW"/>
    <n v="3900"/>
    <x v="0"/>
    <x v="2"/>
    <s v="Straż Graniczna"/>
  </r>
  <r>
    <x v="3184"/>
    <s v="z RP"/>
    <x v="1"/>
    <x v="1"/>
    <s v="PSG w Rzeszowie–Jasionce"/>
    <s v="Rzeszów-Jasionka"/>
    <x v="2"/>
    <x v="3"/>
    <s v="Ostra"/>
    <n v="3"/>
    <s v="kaliber 5,54 z oznaczeniem na dnie łuski 17 81"/>
    <n v="3"/>
    <x v="0"/>
    <x v="2"/>
    <s v="Straż Graniczna"/>
  </r>
  <r>
    <x v="3185"/>
    <s v="do RP"/>
    <x v="1"/>
    <x v="0"/>
    <s v="PSG w Dołhobyczowie"/>
    <s v="Dołhobyczów - Uhrynów"/>
    <x v="0"/>
    <x v="1"/>
    <s v="Papierosy"/>
    <n v="59.75"/>
    <s v="69 sztuk papierosów"/>
    <n v="0.87867647058823528"/>
    <x v="0"/>
    <x v="1118"/>
    <s v="Straż Graniczna"/>
  </r>
  <r>
    <x v="3186"/>
    <s v="wewnątrz kraju"/>
    <x v="2"/>
    <x v="0"/>
    <s v="PSG w Terespolu"/>
    <m/>
    <x v="3"/>
    <x v="6"/>
    <s v="Amfetamina"/>
    <n v="7942.9"/>
    <m/>
    <n v="70000"/>
    <x v="1"/>
    <x v="1332"/>
    <s v="Straż Graniczna"/>
  </r>
  <r>
    <x v="3187"/>
    <s v="do RP"/>
    <x v="1"/>
    <x v="0"/>
    <s v="PSG w Dołhobyczowie"/>
    <s v="Dołhobyczów - Uhrynów"/>
    <x v="0"/>
    <x v="1"/>
    <s v="Papierosy"/>
    <n v="117.74"/>
    <s v="134 sztuki papierosów MARLBORO"/>
    <n v="0.87865671641791043"/>
    <x v="0"/>
    <x v="860"/>
    <s v="Straż Graniczna"/>
  </r>
  <r>
    <x v="3187"/>
    <s v="do RP"/>
    <x v="1"/>
    <x v="0"/>
    <s v="PSG w Dołhobyczowie"/>
    <s v="Dołhobyczów - Uhrynów"/>
    <x v="0"/>
    <x v="0"/>
    <s v="Inne"/>
    <n v="102"/>
    <s v="6,8 kg produktów pochodzenia zwierzęcego"/>
    <n v="15"/>
    <x v="1"/>
    <x v="1333"/>
    <s v="Straż Graniczna"/>
  </r>
  <r>
    <x v="3188"/>
    <s v="do RP"/>
    <x v="1"/>
    <x v="0"/>
    <s v="PSG w Terespolu"/>
    <s v="Terespol - Brześć"/>
    <x v="1"/>
    <x v="1"/>
    <s v="Papierosy"/>
    <n v="140.59"/>
    <m/>
    <n v="0.87868750000000007"/>
    <x v="0"/>
    <x v="37"/>
    <s v="KAS | SG"/>
  </r>
  <r>
    <x v="3189"/>
    <s v="do RP"/>
    <x v="1"/>
    <x v="0"/>
    <s v="PSG w Terespolu"/>
    <s v="Terespol - Brześć"/>
    <x v="1"/>
    <x v="1"/>
    <s v="Papierosy"/>
    <n v="4744.93"/>
    <m/>
    <n v="0.87869074074074083"/>
    <x v="0"/>
    <x v="1153"/>
    <s v="Straż Graniczna"/>
  </r>
  <r>
    <x v="3190"/>
    <s v="wewnątrz kraju"/>
    <x v="0"/>
    <x v="0"/>
    <s v="PSG w Terespolu"/>
    <m/>
    <x v="1"/>
    <x v="1"/>
    <s v="Papierosy"/>
    <n v="74688.649999999994"/>
    <m/>
    <n v="0.87868999999999997"/>
    <x v="0"/>
    <x v="1334"/>
    <s v="Straż Graniczna"/>
  </r>
  <r>
    <x v="3191"/>
    <s v="wewnątrz kraju"/>
    <x v="0"/>
    <x v="8"/>
    <s v="PSG w Mielniku"/>
    <m/>
    <x v="1"/>
    <x v="1"/>
    <s v="Papierosy"/>
    <n v="17573.8"/>
    <s v="Queen Menthol"/>
    <n v="0.87868999999999997"/>
    <x v="0"/>
    <x v="61"/>
    <s v="Straż Graniczna"/>
  </r>
  <r>
    <x v="3192"/>
    <s v="do RP"/>
    <x v="1"/>
    <x v="0"/>
    <s v="PSG w Dorohusku"/>
    <s v="Dorohusk - Jagodzin"/>
    <x v="0"/>
    <x v="4"/>
    <s v="Tytoń do palenia"/>
    <n v="31.87"/>
    <s v="wyroby nowatorskie"/>
    <n v="668.13417190775681"/>
    <x v="1"/>
    <x v="426"/>
    <s v="SC | SG"/>
  </r>
  <r>
    <x v="3193"/>
    <s v="do RP"/>
    <x v="1"/>
    <x v="1"/>
    <s v="PSG w Korczowej"/>
    <s v="Korczowa - Krakowiec"/>
    <x v="0"/>
    <x v="3"/>
    <s v="Ostra"/>
    <n v="5"/>
    <m/>
    <n v="2.5"/>
    <x v="0"/>
    <x v="0"/>
    <s v="Straż Graniczna"/>
  </r>
  <r>
    <x v="3193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194"/>
    <s v="z RP"/>
    <x v="1"/>
    <x v="0"/>
    <s v="PSG w Terespolu"/>
    <s v="Kukuryki - Kozłowiczy"/>
    <x v="1"/>
    <x v="2"/>
    <s v="Naczepa"/>
    <n v="230000"/>
    <m/>
    <n v="230000"/>
    <x v="0"/>
    <x v="2"/>
    <s v="Straż Graniczna"/>
  </r>
  <r>
    <x v="3195"/>
    <s v="do RP"/>
    <x v="1"/>
    <x v="0"/>
    <s v="PSG w Terespolu"/>
    <s v="Terespol - Brześć"/>
    <x v="1"/>
    <x v="2"/>
    <s v="Osobowy"/>
    <n v="125000"/>
    <m/>
    <n v="125000"/>
    <x v="0"/>
    <x v="2"/>
    <s v="Straż Graniczna"/>
  </r>
  <r>
    <x v="3196"/>
    <s v="do RP"/>
    <x v="1"/>
    <x v="0"/>
    <s v="PSG w Terespolu"/>
    <s v="Terespol - Brześć"/>
    <x v="1"/>
    <x v="0"/>
    <s v="Inne"/>
    <n v="4200"/>
    <s v="czynnik chłodniczy R22"/>
    <n v="140"/>
    <x v="1"/>
    <x v="11"/>
    <s v="KAS | SG"/>
  </r>
  <r>
    <x v="3197"/>
    <s v="wewnątrz kraju"/>
    <x v="2"/>
    <x v="5"/>
    <s v="PSG w Łodzi"/>
    <m/>
    <x v="3"/>
    <x v="6"/>
    <s v="Marihuana"/>
    <n v="39.479999999999997"/>
    <s v="susz roślinny koloru brunatno-zielonego"/>
    <n v="39999.999999999993"/>
    <x v="1"/>
    <x v="1335"/>
    <s v="Straż Graniczna"/>
  </r>
  <r>
    <x v="3198"/>
    <s v="do RP"/>
    <x v="1"/>
    <x v="0"/>
    <s v="PSG w Dorohusku"/>
    <s v="Dorohusk - Jagodzin"/>
    <x v="0"/>
    <x v="0"/>
    <s v="Inne"/>
    <n v="60.01"/>
    <s v="produkty pochodzenia zwierzęcego"/>
    <n v="23.080769230769228"/>
    <x v="1"/>
    <x v="1336"/>
    <s v="SC | SG"/>
  </r>
  <r>
    <x v="3198"/>
    <s v="do RP"/>
    <x v="1"/>
    <x v="0"/>
    <s v="PSG w Dorohusku"/>
    <s v="Dorohusk - Jagodzin"/>
    <x v="0"/>
    <x v="4"/>
    <s v="Tytoń do palenia"/>
    <n v="133.63"/>
    <s v="tytoń"/>
    <n v="668.15"/>
    <x v="1"/>
    <x v="235"/>
    <s v="SC | SG"/>
  </r>
  <r>
    <x v="3199"/>
    <s v="do RP"/>
    <x v="1"/>
    <x v="0"/>
    <s v="PSG w Dorohusku"/>
    <s v="Dorohusk - Jagodzin"/>
    <x v="0"/>
    <x v="11"/>
    <s v="Dolar amerykański - USD"/>
    <n v="59680"/>
    <m/>
    <n v="3.73"/>
    <x v="0"/>
    <x v="240"/>
    <s v="SC | SG"/>
  </r>
  <r>
    <x v="3200"/>
    <s v="do RP"/>
    <x v="1"/>
    <x v="0"/>
    <s v="PSG w Dorohusku"/>
    <s v="Dorohusk - Jagodzin"/>
    <x v="0"/>
    <x v="1"/>
    <s v="Papierosy"/>
    <n v="89.63"/>
    <m/>
    <n v="0.87872549019607837"/>
    <x v="0"/>
    <x v="775"/>
    <s v="Straż Graniczna"/>
  </r>
  <r>
    <x v="3201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3202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3203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3204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3205"/>
    <s v="wewnątrz kraju"/>
    <x v="2"/>
    <x v="7"/>
    <s v="PSG w Zakopanem"/>
    <m/>
    <x v="3"/>
    <x v="1"/>
    <s v="Papierosy"/>
    <n v="22142.99"/>
    <m/>
    <n v="0.87869007936507948"/>
    <x v="0"/>
    <x v="594"/>
    <s v="Straż Graniczna"/>
  </r>
  <r>
    <x v="3205"/>
    <s v="wewnątrz kraju"/>
    <x v="2"/>
    <x v="7"/>
    <s v="PSG w Zakopanem"/>
    <m/>
    <x v="3"/>
    <x v="1"/>
    <s v="Papierosy"/>
    <n v="22142.99"/>
    <m/>
    <n v="0.87869007936507948"/>
    <x v="0"/>
    <x v="594"/>
    <s v="Straż Graniczna"/>
  </r>
  <r>
    <x v="3206"/>
    <s v="wewnątrz kraju"/>
    <x v="0"/>
    <x v="6"/>
    <s v="PSG w Tuplicach"/>
    <m/>
    <x v="5"/>
    <x v="4"/>
    <s v="susz tytoniowy"/>
    <n v="599210.25"/>
    <m/>
    <n v="911"/>
    <x v="1"/>
    <x v="1337"/>
    <s v="Straż Graniczna"/>
  </r>
  <r>
    <x v="3207"/>
    <s v="z RP"/>
    <x v="0"/>
    <x v="2"/>
    <s v="PSG w Katowicach-Pyrzowicach"/>
    <m/>
    <x v="2"/>
    <x v="7"/>
    <s v="Inna"/>
    <n v="70"/>
    <s v="Przedmiot przypominający pałkę teleskopową koloru czarnego."/>
    <n v="70"/>
    <x v="0"/>
    <x v="2"/>
    <s v="Straż Graniczna"/>
  </r>
  <r>
    <x v="3208"/>
    <s v="do RP"/>
    <x v="1"/>
    <x v="1"/>
    <s v="PSG w Korczowej"/>
    <s v="Korczowa - Krakowiec"/>
    <x v="0"/>
    <x v="3"/>
    <s v="Ostra"/>
    <n v="0.3"/>
    <s v="kaliber 5.45x39mm"/>
    <n v="0.3"/>
    <x v="0"/>
    <x v="2"/>
    <s v="Straż Graniczna"/>
  </r>
  <r>
    <x v="3209"/>
    <s v="do RP"/>
    <x v="1"/>
    <x v="1"/>
    <s v="PSG w Korczowej"/>
    <s v="Korczowa - Krakowiec"/>
    <x v="0"/>
    <x v="3"/>
    <s v="Ostra"/>
    <n v="0.45"/>
    <s v="kaliber 5.56mm x 45mm"/>
    <n v="0.45"/>
    <x v="0"/>
    <x v="2"/>
    <s v="Straż Graniczna"/>
  </r>
  <r>
    <x v="3210"/>
    <s v="wewnątrz kraju"/>
    <x v="0"/>
    <x v="1"/>
    <s v="PSG w Medyce"/>
    <m/>
    <x v="0"/>
    <x v="5"/>
    <s v="Wino"/>
    <n v="15"/>
    <s v="wino musujące 7%"/>
    <n v="20"/>
    <x v="2"/>
    <x v="467"/>
    <s v="Straż Graniczna"/>
  </r>
  <r>
    <x v="3210"/>
    <s v="wewnątrz kraju"/>
    <x v="0"/>
    <x v="1"/>
    <s v="PSG w Medyce"/>
    <m/>
    <x v="0"/>
    <x v="5"/>
    <s v="Wódka"/>
    <n v="80"/>
    <s v="marka nemirof 40%"/>
    <n v="40"/>
    <x v="2"/>
    <x v="0"/>
    <s v="Straż Graniczna"/>
  </r>
  <r>
    <x v="3210"/>
    <s v="wewnątrz kraju"/>
    <x v="0"/>
    <x v="1"/>
    <s v="PSG w Medyce"/>
    <m/>
    <x v="0"/>
    <x v="5"/>
    <s v="Wódka"/>
    <n v="20"/>
    <s v="marka Kalganoff 40%"/>
    <n v="40"/>
    <x v="2"/>
    <x v="191"/>
    <s v="Straż Graniczna"/>
  </r>
  <r>
    <x v="3210"/>
    <s v="wewnątrz kraju"/>
    <x v="0"/>
    <x v="1"/>
    <s v="PSG w Medyce"/>
    <m/>
    <x v="0"/>
    <x v="1"/>
    <s v="Papierosy"/>
    <n v="175.74"/>
    <s v="marka Compliment"/>
    <n v="0.87870000000000004"/>
    <x v="0"/>
    <x v="12"/>
    <s v="Straż Graniczna"/>
  </r>
  <r>
    <x v="3210"/>
    <s v="wewnątrz kraju"/>
    <x v="0"/>
    <x v="1"/>
    <s v="PSG w Medyce"/>
    <m/>
    <x v="0"/>
    <x v="1"/>
    <s v="Papierosy"/>
    <n v="527.21"/>
    <s v="marka NZ"/>
    <n v="0.87868333333333337"/>
    <x v="0"/>
    <x v="117"/>
    <s v="Straż Graniczna"/>
  </r>
  <r>
    <x v="3210"/>
    <s v="wewnątrz kraju"/>
    <x v="0"/>
    <x v="1"/>
    <s v="PSG w Medyce"/>
    <m/>
    <x v="0"/>
    <x v="1"/>
    <s v="Papierosy"/>
    <n v="9665.59"/>
    <s v="marka ROTHMANS"/>
    <n v="0.87868999999999997"/>
    <x v="0"/>
    <x v="1057"/>
    <s v="Straż Graniczna"/>
  </r>
  <r>
    <x v="3210"/>
    <s v="wewnątrz kraju"/>
    <x v="0"/>
    <x v="1"/>
    <s v="PSG w Medyce"/>
    <m/>
    <x v="0"/>
    <x v="1"/>
    <s v="Papierosy"/>
    <n v="351.48"/>
    <s v="marka Davidof"/>
    <n v="0.87870000000000004"/>
    <x v="0"/>
    <x v="21"/>
    <s v="Straż Graniczna"/>
  </r>
  <r>
    <x v="3210"/>
    <s v="wewnątrz kraju"/>
    <x v="0"/>
    <x v="1"/>
    <s v="PSG w Medyce"/>
    <m/>
    <x v="0"/>
    <x v="1"/>
    <s v="Papierosy"/>
    <n v="175.74"/>
    <s v="marka Winston"/>
    <n v="0.87870000000000004"/>
    <x v="0"/>
    <x v="12"/>
    <s v="Straż Graniczna"/>
  </r>
  <r>
    <x v="3210"/>
    <s v="wewnątrz kraju"/>
    <x v="0"/>
    <x v="1"/>
    <s v="PSG w Medyce"/>
    <m/>
    <x v="0"/>
    <x v="1"/>
    <s v="Papierosy"/>
    <n v="878.69"/>
    <s v="marka Richmond"/>
    <n v="0.87869000000000008"/>
    <x v="0"/>
    <x v="111"/>
    <s v="Straż Graniczna"/>
  </r>
  <r>
    <x v="3210"/>
    <s v="wewnątrz kraju"/>
    <x v="0"/>
    <x v="1"/>
    <s v="PSG w Medyce"/>
    <m/>
    <x v="0"/>
    <x v="1"/>
    <s v="Papierosy"/>
    <n v="456.92"/>
    <s v="marka PARAMOUNT"/>
    <n v="0.87869230769230777"/>
    <x v="0"/>
    <x v="93"/>
    <s v="Straż Graniczna"/>
  </r>
  <r>
    <x v="3210"/>
    <s v="wewnątrz kraju"/>
    <x v="0"/>
    <x v="1"/>
    <s v="PSG w Medyce"/>
    <m/>
    <x v="0"/>
    <x v="1"/>
    <s v="Papierosy"/>
    <n v="5623.62"/>
    <s v="marka PS"/>
    <n v="0.87869062499999995"/>
    <x v="0"/>
    <x v="1338"/>
    <s v="Straż Graniczna"/>
  </r>
  <r>
    <x v="3210"/>
    <s v="wewnątrz kraju"/>
    <x v="0"/>
    <x v="1"/>
    <s v="PSG w Medyce"/>
    <m/>
    <x v="0"/>
    <x v="1"/>
    <s v="Papierosy"/>
    <n v="351.48"/>
    <s v="marka MALBORO "/>
    <n v="0.87870000000000004"/>
    <x v="0"/>
    <x v="21"/>
    <s v="Straż Graniczna"/>
  </r>
  <r>
    <x v="3210"/>
    <s v="wewnątrz kraju"/>
    <x v="0"/>
    <x v="1"/>
    <s v="PSG w Medyce"/>
    <m/>
    <x v="0"/>
    <x v="1"/>
    <s v="Papierosy"/>
    <n v="3901.38"/>
    <s v="Marki lifa Menthol"/>
    <n v="0.87868918918918926"/>
    <x v="0"/>
    <x v="1339"/>
    <s v="Straż Graniczna"/>
  </r>
  <r>
    <x v="3211"/>
    <s v="do RP"/>
    <x v="1"/>
    <x v="1"/>
    <s v="PSG w Korczowej"/>
    <s v="Korczowa - Krakowiec"/>
    <x v="0"/>
    <x v="3"/>
    <s v="Ostra"/>
    <n v="0.45"/>
    <s v="kaliber 5.56x45mm"/>
    <n v="0.45"/>
    <x v="0"/>
    <x v="2"/>
    <s v="Straż Graniczna"/>
  </r>
  <r>
    <x v="3212"/>
    <s v="do RP"/>
    <x v="1"/>
    <x v="0"/>
    <s v="PSG w Terespolu"/>
    <s v="Terespol - Brześć"/>
    <x v="1"/>
    <x v="1"/>
    <s v="Papierosy"/>
    <n v="702.95"/>
    <s v="wyroby tytoniowe bez polskich znaków skarbowych akcyzy w postaci papierosów w ilości 800 sztuk o łącznej wartości 702,95zł."/>
    <n v="0.87868750000000007"/>
    <x v="0"/>
    <x v="25"/>
    <s v="Straż Graniczna"/>
  </r>
  <r>
    <x v="3213"/>
    <s v="wewnątrz kraju"/>
    <x v="2"/>
    <x v="1"/>
    <s v="PSG w Rzeszowie–Jasionce"/>
    <s v="Rzeszów-Jasionka"/>
    <x v="3"/>
    <x v="3"/>
    <s v="Ostra"/>
    <n v="2"/>
    <s v="1 sztuka amunicji kal. 5.56x45mm "/>
    <n v="2"/>
    <x v="0"/>
    <x v="2"/>
    <s v="Straż Graniczna"/>
  </r>
  <r>
    <x v="3214"/>
    <s v="do RP"/>
    <x v="0"/>
    <x v="4"/>
    <s v="PSG w Świnoujściu"/>
    <m/>
    <x v="7"/>
    <x v="0"/>
    <s v="Inne"/>
    <n v="260000"/>
    <s v="Głowica od harvestera leśnego John Deere H423"/>
    <n v="260000"/>
    <x v="0"/>
    <x v="2"/>
    <s v="Straż Graniczna"/>
  </r>
  <r>
    <x v="3215"/>
    <s v="wewnątrz kraju"/>
    <x v="2"/>
    <x v="6"/>
    <s v="PSG w Świecku"/>
    <m/>
    <x v="3"/>
    <x v="6"/>
    <s v="Marihuana"/>
    <n v="47.6"/>
    <m/>
    <n v="40000.000000000007"/>
    <x v="1"/>
    <x v="1340"/>
    <s v="Straż Graniczna"/>
  </r>
  <r>
    <x v="3216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3217"/>
    <s v="do RP"/>
    <x v="1"/>
    <x v="0"/>
    <s v="PSG w Dorohusku"/>
    <s v="Dorohusk - Jagodzin"/>
    <x v="0"/>
    <x v="1"/>
    <s v="Papierosy"/>
    <n v="50.96"/>
    <m/>
    <n v="0.87862068965517248"/>
    <x v="0"/>
    <x v="1155"/>
    <s v="Straż Graniczna"/>
  </r>
  <r>
    <x v="3218"/>
    <s v="do RP"/>
    <x v="1"/>
    <x v="0"/>
    <s v="PSG w Dorohusku"/>
    <s v="Dorohusk - Jagodzin"/>
    <x v="0"/>
    <x v="1"/>
    <s v="Papierosy"/>
    <n v="123.02"/>
    <m/>
    <n v="0.87871428571428567"/>
    <x v="0"/>
    <x v="39"/>
    <s v="Straż Graniczna"/>
  </r>
  <r>
    <x v="3219"/>
    <s v="wewnątrz kraju"/>
    <x v="0"/>
    <x v="1"/>
    <s v="PSG w Hermanowicach"/>
    <m/>
    <x v="0"/>
    <x v="1"/>
    <s v="Papierosy"/>
    <n v="5447.88"/>
    <m/>
    <n v="0.87869032258064517"/>
    <x v="0"/>
    <x v="1069"/>
    <s v="Straż Graniczna"/>
  </r>
  <r>
    <x v="3220"/>
    <s v="do RP"/>
    <x v="1"/>
    <x v="0"/>
    <s v="PSG w Terespolu"/>
    <s v="Terespol - Brześć"/>
    <x v="1"/>
    <x v="1"/>
    <s v="Papierosy"/>
    <n v="2372.46"/>
    <m/>
    <n v="0.87868888888888885"/>
    <x v="0"/>
    <x v="1341"/>
    <s v="Straż Graniczna"/>
  </r>
  <r>
    <x v="3221"/>
    <s v="wewnątrz kraju"/>
    <x v="0"/>
    <x v="1"/>
    <s v="PSG w Korczowej"/>
    <m/>
    <x v="0"/>
    <x v="1"/>
    <s v="Papierosy"/>
    <n v="193.31"/>
    <s v="Papierosy marki Compliment "/>
    <n v="0.87868181818181823"/>
    <x v="0"/>
    <x v="146"/>
    <s v="Straż Graniczna"/>
  </r>
  <r>
    <x v="3222"/>
    <s v="z RP"/>
    <x v="1"/>
    <x v="0"/>
    <s v="PSG w Terespolu"/>
    <s v="Kukuryki - Kozłowiczy"/>
    <x v="1"/>
    <x v="2"/>
    <s v="Motocykl"/>
    <n v="11000"/>
    <s v="HONDA CRF110 nr VIN: LALJE02A6R3600760, kolor czerwony, rok produkcji 2024"/>
    <n v="11000"/>
    <x v="0"/>
    <x v="2"/>
    <s v="Straż Graniczna"/>
  </r>
  <r>
    <x v="3223"/>
    <s v="do RP"/>
    <x v="1"/>
    <x v="0"/>
    <s v="PSG w Terespolu"/>
    <s v="Terespol - Brześć"/>
    <x v="1"/>
    <x v="1"/>
    <s v="Papierosy"/>
    <n v="1054.43"/>
    <m/>
    <n v="0.87869166666666676"/>
    <x v="0"/>
    <x v="82"/>
    <s v="KAS | SG"/>
  </r>
  <r>
    <x v="3224"/>
    <s v="do RP"/>
    <x v="1"/>
    <x v="0"/>
    <s v="PSG w Terespolu"/>
    <s v="Terespol - Brześć"/>
    <x v="1"/>
    <x v="1"/>
    <s v="Papierosy"/>
    <n v="1757.38"/>
    <m/>
    <n v="0.87869000000000008"/>
    <x v="0"/>
    <x v="51"/>
    <s v="KAS | SG"/>
  </r>
  <r>
    <x v="3225"/>
    <s v="wewnątrz kraju"/>
    <x v="0"/>
    <x v="8"/>
    <s v="PSG w Nowym Dworze"/>
    <m/>
    <x v="1"/>
    <x v="1"/>
    <s v="Papierosy"/>
    <n v="24603.32"/>
    <s v="QUEEN MENTHOL "/>
    <n v="0.87868999999999997"/>
    <x v="0"/>
    <x v="1342"/>
    <s v="Straż Graniczna"/>
  </r>
  <r>
    <x v="3225"/>
    <s v="wewnątrz kraju"/>
    <x v="0"/>
    <x v="8"/>
    <s v="PSG w Nowym Dworze"/>
    <m/>
    <x v="1"/>
    <x v="1"/>
    <s v="Papierosy"/>
    <n v="1757.38"/>
    <s v="NZ BLACK"/>
    <n v="0.87869000000000008"/>
    <x v="0"/>
    <x v="51"/>
    <s v="Straż Graniczna"/>
  </r>
  <r>
    <x v="3226"/>
    <s v="wewnątrz kraju"/>
    <x v="2"/>
    <x v="6"/>
    <s v="PSG w Świecku"/>
    <m/>
    <x v="3"/>
    <x v="6"/>
    <s v="Heroina"/>
    <n v="1182"/>
    <m/>
    <n v="200000"/>
    <x v="1"/>
    <x v="1343"/>
    <s v="Straż Graniczna"/>
  </r>
  <r>
    <x v="3227"/>
    <s v="z RP"/>
    <x v="1"/>
    <x v="7"/>
    <s v="PSG w Krakowie-Balicach"/>
    <s v="Kraków-Balice"/>
    <x v="7"/>
    <x v="3"/>
    <s v="Ostra"/>
    <n v="4"/>
    <s v="Mark Ruger IV (KBKS)"/>
    <n v="1"/>
    <x v="0"/>
    <x v="64"/>
    <s v="Straż Graniczna"/>
  </r>
  <r>
    <x v="3228"/>
    <s v="do RP"/>
    <x v="1"/>
    <x v="1"/>
    <s v="PSG w Korczowej"/>
    <s v="Korczowa - Krakowiec"/>
    <x v="0"/>
    <x v="3"/>
    <s v="Ostra"/>
    <n v="1.2"/>
    <s v="1 szt. nabój 9x19mm (aminicja ostra)"/>
    <n v="1.2"/>
    <x v="0"/>
    <x v="2"/>
    <s v="Straż Graniczna"/>
  </r>
  <r>
    <x v="3229"/>
    <s v="do RP"/>
    <x v="1"/>
    <x v="1"/>
    <s v="PSG w Lubaczowie"/>
    <s v="Budomierz - Hruszew"/>
    <x v="0"/>
    <x v="5"/>
    <s v="Wódka"/>
    <n v="120"/>
    <s v="Ciecz o zapachu alkoholu"/>
    <n v="40"/>
    <x v="2"/>
    <x v="46"/>
    <s v="SC | SG"/>
  </r>
  <r>
    <x v="3230"/>
    <s v="wewnątrz kraju"/>
    <x v="0"/>
    <x v="8"/>
    <s v="PSG w Płaskiej"/>
    <m/>
    <x v="1"/>
    <x v="1"/>
    <s v="Papierosy"/>
    <n v="175.74"/>
    <s v="Mińsk"/>
    <n v="0.87870000000000004"/>
    <x v="0"/>
    <x v="12"/>
    <s v="Straż Graniczna"/>
  </r>
  <r>
    <x v="3231"/>
    <s v="z RP"/>
    <x v="0"/>
    <x v="2"/>
    <s v="PSG w Katowicach-Pyrzowicach"/>
    <m/>
    <x v="2"/>
    <x v="3"/>
    <s v="Ostra"/>
    <n v="1.3"/>
    <s v="przedmiot przypominający nabój koloru żółtego z napisem na spodzie łuski 9x19 NX 22 S&amp;B"/>
    <n v="1.3"/>
    <x v="0"/>
    <x v="2"/>
    <s v="Straż Graniczna"/>
  </r>
  <r>
    <x v="3232"/>
    <s v="z RP"/>
    <x v="1"/>
    <x v="5"/>
    <s v="PSG w Warszawie-Okęciu"/>
    <s v="Warszawa-Okęcie"/>
    <x v="2"/>
    <x v="6"/>
    <s v="Marihuana"/>
    <n v="499"/>
    <s v="susz roślinny koloru zielono-brązowego"/>
    <n v="49999.999999999993"/>
    <x v="1"/>
    <x v="1344"/>
    <s v="Straż Graniczna"/>
  </r>
  <r>
    <x v="3233"/>
    <s v="wewnątrz kraju"/>
    <x v="2"/>
    <x v="3"/>
    <s v="PSG w Gołdapi"/>
    <m/>
    <x v="3"/>
    <x v="2"/>
    <s v="Osobowy"/>
    <n v="16200"/>
    <s v="Bus"/>
    <n v="16200"/>
    <x v="0"/>
    <x v="2"/>
    <s v="Straż Graniczna"/>
  </r>
  <r>
    <x v="3234"/>
    <s v="do RP"/>
    <x v="1"/>
    <x v="1"/>
    <s v="PSG w Korczowej"/>
    <s v="Korczowa - Krakowiec"/>
    <x v="0"/>
    <x v="3"/>
    <s v="Ostra"/>
    <n v="12.5"/>
    <s v="Amunicja ostra "/>
    <n v="12.5"/>
    <x v="0"/>
    <x v="2"/>
    <s v="Straż Graniczna"/>
  </r>
  <r>
    <x v="3235"/>
    <s v="do RP"/>
    <x v="1"/>
    <x v="1"/>
    <s v="PSG w Korczowej"/>
    <s v="Korczowa - Krakowiec"/>
    <x v="0"/>
    <x v="3"/>
    <s v="Ostra"/>
    <n v="12.5"/>
    <s v="Amunicja kaliber 5,45"/>
    <n v="12.5"/>
    <x v="0"/>
    <x v="2"/>
    <s v="Straż Graniczna"/>
  </r>
  <r>
    <x v="3236"/>
    <s v="z RP"/>
    <x v="1"/>
    <x v="1"/>
    <s v="PSG w Medyce"/>
    <s v="Medyka - Szeginie"/>
    <x v="0"/>
    <x v="2"/>
    <s v="Inny"/>
    <n v="12000"/>
    <s v="rower marka CUBE, kolor szary, nr WOW59821KGKP"/>
    <n v="12000"/>
    <x v="0"/>
    <x v="2"/>
    <s v="Straż Graniczna"/>
  </r>
  <r>
    <x v="3237"/>
    <s v="do RP"/>
    <x v="1"/>
    <x v="0"/>
    <s v="PSG w Terespolu"/>
    <s v="Terespol - Brześć"/>
    <x v="1"/>
    <x v="5"/>
    <s v="Wódka"/>
    <n v="60"/>
    <m/>
    <n v="30"/>
    <x v="2"/>
    <x v="0"/>
    <s v="Straż Graniczna"/>
  </r>
  <r>
    <x v="3238"/>
    <s v="wewnątrz kraju"/>
    <x v="2"/>
    <x v="0"/>
    <s v="PSG w Lublinie"/>
    <m/>
    <x v="3"/>
    <x v="6"/>
    <s v="Inne"/>
    <n v="1159.5"/>
    <s v="Mefedron"/>
    <n v="49999.999999999993"/>
    <x v="1"/>
    <x v="1345"/>
    <s v="Policja | SG"/>
  </r>
  <r>
    <x v="3238"/>
    <s v="wewnątrz kraju"/>
    <x v="2"/>
    <x v="0"/>
    <s v="PSG w Lublinie"/>
    <m/>
    <x v="3"/>
    <x v="6"/>
    <s v="Marihuana"/>
    <n v="1233"/>
    <m/>
    <n v="50000"/>
    <x v="1"/>
    <x v="1346"/>
    <s v="Policja | SG"/>
  </r>
  <r>
    <x v="3239"/>
    <s v="do RP"/>
    <x v="1"/>
    <x v="0"/>
    <s v="PSG w Dorohusku"/>
    <s v="Dorohusk - Jagodzin"/>
    <x v="0"/>
    <x v="1"/>
    <s v="Papierosy"/>
    <n v="123.02"/>
    <s v="WNIOSEK NR 192"/>
    <n v="0.87871428571428567"/>
    <x v="0"/>
    <x v="39"/>
    <s v="Straż Graniczna"/>
  </r>
  <r>
    <x v="3240"/>
    <s v="do RP"/>
    <x v="1"/>
    <x v="0"/>
    <s v="PSG w Dorohusku"/>
    <s v="Dorohusk - Jagodzin"/>
    <x v="0"/>
    <x v="1"/>
    <s v="Papierosy"/>
    <n v="87.87"/>
    <s v="wniosek nr 191"/>
    <n v="0.87870000000000004"/>
    <x v="0"/>
    <x v="13"/>
    <s v="Straż Graniczna"/>
  </r>
  <r>
    <x v="3241"/>
    <s v="wewnątrz kraju"/>
    <x v="2"/>
    <x v="1"/>
    <s v="PSG w Rzeszowie–Jasionce"/>
    <m/>
    <x v="3"/>
    <x v="1"/>
    <s v="Papierosy"/>
    <n v="20209.87"/>
    <s v="papierosy różnych marek bez polskich znaków akcyzy"/>
    <n v="0.87868999999999997"/>
    <x v="0"/>
    <x v="946"/>
    <s v="Straż Graniczna"/>
  </r>
  <r>
    <x v="3241"/>
    <s v="wewnątrz kraju"/>
    <x v="2"/>
    <x v="1"/>
    <s v="PSG w Rzeszowie–Jasionce"/>
    <m/>
    <x v="3"/>
    <x v="5"/>
    <s v="Spirytus"/>
    <n v="2250"/>
    <s v="25 butelek o pojemności 1 litr"/>
    <n v="90"/>
    <x v="2"/>
    <x v="284"/>
    <s v="Straż Graniczna"/>
  </r>
  <r>
    <x v="3241"/>
    <s v="wewnątrz kraju"/>
    <x v="2"/>
    <x v="1"/>
    <s v="PSG w Rzeszowie–Jasionce"/>
    <m/>
    <x v="3"/>
    <x v="1"/>
    <s v="Papierosy"/>
    <n v="10210.379999999999"/>
    <s v="papierosy różnych marek, bez polskich znaków skarbowych akcyzy"/>
    <n v="0.87869018932874343"/>
    <x v="0"/>
    <x v="1347"/>
    <s v="Straż Graniczna"/>
  </r>
  <r>
    <x v="3241"/>
    <s v="wewnątrz kraju"/>
    <x v="2"/>
    <x v="1"/>
    <s v="PSG w Rzeszowie–Jasionce"/>
    <m/>
    <x v="3"/>
    <x v="1"/>
    <s v="Papierosy"/>
    <n v="4006.83"/>
    <s v="papierosy różnych marek, bez polskich znaków skarbowych akcyzy"/>
    <n v="0.87869078947368418"/>
    <x v="0"/>
    <x v="1348"/>
    <s v="Straż Graniczna"/>
  </r>
  <r>
    <x v="3242"/>
    <s v="z RP"/>
    <x v="1"/>
    <x v="2"/>
    <s v="PSG w Katowicach-Pyrzowicach"/>
    <s v="Katowice-Pyrzowice"/>
    <x v="2"/>
    <x v="3"/>
    <s v="Ostra"/>
    <n v="1"/>
    <s v="Przedmiot przypominający amunicję z literą na spodzie: C"/>
    <n v="0.5"/>
    <x v="0"/>
    <x v="0"/>
    <s v="Straż Graniczna"/>
  </r>
  <r>
    <x v="3243"/>
    <s v="wewnątrz kraju"/>
    <x v="0"/>
    <x v="1"/>
    <s v="PSG w Medyce"/>
    <m/>
    <x v="0"/>
    <x v="1"/>
    <s v="Papierosy"/>
    <n v="8997.7900000000009"/>
    <m/>
    <n v="0.87869042968750011"/>
    <x v="0"/>
    <x v="1349"/>
    <s v="Straż Graniczna"/>
  </r>
  <r>
    <x v="3243"/>
    <s v="wewnątrz kraju"/>
    <x v="0"/>
    <x v="1"/>
    <s v="PSG w Medyce"/>
    <m/>
    <x v="0"/>
    <x v="1"/>
    <s v="Papierosy"/>
    <n v="47080.21"/>
    <s v="380 paczek papierosów marki „MALBORO”, 750 paczek papierosów marki „ROTHMANS”, 500 paczek papierosów marki „RICHMOND”, 600 paczek papierosów marki „LIFA”, 449 paczek papierosów marki „COMPLIMENT”"/>
    <n v="0.87868999626726385"/>
    <x v="0"/>
    <x v="1350"/>
    <s v="Straż Graniczna"/>
  </r>
  <r>
    <x v="3244"/>
    <s v="do RP"/>
    <x v="1"/>
    <x v="1"/>
    <s v="PSG w Korczowej"/>
    <s v="Korczowa - Krakowiec"/>
    <x v="0"/>
    <x v="3"/>
    <s v="Ostra"/>
    <n v="0.45"/>
    <s v="kaliber 7,62mm x 39mm"/>
    <n v="0.45"/>
    <x v="0"/>
    <x v="2"/>
    <s v="Straż Graniczna"/>
  </r>
  <r>
    <x v="3245"/>
    <s v="do RP"/>
    <x v="1"/>
    <x v="1"/>
    <s v="PSG w Korczowej"/>
    <s v="Korczowa - Krakowiec"/>
    <x v="0"/>
    <x v="3"/>
    <s v="Ostra"/>
    <n v="0.45"/>
    <s v="kaliber 5.56x45"/>
    <n v="0.45"/>
    <x v="0"/>
    <x v="2"/>
    <s v="Straż Graniczna"/>
  </r>
  <r>
    <x v="3246"/>
    <s v="do RP"/>
    <x v="1"/>
    <x v="5"/>
    <s v="PSG w Warszawie-Okęciu"/>
    <s v="Warszawa-Okęcie"/>
    <x v="2"/>
    <x v="6"/>
    <s v="Inne"/>
    <n v="14130"/>
    <s v="susz roślinny "/>
    <n v="50000"/>
    <x v="1"/>
    <x v="1351"/>
    <s v="Straż Graniczna"/>
  </r>
  <r>
    <x v="3247"/>
    <s v="wewnątrz kraju"/>
    <x v="2"/>
    <x v="1"/>
    <s v="Bieszczadzki"/>
    <m/>
    <x v="3"/>
    <x v="2"/>
    <s v="Osobowy"/>
    <n v="180000"/>
    <s v="KIA EV6"/>
    <n v="180000"/>
    <x v="0"/>
    <x v="2"/>
    <s v="Straż Graniczna"/>
  </r>
  <r>
    <x v="3248"/>
    <s v="do RP"/>
    <x v="1"/>
    <x v="0"/>
    <s v="PSG w Lublinie"/>
    <s v="Świdnik k/Lublina"/>
    <x v="2"/>
    <x v="6"/>
    <s v="Marihuana"/>
    <n v="61.2"/>
    <m/>
    <n v="40000"/>
    <x v="1"/>
    <x v="1352"/>
    <s v="Straż Graniczna"/>
  </r>
  <r>
    <x v="3248"/>
    <s v="do RP"/>
    <x v="1"/>
    <x v="0"/>
    <s v="PSG w Lublinie"/>
    <s v="Świdnik k/Lublina"/>
    <x v="2"/>
    <x v="6"/>
    <s v="Marihuana"/>
    <n v="101.6"/>
    <m/>
    <n v="39999.999999999993"/>
    <x v="1"/>
    <x v="1353"/>
    <s v="Straż Graniczna"/>
  </r>
  <r>
    <x v="3249"/>
    <s v="z RP"/>
    <x v="1"/>
    <x v="1"/>
    <s v="PSG w Medyce"/>
    <s v="Medyka - Szeginie"/>
    <x v="0"/>
    <x v="0"/>
    <s v="Inne"/>
    <n v="68.040000000000006"/>
    <s v="WKŁADY TYTONIOWY"/>
    <n v="1260.0000000000002"/>
    <x v="1"/>
    <x v="260"/>
    <s v="Straż Graniczna"/>
  </r>
  <r>
    <x v="3250"/>
    <s v="z RP"/>
    <x v="1"/>
    <x v="1"/>
    <s v="PSG w Lubaczowie"/>
    <s v="Budomierz - Hruszew"/>
    <x v="0"/>
    <x v="0"/>
    <s v="Inne"/>
    <n v="15000"/>
    <s v="rower elektryczny marki CUBE "/>
    <n v="15000"/>
    <x v="0"/>
    <x v="2"/>
    <s v="Straż Graniczna"/>
  </r>
  <r>
    <x v="3251"/>
    <s v="z RP"/>
    <x v="1"/>
    <x v="1"/>
    <s v="PSG w Korczowej"/>
    <s v="Korczowa - Krakowiec"/>
    <x v="0"/>
    <x v="0"/>
    <s v="Inne"/>
    <n v="1000"/>
    <s v="hulajnoga elektryczna marki Xiaomi model Electricc-Skooter 4"/>
    <n v="1000"/>
    <x v="0"/>
    <x v="2"/>
    <s v="Straż Graniczna"/>
  </r>
  <r>
    <x v="3252"/>
    <s v="wewnątrz kraju"/>
    <x v="2"/>
    <x v="3"/>
    <s v="PSG w Bezledach"/>
    <m/>
    <x v="3"/>
    <x v="1"/>
    <s v="Papierosy"/>
    <n v="70.3"/>
    <m/>
    <n v="0.87874999999999992"/>
    <x v="0"/>
    <x v="5"/>
    <s v="Straż Graniczna"/>
  </r>
  <r>
    <x v="3252"/>
    <s v="wewnątrz kraju"/>
    <x v="2"/>
    <x v="3"/>
    <s v="PSG w Bezledach"/>
    <m/>
    <x v="3"/>
    <x v="4"/>
    <s v="krajanka tytoniowa"/>
    <n v="404.2"/>
    <m/>
    <n v="878.695652173913"/>
    <x v="1"/>
    <x v="558"/>
    <s v="Straż Graniczna"/>
  </r>
  <r>
    <x v="3252"/>
    <s v="wewnątrz kraju"/>
    <x v="2"/>
    <x v="3"/>
    <s v="PSG w Bezledach"/>
    <m/>
    <x v="3"/>
    <x v="4"/>
    <s v="krajanka tytoniowa"/>
    <n v="12349.99"/>
    <m/>
    <n v="878.69014585556738"/>
    <x v="1"/>
    <x v="1354"/>
    <s v="Straż Graniczna"/>
  </r>
  <r>
    <x v="3253"/>
    <s v="do RP"/>
    <x v="1"/>
    <x v="1"/>
    <s v="PSG w Medyce"/>
    <s v="Medyka - Szeginie"/>
    <x v="0"/>
    <x v="1"/>
    <s v="Papierosy"/>
    <n v="140.59"/>
    <s v="Winston Blue"/>
    <n v="0.87868750000000007"/>
    <x v="0"/>
    <x v="37"/>
    <s v="Straż Graniczna"/>
  </r>
  <r>
    <x v="3254"/>
    <s v="wewnątrz kraju"/>
    <x v="0"/>
    <x v="1"/>
    <s v="PSG w Hermanowicach"/>
    <m/>
    <x v="0"/>
    <x v="1"/>
    <s v="Papierosy"/>
    <n v="1054.43"/>
    <m/>
    <n v="0.87869166666666676"/>
    <x v="0"/>
    <x v="82"/>
    <s v="SC | SG"/>
  </r>
  <r>
    <x v="3254"/>
    <s v="wewnątrz kraju"/>
    <x v="0"/>
    <x v="1"/>
    <s v="PSG w Hermanowicach"/>
    <m/>
    <x v="0"/>
    <x v="1"/>
    <s v="Papierosy"/>
    <n v="527.21"/>
    <m/>
    <n v="0.87868333333333337"/>
    <x v="0"/>
    <x v="117"/>
    <s v="SC | SG"/>
  </r>
  <r>
    <x v="3255"/>
    <s v="z RP"/>
    <x v="1"/>
    <x v="0"/>
    <s v="PSG w Terespolu"/>
    <s v="Kukuryki - Kozłowiczy"/>
    <x v="1"/>
    <x v="2"/>
    <s v="Naczepa"/>
    <n v="130000"/>
    <m/>
    <n v="130000"/>
    <x v="0"/>
    <x v="2"/>
    <s v="Straż Graniczna"/>
  </r>
  <r>
    <x v="3256"/>
    <s v="wewnątrz kraju"/>
    <x v="2"/>
    <x v="3"/>
    <s v="PSG w Olsztynie"/>
    <m/>
    <x v="3"/>
    <x v="1"/>
    <s v="Papierosy"/>
    <n v="69767.990000000005"/>
    <m/>
    <n v="0.87869005037783376"/>
    <x v="0"/>
    <x v="1355"/>
    <s v="Straż Graniczna"/>
  </r>
  <r>
    <x v="3257"/>
    <s v="wewnątrz kraju"/>
    <x v="0"/>
    <x v="8"/>
    <s v="PSG w Kuźnicy"/>
    <m/>
    <x v="1"/>
    <x v="6"/>
    <s v="Marihuana"/>
    <n v="1534.59"/>
    <m/>
    <n v="45000.000000000007"/>
    <x v="1"/>
    <x v="1356"/>
    <s v="Straż Graniczna"/>
  </r>
  <r>
    <x v="3258"/>
    <s v="wewnątrz kraju"/>
    <x v="2"/>
    <x v="6"/>
    <s v="PSG w Świecku"/>
    <m/>
    <x v="3"/>
    <x v="2"/>
    <s v="Osobowy"/>
    <n v="120000"/>
    <m/>
    <n v="120000"/>
    <x v="0"/>
    <x v="2"/>
    <s v="Straż Graniczna"/>
  </r>
  <r>
    <x v="3259"/>
    <s v="wewnątrz kraju"/>
    <x v="0"/>
    <x v="0"/>
    <s v="PSG w Woli Uhruskiej"/>
    <m/>
    <x v="0"/>
    <x v="1"/>
    <s v="Papierosy"/>
    <n v="1107.1500000000001"/>
    <m/>
    <n v="0.87869047619047624"/>
    <x v="0"/>
    <x v="292"/>
    <s v="Straż Graniczna"/>
  </r>
  <r>
    <x v="3260"/>
    <s v="wewnątrz kraju"/>
    <x v="2"/>
    <x v="1"/>
    <s v="PSG w Rzeszowie–Jasionce"/>
    <m/>
    <x v="3"/>
    <x v="1"/>
    <s v="Papierosy"/>
    <n v="193.31"/>
    <m/>
    <n v="0.87868181818181823"/>
    <x v="0"/>
    <x v="146"/>
    <s v="Straż Graniczna"/>
  </r>
  <r>
    <x v="3261"/>
    <s v="wewnątrz kraju"/>
    <x v="2"/>
    <x v="0"/>
    <s v="PSG w Terespolu"/>
    <m/>
    <x v="3"/>
    <x v="2"/>
    <s v="Osobowy"/>
    <n v="135000"/>
    <s v="LEXUS"/>
    <n v="135000"/>
    <x v="0"/>
    <x v="2"/>
    <s v="Policja | SG"/>
  </r>
  <r>
    <x v="3261"/>
    <s v="wewnątrz kraju"/>
    <x v="2"/>
    <x v="0"/>
    <s v="PSG w Terespolu"/>
    <m/>
    <x v="3"/>
    <x v="2"/>
    <s v="Osobowy"/>
    <n v="35000"/>
    <s v="NISSAN"/>
    <n v="35000"/>
    <x v="0"/>
    <x v="2"/>
    <s v="Policja | SG"/>
  </r>
  <r>
    <x v="3261"/>
    <s v="wewnątrz kraju"/>
    <x v="2"/>
    <x v="0"/>
    <s v="PSG w Terespolu"/>
    <m/>
    <x v="3"/>
    <x v="2"/>
    <s v="Osobowy"/>
    <n v="65000"/>
    <s v="RENAULT KADJAR"/>
    <n v="65000"/>
    <x v="0"/>
    <x v="2"/>
    <s v="Policja | SG"/>
  </r>
  <r>
    <x v="3261"/>
    <s v="wewnątrz kraju"/>
    <x v="2"/>
    <x v="0"/>
    <s v="PSG w Terespolu"/>
    <m/>
    <x v="3"/>
    <x v="2"/>
    <s v="Osobowy"/>
    <n v="130000"/>
    <s v="LEXUS"/>
    <n v="130000"/>
    <x v="0"/>
    <x v="2"/>
    <s v="Policja | SG"/>
  </r>
  <r>
    <x v="3262"/>
    <s v="z RP"/>
    <x v="1"/>
    <x v="1"/>
    <s v="PSG w Medyce"/>
    <s v="Medyka - Szeginie"/>
    <x v="0"/>
    <x v="9"/>
    <s v="Płyn do e-papierosów"/>
    <n v="8000"/>
    <s v="Marka ELFBAR"/>
    <n v="40"/>
    <x v="0"/>
    <x v="12"/>
    <s v="Straż Graniczna"/>
  </r>
  <r>
    <x v="3263"/>
    <s v="wewnątrz kraju"/>
    <x v="2"/>
    <x v="0"/>
    <s v="PSG w Sławatyczach"/>
    <m/>
    <x v="3"/>
    <x v="6"/>
    <s v="Marihuana"/>
    <n v="30"/>
    <s v="susz "/>
    <n v="40000"/>
    <x v="1"/>
    <x v="1357"/>
    <s v="Policja | SG"/>
  </r>
  <r>
    <x v="3264"/>
    <s v="z RP"/>
    <x v="1"/>
    <x v="0"/>
    <s v="PSG w Dołhobyczowie"/>
    <s v="Dołhobyczów - Uhrynów"/>
    <x v="0"/>
    <x v="2"/>
    <s v="Ciężarowy"/>
    <n v="25000"/>
    <s v="NISSAN"/>
    <n v="25000"/>
    <x v="0"/>
    <x v="2"/>
    <s v="Straż Graniczna"/>
  </r>
  <r>
    <x v="3265"/>
    <s v="wewnątrz kraju"/>
    <x v="2"/>
    <x v="0"/>
    <s v="PSG w Terespolu"/>
    <m/>
    <x v="3"/>
    <x v="1"/>
    <s v="Papierosy"/>
    <n v="23548.89"/>
    <m/>
    <n v="0.87868992537313428"/>
    <x v="0"/>
    <x v="1358"/>
    <s v="SC | Policja | SG"/>
  </r>
  <r>
    <x v="3266"/>
    <s v="do RP"/>
    <x v="1"/>
    <x v="0"/>
    <s v="PSG w Dorohusku"/>
    <s v="Dorohusk - Jagodzin"/>
    <x v="0"/>
    <x v="1"/>
    <s v="Papierosy"/>
    <n v="52.72"/>
    <s v="WNIOSEK NR 193 "/>
    <n v="0.8786666666666666"/>
    <x v="0"/>
    <x v="10"/>
    <s v="Straż Graniczna"/>
  </r>
  <r>
    <x v="3267"/>
    <s v="do RP"/>
    <x v="1"/>
    <x v="0"/>
    <s v="PSG w Dorohusku"/>
    <s v="Dorohusk - Jagodzin"/>
    <x v="0"/>
    <x v="1"/>
    <s v="Papierosy"/>
    <n v="80.84"/>
    <s v="WNIOSEK NR 194"/>
    <n v="0.8786956521739131"/>
    <x v="0"/>
    <x v="572"/>
    <s v="Straż Graniczna"/>
  </r>
  <r>
    <x v="3268"/>
    <s v="wewnątrz kraju"/>
    <x v="0"/>
    <x v="1"/>
    <s v="PSG w Medyce"/>
    <m/>
    <x v="0"/>
    <x v="2"/>
    <s v="Osobowy"/>
    <n v="80000"/>
    <s v="BMW X6"/>
    <n v="80000"/>
    <x v="0"/>
    <x v="2"/>
    <s v="Policja | SG"/>
  </r>
  <r>
    <x v="3269"/>
    <s v="wewnątrz kraju"/>
    <x v="2"/>
    <x v="1"/>
    <s v="Bieszczadzki"/>
    <m/>
    <x v="3"/>
    <x v="4"/>
    <s v="krajanka tytoniowa"/>
    <n v="4332820.3899999997"/>
    <m/>
    <n v="878.68999999999994"/>
    <x v="1"/>
    <x v="1359"/>
    <s v="Policja | KAS | SG"/>
  </r>
  <r>
    <x v="3269"/>
    <s v="wewnątrz kraju"/>
    <x v="2"/>
    <x v="1"/>
    <s v="Bieszczadzki"/>
    <m/>
    <x v="3"/>
    <x v="4"/>
    <s v="susz tytoniowy"/>
    <n v="19778.400000000001"/>
    <m/>
    <n v="20.100000000000001"/>
    <x v="1"/>
    <x v="1360"/>
    <s v="Policja | KAS | SG"/>
  </r>
  <r>
    <x v="3270"/>
    <s v="wewnątrz kraju"/>
    <x v="2"/>
    <x v="8"/>
    <s v="PSG w Narewce"/>
    <m/>
    <x v="3"/>
    <x v="1"/>
    <s v="Papierosy"/>
    <n v="19689.599999999999"/>
    <m/>
    <n v="0.87899999999999989"/>
    <x v="0"/>
    <x v="1361"/>
    <s v="Policja | SG"/>
  </r>
  <r>
    <x v="3270"/>
    <s v="wewnątrz kraju"/>
    <x v="2"/>
    <x v="8"/>
    <s v="PSG w Narewce"/>
    <m/>
    <x v="3"/>
    <x v="9"/>
    <s v="Płyn do e-papierosów"/>
    <n v="4136"/>
    <m/>
    <n v="3.52"/>
    <x v="2"/>
    <x v="1362"/>
    <s v="Policja | SG"/>
  </r>
  <r>
    <x v="3271"/>
    <s v="z RP"/>
    <x v="1"/>
    <x v="6"/>
    <s v="PSG w Zielonej Górze-Babimoście"/>
    <s v="Zielona Góra-Babimost"/>
    <x v="2"/>
    <x v="3"/>
    <s v="Inna"/>
    <n v="4"/>
    <s v="kal. 12/70 śrutowa myśliwska"/>
    <n v="4"/>
    <x v="0"/>
    <x v="2"/>
    <s v="Straż Graniczna"/>
  </r>
  <r>
    <x v="3272"/>
    <s v="do RP"/>
    <x v="1"/>
    <x v="5"/>
    <s v="PSG w Warszawie-Okęciu"/>
    <s v="Warszawa-Okęcie"/>
    <x v="2"/>
    <x v="6"/>
    <s v="Marihuana"/>
    <n v="3000"/>
    <m/>
    <n v="50000"/>
    <x v="1"/>
    <x v="537"/>
    <s v="Straż Graniczna"/>
  </r>
  <r>
    <x v="3273"/>
    <s v="do RP"/>
    <x v="1"/>
    <x v="0"/>
    <s v="PSG w Terespolu"/>
    <s v="Terespol - Brześć"/>
    <x v="1"/>
    <x v="1"/>
    <s v="Papierosy"/>
    <n v="131.80000000000001"/>
    <m/>
    <n v="0.87866666666666671"/>
    <x v="0"/>
    <x v="56"/>
    <s v="Straż Graniczna"/>
  </r>
  <r>
    <x v="3274"/>
    <s v="do RP"/>
    <x v="1"/>
    <x v="1"/>
    <s v="PSG w Korczowej"/>
    <s v="Korczowa - Krakowiec"/>
    <x v="0"/>
    <x v="3"/>
    <s v="Ostra"/>
    <n v="1.8"/>
    <s v="kaliber 7,62x51mm"/>
    <n v="0.9"/>
    <x v="0"/>
    <x v="0"/>
    <s v="Straż Graniczna"/>
  </r>
  <r>
    <x v="3275"/>
    <s v="do RP"/>
    <x v="1"/>
    <x v="0"/>
    <s v="PSG w Dołhobyczowie"/>
    <s v="Dołhobyczów - Uhrynów"/>
    <x v="0"/>
    <x v="1"/>
    <s v="Papierosy"/>
    <n v="158.16"/>
    <s v="9 paczek po 20 szt. papierosów bez polskich znaków skarbowych akcyzy"/>
    <n v="0.8786666666666666"/>
    <x v="0"/>
    <x v="41"/>
    <s v="Straż Graniczna"/>
  </r>
  <r>
    <x v="3275"/>
    <s v="do RP"/>
    <x v="1"/>
    <x v="0"/>
    <s v="PSG w Dołhobyczowie"/>
    <s v="Dołhobyczów - Uhrynów"/>
    <x v="0"/>
    <x v="0"/>
    <s v="Inne"/>
    <n v="37.5"/>
    <s v="Produkty pochodzenia zwierzęcego"/>
    <n v="15"/>
    <x v="1"/>
    <x v="28"/>
    <s v="Straż Graniczna"/>
  </r>
  <r>
    <x v="3276"/>
    <s v="wewnątrz kraju"/>
    <x v="0"/>
    <x v="8"/>
    <s v="PSG w Narewce"/>
    <m/>
    <x v="1"/>
    <x v="1"/>
    <s v="Papierosy"/>
    <n v="26360.7"/>
    <m/>
    <n v="0.87868999999999997"/>
    <x v="0"/>
    <x v="438"/>
    <s v="Straż Graniczna"/>
  </r>
  <r>
    <x v="3277"/>
    <s v="wewnątrz kraju"/>
    <x v="0"/>
    <x v="0"/>
    <s v="PSG w Sławatyczach"/>
    <m/>
    <x v="1"/>
    <x v="1"/>
    <s v="Papierosy"/>
    <n v="26360.7"/>
    <s v="przy użyciu balonu meteorologicznego"/>
    <n v="0.87868999999999997"/>
    <x v="0"/>
    <x v="438"/>
    <s v="Straż Graniczna"/>
  </r>
  <r>
    <x v="3278"/>
    <s v="wewnątrz kraju"/>
    <x v="0"/>
    <x v="0"/>
    <s v="PSG w Białej Podlaskiej"/>
    <m/>
    <x v="1"/>
    <x v="1"/>
    <s v="Papierosy"/>
    <n v="26360.7"/>
    <s v="Queen Menthol &quot;przy użyciu balonu meteorologicznego&quot;"/>
    <n v="0.87868999999999997"/>
    <x v="0"/>
    <x v="438"/>
    <s v="Straż Graniczna"/>
  </r>
  <r>
    <x v="3279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3280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3281"/>
    <s v="do RP"/>
    <x v="1"/>
    <x v="0"/>
    <s v="PSG w Dołhobyczowie"/>
    <s v="Dołhobyczów - Uhrynów"/>
    <x v="0"/>
    <x v="1"/>
    <s v="Papierosy"/>
    <n v="140.59"/>
    <s v="8 paczek  po 20 sztuk papierosów"/>
    <n v="0.87868750000000007"/>
    <x v="0"/>
    <x v="37"/>
    <s v="Straż Graniczna"/>
  </r>
  <r>
    <x v="3282"/>
    <s v="z RP"/>
    <x v="1"/>
    <x v="0"/>
    <s v="PSG w Hrebennem"/>
    <s v="Hrebenne - Rawa Ruska"/>
    <x v="0"/>
    <x v="2"/>
    <s v="Osobowy"/>
    <n v="20000"/>
    <s v="NISSAN model Navara rok prod. 2007 kolor granatowy o nr rejestracyjnym AI0CBE numer VIN VSKCVND40U0188945"/>
    <n v="20000"/>
    <x v="0"/>
    <x v="2"/>
    <s v="Straż Graniczna"/>
  </r>
  <r>
    <x v="3283"/>
    <s v="z RP"/>
    <x v="1"/>
    <x v="2"/>
    <s v="PSG w Katowicach-Pyrzowicach"/>
    <s v="Katowice-Pyrzowice"/>
    <x v="2"/>
    <x v="7"/>
    <s v="Inna"/>
    <n v="100"/>
    <s v="paralizator"/>
    <n v="100"/>
    <x v="0"/>
    <x v="2"/>
    <s v="Straż Graniczna"/>
  </r>
  <r>
    <x v="3284"/>
    <s v="wewnątrz kraju"/>
    <x v="0"/>
    <x v="8"/>
    <s v="PSG w Kuźnicy"/>
    <m/>
    <x v="1"/>
    <x v="1"/>
    <s v="Papierosy"/>
    <n v="26360.7"/>
    <s v="MINSK SUPERSLIMS"/>
    <n v="0.87868999999999997"/>
    <x v="0"/>
    <x v="438"/>
    <s v="Straż Graniczna"/>
  </r>
  <r>
    <x v="3285"/>
    <s v="do RP"/>
    <x v="1"/>
    <x v="1"/>
    <s v="PSG w Korczowej"/>
    <s v="Korczowa - Krakowiec"/>
    <x v="0"/>
    <x v="3"/>
    <s v="Ostra"/>
    <n v="18.7"/>
    <s v="17 szt. baboi 9mm (amunicja ostra)"/>
    <n v="1.0999999999999999"/>
    <x v="0"/>
    <x v="186"/>
    <s v="Straż Graniczna"/>
  </r>
  <r>
    <x v="3286"/>
    <s v="do RP"/>
    <x v="1"/>
    <x v="1"/>
    <s v="PSG w Korczowej"/>
    <s v="Korczowa - Krakowiec"/>
    <x v="0"/>
    <x v="3"/>
    <s v="Ostra"/>
    <n v="14.4"/>
    <s v="6 szt. naboi 5,45 (amunicja ostra)"/>
    <n v="2.4"/>
    <x v="0"/>
    <x v="487"/>
    <s v="Straż Graniczna"/>
  </r>
  <r>
    <x v="3286"/>
    <s v="do RP"/>
    <x v="1"/>
    <x v="1"/>
    <s v="PSG w Korczowej"/>
    <s v="Korczowa - Krakowiec"/>
    <x v="0"/>
    <x v="3"/>
    <s v="Ostra"/>
    <n v="5.5"/>
    <s v="1 szt. naboju o kalibrze 5,65 (amunicja ostra)"/>
    <n v="5.5"/>
    <x v="0"/>
    <x v="2"/>
    <s v="Straż Graniczna"/>
  </r>
  <r>
    <x v="3287"/>
    <s v="do RP"/>
    <x v="1"/>
    <x v="1"/>
    <s v="PSG w Korczowej"/>
    <s v="Korczowa - Krakowiec"/>
    <x v="0"/>
    <x v="3"/>
    <s v="Ostra"/>
    <n v="3.5"/>
    <s v="1 szt. naboju 5.56 (amunicja ostra)"/>
    <n v="3.5"/>
    <x v="0"/>
    <x v="2"/>
    <s v="Straż Graniczna"/>
  </r>
  <r>
    <x v="3288"/>
    <s v="do RP"/>
    <x v="1"/>
    <x v="1"/>
    <s v="PSG w Korczowej"/>
    <s v="Korczowa - Krakowiec"/>
    <x v="0"/>
    <x v="3"/>
    <s v="Ostra"/>
    <n v="2.5"/>
    <s v="1 szt. naboju 7.62 mm (amunicja ostra)"/>
    <n v="2.5"/>
    <x v="0"/>
    <x v="2"/>
    <s v="Straż Graniczna"/>
  </r>
  <r>
    <x v="3289"/>
    <s v="do RP"/>
    <x v="1"/>
    <x v="1"/>
    <s v="PSG w Korczowej"/>
    <s v="Korczowa - Krakowiec"/>
    <x v="0"/>
    <x v="7"/>
    <s v="Granat"/>
    <n v="86"/>
    <s v="2 szt. granat ręczny (Bojowy F1)"/>
    <n v="43"/>
    <x v="0"/>
    <x v="0"/>
    <s v="Straż Graniczna"/>
  </r>
  <r>
    <x v="3290"/>
    <s v="z RP"/>
    <x v="1"/>
    <x v="5"/>
    <s v="PSG w Warszawie-Okęciu"/>
    <s v="Warszawa-Okęcie"/>
    <x v="2"/>
    <x v="6"/>
    <s v="Marihuana"/>
    <n v="825000"/>
    <s v="Opakowania 141 sztuk z zawartością susz roślinny koloru zielonego. "/>
    <n v="25000"/>
    <x v="1"/>
    <x v="832"/>
    <s v="Straż Graniczna"/>
  </r>
  <r>
    <x v="3291"/>
    <s v="do RP"/>
    <x v="1"/>
    <x v="0"/>
    <s v="PSG w Lublinie"/>
    <s v="Świdnik k/Lublina"/>
    <x v="2"/>
    <x v="0"/>
    <s v="Inne"/>
    <n v="100"/>
    <s v="Mięso "/>
    <n v="40"/>
    <x v="1"/>
    <x v="28"/>
    <s v="SC | SG"/>
  </r>
  <r>
    <x v="3292"/>
    <s v="do RP"/>
    <x v="1"/>
    <x v="1"/>
    <s v="PSG w Korczowej"/>
    <s v="Korczowa - Krakowiec"/>
    <x v="0"/>
    <x v="3"/>
    <s v="Ostra"/>
    <n v="2.5"/>
    <s v="1 szt. nabój 7.62 mm"/>
    <n v="2.5"/>
    <x v="0"/>
    <x v="2"/>
    <s v="Straż Graniczna"/>
  </r>
  <r>
    <x v="3292"/>
    <s v="do RP"/>
    <x v="1"/>
    <x v="1"/>
    <s v="PSG w Korczowej"/>
    <s v="Korczowa - Krakowiec"/>
    <x v="0"/>
    <x v="3"/>
    <s v="Ostra"/>
    <n v="2.5"/>
    <s v="1 szt. nabój 5,45 mm (amunicja ostra)"/>
    <n v="2.5"/>
    <x v="0"/>
    <x v="2"/>
    <s v="Straż Graniczna"/>
  </r>
  <r>
    <x v="3293"/>
    <s v="do RP"/>
    <x v="1"/>
    <x v="1"/>
    <s v="PSG w Medyce"/>
    <s v="Medyka - Szeginie"/>
    <x v="0"/>
    <x v="6"/>
    <s v="Extasy"/>
    <n v="50"/>
    <s v="Tabletki"/>
    <n v="25"/>
    <x v="3"/>
    <x v="0"/>
    <s v="Straż Graniczna"/>
  </r>
  <r>
    <x v="3294"/>
    <s v="wewnątrz kraju"/>
    <x v="2"/>
    <x v="7"/>
    <s v="PSG w Kielcach"/>
    <m/>
    <x v="3"/>
    <x v="4"/>
    <s v="susz tytoniowy"/>
    <n v="1462.55"/>
    <m/>
    <n v="585.02"/>
    <x v="1"/>
    <x v="28"/>
    <s v="Straż Graniczna"/>
  </r>
  <r>
    <x v="3294"/>
    <s v="wewnątrz kraju"/>
    <x v="2"/>
    <x v="7"/>
    <s v="PSG w Kielcach"/>
    <m/>
    <x v="3"/>
    <x v="1"/>
    <s v="Papierosy"/>
    <n v="105.44"/>
    <s v="papierosy pakowane na sztuki w woreczki strunowe"/>
    <n v="0.8786666666666666"/>
    <x v="0"/>
    <x v="1"/>
    <s v="Straż Graniczna"/>
  </r>
  <r>
    <x v="3294"/>
    <s v="wewnątrz kraju"/>
    <x v="2"/>
    <x v="7"/>
    <s v="PSG w Kielcach"/>
    <m/>
    <x v="3"/>
    <x v="4"/>
    <s v="susz tytoniowy"/>
    <n v="11700.4"/>
    <m/>
    <n v="585.02"/>
    <x v="1"/>
    <x v="14"/>
    <s v="Straż Graniczna"/>
  </r>
  <r>
    <x v="3294"/>
    <s v="wewnątrz kraju"/>
    <x v="2"/>
    <x v="7"/>
    <s v="PSG w Kielcach"/>
    <m/>
    <x v="3"/>
    <x v="1"/>
    <s v="Papierosy"/>
    <n v="1195.02"/>
    <m/>
    <n v="0.87869117647058825"/>
    <x v="0"/>
    <x v="278"/>
    <s v="Straż Graniczna"/>
  </r>
  <r>
    <x v="3295"/>
    <s v="wewnątrz kraju"/>
    <x v="0"/>
    <x v="0"/>
    <s v="PSG w Dołhobrodach"/>
    <m/>
    <x v="1"/>
    <x v="1"/>
    <s v="Papierosy"/>
    <n v="3163.28"/>
    <s v="MIŃSK"/>
    <n v="0.87868888888888896"/>
    <x v="0"/>
    <x v="413"/>
    <s v="Straż Graniczna"/>
  </r>
  <r>
    <x v="3296"/>
    <s v="do RP"/>
    <x v="0"/>
    <x v="0"/>
    <s v="PSG w Dołhobrodach"/>
    <m/>
    <x v="1"/>
    <x v="1"/>
    <s v="Papierosy"/>
    <n v="8786.9"/>
    <s v="MIŃSK"/>
    <n v="0.87868999999999997"/>
    <x v="0"/>
    <x v="79"/>
    <s v="Straż Graniczna"/>
  </r>
  <r>
    <x v="3297"/>
    <s v="do RP"/>
    <x v="1"/>
    <x v="0"/>
    <s v="PSG w Dorohusku"/>
    <s v="Dorohusk - Jagodzin"/>
    <x v="0"/>
    <x v="4"/>
    <s v="Tytoń do palenia (wkłady)"/>
    <n v="27"/>
    <s v="współdziałanie z KAS - wyroby nowatorskie"/>
    <n v="1000"/>
    <x v="1"/>
    <x v="657"/>
    <s v="SC | SG"/>
  </r>
  <r>
    <x v="3298"/>
    <s v="z RP"/>
    <x v="1"/>
    <x v="5"/>
    <s v="PSG w Warszawie-Okęciu"/>
    <s v="Warszawa-Okęcie"/>
    <x v="2"/>
    <x v="3"/>
    <s v="Ostra"/>
    <m/>
    <s v="o oznaczeniu &quot;545x39 N70&quot;"/>
    <n v="0"/>
    <x v="0"/>
    <x v="46"/>
    <s v="Straż Graniczna"/>
  </r>
  <r>
    <x v="3299"/>
    <s v="z RP"/>
    <x v="1"/>
    <x v="1"/>
    <s v="PSG w Korczowej"/>
    <s v="Korczowa - Krakowiec"/>
    <x v="0"/>
    <x v="2"/>
    <s v="Osobowy"/>
    <n v="130000"/>
    <s v="VIN wybity na elemencie karoserii odbiega kształtem od przyjętego wzoru "/>
    <n v="130000"/>
    <x v="0"/>
    <x v="2"/>
    <s v="Straż Graniczna"/>
  </r>
  <r>
    <x v="3300"/>
    <s v="do RP"/>
    <x v="1"/>
    <x v="0"/>
    <s v="PSG w Hrubieszowie"/>
    <s v="Zosin - Ustiług"/>
    <x v="0"/>
    <x v="1"/>
    <s v="Papierosy"/>
    <n v="87.87"/>
    <s v="100 sztuk Lucky Stricke"/>
    <n v="0.87870000000000004"/>
    <x v="0"/>
    <x v="13"/>
    <s v="Straż Graniczna"/>
  </r>
  <r>
    <x v="3301"/>
    <s v="wewnątrz kraju"/>
    <x v="2"/>
    <x v="0"/>
    <s v="PSG w Hrebennem"/>
    <m/>
    <x v="3"/>
    <x v="2"/>
    <s v="Osobowy"/>
    <n v="400000"/>
    <s v="Jeep Wrangler "/>
    <n v="200000"/>
    <x v="0"/>
    <x v="0"/>
    <s v="Policja | SG"/>
  </r>
  <r>
    <x v="3301"/>
    <s v="wewnątrz kraju"/>
    <x v="2"/>
    <x v="0"/>
    <s v="PSG w Hrebennem"/>
    <m/>
    <x v="3"/>
    <x v="2"/>
    <s v="Osobowy"/>
    <n v="200000"/>
    <s v="Dodge Ram "/>
    <n v="200000"/>
    <x v="0"/>
    <x v="2"/>
    <s v="Policja | SG"/>
  </r>
  <r>
    <x v="3301"/>
    <s v="wewnątrz kraju"/>
    <x v="2"/>
    <x v="0"/>
    <s v="PSG w Hrebennem"/>
    <m/>
    <x v="3"/>
    <x v="2"/>
    <s v="Osobowy"/>
    <n v="150000"/>
    <s v="Dodge Ram czarny bez silnika i częściowo bez środka"/>
    <n v="150000"/>
    <x v="0"/>
    <x v="2"/>
    <s v="Policja | SG"/>
  </r>
  <r>
    <x v="3301"/>
    <s v="wewnątrz kraju"/>
    <x v="2"/>
    <x v="0"/>
    <s v="PSG w Hrebennem"/>
    <m/>
    <x v="3"/>
    <x v="2"/>
    <s v="Motocykl"/>
    <n v="20000"/>
    <s v="BMW GS "/>
    <n v="20000"/>
    <x v="0"/>
    <x v="2"/>
    <s v="Policja | SG"/>
  </r>
  <r>
    <x v="3301"/>
    <s v="wewnątrz kraju"/>
    <x v="2"/>
    <x v="0"/>
    <s v="PSG w Hrebennem"/>
    <m/>
    <x v="3"/>
    <x v="2"/>
    <s v="Osobowy"/>
    <n v="5000"/>
    <s v="Audi "/>
    <n v="5000"/>
    <x v="0"/>
    <x v="2"/>
    <s v="Policja | SG"/>
  </r>
  <r>
    <x v="3301"/>
    <s v="wewnątrz kraju"/>
    <x v="2"/>
    <x v="0"/>
    <s v="PSG w Hrebennem"/>
    <m/>
    <x v="3"/>
    <x v="2"/>
    <s v="Osobowy"/>
    <n v="150000"/>
    <s v="Alfa Romeo Stelvio "/>
    <n v="150000"/>
    <x v="0"/>
    <x v="2"/>
    <s v="Policja | SG"/>
  </r>
  <r>
    <x v="3301"/>
    <s v="wewnątrz kraju"/>
    <x v="2"/>
    <x v="0"/>
    <s v="PSG w Hrebennem"/>
    <m/>
    <x v="3"/>
    <x v="0"/>
    <s v="Podzespoły samochodowe"/>
    <n v="862000"/>
    <s v="Części samochodowe "/>
    <n v="9908.045977011494"/>
    <x v="0"/>
    <x v="854"/>
    <s v="Policja | SG"/>
  </r>
  <r>
    <x v="3301"/>
    <s v="wewnątrz kraju"/>
    <x v="2"/>
    <x v="0"/>
    <s v="PSG w Hrebennem"/>
    <s v="Hrebenne - Rawa Ruska"/>
    <x v="3"/>
    <x v="2"/>
    <s v="Osobowy"/>
    <n v="300000"/>
    <s v="Mercedes V classe kamper "/>
    <n v="300000"/>
    <x v="0"/>
    <x v="2"/>
    <s v="Policja | SG"/>
  </r>
  <r>
    <x v="3302"/>
    <s v="do RP"/>
    <x v="1"/>
    <x v="0"/>
    <s v="PSG w Terespolu"/>
    <s v="Kukuryki - Kozłowiczy"/>
    <x v="1"/>
    <x v="2"/>
    <s v="Naczepa"/>
    <n v="150000"/>
    <s v="SCHMITZ"/>
    <n v="150000"/>
    <x v="0"/>
    <x v="2"/>
    <s v="Straż Graniczna"/>
  </r>
  <r>
    <x v="3303"/>
    <s v="do RP"/>
    <x v="1"/>
    <x v="0"/>
    <s v="PSG w Terespolu"/>
    <s v="Kukuryki - Kozłowiczy"/>
    <x v="1"/>
    <x v="1"/>
    <s v="Papierosy"/>
    <n v="3922472.16"/>
    <m/>
    <n v="0.87869000000000008"/>
    <x v="0"/>
    <x v="1363"/>
    <s v="KAS | SG"/>
  </r>
  <r>
    <x v="3304"/>
    <s v="wewnątrz kraju"/>
    <x v="2"/>
    <x v="1"/>
    <s v="Bieszczadzki"/>
    <m/>
    <x v="3"/>
    <x v="2"/>
    <s v="Osobowy"/>
    <n v="50000"/>
    <s v="Kia Rio"/>
    <n v="50000"/>
    <x v="0"/>
    <x v="2"/>
    <s v="Policja | Policja | SG"/>
  </r>
  <r>
    <x v="3305"/>
    <s v="wewnątrz kraju"/>
    <x v="2"/>
    <x v="1"/>
    <s v="Bieszczadzki"/>
    <m/>
    <x v="3"/>
    <x v="2"/>
    <s v="Osobowy"/>
    <n v="130000"/>
    <s v="Toyota RAV4"/>
    <n v="130000"/>
    <x v="0"/>
    <x v="2"/>
    <s v="Policja | Policja | SG"/>
  </r>
  <r>
    <x v="3306"/>
    <s v="wewnątrz kraju"/>
    <x v="2"/>
    <x v="2"/>
    <s v="PSG w Katowicach-Pyrzowicach"/>
    <m/>
    <x v="3"/>
    <x v="6"/>
    <s v="Marihuana"/>
    <n v="16.8"/>
    <s v="Susz roślinny w woreczku strunowym"/>
    <n v="48000"/>
    <x v="1"/>
    <x v="1364"/>
    <s v="Straż Graniczna"/>
  </r>
  <r>
    <x v="3307"/>
    <s v="wewnątrz kraju"/>
    <x v="0"/>
    <x v="1"/>
    <s v="PSG w Korczowej"/>
    <m/>
    <x v="0"/>
    <x v="1"/>
    <s v="Papierosy"/>
    <n v="527.21"/>
    <s v="COMPLIEMENT"/>
    <n v="0.87868333333333337"/>
    <x v="0"/>
    <x v="117"/>
    <s v="Straż Graniczna"/>
  </r>
  <r>
    <x v="3308"/>
    <s v="do RP"/>
    <x v="1"/>
    <x v="5"/>
    <s v="PSG w Warszawie-Okęciu"/>
    <s v="Warszawa-Okęcie"/>
    <x v="2"/>
    <x v="0"/>
    <s v="Inne"/>
    <n v="25000"/>
    <s v="Sprasowane kostli z brązową substancją lacznie 4 duże kostki i 2 małe kostki"/>
    <n v="50000"/>
    <x v="1"/>
    <x v="191"/>
    <s v="Straż Graniczna"/>
  </r>
  <r>
    <x v="3309"/>
    <s v="z RP"/>
    <x v="0"/>
    <x v="2"/>
    <s v="PSG w Katowicach-Pyrzowicach"/>
    <m/>
    <x v="2"/>
    <x v="3"/>
    <s v="Ostra"/>
    <n v="3"/>
    <s v="Przedmiot przypominający amunicję w kolorze żółtym z różowym pociskiem i wygrawerowanym napisem na spodzie: S&amp;B 12 9x19"/>
    <n v="3"/>
    <x v="0"/>
    <x v="2"/>
    <s v="Straż Graniczna"/>
  </r>
  <r>
    <x v="3310"/>
    <s v="do RP"/>
    <x v="1"/>
    <x v="0"/>
    <s v="PSG w Hrebennem"/>
    <s v="Hrebenne - Rawa Ruska"/>
    <x v="0"/>
    <x v="1"/>
    <s v="Papierosy"/>
    <n v="35.15"/>
    <s v="uszczuplenia celne  61,00 zł. "/>
    <n v="0.87874999999999992"/>
    <x v="0"/>
    <x v="66"/>
    <s v="Straż Graniczna"/>
  </r>
  <r>
    <x v="3311"/>
    <s v="do RP"/>
    <x v="1"/>
    <x v="0"/>
    <s v="PSG w Hrubieszowie"/>
    <s v="Zosin - Ustiług"/>
    <x v="0"/>
    <x v="1"/>
    <s v="Papierosy"/>
    <n v="17.57"/>
    <m/>
    <n v="0.87850000000000006"/>
    <x v="0"/>
    <x v="14"/>
    <s v="Straż Graniczna"/>
  </r>
  <r>
    <x v="3312"/>
    <s v="wewnątrz kraju"/>
    <x v="2"/>
    <x v="0"/>
    <s v="PSG w Hrubieszowie"/>
    <m/>
    <x v="3"/>
    <x v="0"/>
    <s v="Podzespoły samochodowe"/>
    <n v="144000"/>
    <s v="Skrzynie biegów"/>
    <n v="8000"/>
    <x v="0"/>
    <x v="290"/>
    <s v="Policja | SG"/>
  </r>
  <r>
    <x v="3312"/>
    <s v="wewnątrz kraju"/>
    <x v="2"/>
    <x v="0"/>
    <s v="PSG w Hrubieszowie"/>
    <m/>
    <x v="3"/>
    <x v="0"/>
    <s v="Podzespoły samochodowe"/>
    <n v="4000"/>
    <s v="Fotele "/>
    <n v="1000"/>
    <x v="0"/>
    <x v="64"/>
    <s v="Policja | SG"/>
  </r>
  <r>
    <x v="3312"/>
    <s v="wewnątrz kraju"/>
    <x v="2"/>
    <x v="0"/>
    <s v="PSG w Hrubieszowie"/>
    <m/>
    <x v="3"/>
    <x v="0"/>
    <s v="Podzespoły samochodowe"/>
    <n v="2000"/>
    <s v="Zderzak"/>
    <n v="2000"/>
    <x v="0"/>
    <x v="2"/>
    <s v="Policja | SG"/>
  </r>
  <r>
    <x v="3312"/>
    <s v="wewnątrz kraju"/>
    <x v="2"/>
    <x v="0"/>
    <s v="PSG w Hrubieszowie"/>
    <m/>
    <x v="3"/>
    <x v="0"/>
    <s v="Podzespoły samochodowe"/>
    <n v="1000"/>
    <s v="moduł elektroniczny"/>
    <n v="1000"/>
    <x v="0"/>
    <x v="2"/>
    <s v="Policja | SG"/>
  </r>
  <r>
    <x v="3313"/>
    <s v="wewnątrz kraju"/>
    <x v="2"/>
    <x v="7"/>
    <s v="PSG w Zakopanem"/>
    <m/>
    <x v="3"/>
    <x v="6"/>
    <s v="Marihuana"/>
    <n v="103.5"/>
    <m/>
    <n v="45000"/>
    <x v="1"/>
    <x v="1365"/>
    <s v="Straż Graniczna"/>
  </r>
  <r>
    <x v="3314"/>
    <s v="wewnątrz kraju"/>
    <x v="2"/>
    <x v="8"/>
    <s v="PSG w Rutce-Tartak"/>
    <m/>
    <x v="3"/>
    <x v="6"/>
    <s v="Marihuana"/>
    <n v="140.80000000000001"/>
    <s v="susz roślinny koloru zielonego "/>
    <n v="40000"/>
    <x v="1"/>
    <x v="1366"/>
    <s v="Straż Graniczna"/>
  </r>
  <r>
    <x v="3315"/>
    <s v="wewnątrz kraju"/>
    <x v="2"/>
    <x v="1"/>
    <s v="PSG w Lubaczowie"/>
    <m/>
    <x v="3"/>
    <x v="4"/>
    <s v="susz tytoniowy"/>
    <n v="1336300"/>
    <m/>
    <n v="668.15"/>
    <x v="1"/>
    <x v="51"/>
    <s v="SC | SG"/>
  </r>
  <r>
    <x v="3315"/>
    <s v="wewnątrz kraju"/>
    <x v="2"/>
    <x v="1"/>
    <s v="PSG w Lubaczowie"/>
    <m/>
    <x v="3"/>
    <x v="4"/>
    <s v="krajanka tytoniowa"/>
    <n v="130046.12"/>
    <m/>
    <n v="878.68999999999994"/>
    <x v="1"/>
    <x v="1000"/>
    <s v="SC | SG"/>
  </r>
  <r>
    <x v="3315"/>
    <s v="wewnątrz kraju"/>
    <x v="2"/>
    <x v="1"/>
    <s v="PSG w Lubaczowie"/>
    <m/>
    <x v="3"/>
    <x v="0"/>
    <s v="Inne"/>
    <n v="10000"/>
    <s v="Maszyna do krojenia"/>
    <n v="10000"/>
    <x v="0"/>
    <x v="2"/>
    <s v="SC | SG"/>
  </r>
  <r>
    <x v="3316"/>
    <s v="do RP"/>
    <x v="1"/>
    <x v="0"/>
    <s v="PSG w Dorohusku"/>
    <s v="Dorohusk - Jagodzin"/>
    <x v="0"/>
    <x v="1"/>
    <s v="Papierosy"/>
    <n v="80.84"/>
    <s v="WNIOSEK NR 197"/>
    <n v="0.8786956521739131"/>
    <x v="0"/>
    <x v="572"/>
    <s v="Straż Graniczna"/>
  </r>
  <r>
    <x v="3317"/>
    <s v="do RP"/>
    <x v="1"/>
    <x v="0"/>
    <s v="PSG w Dorohusku"/>
    <s v="Dorohusk - Jagodzin"/>
    <x v="0"/>
    <x v="1"/>
    <s v="Papierosy"/>
    <n v="105.44"/>
    <s v="wniosek nr 198"/>
    <n v="0.8786666666666666"/>
    <x v="0"/>
    <x v="1"/>
    <s v="Straż Graniczna"/>
  </r>
  <r>
    <x v="3318"/>
    <s v="wewnątrz kraju"/>
    <x v="2"/>
    <x v="3"/>
    <s v="PSG w Olsztynie"/>
    <m/>
    <x v="3"/>
    <x v="1"/>
    <s v="Papierosy"/>
    <n v="83036.210000000006"/>
    <m/>
    <n v="0.87869005291005298"/>
    <x v="0"/>
    <x v="1367"/>
    <s v="Straż Graniczna"/>
  </r>
  <r>
    <x v="3319"/>
    <s v="z RP"/>
    <x v="1"/>
    <x v="7"/>
    <s v="PSG w Krakowie-Balicach"/>
    <s v="Kraków-Balice"/>
    <x v="2"/>
    <x v="3"/>
    <s v="Ostra"/>
    <n v="2"/>
    <s v="oznaczenie na denku S&amp;B 5,56x45  22"/>
    <n v="2"/>
    <x v="0"/>
    <x v="2"/>
    <s v="Straż Graniczna"/>
  </r>
  <r>
    <x v="3320"/>
    <s v="z RP"/>
    <x v="1"/>
    <x v="0"/>
    <s v="PSG w Lublinie"/>
    <s v="Świdnik k/Lublina"/>
    <x v="2"/>
    <x v="3"/>
    <s v="Ostra"/>
    <n v="26"/>
    <s v="22 LR"/>
    <n v="0.52"/>
    <x v="0"/>
    <x v="743"/>
    <s v="Straż Graniczna"/>
  </r>
  <r>
    <x v="3321"/>
    <s v="z RP"/>
    <x v="1"/>
    <x v="7"/>
    <s v="PSG w Krakowie-Balicach"/>
    <s v="Kraków-Balice"/>
    <x v="2"/>
    <x v="3"/>
    <s v="Ostra"/>
    <n v="1"/>
    <s v="oznaczenie na denku S&amp;B 9mm M"/>
    <n v="1"/>
    <x v="0"/>
    <x v="2"/>
    <s v="Straż Graniczna"/>
  </r>
  <r>
    <x v="3322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323"/>
    <s v="z RP"/>
    <x v="1"/>
    <x v="7"/>
    <s v="PSG w Krakowie-Balicach"/>
    <s v="Kraków-Balice"/>
    <x v="2"/>
    <x v="3"/>
    <s v="Ostra"/>
    <n v="2"/>
    <s v="Oznaczenie na denku LC 24"/>
    <n v="2"/>
    <x v="0"/>
    <x v="2"/>
    <s v="Straż Graniczna"/>
  </r>
  <r>
    <x v="3324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325"/>
    <s v="do RP"/>
    <x v="1"/>
    <x v="0"/>
    <s v="PSG w Terespolu"/>
    <s v="Terespol - Brześć"/>
    <x v="1"/>
    <x v="5"/>
    <s v="Wódka"/>
    <n v="50"/>
    <s v="wódki w ilości 1 litra o wartości 40 zł"/>
    <n v="50"/>
    <x v="2"/>
    <x v="2"/>
    <s v="Straż Graniczna"/>
  </r>
  <r>
    <x v="3326"/>
    <s v="wewnątrz kraju"/>
    <x v="2"/>
    <x v="6"/>
    <s v="PSG we Wrocławiu-Strachowicach"/>
    <m/>
    <x v="3"/>
    <x v="1"/>
    <s v="Papierosy"/>
    <n v="7732.47"/>
    <m/>
    <n v="0.87868977272727278"/>
    <x v="0"/>
    <x v="1368"/>
    <s v="Straż Graniczna"/>
  </r>
  <r>
    <x v="3326"/>
    <s v="wewnątrz kraju"/>
    <x v="2"/>
    <x v="6"/>
    <s v="PSG we Wrocławiu-Strachowicach"/>
    <m/>
    <x v="3"/>
    <x v="1"/>
    <s v="Papierosy"/>
    <n v="14059.04"/>
    <m/>
    <n v="0.87869000000000008"/>
    <x v="0"/>
    <x v="240"/>
    <s v="Straż Graniczna"/>
  </r>
  <r>
    <x v="3327"/>
    <s v="do RP"/>
    <x v="1"/>
    <x v="0"/>
    <s v="PSG w Dorohusku"/>
    <s v="Dorohusk - Jagodzin"/>
    <x v="0"/>
    <x v="1"/>
    <s v="Papierosy"/>
    <n v="217.04"/>
    <s v="wniosek nr 199"/>
    <n v="0.87870445344129555"/>
    <x v="0"/>
    <x v="1369"/>
    <s v="Straż Graniczna"/>
  </r>
  <r>
    <x v="3328"/>
    <s v="do RP"/>
    <x v="1"/>
    <x v="0"/>
    <s v="PSG w Dorohusku"/>
    <s v="Dorohusk - Jagodzin"/>
    <x v="0"/>
    <x v="1"/>
    <s v="Papierosy"/>
    <n v="52.72"/>
    <s v="WNIOSEK NR 200"/>
    <n v="0.8786666666666666"/>
    <x v="0"/>
    <x v="10"/>
    <s v="Straż Graniczna"/>
  </r>
  <r>
    <x v="3329"/>
    <s v="do RP"/>
    <x v="1"/>
    <x v="0"/>
    <s v="PSG w Dorohusku"/>
    <s v="Dorohusk - Jagodzin"/>
    <x v="0"/>
    <x v="1"/>
    <s v="Papierosy"/>
    <n v="35.15"/>
    <s v="WNIOSEK NR 201"/>
    <n v="0.87874999999999992"/>
    <x v="0"/>
    <x v="66"/>
    <s v="Straż Graniczna"/>
  </r>
  <r>
    <x v="3330"/>
    <s v="do RP"/>
    <x v="1"/>
    <x v="0"/>
    <s v="PSG w Dorohusku"/>
    <s v="Dorohusk - Jagodzin"/>
    <x v="0"/>
    <x v="1"/>
    <s v="Papierosy"/>
    <n v="52.72"/>
    <s v="WNIOSEK NR 202"/>
    <n v="0.8786666666666666"/>
    <x v="0"/>
    <x v="10"/>
    <s v="Straż Graniczna"/>
  </r>
  <r>
    <x v="3331"/>
    <s v="do RP"/>
    <x v="1"/>
    <x v="0"/>
    <s v="PSG w Hrebennem"/>
    <s v="Hrebenne - Rawa Ruska"/>
    <x v="0"/>
    <x v="1"/>
    <s v="Papierosy"/>
    <n v="333.9"/>
    <s v="ujawniono 380 szt. papierosów  uszczuplenia celne 568 zł "/>
    <n v="0.87868421052631573"/>
    <x v="0"/>
    <x v="70"/>
    <s v="SC | SG"/>
  </r>
  <r>
    <x v="3331"/>
    <s v="do RP"/>
    <x v="1"/>
    <x v="0"/>
    <s v="PSG w Hrebennem"/>
    <s v="Hrebenne - Rawa Ruska"/>
    <x v="0"/>
    <x v="0"/>
    <s v="Inne"/>
    <n v="84.5"/>
    <s v="produkty pochodzenia roślinnego o wadze 8,45 kg"/>
    <n v="10"/>
    <x v="1"/>
    <x v="1370"/>
    <s v="SC | SG"/>
  </r>
  <r>
    <x v="3331"/>
    <s v="do RP"/>
    <x v="1"/>
    <x v="0"/>
    <s v="PSG w Hrebennem"/>
    <s v="Hrebenne - Rawa Ruska"/>
    <x v="0"/>
    <x v="0"/>
    <s v="Inne"/>
    <n v="122.25"/>
    <s v="rodukty pochodzenia zwierzęcego o wadze 8,15kg "/>
    <n v="15"/>
    <x v="1"/>
    <x v="1371"/>
    <s v="SC | SG"/>
  </r>
  <r>
    <x v="3332"/>
    <s v="wewnątrz kraju"/>
    <x v="2"/>
    <x v="0"/>
    <s v="PSG w Terespolu"/>
    <m/>
    <x v="3"/>
    <x v="0"/>
    <s v="Podzespoły samochodowe"/>
    <n v="100000"/>
    <m/>
    <n v="100000"/>
    <x v="0"/>
    <x v="2"/>
    <s v="Policja | SG"/>
  </r>
  <r>
    <x v="3333"/>
    <s v="wewnątrz kraju"/>
    <x v="2"/>
    <x v="6"/>
    <s v="PSG w Kłodzku"/>
    <m/>
    <x v="3"/>
    <x v="6"/>
    <s v="Marihuana"/>
    <n v="280"/>
    <m/>
    <n v="40000"/>
    <x v="1"/>
    <x v="491"/>
    <s v="Policja | SG"/>
  </r>
  <r>
    <x v="3333"/>
    <s v="wewnątrz kraju"/>
    <x v="2"/>
    <x v="6"/>
    <s v="PSG w Kłodzku"/>
    <m/>
    <x v="3"/>
    <x v="6"/>
    <s v="Inne"/>
    <n v="7040"/>
    <s v="metaamfetamina"/>
    <n v="80000"/>
    <x v="1"/>
    <x v="1372"/>
    <s v="Policja | SG"/>
  </r>
  <r>
    <x v="3333"/>
    <s v="wewnątrz kraju"/>
    <x v="2"/>
    <x v="6"/>
    <s v="PSG w Kłodzku"/>
    <m/>
    <x v="3"/>
    <x v="11"/>
    <s v="Złoty - PLN"/>
    <n v="106580"/>
    <m/>
    <n v="1"/>
    <x v="0"/>
    <x v="1373"/>
    <s v="Policja | SG"/>
  </r>
  <r>
    <x v="3333"/>
    <s v="wewnątrz kraju"/>
    <x v="2"/>
    <x v="6"/>
    <s v="PSG w Kłodzku"/>
    <m/>
    <x v="3"/>
    <x v="11"/>
    <s v="Euro - EUR"/>
    <n v="4042"/>
    <m/>
    <n v="4.3"/>
    <x v="0"/>
    <x v="1374"/>
    <s v="Policja | SG"/>
  </r>
  <r>
    <x v="3333"/>
    <s v="wewnątrz kraju"/>
    <x v="2"/>
    <x v="6"/>
    <s v="PSG w Kłodzku"/>
    <m/>
    <x v="3"/>
    <x v="11"/>
    <s v="Dolar amerykański - USD"/>
    <n v="1052.19"/>
    <m/>
    <n v="3.7179858657243816"/>
    <x v="0"/>
    <x v="1375"/>
    <s v="Policja | SG"/>
  </r>
  <r>
    <x v="3334"/>
    <s v="z RP"/>
    <x v="0"/>
    <x v="2"/>
    <s v="PSG w Katowicach-Pyrzowicach"/>
    <s v="Katowice-Pyrzowice"/>
    <x v="2"/>
    <x v="7"/>
    <s v="Inna"/>
    <n v="150"/>
    <s v="kastet"/>
    <n v="150"/>
    <x v="0"/>
    <x v="2"/>
    <s v="Straż Graniczna"/>
  </r>
  <r>
    <x v="3335"/>
    <s v="z RP"/>
    <x v="1"/>
    <x v="7"/>
    <s v="PSG w Krakowie-Balicach"/>
    <s v="Kraków-Balice"/>
    <x v="2"/>
    <x v="3"/>
    <s v="Ostra"/>
    <n v="1"/>
    <s v="oznaczenie na denku S&amp;B 9x19"/>
    <n v="1"/>
    <x v="0"/>
    <x v="2"/>
    <s v="Straż Graniczna"/>
  </r>
  <r>
    <x v="3336"/>
    <s v="wewnątrz kraju"/>
    <x v="2"/>
    <x v="0"/>
    <s v="PSG w Terespolu"/>
    <m/>
    <x v="3"/>
    <x v="2"/>
    <s v="Osobowy"/>
    <n v="120000"/>
    <s v="LEXUS"/>
    <n v="120000"/>
    <x v="0"/>
    <x v="2"/>
    <s v="Policja | SG"/>
  </r>
  <r>
    <x v="3337"/>
    <s v="wewnątrz kraju"/>
    <x v="0"/>
    <x v="3"/>
    <s v="PSG w Grzechotkach"/>
    <m/>
    <x v="6"/>
    <x v="1"/>
    <s v="Papierosy"/>
    <n v="4481.32"/>
    <m/>
    <n v="0.87869019607843135"/>
    <x v="0"/>
    <x v="1376"/>
    <s v="Straż Graniczna"/>
  </r>
  <r>
    <x v="3338"/>
    <s v="do RP"/>
    <x v="1"/>
    <x v="0"/>
    <s v="PSG w Dołhobyczowie"/>
    <s v="Dołhobyczów - Uhrynów"/>
    <x v="0"/>
    <x v="5"/>
    <s v="Koniak"/>
    <n v="30"/>
    <s v="dwie butelki koniaku po 500 ml marki OLD KAKHETI oraz AZNAURI"/>
    <n v="30"/>
    <x v="2"/>
    <x v="2"/>
    <s v="KAS | SG"/>
  </r>
  <r>
    <x v="3339"/>
    <s v="wewnątrz kraju"/>
    <x v="2"/>
    <x v="1"/>
    <s v="Bieszczadzki"/>
    <m/>
    <x v="3"/>
    <x v="2"/>
    <s v="Osobowy"/>
    <n v="190000"/>
    <s v="Audi RS Q3"/>
    <n v="190000"/>
    <x v="0"/>
    <x v="2"/>
    <s v="Policja | Policja | SG"/>
  </r>
  <r>
    <x v="3340"/>
    <s v="do RP"/>
    <x v="1"/>
    <x v="0"/>
    <s v="PSG w Dorohusku"/>
    <s v="Dorohusk - Jagodzin"/>
    <x v="0"/>
    <x v="1"/>
    <s v="Papierosy"/>
    <n v="105.44"/>
    <s v="wniosek 204"/>
    <n v="0.8786666666666666"/>
    <x v="0"/>
    <x v="1"/>
    <s v="Straż Graniczna"/>
  </r>
  <r>
    <x v="3340"/>
    <s v="do RP"/>
    <x v="1"/>
    <x v="0"/>
    <s v="PSG w Dorohusku"/>
    <s v="Dorohusk - Jagodzin"/>
    <x v="0"/>
    <x v="1"/>
    <s v="Papierosy"/>
    <n v="219.67"/>
    <s v="wniosek 205"/>
    <n v="0.87867999999999991"/>
    <x v="0"/>
    <x v="60"/>
    <s v="Straż Graniczna"/>
  </r>
  <r>
    <x v="3340"/>
    <s v="do RP"/>
    <x v="1"/>
    <x v="0"/>
    <s v="PSG w Dorohusku"/>
    <s v="Dorohusk - Jagodzin"/>
    <x v="0"/>
    <x v="1"/>
    <s v="Papierosy"/>
    <n v="52.72"/>
    <s v="wniosek 203"/>
    <n v="0.8786666666666666"/>
    <x v="0"/>
    <x v="10"/>
    <s v="Straż Graniczna"/>
  </r>
  <r>
    <x v="3341"/>
    <s v="wewnątrz kraju"/>
    <x v="2"/>
    <x v="4"/>
    <s v="PSG w Świnoujściu"/>
    <m/>
    <x v="3"/>
    <x v="2"/>
    <s v="Osobowy"/>
    <n v="150000"/>
    <m/>
    <n v="150000"/>
    <x v="0"/>
    <x v="2"/>
    <s v="Straż Graniczna"/>
  </r>
  <r>
    <x v="3342"/>
    <s v="do RP"/>
    <x v="1"/>
    <x v="0"/>
    <s v="PSG w Dorohusku"/>
    <s v="Dorohusk - Jagodzin"/>
    <x v="0"/>
    <x v="4"/>
    <s v="Tytoń do palenia (wkłady)"/>
    <m/>
    <s v="współdziałanie"/>
    <n v="0"/>
    <x v="1"/>
    <x v="1377"/>
    <s v="SC | SG"/>
  </r>
  <r>
    <x v="3343"/>
    <s v="do RP"/>
    <x v="1"/>
    <x v="1"/>
    <s v="PSG w Medyce"/>
    <s v="Medyka - Szeginie"/>
    <x v="0"/>
    <x v="1"/>
    <s v="Papierosy"/>
    <n v="27.24"/>
    <s v="marki COMPLIMENT"/>
    <n v="0.8787096774193548"/>
    <x v="0"/>
    <x v="272"/>
    <s v="Straż Graniczna"/>
  </r>
  <r>
    <x v="3344"/>
    <s v="do RP"/>
    <x v="1"/>
    <x v="1"/>
    <s v="PSG w Medyce"/>
    <s v="Medyka - Szeginie"/>
    <x v="0"/>
    <x v="1"/>
    <s v="Papierosy"/>
    <n v="105.44"/>
    <m/>
    <n v="0.8786666666666666"/>
    <x v="0"/>
    <x v="1"/>
    <s v="Straż Graniczna"/>
  </r>
  <r>
    <x v="3345"/>
    <s v="wewnątrz kraju"/>
    <x v="2"/>
    <x v="4"/>
    <s v="PSG w Świnoujściu"/>
    <m/>
    <x v="3"/>
    <x v="2"/>
    <s v="Osobowy"/>
    <n v="170000"/>
    <m/>
    <n v="170000"/>
    <x v="0"/>
    <x v="2"/>
    <s v="Straż Graniczna"/>
  </r>
  <r>
    <x v="3346"/>
    <s v="do RP"/>
    <x v="1"/>
    <x v="0"/>
    <s v="PSG w Hrubieszowie"/>
    <s v="Zosin - Ustiług"/>
    <x v="0"/>
    <x v="0"/>
    <s v="Inne"/>
    <n v="60"/>
    <s v="Produkt pochodzenia zwierzęcego"/>
    <n v="20"/>
    <x v="1"/>
    <x v="46"/>
    <s v="Straż Graniczna"/>
  </r>
  <r>
    <x v="3347"/>
    <s v="z RP"/>
    <x v="1"/>
    <x v="0"/>
    <s v="PSG w Dołhobyczowie"/>
    <s v="Dołhobyczów - Uhrynów"/>
    <x v="0"/>
    <x v="2"/>
    <s v="Osobowy"/>
    <n v="30000"/>
    <s v="Audi Q7 rok prod. 2006"/>
    <n v="30000"/>
    <x v="0"/>
    <x v="2"/>
    <s v="Straż Graniczna"/>
  </r>
  <r>
    <x v="3348"/>
    <s v="wewnątrz kraju"/>
    <x v="2"/>
    <x v="0"/>
    <s v="PSG w Hrubieszowie"/>
    <m/>
    <x v="3"/>
    <x v="2"/>
    <s v="Motocykl"/>
    <n v="65000"/>
    <s v="BMW F 850 GS"/>
    <n v="65000"/>
    <x v="0"/>
    <x v="2"/>
    <s v="Policja | SG"/>
  </r>
  <r>
    <x v="3349"/>
    <s v="do RP"/>
    <x v="1"/>
    <x v="0"/>
    <s v="PSG w Dorohusku"/>
    <s v="Dorohusk - Jagodzin"/>
    <x v="0"/>
    <x v="7"/>
    <s v="Inna"/>
    <m/>
    <s v="alarmowa STALKER"/>
    <n v="0"/>
    <x v="0"/>
    <x v="2"/>
    <s v="KAS"/>
  </r>
  <r>
    <x v="3349"/>
    <s v="do RP"/>
    <x v="1"/>
    <x v="0"/>
    <s v="PSG w Dorohusku"/>
    <s v="Dorohusk - Jagodzin"/>
    <x v="0"/>
    <x v="3"/>
    <s v="Inna"/>
    <m/>
    <s v=" 9 mm"/>
    <n v="0"/>
    <x v="0"/>
    <x v="6"/>
    <s v="KAS"/>
  </r>
  <r>
    <x v="3349"/>
    <s v="do RP"/>
    <x v="1"/>
    <x v="0"/>
    <s v="PSG w Dorohusku"/>
    <s v="Dorohusk - Jagodzin"/>
    <x v="0"/>
    <x v="3"/>
    <s v="Inna"/>
    <m/>
    <s v="bez oznaczeń i numerów "/>
    <n v="0"/>
    <x v="0"/>
    <x v="290"/>
    <s v="KAS"/>
  </r>
  <r>
    <x v="3350"/>
    <s v="do RP"/>
    <x v="1"/>
    <x v="1"/>
    <s v="PSG w Korczowej"/>
    <s v="Korczowa - Krakowiec"/>
    <x v="0"/>
    <x v="3"/>
    <s v="Ostra"/>
    <n v="2.5"/>
    <s v="Amunicja 5.45x39mm"/>
    <n v="2.5"/>
    <x v="0"/>
    <x v="2"/>
    <s v="Straż Graniczna"/>
  </r>
  <r>
    <x v="3351"/>
    <s v="do RP"/>
    <x v="1"/>
    <x v="1"/>
    <s v="PSG w Korczowej"/>
    <s v="Korczowa - Krakowiec"/>
    <x v="0"/>
    <x v="3"/>
    <s v="Ostra"/>
    <n v="2.5"/>
    <s v="Amunicja 5.45x39mm"/>
    <n v="2.5"/>
    <x v="0"/>
    <x v="2"/>
    <s v="Straż Graniczna"/>
  </r>
  <r>
    <x v="3349"/>
    <s v="do RP"/>
    <x v="1"/>
    <x v="0"/>
    <s v="PSG w Terespolu"/>
    <s v="Terespol - Brześć"/>
    <x v="1"/>
    <x v="0"/>
    <s v="Inne"/>
    <n v="7800"/>
    <s v="FARMACEUTYKI - ampułeki Actovegin lek sterydowy"/>
    <n v="13"/>
    <x v="0"/>
    <x v="117"/>
    <s v="KAS | SG"/>
  </r>
  <r>
    <x v="3349"/>
    <s v="do RP"/>
    <x v="1"/>
    <x v="0"/>
    <s v="PSG w Terespolu"/>
    <s v="Terespol - Brześć"/>
    <x v="1"/>
    <x v="0"/>
    <s v="Inne"/>
    <n v="5520"/>
    <s v="FARMACEUTYKI - ampułki Komdang 2 "/>
    <n v="30"/>
    <x v="0"/>
    <x v="1378"/>
    <s v="KAS | SG"/>
  </r>
  <r>
    <x v="3349"/>
    <s v="do RP"/>
    <x v="1"/>
    <x v="0"/>
    <s v="PSG w Terespolu"/>
    <s v="Terespol - Brześć"/>
    <x v="1"/>
    <x v="0"/>
    <s v="Inne"/>
    <n v="3600"/>
    <s v="FARMACEUTYKI - lek od robaków Peaziquantel."/>
    <n v="3"/>
    <x v="0"/>
    <x v="82"/>
    <s v="KAS | SG"/>
  </r>
  <r>
    <x v="3350"/>
    <s v="do RP"/>
    <x v="1"/>
    <x v="1"/>
    <s v="PSG w Korczowej"/>
    <s v="Korczowa - Krakowiec"/>
    <x v="0"/>
    <x v="3"/>
    <s v="Ostra"/>
    <n v="2.5"/>
    <s v="Amunicja 5,45 x 39mm "/>
    <n v="2.5"/>
    <x v="0"/>
    <x v="2"/>
    <s v="Straż Graniczna"/>
  </r>
  <r>
    <x v="3352"/>
    <s v="do RP"/>
    <x v="1"/>
    <x v="0"/>
    <s v="PSG w Hrubieszowie"/>
    <s v="Zosin - Ustiług"/>
    <x v="0"/>
    <x v="1"/>
    <s v="Papierosy"/>
    <n v="123.02"/>
    <s v="Lucky Stricke"/>
    <n v="0.87871428571428567"/>
    <x v="0"/>
    <x v="39"/>
    <s v="Straż Graniczna"/>
  </r>
  <r>
    <x v="3353"/>
    <s v="wewnątrz kraju"/>
    <x v="2"/>
    <x v="1"/>
    <s v="Bieszczadzki"/>
    <m/>
    <x v="3"/>
    <x v="1"/>
    <s v="Papierosy"/>
    <n v="694147.53"/>
    <s v="papierosy różnych marek"/>
    <n v="0.87869000481024839"/>
    <x v="0"/>
    <x v="1379"/>
    <s v="KAS | Policja | SG"/>
  </r>
  <r>
    <x v="3353"/>
    <s v="wewnątrz kraju"/>
    <x v="2"/>
    <x v="1"/>
    <s v="Bieszczadzki"/>
    <m/>
    <x v="3"/>
    <x v="11"/>
    <s v="Euro - EUR"/>
    <n v="277387.87"/>
    <s v="banknoty o różnych nominałach"/>
    <n v="4.2478999999999996"/>
    <x v="0"/>
    <x v="1380"/>
    <s v="KAS | Policja | SG"/>
  </r>
  <r>
    <x v="3354"/>
    <s v="do RP"/>
    <x v="1"/>
    <x v="0"/>
    <s v="PSG w Dołhobyczowie"/>
    <s v="Dołhobyczów - Uhrynów"/>
    <x v="0"/>
    <x v="1"/>
    <s v="Papierosy"/>
    <n v="35.15"/>
    <s v="2 paczki po 20 szt. papierosów w paczce"/>
    <n v="0.87874999999999992"/>
    <x v="0"/>
    <x v="66"/>
    <s v="Straż Graniczna"/>
  </r>
  <r>
    <x v="3355"/>
    <s v="do RP"/>
    <x v="0"/>
    <x v="0"/>
    <s v="PSG w Sławatyczach"/>
    <m/>
    <x v="1"/>
    <x v="1"/>
    <s v="Papierosy"/>
    <n v="8786.9"/>
    <s v="NZ"/>
    <n v="0.87868999999999997"/>
    <x v="0"/>
    <x v="79"/>
    <s v="Straż Graniczna"/>
  </r>
  <r>
    <x v="3356"/>
    <s v="wewnątrz kraju"/>
    <x v="2"/>
    <x v="2"/>
    <s v="PSG w Rudzie Śląskiej"/>
    <m/>
    <x v="3"/>
    <x v="6"/>
    <s v="Marihuana"/>
    <n v="21"/>
    <m/>
    <n v="50000.000000000007"/>
    <x v="1"/>
    <x v="1381"/>
    <s v="Straż Graniczna"/>
  </r>
  <r>
    <x v="3357"/>
    <s v="wewnątrz kraju"/>
    <x v="2"/>
    <x v="1"/>
    <s v="PSG w Rzeszowie–Jasionce"/>
    <m/>
    <x v="3"/>
    <x v="2"/>
    <s v="Osobowy"/>
    <n v="85000"/>
    <s v="MERCEDES BENZ A 200"/>
    <n v="85000"/>
    <x v="0"/>
    <x v="2"/>
    <s v="Policja | Policja | Policja | SG"/>
  </r>
  <r>
    <x v="3358"/>
    <s v="wewnątrz kraju"/>
    <x v="0"/>
    <x v="0"/>
    <s v="PSG w Dołhobrodach"/>
    <m/>
    <x v="1"/>
    <x v="1"/>
    <s v="Papierosy"/>
    <n v="8786.9"/>
    <s v="QUEEN MENTHOL"/>
    <n v="0.87868999999999997"/>
    <x v="0"/>
    <x v="79"/>
    <s v="Straż Graniczna"/>
  </r>
  <r>
    <x v="3359"/>
    <s v="do RP"/>
    <x v="1"/>
    <x v="1"/>
    <s v="PSG w Korczowej"/>
    <s v="Korczowa - Krakowiec"/>
    <x v="0"/>
    <x v="7"/>
    <s v="Inna"/>
    <n v="350"/>
    <s v="pistolet startowy marki RETAY 17 kaliber  9mm  P.A.  "/>
    <n v="350"/>
    <x v="0"/>
    <x v="2"/>
    <s v="Straż Graniczna"/>
  </r>
  <r>
    <x v="3360"/>
    <s v="wewnątrz kraju"/>
    <x v="2"/>
    <x v="0"/>
    <s v="PSG w Terespolu"/>
    <m/>
    <x v="3"/>
    <x v="6"/>
    <s v="Inne"/>
    <n v="3292328.8"/>
    <s v="metamfetamina"/>
    <n v="79999.999999999985"/>
    <x v="1"/>
    <x v="1382"/>
    <s v="Straż Graniczna"/>
  </r>
  <r>
    <x v="3360"/>
    <s v="wewnątrz kraju"/>
    <x v="2"/>
    <x v="0"/>
    <s v="PSG w Terespolu"/>
    <m/>
    <x v="3"/>
    <x v="6"/>
    <s v="Inne"/>
    <n v="140337.60000000001"/>
    <s v="Mefedron "/>
    <n v="60000"/>
    <x v="1"/>
    <x v="1383"/>
    <s v="Straż Graniczna"/>
  </r>
  <r>
    <x v="3361"/>
    <s v="do RP"/>
    <x v="1"/>
    <x v="1"/>
    <s v="PSG w Medyce"/>
    <s v="Medyka - Szeginie"/>
    <x v="0"/>
    <x v="2"/>
    <s v="Osobowy"/>
    <n v="40000"/>
    <s v="Toyota RV 4"/>
    <n v="40000"/>
    <x v="0"/>
    <x v="2"/>
    <s v="Straż Graniczna"/>
  </r>
  <r>
    <x v="3362"/>
    <s v="do RP"/>
    <x v="1"/>
    <x v="0"/>
    <s v="PSG w Hrebennem"/>
    <s v="Hrebenne - Rawa Ruska"/>
    <x v="0"/>
    <x v="3"/>
    <s v="Ostra"/>
    <n v="20"/>
    <s v="STV 9mm Luger "/>
    <n v="2"/>
    <x v="0"/>
    <x v="45"/>
    <s v="Straż Graniczna"/>
  </r>
  <r>
    <x v="3363"/>
    <s v="do RP"/>
    <x v="0"/>
    <x v="6"/>
    <s v="PSG w Świecku"/>
    <m/>
    <x v="5"/>
    <x v="2"/>
    <s v="Osobowy"/>
    <n v="50000"/>
    <s v="Renault Megan"/>
    <n v="50000"/>
    <x v="0"/>
    <x v="2"/>
    <s v="Straż Graniczna"/>
  </r>
  <r>
    <x v="3364"/>
    <s v="do RP"/>
    <x v="1"/>
    <x v="0"/>
    <s v="PSG w Dorohusku"/>
    <s v="Dorohusk - Jagodzin"/>
    <x v="0"/>
    <x v="1"/>
    <s v="Papierosy"/>
    <n v="105.44"/>
    <s v="wniosek 206"/>
    <n v="0.8786666666666666"/>
    <x v="0"/>
    <x v="1"/>
    <s v="Straż Graniczna"/>
  </r>
  <r>
    <x v="3364"/>
    <s v="do RP"/>
    <x v="1"/>
    <x v="0"/>
    <s v="PSG w Dorohusku"/>
    <s v="Dorohusk - Jagodzin"/>
    <x v="0"/>
    <x v="1"/>
    <s v="Papierosy"/>
    <n v="123.02"/>
    <s v="wniosek 207"/>
    <n v="0.87871428571428567"/>
    <x v="0"/>
    <x v="39"/>
    <s v="Straż Graniczna"/>
  </r>
  <r>
    <x v="3364"/>
    <s v="do RP"/>
    <x v="1"/>
    <x v="0"/>
    <s v="PSG w Dorohusku"/>
    <s v="Dorohusk - Jagodzin"/>
    <x v="0"/>
    <x v="1"/>
    <s v="Papierosy"/>
    <n v="52.72"/>
    <s v="wniosek 208"/>
    <n v="0.8786666666666666"/>
    <x v="0"/>
    <x v="10"/>
    <s v="Straż Graniczna"/>
  </r>
  <r>
    <x v="3364"/>
    <s v="do RP"/>
    <x v="1"/>
    <x v="0"/>
    <s v="PSG w Dorohusku"/>
    <s v="Dorohusk - Jagodzin"/>
    <x v="0"/>
    <x v="1"/>
    <s v="Papierosy"/>
    <n v="162.56"/>
    <s v="wniosek 210"/>
    <n v="0.87870270270270268"/>
    <x v="0"/>
    <x v="1384"/>
    <s v="Straż Graniczna"/>
  </r>
  <r>
    <x v="3364"/>
    <s v="do RP"/>
    <x v="1"/>
    <x v="0"/>
    <s v="PSG w Dorohusku"/>
    <s v="Dorohusk - Jagodzin"/>
    <x v="0"/>
    <x v="1"/>
    <s v="Papierosy"/>
    <n v="78.2"/>
    <s v="wniosek 209"/>
    <n v="0.87865168539325844"/>
    <x v="0"/>
    <x v="824"/>
    <s v="Straż Graniczna"/>
  </r>
  <r>
    <x v="3365"/>
    <s v="wewnątrz kraju"/>
    <x v="2"/>
    <x v="7"/>
    <s v="PSG w Kielcach"/>
    <m/>
    <x v="3"/>
    <x v="1"/>
    <s v="Papierosy"/>
    <n v="7205.26"/>
    <s v="8200szt różnych marek"/>
    <n v="0.87869024390243911"/>
    <x v="0"/>
    <x v="1385"/>
    <s v="Straż Graniczna"/>
  </r>
  <r>
    <x v="3365"/>
    <s v="wewnątrz kraju"/>
    <x v="2"/>
    <x v="7"/>
    <s v="PSG w Kielcach"/>
    <m/>
    <x v="3"/>
    <x v="4"/>
    <s v="susz tytoniowy"/>
    <n v="8347.56"/>
    <m/>
    <n v="878.69052631578938"/>
    <x v="1"/>
    <x v="145"/>
    <s v="Straż Graniczna"/>
  </r>
  <r>
    <x v="3365"/>
    <s v="wewnątrz kraju"/>
    <x v="2"/>
    <x v="7"/>
    <s v="PSG w Kielcach"/>
    <m/>
    <x v="3"/>
    <x v="5"/>
    <s v="Spirytus"/>
    <n v="400"/>
    <s v="10 plastikowych butelek 1 litr kazda butelka"/>
    <n v="40"/>
    <x v="2"/>
    <x v="45"/>
    <s v="Straż Graniczna"/>
  </r>
  <r>
    <x v="3366"/>
    <s v="z RP"/>
    <x v="1"/>
    <x v="1"/>
    <s v="PSG w Rzeszowie–Jasionce"/>
    <s v="Rzeszów-Jasionka"/>
    <x v="2"/>
    <x v="3"/>
    <s v="Ostra"/>
    <n v="2.5"/>
    <s v="1 szt. naboju karabionowego kal. 5.54x39"/>
    <n v="2.5"/>
    <x v="0"/>
    <x v="2"/>
    <s v="Straż Graniczna"/>
  </r>
  <r>
    <x v="3367"/>
    <s v="do RP"/>
    <x v="1"/>
    <x v="1"/>
    <s v="PSG w Hermanowicach"/>
    <s v="Malhowice - Niżankowice"/>
    <x v="0"/>
    <x v="5"/>
    <s v="Inne"/>
    <n v="40"/>
    <s v="GIN marki Bombay Sapphire"/>
    <n v="40"/>
    <x v="2"/>
    <x v="2"/>
    <s v="Straż Graniczna"/>
  </r>
  <r>
    <x v="3368"/>
    <s v="wewnątrz kraju"/>
    <x v="2"/>
    <x v="4"/>
    <s v="PSG w Kołobrzegu"/>
    <m/>
    <x v="3"/>
    <x v="6"/>
    <s v="Inne"/>
    <n v="161.6"/>
    <s v="metaamfetamina"/>
    <n v="80000"/>
    <x v="1"/>
    <x v="1386"/>
    <s v="Straż Graniczna"/>
  </r>
  <r>
    <x v="3369"/>
    <s v="wewnątrz kraju"/>
    <x v="2"/>
    <x v="4"/>
    <s v="PSG w Kołobrzegu"/>
    <m/>
    <x v="3"/>
    <x v="4"/>
    <s v="krajanka tytoniowa"/>
    <n v="160356"/>
    <s v="12 worków polipropylenowych"/>
    <n v="668.15"/>
    <x v="1"/>
    <x v="24"/>
    <s v="Straż Graniczna"/>
  </r>
  <r>
    <x v="3369"/>
    <s v="wewnątrz kraju"/>
    <x v="2"/>
    <x v="4"/>
    <s v="PSG w Kołobrzegu"/>
    <m/>
    <x v="3"/>
    <x v="4"/>
    <s v="krajanka tytoniowa"/>
    <n v="20712.650000000001"/>
    <s v="2 worki polipropylenowe"/>
    <n v="668.15000000000009"/>
    <x v="1"/>
    <x v="272"/>
    <s v="Straż Graniczna"/>
  </r>
  <r>
    <x v="3369"/>
    <s v="wewnątrz kraju"/>
    <x v="2"/>
    <x v="4"/>
    <s v="PSG w Kołobrzegu"/>
    <m/>
    <x v="3"/>
    <x v="4"/>
    <s v="susz tytoniowy"/>
    <n v="4944"/>
    <s v="wysuszone liście tytoniu"/>
    <n v="20.097560975609756"/>
    <x v="1"/>
    <x v="495"/>
    <s v="Straż Graniczna"/>
  </r>
  <r>
    <x v="3370"/>
    <s v="do RP"/>
    <x v="1"/>
    <x v="5"/>
    <s v="PSG w Warszawie-Okęciu"/>
    <s v="Warszawa-Okęcie"/>
    <x v="2"/>
    <x v="3"/>
    <s v="Ostra"/>
    <m/>
    <s v="1 sztukę amunicji o oznaczeniu na kryzie łuski „LCW 9x18."/>
    <n v="0"/>
    <x v="0"/>
    <x v="2"/>
    <s v="Straż Graniczna"/>
  </r>
  <r>
    <x v="3371"/>
    <s v="wewnątrz kraju"/>
    <x v="2"/>
    <x v="0"/>
    <s v="PSG w Terespolu"/>
    <m/>
    <x v="3"/>
    <x v="1"/>
    <s v="Papierosy"/>
    <n v="22406.6"/>
    <m/>
    <n v="0.87869019607843135"/>
    <x v="0"/>
    <x v="1387"/>
    <s v="KAS | SG"/>
  </r>
  <r>
    <x v="3372"/>
    <s v="do RP"/>
    <x v="1"/>
    <x v="0"/>
    <s v="PSG w Dorohusku"/>
    <s v="Dorohusk - Jagodzin"/>
    <x v="0"/>
    <x v="1"/>
    <s v="Papierosy"/>
    <n v="70.3"/>
    <s v="wniosek nr 211"/>
    <n v="0.87874999999999992"/>
    <x v="0"/>
    <x v="5"/>
    <s v="Straż Graniczna"/>
  </r>
  <r>
    <x v="3373"/>
    <s v="do RP"/>
    <x v="1"/>
    <x v="0"/>
    <s v="PSG w Dorohusku"/>
    <s v="Dorohusk - Jagodzin"/>
    <x v="0"/>
    <x v="4"/>
    <s v="Tytoń do palenia (wkłady)"/>
    <m/>
    <s v="WNIOSEK NR 212"/>
    <n v="0"/>
    <x v="1"/>
    <x v="1388"/>
    <s v="Straż Graniczna"/>
  </r>
  <r>
    <x v="3374"/>
    <s v="do RP"/>
    <x v="1"/>
    <x v="0"/>
    <s v="PSG w Dorohusku"/>
    <s v="Dorohusk - Jagodzin"/>
    <x v="0"/>
    <x v="1"/>
    <s v="Papierosy"/>
    <n v="35.15"/>
    <s v="wniosek nr 213"/>
    <n v="0.87874999999999992"/>
    <x v="0"/>
    <x v="66"/>
    <s v="Straż Graniczna"/>
  </r>
  <r>
    <x v="3375"/>
    <s v="do RP"/>
    <x v="1"/>
    <x v="0"/>
    <s v="PSG w Dorohusku"/>
    <s v="Dorohusk - Jagodzin"/>
    <x v="0"/>
    <x v="1"/>
    <s v="Papierosy"/>
    <n v="70.3"/>
    <s v="WNIOSEK NR 314"/>
    <n v="0.87874999999999992"/>
    <x v="0"/>
    <x v="5"/>
    <s v="Straż Graniczna"/>
  </r>
  <r>
    <x v="3376"/>
    <s v="z RP"/>
    <x v="1"/>
    <x v="0"/>
    <s v="PSG w Hrebennem"/>
    <s v="Hrebenne - Rawa Ruska"/>
    <x v="0"/>
    <x v="2"/>
    <s v="Inny"/>
    <n v="10000"/>
    <s v="Rower elektryczny HAIBIKE nr HY6AH8A56R"/>
    <n v="10000"/>
    <x v="0"/>
    <x v="2"/>
    <s v="Straż Graniczna"/>
  </r>
  <r>
    <x v="3377"/>
    <s v="do RP"/>
    <x v="1"/>
    <x v="0"/>
    <s v="PSG w Dorohusku"/>
    <s v="Dorohusk - Jagodzin"/>
    <x v="0"/>
    <x v="5"/>
    <s v="Wódka"/>
    <n v="13"/>
    <m/>
    <n v="13"/>
    <x v="2"/>
    <x v="2"/>
    <s v="SC | SG"/>
  </r>
  <r>
    <x v="3378"/>
    <s v="do RP"/>
    <x v="1"/>
    <x v="0"/>
    <s v="PSG w Hrebennem"/>
    <s v="Hrebenne - Rawa Ruska"/>
    <x v="0"/>
    <x v="1"/>
    <s v="Papierosy"/>
    <n v="421.77"/>
    <m/>
    <n v="0.87868749999999995"/>
    <x v="0"/>
    <x v="40"/>
    <s v="KAS | SG"/>
  </r>
  <r>
    <x v="3379"/>
    <s v="wewnątrz kraju"/>
    <x v="2"/>
    <x v="8"/>
    <s v="PSG w Augustowie"/>
    <m/>
    <x v="3"/>
    <x v="1"/>
    <s v="Papierosy"/>
    <n v="30754.15"/>
    <s v="Mińsk, NZ"/>
    <n v="0.87869000000000008"/>
    <x v="0"/>
    <x v="1317"/>
    <s v="Straż Graniczna"/>
  </r>
  <r>
    <x v="3379"/>
    <s v="wewnątrz kraju"/>
    <x v="2"/>
    <x v="8"/>
    <s v="PSG w Augustowie"/>
    <m/>
    <x v="3"/>
    <x v="1"/>
    <s v="Papierosy"/>
    <n v="30754.15"/>
    <s v="Mińsk, NZ"/>
    <n v="0.87869000000000008"/>
    <x v="0"/>
    <x v="1317"/>
    <s v="Policja | SG"/>
  </r>
  <r>
    <x v="3380"/>
    <s v="do RP"/>
    <x v="1"/>
    <x v="0"/>
    <s v="PSG w Dorohusku"/>
    <s v="Dorohusk - Jagodzin"/>
    <x v="0"/>
    <x v="1"/>
    <s v="Papierosy"/>
    <n v="5272.14"/>
    <s v="współdziałanie z KAS"/>
    <n v="0.87869000000000008"/>
    <x v="0"/>
    <x v="144"/>
    <s v="SC | SG"/>
  </r>
  <r>
    <x v="3381"/>
    <s v="do RP"/>
    <x v="1"/>
    <x v="0"/>
    <s v="PSG w Terespolu"/>
    <s v="Kukuryki - Kozłowiczy"/>
    <x v="1"/>
    <x v="1"/>
    <s v="Papierosy"/>
    <n v="667.8"/>
    <m/>
    <n v="0.87868421052631573"/>
    <x v="0"/>
    <x v="509"/>
    <s v="Straż Graniczna"/>
  </r>
  <r>
    <x v="3382"/>
    <s v="do RP"/>
    <x v="1"/>
    <x v="0"/>
    <s v="PSG w Terespolu"/>
    <s v="Kukuryki - Kozłowiczy"/>
    <x v="1"/>
    <x v="1"/>
    <s v="Papierosy"/>
    <n v="527.21"/>
    <m/>
    <n v="0.87868333333333337"/>
    <x v="0"/>
    <x v="117"/>
    <s v="Straż Graniczna"/>
  </r>
  <r>
    <x v="3383"/>
    <s v="z RP"/>
    <x v="1"/>
    <x v="5"/>
    <s v="PSG w Warszawie-Okęciu"/>
    <s v="Warszawa-Okęcie"/>
    <x v="2"/>
    <x v="6"/>
    <s v="Inne"/>
    <n v="4500"/>
    <s v="susz roślinny koloru zielonego"/>
    <n v="45000"/>
    <x v="1"/>
    <x v="337"/>
    <s v="Straż Graniczna"/>
  </r>
  <r>
    <x v="3384"/>
    <s v="wewnątrz kraju"/>
    <x v="2"/>
    <x v="3"/>
    <s v="PSG w Braniewie"/>
    <m/>
    <x v="3"/>
    <x v="1"/>
    <s v="Papierosy"/>
    <n v="14902.58"/>
    <m/>
    <n v="0.87868985849056602"/>
    <x v="0"/>
    <x v="1389"/>
    <s v="Straż Graniczna"/>
  </r>
  <r>
    <x v="3385"/>
    <s v="wewnątrz kraju"/>
    <x v="2"/>
    <x v="1"/>
    <s v="Bieszczadzki"/>
    <m/>
    <x v="3"/>
    <x v="2"/>
    <s v="Osobowy"/>
    <n v="105000"/>
    <s v="KIA XCeed"/>
    <n v="105000"/>
    <x v="0"/>
    <x v="2"/>
    <s v="Policja | SG"/>
  </r>
  <r>
    <x v="3386"/>
    <s v="z RP"/>
    <x v="1"/>
    <x v="0"/>
    <s v="PSG w Dołhobyczowie"/>
    <s v="Dołhobyczów - Uhrynów"/>
    <x v="0"/>
    <x v="6"/>
    <s v="Marihuana"/>
    <n v="56"/>
    <s v="susz pochodzenia roślinnego w postaci szyszki koloru zielono-brunatnego o wadze netto 1,12g (najprawdopodobniej marihuana)"/>
    <n v="49999.999999999993"/>
    <x v="1"/>
    <x v="684"/>
    <s v="Straż Graniczna"/>
  </r>
  <r>
    <x v="3387"/>
    <s v="wewnątrz kraju"/>
    <x v="2"/>
    <x v="1"/>
    <s v="Bieszczadzki"/>
    <m/>
    <x v="3"/>
    <x v="4"/>
    <s v="krajanka tytoniowa"/>
    <n v="5446120.6200000001"/>
    <m/>
    <n v="878.69"/>
    <x v="1"/>
    <x v="1390"/>
    <s v="Straż Graniczna"/>
  </r>
  <r>
    <x v="3387"/>
    <s v="wewnątrz kraju"/>
    <x v="2"/>
    <x v="1"/>
    <s v="Bieszczadzki"/>
    <m/>
    <x v="3"/>
    <x v="1"/>
    <s v="Papierosy"/>
    <n v="2229605.58"/>
    <s v="Różne marki"/>
    <n v="0.87869000007882025"/>
    <x v="0"/>
    <x v="1391"/>
    <s v="Straż Graniczna"/>
  </r>
  <r>
    <x v="3388"/>
    <s v="z RP"/>
    <x v="1"/>
    <x v="0"/>
    <s v="PSG w Hrebennem"/>
    <s v="Hrebenne - Rawa Ruska"/>
    <x v="0"/>
    <x v="2"/>
    <s v="Osobowy"/>
    <n v="20000"/>
    <s v="MERCEDES VITO "/>
    <n v="20000"/>
    <x v="0"/>
    <x v="2"/>
    <s v="Straż Graniczna"/>
  </r>
  <r>
    <x v="3389"/>
    <s v="do RP"/>
    <x v="1"/>
    <x v="0"/>
    <s v="PSG w Dorohusku"/>
    <s v="Dorohusk - Jagodzin"/>
    <x v="0"/>
    <x v="6"/>
    <s v="Amfetamina"/>
    <n v="67.2"/>
    <m/>
    <n v="70000.000000000015"/>
    <x v="1"/>
    <x v="312"/>
    <s v="Straż Graniczna"/>
  </r>
  <r>
    <x v="3390"/>
    <s v="wewnątrz kraju"/>
    <x v="2"/>
    <x v="0"/>
    <s v="PSG w Hrebennem"/>
    <m/>
    <x v="3"/>
    <x v="1"/>
    <s v="Papierosy"/>
    <n v="5113272.8499999996"/>
    <m/>
    <n v="0.87869000034368983"/>
    <x v="0"/>
    <x v="1392"/>
    <s v="KAS | Policja | SG"/>
  </r>
  <r>
    <x v="3391"/>
    <s v="do RP"/>
    <x v="1"/>
    <x v="1"/>
    <s v="PSG w Medyce"/>
    <s v="Medyka - Szeginie"/>
    <x v="0"/>
    <x v="1"/>
    <s v="Papierosy"/>
    <n v="140.59"/>
    <s v="PARLIAMENT"/>
    <n v="0.87868750000000007"/>
    <x v="0"/>
    <x v="37"/>
    <s v="Straż Graniczna"/>
  </r>
  <r>
    <x v="3392"/>
    <s v="wewnątrz kraju"/>
    <x v="2"/>
    <x v="0"/>
    <s v="PSG w Hrubieszowie"/>
    <m/>
    <x v="3"/>
    <x v="2"/>
    <s v="Osobowy"/>
    <n v="40000"/>
    <s v="BMW 318D 2013r."/>
    <n v="40000"/>
    <x v="0"/>
    <x v="2"/>
    <s v="Policja | SG"/>
  </r>
  <r>
    <x v="3393"/>
    <s v="wewnątrz kraju"/>
    <x v="0"/>
    <x v="1"/>
    <s v="PSG w Medyce"/>
    <m/>
    <x v="0"/>
    <x v="2"/>
    <s v="Osobowy"/>
    <n v="30000"/>
    <s v="NISSAN NAVARA"/>
    <n v="30000"/>
    <x v="0"/>
    <x v="2"/>
    <s v="Straż Graniczna"/>
  </r>
  <r>
    <x v="3394"/>
    <s v="wewnątrz kraju"/>
    <x v="2"/>
    <x v="4"/>
    <s v="PSG w Ustce"/>
    <m/>
    <x v="3"/>
    <x v="6"/>
    <s v="Marihuana"/>
    <n v="130.01"/>
    <m/>
    <n v="44831.034482758623"/>
    <x v="1"/>
    <x v="1312"/>
    <s v="Straż Graniczna"/>
  </r>
  <r>
    <x v="3394"/>
    <s v="wewnątrz kraju"/>
    <x v="2"/>
    <x v="4"/>
    <s v="PSG w Ustce"/>
    <m/>
    <x v="3"/>
    <x v="6"/>
    <s v="Inne"/>
    <m/>
    <s v="krzaki konopi indyjskich"/>
    <n v="0"/>
    <x v="0"/>
    <x v="64"/>
    <s v="Straż Graniczna"/>
  </r>
  <r>
    <x v="3395"/>
    <s v="wewnątrz kraju"/>
    <x v="2"/>
    <x v="8"/>
    <s v="Podlaski"/>
    <m/>
    <x v="3"/>
    <x v="1"/>
    <s v="Papierosy"/>
    <n v="51148.54"/>
    <m/>
    <n v="0.87868991582202371"/>
    <x v="0"/>
    <x v="1393"/>
    <s v="Straż Graniczna"/>
  </r>
  <r>
    <x v="3396"/>
    <s v="z RP"/>
    <x v="1"/>
    <x v="0"/>
    <s v="PSG w Hrebennem"/>
    <s v="Hrebenne - Rawa Ruska"/>
    <x v="0"/>
    <x v="6"/>
    <s v="Marihuana"/>
    <n v="4"/>
    <s v="susz roślinny o kolorze brązowo-zielonym (marihuana) wadze 0,08 grama netto o szacunkowej wartości 4 zł"/>
    <n v="49999.999999999993"/>
    <x v="1"/>
    <x v="1394"/>
    <s v="Straż Graniczna"/>
  </r>
  <r>
    <x v="3397"/>
    <s v="do RP"/>
    <x v="1"/>
    <x v="1"/>
    <s v="PSG w Lubaczowie"/>
    <s v="Budomierz - Hruszew"/>
    <x v="0"/>
    <x v="0"/>
    <s v="Inne"/>
    <n v="241.6"/>
    <s v="Olej napędowy"/>
    <n v="6.04"/>
    <x v="2"/>
    <x v="66"/>
    <s v="SC | SG"/>
  </r>
  <r>
    <x v="3398"/>
    <s v="do RP"/>
    <x v="1"/>
    <x v="1"/>
    <s v="PSG w Medyce"/>
    <s v="Medyka - Szeginie"/>
    <x v="0"/>
    <x v="7"/>
    <s v="Inna"/>
    <n v="50"/>
    <s v="kastet"/>
    <n v="50"/>
    <x v="0"/>
    <x v="2"/>
    <s v="SC | SG"/>
  </r>
  <r>
    <x v="3399"/>
    <s v="do RP"/>
    <x v="1"/>
    <x v="0"/>
    <s v="PSG w Dorohusku"/>
    <s v="Dorohusk - Jagodzin"/>
    <x v="0"/>
    <x v="1"/>
    <s v="Papierosy"/>
    <n v="35.15"/>
    <s v="wniosek nr 215"/>
    <n v="0.87874999999999992"/>
    <x v="0"/>
    <x v="66"/>
    <s v="Straż Graniczna"/>
  </r>
  <r>
    <x v="3400"/>
    <s v="do RP"/>
    <x v="1"/>
    <x v="0"/>
    <s v="PSG w Dorohusku"/>
    <s v="Dorohusk - Jagodzin"/>
    <x v="0"/>
    <x v="1"/>
    <s v="Papierosy"/>
    <n v="52.72"/>
    <s v="WNIOSEK NR 216"/>
    <n v="0.8786666666666666"/>
    <x v="0"/>
    <x v="10"/>
    <s v="Straż Graniczna"/>
  </r>
  <r>
    <x v="3401"/>
    <s v="wewnątrz kraju"/>
    <x v="2"/>
    <x v="2"/>
    <s v="PSG w Katowicach-Pyrzowicach"/>
    <m/>
    <x v="3"/>
    <x v="6"/>
    <s v="Marihuana"/>
    <n v="22.95"/>
    <m/>
    <n v="44999.999999999993"/>
    <x v="1"/>
    <x v="411"/>
    <s v="Straż Graniczna"/>
  </r>
  <r>
    <x v="3402"/>
    <s v="do RP"/>
    <x v="1"/>
    <x v="0"/>
    <s v="PSG w Dorohusku"/>
    <s v="Dorohusk - Jagodzin"/>
    <x v="0"/>
    <x v="1"/>
    <s v="Papierosy"/>
    <n v="158.16"/>
    <s v="WNIOSEK NR 217"/>
    <n v="0.8786666666666666"/>
    <x v="0"/>
    <x v="41"/>
    <s v="Straż Graniczna"/>
  </r>
  <r>
    <x v="3403"/>
    <s v="do RP"/>
    <x v="0"/>
    <x v="6"/>
    <s v="PSG w Świecku"/>
    <m/>
    <x v="5"/>
    <x v="2"/>
    <s v="Inny"/>
    <n v="250000"/>
    <s v="Kamping marki KNAUS"/>
    <n v="250000"/>
    <x v="0"/>
    <x v="2"/>
    <s v="Straż Graniczna"/>
  </r>
  <r>
    <x v="3404"/>
    <s v="wewnątrz kraju"/>
    <x v="2"/>
    <x v="1"/>
    <s v="Bieszczadzki"/>
    <m/>
    <x v="3"/>
    <x v="2"/>
    <s v="Ciężarowy"/>
    <n v="212000"/>
    <s v="Renault T520"/>
    <n v="212000"/>
    <x v="0"/>
    <x v="2"/>
    <s v="Policja | SG"/>
  </r>
  <r>
    <x v="3405"/>
    <s v="z RP"/>
    <x v="1"/>
    <x v="1"/>
    <s v="PSG w Korczowej"/>
    <s v="Korczowa - Krakowiec"/>
    <x v="0"/>
    <x v="2"/>
    <s v="Ciężarowy"/>
    <n v="80000"/>
    <s v="DAF"/>
    <n v="80000"/>
    <x v="0"/>
    <x v="2"/>
    <s v="Straż Graniczna"/>
  </r>
  <r>
    <x v="3406"/>
    <s v="z RP"/>
    <x v="1"/>
    <x v="1"/>
    <s v="PSG w Korczowej"/>
    <s v="Korczowa - Krakowiec"/>
    <x v="0"/>
    <x v="0"/>
    <s v="Inne"/>
    <n v="28000"/>
    <s v="Części samochodowe pochodzące z pojazdu figurujacego w SIS jako kradziony"/>
    <n v="7000"/>
    <x v="0"/>
    <x v="64"/>
    <s v="Straż Graniczna"/>
  </r>
  <r>
    <x v="3407"/>
    <s v="z RP"/>
    <x v="1"/>
    <x v="1"/>
    <s v="PSG w Rzeszowie–Jasionce"/>
    <s v="Rzeszów-Jasionka"/>
    <x v="2"/>
    <x v="3"/>
    <s v="Ostra"/>
    <n v="34"/>
    <s v="kal 9 mm LUGER"/>
    <n v="2"/>
    <x v="0"/>
    <x v="186"/>
    <s v="Straż Graniczna"/>
  </r>
  <r>
    <x v="3408"/>
    <s v="z RP"/>
    <x v="1"/>
    <x v="5"/>
    <s v="PSG w Warszawie-Okęciu"/>
    <s v="Warszawa-Okęcie"/>
    <x v="2"/>
    <x v="3"/>
    <s v="Ostra"/>
    <m/>
    <s v="amunicja o oznaczeniu na kryzie łuski „S &amp; B, 9x19, NX, 14”."/>
    <n v="0"/>
    <x v="0"/>
    <x v="2"/>
    <s v="Straż Graniczna"/>
  </r>
  <r>
    <x v="3409"/>
    <s v="z RP"/>
    <x v="1"/>
    <x v="5"/>
    <s v="PSG w Warszawie-Okęciu"/>
    <s v="Warszawa-Okęcie"/>
    <x v="2"/>
    <x v="3"/>
    <s v="Ostra"/>
    <m/>
    <s v="9 mm"/>
    <n v="0"/>
    <x v="0"/>
    <x v="6"/>
    <s v="Straż Graniczna"/>
  </r>
  <r>
    <x v="3410"/>
    <s v="do RP"/>
    <x v="1"/>
    <x v="1"/>
    <s v="PSG w Korczowej"/>
    <s v="Korczowa - Krakowiec"/>
    <x v="0"/>
    <x v="3"/>
    <s v="Ostra"/>
    <n v="2"/>
    <s v="amunicja kaliber 5,56x45mm"/>
    <n v="2"/>
    <x v="0"/>
    <x v="2"/>
    <s v="Straż Graniczna"/>
  </r>
  <r>
    <x v="3411"/>
    <s v="z RP"/>
    <x v="1"/>
    <x v="1"/>
    <s v="PSG w Krościenku"/>
    <s v="Krościenko - Smolnica"/>
    <x v="0"/>
    <x v="2"/>
    <s v="Osobowy"/>
    <n v="25000"/>
    <m/>
    <n v="25000"/>
    <x v="0"/>
    <x v="2"/>
    <s v="Straż Graniczna"/>
  </r>
  <r>
    <x v="3412"/>
    <s v="z RP"/>
    <x v="1"/>
    <x v="1"/>
    <s v="PSG w Lubaczowie"/>
    <s v="Budomierz - Hruszew"/>
    <x v="0"/>
    <x v="2"/>
    <s v="Osobowy"/>
    <n v="28000"/>
    <s v="Ford Kuga"/>
    <n v="28000"/>
    <x v="0"/>
    <x v="2"/>
    <s v="Straż Graniczna"/>
  </r>
  <r>
    <x v="3413"/>
    <s v="wewnątrz kraju"/>
    <x v="0"/>
    <x v="0"/>
    <s v="PSG w Dołhobrodach"/>
    <m/>
    <x v="1"/>
    <x v="1"/>
    <s v="Papierosy"/>
    <n v="8786.9"/>
    <s v="MINSK"/>
    <n v="0.87868999999999997"/>
    <x v="0"/>
    <x v="79"/>
    <s v="Straż Graniczna"/>
  </r>
  <r>
    <x v="3414"/>
    <s v="do RP"/>
    <x v="1"/>
    <x v="1"/>
    <s v="PSG w Korczowej"/>
    <s v="Korczowa - Krakowiec"/>
    <x v="0"/>
    <x v="7"/>
    <s v="Inna"/>
    <n v="50"/>
    <s v="KASTET "/>
    <n v="50"/>
    <x v="0"/>
    <x v="2"/>
    <s v="Straż Graniczna"/>
  </r>
  <r>
    <x v="3415"/>
    <s v="z RP"/>
    <x v="1"/>
    <x v="1"/>
    <s v="PSG w Korczowej"/>
    <s v="Korczowa - Krakowiec"/>
    <x v="0"/>
    <x v="0"/>
    <s v="Inne"/>
    <n v="22000"/>
    <s v="rower marki KTM "/>
    <n v="22000"/>
    <x v="0"/>
    <x v="2"/>
    <s v="Straż Graniczna"/>
  </r>
  <r>
    <x v="3415"/>
    <s v="z RP"/>
    <x v="1"/>
    <x v="1"/>
    <s v="PSG w Korczowej"/>
    <s v="Korczowa - Krakowiec"/>
    <x v="0"/>
    <x v="0"/>
    <s v="Inne"/>
    <n v="15000"/>
    <s v="rower marki CUBER"/>
    <n v="15000"/>
    <x v="0"/>
    <x v="2"/>
    <s v="Straż Graniczna"/>
  </r>
  <r>
    <x v="3415"/>
    <s v="z RP"/>
    <x v="1"/>
    <x v="1"/>
    <s v="PSG w Korczowej"/>
    <s v="Korczowa - Krakowiec"/>
    <x v="0"/>
    <x v="0"/>
    <s v="Inne"/>
    <n v="10000"/>
    <s v="Rower marki CUBE"/>
    <n v="10000"/>
    <x v="0"/>
    <x v="2"/>
    <s v="Straż Graniczna"/>
  </r>
  <r>
    <x v="3416"/>
    <s v="z RP"/>
    <x v="0"/>
    <x v="2"/>
    <s v="PSG w Katowicach-Pyrzowicach"/>
    <m/>
    <x v="2"/>
    <x v="3"/>
    <s v="Ostra"/>
    <n v="1.3"/>
    <s v="Przedmiot przypominająccy amunicję z napisem na denku łuski „GECO 9 mm LUGER”"/>
    <n v="1.3"/>
    <x v="0"/>
    <x v="2"/>
    <s v="Straż Graniczna"/>
  </r>
  <r>
    <x v="3417"/>
    <s v="do RP"/>
    <x v="1"/>
    <x v="0"/>
    <s v="PSG w Hrubieszowie"/>
    <s v="Zosin - Ustiług"/>
    <x v="0"/>
    <x v="7"/>
    <s v="Inna"/>
    <n v="60"/>
    <s v="IMITACJA KIJ BEJSBOLOWY"/>
    <n v="60"/>
    <x v="0"/>
    <x v="2"/>
    <s v="Straż Graniczna"/>
  </r>
  <r>
    <x v="3418"/>
    <s v="do RP"/>
    <x v="1"/>
    <x v="0"/>
    <s v="PSG w Hrubieszowie"/>
    <s v="Zosin - Ustiług"/>
    <x v="0"/>
    <x v="7"/>
    <s v="Inna"/>
    <n v="60"/>
    <s v="imitacja kija bejsbolowego"/>
    <n v="60"/>
    <x v="0"/>
    <x v="2"/>
    <s v="Straż Graniczna"/>
  </r>
  <r>
    <x v="3419"/>
    <s v="wewnątrz kraju"/>
    <x v="2"/>
    <x v="2"/>
    <s v="PSG w Katowicach-Pyrzowicach"/>
    <m/>
    <x v="3"/>
    <x v="6"/>
    <s v="Marihuana"/>
    <n v="116.5"/>
    <s v="susz roślinnyk koloru brązowego"/>
    <n v="50000"/>
    <x v="1"/>
    <x v="1395"/>
    <s v="Policja | SG"/>
  </r>
  <r>
    <x v="3420"/>
    <s v="do RP"/>
    <x v="1"/>
    <x v="1"/>
    <s v="PSG w Rzeszowie–Jasionce"/>
    <s v="Rzeszów-Jasionka"/>
    <x v="2"/>
    <x v="1"/>
    <s v="Papierosy"/>
    <n v="702.95"/>
    <s v="papierosy marki Malboro bez polskich znaków akcyzy"/>
    <n v="0.87868750000000007"/>
    <x v="0"/>
    <x v="25"/>
    <s v="KAS | SG"/>
  </r>
  <r>
    <x v="3421"/>
    <s v="z RP"/>
    <x v="1"/>
    <x v="0"/>
    <s v="PSG w Hrubieszowie"/>
    <s v="Zosin - Ustiług"/>
    <x v="0"/>
    <x v="2"/>
    <s v="Osobowy"/>
    <n v="110000"/>
    <s v="Volkswagen"/>
    <n v="110000"/>
    <x v="0"/>
    <x v="2"/>
    <s v="Straż Graniczna"/>
  </r>
  <r>
    <x v="3422"/>
    <s v="do RP"/>
    <x v="1"/>
    <x v="1"/>
    <s v="PSG w Rzeszowie–Jasionce"/>
    <s v="Rzeszów-Jasionka"/>
    <x v="2"/>
    <x v="0"/>
    <s v="Inne"/>
    <n v="72"/>
    <s v="nabiał - sery,jogurty"/>
    <n v="20"/>
    <x v="1"/>
    <x v="4"/>
    <s v="KAS | SG"/>
  </r>
  <r>
    <x v="3422"/>
    <s v="do RP"/>
    <x v="1"/>
    <x v="1"/>
    <s v="PSG w Rzeszowie–Jasionce"/>
    <s v="Rzeszów-Jasionka"/>
    <x v="2"/>
    <x v="0"/>
    <s v="Inne"/>
    <n v="14"/>
    <s v="owoce mango"/>
    <n v="14"/>
    <x v="1"/>
    <x v="2"/>
    <s v="KAS | SG"/>
  </r>
  <r>
    <x v="3423"/>
    <s v="do RP"/>
    <x v="1"/>
    <x v="0"/>
    <s v="PSG w Terespolu"/>
    <s v="Kukuryki - Kozłowiczy"/>
    <x v="1"/>
    <x v="4"/>
    <s v="Tytoń"/>
    <n v="5977.2"/>
    <s v="TYTOŃ DO FAJKI WODNEJ"/>
    <n v="879"/>
    <x v="1"/>
    <x v="1333"/>
    <s v="Straż Graniczna"/>
  </r>
  <r>
    <x v="3424"/>
    <s v="z RP"/>
    <x v="1"/>
    <x v="1"/>
    <s v="PSG w Rzeszowie–Jasionce"/>
    <s v="Rzeszów-Jasionka"/>
    <x v="2"/>
    <x v="3"/>
    <s v="Ostra"/>
    <n v="2"/>
    <s v="kal. 9x19 Parabellum"/>
    <n v="2"/>
    <x v="0"/>
    <x v="2"/>
    <s v="Straż Graniczna"/>
  </r>
  <r>
    <x v="3425"/>
    <s v="z RP"/>
    <x v="1"/>
    <x v="2"/>
    <s v="PSG w Katowicach-Pyrzowicach"/>
    <s v="Katowice-Pyrzowice"/>
    <x v="2"/>
    <x v="6"/>
    <s v="Inne"/>
    <n v="303.54000000000002"/>
    <s v="Metaamfetamina"/>
    <n v="85001.400168020162"/>
    <x v="1"/>
    <x v="1396"/>
    <s v="Straż Graniczna"/>
  </r>
  <r>
    <x v="3426"/>
    <s v="z RP"/>
    <x v="0"/>
    <x v="2"/>
    <s v="PSG w Katowicach-Pyrzowicach"/>
    <m/>
    <x v="2"/>
    <x v="3"/>
    <s v="Ostra"/>
    <n v="2.6"/>
    <s v="przedmiot przypominający amunicję koloru żółtego "/>
    <n v="1.3"/>
    <x v="0"/>
    <x v="0"/>
    <s v="Straż Graniczna"/>
  </r>
  <r>
    <x v="3427"/>
    <s v="wewnątrz kraju"/>
    <x v="0"/>
    <x v="0"/>
    <s v="PSG we Włodawie"/>
    <m/>
    <x v="1"/>
    <x v="2"/>
    <s v="Osobowy"/>
    <n v="100000"/>
    <s v="samochód osobowy"/>
    <n v="100000"/>
    <x v="0"/>
    <x v="2"/>
    <s v="Straż Graniczna"/>
  </r>
  <r>
    <x v="3428"/>
    <s v="do RP"/>
    <x v="1"/>
    <x v="0"/>
    <s v="PSG w Dołhobyczowie"/>
    <s v="Dołhobyczów - Uhrynów"/>
    <x v="0"/>
    <x v="4"/>
    <s v="Tytoń do palenia"/>
    <n v="3.61"/>
    <s v="wyroby nowatorskie marki HEETS"/>
    <n v="668.51851851851848"/>
    <x v="1"/>
    <x v="843"/>
    <s v="Straż Graniczna"/>
  </r>
  <r>
    <x v="3429"/>
    <s v="wewnątrz kraju"/>
    <x v="0"/>
    <x v="1"/>
    <s v="PSG w Medyce"/>
    <m/>
    <x v="0"/>
    <x v="1"/>
    <s v="Papierosy"/>
    <n v="105.44"/>
    <s v="marka paramount"/>
    <n v="0.8786666666666666"/>
    <x v="0"/>
    <x v="1"/>
    <s v="Straż Graniczna"/>
  </r>
  <r>
    <x v="3429"/>
    <s v="wewnątrz kraju"/>
    <x v="0"/>
    <x v="1"/>
    <s v="PSG w Medyce"/>
    <m/>
    <x v="0"/>
    <x v="5"/>
    <s v="Wódka"/>
    <n v="40"/>
    <s v="marki PREVAK"/>
    <n v="40"/>
    <x v="2"/>
    <x v="2"/>
    <s v="Straż Graniczna"/>
  </r>
  <r>
    <x v="3430"/>
    <s v="wewnątrz kraju"/>
    <x v="0"/>
    <x v="0"/>
    <s v="PSG w Chłopiatynie"/>
    <m/>
    <x v="0"/>
    <x v="6"/>
    <s v="Marihuana"/>
    <n v="856.5"/>
    <m/>
    <n v="50000"/>
    <x v="1"/>
    <x v="1397"/>
    <s v="Policja | SG"/>
  </r>
  <r>
    <x v="3431"/>
    <s v="do RP"/>
    <x v="1"/>
    <x v="0"/>
    <s v="PSG w Dorohusku"/>
    <s v="Dorohusk - Jagodzin"/>
    <x v="0"/>
    <x v="0"/>
    <s v="Inne"/>
    <n v="80"/>
    <s v="PRODUKTY POCHODZENIA ZWIERZĘCEGO"/>
    <n v="10"/>
    <x v="1"/>
    <x v="187"/>
    <s v="KAS | SG"/>
  </r>
  <r>
    <x v="3432"/>
    <s v="wewnątrz kraju"/>
    <x v="0"/>
    <x v="8"/>
    <s v="PSG w Bobrownikach"/>
    <m/>
    <x v="1"/>
    <x v="1"/>
    <s v="Papierosy"/>
    <n v="26360.7"/>
    <s v="Mińsk Superslims"/>
    <n v="0.87868999999999997"/>
    <x v="0"/>
    <x v="438"/>
    <s v="Straż Graniczna"/>
  </r>
  <r>
    <x v="3433"/>
    <s v="do RP"/>
    <x v="1"/>
    <x v="0"/>
    <s v="PSG w Dołhobyczowie"/>
    <s v="Dołhobyczów - Uhrynów"/>
    <x v="0"/>
    <x v="1"/>
    <s v="Papierosy"/>
    <n v="105.44"/>
    <s v="6 paczek po 20 szt. papierosów w paczce"/>
    <n v="0.8786666666666666"/>
    <x v="0"/>
    <x v="1"/>
    <s v="Straż Graniczna"/>
  </r>
  <r>
    <x v="3434"/>
    <s v="wewnątrz kraju"/>
    <x v="2"/>
    <x v="6"/>
    <s v="PSG w Kłodzku"/>
    <m/>
    <x v="3"/>
    <x v="6"/>
    <s v="Marihuana"/>
    <n v="13405.5"/>
    <m/>
    <n v="45000"/>
    <x v="1"/>
    <x v="1398"/>
    <s v="Straż Graniczna"/>
  </r>
  <r>
    <x v="3435"/>
    <s v="wewnątrz kraju"/>
    <x v="2"/>
    <x v="7"/>
    <s v="PSG w Kielcach"/>
    <m/>
    <x v="3"/>
    <x v="1"/>
    <s v="Papierosy"/>
    <n v="17573.8"/>
    <s v="1000 paczek marki WINSTON"/>
    <n v="0.87868999999999997"/>
    <x v="0"/>
    <x v="61"/>
    <s v="Straż Graniczna"/>
  </r>
  <r>
    <x v="3436"/>
    <s v="z RP"/>
    <x v="1"/>
    <x v="2"/>
    <s v="PSG w Katowicach-Pyrzowicach"/>
    <s v="Katowice-Pyrzowice"/>
    <x v="2"/>
    <x v="3"/>
    <s v="Ostra"/>
    <n v="2"/>
    <s v="G. F. L. 7.65 mm"/>
    <n v="2"/>
    <x v="0"/>
    <x v="2"/>
    <s v="Straż Graniczna"/>
  </r>
  <r>
    <x v="3437"/>
    <s v="wewnątrz kraju"/>
    <x v="2"/>
    <x v="0"/>
    <s v="PSG w Hrubieszowie"/>
    <m/>
    <x v="3"/>
    <x v="2"/>
    <s v="Motocykl"/>
    <n v="10000"/>
    <s v="KTM 690 SMC R14"/>
    <n v="10000"/>
    <x v="0"/>
    <x v="2"/>
    <s v="Policja | SG"/>
  </r>
  <r>
    <x v="3438"/>
    <s v="do RP"/>
    <x v="1"/>
    <x v="0"/>
    <s v="PSG w Hrubieszowie"/>
    <s v="Zosin - Ustiług"/>
    <x v="0"/>
    <x v="7"/>
    <s v="Inna"/>
    <n v="60"/>
    <s v="IMITACJA KIJ BEJSBOLOWY"/>
    <n v="60"/>
    <x v="0"/>
    <x v="2"/>
    <s v="Straż Graniczna"/>
  </r>
  <r>
    <x v="3439"/>
    <s v="z RP"/>
    <x v="1"/>
    <x v="0"/>
    <s v="PSG w Terespolu"/>
    <s v="Kukuryki - Kozłowiczy"/>
    <x v="1"/>
    <x v="2"/>
    <s v="Inny"/>
    <n v="50000"/>
    <s v="podwozie ciągnika siodłowego marki DAF"/>
    <n v="50000"/>
    <x v="0"/>
    <x v="2"/>
    <s v="Straż Graniczna"/>
  </r>
  <r>
    <x v="3440"/>
    <s v="wewnątrz kraju"/>
    <x v="0"/>
    <x v="0"/>
    <s v="PSG w Dorohusku"/>
    <m/>
    <x v="0"/>
    <x v="1"/>
    <s v="Papierosy"/>
    <n v="52721.4"/>
    <m/>
    <n v="0.87868999999999997"/>
    <x v="0"/>
    <x v="47"/>
    <s v="Straż Graniczna"/>
  </r>
  <r>
    <x v="3441"/>
    <s v="do RP"/>
    <x v="1"/>
    <x v="0"/>
    <s v="PSG w Dołhobyczowie"/>
    <s v="Dołhobyczów - Uhrynów"/>
    <x v="0"/>
    <x v="1"/>
    <s v="Papierosy"/>
    <n v="175.74"/>
    <s v="10 paczek po 20szt. papierosów"/>
    <n v="0.87870000000000004"/>
    <x v="0"/>
    <x v="12"/>
    <s v="Straż Graniczna"/>
  </r>
  <r>
    <x v="3442"/>
    <s v="wewnątrz kraju"/>
    <x v="2"/>
    <x v="7"/>
    <s v="PSG w Krakowie"/>
    <m/>
    <x v="3"/>
    <x v="6"/>
    <s v="Inne"/>
    <n v="131.04"/>
    <s v="META AMFETAMINA"/>
    <n v="111999.99999999999"/>
    <x v="1"/>
    <x v="496"/>
    <s v="Straż Graniczna"/>
  </r>
  <r>
    <x v="3443"/>
    <s v="wewnątrz kraju"/>
    <x v="2"/>
    <x v="8"/>
    <s v="PSG w Bobrownikach"/>
    <m/>
    <x v="3"/>
    <x v="1"/>
    <s v="Papierosy"/>
    <n v="9665.59"/>
    <m/>
    <n v="0.87868999999999997"/>
    <x v="0"/>
    <x v="1057"/>
    <s v="Straż Graniczna"/>
  </r>
  <r>
    <x v="3444"/>
    <s v="wewnątrz kraju"/>
    <x v="2"/>
    <x v="6"/>
    <s v="PSG w Świecku"/>
    <m/>
    <x v="3"/>
    <x v="6"/>
    <s v="Marihuana"/>
    <n v="38.799999999999997"/>
    <m/>
    <n v="40000"/>
    <x v="1"/>
    <x v="1399"/>
    <s v="Straż Graniczna"/>
  </r>
  <r>
    <x v="3444"/>
    <s v="wewnątrz kraju"/>
    <x v="2"/>
    <x v="6"/>
    <s v="PSG w Świecku"/>
    <m/>
    <x v="3"/>
    <x v="6"/>
    <s v="LSD"/>
    <n v="12.25"/>
    <m/>
    <n v="25000"/>
    <x v="1"/>
    <x v="1400"/>
    <s v="Straż Graniczna"/>
  </r>
  <r>
    <x v="3444"/>
    <s v="wewnątrz kraju"/>
    <x v="2"/>
    <x v="6"/>
    <s v="PSG w Świecku"/>
    <m/>
    <x v="3"/>
    <x v="6"/>
    <s v="Extasy"/>
    <n v="175"/>
    <m/>
    <n v="25"/>
    <x v="3"/>
    <x v="26"/>
    <s v="Straż Graniczna"/>
  </r>
  <r>
    <x v="3444"/>
    <s v="wewnątrz kraju"/>
    <x v="2"/>
    <x v="6"/>
    <s v="PSG w Świecku"/>
    <m/>
    <x v="3"/>
    <x v="6"/>
    <s v="Inne"/>
    <n v="1075.8"/>
    <s v="Mefedron"/>
    <n v="60000.000000000007"/>
    <x v="1"/>
    <x v="1401"/>
    <s v="Straż Graniczna"/>
  </r>
  <r>
    <x v="3445"/>
    <s v="do RP"/>
    <x v="1"/>
    <x v="0"/>
    <s v="PSG w Dorohusku"/>
    <s v="Dorohusk - Jagodzin"/>
    <x v="0"/>
    <x v="6"/>
    <s v="Marihuana"/>
    <n v="190.4"/>
    <m/>
    <n v="40000.000000000007"/>
    <x v="1"/>
    <x v="1402"/>
    <s v="Straż Graniczna"/>
  </r>
  <r>
    <x v="3446"/>
    <s v="wewnątrz kraju"/>
    <x v="0"/>
    <x v="8"/>
    <s v="PSG w Kuźnicy"/>
    <m/>
    <x v="1"/>
    <x v="1"/>
    <s v="Papierosy"/>
    <n v="26360.7"/>
    <s v="NZ"/>
    <n v="0.87868999999999997"/>
    <x v="0"/>
    <x v="438"/>
    <s v="Straż Graniczna"/>
  </r>
  <r>
    <x v="3447"/>
    <s v="do RP"/>
    <x v="1"/>
    <x v="0"/>
    <s v="PSG w Dorohusku"/>
    <s v="Dorohusk - Jagodzin"/>
    <x v="0"/>
    <x v="5"/>
    <s v="Wódka"/>
    <n v="93"/>
    <s v="NIEMIROFF, KALGANOFF"/>
    <n v="38.75"/>
    <x v="2"/>
    <x v="401"/>
    <s v="SC | SC"/>
  </r>
  <r>
    <x v="3448"/>
    <s v="do RP"/>
    <x v="1"/>
    <x v="0"/>
    <s v="PSG w Dorohusku"/>
    <s v="Dorohusk - Jagodzin"/>
    <x v="0"/>
    <x v="0"/>
    <s v="Inne"/>
    <m/>
    <s v="PRODUKTY POCHODZENIA ZWIERZĘCEGO "/>
    <n v="0"/>
    <x v="1"/>
    <x v="1403"/>
    <s v="KAS | SG"/>
  </r>
  <r>
    <x v="3449"/>
    <s v="wewnątrz kraju"/>
    <x v="0"/>
    <x v="0"/>
    <s v="PSG w Dołhobrodach"/>
    <m/>
    <x v="1"/>
    <x v="1"/>
    <s v="Papierosy"/>
    <n v="8786.9"/>
    <s v="Mińsk"/>
    <n v="0.87868999999999997"/>
    <x v="0"/>
    <x v="79"/>
    <s v="Straż Graniczna"/>
  </r>
  <r>
    <x v="3450"/>
    <s v="z RP"/>
    <x v="1"/>
    <x v="1"/>
    <s v="PSG w Korczowej"/>
    <s v="Korczowa - Krakowiec"/>
    <x v="0"/>
    <x v="3"/>
    <s v="Ostra"/>
    <n v="2"/>
    <s v="amunicja śrutowa RC STEEL SHOT T3 kal. 20/70,  24g. "/>
    <n v="2"/>
    <x v="0"/>
    <x v="2"/>
    <s v="Straż Graniczna"/>
  </r>
  <r>
    <x v="3451"/>
    <s v="z RP"/>
    <x v="1"/>
    <x v="1"/>
    <s v="PSG w Lubaczowie"/>
    <s v="Budomierz - Hruszew"/>
    <x v="0"/>
    <x v="2"/>
    <s v="Ciężarowy"/>
    <n v="10000"/>
    <s v="Renault T35D"/>
    <n v="10000"/>
    <x v="0"/>
    <x v="2"/>
    <s v="Straż Graniczna"/>
  </r>
  <r>
    <x v="3452"/>
    <s v="do RP"/>
    <x v="1"/>
    <x v="1"/>
    <s v="PSG w Medyce"/>
    <s v="Medyka - Szeginie"/>
    <x v="0"/>
    <x v="3"/>
    <s v="Ostra"/>
    <n v="7"/>
    <s v="kaliber 7,62x51Nato"/>
    <n v="7"/>
    <x v="0"/>
    <x v="2"/>
    <s v="SC | SG"/>
  </r>
  <r>
    <x v="3452"/>
    <s v="do RP"/>
    <x v="1"/>
    <x v="1"/>
    <s v="PSG w Medyce"/>
    <s v="Medyka - Szeginie"/>
    <x v="0"/>
    <x v="3"/>
    <s v="Ostra"/>
    <n v="7"/>
    <s v="kaliber 7,62x54R"/>
    <n v="7"/>
    <x v="0"/>
    <x v="2"/>
    <s v="SC | SG"/>
  </r>
  <r>
    <x v="3452"/>
    <s v="do RP"/>
    <x v="1"/>
    <x v="1"/>
    <s v="PSG w Medyce"/>
    <s v="Medyka - Szeginie"/>
    <x v="0"/>
    <x v="3"/>
    <s v="Ostra"/>
    <n v="5"/>
    <s v="kaliber 5,56x45"/>
    <n v="5"/>
    <x v="0"/>
    <x v="2"/>
    <s v="SC | SG"/>
  </r>
  <r>
    <x v="3452"/>
    <s v="do RP"/>
    <x v="1"/>
    <x v="1"/>
    <s v="PSG w Medyce"/>
    <s v="Medyka - Szeginie"/>
    <x v="0"/>
    <x v="3"/>
    <s v="Inna"/>
    <n v="2"/>
    <s v="pocisk o wymiarach 63mm długości i 14 mm średnicy"/>
    <n v="2"/>
    <x v="0"/>
    <x v="2"/>
    <s v="SC | SG"/>
  </r>
  <r>
    <x v="3453"/>
    <s v="do RP"/>
    <x v="1"/>
    <x v="5"/>
    <s v="PSG w Warszawie-Okęciu"/>
    <s v="Warszawa-Okęcie"/>
    <x v="2"/>
    <x v="6"/>
    <s v="Inne"/>
    <n v="116000"/>
    <s v="susz roślinny"/>
    <n v="40000"/>
    <x v="1"/>
    <x v="1404"/>
    <s v="Straż Graniczna"/>
  </r>
  <r>
    <x v="3454"/>
    <s v="wewnątrz kraju"/>
    <x v="2"/>
    <x v="1"/>
    <s v="Bieszczadzki"/>
    <m/>
    <x v="3"/>
    <x v="2"/>
    <s v="Osobowy"/>
    <n v="140000"/>
    <s v="Volvo XC40"/>
    <n v="140000"/>
    <x v="0"/>
    <x v="2"/>
    <s v="Policja | SG"/>
  </r>
  <r>
    <x v="3455"/>
    <s v="do RP"/>
    <x v="1"/>
    <x v="1"/>
    <s v="PSG w Medyce"/>
    <s v="Medyka - Szeginie"/>
    <x v="0"/>
    <x v="1"/>
    <s v="Papierosy"/>
    <n v="70.3"/>
    <m/>
    <n v="0.87874999999999992"/>
    <x v="0"/>
    <x v="5"/>
    <s v="Straż Graniczna"/>
  </r>
  <r>
    <x v="3455"/>
    <s v="do RP"/>
    <x v="1"/>
    <x v="1"/>
    <s v="PSG w Medyce"/>
    <s v="Medyka - Szeginie"/>
    <x v="0"/>
    <x v="4"/>
    <s v="Tytoń do palenia (wkłady)"/>
    <n v="20.03"/>
    <m/>
    <n v="3779.2452830188681"/>
    <x v="1"/>
    <x v="1405"/>
    <s v="Straż Graniczna"/>
  </r>
  <r>
    <x v="3456"/>
    <s v="z RP"/>
    <x v="1"/>
    <x v="1"/>
    <s v="PSG w Medyce"/>
    <s v="Medyka - Szeginie"/>
    <x v="0"/>
    <x v="2"/>
    <s v="Osobowy"/>
    <n v="40000"/>
    <s v="toyota hilux, nr VIN AHTFR22G606032375"/>
    <n v="40000"/>
    <x v="0"/>
    <x v="2"/>
    <s v="Straż Graniczna"/>
  </r>
  <r>
    <x v="3457"/>
    <s v="z RP"/>
    <x v="1"/>
    <x v="5"/>
    <s v="PSG w Warszawie-Okęciu"/>
    <s v="Warszawa-Okęcie"/>
    <x v="2"/>
    <x v="3"/>
    <s v="Ostra"/>
    <m/>
    <s v="o oznaczeniu na kryzie łuski „IVI 21”"/>
    <n v="0"/>
    <x v="0"/>
    <x v="2"/>
    <s v="Straż Graniczna"/>
  </r>
  <r>
    <x v="3458"/>
    <s v="do RP"/>
    <x v="1"/>
    <x v="1"/>
    <s v="PSG w Korczowej"/>
    <s v="Korczowa - Krakowiec"/>
    <x v="0"/>
    <x v="3"/>
    <s v="Ostra"/>
    <n v="3"/>
    <s v="kal. 7,62x51mm"/>
    <n v="3"/>
    <x v="0"/>
    <x v="2"/>
    <s v="Straż Graniczna"/>
  </r>
  <r>
    <x v="3459"/>
    <s v="do RP"/>
    <x v="0"/>
    <x v="2"/>
    <s v="PSG w Katowicach-Pyrzowicach"/>
    <m/>
    <x v="2"/>
    <x v="0"/>
    <s v="Inne"/>
    <m/>
    <s v="Tłoczona okrągła pieczeć zawierającą na środku wizerunek orła ustalony dla godła Rzeczypospolitej Polskiej, a w otoku napis „Państwowy Wojewódzki Inspektor Sanitarny Warszawa”"/>
    <n v="0"/>
    <x v="0"/>
    <x v="2"/>
    <s v="Straż Graniczna"/>
  </r>
  <r>
    <x v="3460"/>
    <s v="z RP"/>
    <x v="1"/>
    <x v="1"/>
    <s v="PSG w Korczowej"/>
    <s v="Korczowa - Krakowiec"/>
    <x v="0"/>
    <x v="2"/>
    <s v="Osobowy"/>
    <n v="39000"/>
    <s v="Mercedes Sprinter"/>
    <n v="39000"/>
    <x v="0"/>
    <x v="2"/>
    <s v="Straż Graniczna"/>
  </r>
  <r>
    <x v="3461"/>
    <s v="do RP"/>
    <x v="1"/>
    <x v="0"/>
    <s v="PSG w Dorohusku"/>
    <s v="Dorohusk - Jagodzin"/>
    <x v="0"/>
    <x v="1"/>
    <s v="Papierosy"/>
    <n v="65.900000000000006"/>
    <s v="wniosek nr 218"/>
    <n v="0.87866666666666671"/>
    <x v="0"/>
    <x v="389"/>
    <s v="Straż Graniczna"/>
  </r>
  <r>
    <x v="3462"/>
    <s v="do RP"/>
    <x v="1"/>
    <x v="0"/>
    <s v="PSG w Dorohusku"/>
    <s v="Dorohusk - Jagodzin"/>
    <x v="0"/>
    <x v="1"/>
    <s v="Papierosy"/>
    <n v="35.15"/>
    <s v="WNIOSEK NR 219"/>
    <n v="0.87874999999999992"/>
    <x v="0"/>
    <x v="66"/>
    <s v="Straż Graniczna"/>
  </r>
  <r>
    <x v="3463"/>
    <s v="do RP"/>
    <x v="1"/>
    <x v="0"/>
    <s v="PSG w Dorohusku"/>
    <s v="Dorohusk - Jagodzin"/>
    <x v="0"/>
    <x v="1"/>
    <s v="Papierosy"/>
    <n v="96.66"/>
    <s v="WNIOSEK NR 220"/>
    <n v="0.87872727272727269"/>
    <x v="0"/>
    <x v="677"/>
    <s v="Straż Graniczna"/>
  </r>
  <r>
    <x v="3464"/>
    <s v="do RP"/>
    <x v="1"/>
    <x v="0"/>
    <s v="PSG w Dorohusku"/>
    <s v="Dorohusk - Jagodzin"/>
    <x v="0"/>
    <x v="1"/>
    <s v="Papierosy"/>
    <n v="153.77000000000001"/>
    <s v="WNIOSEK NR 221"/>
    <n v="0.87868571428571429"/>
    <x v="0"/>
    <x v="612"/>
    <s v="Straż Graniczna"/>
  </r>
  <r>
    <x v="3465"/>
    <s v="z RP"/>
    <x v="1"/>
    <x v="5"/>
    <s v="PSG w Warszawie-Okęciu"/>
    <s v="Warszawa-Okęcie"/>
    <x v="2"/>
    <x v="3"/>
    <s v="Ostra"/>
    <m/>
    <s v="kaliber 9 mm, o oznaczeniu na kryzie łuski „norma 9 mm Luger”."/>
    <n v="0"/>
    <x v="0"/>
    <x v="2"/>
    <s v="Straż Graniczna"/>
  </r>
  <r>
    <x v="3466"/>
    <s v="wewnątrz kraju"/>
    <x v="2"/>
    <x v="3"/>
    <s v="Warmińsko-Mazurski"/>
    <m/>
    <x v="3"/>
    <x v="1"/>
    <s v="Papierosy"/>
    <n v="527.21"/>
    <m/>
    <n v="0.87868333333333337"/>
    <x v="0"/>
    <x v="117"/>
    <s v="Straż Graniczna"/>
  </r>
  <r>
    <x v="3467"/>
    <s v="wewnątrz kraju"/>
    <x v="0"/>
    <x v="1"/>
    <s v="PSG w Medyce"/>
    <m/>
    <x v="0"/>
    <x v="1"/>
    <s v="Papierosy"/>
    <n v="27854.47"/>
    <s v="Marka Compliment"/>
    <n v="0.87868990536277602"/>
    <x v="0"/>
    <x v="1406"/>
    <s v="Straż Graniczna"/>
  </r>
  <r>
    <x v="3467"/>
    <s v="wewnątrz kraju"/>
    <x v="0"/>
    <x v="1"/>
    <s v="PSG w Medyce"/>
    <m/>
    <x v="0"/>
    <x v="1"/>
    <s v="Papierosy"/>
    <n v="12143.5"/>
    <s v="Marka Richmond"/>
    <n v="0.87869030390738057"/>
    <x v="0"/>
    <x v="1407"/>
    <s v="Straż Graniczna"/>
  </r>
  <r>
    <x v="3467"/>
    <s v="wewnątrz kraju"/>
    <x v="0"/>
    <x v="1"/>
    <s v="PSG w Medyce"/>
    <m/>
    <x v="0"/>
    <x v="1"/>
    <s v="Papierosy"/>
    <n v="3813.51"/>
    <s v="Marka NZ"/>
    <n v="0.87868894009216592"/>
    <x v="0"/>
    <x v="1408"/>
    <s v="Straż Graniczna"/>
  </r>
  <r>
    <x v="3467"/>
    <s v="wewnątrz kraju"/>
    <x v="0"/>
    <x v="1"/>
    <s v="PSG w Medyce"/>
    <m/>
    <x v="0"/>
    <x v="1"/>
    <s v="Papierosy"/>
    <n v="5992.67"/>
    <s v="Marka Parker Simson"/>
    <n v="0.87869061583577712"/>
    <x v="0"/>
    <x v="1409"/>
    <s v="Straż Graniczna"/>
  </r>
  <r>
    <x v="3467"/>
    <s v="wewnątrz kraju"/>
    <x v="0"/>
    <x v="1"/>
    <s v="PSG w Medyce"/>
    <m/>
    <x v="0"/>
    <x v="1"/>
    <s v="Papierosy"/>
    <n v="386.62"/>
    <s v="Marka Denim"/>
    <n v="0.87868181818181823"/>
    <x v="0"/>
    <x v="232"/>
    <s v="Straż Graniczna"/>
  </r>
  <r>
    <x v="3467"/>
    <s v="wewnątrz kraju"/>
    <x v="0"/>
    <x v="1"/>
    <s v="PSG w Medyce"/>
    <m/>
    <x v="0"/>
    <x v="1"/>
    <s v="Papierosy"/>
    <n v="1985.84"/>
    <s v="Marka Paramount"/>
    <n v="0.87869026548672557"/>
    <x v="0"/>
    <x v="1410"/>
    <s v="Straż Graniczna"/>
  </r>
  <r>
    <x v="3467"/>
    <s v="wewnątrz kraju"/>
    <x v="0"/>
    <x v="1"/>
    <s v="PSG w Medyce"/>
    <m/>
    <x v="0"/>
    <x v="1"/>
    <s v="Papierosy"/>
    <n v="17.57"/>
    <s v="Marka Rothmans"/>
    <n v="0.87850000000000006"/>
    <x v="0"/>
    <x v="14"/>
    <s v="Straż Graniczna"/>
  </r>
  <r>
    <x v="3467"/>
    <s v="wewnątrz kraju"/>
    <x v="0"/>
    <x v="1"/>
    <s v="PSG w Medyce"/>
    <m/>
    <x v="0"/>
    <x v="1"/>
    <s v="Papierosy"/>
    <n v="17.57"/>
    <s v="Marka Brut"/>
    <n v="0.87850000000000006"/>
    <x v="0"/>
    <x v="14"/>
    <s v="Straż Graniczna"/>
  </r>
  <r>
    <x v="3467"/>
    <s v="wewnątrz kraju"/>
    <x v="0"/>
    <x v="1"/>
    <s v="PSG w Medyce"/>
    <m/>
    <x v="0"/>
    <x v="1"/>
    <s v="Papierosy"/>
    <n v="17.57"/>
    <s v="Marka Desert"/>
    <n v="0.87850000000000006"/>
    <x v="0"/>
    <x v="14"/>
    <s v="Straż Graniczna"/>
  </r>
  <r>
    <x v="3468"/>
    <s v="do RP"/>
    <x v="1"/>
    <x v="0"/>
    <s v="PSG w Hrebennem"/>
    <s v="Hrebenne - Rawa Ruska"/>
    <x v="0"/>
    <x v="6"/>
    <s v="Haszysz"/>
    <n v="43"/>
    <m/>
    <n v="50000"/>
    <x v="1"/>
    <x v="248"/>
    <s v="Straż Graniczna"/>
  </r>
  <r>
    <x v="3469"/>
    <s v="wewnątrz kraju"/>
    <x v="2"/>
    <x v="4"/>
    <s v="PSG w Gdańsku"/>
    <m/>
    <x v="3"/>
    <x v="6"/>
    <s v="Grzyby halucynogenne"/>
    <n v="375"/>
    <m/>
    <n v="25"/>
    <x v="0"/>
    <x v="78"/>
    <s v="Straż Graniczna"/>
  </r>
  <r>
    <x v="3469"/>
    <s v="wewnątrz kraju"/>
    <x v="2"/>
    <x v="4"/>
    <s v="PSG w Gdańsku"/>
    <m/>
    <x v="3"/>
    <x v="6"/>
    <s v="Marihuana"/>
    <n v="816"/>
    <m/>
    <n v="40000.000000000007"/>
    <x v="1"/>
    <x v="1411"/>
    <s v="Straż Graniczna"/>
  </r>
  <r>
    <x v="3470"/>
    <s v="do RP"/>
    <x v="1"/>
    <x v="1"/>
    <s v="PSG w Korczowej"/>
    <s v="Korczowa - Krakowiec"/>
    <x v="0"/>
    <x v="7"/>
    <s v="Palna"/>
    <n v="1500"/>
    <s v="Pistolet hukowy FORT 12P o nr seryjnym A 3817"/>
    <n v="1500"/>
    <x v="0"/>
    <x v="2"/>
    <s v="Straż Graniczna"/>
  </r>
  <r>
    <x v="3470"/>
    <s v="do RP"/>
    <x v="1"/>
    <x v="1"/>
    <s v="PSG w Korczowej"/>
    <s v="Korczowa - Krakowiec"/>
    <x v="0"/>
    <x v="3"/>
    <s v="Inna"/>
    <n v="25"/>
    <s v="Amunicja hukowa 9mm "/>
    <n v="2.5"/>
    <x v="0"/>
    <x v="45"/>
    <s v="Straż Graniczna"/>
  </r>
  <r>
    <x v="3471"/>
    <s v="z RP"/>
    <x v="1"/>
    <x v="5"/>
    <s v="PSG w Warszawie-Modlinie"/>
    <s v="Warszawa/Modlin"/>
    <x v="2"/>
    <x v="3"/>
    <s v="Ostra"/>
    <m/>
    <s v="5.56x45 S&amp;B"/>
    <n v="0"/>
    <x v="0"/>
    <x v="2"/>
    <s v="Straż Graniczna"/>
  </r>
  <r>
    <x v="3472"/>
    <s v="wewnątrz kraju"/>
    <x v="2"/>
    <x v="0"/>
    <s v="PSG w Lublinie"/>
    <m/>
    <x v="3"/>
    <x v="1"/>
    <s v="Papierosy"/>
    <n v="8786.9"/>
    <m/>
    <n v="0.87868999999999997"/>
    <x v="0"/>
    <x v="79"/>
    <s v="Straż Graniczna"/>
  </r>
  <r>
    <x v="3473"/>
    <s v="wewnątrz kraju"/>
    <x v="2"/>
    <x v="3"/>
    <s v="PSG w Bezledach"/>
    <m/>
    <x v="3"/>
    <x v="2"/>
    <s v="Osobowy"/>
    <n v="120000"/>
    <m/>
    <n v="120000"/>
    <x v="0"/>
    <x v="2"/>
    <s v="Policja | Policja | SG"/>
  </r>
  <r>
    <x v="3474"/>
    <s v="wewnątrz kraju"/>
    <x v="2"/>
    <x v="3"/>
    <s v="PSG w Braniewie"/>
    <m/>
    <x v="3"/>
    <x v="4"/>
    <s v="krajanka tytoniowa"/>
    <n v="1265313.6000000001"/>
    <m/>
    <n v="878.69"/>
    <x v="1"/>
    <x v="113"/>
    <s v="Straż Graniczna"/>
  </r>
  <r>
    <x v="3474"/>
    <s v="wewnątrz kraju"/>
    <x v="2"/>
    <x v="3"/>
    <s v="PSG w Braniewie"/>
    <m/>
    <x v="3"/>
    <x v="1"/>
    <s v="Papierosy"/>
    <n v="896263.8"/>
    <m/>
    <n v="0.87869000000000008"/>
    <x v="0"/>
    <x v="1412"/>
    <s v="Straż Graniczna"/>
  </r>
  <r>
    <x v="3475"/>
    <s v="wewnątrz kraju"/>
    <x v="2"/>
    <x v="0"/>
    <s v="PSG w Dorohusku"/>
    <m/>
    <x v="3"/>
    <x v="0"/>
    <s v="Inne"/>
    <n v="59080.24"/>
    <s v="mrożone mięso"/>
    <n v="2.710600110111947"/>
    <x v="1"/>
    <x v="1413"/>
    <s v="Policja | SG | Policja"/>
  </r>
  <r>
    <x v="3475"/>
    <s v="wewnątrz kraju"/>
    <x v="2"/>
    <x v="0"/>
    <s v="PSG w Dorohusku"/>
    <m/>
    <x v="3"/>
    <x v="2"/>
    <s v="Naczepa"/>
    <n v="272831.96000000002"/>
    <s v="KRONE"/>
    <n v="272831.96000000002"/>
    <x v="0"/>
    <x v="2"/>
    <s v="Policja | SG | Policja"/>
  </r>
  <r>
    <x v="3476"/>
    <s v="do RP"/>
    <x v="1"/>
    <x v="0"/>
    <s v="PSG w Terespolu"/>
    <s v="Terespol - Brześć"/>
    <x v="1"/>
    <x v="1"/>
    <s v="Papierosy"/>
    <n v="913.84"/>
    <m/>
    <n v="0.87869230769230777"/>
    <x v="0"/>
    <x v="185"/>
    <s v="Straż Graniczna"/>
  </r>
  <r>
    <x v="3477"/>
    <s v="do RP"/>
    <x v="1"/>
    <x v="3"/>
    <s v="PSG w Grzechotkach"/>
    <s v="Grzechotki - Mamonowo II"/>
    <x v="6"/>
    <x v="0"/>
    <s v="Bursztyn"/>
    <n v="5766"/>
    <m/>
    <n v="48.05"/>
    <x v="0"/>
    <x v="1"/>
    <s v="Straż Graniczna"/>
  </r>
  <r>
    <x v="3477"/>
    <s v="do RP"/>
    <x v="1"/>
    <x v="3"/>
    <s v="PSG w Grzechotkach"/>
    <s v="Grzechotki - Mamonowo II"/>
    <x v="6"/>
    <x v="0"/>
    <s v="Bursztyn"/>
    <n v="3130.4"/>
    <s v="70 szt. naszyjniów "/>
    <n v="44.72"/>
    <x v="0"/>
    <x v="581"/>
    <s v="Straż Graniczna"/>
  </r>
  <r>
    <x v="3477"/>
    <s v="do RP"/>
    <x v="1"/>
    <x v="3"/>
    <s v="PSG w Grzechotkach"/>
    <s v="Grzechotki - Mamonowo II"/>
    <x v="6"/>
    <x v="0"/>
    <s v="Bursztyn"/>
    <n v="1780"/>
    <s v="40 szt. naszyjników"/>
    <n v="44.5"/>
    <x v="0"/>
    <x v="66"/>
    <s v="Straż Graniczna"/>
  </r>
  <r>
    <x v="3478"/>
    <s v="wewnątrz kraju"/>
    <x v="0"/>
    <x v="8"/>
    <s v="PSG w Mielniku"/>
    <m/>
    <x v="1"/>
    <x v="1"/>
    <s v="Papierosy"/>
    <n v="27238.15"/>
    <s v="marka &quot;Quenn Menthol&quot;"/>
    <n v="0.87865000000000004"/>
    <x v="0"/>
    <x v="1414"/>
    <s v="Straż Graniczna"/>
  </r>
  <r>
    <x v="3479"/>
    <s v="do RP"/>
    <x v="1"/>
    <x v="0"/>
    <s v="PSG w Dorohusku"/>
    <s v="Dorohusk - Jagodzin"/>
    <x v="0"/>
    <x v="1"/>
    <s v="Papierosy"/>
    <n v="129.16999999999999"/>
    <s v="WNIOSEK NR 222"/>
    <n v="0.87870748299319723"/>
    <x v="0"/>
    <x v="1415"/>
    <s v="Straż Graniczna"/>
  </r>
  <r>
    <x v="3480"/>
    <s v="do RP"/>
    <x v="1"/>
    <x v="0"/>
    <s v="PSG w Dorohusku"/>
    <s v="Dorohusk - Jagodzin"/>
    <x v="0"/>
    <x v="1"/>
    <s v="Papierosy"/>
    <n v="70.3"/>
    <s v="WNIOSEK NR 223"/>
    <n v="0.87874999999999992"/>
    <x v="0"/>
    <x v="5"/>
    <s v="Straż Graniczna"/>
  </r>
  <r>
    <x v="3481"/>
    <s v="do RP"/>
    <x v="1"/>
    <x v="0"/>
    <s v="PSG w Dorohusku"/>
    <s v="Dorohusk - Jagodzin"/>
    <x v="0"/>
    <x v="1"/>
    <s v="Papierosy"/>
    <n v="122.14"/>
    <s v="WNIOSEK NR 224"/>
    <n v="0.87870503597122307"/>
    <x v="0"/>
    <x v="1416"/>
    <s v="Straż Graniczna"/>
  </r>
  <r>
    <x v="3482"/>
    <s v="do RP"/>
    <x v="1"/>
    <x v="0"/>
    <s v="PSG w Dorohusku"/>
    <s v="Dorohusk - Jagodzin"/>
    <x v="0"/>
    <x v="1"/>
    <s v="Papierosy"/>
    <n v="74.69"/>
    <s v="WNIOSEK NR 225"/>
    <n v="0.87870588235294111"/>
    <x v="0"/>
    <x v="662"/>
    <s v="Straż Graniczna"/>
  </r>
  <r>
    <x v="3483"/>
    <s v="do RP"/>
    <x v="1"/>
    <x v="0"/>
    <s v="PSG w Hrebennem"/>
    <s v="Hrebenne - Rawa Ruska"/>
    <x v="0"/>
    <x v="7"/>
    <s v="Inna"/>
    <n v="120"/>
    <s v="broń biała w postaci dwóch kastetów"/>
    <n v="60"/>
    <x v="0"/>
    <x v="0"/>
    <s v="Straż Graniczna"/>
  </r>
  <r>
    <x v="3483"/>
    <s v="do RP"/>
    <x v="1"/>
    <x v="0"/>
    <s v="PSG w Hrebennem"/>
    <s v="Hrebenne - Rawa Ruska"/>
    <x v="0"/>
    <x v="4"/>
    <s v="Tytoń do palenia"/>
    <n v="21.25"/>
    <s v="wyrobów nowatorskich  uszczuplenia celne 48 zł."/>
    <n v="668.23899371069183"/>
    <x v="1"/>
    <x v="1417"/>
    <s v="Straż Graniczna"/>
  </r>
  <r>
    <x v="3484"/>
    <s v="z RP"/>
    <x v="1"/>
    <x v="1"/>
    <s v="PSG w Lubaczowie"/>
    <s v="Budomierz - Hruszew"/>
    <x v="0"/>
    <x v="0"/>
    <s v="Inne"/>
    <n v="1500"/>
    <s v="Rower marki ZUNDAP RED 3.0"/>
    <n v="1500"/>
    <x v="0"/>
    <x v="2"/>
    <s v="Straż Graniczna"/>
  </r>
  <r>
    <x v="3485"/>
    <s v="wewnątrz kraju"/>
    <x v="0"/>
    <x v="8"/>
    <s v="PSG w Lipsku"/>
    <m/>
    <x v="1"/>
    <x v="1"/>
    <s v="Papierosy"/>
    <n v="26360.7"/>
    <m/>
    <n v="0.87868999999999997"/>
    <x v="0"/>
    <x v="438"/>
    <s v="Straż Graniczna"/>
  </r>
  <r>
    <x v="3486"/>
    <s v="wewnątrz kraju"/>
    <x v="2"/>
    <x v="8"/>
    <s v="PSG w Augustowie"/>
    <m/>
    <x v="3"/>
    <x v="1"/>
    <s v="Papierosy"/>
    <n v="51719.69"/>
    <m/>
    <n v="0.87868994223581387"/>
    <x v="0"/>
    <x v="1418"/>
    <s v="Policja | SG"/>
  </r>
  <r>
    <x v="3486"/>
    <s v="wewnątrz kraju"/>
    <x v="2"/>
    <x v="8"/>
    <s v="PSG w Augustowie"/>
    <m/>
    <x v="3"/>
    <x v="5"/>
    <s v="Spirytus"/>
    <n v="4688"/>
    <m/>
    <n v="16"/>
    <x v="2"/>
    <x v="1419"/>
    <s v="Policja | SG"/>
  </r>
  <r>
    <x v="3487"/>
    <s v="wewnątrz kraju"/>
    <x v="0"/>
    <x v="0"/>
    <s v="PSG w Janowie Podlaskim"/>
    <m/>
    <x v="1"/>
    <x v="1"/>
    <s v="Papierosy"/>
    <n v="26360.7"/>
    <s v="Za pomocą balonu meteorologicznego"/>
    <n v="0.87868999999999997"/>
    <x v="0"/>
    <x v="438"/>
    <s v="Straż Graniczna"/>
  </r>
  <r>
    <x v="3488"/>
    <s v="wewnątrz kraju"/>
    <x v="0"/>
    <x v="8"/>
    <s v="PSG w Nowym Dworze"/>
    <m/>
    <x v="1"/>
    <x v="1"/>
    <s v="Papierosy"/>
    <n v="26360.7"/>
    <s v="NZ GOLD"/>
    <n v="0.87868999999999997"/>
    <x v="0"/>
    <x v="438"/>
    <s v="Straż Graniczna"/>
  </r>
  <r>
    <x v="3489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490"/>
    <s v="do RP"/>
    <x v="1"/>
    <x v="1"/>
    <s v="PSG w Korczowej"/>
    <s v="Korczowa - Krakowiec"/>
    <x v="0"/>
    <x v="3"/>
    <s v="Ostra"/>
    <n v="2.5"/>
    <s v="5.56x45 mm (amunicja ostra) "/>
    <n v="2.5"/>
    <x v="0"/>
    <x v="2"/>
    <s v="Straż Graniczna"/>
  </r>
  <r>
    <x v="3491"/>
    <s v="do RP"/>
    <x v="1"/>
    <x v="3"/>
    <s v="PSG w Grzechotkach"/>
    <s v="Grzechotki - Mamonowo II"/>
    <x v="6"/>
    <x v="0"/>
    <s v="Inne"/>
    <n v="43359.18"/>
    <s v="Gotówka w walucie EURO"/>
    <n v="4.2508999999999997"/>
    <x v="0"/>
    <x v="1420"/>
    <s v="Straż Graniczna"/>
  </r>
  <r>
    <x v="3492"/>
    <s v="wewnątrz kraju"/>
    <x v="2"/>
    <x v="2"/>
    <s v="PSG w Rudzie Śląskiej"/>
    <m/>
    <x v="3"/>
    <x v="6"/>
    <s v="Amfetamina"/>
    <n v="168"/>
    <s v="Kapsułki koloru brązowego oraz białego"/>
    <n v="35000"/>
    <x v="1"/>
    <x v="1421"/>
    <s v="Straż Graniczna"/>
  </r>
  <r>
    <x v="3492"/>
    <s v="wewnątrz kraju"/>
    <x v="2"/>
    <x v="2"/>
    <s v="PSG w Rudzie Śląskiej"/>
    <m/>
    <x v="3"/>
    <x v="6"/>
    <s v="Extasy"/>
    <n v="165"/>
    <s v="przezroczysta fiolka z zawartością substancji stałej koloru brązowego w kształcie kilku podłużnych małych wałków"/>
    <n v="110000"/>
    <x v="1"/>
    <x v="818"/>
    <s v="Straż Graniczna"/>
  </r>
  <r>
    <x v="3493"/>
    <s v="wewnątrz kraju"/>
    <x v="0"/>
    <x v="8"/>
    <s v="PSG w Kuźnicy"/>
    <m/>
    <x v="1"/>
    <x v="1"/>
    <s v="Papierosy"/>
    <n v="52721.4"/>
    <m/>
    <n v="0.87868999999999997"/>
    <x v="0"/>
    <x v="47"/>
    <s v="Straż Graniczna"/>
  </r>
  <r>
    <x v="3494"/>
    <s v="wewnątrz kraju"/>
    <x v="0"/>
    <x v="0"/>
    <s v="PSG we Włodawie"/>
    <m/>
    <x v="1"/>
    <x v="1"/>
    <s v="Papierosy"/>
    <n v="26360.7"/>
    <s v="Papierosy marki QUEEN MENTHOL oraz marki MIŃSK przy użyciu balonu meteorologicznego"/>
    <n v="0.87868999999999997"/>
    <x v="0"/>
    <x v="438"/>
    <s v="Straż Graniczna"/>
  </r>
  <r>
    <x v="3495"/>
    <s v="wewnątrz kraju"/>
    <x v="0"/>
    <x v="8"/>
    <s v="PSG w Kuźnicy"/>
    <m/>
    <x v="1"/>
    <x v="6"/>
    <s v="Inne"/>
    <n v="173.34"/>
    <s v="metamfetamina"/>
    <n v="180000"/>
    <x v="1"/>
    <x v="1422"/>
    <s v="Straż Graniczna"/>
  </r>
  <r>
    <x v="3496"/>
    <s v="do RP"/>
    <x v="1"/>
    <x v="0"/>
    <s v="PSG w Hrebennem"/>
    <s v="Hrebenne - Rawa Ruska"/>
    <x v="0"/>
    <x v="7"/>
    <s v="Inna"/>
    <n v="50"/>
    <s v="Broń biała w postaci kastetu."/>
    <n v="50"/>
    <x v="0"/>
    <x v="2"/>
    <s v="Straż Graniczna"/>
  </r>
  <r>
    <x v="3497"/>
    <s v="z RP"/>
    <x v="1"/>
    <x v="2"/>
    <s v="PSG w Katowicach-Pyrzowicach"/>
    <s v="Katowice-Pyrzowice"/>
    <x v="2"/>
    <x v="3"/>
    <s v="Ostra"/>
    <n v="2.5"/>
    <s v="9mm LUGER STN"/>
    <n v="2.5"/>
    <x v="0"/>
    <x v="2"/>
    <s v="Straż Graniczna"/>
  </r>
  <r>
    <x v="3498"/>
    <s v="do RP"/>
    <x v="1"/>
    <x v="1"/>
    <s v="PSG w Korczowej"/>
    <s v="Korczowa - Krakowiec"/>
    <x v="0"/>
    <x v="3"/>
    <s v="Ostra"/>
    <n v="2.5"/>
    <s v="Amunicja ostra 5,45x39 mm"/>
    <n v="2.5"/>
    <x v="0"/>
    <x v="2"/>
    <s v="Straż Graniczna"/>
  </r>
  <r>
    <x v="3499"/>
    <s v="wewnątrz kraju"/>
    <x v="0"/>
    <x v="8"/>
    <s v="PSG w Kuźnicy"/>
    <m/>
    <x v="1"/>
    <x v="1"/>
    <s v="Papierosy"/>
    <n v="52721.4"/>
    <m/>
    <n v="0.87868999999999997"/>
    <x v="0"/>
    <x v="47"/>
    <s v="Straż Graniczna"/>
  </r>
  <r>
    <x v="3500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501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502"/>
    <s v="wewnątrz kraju"/>
    <x v="0"/>
    <x v="0"/>
    <s v="PSG w Sławatyczach"/>
    <m/>
    <x v="1"/>
    <x v="1"/>
    <s v="Papierosy"/>
    <n v="52721.4"/>
    <s v="przy wykorzystaniu balonu meteorologicznego"/>
    <n v="0.87868999999999997"/>
    <x v="0"/>
    <x v="47"/>
    <s v="Straż Graniczna"/>
  </r>
  <r>
    <x v="3503"/>
    <s v="do RP"/>
    <x v="1"/>
    <x v="1"/>
    <s v="PSG w Korczowej"/>
    <m/>
    <x v="0"/>
    <x v="3"/>
    <s v="Ostra"/>
    <n v="2.5"/>
    <s v="amunicja 5,45x39 mm"/>
    <n v="2.5"/>
    <x v="0"/>
    <x v="2"/>
    <s v="Straż Graniczna"/>
  </r>
  <r>
    <x v="3503"/>
    <s v="do RP"/>
    <x v="1"/>
    <x v="1"/>
    <s v="PSG w Korczowej"/>
    <s v="Korczowa - Krakowiec"/>
    <x v="0"/>
    <x v="3"/>
    <s v="Ostra"/>
    <n v="2.5"/>
    <s v="Amunicka o kalibrze 5,45x39 mm"/>
    <n v="2.5"/>
    <x v="0"/>
    <x v="2"/>
    <s v="Straż Graniczna"/>
  </r>
  <r>
    <x v="3503"/>
    <s v="do RP"/>
    <x v="1"/>
    <x v="1"/>
    <s v="PSG w Korczowej"/>
    <s v="Korczowa - Krakowiec"/>
    <x v="0"/>
    <x v="3"/>
    <s v="Ostra"/>
    <n v="2.5"/>
    <s v="Nabój o kalibrze 7,62x39mm"/>
    <n v="2.5"/>
    <x v="0"/>
    <x v="2"/>
    <s v="Straż Graniczna"/>
  </r>
  <r>
    <x v="3504"/>
    <s v="do RP"/>
    <x v="0"/>
    <x v="8"/>
    <s v="PSG w Krynkach"/>
    <m/>
    <x v="1"/>
    <x v="1"/>
    <s v="Papierosy"/>
    <n v="26360.7"/>
    <s v="NG GOLD"/>
    <n v="0.87868999999999997"/>
    <x v="0"/>
    <x v="438"/>
    <s v="Straż Graniczna"/>
  </r>
  <r>
    <x v="3505"/>
    <s v="do RP"/>
    <x v="1"/>
    <x v="1"/>
    <s v="PSG w Medyce"/>
    <s v="Medyka - Szeginie"/>
    <x v="0"/>
    <x v="4"/>
    <s v="Tytoń do palenia (wkłady)"/>
    <n v="63.6"/>
    <s v="Marka TEREA"/>
    <n v="3000"/>
    <x v="1"/>
    <x v="1040"/>
    <s v="Straż Graniczna"/>
  </r>
  <r>
    <x v="3506"/>
    <s v="wewnątrz kraju"/>
    <x v="0"/>
    <x v="1"/>
    <s v="PSG w Krościenku"/>
    <m/>
    <x v="0"/>
    <x v="5"/>
    <s v="Wódka"/>
    <n v="220"/>
    <m/>
    <n v="40"/>
    <x v="2"/>
    <x v="649"/>
    <s v="Straż Graniczna"/>
  </r>
  <r>
    <x v="3506"/>
    <s v="wewnątrz kraju"/>
    <x v="0"/>
    <x v="1"/>
    <s v="PSG w Krościenku"/>
    <m/>
    <x v="0"/>
    <x v="5"/>
    <s v="Whisky"/>
    <n v="20"/>
    <m/>
    <n v="40"/>
    <x v="2"/>
    <x v="191"/>
    <s v="Straż Graniczna"/>
  </r>
  <r>
    <x v="3507"/>
    <s v="do RP"/>
    <x v="1"/>
    <x v="0"/>
    <s v="PSG w Hrubieszowie"/>
    <s v="Zosin - Ustiług"/>
    <x v="0"/>
    <x v="7"/>
    <s v="Inna"/>
    <n v="60"/>
    <s v="imitacja kija bejsbolowego"/>
    <n v="60"/>
    <x v="0"/>
    <x v="2"/>
    <s v="Straż Graniczna"/>
  </r>
  <r>
    <x v="3508"/>
    <s v="do RP"/>
    <x v="1"/>
    <x v="6"/>
    <s v="PSG w Świecku"/>
    <s v="Świecko – Frankfurt"/>
    <x v="5"/>
    <x v="2"/>
    <s v="Osobowy"/>
    <n v="220000"/>
    <s v="Lexus NX450"/>
    <n v="220000"/>
    <x v="0"/>
    <x v="2"/>
    <s v="Straż Graniczna"/>
  </r>
  <r>
    <x v="3508"/>
    <s v="do RP"/>
    <x v="1"/>
    <x v="6"/>
    <s v="PSG w Świecku"/>
    <s v="Świecko – Frankfurt"/>
    <x v="5"/>
    <x v="2"/>
    <s v="Osobowy"/>
    <n v="100000"/>
    <s v="Hyundai"/>
    <n v="100000"/>
    <x v="0"/>
    <x v="2"/>
    <s v="Straż Graniczna"/>
  </r>
  <r>
    <x v="3509"/>
    <s v="wewnątrz kraju"/>
    <x v="2"/>
    <x v="0"/>
    <s v="PSG w Lublinie"/>
    <m/>
    <x v="3"/>
    <x v="1"/>
    <s v="Papierosy"/>
    <n v="1493.77"/>
    <m/>
    <n v="0.87868823529411766"/>
    <x v="0"/>
    <x v="1423"/>
    <s v="SC | SG"/>
  </r>
  <r>
    <x v="3510"/>
    <s v="z RP"/>
    <x v="1"/>
    <x v="0"/>
    <s v="PSG w Dołhobyczowie"/>
    <s v="Dołhobyczów - Uhrynów"/>
    <x v="0"/>
    <x v="2"/>
    <s v="Osobowy"/>
    <n v="10000"/>
    <s v="MITSUBISHI "/>
    <n v="10000"/>
    <x v="0"/>
    <x v="2"/>
    <s v="Straż Graniczna"/>
  </r>
  <r>
    <x v="3511"/>
    <s v="z RP"/>
    <x v="1"/>
    <x v="1"/>
    <s v="PSG w Korczowej"/>
    <s v="Korczowa - Krakowiec"/>
    <x v="0"/>
    <x v="0"/>
    <s v="Inne"/>
    <n v="13000"/>
    <s v="rower marki KTM numer : KS221107197"/>
    <n v="13000"/>
    <x v="0"/>
    <x v="2"/>
    <s v="Straż Graniczna"/>
  </r>
  <r>
    <x v="3511"/>
    <s v="z RP"/>
    <x v="1"/>
    <x v="1"/>
    <s v="PSG w Korczowej"/>
    <s v="Korczowa - Krakowiec"/>
    <x v="0"/>
    <x v="0"/>
    <s v="Inne"/>
    <n v="9000"/>
    <s v="rower CENTURION numer: WC1714136S"/>
    <n v="9000"/>
    <x v="0"/>
    <x v="2"/>
    <s v="Straż Graniczna"/>
  </r>
  <r>
    <x v="3511"/>
    <s v="z RP"/>
    <x v="1"/>
    <x v="1"/>
    <s v="PSG w Korczowej"/>
    <s v="Korczowa - Krakowiec"/>
    <x v="0"/>
    <x v="0"/>
    <s v="Inne"/>
    <n v="8000"/>
    <s v="rower CANYON numer:  M12501B22A0189 "/>
    <n v="8000"/>
    <x v="0"/>
    <x v="2"/>
    <s v="Straż Graniczna"/>
  </r>
  <r>
    <x v="3512"/>
    <s v="do RP"/>
    <x v="1"/>
    <x v="0"/>
    <s v="PSG w Dorohusku"/>
    <s v="Dorohusk - Jagodzin"/>
    <x v="0"/>
    <x v="5"/>
    <s v="Wódka"/>
    <n v="261.63"/>
    <m/>
    <n v="153.9"/>
    <x v="2"/>
    <x v="518"/>
    <s v="KAS | SG"/>
  </r>
  <r>
    <x v="3513"/>
    <s v="do RP"/>
    <x v="1"/>
    <x v="0"/>
    <s v="PSG w Terespolu"/>
    <s v="Terespol - Brześć"/>
    <x v="1"/>
    <x v="1"/>
    <s v="Papierosy"/>
    <n v="492.07"/>
    <m/>
    <n v="0.8786964285714286"/>
    <x v="0"/>
    <x v="95"/>
    <s v="KAS | SG"/>
  </r>
  <r>
    <x v="3514"/>
    <s v="do RP"/>
    <x v="1"/>
    <x v="1"/>
    <s v="PSG w Medyce"/>
    <s v="Medyka - Szeginie"/>
    <x v="0"/>
    <x v="1"/>
    <s v="Papierosy"/>
    <n v="52.72"/>
    <s v="60 sztuk PARLIAMENT"/>
    <n v="0.8786666666666666"/>
    <x v="0"/>
    <x v="10"/>
    <s v="Straż Graniczna"/>
  </r>
  <r>
    <x v="3515"/>
    <s v="do RP"/>
    <x v="1"/>
    <x v="1"/>
    <s v="PSG w Lubaczowie"/>
    <s v="Budomierz - Hruszew"/>
    <x v="0"/>
    <x v="1"/>
    <s v="Papierosy"/>
    <n v="140.59"/>
    <s v="Papierosy różnych marek bez polskich znaków akcyzy MF"/>
    <n v="0.87868750000000007"/>
    <x v="0"/>
    <x v="37"/>
    <s v="SC | SG"/>
  </r>
  <r>
    <x v="3516"/>
    <s v="z RP"/>
    <x v="1"/>
    <x v="0"/>
    <s v="PSG w Hrubieszowie"/>
    <s v="Zosin - Ustiług"/>
    <x v="0"/>
    <x v="0"/>
    <s v="Podzespoły samochodowe"/>
    <n v="7000"/>
    <s v="Drzwi lewe przednie z pojazdu LAND ROVER , Drzwi lewe przednie z pojazdu marki  AUDI"/>
    <n v="3500"/>
    <x v="0"/>
    <x v="0"/>
    <s v="Straż Graniczna"/>
  </r>
  <r>
    <x v="3517"/>
    <s v="z RP"/>
    <x v="1"/>
    <x v="5"/>
    <s v="PSG w Warszawie-Okęciu"/>
    <s v="Warszawa-Okęcie"/>
    <x v="2"/>
    <x v="3"/>
    <s v="Ostra"/>
    <m/>
    <m/>
    <n v="0"/>
    <x v="0"/>
    <x v="2"/>
    <s v="Straż Graniczna"/>
  </r>
  <r>
    <x v="3518"/>
    <s v="wewnątrz kraju"/>
    <x v="0"/>
    <x v="0"/>
    <s v="PSG w Hrebennem"/>
    <m/>
    <x v="0"/>
    <x v="6"/>
    <s v="Haszysz"/>
    <n v="64.5"/>
    <m/>
    <n v="49999.999999999993"/>
    <x v="1"/>
    <x v="1424"/>
    <s v="Straż Graniczna"/>
  </r>
  <r>
    <x v="3519"/>
    <s v="wewnątrz kraju"/>
    <x v="2"/>
    <x v="6"/>
    <s v="PSG w Zgorzelcu"/>
    <m/>
    <x v="3"/>
    <x v="1"/>
    <s v="Papierosy"/>
    <n v="263607"/>
    <s v="Malboro bez polskich znaków skarbowych akcyzy"/>
    <n v="0.87868999999999997"/>
    <x v="0"/>
    <x v="1425"/>
    <s v="SC"/>
  </r>
  <r>
    <x v="3520"/>
    <s v="z RP"/>
    <x v="0"/>
    <x v="2"/>
    <s v="PSG w Katowicach-Pyrzowicach"/>
    <m/>
    <x v="2"/>
    <x v="7"/>
    <s v="Inna"/>
    <n v="150"/>
    <s v="Przedmiot przypominający kastet."/>
    <n v="150"/>
    <x v="0"/>
    <x v="2"/>
    <s v="Straż Graniczna"/>
  </r>
  <r>
    <x v="3521"/>
    <s v="do RP"/>
    <x v="1"/>
    <x v="1"/>
    <s v="PSG w Korczowej"/>
    <s v="Korczowa - Krakowiec"/>
    <x v="0"/>
    <x v="3"/>
    <s v="Ostra"/>
    <n v="1.5"/>
    <s v="Amunicja 9x19mm "/>
    <n v="1.5"/>
    <x v="0"/>
    <x v="2"/>
    <s v="Straż Graniczna"/>
  </r>
  <r>
    <x v="3522"/>
    <s v="do RP"/>
    <x v="1"/>
    <x v="0"/>
    <s v="PSG w Dołhobyczowie"/>
    <s v="Dołhobyczów - Uhrynów"/>
    <x v="0"/>
    <x v="1"/>
    <s v="Papierosy"/>
    <n v="105.44"/>
    <s v="KENT"/>
    <n v="0.8786666666666666"/>
    <x v="0"/>
    <x v="1"/>
    <s v="Straż Graniczna"/>
  </r>
  <r>
    <x v="3523"/>
    <s v="wewnątrz kraju"/>
    <x v="2"/>
    <x v="4"/>
    <s v="PSG we Władysławowie"/>
    <m/>
    <x v="3"/>
    <x v="4"/>
    <s v="krajanka tytoniowa"/>
    <n v="5542"/>
    <s v="krajanka zapakowana w 9 woreczków po 0,5 kg każdy"/>
    <n v="1231.5555555555557"/>
    <x v="1"/>
    <x v="273"/>
    <s v="Straż Graniczna"/>
  </r>
  <r>
    <x v="3523"/>
    <s v="wewnątrz kraju"/>
    <x v="2"/>
    <x v="4"/>
    <s v="PSG we Władysławowie"/>
    <m/>
    <x v="3"/>
    <x v="1"/>
    <s v="Papierosy"/>
    <n v="808.39"/>
    <s v="Papierosy marki Marlboro 46 paczek"/>
    <n v="0.87868478260869565"/>
    <x v="0"/>
    <x v="877"/>
    <s v="Straż Graniczna"/>
  </r>
  <r>
    <x v="3524"/>
    <s v="wewnątrz kraju"/>
    <x v="0"/>
    <x v="8"/>
    <s v="PSG w Krynkach"/>
    <m/>
    <x v="1"/>
    <x v="1"/>
    <s v="Papierosy"/>
    <n v="13180.35"/>
    <m/>
    <n v="0.87868999999999997"/>
    <x v="0"/>
    <x v="896"/>
    <s v="Straż Graniczna"/>
  </r>
  <r>
    <x v="3525"/>
    <s v="do RP"/>
    <x v="1"/>
    <x v="0"/>
    <s v="PSG w Terespolu"/>
    <s v="Terespol - Brześć"/>
    <x v="1"/>
    <x v="5"/>
    <s v="Wódka"/>
    <n v="60"/>
    <m/>
    <n v="30"/>
    <x v="2"/>
    <x v="0"/>
    <s v="Straż Graniczna"/>
  </r>
  <r>
    <x v="3526"/>
    <s v="do RP"/>
    <x v="1"/>
    <x v="1"/>
    <s v="PSG w Korczowej"/>
    <m/>
    <x v="0"/>
    <x v="3"/>
    <s v="Ostra"/>
    <n v="2.5"/>
    <s v="1 szt. naboju o kalibrze 5,45 (amunicja ostra)"/>
    <n v="2.5"/>
    <x v="0"/>
    <x v="2"/>
    <s v="Straż Graniczna"/>
  </r>
  <r>
    <x v="3527"/>
    <s v="wewnątrz kraju"/>
    <x v="2"/>
    <x v="4"/>
    <s v="Morski"/>
    <m/>
    <x v="3"/>
    <x v="2"/>
    <s v="Motocykl"/>
    <n v="23000"/>
    <s v="HONDA Cb500r"/>
    <n v="23000"/>
    <x v="0"/>
    <x v="2"/>
    <s v="Straż Graniczna"/>
  </r>
  <r>
    <x v="3528"/>
    <s v="do RP"/>
    <x v="1"/>
    <x v="0"/>
    <s v="PSG w Terespolu"/>
    <s v="Terespol - Brześć"/>
    <x v="1"/>
    <x v="1"/>
    <s v="Papierosy"/>
    <n v="87.87"/>
    <m/>
    <n v="0.87870000000000004"/>
    <x v="0"/>
    <x v="13"/>
    <s v="KAS | SG"/>
  </r>
  <r>
    <x v="3528"/>
    <s v="do RP"/>
    <x v="1"/>
    <x v="0"/>
    <s v="PSG w Terespolu"/>
    <s v="Terespol - Brześć"/>
    <x v="1"/>
    <x v="1"/>
    <s v="Papierosy"/>
    <n v="140.59"/>
    <m/>
    <n v="0.87868750000000007"/>
    <x v="0"/>
    <x v="37"/>
    <s v="KAS | SG"/>
  </r>
  <r>
    <x v="3529"/>
    <s v="do RP"/>
    <x v="1"/>
    <x v="0"/>
    <s v="PSG w Terespolu"/>
    <s v="Terespol - Brześć"/>
    <x v="1"/>
    <x v="0"/>
    <s v="Inne"/>
    <n v="72"/>
    <s v="produkty pochodzenia zwierzęcego"/>
    <n v="20"/>
    <x v="1"/>
    <x v="4"/>
    <s v="Straż Graniczna"/>
  </r>
  <r>
    <x v="3528"/>
    <s v="do RP"/>
    <x v="1"/>
    <x v="1"/>
    <s v="PSG w Rzeszowie–Jasionce"/>
    <s v="Rzeszów-Jasionka"/>
    <x v="2"/>
    <x v="5"/>
    <s v="Wódka"/>
    <n v="120"/>
    <s v="Wyroby akcyzowe bez polskich znaków skarbowych akcyzy"/>
    <n v="40"/>
    <x v="2"/>
    <x v="46"/>
    <s v="KAS | SG"/>
  </r>
  <r>
    <x v="3530"/>
    <s v="do RP"/>
    <x v="1"/>
    <x v="0"/>
    <s v="PSG w Dołhobyczowie"/>
    <s v="Dołhobyczów - Uhrynów"/>
    <x v="0"/>
    <x v="1"/>
    <s v="Papierosy"/>
    <n v="2987.55"/>
    <m/>
    <n v="0.87869117647058825"/>
    <x v="0"/>
    <x v="754"/>
    <s v="Straż Graniczna"/>
  </r>
  <r>
    <x v="3531"/>
    <s v="do RP"/>
    <x v="1"/>
    <x v="0"/>
    <s v="PSG w Dołhobyczowie"/>
    <s v="Dołhobyczów - Uhrynów"/>
    <x v="0"/>
    <x v="1"/>
    <s v="Papierosy"/>
    <n v="112.47"/>
    <m/>
    <n v="0.87867187499999999"/>
    <x v="0"/>
    <x v="156"/>
    <s v="Straż Graniczna"/>
  </r>
  <r>
    <x v="3532"/>
    <s v="z RP"/>
    <x v="1"/>
    <x v="1"/>
    <s v="PSG w Korczowej"/>
    <s v="Korczowa - Krakowiec"/>
    <x v="0"/>
    <x v="0"/>
    <s v="Inne"/>
    <n v="10000"/>
    <s v="Rower elektryczny marki KTM kolor biały"/>
    <n v="10000"/>
    <x v="0"/>
    <x v="2"/>
    <s v="Straż Graniczna"/>
  </r>
  <r>
    <x v="3533"/>
    <s v="do RP"/>
    <x v="1"/>
    <x v="0"/>
    <s v="PSG w Hrebennem"/>
    <s v="Hrebenne - Rawa Ruska"/>
    <x v="0"/>
    <x v="1"/>
    <s v="Papierosy"/>
    <n v="105.44"/>
    <s v="CHESTERFIELD"/>
    <n v="0.8786666666666666"/>
    <x v="0"/>
    <x v="1"/>
    <s v="KAS | SG"/>
  </r>
  <r>
    <x v="3534"/>
    <s v="wewnątrz kraju"/>
    <x v="0"/>
    <x v="1"/>
    <s v="PSG w Korczowej"/>
    <m/>
    <x v="0"/>
    <x v="6"/>
    <s v="Inne"/>
    <m/>
    <s v="krystalicznej substancji koloru białego, przeprowadzony test wskazuje na mefydron "/>
    <n v="0"/>
    <x v="1"/>
    <x v="1426"/>
    <s v="Policja | SG | KAS"/>
  </r>
  <r>
    <x v="3534"/>
    <s v="wewnątrz kraju"/>
    <x v="0"/>
    <x v="1"/>
    <s v="PSG w Korczowej"/>
    <m/>
    <x v="0"/>
    <x v="6"/>
    <s v="Marihuana"/>
    <m/>
    <s v="suszu koloru zielono-brunatnego, przeprowadzony test wskazuje na marihuanę"/>
    <n v="0"/>
    <x v="1"/>
    <x v="1427"/>
    <s v="Policja | SG | KAS"/>
  </r>
  <r>
    <x v="3534"/>
    <s v="wewnątrz kraju"/>
    <x v="0"/>
    <x v="1"/>
    <s v="PSG w Korczowej"/>
    <m/>
    <x v="0"/>
    <x v="6"/>
    <s v="LSD"/>
    <m/>
    <s v="15  listków substancji"/>
    <n v="0"/>
    <x v="0"/>
    <x v="78"/>
    <s v="Policja | SG | KAS"/>
  </r>
  <r>
    <x v="3535"/>
    <s v="do RP"/>
    <x v="1"/>
    <x v="1"/>
    <s v="PSG w Korczowej"/>
    <s v="Korczowa - Krakowiec"/>
    <x v="0"/>
    <x v="3"/>
    <s v="Ostra"/>
    <n v="2.5"/>
    <s v="amunicja ostra kaliber 5,56 mm "/>
    <n v="2.5"/>
    <x v="0"/>
    <x v="2"/>
    <s v="Straż Graniczna"/>
  </r>
  <r>
    <x v="3535"/>
    <s v="do RP"/>
    <x v="1"/>
    <x v="1"/>
    <s v="PSG w Korczowej"/>
    <s v="Korczowa - Krakowiec"/>
    <x v="0"/>
    <x v="3"/>
    <s v="Ostra"/>
    <n v="2.5"/>
    <s v="amunicja ostra kaliber 7,62 mm"/>
    <n v="2.5"/>
    <x v="0"/>
    <x v="2"/>
    <s v="Straż Graniczna"/>
  </r>
  <r>
    <x v="3536"/>
    <s v="do RP"/>
    <x v="1"/>
    <x v="1"/>
    <s v="PSG w Korczowej"/>
    <s v="Korczowa - Krakowiec"/>
    <x v="0"/>
    <x v="3"/>
    <s v="Ostra"/>
    <n v="2.5"/>
    <s v="amunicja ostra kaliber 5,45 mm"/>
    <n v="2.5"/>
    <x v="0"/>
    <x v="2"/>
    <s v="Straż Graniczna"/>
  </r>
  <r>
    <x v="3537"/>
    <s v="z RP"/>
    <x v="1"/>
    <x v="0"/>
    <s v="PSG w Hrubieszowie"/>
    <s v="Zosin - Ustiług"/>
    <x v="0"/>
    <x v="2"/>
    <s v="Osobowy"/>
    <n v="25000"/>
    <s v="Renault Scenic 2012 rok prod. "/>
    <n v="25000"/>
    <x v="0"/>
    <x v="2"/>
    <s v="Straż Graniczna"/>
  </r>
  <r>
    <x v="3538"/>
    <s v="z RP"/>
    <x v="1"/>
    <x v="6"/>
    <s v="PSG w Poznaniu-Ławicy"/>
    <s v="Poznań-Ławica"/>
    <x v="2"/>
    <x v="3"/>
    <s v="Ostra"/>
    <n v="1"/>
    <s v="9x19"/>
    <n v="1"/>
    <x v="0"/>
    <x v="2"/>
    <s v="Straż Graniczna"/>
  </r>
  <r>
    <x v="3539"/>
    <s v="do RP"/>
    <x v="1"/>
    <x v="0"/>
    <s v="PSG w Terespolu"/>
    <s v="Terespol - Brześć"/>
    <x v="1"/>
    <x v="1"/>
    <s v="Papierosy"/>
    <n v="333.9"/>
    <m/>
    <n v="0.87868421052631573"/>
    <x v="0"/>
    <x v="70"/>
    <s v="Straż Graniczna"/>
  </r>
  <r>
    <x v="3539"/>
    <s v="do RP"/>
    <x v="1"/>
    <x v="0"/>
    <s v="PSG w Terespolu"/>
    <s v="Terespol - Brześć"/>
    <x v="1"/>
    <x v="0"/>
    <s v="Inne"/>
    <n v="64"/>
    <s v="produkty pochodzenia roślinnego"/>
    <n v="10"/>
    <x v="1"/>
    <x v="1428"/>
    <s v="Straż Graniczna"/>
  </r>
  <r>
    <x v="3540"/>
    <s v="do RP"/>
    <x v="1"/>
    <x v="1"/>
    <s v="PSG w Korczowej"/>
    <s v="Korczowa - Krakowiec"/>
    <x v="0"/>
    <x v="3"/>
    <s v="Ostra"/>
    <n v="5"/>
    <s v="5.56 mm amunicja ostra "/>
    <n v="2.5"/>
    <x v="0"/>
    <x v="0"/>
    <s v="Straż Graniczna"/>
  </r>
  <r>
    <x v="3541"/>
    <s v="do RP"/>
    <x v="1"/>
    <x v="1"/>
    <s v="PSG w Korczowej"/>
    <s v="Korczowa - Krakowiec"/>
    <x v="0"/>
    <x v="3"/>
    <s v="Ostra"/>
    <n v="5"/>
    <s v="5.56 mm amunicja ostra "/>
    <n v="2.5"/>
    <x v="0"/>
    <x v="0"/>
    <s v="Straż Graniczna"/>
  </r>
  <r>
    <x v="3541"/>
    <s v="do RP"/>
    <x v="1"/>
    <x v="1"/>
    <s v="PSG w Korczowej"/>
    <s v="Korczowa - Krakowiec"/>
    <x v="0"/>
    <x v="3"/>
    <s v="Ostra"/>
    <n v="2.5"/>
    <s v="5.56 mm amunicja ostra"/>
    <n v="2.5"/>
    <x v="0"/>
    <x v="2"/>
    <s v="Straż Graniczna"/>
  </r>
  <r>
    <x v="3542"/>
    <s v="do RP"/>
    <x v="1"/>
    <x v="0"/>
    <s v="PSG w Hrubieszowie"/>
    <s v="Zosin - Ustiług"/>
    <x v="0"/>
    <x v="3"/>
    <s v="Ostra"/>
    <n v="90"/>
    <s v="amunicja kal.5.56x45"/>
    <n v="3"/>
    <x v="0"/>
    <x v="11"/>
    <s v="Straż Graniczna"/>
  </r>
  <r>
    <x v="3542"/>
    <s v="do RP"/>
    <x v="1"/>
    <x v="0"/>
    <s v="PSG w Hrubieszowie"/>
    <s v="Zosin - Ustiług"/>
    <x v="0"/>
    <x v="7"/>
    <s v="Inna"/>
    <n v="200"/>
    <s v="magazynek L5-AWM"/>
    <n v="200"/>
    <x v="0"/>
    <x v="2"/>
    <s v="Straż Graniczna"/>
  </r>
  <r>
    <x v="3543"/>
    <s v="z RP"/>
    <x v="1"/>
    <x v="0"/>
    <s v="PSG w Dołhobyczowie"/>
    <s v="Dołhobyczów - Uhrynów"/>
    <x v="0"/>
    <x v="2"/>
    <s v="Motocykl"/>
    <n v="12000"/>
    <s v="Honda CBR600F, rok produkcji 2002,"/>
    <n v="12000"/>
    <x v="0"/>
    <x v="2"/>
    <s v="Straż Graniczna"/>
  </r>
  <r>
    <x v="3544"/>
    <s v="do RP"/>
    <x v="1"/>
    <x v="0"/>
    <s v="PSG w Terespolu"/>
    <s v="Kukuryki - Kozłowiczy"/>
    <x v="1"/>
    <x v="1"/>
    <s v="Papierosy"/>
    <n v="878.69"/>
    <m/>
    <n v="0.87869000000000008"/>
    <x v="0"/>
    <x v="111"/>
    <s v="Straż Graniczna"/>
  </r>
  <r>
    <x v="3545"/>
    <s v="wewnątrz kraju"/>
    <x v="0"/>
    <x v="8"/>
    <s v="PSG w Sejnach"/>
    <m/>
    <x v="9"/>
    <x v="1"/>
    <s v="Papierosy"/>
    <n v="26360.7"/>
    <s v="Mińsk Superslims"/>
    <n v="0.87868999999999997"/>
    <x v="0"/>
    <x v="438"/>
    <s v="Straż Graniczna"/>
  </r>
  <r>
    <x v="3546"/>
    <s v="z RP"/>
    <x v="1"/>
    <x v="5"/>
    <s v="PSG w Warszawie-Okęciu"/>
    <s v="Warszawa-Okęcie"/>
    <x v="2"/>
    <x v="3"/>
    <s v="Ostra"/>
    <m/>
    <s v="oznaczenia na spodzie łuski:  WMA 20"/>
    <n v="0"/>
    <x v="0"/>
    <x v="0"/>
    <s v="Straż Graniczna"/>
  </r>
  <r>
    <x v="3547"/>
    <s v="z RP"/>
    <x v="1"/>
    <x v="1"/>
    <s v="PSG w Medyce"/>
    <s v="Medyka - Szeginie"/>
    <x v="0"/>
    <x v="3"/>
    <s v="Ostra"/>
    <n v="42"/>
    <s v="Brenaka"/>
    <n v="7"/>
    <x v="0"/>
    <x v="487"/>
    <s v="Straż Graniczna"/>
  </r>
  <r>
    <x v="3547"/>
    <s v="z RP"/>
    <x v="1"/>
    <x v="1"/>
    <s v="PSG w Medyce"/>
    <s v="Medyka - Szeginie"/>
    <x v="0"/>
    <x v="3"/>
    <s v="Ostra"/>
    <n v="15"/>
    <s v="223 REM HMC"/>
    <n v="7.5"/>
    <x v="0"/>
    <x v="0"/>
    <s v="Straż Graniczna"/>
  </r>
  <r>
    <x v="3547"/>
    <s v="z RP"/>
    <x v="1"/>
    <x v="1"/>
    <s v="PSG w Medyce"/>
    <s v="Medyka - Szeginie"/>
    <x v="0"/>
    <x v="3"/>
    <s v="Ostra"/>
    <n v="90"/>
    <s v="223 REM HORNADY"/>
    <n v="7.5"/>
    <x v="0"/>
    <x v="402"/>
    <s v="Straż Graniczna"/>
  </r>
  <r>
    <x v="3547"/>
    <s v="z RP"/>
    <x v="1"/>
    <x v="1"/>
    <s v="PSG w Medyce"/>
    <s v="Medyka - Szeginie"/>
    <x v="0"/>
    <x v="3"/>
    <s v="Ostra"/>
    <n v="7.5"/>
    <s v="21 88"/>
    <n v="2.5"/>
    <x v="0"/>
    <x v="46"/>
    <s v="Straż Graniczna"/>
  </r>
  <r>
    <x v="3548"/>
    <s v="do RP"/>
    <x v="1"/>
    <x v="6"/>
    <s v="PSG w Poznaniu-Ławicy"/>
    <s v="Poznań-Ławica"/>
    <x v="2"/>
    <x v="6"/>
    <s v="Marihuana"/>
    <n v="52.32"/>
    <m/>
    <n v="48000"/>
    <x v="1"/>
    <x v="1429"/>
    <s v="Straż Graniczna"/>
  </r>
  <r>
    <x v="3549"/>
    <s v="do RP"/>
    <x v="1"/>
    <x v="0"/>
    <s v="PSG w Hrubieszowie"/>
    <s v="Zosin - Ustiług"/>
    <x v="0"/>
    <x v="7"/>
    <s v="Inna"/>
    <n v="60"/>
    <s v="Wniosek do OC D102/2025, imitacja kija bejsbolowego "/>
    <n v="60"/>
    <x v="0"/>
    <x v="2"/>
    <s v="Straż Graniczna"/>
  </r>
  <r>
    <x v="3550"/>
    <s v="wewnątrz kraju"/>
    <x v="0"/>
    <x v="8"/>
    <s v="PSG w Bobrownikach"/>
    <m/>
    <x v="1"/>
    <x v="1"/>
    <s v="Papierosy"/>
    <n v="17573.8"/>
    <s v="QUEEN MENTHOL"/>
    <n v="0.87868999999999997"/>
    <x v="0"/>
    <x v="61"/>
    <s v="Straż Graniczna"/>
  </r>
  <r>
    <x v="3550"/>
    <s v="wewnątrz kraju"/>
    <x v="0"/>
    <x v="8"/>
    <s v="PSG w Bobrownikach"/>
    <m/>
    <x v="1"/>
    <x v="1"/>
    <s v="Papierosy"/>
    <n v="8786.9"/>
    <s v="MINSK SUPER SLIM"/>
    <n v="0.87868999999999997"/>
    <x v="0"/>
    <x v="79"/>
    <s v="Straż Graniczna"/>
  </r>
  <r>
    <x v="3551"/>
    <s v="z RP"/>
    <x v="0"/>
    <x v="2"/>
    <s v="PSG w Katowicach-Pyrzowicach"/>
    <s v="Katowice-Pyrzowice"/>
    <x v="2"/>
    <x v="3"/>
    <s v="Ostra"/>
    <n v="1.5"/>
    <s v="Przedmiot przypominający amunicję koloru żółtego z napisem na spodzie łuski ,,SB&quot;."/>
    <n v="1.5"/>
    <x v="0"/>
    <x v="2"/>
    <s v="Straż Graniczna"/>
  </r>
  <r>
    <x v="3552"/>
    <s v="z RP"/>
    <x v="0"/>
    <x v="2"/>
    <s v="PSG w Katowicach-Pyrzowicach"/>
    <s v="Katowice-Pyrzowice"/>
    <x v="2"/>
    <x v="7"/>
    <s v="Inna"/>
    <n v="150"/>
    <s v="Przedmiot przypominający kastet."/>
    <n v="150"/>
    <x v="0"/>
    <x v="2"/>
    <s v="Straż Graniczna"/>
  </r>
  <r>
    <x v="3553"/>
    <s v="wewnątrz kraju"/>
    <x v="2"/>
    <x v="2"/>
    <s v="PSG w Katowicach-Pyrzowicach"/>
    <m/>
    <x v="3"/>
    <x v="6"/>
    <s v="Inne"/>
    <n v="32508"/>
    <s v="Substancja w formie przezroczystych kryształków w foliowych woreczkach - metamfetamina."/>
    <n v="104999.99999999999"/>
    <x v="1"/>
    <x v="1430"/>
    <s v="Policja | SG"/>
  </r>
  <r>
    <x v="3554"/>
    <s v="do RP"/>
    <x v="1"/>
    <x v="1"/>
    <s v="PSG w Korczowej"/>
    <s v="Korczowa - Krakowiec"/>
    <x v="0"/>
    <x v="2"/>
    <s v="Osobowy"/>
    <n v="85000"/>
    <s v="TOYOTA CHR 2018R."/>
    <n v="85000"/>
    <x v="0"/>
    <x v="2"/>
    <s v="Straż Graniczna"/>
  </r>
  <r>
    <x v="3555"/>
    <s v="do RP"/>
    <x v="1"/>
    <x v="1"/>
    <s v="PSG w Medyce"/>
    <s v="Medyka - Szeginie"/>
    <x v="0"/>
    <x v="5"/>
    <s v="Wódka"/>
    <n v="20"/>
    <s v="marka Chortycja"/>
    <n v="40"/>
    <x v="2"/>
    <x v="191"/>
    <s v="Straż Graniczna"/>
  </r>
  <r>
    <x v="3555"/>
    <s v="do RP"/>
    <x v="1"/>
    <x v="1"/>
    <s v="PSG w Medyce"/>
    <s v="Medyka - Szeginie"/>
    <x v="0"/>
    <x v="4"/>
    <s v="Tytoń do palenia (wkłady)"/>
    <n v="233.2"/>
    <s v="marka Terra"/>
    <n v="4000"/>
    <x v="1"/>
    <x v="1431"/>
    <s v="Straż Graniczna"/>
  </r>
  <r>
    <x v="3555"/>
    <s v="do RP"/>
    <x v="1"/>
    <x v="1"/>
    <s v="PSG w Medyce"/>
    <s v="Medyka - Szeginie"/>
    <x v="0"/>
    <x v="1"/>
    <s v="Papierosy"/>
    <n v="175.74"/>
    <s v="Winston"/>
    <n v="0.87870000000000004"/>
    <x v="0"/>
    <x v="12"/>
    <s v="Straż Graniczna"/>
  </r>
  <r>
    <x v="3555"/>
    <s v="do RP"/>
    <x v="1"/>
    <x v="1"/>
    <s v="PSG w Medyce"/>
    <s v="Medyka - Szeginie"/>
    <x v="0"/>
    <x v="1"/>
    <s v="Papierosy"/>
    <n v="105.44"/>
    <s v="marka Camel"/>
    <n v="0.8786666666666666"/>
    <x v="0"/>
    <x v="1"/>
    <s v="Straż Graniczna"/>
  </r>
  <r>
    <x v="3555"/>
    <s v="do RP"/>
    <x v="1"/>
    <x v="1"/>
    <s v="PSG w Medyce"/>
    <s v="Medyka - Szeginie"/>
    <x v="0"/>
    <x v="1"/>
    <s v="Papierosy"/>
    <n v="70.3"/>
    <s v="marka Capri"/>
    <n v="0.87874999999999992"/>
    <x v="0"/>
    <x v="5"/>
    <s v="Straż Graniczna"/>
  </r>
  <r>
    <x v="3555"/>
    <s v="do RP"/>
    <x v="1"/>
    <x v="1"/>
    <s v="PSG w Medyce"/>
    <s v="Medyka - Szeginie"/>
    <x v="0"/>
    <x v="1"/>
    <s v="Papierosy"/>
    <n v="70.3"/>
    <s v="marka Malboro"/>
    <n v="0.87874999999999992"/>
    <x v="0"/>
    <x v="5"/>
    <s v="Straż Graniczna"/>
  </r>
  <r>
    <x v="3555"/>
    <s v="do RP"/>
    <x v="1"/>
    <x v="1"/>
    <s v="PSG w Medyce"/>
    <s v="Medyka - Szeginie"/>
    <x v="0"/>
    <x v="1"/>
    <s v="Papierosy"/>
    <n v="52.72"/>
    <s v="marka Woque"/>
    <n v="0.8786666666666666"/>
    <x v="0"/>
    <x v="10"/>
    <s v="Straż Graniczna"/>
  </r>
  <r>
    <x v="3555"/>
    <s v="do RP"/>
    <x v="1"/>
    <x v="1"/>
    <s v="PSG w Medyce"/>
    <s v="Medyka - Szeginie"/>
    <x v="0"/>
    <x v="5"/>
    <s v="Wódka"/>
    <n v="20"/>
    <s v="marka Lwowski Kniaź"/>
    <n v="40"/>
    <x v="2"/>
    <x v="191"/>
    <s v="Straż Graniczna"/>
  </r>
  <r>
    <x v="3556"/>
    <s v="wewnątrz kraju"/>
    <x v="2"/>
    <x v="1"/>
    <s v="Bieszczadzki"/>
    <m/>
    <x v="3"/>
    <x v="2"/>
    <s v="Osobowy"/>
    <n v="130000"/>
    <s v="Mercedes GLA, rok produkcji 2023"/>
    <n v="130000"/>
    <x v="0"/>
    <x v="2"/>
    <s v="Policja | Policja | SG"/>
  </r>
  <r>
    <x v="3557"/>
    <s v="wewnątrz kraju"/>
    <x v="2"/>
    <x v="2"/>
    <s v="PSG w Katowicach-Pyrzowicach"/>
    <m/>
    <x v="3"/>
    <x v="6"/>
    <s v="Amfetamina"/>
    <n v="31850"/>
    <m/>
    <n v="35000"/>
    <x v="1"/>
    <x v="1432"/>
    <s v="Policja | SG"/>
  </r>
  <r>
    <x v="3557"/>
    <s v="wewnątrz kraju"/>
    <x v="2"/>
    <x v="2"/>
    <s v="PSG w Katowicach-Pyrzowicach"/>
    <m/>
    <x v="3"/>
    <x v="6"/>
    <s v="Marihuana"/>
    <n v="43000"/>
    <m/>
    <n v="50000"/>
    <x v="1"/>
    <x v="1433"/>
    <s v="Policja | SG"/>
  </r>
  <r>
    <x v="3558"/>
    <s v="do RP"/>
    <x v="1"/>
    <x v="0"/>
    <s v="PSG w Terespolu"/>
    <s v="Terespol - Brześć"/>
    <x v="1"/>
    <x v="5"/>
    <s v="Wódka"/>
    <n v="100"/>
    <s v="5 butelek alkoholu bez polskich znaków skarbowych akcyzy każda o pojemności 0,5 litra o wartości 100 zł"/>
    <n v="40"/>
    <x v="2"/>
    <x v="28"/>
    <s v="Straż Graniczna"/>
  </r>
  <r>
    <x v="3559"/>
    <s v="z RP"/>
    <x v="1"/>
    <x v="0"/>
    <s v="PSG w Dołhobyczowie"/>
    <s v="Dołhobyczów - Uhrynów"/>
    <x v="0"/>
    <x v="2"/>
    <s v="Osobowy"/>
    <n v="30000"/>
    <s v="samochód osobowy marki FORD FOCUS nr rej. BE0160HC nr VIN WF06XXGCC6FS41484, rok produkcji 2015"/>
    <n v="30000"/>
    <x v="0"/>
    <x v="2"/>
    <s v="Straż Graniczna"/>
  </r>
  <r>
    <x v="3560"/>
    <s v="do RP"/>
    <x v="1"/>
    <x v="1"/>
    <s v="PSG w Korczowej"/>
    <s v="Korczowa - Krakowiec"/>
    <x v="0"/>
    <x v="3"/>
    <s v="Ostra"/>
    <n v="2.5"/>
    <s v="1 szt. amunicji (amunicja ostra)"/>
    <n v="2.5"/>
    <x v="0"/>
    <x v="2"/>
    <s v="Straż Graniczna"/>
  </r>
  <r>
    <x v="3561"/>
    <s v="z RP"/>
    <x v="0"/>
    <x v="2"/>
    <s v="PSG w Katowicach-Pyrzowicach"/>
    <s v="Katowice-Pyrzowice"/>
    <x v="2"/>
    <x v="3"/>
    <s v="Ostra"/>
    <n v="5"/>
    <m/>
    <n v="5"/>
    <x v="0"/>
    <x v="2"/>
    <s v="Straż Graniczna"/>
  </r>
  <r>
    <x v="3562"/>
    <s v="wewnątrz kraju"/>
    <x v="2"/>
    <x v="6"/>
    <s v="PSG w Legnicy"/>
    <m/>
    <x v="3"/>
    <x v="6"/>
    <s v="Marihuana"/>
    <n v="362"/>
    <m/>
    <n v="40000"/>
    <x v="1"/>
    <x v="1434"/>
    <s v="Policja"/>
  </r>
  <r>
    <x v="3563"/>
    <s v="do RP"/>
    <x v="1"/>
    <x v="8"/>
    <s v="PSG w Narewce"/>
    <s v="Siemianówka - Świsłocz"/>
    <x v="1"/>
    <x v="1"/>
    <s v="Papierosy"/>
    <n v="5799.35"/>
    <m/>
    <n v="0.87868939393939405"/>
    <x v="0"/>
    <x v="751"/>
    <s v="Straż Graniczna"/>
  </r>
  <r>
    <x v="3564"/>
    <s v="do RP"/>
    <x v="1"/>
    <x v="1"/>
    <s v="PSG w Medyce"/>
    <s v="Medyka - Szeginie"/>
    <x v="0"/>
    <x v="1"/>
    <s v="Papierosy"/>
    <n v="86.99"/>
    <s v="Marlboro, WINSTON"/>
    <n v="0.87868686868686863"/>
    <x v="0"/>
    <x v="1435"/>
    <s v="Straż Graniczna"/>
  </r>
  <r>
    <x v="3564"/>
    <s v="do RP"/>
    <x v="1"/>
    <x v="1"/>
    <s v="PSG w Medyce"/>
    <s v="Medyka - Szeginie"/>
    <x v="0"/>
    <x v="4"/>
    <s v="Tytoń do palenia (wkłady)"/>
    <n v="10.199999999999999"/>
    <s v="wyroby nowatorskie tytoniowe"/>
    <n v="4000"/>
    <x v="1"/>
    <x v="1436"/>
    <s v="Straż Graniczna"/>
  </r>
  <r>
    <x v="3563"/>
    <s v="do RP"/>
    <x v="1"/>
    <x v="8"/>
    <s v="PSG w Narewce"/>
    <m/>
    <x v="1"/>
    <x v="1"/>
    <s v="Papierosy"/>
    <n v="5799.35"/>
    <m/>
    <n v="0.87868939393939405"/>
    <x v="0"/>
    <x v="751"/>
    <s v="SC | SG"/>
  </r>
  <r>
    <x v="3565"/>
    <s v="z RP"/>
    <x v="1"/>
    <x v="6"/>
    <s v="PSG w Poznaniu-Ławicy"/>
    <s v="Poznań-Ławica"/>
    <x v="2"/>
    <x v="7"/>
    <s v="Inna"/>
    <n v="100"/>
    <s v="kastet"/>
    <n v="100"/>
    <x v="0"/>
    <x v="2"/>
    <s v="Straż Graniczna"/>
  </r>
  <r>
    <x v="3566"/>
    <s v="wewnątrz kraju"/>
    <x v="2"/>
    <x v="2"/>
    <s v="Śląski"/>
    <m/>
    <x v="3"/>
    <x v="6"/>
    <s v="Marihuana"/>
    <n v="14490.5"/>
    <s v="THC"/>
    <n v="50000"/>
    <x v="1"/>
    <x v="1437"/>
    <s v="Straż Graniczna"/>
  </r>
  <r>
    <x v="3566"/>
    <s v="wewnątrz kraju"/>
    <x v="2"/>
    <x v="2"/>
    <s v="Śląski"/>
    <m/>
    <x v="3"/>
    <x v="6"/>
    <s v="Kokaina"/>
    <n v="1600.5"/>
    <m/>
    <n v="330000.00000000006"/>
    <x v="1"/>
    <x v="1438"/>
    <s v="Straż Graniczna"/>
  </r>
  <r>
    <x v="3566"/>
    <s v="wewnątrz kraju"/>
    <x v="2"/>
    <x v="2"/>
    <s v="Śląski"/>
    <m/>
    <x v="3"/>
    <x v="6"/>
    <s v="Inne"/>
    <n v="436969.5"/>
    <s v="Klefedron (4-CMC)"/>
    <n v="50000"/>
    <x v="1"/>
    <x v="1439"/>
    <s v="Straż Graniczna"/>
  </r>
  <r>
    <x v="3566"/>
    <s v="wewnątrz kraju"/>
    <x v="2"/>
    <x v="2"/>
    <s v="Śląski"/>
    <m/>
    <x v="3"/>
    <x v="6"/>
    <s v="Inne"/>
    <n v="11567.5"/>
    <s v="Klofedron (3-CMC)"/>
    <n v="50000"/>
    <x v="1"/>
    <x v="1440"/>
    <s v="Straż Graniczna"/>
  </r>
  <r>
    <x v="3567"/>
    <s v="do RP"/>
    <x v="1"/>
    <x v="0"/>
    <s v="PSG w Dorohusku"/>
    <s v="Dorohusk - Jagodzin"/>
    <x v="0"/>
    <x v="1"/>
    <s v="Papierosy"/>
    <n v="175.74"/>
    <m/>
    <n v="0.87870000000000004"/>
    <x v="0"/>
    <x v="12"/>
    <s v="Straż Graniczna"/>
  </r>
  <r>
    <x v="3568"/>
    <s v="do RP"/>
    <x v="1"/>
    <x v="0"/>
    <s v="PSG w Dorohusku"/>
    <s v="Dorohusk - Jagodzin"/>
    <x v="0"/>
    <x v="1"/>
    <s v="Papierosy"/>
    <n v="140.59"/>
    <m/>
    <n v="0.87868750000000007"/>
    <x v="0"/>
    <x v="37"/>
    <s v="Straż Graniczna"/>
  </r>
  <r>
    <x v="3569"/>
    <s v="do RP"/>
    <x v="1"/>
    <x v="0"/>
    <s v="PSG w Dorohusku"/>
    <s v="Dorohusk - Jagodzin"/>
    <x v="0"/>
    <x v="1"/>
    <s v="Papierosy"/>
    <n v="85.23"/>
    <m/>
    <n v="0.87865979381443304"/>
    <x v="0"/>
    <x v="306"/>
    <s v="Straż Graniczna"/>
  </r>
  <r>
    <x v="3570"/>
    <s v="do RP"/>
    <x v="1"/>
    <x v="0"/>
    <s v="PSG w Dorohusku"/>
    <s v="Dorohusk - Jagodzin"/>
    <x v="0"/>
    <x v="1"/>
    <s v="Papierosy"/>
    <n v="75.569999999999993"/>
    <m/>
    <n v="0.87872093023255804"/>
    <x v="0"/>
    <x v="463"/>
    <s v="Straż Graniczna"/>
  </r>
  <r>
    <x v="3571"/>
    <s v="do RP"/>
    <x v="1"/>
    <x v="0"/>
    <s v="PSG w Dorohusku"/>
    <s v="Dorohusk - Jagodzin"/>
    <x v="0"/>
    <x v="1"/>
    <s v="Papierosy"/>
    <n v="86.11"/>
    <m/>
    <n v="0.87867346938775515"/>
    <x v="0"/>
    <x v="926"/>
    <s v="Straż Graniczna"/>
  </r>
  <r>
    <x v="3571"/>
    <s v="do RP"/>
    <x v="1"/>
    <x v="0"/>
    <s v="PSG w Dorohusku"/>
    <s v="Dorohusk - Jagodzin"/>
    <x v="0"/>
    <x v="1"/>
    <s v="Papierosy"/>
    <n v="123.02"/>
    <m/>
    <n v="0.87871428571428567"/>
    <x v="0"/>
    <x v="39"/>
    <s v="Straż Graniczna"/>
  </r>
  <r>
    <x v="3571"/>
    <s v="do RP"/>
    <x v="1"/>
    <x v="0"/>
    <s v="PSG w Dorohusku"/>
    <s v="Dorohusk - Jagodzin"/>
    <x v="0"/>
    <x v="1"/>
    <s v="Papierosy"/>
    <n v="68.540000000000006"/>
    <m/>
    <n v="0.87871794871794884"/>
    <x v="0"/>
    <x v="65"/>
    <s v="Straż Graniczna"/>
  </r>
  <r>
    <x v="3572"/>
    <s v="do RP"/>
    <x v="1"/>
    <x v="0"/>
    <s v="PSG w Terespolu"/>
    <s v="Kukuryki - Kozłowiczy"/>
    <x v="1"/>
    <x v="1"/>
    <s v="Papierosy"/>
    <n v="351.48"/>
    <s v="wyroby tytoniowe bez polskich znaków skarbowych akcyzy w postaci papierosów w ilości 400 sztuk o łącznej wartości 351,48 zł"/>
    <n v="0.87870000000000004"/>
    <x v="0"/>
    <x v="21"/>
    <s v="Straż Graniczna"/>
  </r>
  <r>
    <x v="3573"/>
    <s v="z RP"/>
    <x v="1"/>
    <x v="2"/>
    <s v="PSG w Katowicach-Pyrzowicach"/>
    <s v="Katowice-Pyrzowice"/>
    <x v="2"/>
    <x v="3"/>
    <s v="Ostra"/>
    <n v="15"/>
    <s v="amunicja koloru żółtego kaliber 5.56 x 45"/>
    <n v="5"/>
    <x v="0"/>
    <x v="46"/>
    <s v="Straż Graniczna"/>
  </r>
  <r>
    <x v="3574"/>
    <s v="wewnątrz kraju"/>
    <x v="2"/>
    <x v="2"/>
    <s v="PSG w Sosnowcu"/>
    <m/>
    <x v="3"/>
    <x v="4"/>
    <s v="krajanka tytoniowa"/>
    <n v="3351.85"/>
    <m/>
    <n v="670.37"/>
    <x v="1"/>
    <x v="6"/>
    <s v="Straż Graniczna"/>
  </r>
  <r>
    <x v="3575"/>
    <s v="do RP"/>
    <x v="1"/>
    <x v="1"/>
    <s v="PSG w Medyce"/>
    <s v="Przemyśl - Mościska"/>
    <x v="0"/>
    <x v="4"/>
    <s v="Tytoń do palenia (wkłady)"/>
    <n v="360.4"/>
    <s v="wyroby nowatorskie marki Terea"/>
    <n v="3999.9999999999995"/>
    <x v="1"/>
    <x v="1441"/>
    <s v="Straż Graniczna"/>
  </r>
  <r>
    <x v="3575"/>
    <s v="do RP"/>
    <x v="1"/>
    <x v="1"/>
    <s v="PSG w Medyce"/>
    <s v="Przemyśl - Mościska"/>
    <x v="0"/>
    <x v="4"/>
    <s v="Tytoń do palenia (wkłady)"/>
    <n v="233.2"/>
    <s v="wkłady nowatorskie marki Terea"/>
    <n v="4000"/>
    <x v="1"/>
    <x v="1431"/>
    <s v="Straż Graniczna"/>
  </r>
  <r>
    <x v="3576"/>
    <s v="do RP"/>
    <x v="1"/>
    <x v="0"/>
    <s v="PSG w Terespolu"/>
    <s v="Terespol - Brześć"/>
    <x v="1"/>
    <x v="1"/>
    <s v="Papierosy"/>
    <n v="351.48"/>
    <s v="ujawniono wyroby tytoniowe bez polskich znaków skarbowych akcyzy w postaci papierosów w ilości 400 sztuk o łącznej wartości 351,48 zł."/>
    <n v="0.87870000000000004"/>
    <x v="0"/>
    <x v="21"/>
    <s v="Straż Graniczna"/>
  </r>
  <r>
    <x v="3577"/>
    <s v="do RP"/>
    <x v="1"/>
    <x v="1"/>
    <s v="PSG w Korczowej"/>
    <s v="Korczowa - Krakowiec"/>
    <x v="0"/>
    <x v="3"/>
    <s v="Ostra"/>
    <n v="2.5"/>
    <s v="Amunicja5,45x39 mm"/>
    <n v="2.5"/>
    <x v="0"/>
    <x v="2"/>
    <s v="Straż Graniczna"/>
  </r>
  <r>
    <x v="3578"/>
    <s v="wewnątrz kraju"/>
    <x v="2"/>
    <x v="6"/>
    <s v="PSG w Kaliszu"/>
    <m/>
    <x v="3"/>
    <x v="1"/>
    <s v="Papierosy"/>
    <n v="21692.22"/>
    <m/>
    <n v="0.8786899987847856"/>
    <x v="0"/>
    <x v="1442"/>
    <s v="Straż Graniczna"/>
  </r>
  <r>
    <x v="3578"/>
    <s v="wewnątrz kraju"/>
    <x v="2"/>
    <x v="6"/>
    <s v="PSG w Kaliszu"/>
    <m/>
    <x v="3"/>
    <x v="4"/>
    <s v="Tytoń do palenia"/>
    <n v="21380.799999999999"/>
    <m/>
    <n v="668.15"/>
    <x v="1"/>
    <x v="1084"/>
    <s v="Straż Graniczna"/>
  </r>
  <r>
    <x v="3578"/>
    <s v="wewnątrz kraju"/>
    <x v="2"/>
    <x v="6"/>
    <s v="PSG w Kaliszu"/>
    <m/>
    <x v="3"/>
    <x v="1"/>
    <s v="Papierosy"/>
    <n v="9218.34"/>
    <m/>
    <n v="0.87869030597655129"/>
    <x v="0"/>
    <x v="1443"/>
    <s v="Straż Graniczna"/>
  </r>
  <r>
    <x v="3578"/>
    <s v="wewnątrz kraju"/>
    <x v="2"/>
    <x v="6"/>
    <s v="PSG w Kaliszu"/>
    <m/>
    <x v="3"/>
    <x v="4"/>
    <s v="Tytoń do palenia"/>
    <n v="81420.759999999995"/>
    <m/>
    <n v="668.15000820613818"/>
    <x v="1"/>
    <x v="1444"/>
    <s v="Straż Graniczna"/>
  </r>
  <r>
    <x v="3579"/>
    <s v="wewnątrz kraju"/>
    <x v="0"/>
    <x v="0"/>
    <s v="PSG w Hrubieszowie"/>
    <m/>
    <x v="0"/>
    <x v="6"/>
    <s v="Marihuana"/>
    <n v="15.2"/>
    <m/>
    <n v="39999.999999999993"/>
    <x v="1"/>
    <x v="201"/>
    <s v="Straż Graniczna"/>
  </r>
  <r>
    <x v="3579"/>
    <s v="wewnątrz kraju"/>
    <x v="0"/>
    <x v="0"/>
    <s v="PSG w Hrubieszowie"/>
    <m/>
    <x v="0"/>
    <x v="6"/>
    <s v="Inne"/>
    <n v="48.8"/>
    <s v="metamfetamina"/>
    <n v="80000"/>
    <x v="1"/>
    <x v="444"/>
    <s v="Straż Graniczna"/>
  </r>
  <r>
    <x v="3580"/>
    <s v="do RP"/>
    <x v="1"/>
    <x v="0"/>
    <s v="PSG w Hrubieszowie"/>
    <s v="Zosin - Ustiług"/>
    <x v="0"/>
    <x v="1"/>
    <s v="Papierosy"/>
    <n v="140.59"/>
    <m/>
    <n v="0.87868750000000007"/>
    <x v="0"/>
    <x v="37"/>
    <s v="Straż Graniczna"/>
  </r>
  <r>
    <x v="3581"/>
    <s v="z RP"/>
    <x v="1"/>
    <x v="2"/>
    <s v="PSG w Katowicach-Pyrzowicach"/>
    <s v="Katowice-Pyrzowice"/>
    <x v="2"/>
    <x v="3"/>
    <s v="Ostra"/>
    <n v="3"/>
    <s v="Amunicja koloru żółtego kaliber 5.56 x 45 z wygrawerowaną dwukrotnie cyfrą 21 na spodzie łuski"/>
    <n v="3"/>
    <x v="0"/>
    <x v="2"/>
    <s v="Straż Graniczna"/>
  </r>
  <r>
    <x v="3582"/>
    <s v="z RP"/>
    <x v="1"/>
    <x v="1"/>
    <s v="PSG w Rzeszowie–Jasionce"/>
    <s v="Rzeszów-Jasionka"/>
    <x v="2"/>
    <x v="3"/>
    <s v="Ostra"/>
    <n v="12.5"/>
    <s v="kaliber  5,45x39"/>
    <n v="2.5"/>
    <x v="0"/>
    <x v="6"/>
    <s v="Straż Graniczna"/>
  </r>
  <r>
    <x v="3583"/>
    <s v="do RP"/>
    <x v="1"/>
    <x v="1"/>
    <s v="PSG w Medyce"/>
    <s v="Medyka - Szeginie"/>
    <x v="0"/>
    <x v="3"/>
    <s v="Ostra"/>
    <n v="3.5"/>
    <s v="kaliber 7,62x51"/>
    <n v="3.5"/>
    <x v="0"/>
    <x v="2"/>
    <s v="Straż Graniczna"/>
  </r>
  <r>
    <x v="3584"/>
    <s v="do RP"/>
    <x v="1"/>
    <x v="0"/>
    <s v="PSG w Terespolu"/>
    <s v="Terespol - Brześć"/>
    <x v="1"/>
    <x v="1"/>
    <s v="Papierosy"/>
    <n v="316.33"/>
    <s v="Rotmans"/>
    <n v="0.87869444444444444"/>
    <x v="0"/>
    <x v="103"/>
    <s v="KAS | SG"/>
  </r>
  <r>
    <x v="3585"/>
    <s v="do RP"/>
    <x v="1"/>
    <x v="1"/>
    <s v="PSG w Korczowej"/>
    <s v="Korczowa - Krakowiec"/>
    <x v="0"/>
    <x v="3"/>
    <s v="Ostra"/>
    <n v="2.5"/>
    <s v="1 sztm. amunicji kaliber 5,56 mm"/>
    <n v="2.5"/>
    <x v="0"/>
    <x v="2"/>
    <s v="Straż Graniczna"/>
  </r>
  <r>
    <x v="3586"/>
    <s v="z RP"/>
    <x v="1"/>
    <x v="1"/>
    <s v="PSG w Korczowej"/>
    <s v="Korczowa - Krakowiec"/>
    <x v="0"/>
    <x v="2"/>
    <s v="Osobowy"/>
    <n v="55000"/>
    <s v="Mercedes Benz rok produkcji 2007"/>
    <n v="55000"/>
    <x v="0"/>
    <x v="2"/>
    <s v="Straż Graniczna"/>
  </r>
  <r>
    <x v="3587"/>
    <s v="do RP"/>
    <x v="1"/>
    <x v="0"/>
    <s v="PSG w Hrubieszowie"/>
    <s v="Zosin - Ustiług"/>
    <x v="0"/>
    <x v="3"/>
    <s v="Ostra"/>
    <n v="80"/>
    <s v="7,62x39"/>
    <n v="5"/>
    <x v="0"/>
    <x v="468"/>
    <s v="Straż Graniczna"/>
  </r>
  <r>
    <x v="3587"/>
    <s v="do RP"/>
    <x v="1"/>
    <x v="0"/>
    <s v="PSG w Hrubieszowie"/>
    <s v="Zosin - Ustiług"/>
    <x v="0"/>
    <x v="3"/>
    <s v="Ostra"/>
    <n v="10"/>
    <s v="7,62x54R"/>
    <n v="5"/>
    <x v="0"/>
    <x v="0"/>
    <s v="Straż Graniczna"/>
  </r>
  <r>
    <x v="3587"/>
    <s v="do RP"/>
    <x v="1"/>
    <x v="0"/>
    <s v="PSG w Hrubieszowie"/>
    <s v="Zosin - Ustiług"/>
    <x v="0"/>
    <x v="0"/>
    <s v="Inne"/>
    <m/>
    <s v="Łuska"/>
    <n v="0"/>
    <x v="2"/>
    <x v="2"/>
    <s v="Straż Graniczna"/>
  </r>
  <r>
    <x v="3587"/>
    <s v="do RP"/>
    <x v="1"/>
    <x v="0"/>
    <s v="PSG w Hrubieszowie"/>
    <s v="Zosin - Ustiług"/>
    <x v="0"/>
    <x v="0"/>
    <s v="Inne"/>
    <m/>
    <s v="Skórzana kabura na pistolet"/>
    <n v="0"/>
    <x v="2"/>
    <x v="2"/>
    <s v="Straż Graniczna"/>
  </r>
  <r>
    <x v="3588"/>
    <s v="z RP"/>
    <x v="1"/>
    <x v="0"/>
    <s v="PSG w Hrebennem"/>
    <s v="Hrebenne - Rawa Ruska"/>
    <x v="0"/>
    <x v="0"/>
    <s v="Podzespoły samochodowe"/>
    <n v="42000"/>
    <s v="silnik z ciągnika rolniczego CLAAS  typ 6068 "/>
    <n v="42000"/>
    <x v="0"/>
    <x v="2"/>
    <s v="Straż Graniczna"/>
  </r>
  <r>
    <x v="3589"/>
    <s v="z RP"/>
    <x v="1"/>
    <x v="1"/>
    <s v="PSG w Rzeszowie–Jasionce"/>
    <s v="Rzeszów-Jasionka"/>
    <x v="2"/>
    <x v="3"/>
    <s v="Ostra"/>
    <n v="12"/>
    <s v="amunicja kal. 9x19 Parabellum"/>
    <n v="1.5"/>
    <x v="0"/>
    <x v="187"/>
    <s v="Straż Graniczna"/>
  </r>
  <r>
    <x v="3590"/>
    <s v="z RP"/>
    <x v="1"/>
    <x v="2"/>
    <s v="PSG w Katowicach-Pyrzowicach"/>
    <s v="Katowice-Pyrzowice"/>
    <x v="2"/>
    <x v="7"/>
    <s v="Inna"/>
    <n v="60"/>
    <s v="Przedmiot przypominający kastet."/>
    <n v="60"/>
    <x v="0"/>
    <x v="2"/>
    <s v="Straż Graniczna"/>
  </r>
  <r>
    <x v="3591"/>
    <s v="z RP"/>
    <x v="1"/>
    <x v="1"/>
    <s v="PSG w Rzeszowie–Jasionce"/>
    <s v="Rzeszów-Jasionka"/>
    <x v="2"/>
    <x v="3"/>
    <s v="Ostra"/>
    <n v="12"/>
    <s v="amunicja kal. 9x19 mm"/>
    <n v="1.5"/>
    <x v="0"/>
    <x v="187"/>
    <s v="Straż Graniczna"/>
  </r>
  <r>
    <x v="3592"/>
    <s v="do RP"/>
    <x v="1"/>
    <x v="1"/>
    <s v="PSG w Korczowej"/>
    <s v="Korczowa - Krakowiec"/>
    <x v="0"/>
    <x v="3"/>
    <s v="Ostra"/>
    <n v="0.5"/>
    <s v="kal 5,56x45mm"/>
    <n v="0.5"/>
    <x v="0"/>
    <x v="2"/>
    <s v="Straż Graniczna"/>
  </r>
  <r>
    <x v="3592"/>
    <s v="do RP"/>
    <x v="1"/>
    <x v="1"/>
    <s v="PSG w Korczowej"/>
    <s v="Korczowa - Krakowiec"/>
    <x v="0"/>
    <x v="3"/>
    <s v="Ostra"/>
    <n v="0.5"/>
    <s v="kal. 7,62x22mm TT (Tokarev)"/>
    <n v="0.5"/>
    <x v="0"/>
    <x v="2"/>
    <s v="Straż Graniczna"/>
  </r>
  <r>
    <x v="3593"/>
    <s v="z RP"/>
    <x v="1"/>
    <x v="7"/>
    <s v="PSG w Krakowie-Balicach"/>
    <s v="Kraków-Balice"/>
    <x v="2"/>
    <x v="3"/>
    <s v="Ostra"/>
    <m/>
    <s v="Oznaczenie w okolicy spłonki IVI 20"/>
    <n v="0"/>
    <x v="0"/>
    <x v="597"/>
    <s v="Straż Graniczna"/>
  </r>
  <r>
    <x v="3594"/>
    <s v="do RP"/>
    <x v="1"/>
    <x v="6"/>
    <s v="PSG w Zgorzelcu"/>
    <s v="Jędrzychowice – Ludwigsdorf"/>
    <x v="5"/>
    <x v="6"/>
    <s v="Marihuana"/>
    <n v="39.200000000000003"/>
    <m/>
    <n v="40000.000000000007"/>
    <x v="1"/>
    <x v="193"/>
    <s v="Straż Graniczna"/>
  </r>
  <r>
    <x v="3595"/>
    <s v="do RP"/>
    <x v="1"/>
    <x v="0"/>
    <s v="PSG w Terespolu"/>
    <s v="Terespol - Brześć"/>
    <x v="1"/>
    <x v="1"/>
    <s v="Papierosy"/>
    <n v="193.31"/>
    <m/>
    <n v="0.87868181818181823"/>
    <x v="0"/>
    <x v="146"/>
    <s v="Straż Graniczna"/>
  </r>
  <r>
    <x v="3596"/>
    <s v="wewnątrz kraju"/>
    <x v="2"/>
    <x v="4"/>
    <s v="PSG w Gdańsku"/>
    <m/>
    <x v="3"/>
    <x v="6"/>
    <s v="Marihuana"/>
    <n v="14.4"/>
    <m/>
    <n v="40000.000000000007"/>
    <x v="1"/>
    <x v="1445"/>
    <s v="Straż Graniczna"/>
  </r>
  <r>
    <x v="3597"/>
    <s v="wewnątrz kraju"/>
    <x v="2"/>
    <x v="1"/>
    <s v="Bieszczadzki"/>
    <m/>
    <x v="3"/>
    <x v="0"/>
    <s v="Podzespoły samochodowe"/>
    <n v="3269051"/>
    <s v="Lexus NX 450H, 2 x Lexus NX350H, BMW X5, BMW X5 M Sport, Mercedes GLE 400 AMG, Rolls Royce Ghost, Lamborgini Urus"/>
    <n v="32690.51"/>
    <x v="0"/>
    <x v="13"/>
    <s v="Policja | inny | SG"/>
  </r>
  <r>
    <x v="3598"/>
    <s v="do RP"/>
    <x v="1"/>
    <x v="1"/>
    <s v="PSG w Medyce"/>
    <s v="Medyka - Szeginie"/>
    <x v="0"/>
    <x v="1"/>
    <s v="Papierosy"/>
    <n v="6.15"/>
    <s v="Marka DAVIDOFF"/>
    <n v="0.87857142857142867"/>
    <x v="0"/>
    <x v="26"/>
    <s v="Straż Graniczna"/>
  </r>
  <r>
    <x v="3599"/>
    <s v="z RP"/>
    <x v="1"/>
    <x v="2"/>
    <s v="PSG w Katowicach-Pyrzowicach"/>
    <s v="Katowice-Pyrzowice"/>
    <x v="2"/>
    <x v="7"/>
    <s v="Inna"/>
    <n v="70"/>
    <s v="Przedmiot przypominający pałkę teleskopową."/>
    <n v="70"/>
    <x v="0"/>
    <x v="2"/>
    <s v="Straż Graniczna"/>
  </r>
  <r>
    <x v="3600"/>
    <s v="wewnątrz kraju"/>
    <x v="2"/>
    <x v="2"/>
    <s v="Śląski"/>
    <m/>
    <x v="3"/>
    <x v="6"/>
    <s v="Marihuana"/>
    <n v="78.5"/>
    <s v="THC"/>
    <n v="50000"/>
    <x v="1"/>
    <x v="1446"/>
    <s v="Straż Graniczna"/>
  </r>
  <r>
    <x v="3600"/>
    <s v="wewnątrz kraju"/>
    <x v="2"/>
    <x v="2"/>
    <s v="Śląski"/>
    <m/>
    <x v="3"/>
    <x v="6"/>
    <s v="Marihuana"/>
    <n v="34"/>
    <s v="THC"/>
    <n v="50000"/>
    <x v="1"/>
    <x v="1447"/>
    <s v="Straż Graniczna"/>
  </r>
  <r>
    <x v="3600"/>
    <s v="wewnątrz kraju"/>
    <x v="2"/>
    <x v="2"/>
    <s v="Śląski"/>
    <m/>
    <x v="3"/>
    <x v="6"/>
    <s v="Inne"/>
    <n v="30.6"/>
    <s v="Mefedron"/>
    <n v="60000"/>
    <x v="1"/>
    <x v="411"/>
    <s v="Straż Graniczna"/>
  </r>
  <r>
    <x v="3601"/>
    <s v="do RP"/>
    <x v="1"/>
    <x v="1"/>
    <s v="PSG w Medyce"/>
    <s v="Medyka - Szeginie"/>
    <x v="0"/>
    <x v="5"/>
    <s v="Inne"/>
    <n v="295.02"/>
    <m/>
    <n v="65.56"/>
    <x v="2"/>
    <x v="273"/>
    <s v="SC | SG"/>
  </r>
  <r>
    <x v="3602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603"/>
    <s v="z RP"/>
    <x v="1"/>
    <x v="1"/>
    <s v="PSG w Korczowej"/>
    <s v="Korczowa - Krakowiec"/>
    <x v="0"/>
    <x v="2"/>
    <s v="Osobowy"/>
    <n v="40000"/>
    <s v="RENAULT Master  rok produkcji 2013 "/>
    <n v="40000"/>
    <x v="0"/>
    <x v="2"/>
    <s v="Straż Graniczna"/>
  </r>
  <r>
    <x v="3604"/>
    <s v="wewnątrz kraju"/>
    <x v="2"/>
    <x v="0"/>
    <s v="PSG w Lublinie"/>
    <m/>
    <x v="3"/>
    <x v="4"/>
    <s v="susz tytoniowy"/>
    <n v="269388"/>
    <m/>
    <n v="504"/>
    <x v="1"/>
    <x v="1448"/>
    <s v="Straż Graniczna"/>
  </r>
  <r>
    <x v="3605"/>
    <s v="do RP"/>
    <x v="1"/>
    <x v="0"/>
    <s v="PSG w Dołhobyczowie"/>
    <s v="Dołhobyczów - Uhrynów"/>
    <x v="0"/>
    <x v="1"/>
    <s v="Papierosy"/>
    <n v="13.18"/>
    <m/>
    <n v="0.8786666666666666"/>
    <x v="0"/>
    <x v="78"/>
    <s v="Straż Graniczna"/>
  </r>
  <r>
    <x v="3606"/>
    <s v="do RP"/>
    <x v="1"/>
    <x v="0"/>
    <s v="PSG w Dorohusku"/>
    <s v="Dorohusk - Jagodzin"/>
    <x v="0"/>
    <x v="1"/>
    <s v="Papierosy"/>
    <n v="228.46"/>
    <m/>
    <n v="0.87869230769230777"/>
    <x v="0"/>
    <x v="73"/>
    <s v="SC | SG"/>
  </r>
  <r>
    <x v="3607"/>
    <s v="wewnątrz kraju"/>
    <x v="2"/>
    <x v="1"/>
    <s v="PSG w Korczowej"/>
    <m/>
    <x v="3"/>
    <x v="6"/>
    <s v="Marihuana"/>
    <n v="23.2"/>
    <s v="susz roślinny koloru brunato zielonego"/>
    <n v="40000"/>
    <x v="1"/>
    <x v="375"/>
    <s v="Straż Graniczna"/>
  </r>
  <r>
    <x v="3608"/>
    <s v="wewnątrz kraju"/>
    <x v="2"/>
    <x v="1"/>
    <s v="PSG w Rzeszowie–Jasionce"/>
    <m/>
    <x v="3"/>
    <x v="6"/>
    <s v="Inne"/>
    <n v="15.18"/>
    <s v="Mefedron"/>
    <n v="66000"/>
    <x v="1"/>
    <x v="313"/>
    <s v="Policja | SG"/>
  </r>
  <r>
    <x v="3609"/>
    <s v="z RP"/>
    <x v="1"/>
    <x v="5"/>
    <s v="PSG w Warszawie-Okęciu"/>
    <s v="Warszawa-Okęcie"/>
    <x v="2"/>
    <x v="3"/>
    <s v="Ostra"/>
    <m/>
    <s v="556x46"/>
    <n v="0"/>
    <x v="0"/>
    <x v="11"/>
    <s v="Straż Graniczna"/>
  </r>
  <r>
    <x v="3610"/>
    <s v="do RP"/>
    <x v="1"/>
    <x v="0"/>
    <s v="PSG w Hrubieszowie"/>
    <s v="Zosin - Ustiług"/>
    <x v="0"/>
    <x v="0"/>
    <s v="Inne"/>
    <n v="114"/>
    <s v="Produkty pochodzenia roślinnego"/>
    <n v="20"/>
    <x v="1"/>
    <x v="650"/>
    <s v="SC | SG"/>
  </r>
  <r>
    <x v="3611"/>
    <s v="do RP"/>
    <x v="1"/>
    <x v="1"/>
    <s v="PSG w Lubaczowie"/>
    <s v="Budomierz - Hruszew"/>
    <x v="0"/>
    <x v="2"/>
    <s v="Osobowy"/>
    <n v="140000"/>
    <s v="TOYOTA RAV 4 HYBRID 2020R."/>
    <n v="140000"/>
    <x v="0"/>
    <x v="2"/>
    <s v="Straż Graniczna"/>
  </r>
  <r>
    <x v="3612"/>
    <s v="do RP"/>
    <x v="1"/>
    <x v="0"/>
    <s v="PSG w Terespolu"/>
    <s v="Terespol - Brześć"/>
    <x v="1"/>
    <x v="5"/>
    <s v="Wódka"/>
    <n v="45"/>
    <m/>
    <n v="30"/>
    <x v="2"/>
    <x v="115"/>
    <s v="Straż Graniczna"/>
  </r>
  <r>
    <x v="3613"/>
    <s v="do RP"/>
    <x v="1"/>
    <x v="0"/>
    <s v="PSG w Terespolu"/>
    <s v="Terespol - Brześć"/>
    <x v="1"/>
    <x v="5"/>
    <s v="Wódka"/>
    <n v="15"/>
    <m/>
    <n v="30"/>
    <x v="2"/>
    <x v="191"/>
    <s v="Straż Graniczna"/>
  </r>
  <r>
    <x v="3613"/>
    <s v="do RP"/>
    <x v="1"/>
    <x v="0"/>
    <s v="PSG w Terespolu"/>
    <s v="Terespol - Brześć"/>
    <x v="1"/>
    <x v="1"/>
    <s v="Papierosy"/>
    <n v="35.15"/>
    <m/>
    <n v="0.87874999999999992"/>
    <x v="0"/>
    <x v="66"/>
    <s v="Straż Graniczna"/>
  </r>
  <r>
    <x v="3614"/>
    <s v="do RP"/>
    <x v="1"/>
    <x v="0"/>
    <s v="PSG w Hrebennem"/>
    <s v="Hrebenne - Rawa Ruska"/>
    <x v="0"/>
    <x v="6"/>
    <s v="Marihuana"/>
    <n v="8"/>
    <m/>
    <n v="49999.999999999993"/>
    <x v="1"/>
    <x v="1449"/>
    <s v="Straż Graniczna"/>
  </r>
  <r>
    <x v="3615"/>
    <s v="z RP"/>
    <x v="0"/>
    <x v="2"/>
    <s v="PSG w Katowicach-Pyrzowicach"/>
    <m/>
    <x v="2"/>
    <x v="7"/>
    <s v="Inna"/>
    <n v="120"/>
    <s v="Przedmiot przypominający pałkę teleskopową "/>
    <n v="120"/>
    <x v="0"/>
    <x v="2"/>
    <s v="Straż Graniczna"/>
  </r>
  <r>
    <x v="3616"/>
    <s v="do RP"/>
    <x v="1"/>
    <x v="6"/>
    <s v="PSG w Zgorzelcu"/>
    <s v="Jędrzychowice – Ludwigsdorf"/>
    <x v="5"/>
    <x v="6"/>
    <s v="Marihuana"/>
    <m/>
    <m/>
    <n v="0"/>
    <x v="1"/>
    <x v="1450"/>
    <s v="Straż Graniczna"/>
  </r>
  <r>
    <x v="3617"/>
    <s v="do RP"/>
    <x v="1"/>
    <x v="6"/>
    <s v="PSG w Świecku"/>
    <s v="Słubice – Frankfurt nad Odrą"/>
    <x v="5"/>
    <x v="6"/>
    <s v="Marihuana"/>
    <n v="6.4"/>
    <m/>
    <n v="40000"/>
    <x v="1"/>
    <x v="1449"/>
    <s v="Straż Graniczna"/>
  </r>
  <r>
    <x v="3618"/>
    <s v="do RP"/>
    <x v="1"/>
    <x v="1"/>
    <s v="PSG w Medyce"/>
    <s v="Medyka - Szeginie"/>
    <x v="0"/>
    <x v="1"/>
    <s v="Papierosy"/>
    <n v="52.72"/>
    <s v="papierosy Winston"/>
    <n v="0.8786666666666666"/>
    <x v="0"/>
    <x v="10"/>
    <s v="Straż Graniczna"/>
  </r>
  <r>
    <x v="3619"/>
    <s v="wewnątrz kraju"/>
    <x v="0"/>
    <x v="1"/>
    <s v="PSG w Medyce"/>
    <m/>
    <x v="0"/>
    <x v="1"/>
    <s v="Papierosy"/>
    <n v="70.3"/>
    <m/>
    <n v="0.87874999999999992"/>
    <x v="0"/>
    <x v="5"/>
    <s v="Straż Graniczna"/>
  </r>
  <r>
    <x v="3620"/>
    <s v="wewnątrz kraju"/>
    <x v="2"/>
    <x v="0"/>
    <s v="PSG w Hrubieszowie"/>
    <m/>
    <x v="3"/>
    <x v="2"/>
    <s v="Osobowy"/>
    <n v="130000"/>
    <s v="TOYOTA RAV 4"/>
    <n v="130000"/>
    <x v="0"/>
    <x v="2"/>
    <s v="Policja | SG"/>
  </r>
  <r>
    <x v="3621"/>
    <s v="wewnątrz kraju"/>
    <x v="2"/>
    <x v="2"/>
    <s v="PSG w Katowicach-Pyrzowicach"/>
    <m/>
    <x v="3"/>
    <x v="6"/>
    <s v="Amfetamina"/>
    <n v="1272.25"/>
    <s v="Substancja w formie białego proszku w foliowych woreczkach"/>
    <n v="35000"/>
    <x v="1"/>
    <x v="1451"/>
    <s v="Policja | SG"/>
  </r>
  <r>
    <x v="3621"/>
    <s v="wewnątrz kraju"/>
    <x v="2"/>
    <x v="2"/>
    <s v="PSG w Katowicach-Pyrzowicach"/>
    <m/>
    <x v="3"/>
    <x v="6"/>
    <s v="Marihuana"/>
    <n v="7937.5"/>
    <s v="Susz roślinny w kolorze zielonym o intensywnym zapachu w woreczkach foliowych"/>
    <n v="50000"/>
    <x v="1"/>
    <x v="1452"/>
    <s v="Policja | SG"/>
  </r>
  <r>
    <x v="3621"/>
    <s v="wewnątrz kraju"/>
    <x v="2"/>
    <x v="2"/>
    <s v="PSG w Katowicach-Pyrzowicach"/>
    <m/>
    <x v="3"/>
    <x v="6"/>
    <s v="Inne"/>
    <n v="28"/>
    <s v="Substancja o nazwie 2C-B, pochodna fenyloetyloaminy"/>
    <n v="56000"/>
    <x v="1"/>
    <x v="442"/>
    <s v="Policja | SG"/>
  </r>
  <r>
    <x v="3622"/>
    <s v="z RP"/>
    <x v="1"/>
    <x v="5"/>
    <s v="PSG w Warszawie-Okęciu"/>
    <s v="Warszawa-Okęcie"/>
    <x v="2"/>
    <x v="3"/>
    <s v="Ostra"/>
    <m/>
    <s v="1 SZTUKA O OZANCZENIACH G.F.L 20"/>
    <n v="0"/>
    <x v="0"/>
    <x v="2"/>
    <s v="Straż Graniczna"/>
  </r>
  <r>
    <x v="3623"/>
    <s v="z RP"/>
    <x v="1"/>
    <x v="1"/>
    <s v="PSG w Rzeszowie–Jasionce"/>
    <s v="Rzeszów-Jasionka"/>
    <x v="2"/>
    <x v="3"/>
    <s v="Ostra"/>
    <n v="7.5"/>
    <s v="kaliber 5,45x39"/>
    <n v="2.5"/>
    <x v="0"/>
    <x v="46"/>
    <s v="Straż Graniczna"/>
  </r>
  <r>
    <x v="3624"/>
    <s v="z RP"/>
    <x v="1"/>
    <x v="0"/>
    <s v="PSG w Dołhobyczowie"/>
    <s v="Dołhobyczów - Uhrynów"/>
    <x v="0"/>
    <x v="2"/>
    <s v="Osobowy"/>
    <n v="85000"/>
    <s v="samochód osobowy marki CITROEN E-C4 SHINE rok produkcji 2022 wartość 85000 zł"/>
    <n v="85000"/>
    <x v="0"/>
    <x v="2"/>
    <s v="Straż Graniczna"/>
  </r>
  <r>
    <x v="3625"/>
    <s v="z RP"/>
    <x v="1"/>
    <x v="3"/>
    <s v="PSG w Olsztynie"/>
    <s v="Mazury"/>
    <x v="2"/>
    <x v="3"/>
    <s v="Inna"/>
    <m/>
    <m/>
    <n v="0"/>
    <x v="0"/>
    <x v="2"/>
    <s v="Straż Graniczna"/>
  </r>
  <r>
    <x v="3626"/>
    <s v="z RP"/>
    <x v="1"/>
    <x v="1"/>
    <s v="PSG w Lubaczowie"/>
    <s v="Budomierz - Hruszew"/>
    <x v="0"/>
    <x v="2"/>
    <s v="Osobowy"/>
    <n v="30000"/>
    <s v="Toyota Rav4, 2007r."/>
    <n v="30000"/>
    <x v="0"/>
    <x v="2"/>
    <s v="Straż Graniczna"/>
  </r>
  <r>
    <x v="3627"/>
    <s v="z RP"/>
    <x v="1"/>
    <x v="0"/>
    <s v="PSG w Dołhobyczowie"/>
    <s v="Dołhobyczów - Uhrynów"/>
    <x v="0"/>
    <x v="2"/>
    <s v="Osobowy"/>
    <n v="12000"/>
    <s v="SSANGYONG 2006r. prod."/>
    <n v="12000"/>
    <x v="0"/>
    <x v="2"/>
    <s v="Straż Graniczna"/>
  </r>
  <r>
    <x v="3628"/>
    <s v="do RP"/>
    <x v="1"/>
    <x v="1"/>
    <s v="PSG w Korczowej"/>
    <s v="Korczowa - Krakowiec"/>
    <x v="0"/>
    <x v="3"/>
    <s v="Ostra"/>
    <n v="2.5"/>
    <s v="7,62x39 mm"/>
    <n v="2.5"/>
    <x v="0"/>
    <x v="2"/>
    <s v="Straż Graniczna"/>
  </r>
  <r>
    <x v="3629"/>
    <s v="do RP"/>
    <x v="0"/>
    <x v="0"/>
    <s v="PSG w Sławatyczach"/>
    <m/>
    <x v="1"/>
    <x v="1"/>
    <s v="Papierosy"/>
    <n v="8786.9"/>
    <s v="NZ GOLD"/>
    <n v="0.87868999999999997"/>
    <x v="0"/>
    <x v="79"/>
    <s v="Straż Graniczna"/>
  </r>
  <r>
    <x v="3630"/>
    <s v="do RP"/>
    <x v="1"/>
    <x v="1"/>
    <s v="PSG w Medyce"/>
    <s v="Medyka - Szeginie"/>
    <x v="0"/>
    <x v="2"/>
    <s v="Osobowy"/>
    <n v="40000"/>
    <s v="Fiat Ducato"/>
    <n v="40000"/>
    <x v="0"/>
    <x v="2"/>
    <s v="Straż Graniczna"/>
  </r>
  <r>
    <x v="3631"/>
    <s v="do RP"/>
    <x v="1"/>
    <x v="0"/>
    <s v="PSG w Terespolu"/>
    <s v="Kukuryki - Kozłowiczy"/>
    <x v="1"/>
    <x v="0"/>
    <s v="Inne"/>
    <n v="1131.33"/>
    <s v="Olej Napędowy"/>
    <n v="7.8564583333333324"/>
    <x v="2"/>
    <x v="603"/>
    <s v="KAS | SG"/>
  </r>
  <r>
    <x v="3631"/>
    <s v="do RP"/>
    <x v="1"/>
    <x v="0"/>
    <s v="PSG w Terespolu"/>
    <s v="Kukuryki - Kozłowiczy"/>
    <x v="1"/>
    <x v="0"/>
    <s v="Inne"/>
    <n v="1689.13"/>
    <s v="Olej Napędowy"/>
    <n v="7.8564186046511635"/>
    <x v="2"/>
    <x v="1105"/>
    <s v="KAS | SG"/>
  </r>
  <r>
    <x v="3631"/>
    <s v="do RP"/>
    <x v="1"/>
    <x v="0"/>
    <s v="PSG w Terespolu"/>
    <s v="Kukuryki - Kozłowiczy"/>
    <x v="1"/>
    <x v="0"/>
    <s v="Inne"/>
    <n v="345.68"/>
    <s v="Olej Napędowy"/>
    <n v="7.8563636363636364"/>
    <x v="2"/>
    <x v="450"/>
    <s v="KAS | SG"/>
  </r>
  <r>
    <x v="3632"/>
    <s v="do RP"/>
    <x v="1"/>
    <x v="6"/>
    <s v="PSG w Świecku"/>
    <s v="Słubice – Frankfurt nad Odrą"/>
    <x v="5"/>
    <x v="2"/>
    <s v="Osobowy"/>
    <n v="96000"/>
    <s v="KIA XCEED"/>
    <n v="96000"/>
    <x v="0"/>
    <x v="2"/>
    <s v="Straż Graniczna"/>
  </r>
  <r>
    <x v="3633"/>
    <s v="do RP"/>
    <x v="1"/>
    <x v="0"/>
    <s v="PSG w Terespolu"/>
    <s v="Kukuryki - Kozłowiczy"/>
    <x v="1"/>
    <x v="1"/>
    <s v="Papierosy"/>
    <n v="527.21"/>
    <m/>
    <n v="0.87868333333333337"/>
    <x v="0"/>
    <x v="117"/>
    <s v="Straż Graniczna"/>
  </r>
  <r>
    <x v="3634"/>
    <s v="wewnątrz kraju"/>
    <x v="0"/>
    <x v="0"/>
    <s v="PSG w Dorohusku"/>
    <m/>
    <x v="0"/>
    <x v="0"/>
    <s v="Bursztyn"/>
    <n v="392840"/>
    <m/>
    <n v="2000.0000000000002"/>
    <x v="1"/>
    <x v="1453"/>
    <s v="Straż Graniczna"/>
  </r>
  <r>
    <x v="3635"/>
    <s v="do RP"/>
    <x v="1"/>
    <x v="6"/>
    <s v="PSG w Świecku"/>
    <s v="Słubice – Frankfurt nad Odrą"/>
    <x v="5"/>
    <x v="6"/>
    <s v="Marihuana"/>
    <n v="76"/>
    <m/>
    <n v="40000"/>
    <x v="1"/>
    <x v="1454"/>
    <s v="Straż Graniczna"/>
  </r>
  <r>
    <x v="3636"/>
    <s v="wewnątrz kraju"/>
    <x v="0"/>
    <x v="0"/>
    <s v="PSG w Terespolu"/>
    <m/>
    <x v="1"/>
    <x v="1"/>
    <s v="Papierosy"/>
    <n v="41474.17"/>
    <m/>
    <n v="0.87869004237288129"/>
    <x v="0"/>
    <x v="1455"/>
    <s v="Straż Graniczna"/>
  </r>
  <r>
    <x v="3636"/>
    <s v="wewnątrz kraju"/>
    <x v="0"/>
    <x v="0"/>
    <s v="PSG w Terespolu"/>
    <m/>
    <x v="1"/>
    <x v="6"/>
    <s v="Marihuana"/>
    <n v="355.5"/>
    <m/>
    <n v="44999.999999999993"/>
    <x v="1"/>
    <x v="1456"/>
    <s v="Straż Graniczna"/>
  </r>
  <r>
    <x v="3636"/>
    <s v="wewnątrz kraju"/>
    <x v="0"/>
    <x v="0"/>
    <s v="PSG w Terespolu"/>
    <m/>
    <x v="1"/>
    <x v="7"/>
    <s v="Palna"/>
    <m/>
    <s v="ZORAKI 914"/>
    <n v="0"/>
    <x v="0"/>
    <x v="2"/>
    <s v="Straż Graniczna"/>
  </r>
  <r>
    <x v="3637"/>
    <s v="wewnątrz kraju"/>
    <x v="0"/>
    <x v="0"/>
    <s v="PSG w Janowie Podlaskim"/>
    <m/>
    <x v="1"/>
    <x v="1"/>
    <s v="Papierosy"/>
    <n v="7959.17"/>
    <s v="przy użyciu balonu metorologicznego"/>
    <n v="0.87868955619342015"/>
    <x v="0"/>
    <x v="1457"/>
    <s v="Straż Graniczna"/>
  </r>
  <r>
    <x v="3638"/>
    <s v="z RP"/>
    <x v="1"/>
    <x v="2"/>
    <s v="PSG w Katowicach-Pyrzowicach"/>
    <s v="Katowice-Pyrzowice"/>
    <x v="2"/>
    <x v="3"/>
    <s v="Inna"/>
    <n v="0.5"/>
    <s v="amunicja sportowa"/>
    <n v="0.5"/>
    <x v="0"/>
    <x v="2"/>
    <s v="Straż Graniczna"/>
  </r>
  <r>
    <x v="3639"/>
    <s v="wewnątrz kraju"/>
    <x v="2"/>
    <x v="6"/>
    <s v="Nadodrzański"/>
    <m/>
    <x v="3"/>
    <x v="0"/>
    <s v="Inne"/>
    <n v="300000"/>
    <s v="oxydolor "/>
    <n v="25"/>
    <x v="0"/>
    <x v="81"/>
    <s v="Policja | KAS | SOK | SG"/>
  </r>
  <r>
    <x v="3639"/>
    <s v="wewnątrz kraju"/>
    <x v="2"/>
    <x v="6"/>
    <s v="Nadodrzański"/>
    <m/>
    <x v="3"/>
    <x v="11"/>
    <s v="Złoty - PLN"/>
    <n v="2708.64"/>
    <m/>
    <n v="1"/>
    <x v="0"/>
    <x v="1458"/>
    <s v="Policja | KAS | SOK | SG"/>
  </r>
  <r>
    <x v="3640"/>
    <s v="do RP"/>
    <x v="1"/>
    <x v="1"/>
    <s v="PSG w Korczowej"/>
    <s v="Korczowa - Krakowiec"/>
    <x v="0"/>
    <x v="3"/>
    <s v="Ostra"/>
    <n v="2.5"/>
    <s v="kaliber 5.56 mm  (amunicja ostra )"/>
    <n v="2.5"/>
    <x v="0"/>
    <x v="2"/>
    <s v="Straż Graniczna"/>
  </r>
  <r>
    <x v="3641"/>
    <s v="z RP"/>
    <x v="1"/>
    <x v="5"/>
    <s v="PSG w Warszawie-Okęciu"/>
    <s v="Warszawa-Okęcie"/>
    <x v="2"/>
    <x v="3"/>
    <s v="Ostra"/>
    <m/>
    <m/>
    <n v="0"/>
    <x v="0"/>
    <x v="0"/>
    <s v="Straż Graniczna"/>
  </r>
  <r>
    <x v="3642"/>
    <s v="wewnątrz kraju"/>
    <x v="2"/>
    <x v="5"/>
    <s v="Nadwiślański"/>
    <m/>
    <x v="3"/>
    <x v="6"/>
    <s v="Inne"/>
    <n v="346750"/>
    <s v="Oxydolor"/>
    <n v="25"/>
    <x v="0"/>
    <x v="1459"/>
    <s v="Straż Graniczna"/>
  </r>
  <r>
    <x v="3642"/>
    <s v="wewnątrz kraju"/>
    <x v="2"/>
    <x v="5"/>
    <s v="Nadwiślański"/>
    <m/>
    <x v="3"/>
    <x v="0"/>
    <s v="Inne"/>
    <n v="8600"/>
    <s v="OxyContin"/>
    <n v="20"/>
    <x v="0"/>
    <x v="1460"/>
    <s v="Straż Graniczna"/>
  </r>
  <r>
    <x v="3642"/>
    <s v="wewnątrz kraju"/>
    <x v="2"/>
    <x v="5"/>
    <s v="Nadwiślański"/>
    <m/>
    <x v="3"/>
    <x v="6"/>
    <s v="Inne"/>
    <n v="467500"/>
    <s v="Subutex"/>
    <n v="500"/>
    <x v="0"/>
    <x v="1461"/>
    <s v="Straż Graniczna"/>
  </r>
  <r>
    <x v="3642"/>
    <s v="wewnątrz kraju"/>
    <x v="2"/>
    <x v="5"/>
    <s v="Nadwiślański"/>
    <m/>
    <x v="3"/>
    <x v="6"/>
    <s v="Inne"/>
    <n v="2800"/>
    <s v="Tirzepatidde"/>
    <n v="280"/>
    <x v="0"/>
    <x v="45"/>
    <s v="Straż Graniczna"/>
  </r>
  <r>
    <x v="3642"/>
    <s v="wewnątrz kraju"/>
    <x v="2"/>
    <x v="5"/>
    <s v="Nadwiślański"/>
    <m/>
    <x v="3"/>
    <x v="6"/>
    <s v="Marihuana"/>
    <n v="200560"/>
    <m/>
    <n v="40000"/>
    <x v="1"/>
    <x v="1462"/>
    <s v="Straż Graniczna"/>
  </r>
  <r>
    <x v="3642"/>
    <s v="wewnątrz kraju"/>
    <x v="2"/>
    <x v="5"/>
    <s v="Nadwiślański"/>
    <m/>
    <x v="3"/>
    <x v="6"/>
    <s v="Amfetamina"/>
    <n v="1985.2"/>
    <m/>
    <n v="40000"/>
    <x v="1"/>
    <x v="1463"/>
    <s v="Straż Graniczna"/>
  </r>
  <r>
    <x v="3642"/>
    <s v="wewnątrz kraju"/>
    <x v="2"/>
    <x v="5"/>
    <s v="Nadwiślański"/>
    <m/>
    <x v="3"/>
    <x v="11"/>
    <s v="Złoty - PLN"/>
    <n v="178799.5"/>
    <m/>
    <n v="1"/>
    <x v="0"/>
    <x v="1464"/>
    <s v="Straż Graniczna"/>
  </r>
  <r>
    <x v="3643"/>
    <s v="z RP"/>
    <x v="1"/>
    <x v="6"/>
    <s v="PSG w Poznaniu-Ławicy"/>
    <s v="Poznań-Ławica"/>
    <x v="2"/>
    <x v="7"/>
    <s v="Inna"/>
    <n v="100"/>
    <s v="Kastet"/>
    <n v="100"/>
    <x v="0"/>
    <x v="2"/>
    <s v="Straż Graniczna"/>
  </r>
  <r>
    <x v="3644"/>
    <s v="wewnątrz kraju"/>
    <x v="2"/>
    <x v="1"/>
    <s v="PSG w Rzeszowie–Jasionce"/>
    <m/>
    <x v="3"/>
    <x v="2"/>
    <s v="Osobowy"/>
    <n v="75000"/>
    <s v="Mitsubishi Outlander"/>
    <n v="75000"/>
    <x v="0"/>
    <x v="2"/>
    <s v="Straż Graniczna"/>
  </r>
  <r>
    <x v="3645"/>
    <s v="do RP"/>
    <x v="1"/>
    <x v="1"/>
    <s v="PSG w Medyce"/>
    <s v="Medyka - Szeginie"/>
    <x v="0"/>
    <x v="3"/>
    <s v="Ostra"/>
    <n v="11.7"/>
    <s v="AMUNICJA PISTOLETOWA PERABELLUM KALIBER 9 MM."/>
    <n v="1.2999999999999998"/>
    <x v="0"/>
    <x v="157"/>
    <s v="Straż Graniczna"/>
  </r>
  <r>
    <x v="3646"/>
    <s v="z RP"/>
    <x v="1"/>
    <x v="5"/>
    <s v="PSG w Warszawie-Okęciu"/>
    <s v="Warszawa-Okęcie"/>
    <x v="2"/>
    <x v="3"/>
    <s v="Ostra"/>
    <m/>
    <s v="GECO.308 WIN"/>
    <n v="0"/>
    <x v="0"/>
    <x v="2"/>
    <s v="Straż Graniczna"/>
  </r>
  <r>
    <x v="3647"/>
    <s v="do RP"/>
    <x v="1"/>
    <x v="0"/>
    <s v="PSG w Hrubieszowie"/>
    <s v="Zosin - Ustiług"/>
    <x v="0"/>
    <x v="7"/>
    <s v="Inna"/>
    <n v="60"/>
    <s v="imitacja kija bejsbolowego. Wniosek do OC D110/2025"/>
    <n v="60"/>
    <x v="0"/>
    <x v="2"/>
    <s v="Straż Graniczna"/>
  </r>
  <r>
    <x v="3648"/>
    <s v="do RP"/>
    <x v="1"/>
    <x v="1"/>
    <s v="PSG w Korczowej"/>
    <s v="Korczowa - Krakowiec"/>
    <x v="0"/>
    <x v="3"/>
    <s v="Ostra"/>
    <n v="2.5"/>
    <s v="Amunicja 5,56x39 mm "/>
    <n v="2.5"/>
    <x v="0"/>
    <x v="2"/>
    <s v="Straż Graniczna"/>
  </r>
  <r>
    <x v="3649"/>
    <s v="do RP"/>
    <x v="1"/>
    <x v="0"/>
    <s v="PSG w Dołhobyczowie"/>
    <s v="Dołhobyczów - Uhrynów"/>
    <x v="0"/>
    <x v="3"/>
    <s v="Ostra"/>
    <n v="27"/>
    <s v="nabój kal. 12.7x99 mm NATO"/>
    <n v="27"/>
    <x v="0"/>
    <x v="2"/>
    <s v="Straż Graniczna"/>
  </r>
  <r>
    <x v="3650"/>
    <s v="do RP"/>
    <x v="1"/>
    <x v="1"/>
    <s v="PSG w Korczowej"/>
    <s v="Korczowa - Krakowiec"/>
    <x v="0"/>
    <x v="3"/>
    <s v="Ostra"/>
    <n v="2.5"/>
    <s v="Amunicja 7.62x39mm"/>
    <n v="2.5"/>
    <x v="0"/>
    <x v="2"/>
    <s v="Straż Graniczna"/>
  </r>
  <r>
    <x v="3651"/>
    <s v="do RP"/>
    <x v="1"/>
    <x v="0"/>
    <s v="PSG w Terespolu"/>
    <s v="Terespol - Brześć"/>
    <x v="1"/>
    <x v="0"/>
    <s v="Inne"/>
    <n v="32000"/>
    <s v="PRODUKTY FARMACEUTYCZNE - 400 SZT. AMPUŁEK Z BOTOKSEM"/>
    <n v="80"/>
    <x v="0"/>
    <x v="21"/>
    <s v="Straż Graniczna"/>
  </r>
  <r>
    <x v="3652"/>
    <s v="z RP"/>
    <x v="1"/>
    <x v="1"/>
    <s v="PSG w Rzeszowie–Jasionce"/>
    <s v="Rzeszów-Jasionka"/>
    <x v="2"/>
    <x v="3"/>
    <s v="Ostra"/>
    <n v="2"/>
    <s v=" kal. 5.45x39 mm"/>
    <n v="2"/>
    <x v="0"/>
    <x v="2"/>
    <s v="Straż Graniczna"/>
  </r>
  <r>
    <x v="3653"/>
    <s v="z RP"/>
    <x v="1"/>
    <x v="5"/>
    <s v="PSG w Warszawie-Okęciu"/>
    <s v="Warszawa-Okęcie"/>
    <x v="2"/>
    <x v="3"/>
    <s v="Ostra"/>
    <m/>
    <m/>
    <n v="0"/>
    <x v="0"/>
    <x v="2"/>
    <s v="Straż Graniczna"/>
  </r>
  <r>
    <x v="3654"/>
    <s v="z RP"/>
    <x v="1"/>
    <x v="1"/>
    <s v="PSG w Korczowej"/>
    <s v="Korczowa - Krakowiec"/>
    <x v="0"/>
    <x v="0"/>
    <s v="Inne"/>
    <m/>
    <s v="znaczna ilości ubrań z logiem znanych marek "/>
    <n v="0"/>
    <x v="0"/>
    <x v="1465"/>
    <s v="Straż Graniczna"/>
  </r>
  <r>
    <x v="3655"/>
    <s v="do RP"/>
    <x v="1"/>
    <x v="0"/>
    <s v="PSG w Terespolu"/>
    <s v="Terespol - Brześć"/>
    <x v="1"/>
    <x v="1"/>
    <s v="Papierosy"/>
    <n v="685.38"/>
    <m/>
    <n v="0.87869230769230766"/>
    <x v="0"/>
    <x v="319"/>
    <s v="Straż Graniczna"/>
  </r>
  <r>
    <x v="3656"/>
    <s v="wewnątrz kraju"/>
    <x v="0"/>
    <x v="0"/>
    <s v="PSG w Terespolu"/>
    <m/>
    <x v="1"/>
    <x v="1"/>
    <s v="Papierosy"/>
    <n v="4692.2"/>
    <m/>
    <n v="0.87868913857677899"/>
    <x v="0"/>
    <x v="1466"/>
    <s v="Straż Graniczna"/>
  </r>
  <r>
    <x v="3657"/>
    <s v="do RP"/>
    <x v="1"/>
    <x v="1"/>
    <s v="PSG w Medyce"/>
    <m/>
    <x v="0"/>
    <x v="1"/>
    <s v="Papierosy"/>
    <n v="105.44"/>
    <s v="ROTHMANS"/>
    <n v="0.8786666666666666"/>
    <x v="0"/>
    <x v="1"/>
    <s v="Straż Graniczna"/>
  </r>
  <r>
    <x v="3658"/>
    <s v="wewnątrz kraju"/>
    <x v="0"/>
    <x v="8"/>
    <s v="PSG w Nowym Dworze"/>
    <m/>
    <x v="1"/>
    <x v="1"/>
    <s v="Papierosy"/>
    <n v="26360.7"/>
    <s v="NZ BLACK"/>
    <n v="0.87868999999999997"/>
    <x v="0"/>
    <x v="438"/>
    <s v="Straż Graniczna"/>
  </r>
  <r>
    <x v="3658"/>
    <s v="wewnątrz kraju"/>
    <x v="0"/>
    <x v="8"/>
    <s v="PSG w Nowym Dworze"/>
    <m/>
    <x v="1"/>
    <x v="1"/>
    <s v="Papierosy"/>
    <n v="15816.42"/>
    <s v="MINSK SUPERSLIMS"/>
    <n v="0.87868999999999997"/>
    <x v="0"/>
    <x v="340"/>
    <s v="Straż Graniczna"/>
  </r>
  <r>
    <x v="3659"/>
    <s v="do RP"/>
    <x v="1"/>
    <x v="1"/>
    <s v="PSG w Korczowej"/>
    <s v="Korczowa - Krakowiec"/>
    <x v="0"/>
    <x v="1"/>
    <s v="Papierosy"/>
    <n v="263.61"/>
    <s v="marki NEO "/>
    <n v="0.87870000000000004"/>
    <x v="0"/>
    <x v="58"/>
    <s v="SC | SG"/>
  </r>
  <r>
    <x v="3660"/>
    <s v="do RP"/>
    <x v="1"/>
    <x v="3"/>
    <s v="PSG w Grzechotkach"/>
    <s v="Grzechotki - Mamonowo II"/>
    <x v="6"/>
    <x v="1"/>
    <s v="Papierosy"/>
    <n v="527.21"/>
    <m/>
    <n v="0.87868333333333337"/>
    <x v="0"/>
    <x v="117"/>
    <s v="Straż Graniczna"/>
  </r>
  <r>
    <x v="3661"/>
    <s v="do RP"/>
    <x v="1"/>
    <x v="0"/>
    <s v="PSG w Terespolu"/>
    <s v="Terespol - Brześć"/>
    <x v="1"/>
    <x v="1"/>
    <s v="Papierosy"/>
    <n v="70295.199999999997"/>
    <m/>
    <n v="0.87868999999999997"/>
    <x v="0"/>
    <x v="600"/>
    <s v="KAS | SG"/>
  </r>
  <r>
    <x v="3662"/>
    <s v="wewnątrz kraju"/>
    <x v="0"/>
    <x v="1"/>
    <s v="PSG w Hermanowicach"/>
    <m/>
    <x v="0"/>
    <x v="1"/>
    <s v="Papierosy"/>
    <n v="1933.12"/>
    <m/>
    <n v="0.87869090909090908"/>
    <x v="0"/>
    <x v="179"/>
    <s v="SC | SG"/>
  </r>
  <r>
    <x v="3663"/>
    <s v="do RP"/>
    <x v="1"/>
    <x v="0"/>
    <s v="PSG w Dorohusku"/>
    <s v="Dorohusk - Jagodzin"/>
    <x v="0"/>
    <x v="1"/>
    <s v="Papierosy"/>
    <n v="28.12"/>
    <s v="WNIOSEK NR 237"/>
    <n v="0.87875000000000003"/>
    <x v="0"/>
    <x v="1084"/>
    <s v="Straż Graniczna"/>
  </r>
  <r>
    <x v="3664"/>
    <s v="do RP"/>
    <x v="1"/>
    <x v="0"/>
    <s v="PSG w Dorohusku"/>
    <s v="Dorohusk - Jagodzin"/>
    <x v="0"/>
    <x v="1"/>
    <s v="Papierosy"/>
    <n v="35.15"/>
    <s v="WNIOSEK NR 238"/>
    <n v="0.87874999999999992"/>
    <x v="0"/>
    <x v="66"/>
    <s v="Straż Graniczna"/>
  </r>
  <r>
    <x v="3665"/>
    <s v="do RP"/>
    <x v="1"/>
    <x v="0"/>
    <s v="PSG w Dorohusku"/>
    <s v="Dorohusk - Jagodzin"/>
    <x v="0"/>
    <x v="1"/>
    <s v="Papierosy"/>
    <n v="92.26"/>
    <s v="WNIOSEK NR 239"/>
    <n v="0.87866666666666671"/>
    <x v="0"/>
    <x v="7"/>
    <s v="Straż Graniczna"/>
  </r>
  <r>
    <x v="3666"/>
    <s v="do RP"/>
    <x v="1"/>
    <x v="1"/>
    <s v="PSG w Medyce"/>
    <s v="Medyka - Szeginie"/>
    <x v="0"/>
    <x v="4"/>
    <s v="Tytoń do palenia (wkłady)"/>
    <n v="17.84"/>
    <s v="17 sztuk marki TEREA"/>
    <n v="4000.0000000000005"/>
    <x v="1"/>
    <x v="1467"/>
    <s v="Straż Graniczna"/>
  </r>
  <r>
    <x v="3667"/>
    <s v="do RP"/>
    <x v="1"/>
    <x v="0"/>
    <s v="PSG w Terespolu"/>
    <s v="Terespol - Brześć"/>
    <x v="1"/>
    <x v="0"/>
    <s v="Inne"/>
    <n v="827.99"/>
    <s v="Produkty farmaceutyczne"/>
    <n v="16.235098039215686"/>
    <x v="0"/>
    <x v="1054"/>
    <s v="KAS | SG"/>
  </r>
  <r>
    <x v="3668"/>
    <s v="z RP"/>
    <x v="1"/>
    <x v="1"/>
    <s v="PSG w Korczowej"/>
    <s v="Korczowa - Krakowiec"/>
    <x v="0"/>
    <x v="0"/>
    <s v="Inne"/>
    <n v="110"/>
    <s v="PODROBIONE TABLICE REJESTRACYJNE POJAZDU"/>
    <n v="55"/>
    <x v="0"/>
    <x v="0"/>
    <s v="Straż Graniczna"/>
  </r>
  <r>
    <x v="3669"/>
    <s v="wewnątrz kraju"/>
    <x v="2"/>
    <x v="3"/>
    <s v="PSG w Olsztynie"/>
    <m/>
    <x v="3"/>
    <x v="1"/>
    <s v="Papierosy"/>
    <n v="11994.12"/>
    <m/>
    <n v="0.87869010989010998"/>
    <x v="0"/>
    <x v="1468"/>
    <s v="Straż Graniczna"/>
  </r>
  <r>
    <x v="3669"/>
    <s v="wewnątrz kraju"/>
    <x v="2"/>
    <x v="3"/>
    <s v="PSG w Olsztynie"/>
    <m/>
    <x v="3"/>
    <x v="4"/>
    <s v="krajanka tytoniowa"/>
    <n v="6546.24"/>
    <m/>
    <n v="878.68993288590605"/>
    <x v="1"/>
    <x v="1469"/>
    <s v="Straż Graniczna"/>
  </r>
  <r>
    <x v="3670"/>
    <s v="do RP"/>
    <x v="1"/>
    <x v="1"/>
    <s v="PSG w Korczowej"/>
    <s v="Korczowa - Krakowiec"/>
    <x v="0"/>
    <x v="3"/>
    <s v="Ostra"/>
    <n v="2.5"/>
    <s v="Amunicja 7,62x39 mm"/>
    <n v="2.5"/>
    <x v="0"/>
    <x v="2"/>
    <s v="Straż Graniczna"/>
  </r>
  <r>
    <x v="3671"/>
    <s v="do RP"/>
    <x v="0"/>
    <x v="2"/>
    <s v="PSG w Katowicach-Pyrzowicach"/>
    <m/>
    <x v="2"/>
    <x v="6"/>
    <s v="Marihuana"/>
    <n v="807.5"/>
    <s v="susz roślinny zawierający THC"/>
    <n v="50000.000000000007"/>
    <x v="1"/>
    <x v="1470"/>
    <s v="Straż Graniczna"/>
  </r>
  <r>
    <x v="3672"/>
    <s v="do RP"/>
    <x v="1"/>
    <x v="0"/>
    <s v="PSG w Hrebennem"/>
    <s v="Hrebenne - Rawa Ruska"/>
    <x v="0"/>
    <x v="1"/>
    <s v="Papierosy"/>
    <n v="52.72"/>
    <s v="ujawniono 3 paczki  (60 sztuk) papierosów  rothmans"/>
    <n v="0.8786666666666666"/>
    <x v="0"/>
    <x v="10"/>
    <s v="Straż Graniczna"/>
  </r>
  <r>
    <x v="3673"/>
    <s v="do RP"/>
    <x v="1"/>
    <x v="1"/>
    <s v="PSG w Medyce"/>
    <s v="Przemyśl - Mościska"/>
    <x v="0"/>
    <x v="7"/>
    <s v="Inna"/>
    <n v="50"/>
    <s v="broń biała w postaci kastetu"/>
    <n v="50"/>
    <x v="0"/>
    <x v="2"/>
    <s v="SC | SG"/>
  </r>
  <r>
    <x v="3674"/>
    <s v="do RP"/>
    <x v="1"/>
    <x v="0"/>
    <s v="PSG w Dołhobyczowie"/>
    <s v="Dołhobyczów - Uhrynów"/>
    <x v="0"/>
    <x v="1"/>
    <s v="Papierosy"/>
    <n v="421.77"/>
    <s v="120 sztuk (6 paczek) papierosów m-ki BRUT WHITE, 360 sztuk (18 paczek) papierosów m-ki COMPLIMENT"/>
    <n v="0.87868749999999995"/>
    <x v="0"/>
    <x v="40"/>
    <s v="KAS | SG"/>
  </r>
  <r>
    <x v="3675"/>
    <s v="do RP"/>
    <x v="1"/>
    <x v="0"/>
    <s v="PSG w Hrubieszowie"/>
    <s v="Zosin - Ustiług"/>
    <x v="0"/>
    <x v="7"/>
    <s v="Inna"/>
    <n v="60"/>
    <s v="imitacja kija bejsbolowego.Wniosek do OCRP D114/2025"/>
    <n v="60"/>
    <x v="0"/>
    <x v="2"/>
    <s v="Straż Graniczna"/>
  </r>
  <r>
    <x v="3676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677"/>
    <s v="z RP"/>
    <x v="0"/>
    <x v="2"/>
    <s v="PSG w Katowicach-Pyrzowicach"/>
    <m/>
    <x v="2"/>
    <x v="3"/>
    <s v="Ostra"/>
    <n v="2"/>
    <s v="1 szt. przedmiotu przypominającego amunicję koloru żółtego, z wygrawerowanym na spodzie napisem S&amp;B5.56X45 oraz cyfrą 20."/>
    <n v="2"/>
    <x v="0"/>
    <x v="2"/>
    <s v="Straż Graniczna"/>
  </r>
  <r>
    <x v="3678"/>
    <s v="z RP"/>
    <x v="1"/>
    <x v="0"/>
    <s v="PSG w Dołhobyczowie"/>
    <s v="Dołhobyczów - Uhrynów"/>
    <x v="0"/>
    <x v="2"/>
    <s v="Osobowy"/>
    <n v="15000"/>
    <s v="Volkswagen Golf"/>
    <n v="15000"/>
    <x v="0"/>
    <x v="2"/>
    <s v="Straż Graniczna"/>
  </r>
  <r>
    <x v="3679"/>
    <s v="z RP"/>
    <x v="1"/>
    <x v="6"/>
    <s v="PSG w Poznaniu-Ławicy"/>
    <s v="Poznań-Ławica"/>
    <x v="2"/>
    <x v="7"/>
    <s v="Inna"/>
    <n v="40"/>
    <s v="Kastet"/>
    <n v="40"/>
    <x v="0"/>
    <x v="2"/>
    <s v="Straż Graniczna"/>
  </r>
  <r>
    <x v="3680"/>
    <s v="do RP"/>
    <x v="1"/>
    <x v="1"/>
    <s v="PSG w Korczowej"/>
    <s v="Korczowa - Krakowiec"/>
    <x v="0"/>
    <x v="7"/>
    <s v="Inna"/>
    <n v="25"/>
    <s v="kastet"/>
    <n v="25"/>
    <x v="0"/>
    <x v="2"/>
    <s v="Straż Graniczna"/>
  </r>
  <r>
    <x v="3681"/>
    <s v="z RP"/>
    <x v="0"/>
    <x v="2"/>
    <s v="PSG w Katowicach-Pyrzowicach"/>
    <m/>
    <x v="2"/>
    <x v="7"/>
    <s v="Inna"/>
    <n v="60"/>
    <s v="Przedmiot przypominający kastet"/>
    <n v="60"/>
    <x v="0"/>
    <x v="2"/>
    <s v="Straż Graniczna"/>
  </r>
  <r>
    <x v="3682"/>
    <s v="do RP"/>
    <x v="1"/>
    <x v="0"/>
    <s v="PSG w Hrebennem"/>
    <s v="Hrebenne - Rawa Ruska"/>
    <x v="0"/>
    <x v="0"/>
    <s v="Inne"/>
    <n v="161.9"/>
    <s v="produkty  pochodzenia  zwierzęcego  "/>
    <n v="13.380165289256199"/>
    <x v="1"/>
    <x v="1471"/>
    <s v="SC | SG"/>
  </r>
  <r>
    <x v="3682"/>
    <s v="do RP"/>
    <x v="1"/>
    <x v="0"/>
    <s v="PSG w Hrebennem"/>
    <s v="Hrebenne - Rawa Ruska"/>
    <x v="0"/>
    <x v="0"/>
    <s v="Inne"/>
    <n v="77.599999999999994"/>
    <s v="produkty  pochodzenia  roślinnego"/>
    <n v="13.379310344827585"/>
    <x v="1"/>
    <x v="1472"/>
    <s v="SC | SG"/>
  </r>
  <r>
    <x v="3683"/>
    <s v="do RP"/>
    <x v="1"/>
    <x v="0"/>
    <s v="PSG w Hrubieszowie"/>
    <s v="Zosin - Ustiług"/>
    <x v="0"/>
    <x v="1"/>
    <s v="Papierosy"/>
    <n v="395.41"/>
    <s v="MARKA PRILUKI"/>
    <n v="0.87868888888888896"/>
    <x v="0"/>
    <x v="301"/>
    <s v="Straż Graniczna"/>
  </r>
  <r>
    <x v="3684"/>
    <s v="do RP"/>
    <x v="1"/>
    <x v="0"/>
    <s v="PSG w Terespolu"/>
    <s v="Kukuryki - Kozłowiczy"/>
    <x v="1"/>
    <x v="1"/>
    <s v="Papierosy"/>
    <n v="527.21"/>
    <m/>
    <n v="0.87868333333333337"/>
    <x v="0"/>
    <x v="117"/>
    <s v="Straż Graniczna"/>
  </r>
  <r>
    <x v="3685"/>
    <s v="do RP"/>
    <x v="1"/>
    <x v="1"/>
    <s v="PSG w Medyce"/>
    <s v="Medyka - Szeginie"/>
    <x v="0"/>
    <x v="1"/>
    <s v="Papierosy"/>
    <n v="158.16"/>
    <s v="Marlboro"/>
    <n v="0.8786666666666666"/>
    <x v="0"/>
    <x v="41"/>
    <s v="SC | SG"/>
  </r>
  <r>
    <x v="3685"/>
    <s v="do RP"/>
    <x v="1"/>
    <x v="1"/>
    <s v="PSG w Medyce"/>
    <s v="Medyka - Szeginie"/>
    <x v="0"/>
    <x v="5"/>
    <s v="Wódka"/>
    <n v="42"/>
    <s v="Hetman"/>
    <n v="42"/>
    <x v="2"/>
    <x v="2"/>
    <s v="SC | SG"/>
  </r>
  <r>
    <x v="3685"/>
    <s v="do RP"/>
    <x v="1"/>
    <x v="1"/>
    <s v="PSG w Medyce"/>
    <s v="Medyka - Szeginie"/>
    <x v="0"/>
    <x v="5"/>
    <s v="Inne"/>
    <n v="22"/>
    <s v="płyn o zapachu alkoholu"/>
    <n v="44"/>
    <x v="2"/>
    <x v="191"/>
    <s v="SC | SG"/>
  </r>
  <r>
    <x v="3685"/>
    <s v="do RP"/>
    <x v="1"/>
    <x v="1"/>
    <s v="PSG w Medyce"/>
    <s v="Medyka - Szeginie"/>
    <x v="0"/>
    <x v="5"/>
    <s v="Inne"/>
    <n v="8"/>
    <s v="cnotu karka"/>
    <n v="16"/>
    <x v="2"/>
    <x v="191"/>
    <s v="SC | SG"/>
  </r>
  <r>
    <x v="3686"/>
    <s v="do RP"/>
    <x v="1"/>
    <x v="1"/>
    <s v="PSG w Korczowej"/>
    <s v="Korczowa - Krakowiec"/>
    <x v="0"/>
    <x v="3"/>
    <s v="Ostra"/>
    <n v="2.5"/>
    <s v="1 szt. amunicji kaliber 5, 45mm"/>
    <n v="2.5"/>
    <x v="0"/>
    <x v="2"/>
    <s v="Straż Graniczna"/>
  </r>
  <r>
    <x v="3687"/>
    <s v="z RP"/>
    <x v="1"/>
    <x v="6"/>
    <s v="PSG w Poznaniu-Ławicy"/>
    <s v="Poznań-Ławica"/>
    <x v="2"/>
    <x v="7"/>
    <s v="Inna"/>
    <n v="20"/>
    <s v="Pałka teleskopowa"/>
    <n v="20"/>
    <x v="0"/>
    <x v="2"/>
    <s v="Straż Graniczna"/>
  </r>
  <r>
    <x v="3688"/>
    <s v="do RP"/>
    <x v="1"/>
    <x v="1"/>
    <s v="PSG w Medyce"/>
    <m/>
    <x v="0"/>
    <x v="1"/>
    <s v="Papierosy"/>
    <n v="1.76"/>
    <s v="marki  Compliment"/>
    <n v="0.88"/>
    <x v="0"/>
    <x v="0"/>
    <s v="Straż Graniczna"/>
  </r>
  <r>
    <x v="3689"/>
    <s v="z RP"/>
    <x v="1"/>
    <x v="1"/>
    <s v="PSG w Korczowej"/>
    <s v="Korczowa - Krakowiec"/>
    <x v="0"/>
    <x v="0"/>
    <s v="Inne"/>
    <n v="1000"/>
    <s v="hulajnoga elektryczna marki EVERCROSS"/>
    <n v="1000"/>
    <x v="0"/>
    <x v="2"/>
    <s v="Straż Graniczna"/>
  </r>
  <r>
    <x v="3690"/>
    <s v="do RP"/>
    <x v="1"/>
    <x v="0"/>
    <s v="PSG w Dorohusku"/>
    <s v="Dorohusk - Jagodzin"/>
    <x v="0"/>
    <x v="1"/>
    <s v="Papierosy"/>
    <n v="52.72"/>
    <s v="współdziałanie z UC"/>
    <n v="0.8786666666666666"/>
    <x v="0"/>
    <x v="10"/>
    <s v="SC | SG"/>
  </r>
  <r>
    <x v="3691"/>
    <s v="do RP"/>
    <x v="1"/>
    <x v="1"/>
    <s v="PSG w Korczowej"/>
    <s v="Korczowa - Krakowiec"/>
    <x v="0"/>
    <x v="3"/>
    <s v="Ostra"/>
    <n v="2.5"/>
    <s v="5x56mm amunicja ostra"/>
    <n v="2.5"/>
    <x v="0"/>
    <x v="2"/>
    <s v="Straż Graniczna"/>
  </r>
  <r>
    <x v="3692"/>
    <s v="do RP"/>
    <x v="1"/>
    <x v="0"/>
    <s v="PSG w Dorohusku"/>
    <s v="Dorohusk - Jagodzin"/>
    <x v="0"/>
    <x v="1"/>
    <s v="Papierosy"/>
    <n v="73.81"/>
    <s v="WNIOSEK NR 240"/>
    <n v="0.87869047619047624"/>
    <x v="0"/>
    <x v="1096"/>
    <s v="Straż Graniczna"/>
  </r>
  <r>
    <x v="3692"/>
    <s v="do RP"/>
    <x v="1"/>
    <x v="0"/>
    <s v="PSG w Dorohusku"/>
    <s v="Dorohusk - Jagodzin"/>
    <x v="0"/>
    <x v="1"/>
    <s v="Papierosy"/>
    <n v="126.53"/>
    <s v="WNIOSEK NR 236"/>
    <n v="0.87868055555555558"/>
    <x v="0"/>
    <x v="603"/>
    <s v="Straż Graniczna"/>
  </r>
  <r>
    <x v="3692"/>
    <s v="do RP"/>
    <x v="1"/>
    <x v="0"/>
    <s v="PSG w Dorohusku"/>
    <s v="Dorohusk - Jagodzin"/>
    <x v="0"/>
    <x v="1"/>
    <s v="Papierosy"/>
    <n v="92.26"/>
    <s v="WNIOSEK NR 235"/>
    <n v="0.87866666666666671"/>
    <x v="0"/>
    <x v="7"/>
    <s v="Straż Graniczna"/>
  </r>
  <r>
    <x v="3692"/>
    <s v="do RP"/>
    <x v="1"/>
    <x v="0"/>
    <s v="PSG w Dorohusku"/>
    <s v="Dorohusk - Jagodzin"/>
    <x v="0"/>
    <x v="1"/>
    <s v="Papierosy"/>
    <n v="22.85"/>
    <s v="WNIOSEK NR 234"/>
    <n v="0.87884615384615394"/>
    <x v="0"/>
    <x v="990"/>
    <s v="Straż Graniczna"/>
  </r>
  <r>
    <x v="3692"/>
    <s v="do RP"/>
    <x v="1"/>
    <x v="0"/>
    <s v="PSG w Dorohusku"/>
    <s v="Dorohusk - Jagodzin"/>
    <x v="0"/>
    <x v="4"/>
    <s v="Tytoń do palenia (wkłady)"/>
    <m/>
    <m/>
    <n v="0"/>
    <x v="1"/>
    <x v="1473"/>
    <s v="Straż Graniczna"/>
  </r>
  <r>
    <x v="3692"/>
    <s v="do RP"/>
    <x v="1"/>
    <x v="0"/>
    <s v="PSG w Dorohusku"/>
    <s v="Dorohusk - Jagodzin"/>
    <x v="0"/>
    <x v="1"/>
    <s v="Papierosy"/>
    <n v="105.44"/>
    <s v="WNIOSEK NR 233"/>
    <n v="0.8786666666666666"/>
    <x v="0"/>
    <x v="1"/>
    <s v="Straż Graniczna"/>
  </r>
  <r>
    <x v="3693"/>
    <s v="do RP"/>
    <x v="1"/>
    <x v="1"/>
    <s v="PSG w Medyce"/>
    <s v="Medyka - Szeginie"/>
    <x v="0"/>
    <x v="3"/>
    <s v="Ostra"/>
    <n v="5"/>
    <s v="DAC23K1359, kaliber 5,56x45"/>
    <n v="5"/>
    <x v="0"/>
    <x v="2"/>
    <s v="Straż Graniczna"/>
  </r>
  <r>
    <x v="3694"/>
    <s v="wewnątrz kraju"/>
    <x v="2"/>
    <x v="6"/>
    <s v="PSG w Świecku"/>
    <m/>
    <x v="3"/>
    <x v="2"/>
    <s v="Motocykl"/>
    <n v="15000"/>
    <s v="KAWASAKI ZX10R"/>
    <n v="15000"/>
    <x v="0"/>
    <x v="2"/>
    <s v="Straż Graniczna"/>
  </r>
  <r>
    <x v="3695"/>
    <s v="do RP"/>
    <x v="1"/>
    <x v="0"/>
    <s v="PSG w Dorohusku"/>
    <s v="Dorohusk - Jagodzin"/>
    <x v="0"/>
    <x v="4"/>
    <s v="Tytoń do palenia (wkłady)"/>
    <n v="39.69"/>
    <s v="Heets"/>
    <n v="668.18181818181813"/>
    <x v="1"/>
    <x v="1474"/>
    <s v="SC | SG"/>
  </r>
  <r>
    <x v="3696"/>
    <s v="wewnątrz kraju"/>
    <x v="0"/>
    <x v="0"/>
    <s v="PSG w Sławatyczach"/>
    <m/>
    <x v="1"/>
    <x v="6"/>
    <s v="Amfetamina"/>
    <n v="111.2"/>
    <m/>
    <n v="40000"/>
    <x v="1"/>
    <x v="1475"/>
    <s v="Policja | SG"/>
  </r>
  <r>
    <x v="3696"/>
    <s v="wewnątrz kraju"/>
    <x v="0"/>
    <x v="0"/>
    <s v="PSG w Sławatyczach"/>
    <m/>
    <x v="1"/>
    <x v="6"/>
    <s v="Marihuana"/>
    <n v="3661.2"/>
    <m/>
    <n v="40000"/>
    <x v="1"/>
    <x v="1476"/>
    <s v="Policja | SG"/>
  </r>
  <r>
    <x v="3696"/>
    <s v="wewnątrz kraju"/>
    <x v="0"/>
    <x v="0"/>
    <s v="PSG w Sławatyczach"/>
    <m/>
    <x v="1"/>
    <x v="6"/>
    <s v="Inne"/>
    <m/>
    <s v="krzaki konopii indyjskich"/>
    <n v="0"/>
    <x v="0"/>
    <x v="487"/>
    <s v="Policja | SG"/>
  </r>
  <r>
    <x v="3697"/>
    <s v="wewnątrz kraju"/>
    <x v="2"/>
    <x v="2"/>
    <s v="PSG w Katowicach-Pyrzowicach"/>
    <m/>
    <x v="3"/>
    <x v="6"/>
    <s v="Marihuana"/>
    <n v="79626.5"/>
    <m/>
    <n v="50000"/>
    <x v="1"/>
    <x v="1477"/>
    <s v="Straż Graniczna"/>
  </r>
  <r>
    <x v="3698"/>
    <s v="z RP"/>
    <x v="1"/>
    <x v="6"/>
    <s v="PSG w Poznaniu-Ławicy"/>
    <s v="Poznań-Ławica"/>
    <x v="2"/>
    <x v="7"/>
    <s v="Inna"/>
    <n v="400"/>
    <s v="Pałka teleskopowa"/>
    <n v="400"/>
    <x v="0"/>
    <x v="2"/>
    <s v="Straż Graniczna"/>
  </r>
  <r>
    <x v="3699"/>
    <s v="do RP"/>
    <x v="1"/>
    <x v="1"/>
    <s v="PSG w Medyce"/>
    <m/>
    <x v="0"/>
    <x v="1"/>
    <s v="Papierosy"/>
    <n v="5.27"/>
    <s v="MARKI SOBRANIE"/>
    <n v="0.8783333333333333"/>
    <x v="0"/>
    <x v="487"/>
    <s v="Straż Graniczna"/>
  </r>
  <r>
    <x v="3700"/>
    <s v="wewnątrz kraju"/>
    <x v="2"/>
    <x v="0"/>
    <s v="PSG w Terespolu"/>
    <m/>
    <x v="3"/>
    <x v="2"/>
    <s v="Osobowy"/>
    <n v="150000"/>
    <s v="FORD MUSTANG"/>
    <n v="150000"/>
    <x v="0"/>
    <x v="2"/>
    <s v="Policja | SG"/>
  </r>
  <r>
    <x v="3701"/>
    <s v="z RP"/>
    <x v="0"/>
    <x v="2"/>
    <s v="PSG w Katowicach-Pyrzowicach"/>
    <m/>
    <x v="2"/>
    <x v="3"/>
    <s v="Ostra"/>
    <n v="3"/>
    <s v="S&amp;W NTA CBC 40"/>
    <n v="3"/>
    <x v="0"/>
    <x v="2"/>
    <s v="Straż Graniczna"/>
  </r>
  <r>
    <x v="3702"/>
    <s v="wewnątrz kraju"/>
    <x v="2"/>
    <x v="2"/>
    <s v="PSG w Katowicach-Pyrzowicach"/>
    <m/>
    <x v="3"/>
    <x v="6"/>
    <s v="Inne"/>
    <n v="51"/>
    <s v="Susz roślinny"/>
    <n v="50000"/>
    <x v="1"/>
    <x v="835"/>
    <s v="Policja | SG"/>
  </r>
  <r>
    <x v="3702"/>
    <s v="wewnątrz kraju"/>
    <x v="2"/>
    <x v="2"/>
    <s v="PSG w Katowicach-Pyrzowicach"/>
    <m/>
    <x v="3"/>
    <x v="6"/>
    <s v="Inne"/>
    <n v="36.4"/>
    <s v="Biały proszek"/>
    <n v="34999.999999999993"/>
    <x v="1"/>
    <x v="830"/>
    <s v="Policja | SG"/>
  </r>
  <r>
    <x v="3702"/>
    <s v="wewnątrz kraju"/>
    <x v="2"/>
    <x v="2"/>
    <s v="PSG w Katowicach-Pyrzowicach"/>
    <m/>
    <x v="3"/>
    <x v="6"/>
    <s v="Haszysz"/>
    <n v="2040"/>
    <m/>
    <n v="59999.999999999993"/>
    <x v="1"/>
    <x v="1478"/>
    <s v="Policja | SG"/>
  </r>
  <r>
    <x v="3703"/>
    <s v="wewnątrz kraju"/>
    <x v="0"/>
    <x v="3"/>
    <s v="PSG w Braniewie"/>
    <m/>
    <x v="6"/>
    <x v="1"/>
    <s v="Papierosy"/>
    <n v="105214.34"/>
    <m/>
    <n v="0.87868999498914313"/>
    <x v="0"/>
    <x v="1479"/>
    <s v="Straż Graniczna"/>
  </r>
  <r>
    <x v="3704"/>
    <s v="wewnątrz kraju"/>
    <x v="2"/>
    <x v="2"/>
    <s v="PSG w Katowicach-Pyrzowicach"/>
    <m/>
    <x v="3"/>
    <x v="6"/>
    <s v="Amfetamina"/>
    <n v="1335.43"/>
    <m/>
    <n v="35000.131044424059"/>
    <x v="1"/>
    <x v="1480"/>
    <s v="Policja | SG"/>
  </r>
  <r>
    <x v="3705"/>
    <s v="wewnątrz kraju"/>
    <x v="0"/>
    <x v="6"/>
    <s v="PSG w Tuplicach"/>
    <m/>
    <x v="5"/>
    <x v="6"/>
    <s v="inne"/>
    <n v="5880"/>
    <s v="Krzewy konopii innych niż włókniste"/>
    <n v="980"/>
    <x v="0"/>
    <x v="487"/>
    <s v="Straż Graniczna"/>
  </r>
  <r>
    <x v="3706"/>
    <s v="do RP"/>
    <x v="1"/>
    <x v="1"/>
    <s v="PSG w Korczowej"/>
    <s v="Korczowa - Krakowiec"/>
    <x v="0"/>
    <x v="3"/>
    <s v="Ostra"/>
    <n v="10"/>
    <s v="kal 7.62x39mm"/>
    <n v="2.5"/>
    <x v="0"/>
    <x v="64"/>
    <s v="Straż Graniczna"/>
  </r>
  <r>
    <x v="3707"/>
    <s v="do RP"/>
    <x v="1"/>
    <x v="1"/>
    <s v="PSG w Korczowej"/>
    <s v="Korczowa - Krakowiec"/>
    <x v="0"/>
    <x v="3"/>
    <s v="Ostra"/>
    <n v="2.5"/>
    <s v="kal. 5.56x45mm"/>
    <n v="2.5"/>
    <x v="0"/>
    <x v="2"/>
    <s v="Straż Graniczna"/>
  </r>
  <r>
    <x v="3708"/>
    <s v="do RP"/>
    <x v="1"/>
    <x v="1"/>
    <s v="PSG w Korczowej"/>
    <m/>
    <x v="0"/>
    <x v="3"/>
    <s v="Ostra"/>
    <n v="2.5"/>
    <s v="kal 5.45x39mm"/>
    <n v="2.5"/>
    <x v="0"/>
    <x v="2"/>
    <s v="Straż Graniczna"/>
  </r>
  <r>
    <x v="3709"/>
    <s v="z RP"/>
    <x v="1"/>
    <x v="1"/>
    <s v="PSG w Korczowej"/>
    <s v="Korczowa - Krakowiec"/>
    <x v="0"/>
    <x v="0"/>
    <s v="Inne"/>
    <n v="2000"/>
    <s v="rower CUBE"/>
    <n v="2000"/>
    <x v="0"/>
    <x v="2"/>
    <s v="Straż Graniczna"/>
  </r>
  <r>
    <x v="3709"/>
    <s v="z RP"/>
    <x v="1"/>
    <x v="1"/>
    <s v="PSG w Korczowej"/>
    <s v="Korczowa - Krakowiec"/>
    <x v="0"/>
    <x v="0"/>
    <s v="Inne"/>
    <n v="10000"/>
    <s v="rower RADON"/>
    <n v="10000"/>
    <x v="0"/>
    <x v="2"/>
    <s v="Straż Graniczna"/>
  </r>
  <r>
    <x v="3710"/>
    <s v="z RP"/>
    <x v="1"/>
    <x v="5"/>
    <s v="PSG w Warszawie-Modlinie"/>
    <s v="Warszawa/Modlin"/>
    <x v="2"/>
    <x v="3"/>
    <s v="Ostra"/>
    <m/>
    <s v="188 x 36 "/>
    <n v="0"/>
    <x v="0"/>
    <x v="2"/>
    <s v="Straż Graniczna"/>
  </r>
  <r>
    <x v="3711"/>
    <s v="wewnątrz kraju"/>
    <x v="2"/>
    <x v="2"/>
    <s v="PSG w Bielsku-Białej"/>
    <m/>
    <x v="3"/>
    <x v="6"/>
    <s v="Inne"/>
    <n v="100"/>
    <s v="Pochodne kokainy"/>
    <n v="200000"/>
    <x v="1"/>
    <x v="442"/>
    <s v="Straż Graniczna"/>
  </r>
  <r>
    <x v="3712"/>
    <s v="z RP"/>
    <x v="0"/>
    <x v="2"/>
    <s v="PSG w Katowicach-Pyrzowicach"/>
    <m/>
    <x v="2"/>
    <x v="3"/>
    <s v="Ostra"/>
    <n v="1"/>
    <s v="Przedmiot przypominający amunicje z napsem na denku łuski &quot;S&amp;B 9x19 NX 20&quot;"/>
    <n v="1"/>
    <x v="0"/>
    <x v="2"/>
    <s v="Straż Graniczna"/>
  </r>
  <r>
    <x v="3713"/>
    <s v="do RP"/>
    <x v="1"/>
    <x v="0"/>
    <s v="PSG w Terespolu"/>
    <s v="Terespol - Brześć"/>
    <x v="1"/>
    <x v="1"/>
    <s v="Papierosy"/>
    <n v="439.35"/>
    <m/>
    <n v="0.87870000000000004"/>
    <x v="0"/>
    <x v="44"/>
    <s v="KAS | SG"/>
  </r>
  <r>
    <x v="3713"/>
    <s v="do RP"/>
    <x v="1"/>
    <x v="0"/>
    <s v="PSG w Terespolu"/>
    <s v="Terespol - Brześć"/>
    <x v="1"/>
    <x v="0"/>
    <s v="Inne"/>
    <n v="5057.7700000000004"/>
    <s v="woreczki z płynnym tytoniem do fajek"/>
    <n v="878.95486853309706"/>
    <x v="1"/>
    <x v="1481"/>
    <s v="KAS | SG"/>
  </r>
  <r>
    <x v="3714"/>
    <s v="do RP"/>
    <x v="1"/>
    <x v="1"/>
    <s v="PSG w Medyce"/>
    <s v="Przemyśl - Mościska"/>
    <x v="0"/>
    <x v="1"/>
    <s v="Papierosy"/>
    <n v="175.74"/>
    <s v="WINSTON BLUE"/>
    <n v="0.87870000000000004"/>
    <x v="0"/>
    <x v="12"/>
    <s v="SC | SG"/>
  </r>
  <r>
    <x v="3714"/>
    <s v="do RP"/>
    <x v="1"/>
    <x v="1"/>
    <s v="PSG w Medyce"/>
    <s v="Przemyśl - Mościska"/>
    <x v="0"/>
    <x v="1"/>
    <s v="Papierosy"/>
    <n v="17.57"/>
    <s v="ROTHMANS"/>
    <n v="0.87850000000000006"/>
    <x v="0"/>
    <x v="14"/>
    <s v="SC | SG"/>
  </r>
  <r>
    <x v="3715"/>
    <s v="wewnątrz kraju"/>
    <x v="2"/>
    <x v="3"/>
    <s v="PSG w Gołdapi"/>
    <m/>
    <x v="3"/>
    <x v="11"/>
    <s v="Złoty - PLN"/>
    <n v="4950"/>
    <m/>
    <n v="1"/>
    <x v="0"/>
    <x v="1482"/>
    <s v="Straż Graniczna"/>
  </r>
  <r>
    <x v="3715"/>
    <s v="wewnątrz kraju"/>
    <x v="2"/>
    <x v="3"/>
    <s v="PSG w Gołdapi"/>
    <m/>
    <x v="3"/>
    <x v="6"/>
    <s v="Amfetamina"/>
    <n v="1200.8"/>
    <m/>
    <n v="80000"/>
    <x v="1"/>
    <x v="1483"/>
    <s v="Straż Graniczna"/>
  </r>
  <r>
    <x v="3715"/>
    <s v="wewnątrz kraju"/>
    <x v="2"/>
    <x v="3"/>
    <s v="PSG w Gołdapi"/>
    <m/>
    <x v="3"/>
    <x v="6"/>
    <s v="Kokaina"/>
    <n v="1820"/>
    <m/>
    <n v="400000"/>
    <x v="1"/>
    <x v="601"/>
    <s v="Straż Graniczna"/>
  </r>
  <r>
    <x v="3715"/>
    <s v="wewnątrz kraju"/>
    <x v="2"/>
    <x v="3"/>
    <s v="PSG w Gołdapi"/>
    <m/>
    <x v="3"/>
    <x v="6"/>
    <s v="Inne"/>
    <m/>
    <s v="5F-ADB"/>
    <n v="0"/>
    <x v="1"/>
    <x v="1484"/>
    <s v="Straż Graniczna"/>
  </r>
  <r>
    <x v="3716"/>
    <s v="wewnątrz kraju"/>
    <x v="0"/>
    <x v="1"/>
    <s v="PSG w Hermanowicach"/>
    <m/>
    <x v="0"/>
    <x v="1"/>
    <s v="Papierosy"/>
    <n v="1282.8900000000001"/>
    <m/>
    <n v="0.8786917808219179"/>
    <x v="0"/>
    <x v="1175"/>
    <s v="Straż Graniczna"/>
  </r>
  <r>
    <x v="3717"/>
    <s v="z RP"/>
    <x v="1"/>
    <x v="1"/>
    <s v="PSG w Medyce"/>
    <s v="Medyka - Szeginie"/>
    <x v="0"/>
    <x v="2"/>
    <s v="Inny"/>
    <n v="15000"/>
    <s v="rower marki Cube"/>
    <n v="15000"/>
    <x v="0"/>
    <x v="2"/>
    <s v="Straż Graniczna"/>
  </r>
  <r>
    <x v="3717"/>
    <s v="z RP"/>
    <x v="1"/>
    <x v="1"/>
    <s v="PSG w Medyce"/>
    <s v="Medyka - Szeginie"/>
    <x v="0"/>
    <x v="2"/>
    <s v="Inny"/>
    <n v="18000"/>
    <s v="rower marku Specialized"/>
    <n v="18000"/>
    <x v="0"/>
    <x v="2"/>
    <s v="Straż Graniczna"/>
  </r>
  <r>
    <x v="3718"/>
    <s v="do RP"/>
    <x v="1"/>
    <x v="6"/>
    <s v="PSG w Poznaniu-Ławicy"/>
    <m/>
    <x v="2"/>
    <x v="7"/>
    <s v="Inna"/>
    <n v="40"/>
    <s v="kastet"/>
    <n v="40"/>
    <x v="0"/>
    <x v="2"/>
    <s v="Straż Graniczna"/>
  </r>
  <r>
    <x v="3719"/>
    <s v="do RP"/>
    <x v="1"/>
    <x v="6"/>
    <s v="PSG w Zielonej Górze-Babimoście"/>
    <s v="Gubinek – Guben"/>
    <x v="5"/>
    <x v="4"/>
    <s v="susz tytoniowy"/>
    <n v="34551.9"/>
    <m/>
    <n v="20.100000000000001"/>
    <x v="1"/>
    <x v="1485"/>
    <s v="SC | Policja"/>
  </r>
  <r>
    <x v="3720"/>
    <s v="z RP"/>
    <x v="1"/>
    <x v="1"/>
    <s v="PSG w Medyce"/>
    <s v="Medyka - Szeginie"/>
    <x v="0"/>
    <x v="0"/>
    <s v="Podzespoły samochodowe"/>
    <n v="4500"/>
    <s v="KOMPLETNA KLAPA TYLNA  "/>
    <n v="4500"/>
    <x v="0"/>
    <x v="2"/>
    <s v="Straż Graniczna"/>
  </r>
  <r>
    <x v="3720"/>
    <s v="z RP"/>
    <x v="1"/>
    <x v="1"/>
    <s v="PSG w Medyce"/>
    <s v="Medyka - Szeginie"/>
    <x v="0"/>
    <x v="0"/>
    <s v="Podzespoły samochodowe"/>
    <n v="4500"/>
    <s v="MASKA PRZEDNIA "/>
    <n v="4500"/>
    <x v="0"/>
    <x v="2"/>
    <s v="Straż Graniczna"/>
  </r>
  <r>
    <x v="3720"/>
    <s v="z RP"/>
    <x v="1"/>
    <x v="1"/>
    <s v="PSG w Medyce"/>
    <s v="Medyka - Szeginie"/>
    <x v="0"/>
    <x v="0"/>
    <s v="Podzespoły samochodowe"/>
    <n v="6000"/>
    <s v="KIEROWNICA Z PRZEKŁADNIĄ KIEROWNICZĄ"/>
    <n v="6000"/>
    <x v="0"/>
    <x v="2"/>
    <s v="Straż Graniczna"/>
  </r>
  <r>
    <x v="3720"/>
    <s v="z RP"/>
    <x v="1"/>
    <x v="1"/>
    <s v="PSG w Medyce"/>
    <s v="Medyka - Szeginie"/>
    <x v="0"/>
    <x v="0"/>
    <s v="Podzespoły samochodowe"/>
    <n v="3500"/>
    <s v="KOMPLENTNE DRZWI PRAWE PRZEDNIE"/>
    <n v="3500"/>
    <x v="0"/>
    <x v="2"/>
    <s v="Straż Graniczna"/>
  </r>
  <r>
    <x v="3720"/>
    <s v="z RP"/>
    <x v="1"/>
    <x v="1"/>
    <s v="PSG w Medyce"/>
    <s v="Medyka - Szeginie"/>
    <x v="0"/>
    <x v="0"/>
    <s v="Podzespoły samochodowe"/>
    <n v="3500"/>
    <s v="KOMPLETNE DRZWI LEWE PRZEDNIE"/>
    <n v="3500"/>
    <x v="0"/>
    <x v="2"/>
    <s v="Straż Graniczna"/>
  </r>
  <r>
    <x v="3720"/>
    <s v="z RP"/>
    <x v="1"/>
    <x v="1"/>
    <s v="PSG w Medyce"/>
    <s v="Medyka - Szeginie"/>
    <x v="0"/>
    <x v="0"/>
    <s v="Podzespoły samochodowe"/>
    <n v="3500"/>
    <s v="KOMPLETNE DRZWI PRAWE TYŁ"/>
    <n v="3500"/>
    <x v="0"/>
    <x v="2"/>
    <s v="Straż Graniczna"/>
  </r>
  <r>
    <x v="3720"/>
    <s v="z RP"/>
    <x v="1"/>
    <x v="1"/>
    <s v="PSG w Medyce"/>
    <s v="Medyka - Szeginie"/>
    <x v="0"/>
    <x v="0"/>
    <s v="Podzespoły samochodowe"/>
    <n v="3500"/>
    <s v="KOMPLETNE DRZWI LEWE TYŁ"/>
    <n v="3500"/>
    <x v="0"/>
    <x v="2"/>
    <s v="Straż Graniczna"/>
  </r>
  <r>
    <x v="3720"/>
    <s v="z RP"/>
    <x v="1"/>
    <x v="1"/>
    <s v="PSG w Medyce"/>
    <s v="Medyka - Szeginie"/>
    <x v="0"/>
    <x v="0"/>
    <s v="Podzespoły samochodowe"/>
    <n v="10000"/>
    <s v="FELGI Z LEKKICH STOPÓW Z OPONAMI"/>
    <n v="2500"/>
    <x v="0"/>
    <x v="64"/>
    <s v="Straż Graniczna"/>
  </r>
  <r>
    <x v="3720"/>
    <s v="z RP"/>
    <x v="1"/>
    <x v="1"/>
    <s v="PSG w Medyce"/>
    <s v="Medyka - Szeginie"/>
    <x v="0"/>
    <x v="0"/>
    <s v="Podzespoły samochodowe"/>
    <n v="3000"/>
    <s v="KOMPLET ZAWIESZENIA LEWY PRZÓD WRAZ Z TARCZĄ HAMULCOWĄ"/>
    <n v="3000"/>
    <x v="0"/>
    <x v="2"/>
    <s v="Straż Graniczna"/>
  </r>
  <r>
    <x v="3720"/>
    <s v="z RP"/>
    <x v="1"/>
    <x v="1"/>
    <s v="PSG w Medyce"/>
    <s v="Medyka - Szeginie"/>
    <x v="0"/>
    <x v="0"/>
    <s v="Podzespoły samochodowe"/>
    <n v="3000"/>
    <s v="KOMPLET ZAWIESZENIA PRAWY PRZÓD WRAZ Z TARCZĄ HAMULCOWĄ"/>
    <n v="3000"/>
    <x v="0"/>
    <x v="2"/>
    <s v="Straż Graniczna"/>
  </r>
  <r>
    <x v="3720"/>
    <s v="z RP"/>
    <x v="1"/>
    <x v="1"/>
    <s v="PSG w Medyce"/>
    <s v="Medyka - Szeginie"/>
    <x v="0"/>
    <x v="0"/>
    <s v="Podzespoły samochodowe"/>
    <n v="13000"/>
    <s v="SILNIK ELEKTRYCZNY WRAZ Z KOMPLETNYM ZAWIESZENIEM "/>
    <n v="13000"/>
    <x v="0"/>
    <x v="2"/>
    <s v="Straż Graniczna"/>
  </r>
  <r>
    <x v="3720"/>
    <s v="z RP"/>
    <x v="1"/>
    <x v="1"/>
    <s v="PSG w Medyce"/>
    <s v="Medyka - Szeginie"/>
    <x v="0"/>
    <x v="0"/>
    <s v="Podzespoły samochodowe"/>
    <n v="40000"/>
    <s v="BATERIA POJAZDU"/>
    <n v="20000"/>
    <x v="0"/>
    <x v="0"/>
    <s v="Straż Graniczna"/>
  </r>
  <r>
    <x v="3721"/>
    <s v="z RP"/>
    <x v="1"/>
    <x v="5"/>
    <s v="PSG w Warszawie-Okęciu"/>
    <s v="Warszawa-Okęcie"/>
    <x v="2"/>
    <x v="3"/>
    <s v="Ostra"/>
    <m/>
    <s v="Kaliber 9 mm, o oznaczeniu na kryzie łuski „9 mm Luger GECO”."/>
    <n v="0"/>
    <x v="0"/>
    <x v="2"/>
    <s v="Straż Graniczna"/>
  </r>
  <r>
    <x v="3722"/>
    <s v="wewnątrz kraju"/>
    <x v="0"/>
    <x v="0"/>
    <s v="PSG w Hrebennem"/>
    <m/>
    <x v="0"/>
    <x v="6"/>
    <s v="Marihuana"/>
    <n v="51.3"/>
    <s v="susz roślinny"/>
    <n v="45000"/>
    <x v="1"/>
    <x v="1486"/>
    <s v="Policja | SG"/>
  </r>
  <r>
    <x v="3723"/>
    <s v="wewnątrz kraju"/>
    <x v="2"/>
    <x v="6"/>
    <s v="PSG w Zgorzelcu"/>
    <m/>
    <x v="3"/>
    <x v="1"/>
    <s v="Papierosy"/>
    <n v="263958.48"/>
    <s v="LM"/>
    <n v="0.87869001331557917"/>
    <x v="0"/>
    <x v="1487"/>
    <s v="Straż Graniczna"/>
  </r>
  <r>
    <x v="3724"/>
    <s v="do RP"/>
    <x v="1"/>
    <x v="1"/>
    <s v="PSG w Rzeszowie–Jasionce"/>
    <s v="Rzeszów-Jasionka"/>
    <x v="2"/>
    <x v="5"/>
    <s v="Wódka"/>
    <n v="375"/>
    <m/>
    <n v="50"/>
    <x v="2"/>
    <x v="1019"/>
    <s v="KAS | SG"/>
  </r>
  <r>
    <x v="3724"/>
    <s v="do RP"/>
    <x v="1"/>
    <x v="1"/>
    <s v="PSG w Rzeszowie–Jasionce"/>
    <s v="Rzeszów-Jasionka"/>
    <x v="2"/>
    <x v="0"/>
    <s v="Inne"/>
    <m/>
    <s v="koralowce"/>
    <n v="0"/>
    <x v="0"/>
    <x v="331"/>
    <s v="KAS | SG"/>
  </r>
  <r>
    <x v="3724"/>
    <s v="do RP"/>
    <x v="1"/>
    <x v="1"/>
    <s v="PSG w Rzeszowie–Jasionce"/>
    <s v="Rzeszów-Jasionka"/>
    <x v="2"/>
    <x v="0"/>
    <s v="Inne"/>
    <m/>
    <s v="muszle"/>
    <n v="0"/>
    <x v="0"/>
    <x v="187"/>
    <s v="KAS | SG"/>
  </r>
  <r>
    <x v="3725"/>
    <s v="wewnątrz kraju"/>
    <x v="2"/>
    <x v="2"/>
    <s v="PSG w Sosnowcu"/>
    <m/>
    <x v="3"/>
    <x v="4"/>
    <s v="Tytoń do palenia"/>
    <n v="1336.3"/>
    <s v="4 przezroczyste worki o wadze ok. 500g każdy"/>
    <n v="668.15"/>
    <x v="1"/>
    <x v="0"/>
    <s v="Straż Graniczna"/>
  </r>
  <r>
    <x v="3725"/>
    <s v="wewnątrz kraju"/>
    <x v="2"/>
    <x v="2"/>
    <s v="PSG w Sosnowcu"/>
    <m/>
    <x v="3"/>
    <x v="1"/>
    <s v="Papierosy"/>
    <n v="2600.92"/>
    <s v="148 paczek papierosów o łącznej ilości 2960 sztuk papierosów bez polskich znaków akcyzy"/>
    <n v="0.87868918918918926"/>
    <x v="0"/>
    <x v="1488"/>
    <s v="Straż Graniczna"/>
  </r>
  <r>
    <x v="3725"/>
    <s v="wewnątrz kraju"/>
    <x v="2"/>
    <x v="2"/>
    <s v="PSG w Sosnowcu"/>
    <m/>
    <x v="3"/>
    <x v="4"/>
    <s v="Tytoń do palenia"/>
    <n v="2004.45"/>
    <s v=" 6 przezroczystych worków o wadze ok. 500g każdy. Łączna waga wyniosła 3 kilogramy"/>
    <n v="668.15"/>
    <x v="1"/>
    <x v="46"/>
    <s v="Straż Graniczna"/>
  </r>
  <r>
    <x v="3725"/>
    <s v="wewnątrz kraju"/>
    <x v="2"/>
    <x v="2"/>
    <s v="PSG w Sosnowcu"/>
    <m/>
    <x v="3"/>
    <x v="1"/>
    <s v="Papierosy"/>
    <n v="52.72"/>
    <s v=" 3 paczki papierosów o łącznej ilości 60 sztuk papierosów bez polskich znaków akcyzy"/>
    <n v="0.8786666666666666"/>
    <x v="0"/>
    <x v="10"/>
    <s v="Straż Graniczna"/>
  </r>
  <r>
    <x v="3726"/>
    <s v="z RP"/>
    <x v="1"/>
    <x v="2"/>
    <s v="PSG w Katowicach-Pyrzowicach"/>
    <s v="Katowice-Pyrzowice"/>
    <x v="2"/>
    <x v="7"/>
    <s v="Inna"/>
    <n v="120"/>
    <s v="Przedmiot przypominający pałkę teleskopową"/>
    <n v="120"/>
    <x v="0"/>
    <x v="2"/>
    <s v="Straż Graniczna"/>
  </r>
  <r>
    <x v="3727"/>
    <s v="do RP"/>
    <x v="1"/>
    <x v="0"/>
    <s v="PSG w Hrebennem"/>
    <s v="Hrebenne - Rawa Ruska"/>
    <x v="0"/>
    <x v="2"/>
    <s v="Osobowy"/>
    <n v="150000"/>
    <s v="TOYOTA RAV4 HYBRID ROK PROD. 2021"/>
    <n v="150000"/>
    <x v="0"/>
    <x v="2"/>
    <s v="Straż Graniczna"/>
  </r>
  <r>
    <x v="3728"/>
    <s v="z RP"/>
    <x v="0"/>
    <x v="2"/>
    <s v="PSG w Katowicach-Pyrzowicach"/>
    <m/>
    <x v="2"/>
    <x v="3"/>
    <s v="Ostra"/>
    <n v="2.5"/>
    <m/>
    <n v="2.5"/>
    <x v="0"/>
    <x v="2"/>
    <s v="Straż Graniczna"/>
  </r>
  <r>
    <x v="3729"/>
    <s v="do RP"/>
    <x v="1"/>
    <x v="1"/>
    <s v="PSG w Korczowej"/>
    <s v="Korczowa - Krakowiec"/>
    <x v="0"/>
    <x v="3"/>
    <s v="Ostra"/>
    <n v="2.5"/>
    <s v="kal 5,45x39mm"/>
    <n v="2.5"/>
    <x v="0"/>
    <x v="2"/>
    <s v="Straż Graniczna"/>
  </r>
  <r>
    <x v="3730"/>
    <s v="do RP"/>
    <x v="1"/>
    <x v="0"/>
    <s v="PSG w Dorohusku"/>
    <s v="Dorohusk - Jagodzin"/>
    <x v="0"/>
    <x v="1"/>
    <s v="Papierosy"/>
    <n v="512.28"/>
    <m/>
    <n v="0.87869639794168086"/>
    <x v="0"/>
    <x v="1489"/>
    <s v="Straż Graniczna"/>
  </r>
  <r>
    <x v="3731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3732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3733"/>
    <s v="do RP"/>
    <x v="1"/>
    <x v="0"/>
    <s v="PSG w Dorohusku"/>
    <s v="Dorohusk - Jagodzin"/>
    <x v="0"/>
    <x v="1"/>
    <s v="Papierosy"/>
    <n v="43.93"/>
    <m/>
    <n v="0.87860000000000005"/>
    <x v="0"/>
    <x v="743"/>
    <s v="Straż Graniczna"/>
  </r>
  <r>
    <x v="3734"/>
    <s v="do RP"/>
    <x v="1"/>
    <x v="0"/>
    <s v="PSG w Dorohusku"/>
    <s v="Dorohusk - Jagodzin"/>
    <x v="0"/>
    <x v="4"/>
    <s v="Tytoń do palenia (wkłady)"/>
    <m/>
    <m/>
    <n v="0"/>
    <x v="1"/>
    <x v="1490"/>
    <s v="Straż Graniczna"/>
  </r>
  <r>
    <x v="3735"/>
    <s v="do RP"/>
    <x v="1"/>
    <x v="1"/>
    <s v="PSG w Korczowej"/>
    <s v="Korczowa - Krakowiec"/>
    <x v="0"/>
    <x v="3"/>
    <s v="Ostra"/>
    <n v="2.5"/>
    <s v="1 szt. naboju o kalibrze 5,56x39 m"/>
    <n v="2.5"/>
    <x v="0"/>
    <x v="2"/>
    <s v="Straż Graniczna"/>
  </r>
  <r>
    <x v="3736"/>
    <s v="do RP"/>
    <x v="1"/>
    <x v="1"/>
    <s v="PSG w Korczowej"/>
    <s v="Korczowa - Krakowiec"/>
    <x v="0"/>
    <x v="3"/>
    <s v="Ostra"/>
    <n v="2.5"/>
    <s v="1 szt. naboju o kalibrze 7,62x39 mm"/>
    <n v="2.5"/>
    <x v="0"/>
    <x v="2"/>
    <s v="Straż Graniczna"/>
  </r>
  <r>
    <x v="3737"/>
    <s v="z RP"/>
    <x v="1"/>
    <x v="5"/>
    <s v="PSG w Warszawie-Okęciu"/>
    <s v="Warszawa-Okęcie"/>
    <x v="2"/>
    <x v="3"/>
    <s v="Ostra"/>
    <m/>
    <s v="AMUNICJA BOCZNEGO ZAPŁONU"/>
    <n v="0"/>
    <x v="0"/>
    <x v="2"/>
    <s v="Straż Graniczna"/>
  </r>
  <r>
    <x v="3738"/>
    <s v="do RP"/>
    <x v="1"/>
    <x v="1"/>
    <s v="PSG w Korczowej"/>
    <s v="Korczowa - Krakowiec"/>
    <x v="0"/>
    <x v="3"/>
    <s v="Ostra"/>
    <n v="2.5"/>
    <s v="1 szt. naboju o kalibrze 5,56x39 mm"/>
    <n v="2.5"/>
    <x v="0"/>
    <x v="2"/>
    <s v="Straż Graniczna"/>
  </r>
  <r>
    <x v="3738"/>
    <s v="do RP"/>
    <x v="1"/>
    <x v="1"/>
    <s v="PSG w Korczowej"/>
    <s v="Korczowa - Krakowiec"/>
    <x v="0"/>
    <x v="3"/>
    <s v="Ostra"/>
    <n v="2.5"/>
    <s v="1 szt. naboju o kalibrze 7,62x39 mm "/>
    <n v="2.5"/>
    <x v="0"/>
    <x v="2"/>
    <s v="Straż Graniczna"/>
  </r>
  <r>
    <x v="3725"/>
    <s v="do RP"/>
    <x v="1"/>
    <x v="5"/>
    <s v="PSG w Warszawie-Okęciu"/>
    <s v="Warszawa-Okęcie"/>
    <x v="2"/>
    <x v="3"/>
    <s v="Ostra"/>
    <m/>
    <m/>
    <n v="0"/>
    <x v="0"/>
    <x v="0"/>
    <s v="Straż Graniczna"/>
  </r>
  <r>
    <x v="3739"/>
    <s v="z RP"/>
    <x v="1"/>
    <x v="5"/>
    <s v="PSG w Warszawie-Okęciu"/>
    <s v="Warszawa-Okęcie"/>
    <x v="2"/>
    <x v="3"/>
    <s v="Ostra"/>
    <m/>
    <m/>
    <n v="0"/>
    <x v="0"/>
    <x v="2"/>
    <s v="Straż Graniczna"/>
  </r>
  <r>
    <x v="3740"/>
    <s v="wewnątrz kraju"/>
    <x v="2"/>
    <x v="3"/>
    <s v="PSG w Gołdapi"/>
    <m/>
    <x v="3"/>
    <x v="6"/>
    <s v="Kokaina"/>
    <n v="2657087.5"/>
    <m/>
    <n v="250000.00000000003"/>
    <x v="1"/>
    <x v="1491"/>
    <s v="Straż Graniczna"/>
  </r>
  <r>
    <x v="3740"/>
    <s v="wewnątrz kraju"/>
    <x v="2"/>
    <x v="3"/>
    <s v="PSG w Gołdapi"/>
    <m/>
    <x v="3"/>
    <x v="6"/>
    <s v="Marihuana"/>
    <n v="118689"/>
    <m/>
    <n v="20000"/>
    <x v="1"/>
    <x v="1492"/>
    <s v="Straż Graniczna"/>
  </r>
  <r>
    <x v="3740"/>
    <s v="wewnątrz kraju"/>
    <x v="2"/>
    <x v="3"/>
    <s v="PSG w Gołdapi"/>
    <m/>
    <x v="3"/>
    <x v="1"/>
    <s v="Papierosy"/>
    <n v="351.48"/>
    <m/>
    <n v="0.87870000000000004"/>
    <x v="0"/>
    <x v="21"/>
    <s v="Straż Graniczna"/>
  </r>
  <r>
    <x v="3740"/>
    <s v="wewnątrz kraju"/>
    <x v="2"/>
    <x v="3"/>
    <s v="PSG w Gołdapi"/>
    <m/>
    <x v="3"/>
    <x v="6"/>
    <s v="Inne"/>
    <n v="1499.94"/>
    <s v="płynna amfetamina "/>
    <n v="769.2"/>
    <x v="2"/>
    <x v="1493"/>
    <s v="Straż Graniczna"/>
  </r>
  <r>
    <x v="3740"/>
    <s v="wewnątrz kraju"/>
    <x v="2"/>
    <x v="3"/>
    <s v="PSG w Gołdapi"/>
    <m/>
    <x v="3"/>
    <x v="6"/>
    <s v="Kokaina"/>
    <n v="79104"/>
    <m/>
    <n v="400000"/>
    <x v="1"/>
    <x v="1494"/>
    <s v="Straż Graniczna"/>
  </r>
  <r>
    <x v="3740"/>
    <s v="wewnątrz kraju"/>
    <x v="2"/>
    <x v="3"/>
    <s v="PSG w Gołdapi"/>
    <m/>
    <x v="3"/>
    <x v="6"/>
    <s v="Marihuana"/>
    <n v="8291.64"/>
    <m/>
    <n v="2000"/>
    <x v="1"/>
    <x v="1495"/>
    <s v="Straż Graniczna"/>
  </r>
  <r>
    <x v="3741"/>
    <s v="z RP"/>
    <x v="1"/>
    <x v="0"/>
    <s v="PSG w Dorohusku"/>
    <s v="Dorohusk - Jagodzin"/>
    <x v="0"/>
    <x v="6"/>
    <s v="Extasy"/>
    <n v="25"/>
    <m/>
    <n v="25"/>
    <x v="3"/>
    <x v="2"/>
    <s v="Straż Graniczna"/>
  </r>
  <r>
    <x v="3742"/>
    <m/>
    <x v="1"/>
    <x v="5"/>
    <s v="PSG w Warszawie-Okęciu"/>
    <m/>
    <x v="2"/>
    <x v="0"/>
    <s v="Inne"/>
    <m/>
    <s v="paszport Tadżykistanu"/>
    <n v="0"/>
    <x v="0"/>
    <x v="46"/>
    <s v="inny"/>
  </r>
  <r>
    <x v="3742"/>
    <m/>
    <x v="1"/>
    <x v="5"/>
    <s v="PSG w Warszawie-Okęciu"/>
    <m/>
    <x v="2"/>
    <x v="0"/>
    <s v="Inne"/>
    <m/>
    <s v="Polskie prawo jazdy"/>
    <n v="0"/>
    <x v="0"/>
    <x v="0"/>
    <s v="inny"/>
  </r>
  <r>
    <x v="3742"/>
    <m/>
    <x v="1"/>
    <x v="5"/>
    <s v="PSG w Warszawie-Okęciu"/>
    <m/>
    <x v="2"/>
    <x v="0"/>
    <s v="Inne"/>
    <m/>
    <s v="Tureckie prawo jazdy"/>
    <n v="0"/>
    <x v="0"/>
    <x v="2"/>
    <s v="inny"/>
  </r>
  <r>
    <x v="3743"/>
    <s v="wewnątrz kraju"/>
    <x v="2"/>
    <x v="6"/>
    <s v="PSG w Kłodzku"/>
    <m/>
    <x v="3"/>
    <x v="6"/>
    <s v="Marihuana"/>
    <n v="67.5"/>
    <m/>
    <n v="45000"/>
    <x v="1"/>
    <x v="818"/>
    <s v="Policja | SG"/>
  </r>
  <r>
    <x v="3744"/>
    <s v="wewnątrz kraju"/>
    <x v="2"/>
    <x v="2"/>
    <s v="Śląski"/>
    <m/>
    <x v="3"/>
    <x v="6"/>
    <s v="Marihuana"/>
    <n v="650"/>
    <m/>
    <n v="50000"/>
    <x v="1"/>
    <x v="302"/>
    <s v="Straż Graniczna"/>
  </r>
  <r>
    <x v="3744"/>
    <s v="wewnątrz kraju"/>
    <x v="2"/>
    <x v="2"/>
    <s v="Śląski"/>
    <m/>
    <x v="3"/>
    <x v="6"/>
    <s v="Inne"/>
    <n v="150"/>
    <s v="skrystalizowanej substancja, dopalacze"/>
    <n v="150000"/>
    <x v="1"/>
    <x v="9"/>
    <s v="Straż Graniczna"/>
  </r>
  <r>
    <x v="3744"/>
    <s v="wewnątrz kraju"/>
    <x v="2"/>
    <x v="2"/>
    <s v="Śląski"/>
    <m/>
    <x v="3"/>
    <x v="6"/>
    <s v="Marihuana"/>
    <n v="1075"/>
    <m/>
    <n v="50000.000000000007"/>
    <x v="1"/>
    <x v="806"/>
    <s v="Straż Graniczna"/>
  </r>
  <r>
    <x v="3745"/>
    <s v="do RP"/>
    <x v="1"/>
    <x v="0"/>
    <s v="PSG w Terespolu"/>
    <s v="Terespol - Brześć"/>
    <x v="1"/>
    <x v="1"/>
    <s v="Papierosy"/>
    <n v="70.3"/>
    <m/>
    <n v="0.87874999999999992"/>
    <x v="0"/>
    <x v="5"/>
    <s v="Straż Graniczna"/>
  </r>
  <r>
    <x v="3746"/>
    <s v="wewnątrz kraju"/>
    <x v="0"/>
    <x v="0"/>
    <s v="PSG we Włodawie"/>
    <m/>
    <x v="1"/>
    <x v="1"/>
    <s v="Papierosy"/>
    <n v="8786.9"/>
    <s v="papierosy marki &quot;NZ&quot; przy użyciu prawdopodobnie BSP"/>
    <n v="0.87868999999999997"/>
    <x v="0"/>
    <x v="79"/>
    <s v="Straż Graniczna"/>
  </r>
  <r>
    <x v="3747"/>
    <s v="wewnątrz kraju"/>
    <x v="2"/>
    <x v="0"/>
    <s v="PSG w Hrubieszowie"/>
    <m/>
    <x v="3"/>
    <x v="2"/>
    <s v="Osobowy"/>
    <n v="70000"/>
    <s v="HYUNDAI numer rejestracyjny L08411 rok produkcji 2016 nr vin TMAJ3815AHJ271634"/>
    <n v="70000"/>
    <x v="0"/>
    <x v="2"/>
    <s v="Policja | SG"/>
  </r>
  <r>
    <x v="3747"/>
    <s v="wewnątrz kraju"/>
    <x v="2"/>
    <x v="0"/>
    <s v="PSG w Hrubieszowie"/>
    <m/>
    <x v="3"/>
    <x v="2"/>
    <s v="Osobowy"/>
    <n v="25000"/>
    <s v="Hyundai IX20 2012rok nr VIN MAPU81RACJ070711"/>
    <n v="25000"/>
    <x v="0"/>
    <x v="2"/>
    <s v="Policja | SG"/>
  </r>
  <r>
    <x v="3748"/>
    <s v="do RP"/>
    <x v="1"/>
    <x v="1"/>
    <s v="PSG w Medyce"/>
    <s v="Medyka - Szeginie"/>
    <x v="0"/>
    <x v="1"/>
    <s v="Papierosy"/>
    <n v="527.21"/>
    <s v="malboro- 200sztuk, winston- 400sztuk."/>
    <n v="0.87868333333333337"/>
    <x v="0"/>
    <x v="117"/>
    <s v="Straż Graniczna"/>
  </r>
  <r>
    <x v="3749"/>
    <s v="wewnątrz kraju"/>
    <x v="2"/>
    <x v="2"/>
    <s v="PSG w Sosnowcu"/>
    <m/>
    <x v="3"/>
    <x v="6"/>
    <s v="Marihuana"/>
    <n v="149.5"/>
    <m/>
    <n v="50000"/>
    <x v="1"/>
    <x v="1496"/>
    <s v="Straż Graniczna"/>
  </r>
  <r>
    <x v="3750"/>
    <s v="wewnątrz kraju"/>
    <x v="2"/>
    <x v="4"/>
    <s v="PSG we Władysławowie"/>
    <m/>
    <x v="3"/>
    <x v="6"/>
    <s v="Marihuana"/>
    <n v="2800"/>
    <s v="susz roślinny"/>
    <n v="39999.999999999993"/>
    <x v="1"/>
    <x v="950"/>
    <s v="Straż Graniczna"/>
  </r>
  <r>
    <x v="3750"/>
    <s v="wewnątrz kraju"/>
    <x v="2"/>
    <x v="4"/>
    <s v="PSG we Władysławowie"/>
    <m/>
    <x v="3"/>
    <x v="6"/>
    <s v="Kokaina"/>
    <n v="18894"/>
    <s v="biały proszek"/>
    <n v="402000"/>
    <x v="1"/>
    <x v="1497"/>
    <s v="Straż Graniczna"/>
  </r>
  <r>
    <x v="3750"/>
    <s v="wewnątrz kraju"/>
    <x v="2"/>
    <x v="4"/>
    <s v="PSG we Władysławowie"/>
    <m/>
    <x v="3"/>
    <x v="11"/>
    <s v="Złoty - PLN"/>
    <n v="8400"/>
    <s v="banknoty"/>
    <n v="200"/>
    <x v="0"/>
    <x v="800"/>
    <s v="Straż Graniczna"/>
  </r>
  <r>
    <x v="3750"/>
    <s v="wewnątrz kraju"/>
    <x v="2"/>
    <x v="4"/>
    <s v="PSG we Władysławowie"/>
    <m/>
    <x v="3"/>
    <x v="11"/>
    <s v="Złoty - PLN"/>
    <n v="10200"/>
    <s v="banknot "/>
    <n v="100"/>
    <x v="0"/>
    <x v="775"/>
    <s v="Straż Graniczna"/>
  </r>
  <r>
    <x v="3750"/>
    <s v="wewnątrz kraju"/>
    <x v="2"/>
    <x v="4"/>
    <s v="PSG we Władysławowie"/>
    <m/>
    <x v="3"/>
    <x v="11"/>
    <s v="Złoty - PLN"/>
    <n v="800"/>
    <s v="banknoty"/>
    <n v="50"/>
    <x v="0"/>
    <x v="468"/>
    <s v="Straż Graniczna"/>
  </r>
  <r>
    <x v="3750"/>
    <s v="wewnątrz kraju"/>
    <x v="2"/>
    <x v="4"/>
    <s v="PSG we Władysławowie"/>
    <m/>
    <x v="3"/>
    <x v="11"/>
    <s v="Złoty - PLN"/>
    <n v="500"/>
    <s v="banknot"/>
    <n v="500"/>
    <x v="0"/>
    <x v="2"/>
    <s v="Straż Graniczna"/>
  </r>
  <r>
    <x v="3750"/>
    <s v="wewnątrz kraju"/>
    <x v="2"/>
    <x v="4"/>
    <s v="PSG we Władysławowie"/>
    <m/>
    <x v="3"/>
    <x v="11"/>
    <s v="Euro - EUR"/>
    <n v="100"/>
    <s v="banknot"/>
    <n v="100"/>
    <x v="0"/>
    <x v="2"/>
    <s v="Straż Graniczna"/>
  </r>
  <r>
    <x v="3750"/>
    <s v="wewnątrz kraju"/>
    <x v="2"/>
    <x v="4"/>
    <s v="PSG we Władysławowie"/>
    <m/>
    <x v="3"/>
    <x v="11"/>
    <s v="Euro - EUR"/>
    <n v="40"/>
    <s v="banknoty"/>
    <n v="20"/>
    <x v="0"/>
    <x v="0"/>
    <s v="Straż Graniczna"/>
  </r>
  <r>
    <x v="3751"/>
    <s v="do RP"/>
    <x v="1"/>
    <x v="0"/>
    <s v="PSG w Terespolu"/>
    <s v="Terespol - Brześć"/>
    <x v="1"/>
    <x v="1"/>
    <s v="Papierosy"/>
    <n v="175.74"/>
    <m/>
    <n v="0.87870000000000004"/>
    <x v="0"/>
    <x v="12"/>
    <s v="Straż Graniczna"/>
  </r>
  <r>
    <x v="3751"/>
    <s v="do RP"/>
    <x v="1"/>
    <x v="0"/>
    <s v="PSG w Terespolu"/>
    <s v="Terespol - Brześć"/>
    <x v="1"/>
    <x v="5"/>
    <s v="Inne"/>
    <n v="160"/>
    <m/>
    <n v="80"/>
    <x v="2"/>
    <x v="0"/>
    <s v="Straż Graniczna"/>
  </r>
  <r>
    <x v="3752"/>
    <s v="wewnątrz kraju"/>
    <x v="2"/>
    <x v="1"/>
    <s v="Bieszczadzki"/>
    <m/>
    <x v="3"/>
    <x v="2"/>
    <s v="Osobowy"/>
    <n v="65000"/>
    <s v="Seat Arona"/>
    <n v="65000"/>
    <x v="0"/>
    <x v="2"/>
    <s v="Policja | Policja | SG"/>
  </r>
  <r>
    <x v="3753"/>
    <s v="wewnątrz kraju"/>
    <x v="0"/>
    <x v="1"/>
    <s v="PSG w Horyńcu-Zdroju"/>
    <m/>
    <x v="0"/>
    <x v="6"/>
    <s v="Marihuana"/>
    <n v="168"/>
    <s v="woreczek foliowy strunowy o wymiarach 21 cm x 16 cm wypełniony w 1/10 suszem marihuany. "/>
    <n v="39999.999999999993"/>
    <x v="1"/>
    <x v="782"/>
    <s v="Policja"/>
  </r>
  <r>
    <x v="3754"/>
    <s v="z RP"/>
    <x v="1"/>
    <x v="0"/>
    <s v="PSG w Hrebennem"/>
    <s v="Hrebenne - Rawa Ruska"/>
    <x v="0"/>
    <x v="6"/>
    <s v="Marihuana"/>
    <n v="79.2"/>
    <m/>
    <n v="45000"/>
    <x v="1"/>
    <x v="1498"/>
    <s v="Straż Graniczna"/>
  </r>
  <r>
    <x v="3755"/>
    <s v="do RP"/>
    <x v="1"/>
    <x v="0"/>
    <s v="PSG w Terespolu"/>
    <s v="Terespol - Brześć"/>
    <x v="1"/>
    <x v="0"/>
    <s v="Inne"/>
    <n v="300"/>
    <s v="PRODUKTY ROŚLINNE"/>
    <n v="10"/>
    <x v="1"/>
    <x v="11"/>
    <s v="Straż Graniczna"/>
  </r>
  <r>
    <x v="3756"/>
    <s v="wewnątrz kraju"/>
    <x v="2"/>
    <x v="0"/>
    <s v="PSG w Lublinie"/>
    <m/>
    <x v="3"/>
    <x v="1"/>
    <s v="Papierosy"/>
    <n v="351.48"/>
    <m/>
    <n v="0.87870000000000004"/>
    <x v="0"/>
    <x v="21"/>
    <s v="SC | SG"/>
  </r>
  <r>
    <x v="3757"/>
    <s v="do RP"/>
    <x v="1"/>
    <x v="0"/>
    <s v="PSG w Hrebennem"/>
    <s v="Hrebenne - Rawa Ruska"/>
    <x v="0"/>
    <x v="5"/>
    <s v="Likier"/>
    <n v="66.5"/>
    <s v="1,9 litra alkoholu 22%   "/>
    <n v="35"/>
    <x v="2"/>
    <x v="819"/>
    <s v="SC | SG"/>
  </r>
  <r>
    <x v="3757"/>
    <s v="do RP"/>
    <x v="1"/>
    <x v="0"/>
    <s v="PSG w Hrebennem"/>
    <s v="Hrebenne - Rawa Ruska"/>
    <x v="0"/>
    <x v="5"/>
    <s v="Wódka"/>
    <n v="59.5"/>
    <s v="1,7 litra alkoholu 40% "/>
    <n v="35"/>
    <x v="2"/>
    <x v="518"/>
    <s v="SC | SG"/>
  </r>
  <r>
    <x v="3757"/>
    <s v="do RP"/>
    <x v="1"/>
    <x v="0"/>
    <s v="PSG w Hrebennem"/>
    <s v="Hrebenne - Rawa Ruska"/>
    <x v="0"/>
    <x v="0"/>
    <s v="Inne"/>
    <n v="208.73"/>
    <s v="15,6 kg produktów  pochodzenia  zwierzęcego  "/>
    <n v="13.380128205128205"/>
    <x v="1"/>
    <x v="1499"/>
    <s v="SC | SG"/>
  </r>
  <r>
    <x v="3757"/>
    <s v="do RP"/>
    <x v="1"/>
    <x v="0"/>
    <s v="PSG w Hrebennem"/>
    <s v="Hrebenne - Rawa Ruska"/>
    <x v="0"/>
    <x v="9"/>
    <s v="Płyn do e-papierosów"/>
    <n v="26"/>
    <s v="20 ml. płynu do     papierosów elekrtronicznych marki RIOT  "/>
    <n v="1300"/>
    <x v="2"/>
    <x v="679"/>
    <s v="SC | SG"/>
  </r>
  <r>
    <x v="3758"/>
    <s v="wewnątrz kraju"/>
    <x v="2"/>
    <x v="6"/>
    <s v="PSG w Kłodzku"/>
    <m/>
    <x v="3"/>
    <x v="1"/>
    <s v="Papierosy"/>
    <n v="27007.42"/>
    <s v="30736 sztuk papierosów z napisem Marlboro bez znaków akcyzy skarbowej"/>
    <n v="0.8786901353461738"/>
    <x v="0"/>
    <x v="1500"/>
    <s v="Straż Graniczna"/>
  </r>
  <r>
    <x v="3759"/>
    <s v="wewnątrz kraju"/>
    <x v="2"/>
    <x v="1"/>
    <s v="Bieszczadzki"/>
    <m/>
    <x v="3"/>
    <x v="2"/>
    <s v="Ciężarowy"/>
    <n v="160000"/>
    <s v="MAN  numer rej. RZ721FY"/>
    <n v="160000"/>
    <x v="0"/>
    <x v="2"/>
    <s v="Policja | Policja | SG | SG"/>
  </r>
  <r>
    <x v="3759"/>
    <s v="wewnątrz kraju"/>
    <x v="2"/>
    <x v="1"/>
    <s v="Bieszczadzki"/>
    <m/>
    <x v="3"/>
    <x v="2"/>
    <s v="Ciężarowy"/>
    <n v="140000"/>
    <s v="MAN numer  rej. RP6018A"/>
    <n v="140000"/>
    <x v="0"/>
    <x v="2"/>
    <s v="Policja | Policja | SG | SG"/>
  </r>
  <r>
    <x v="3759"/>
    <s v="wewnątrz kraju"/>
    <x v="2"/>
    <x v="1"/>
    <s v="Bieszczadzki"/>
    <m/>
    <x v="3"/>
    <x v="2"/>
    <s v="Ciężarowy"/>
    <n v="140000"/>
    <s v="MAN numer rejestracyjny RP4131A"/>
    <n v="140000"/>
    <x v="0"/>
    <x v="2"/>
    <s v="Policja | Policja | SG | SG"/>
  </r>
  <r>
    <x v="3759"/>
    <s v="wewnątrz kraju"/>
    <x v="2"/>
    <x v="1"/>
    <s v="Bieszczadzki"/>
    <m/>
    <x v="3"/>
    <x v="2"/>
    <s v="Ciężarowy"/>
    <n v="140000"/>
    <s v="MAN numer rej. RP4130A"/>
    <n v="140000"/>
    <x v="0"/>
    <x v="2"/>
    <s v="Policja | Policja | SG | SG"/>
  </r>
  <r>
    <x v="3759"/>
    <s v="wewnątrz kraju"/>
    <x v="2"/>
    <x v="1"/>
    <s v="Bieszczadzki"/>
    <m/>
    <x v="3"/>
    <x v="2"/>
    <s v="Ciężarowy"/>
    <n v="140000"/>
    <s v="MAN numer  rej. RP4354A"/>
    <n v="140000"/>
    <x v="0"/>
    <x v="2"/>
    <s v="Policja | Policja | SG | SG"/>
  </r>
  <r>
    <x v="3759"/>
    <s v="wewnątrz kraju"/>
    <x v="2"/>
    <x v="1"/>
    <s v="Bieszczadzki"/>
    <m/>
    <x v="3"/>
    <x v="2"/>
    <s v="Ciężarowy"/>
    <n v="120000"/>
    <s v="MAN numer  rej. RZ883FX"/>
    <n v="120000"/>
    <x v="0"/>
    <x v="2"/>
    <s v="Policja | Policja | SG | SG"/>
  </r>
  <r>
    <x v="3759"/>
    <s v="wewnątrz kraju"/>
    <x v="2"/>
    <x v="1"/>
    <s v="Bieszczadzki"/>
    <m/>
    <x v="3"/>
    <x v="2"/>
    <s v="Ciężarowy"/>
    <n v="120000"/>
    <s v="MAN numer rej. SC446CA"/>
    <n v="120000"/>
    <x v="0"/>
    <x v="2"/>
    <s v="Policja | Policja | SG | SG"/>
  </r>
  <r>
    <x v="3759"/>
    <s v="wewnątrz kraju"/>
    <x v="2"/>
    <x v="1"/>
    <s v="Bieszczadzki"/>
    <m/>
    <x v="3"/>
    <x v="2"/>
    <s v="Ciężarowy"/>
    <n v="120000"/>
    <s v="MAN numer  rej. SC564AT"/>
    <n v="120000"/>
    <x v="0"/>
    <x v="2"/>
    <s v="Policja | Policja | SG | SG"/>
  </r>
  <r>
    <x v="3759"/>
    <s v="wewnątrz kraju"/>
    <x v="2"/>
    <x v="1"/>
    <s v="Bieszczadzki"/>
    <m/>
    <x v="3"/>
    <x v="2"/>
    <s v="Ciężarowy"/>
    <n v="120000"/>
    <s v="MAN numer  rej. RP91860"/>
    <n v="120000"/>
    <x v="0"/>
    <x v="2"/>
    <s v="Policja | Policja | SG | SG"/>
  </r>
  <r>
    <x v="3759"/>
    <s v="wewnątrz kraju"/>
    <x v="2"/>
    <x v="1"/>
    <s v="Bieszczadzki"/>
    <m/>
    <x v="3"/>
    <x v="2"/>
    <s v="Ciężarowy"/>
    <n v="100000"/>
    <s v="MAN numer rej. RZ722FY"/>
    <n v="100000"/>
    <x v="0"/>
    <x v="2"/>
    <s v="Policja | Policja | SG | SG"/>
  </r>
  <r>
    <x v="3759"/>
    <s v="wewnątrz kraju"/>
    <x v="2"/>
    <x v="1"/>
    <s v="Bieszczadzki"/>
    <m/>
    <x v="3"/>
    <x v="2"/>
    <s v="Ciężarowy"/>
    <n v="130000"/>
    <s v="MERCEDES-BENZ numer rej. RZ486GA"/>
    <n v="130000"/>
    <x v="0"/>
    <x v="2"/>
    <s v="Policja | Policja | SG | SG"/>
  </r>
  <r>
    <x v="3759"/>
    <s v="wewnątrz kraju"/>
    <x v="2"/>
    <x v="1"/>
    <s v="Bieszczadzki"/>
    <m/>
    <x v="3"/>
    <x v="2"/>
    <s v="Ciężarowy"/>
    <n v="130000"/>
    <s v="MERCEDES-BENZ numer rej. RZ516FY"/>
    <n v="130000"/>
    <x v="0"/>
    <x v="2"/>
    <s v="Policja | Policja | SG | SG"/>
  </r>
  <r>
    <x v="3759"/>
    <s v="wewnątrz kraju"/>
    <x v="2"/>
    <x v="1"/>
    <s v="Bieszczadzki"/>
    <m/>
    <x v="3"/>
    <x v="2"/>
    <s v="Ciężarowy"/>
    <n v="130000"/>
    <s v="SCANIA numer rej. RK70129"/>
    <n v="130000"/>
    <x v="0"/>
    <x v="2"/>
    <s v="Policja | Policja | SG | SG"/>
  </r>
  <r>
    <x v="3759"/>
    <s v="wewnątrz kraju"/>
    <x v="2"/>
    <x v="1"/>
    <s v="Bieszczadzki"/>
    <m/>
    <x v="3"/>
    <x v="2"/>
    <s v="Naczepa"/>
    <n v="75000"/>
    <s v="KOEGEL numer rej. RP3113P"/>
    <n v="75000"/>
    <x v="0"/>
    <x v="2"/>
    <s v="Policja | Policja | SG | SG"/>
  </r>
  <r>
    <x v="3759"/>
    <s v="wewnątrz kraju"/>
    <x v="2"/>
    <x v="1"/>
    <s v="Bieszczadzki"/>
    <m/>
    <x v="3"/>
    <x v="2"/>
    <s v="Naczepa"/>
    <n v="75000"/>
    <s v="KOEGEL numer rej. RP3112P"/>
    <n v="75000"/>
    <x v="0"/>
    <x v="2"/>
    <s v="Policja | Policja | SG | SG"/>
  </r>
  <r>
    <x v="3759"/>
    <s v="wewnątrz kraju"/>
    <x v="2"/>
    <x v="1"/>
    <s v="Bieszczadzki"/>
    <m/>
    <x v="3"/>
    <x v="2"/>
    <s v="Ciężarowy"/>
    <n v="140000"/>
    <s v="Man numer VIN WMA06XZZ1KP132271"/>
    <n v="140000"/>
    <x v="0"/>
    <x v="2"/>
    <s v="Policja | Policja | SG | SG"/>
  </r>
  <r>
    <x v="3760"/>
    <s v="do RP"/>
    <x v="1"/>
    <x v="1"/>
    <s v="PSG w Medyce"/>
    <s v="Medyka - Szeginie"/>
    <x v="0"/>
    <x v="3"/>
    <s v="Ostra"/>
    <n v="7"/>
    <s v="Kaliber 270 mm (myśliwska)"/>
    <n v="7"/>
    <x v="0"/>
    <x v="2"/>
    <s v="SC"/>
  </r>
  <r>
    <x v="3761"/>
    <s v="wewnątrz kraju"/>
    <x v="2"/>
    <x v="2"/>
    <s v="PSG w Katowicach-Pyrzowicach"/>
    <m/>
    <x v="3"/>
    <x v="6"/>
    <s v="Inne"/>
    <n v="5250"/>
    <s v="Meta amfetamina"/>
    <n v="105000"/>
    <x v="1"/>
    <x v="935"/>
    <s v="Policja | SG"/>
  </r>
  <r>
    <x v="3762"/>
    <s v="z RP"/>
    <x v="1"/>
    <x v="0"/>
    <s v="PSG w Hrebennem"/>
    <s v="Hrebenne - Rawa Ruska"/>
    <x v="0"/>
    <x v="2"/>
    <s v="Osobowy"/>
    <n v="12000"/>
    <s v="NISSAN model Primastar rok produkcji 2004 kolor czarny "/>
    <n v="12000"/>
    <x v="0"/>
    <x v="2"/>
    <s v="Straż Graniczna"/>
  </r>
  <r>
    <x v="3763"/>
    <s v="wewnątrz kraju"/>
    <x v="2"/>
    <x v="6"/>
    <s v="PSG w Tuplicach"/>
    <m/>
    <x v="3"/>
    <x v="4"/>
    <s v="susz tytoniowy"/>
    <n v="204162.91"/>
    <m/>
    <n v="842.42999793686818"/>
    <x v="1"/>
    <x v="1501"/>
    <s v="Straż Graniczna"/>
  </r>
  <r>
    <x v="3763"/>
    <s v="wewnątrz kraju"/>
    <x v="2"/>
    <x v="6"/>
    <s v="PSG w Tuplicach"/>
    <m/>
    <x v="3"/>
    <x v="0"/>
    <s v="Inne"/>
    <n v="20000"/>
    <s v="maszyna do cięcia tytoniu"/>
    <n v="10000"/>
    <x v="0"/>
    <x v="0"/>
    <s v="Straż Graniczna"/>
  </r>
  <r>
    <x v="3764"/>
    <s v="z RP"/>
    <x v="0"/>
    <x v="2"/>
    <s v="PSG w Katowicach-Pyrzowicach"/>
    <s v="Katowice-Pyrzowice"/>
    <x v="2"/>
    <x v="7"/>
    <s v="Inna"/>
    <n v="120"/>
    <s v="Przedmiot przypominający pałkę teleskopową"/>
    <n v="120"/>
    <x v="0"/>
    <x v="2"/>
    <s v="Straż Graniczna"/>
  </r>
  <r>
    <x v="3765"/>
    <s v="z RP"/>
    <x v="1"/>
    <x v="0"/>
    <s v="PSG w Terespolu"/>
    <s v="Terespol - Brześć"/>
    <x v="1"/>
    <x v="2"/>
    <s v="Ciężarowy"/>
    <n v="70000"/>
    <s v="Ciągnik siodłowy VOLVO, nr rej. LBI71123, VIN: YV2AG30A6EB672138 rok produkcji 2013"/>
    <n v="70000"/>
    <x v="0"/>
    <x v="2"/>
    <s v="Straż Graniczna"/>
  </r>
  <r>
    <x v="3766"/>
    <s v="do RP"/>
    <x v="1"/>
    <x v="0"/>
    <s v="PSG w Terespolu"/>
    <s v="Terespol - Brześć"/>
    <x v="1"/>
    <x v="5"/>
    <s v="Wódka"/>
    <n v="63"/>
    <s v="2.i litra wódki"/>
    <n v="30"/>
    <x v="2"/>
    <x v="291"/>
    <s v="SC | SG"/>
  </r>
  <r>
    <x v="3767"/>
    <s v="z RP"/>
    <x v="1"/>
    <x v="7"/>
    <s v="PSG w Krakowie-Balicach"/>
    <s v="Kraków-Balice"/>
    <x v="2"/>
    <x v="3"/>
    <s v="Ostra"/>
    <n v="60"/>
    <m/>
    <n v="12"/>
    <x v="0"/>
    <x v="6"/>
    <s v="Straż Graniczna"/>
  </r>
  <r>
    <x v="3768"/>
    <s v="wewnątrz kraju"/>
    <x v="0"/>
    <x v="8"/>
    <s v="PSG w Kuźnicy"/>
    <m/>
    <x v="1"/>
    <x v="1"/>
    <s v="Papierosy"/>
    <n v="29875.46"/>
    <m/>
    <n v="0.87868999999999997"/>
    <x v="0"/>
    <x v="1303"/>
    <s v="Straż Graniczna"/>
  </r>
  <r>
    <x v="3768"/>
    <s v="wewnątrz kraju"/>
    <x v="0"/>
    <x v="8"/>
    <s v="PSG w Kuźnicy"/>
    <m/>
    <x v="1"/>
    <x v="1"/>
    <s v="Papierosy"/>
    <n v="35147.599999999999"/>
    <m/>
    <n v="0.87868999999999997"/>
    <x v="0"/>
    <x v="758"/>
    <s v="Straż Graniczna"/>
  </r>
  <r>
    <x v="3768"/>
    <s v="wewnątrz kraju"/>
    <x v="0"/>
    <x v="8"/>
    <s v="PSG w Kuźnicy"/>
    <m/>
    <x v="1"/>
    <x v="1"/>
    <s v="Papierosy"/>
    <n v="8786.9"/>
    <m/>
    <n v="0.87868999999999997"/>
    <x v="0"/>
    <x v="79"/>
    <s v="Straż Graniczna"/>
  </r>
  <r>
    <x v="3769"/>
    <s v="do RP"/>
    <x v="1"/>
    <x v="0"/>
    <s v="PSG w Hrubieszowie"/>
    <s v="Zosin - Ustiług"/>
    <x v="0"/>
    <x v="1"/>
    <s v="Papierosy"/>
    <n v="87.87"/>
    <m/>
    <n v="0.87870000000000004"/>
    <x v="0"/>
    <x v="13"/>
    <s v="Straż Graniczna"/>
  </r>
  <r>
    <x v="3770"/>
    <s v="do RP"/>
    <x v="1"/>
    <x v="0"/>
    <s v="PSG w Dorohusku"/>
    <s v="Dorohusk - Jagodzin"/>
    <x v="0"/>
    <x v="1"/>
    <s v="Papierosy"/>
    <n v="123.02"/>
    <m/>
    <n v="0.87871428571428567"/>
    <x v="0"/>
    <x v="39"/>
    <s v="Straż Graniczna"/>
  </r>
  <r>
    <x v="3771"/>
    <s v="do RP"/>
    <x v="1"/>
    <x v="0"/>
    <s v="PSG w Dorohusku"/>
    <s v="Dorohusk - Jagodzin"/>
    <x v="0"/>
    <x v="1"/>
    <s v="Papierosy"/>
    <n v="121.26"/>
    <m/>
    <n v="0.8786956521739131"/>
    <x v="0"/>
    <x v="899"/>
    <s v="Straż Graniczna"/>
  </r>
  <r>
    <x v="3772"/>
    <s v="do RP"/>
    <x v="1"/>
    <x v="0"/>
    <s v="PSG w Dorohusku"/>
    <s v="Dorohusk - Jagodzin"/>
    <x v="0"/>
    <x v="1"/>
    <s v="Papierosy"/>
    <n v="91.38"/>
    <m/>
    <n v="0.87865384615384612"/>
    <x v="0"/>
    <x v="642"/>
    <s v="Straż Graniczna"/>
  </r>
  <r>
    <x v="3773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3774"/>
    <s v="do RP"/>
    <x v="1"/>
    <x v="0"/>
    <s v="PSG w Dorohusku"/>
    <s v="Dorohusk - Jagodzin"/>
    <x v="0"/>
    <x v="1"/>
    <s v="Papierosy"/>
    <n v="404.2"/>
    <m/>
    <n v="0.87869565217391299"/>
    <x v="0"/>
    <x v="500"/>
    <s v="Straż Graniczna"/>
  </r>
  <r>
    <x v="3775"/>
    <s v="do RP"/>
    <x v="1"/>
    <x v="0"/>
    <s v="PSG w Terespolu"/>
    <s v="Terespol - Brześć"/>
    <x v="1"/>
    <x v="0"/>
    <s v="Inne"/>
    <n v="93"/>
    <s v="PRODUKTY POCHODZENIA ROŚLINNEGO"/>
    <n v="10"/>
    <x v="1"/>
    <x v="1502"/>
    <s v="KAS | SG"/>
  </r>
  <r>
    <x v="3776"/>
    <s v="z RP"/>
    <x v="1"/>
    <x v="7"/>
    <s v="PSG w Krakowie-Balicach"/>
    <s v="Kraków-Balice"/>
    <x v="2"/>
    <x v="3"/>
    <s v="Ostra"/>
    <n v="3"/>
    <s v="oznaczenia w okolicy spłonki: 7,62x39"/>
    <n v="3"/>
    <x v="0"/>
    <x v="2"/>
    <s v="Straż Graniczna"/>
  </r>
  <r>
    <x v="3777"/>
    <s v="wewnątrz kraju"/>
    <x v="0"/>
    <x v="0"/>
    <s v="PSG w Dołhobrodach"/>
    <m/>
    <x v="1"/>
    <x v="1"/>
    <s v="Papierosy"/>
    <n v="3163.28"/>
    <s v="MZ Gold"/>
    <n v="0.87868888888888896"/>
    <x v="0"/>
    <x v="413"/>
    <s v="Straż Graniczna"/>
  </r>
  <r>
    <x v="3778"/>
    <s v="z RP"/>
    <x v="1"/>
    <x v="6"/>
    <s v="PSG w Poznaniu-Ławicy"/>
    <s v="Poznań-Ławica"/>
    <x v="2"/>
    <x v="7"/>
    <s v="Inna"/>
    <n v="100"/>
    <s v="Kastet"/>
    <n v="100"/>
    <x v="0"/>
    <x v="2"/>
    <s v="Straż Graniczna"/>
  </r>
  <r>
    <x v="3779"/>
    <s v="wewnątrz kraju"/>
    <x v="0"/>
    <x v="0"/>
    <s v="PSG we Włodawie"/>
    <m/>
    <x v="1"/>
    <x v="1"/>
    <s v="Papierosy"/>
    <n v="17573.8"/>
    <s v="papierosy marki QUEEN MENTHOL pochodzące najprawdopodobniej z przemytu z wykorzystaniem drona"/>
    <n v="0.87868999999999997"/>
    <x v="0"/>
    <x v="61"/>
    <s v="Straż Graniczna"/>
  </r>
  <r>
    <x v="3780"/>
    <s v="z RP"/>
    <x v="1"/>
    <x v="0"/>
    <s v="PSG w Dołhobyczowie"/>
    <s v="Dołhobyczów - Uhrynów"/>
    <x v="0"/>
    <x v="2"/>
    <s v="Osobowy"/>
    <n v="10000"/>
    <s v="VOLKSWAGEN PASSAT"/>
    <n v="10000"/>
    <x v="0"/>
    <x v="2"/>
    <s v="Straż Graniczna"/>
  </r>
  <r>
    <x v="3781"/>
    <s v="z RP"/>
    <x v="1"/>
    <x v="5"/>
    <s v="PSG w Warszawie-Modlinie"/>
    <s v="Warszawa/Modlin"/>
    <x v="2"/>
    <x v="3"/>
    <s v="Ostra"/>
    <m/>
    <s v="9x18 Makarowa"/>
    <n v="0"/>
    <x v="0"/>
    <x v="157"/>
    <s v="Straż Graniczna"/>
  </r>
  <r>
    <x v="3782"/>
    <s v="z RP"/>
    <x v="1"/>
    <x v="1"/>
    <s v="PSG w Medyce"/>
    <s v="Medyka - Szeginie"/>
    <x v="0"/>
    <x v="2"/>
    <s v="Inny"/>
    <n v="8000"/>
    <s v="rower"/>
    <n v="8000"/>
    <x v="0"/>
    <x v="2"/>
    <s v="Straż Graniczna"/>
  </r>
  <r>
    <x v="3783"/>
    <s v="wewnątrz kraju"/>
    <x v="0"/>
    <x v="8"/>
    <s v="PSG w Płaskiej"/>
    <m/>
    <x v="1"/>
    <x v="1"/>
    <s v="Papierosy"/>
    <n v="8786.9"/>
    <m/>
    <n v="0.87868999999999997"/>
    <x v="0"/>
    <x v="79"/>
    <s v="Straż Graniczna"/>
  </r>
  <r>
    <x v="3784"/>
    <s v="wewnątrz kraju"/>
    <x v="0"/>
    <x v="0"/>
    <s v="PSG w Chłopiatynie"/>
    <m/>
    <x v="0"/>
    <x v="6"/>
    <s v="Marihuana"/>
    <n v="552.79999999999995"/>
    <m/>
    <n v="39999.999999999993"/>
    <x v="1"/>
    <x v="1503"/>
    <s v="Policja | SG | SG"/>
  </r>
  <r>
    <x v="3784"/>
    <s v="wewnątrz kraju"/>
    <x v="0"/>
    <x v="0"/>
    <s v="PSG w Chłopiatynie"/>
    <m/>
    <x v="0"/>
    <x v="4"/>
    <s v="susz tytoniowy"/>
    <n v="72954.44"/>
    <m/>
    <n v="842.43002309468829"/>
    <x v="1"/>
    <x v="1504"/>
    <s v="Policja | SG | SG"/>
  </r>
  <r>
    <x v="3785"/>
    <s v="do RP"/>
    <x v="1"/>
    <x v="0"/>
    <s v="PSG w Terespolu"/>
    <s v="Terespol - Brześć"/>
    <x v="1"/>
    <x v="1"/>
    <s v="Papierosy"/>
    <n v="175.74"/>
    <s v="wyroby tytoniowe bez polskich znaków skarbowych akcyzy w postaci papierosów w ilości 200 sztuk o wartości 175,74 zł"/>
    <n v="0.87870000000000004"/>
    <x v="0"/>
    <x v="12"/>
    <s v="KAS | SG"/>
  </r>
  <r>
    <x v="3786"/>
    <s v="z RP"/>
    <x v="1"/>
    <x v="6"/>
    <s v="PSG w Poznaniu-Ławicy"/>
    <s v="Poznań-Ławica"/>
    <x v="2"/>
    <x v="7"/>
    <s v="Inna"/>
    <n v="100"/>
    <s v="Kastet"/>
    <n v="100"/>
    <x v="0"/>
    <x v="2"/>
    <s v="Straż Graniczna"/>
  </r>
  <r>
    <x v="3787"/>
    <s v="do RP"/>
    <x v="1"/>
    <x v="0"/>
    <s v="PSG w Hrebennem"/>
    <s v="Hrebenne - Rawa Ruska"/>
    <x v="0"/>
    <x v="1"/>
    <s v="Papierosy"/>
    <n v="70.3"/>
    <s v="uszczuplenia celne 116 zł"/>
    <n v="0.87874999999999992"/>
    <x v="0"/>
    <x v="5"/>
    <s v="KAS | SG"/>
  </r>
  <r>
    <x v="3787"/>
    <s v="do RP"/>
    <x v="1"/>
    <x v="0"/>
    <s v="PSG w Hrebennem"/>
    <s v="Hrebenne - Rawa Ruska"/>
    <x v="0"/>
    <x v="4"/>
    <s v="Tytoń do palenia"/>
    <n v="4.21"/>
    <s v="Wyroby nowatorskie, uszczuplenia celne 14 zł"/>
    <n v="668.2539682539682"/>
    <x v="1"/>
    <x v="1505"/>
    <s v="KAS | SG"/>
  </r>
  <r>
    <x v="3788"/>
    <s v="do RP"/>
    <x v="1"/>
    <x v="0"/>
    <s v="PSG w Dorohusku"/>
    <s v="Dorohusk - Jagodzin"/>
    <x v="0"/>
    <x v="4"/>
    <s v="Tytoń do palenia (wkłady)"/>
    <m/>
    <s v="współdziałanie z SC"/>
    <n v="0"/>
    <x v="1"/>
    <x v="595"/>
    <s v="SC | SG"/>
  </r>
  <r>
    <x v="3789"/>
    <s v="wewnątrz kraju"/>
    <x v="2"/>
    <x v="0"/>
    <s v="PSG w Terespolu"/>
    <m/>
    <x v="3"/>
    <x v="2"/>
    <s v="Osobowy"/>
    <n v="70000"/>
    <s v="Samochód osobowy marki HYUNDAI TUSCON 2017 r."/>
    <n v="70000"/>
    <x v="0"/>
    <x v="2"/>
    <s v="Policja | SG"/>
  </r>
  <r>
    <x v="3790"/>
    <s v="wewnątrz kraju"/>
    <x v="2"/>
    <x v="3"/>
    <s v="PSG w Braniewie"/>
    <m/>
    <x v="3"/>
    <x v="1"/>
    <s v="Papierosy"/>
    <n v="432315.48"/>
    <s v="Marlboro"/>
    <n v="0.87868999999999997"/>
    <x v="0"/>
    <x v="1506"/>
    <s v="SC | SG"/>
  </r>
  <r>
    <x v="3790"/>
    <s v="wewnątrz kraju"/>
    <x v="2"/>
    <x v="3"/>
    <s v="PSG w Braniewie"/>
    <m/>
    <x v="3"/>
    <x v="4"/>
    <s v="susz tytoniowy"/>
    <n v="1249497.18"/>
    <m/>
    <n v="878.68999999999994"/>
    <x v="1"/>
    <x v="1507"/>
    <s v="SC | SG"/>
  </r>
  <r>
    <x v="3791"/>
    <s v="wewnątrz kraju"/>
    <x v="0"/>
    <x v="1"/>
    <s v="PSG w Hermanowicach"/>
    <m/>
    <x v="0"/>
    <x v="1"/>
    <s v="Papierosy"/>
    <n v="175.74"/>
    <m/>
    <n v="0.87870000000000004"/>
    <x v="0"/>
    <x v="12"/>
    <s v="Straż Graniczna"/>
  </r>
  <r>
    <x v="3792"/>
    <s v="do RP"/>
    <x v="1"/>
    <x v="3"/>
    <s v="PSG w Grzechotkach"/>
    <s v="Grzechotki - Mamonowo II"/>
    <x v="6"/>
    <x v="1"/>
    <s v="Papierosy"/>
    <n v="105.44"/>
    <m/>
    <n v="0.8786666666666666"/>
    <x v="0"/>
    <x v="1"/>
    <s v="Straż Graniczna"/>
  </r>
  <r>
    <x v="3793"/>
    <s v="z RP"/>
    <x v="1"/>
    <x v="7"/>
    <s v="PSG w Krakowie-Balicach"/>
    <s v="Kraków-Balice"/>
    <x v="2"/>
    <x v="3"/>
    <s v="Ostra"/>
    <n v="3"/>
    <m/>
    <n v="3"/>
    <x v="0"/>
    <x v="2"/>
    <s v="Straż Graniczna"/>
  </r>
  <r>
    <x v="3794"/>
    <s v="do RP"/>
    <x v="1"/>
    <x v="0"/>
    <s v="PSG w Hrebennem"/>
    <s v="Hrebenne - Rawa Ruska"/>
    <x v="0"/>
    <x v="9"/>
    <s v="Płyn do e-papierosów"/>
    <n v="1530.1"/>
    <m/>
    <n v="1299.9999999999998"/>
    <x v="2"/>
    <x v="1508"/>
    <s v="Straż Graniczna"/>
  </r>
  <r>
    <x v="3795"/>
    <s v="z RP"/>
    <x v="0"/>
    <x v="2"/>
    <s v="PSG w Katowicach-Pyrzowicach"/>
    <m/>
    <x v="2"/>
    <x v="7"/>
    <s v="Inna"/>
    <n v="120"/>
    <s v="Przedmiot przypominający pałkę teleskopową"/>
    <n v="120"/>
    <x v="0"/>
    <x v="2"/>
    <s v="Straż Graniczna"/>
  </r>
  <r>
    <x v="3796"/>
    <s v="do RP"/>
    <x v="1"/>
    <x v="0"/>
    <s v="PSG w Hrebennem"/>
    <s v="Hrebenne - Rawa Ruska"/>
    <x v="0"/>
    <x v="4"/>
    <s v="Tytoń do palenia (wkłady)"/>
    <n v="35.409999999999997"/>
    <s v="ujawniono 53 g produktów nowatorskich o wartości 35,41 zł, uszczuplenia celne 80 zł. "/>
    <n v="668.11320754716974"/>
    <x v="1"/>
    <x v="805"/>
    <s v="SC | SG"/>
  </r>
  <r>
    <x v="3797"/>
    <s v="do RP"/>
    <x v="1"/>
    <x v="1"/>
    <s v="PSG w Korczowej"/>
    <s v="Korczowa - Krakowiec"/>
    <x v="0"/>
    <x v="3"/>
    <s v="Ostra"/>
    <n v="2"/>
    <s v="kal 5,56x45mm"/>
    <n v="2"/>
    <x v="0"/>
    <x v="2"/>
    <s v="Straż Graniczna"/>
  </r>
  <r>
    <x v="3798"/>
    <s v="do RP"/>
    <x v="1"/>
    <x v="1"/>
    <s v="PSG w Korczowej"/>
    <s v="Korczowa - Krakowiec"/>
    <x v="0"/>
    <x v="3"/>
    <s v="Ostra"/>
    <n v="2"/>
    <s v="5.56 x45mm"/>
    <n v="2"/>
    <x v="0"/>
    <x v="2"/>
    <s v="Straż Graniczna"/>
  </r>
  <r>
    <x v="3798"/>
    <s v="do RP"/>
    <x v="1"/>
    <x v="1"/>
    <s v="PSG w Korczowej"/>
    <s v="Korczowa - Krakowiec"/>
    <x v="0"/>
    <x v="3"/>
    <s v="Ostra"/>
    <n v="2"/>
    <s v="4,56x45mm"/>
    <n v="2"/>
    <x v="0"/>
    <x v="2"/>
    <s v="Straż Graniczna"/>
  </r>
  <r>
    <x v="3798"/>
    <s v="do RP"/>
    <x v="1"/>
    <x v="1"/>
    <s v="PSG w Korczowej"/>
    <s v="Korczowa - Krakowiec"/>
    <x v="0"/>
    <x v="3"/>
    <s v="Ostra"/>
    <n v="2"/>
    <s v="5,56x45mm"/>
    <n v="2"/>
    <x v="0"/>
    <x v="2"/>
    <s v="Straż Graniczna"/>
  </r>
  <r>
    <x v="3798"/>
    <s v="do RP"/>
    <x v="1"/>
    <x v="1"/>
    <s v="PSG w Korczowej"/>
    <s v="Korczowa - Krakowiec"/>
    <x v="0"/>
    <x v="3"/>
    <s v="Ostra"/>
    <n v="2"/>
    <s v="9x19mm"/>
    <n v="2"/>
    <x v="0"/>
    <x v="2"/>
    <s v="Straż Graniczna"/>
  </r>
  <r>
    <x v="3798"/>
    <s v="do RP"/>
    <x v="1"/>
    <x v="1"/>
    <s v="PSG w Korczowej"/>
    <s v="Korczowa - Krakowiec"/>
    <x v="0"/>
    <x v="3"/>
    <s v="Ostra"/>
    <n v="8"/>
    <s v="5,56x45mm"/>
    <n v="4"/>
    <x v="0"/>
    <x v="0"/>
    <s v="Straż Graniczna"/>
  </r>
  <r>
    <x v="3799"/>
    <s v="do RP"/>
    <x v="1"/>
    <x v="1"/>
    <s v="PSG w Korczowej"/>
    <s v="Korczowa - Krakowiec"/>
    <x v="0"/>
    <x v="3"/>
    <s v="Ostra"/>
    <n v="2"/>
    <s v="5,56x45mm"/>
    <n v="2"/>
    <x v="0"/>
    <x v="2"/>
    <s v="Straż Graniczna"/>
  </r>
  <r>
    <x v="3799"/>
    <s v="z RP"/>
    <x v="1"/>
    <x v="0"/>
    <s v="PSG w Terespolu"/>
    <s v="Kukuryki - Kozłowiczy"/>
    <x v="1"/>
    <x v="2"/>
    <s v="Naczepa"/>
    <n v="35000"/>
    <m/>
    <n v="35000"/>
    <x v="0"/>
    <x v="2"/>
    <s v="Straż Graniczna"/>
  </r>
  <r>
    <x v="3800"/>
    <s v="do RP"/>
    <x v="1"/>
    <x v="1"/>
    <s v="PSG w Korczowej"/>
    <s v="Korczowa - Krakowiec"/>
    <x v="0"/>
    <x v="3"/>
    <s v="Ostra"/>
    <n v="2"/>
    <n v="5.56"/>
    <n v="2"/>
    <x v="0"/>
    <x v="2"/>
    <s v="Straż Graniczna"/>
  </r>
  <r>
    <x v="3800"/>
    <s v="do RP"/>
    <x v="1"/>
    <x v="1"/>
    <s v="PSG w Korczowej"/>
    <s v="Korczowa - Krakowiec"/>
    <x v="0"/>
    <x v="3"/>
    <s v="Ostra"/>
    <n v="34"/>
    <s v="kal 9x19mm"/>
    <n v="2"/>
    <x v="0"/>
    <x v="186"/>
    <s v="Straż Graniczna"/>
  </r>
  <r>
    <x v="3801"/>
    <s v="wewnątrz kraju"/>
    <x v="0"/>
    <x v="8"/>
    <s v="PSG w Kuźnicy"/>
    <m/>
    <x v="1"/>
    <x v="1"/>
    <s v="Papierosy"/>
    <n v="43934.5"/>
    <m/>
    <n v="0.87868999999999997"/>
    <x v="0"/>
    <x v="1509"/>
    <s v="Straż Graniczna"/>
  </r>
  <r>
    <x v="3801"/>
    <s v="wewnątrz kraju"/>
    <x v="0"/>
    <x v="8"/>
    <s v="PSG w Kuźnicy"/>
    <m/>
    <x v="1"/>
    <x v="1"/>
    <s v="Papierosy"/>
    <n v="8786.9"/>
    <m/>
    <n v="0.87868999999999997"/>
    <x v="0"/>
    <x v="79"/>
    <s v="Straż Graniczna"/>
  </r>
  <r>
    <x v="3802"/>
    <s v="wewnątrz kraju"/>
    <x v="0"/>
    <x v="8"/>
    <s v="PSG w Kuźnicy"/>
    <m/>
    <x v="1"/>
    <x v="1"/>
    <s v="Papierosy"/>
    <n v="8786.9"/>
    <m/>
    <n v="0.87868999999999997"/>
    <x v="0"/>
    <x v="79"/>
    <s v="Straż Graniczna"/>
  </r>
  <r>
    <x v="3803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804"/>
    <s v="wewnątrz kraju"/>
    <x v="0"/>
    <x v="8"/>
    <s v="PSG w Nowym Dworze"/>
    <m/>
    <x v="1"/>
    <x v="1"/>
    <s v="Papierosy"/>
    <n v="8786.9"/>
    <s v="MIŃSK SUPERSLIMS"/>
    <n v="0.87868999999999997"/>
    <x v="0"/>
    <x v="79"/>
    <s v="Straż Graniczna"/>
  </r>
  <r>
    <x v="3805"/>
    <s v="wewnątrz kraju"/>
    <x v="0"/>
    <x v="0"/>
    <s v="PSG w Hrubieszowie"/>
    <m/>
    <x v="0"/>
    <x v="1"/>
    <s v="Papierosy"/>
    <n v="527.21"/>
    <m/>
    <n v="0.87868333333333337"/>
    <x v="0"/>
    <x v="117"/>
    <s v="Straż Graniczna"/>
  </r>
  <r>
    <x v="3805"/>
    <s v="wewnątrz kraju"/>
    <x v="0"/>
    <x v="0"/>
    <s v="PSG w Hrubieszowie"/>
    <m/>
    <x v="0"/>
    <x v="5"/>
    <s v="Wódka"/>
    <n v="85"/>
    <m/>
    <n v="42.5"/>
    <x v="2"/>
    <x v="0"/>
    <s v="Straż Graniczna"/>
  </r>
  <r>
    <x v="3806"/>
    <s v="wewnątrz kraju"/>
    <x v="0"/>
    <x v="0"/>
    <s v="PSG we Włodawie"/>
    <m/>
    <x v="1"/>
    <x v="1"/>
    <s v="Papierosy"/>
    <n v="8786.9"/>
    <s v="papierosy marki MIIŃSK SUPER SLIM pochodzące najprawdopodobniej z przemytu z wykorzystaniem BSP"/>
    <n v="0.87868999999999997"/>
    <x v="0"/>
    <x v="79"/>
    <s v="Straż Graniczna"/>
  </r>
  <r>
    <x v="3807"/>
    <s v="wewnątrz kraju"/>
    <x v="0"/>
    <x v="1"/>
    <s v="PSG w Korczowej"/>
    <m/>
    <x v="0"/>
    <x v="1"/>
    <s v="Papierosy"/>
    <n v="298.75"/>
    <m/>
    <n v="0.87867647058823528"/>
    <x v="0"/>
    <x v="190"/>
    <s v="Straż Graniczna"/>
  </r>
  <r>
    <x v="3808"/>
    <s v="wewnątrz kraju"/>
    <x v="0"/>
    <x v="1"/>
    <s v="PSG w Korczowej"/>
    <m/>
    <x v="0"/>
    <x v="1"/>
    <s v="Papierosy"/>
    <n v="105.44"/>
    <m/>
    <n v="0.8786666666666666"/>
    <x v="0"/>
    <x v="1"/>
    <s v="Straż Graniczna"/>
  </r>
  <r>
    <x v="3809"/>
    <s v="wewnątrz kraju"/>
    <x v="2"/>
    <x v="4"/>
    <s v="PSG w Elblągu"/>
    <m/>
    <x v="3"/>
    <x v="4"/>
    <s v="krajanka tytoniowa"/>
    <n v="71525.37"/>
    <m/>
    <n v="878.69004914004904"/>
    <x v="1"/>
    <x v="1510"/>
    <s v="Straż Graniczna"/>
  </r>
  <r>
    <x v="3810"/>
    <s v="wewnątrz kraju"/>
    <x v="2"/>
    <x v="0"/>
    <s v="PSG w Lublinie"/>
    <m/>
    <x v="3"/>
    <x v="1"/>
    <s v="Papierosy"/>
    <n v="37607.93"/>
    <m/>
    <n v="0.87868995327102806"/>
    <x v="0"/>
    <x v="1511"/>
    <s v="Straż Graniczna"/>
  </r>
  <r>
    <x v="3810"/>
    <s v="wewnątrz kraju"/>
    <x v="2"/>
    <x v="0"/>
    <s v="PSG w Lublinie"/>
    <m/>
    <x v="3"/>
    <x v="1"/>
    <s v="Papierosy"/>
    <n v="2460.33"/>
    <m/>
    <n v="0.87868928571428573"/>
    <x v="0"/>
    <x v="229"/>
    <s v="Straż Graniczna"/>
  </r>
  <r>
    <x v="3811"/>
    <s v="do RP"/>
    <x v="1"/>
    <x v="1"/>
    <s v="PSG w Korczowej"/>
    <s v="Korczowa - Krakowiec"/>
    <x v="0"/>
    <x v="3"/>
    <s v="Ostra"/>
    <n v="3.5"/>
    <s v="1 szt. amunicja ostra kaliber 5,45x39mm"/>
    <n v="3.5"/>
    <x v="0"/>
    <x v="2"/>
    <s v="Straż Graniczna"/>
  </r>
  <r>
    <x v="3812"/>
    <s v="wewnątrz kraju"/>
    <x v="2"/>
    <x v="8"/>
    <s v="PSG w Augustowie"/>
    <m/>
    <x v="3"/>
    <x v="1"/>
    <s v="Papierosy"/>
    <n v="13180.35"/>
    <s v="NZ"/>
    <n v="0.87868999999999997"/>
    <x v="0"/>
    <x v="896"/>
    <s v="Straż Graniczna"/>
  </r>
  <r>
    <x v="3812"/>
    <s v="wewnątrz kraju"/>
    <x v="2"/>
    <x v="8"/>
    <s v="PSG w Augustowie"/>
    <m/>
    <x v="3"/>
    <x v="1"/>
    <s v="Papierosy"/>
    <n v="13180.35"/>
    <s v="NZ"/>
    <n v="0.87868999999999997"/>
    <x v="0"/>
    <x v="896"/>
    <s v="KAS | SG"/>
  </r>
  <r>
    <x v="3813"/>
    <s v="wewnątrz kraju"/>
    <x v="2"/>
    <x v="8"/>
    <s v="PSG w Augustowie"/>
    <m/>
    <x v="3"/>
    <x v="1"/>
    <s v="Papierosy"/>
    <n v="13180.35"/>
    <s v="NZ"/>
    <n v="0.87868999999999997"/>
    <x v="0"/>
    <x v="896"/>
    <s v="Straż Graniczna"/>
  </r>
  <r>
    <x v="3813"/>
    <s v="wewnątrz kraju"/>
    <x v="2"/>
    <x v="8"/>
    <s v="PSG w Augustowie"/>
    <m/>
    <x v="3"/>
    <x v="1"/>
    <s v="Papierosy"/>
    <n v="13180.35"/>
    <s v="NZ"/>
    <n v="0.87868999999999997"/>
    <x v="0"/>
    <x v="896"/>
    <s v="Straż Graniczna"/>
  </r>
  <r>
    <x v="3814"/>
    <s v="wewnątrz kraju"/>
    <x v="2"/>
    <x v="8"/>
    <s v="PSG w Augustowie"/>
    <m/>
    <x v="3"/>
    <x v="1"/>
    <s v="Papierosy"/>
    <n v="8786.9"/>
    <s v="NZ"/>
    <n v="0.87868999999999997"/>
    <x v="0"/>
    <x v="79"/>
    <s v="Straż Graniczna"/>
  </r>
  <r>
    <x v="3814"/>
    <s v="wewnątrz kraju"/>
    <x v="2"/>
    <x v="8"/>
    <s v="PSG w Augustowie"/>
    <m/>
    <x v="3"/>
    <x v="4"/>
    <s v="krajanka tytoniowa"/>
    <n v="452.53"/>
    <m/>
    <n v="878.69902912621353"/>
    <x v="1"/>
    <x v="1512"/>
    <s v="Straż Graniczna"/>
  </r>
  <r>
    <x v="3814"/>
    <s v="wewnątrz kraju"/>
    <x v="2"/>
    <x v="8"/>
    <s v="PSG w Augustowie"/>
    <m/>
    <x v="3"/>
    <x v="1"/>
    <s v="Papierosy"/>
    <n v="8.7899999999999991"/>
    <s v="NZ"/>
    <n v="0.87899999999999989"/>
    <x v="0"/>
    <x v="45"/>
    <s v="Straż Graniczna"/>
  </r>
  <r>
    <x v="3814"/>
    <s v="wewnątrz kraju"/>
    <x v="2"/>
    <x v="8"/>
    <s v="PSG w Augustowie"/>
    <m/>
    <x v="3"/>
    <x v="5"/>
    <s v="Spirytus"/>
    <n v="6.83"/>
    <m/>
    <n v="17.512820512820511"/>
    <x v="2"/>
    <x v="1513"/>
    <s v="Straż Graniczna"/>
  </r>
  <r>
    <x v="3814"/>
    <s v="wewnątrz kraju"/>
    <x v="2"/>
    <x v="8"/>
    <s v="PSG w Augustowie"/>
    <m/>
    <x v="3"/>
    <x v="1"/>
    <s v="Papierosy"/>
    <n v="8786.9"/>
    <s v="NZ"/>
    <n v="0.87868999999999997"/>
    <x v="0"/>
    <x v="79"/>
    <s v="Straż Graniczna"/>
  </r>
  <r>
    <x v="3814"/>
    <s v="wewnątrz kraju"/>
    <x v="2"/>
    <x v="8"/>
    <s v="PSG w Augustowie"/>
    <m/>
    <x v="3"/>
    <x v="4"/>
    <s v="krajanka tytoniowa"/>
    <n v="452.53"/>
    <m/>
    <n v="878.69902912621353"/>
    <x v="1"/>
    <x v="1512"/>
    <s v="Straż Graniczna"/>
  </r>
  <r>
    <x v="3814"/>
    <s v="wewnątrz kraju"/>
    <x v="2"/>
    <x v="8"/>
    <s v="PSG w Augustowie"/>
    <m/>
    <x v="3"/>
    <x v="1"/>
    <s v="Papierosy"/>
    <n v="8.7899999999999991"/>
    <s v="NZ"/>
    <n v="0.87899999999999989"/>
    <x v="0"/>
    <x v="45"/>
    <s v="Straż Graniczna"/>
  </r>
  <r>
    <x v="3814"/>
    <s v="wewnątrz kraju"/>
    <x v="2"/>
    <x v="8"/>
    <s v="PSG w Augustowie"/>
    <m/>
    <x v="3"/>
    <x v="5"/>
    <s v="Spirytus"/>
    <n v="6.83"/>
    <m/>
    <n v="17.512820512820511"/>
    <x v="2"/>
    <x v="1513"/>
    <s v="Straż Graniczna"/>
  </r>
  <r>
    <x v="3815"/>
    <s v="wewnątrz kraju"/>
    <x v="2"/>
    <x v="8"/>
    <s v="PSG w Augustowie"/>
    <m/>
    <x v="3"/>
    <x v="1"/>
    <s v="Papierosy"/>
    <n v="3514.76"/>
    <s v="NZ, Mińsk"/>
    <n v="0.87869000000000008"/>
    <x v="0"/>
    <x v="427"/>
    <s v="Straż Graniczna"/>
  </r>
  <r>
    <x v="3815"/>
    <s v="wewnątrz kraju"/>
    <x v="2"/>
    <x v="8"/>
    <s v="PSG w Augustowie"/>
    <m/>
    <x v="3"/>
    <x v="1"/>
    <s v="Papierosy"/>
    <n v="3514.76"/>
    <s v="NZ, Mińsk"/>
    <n v="0.87869000000000008"/>
    <x v="0"/>
    <x v="427"/>
    <s v="KAS | SG"/>
  </r>
  <r>
    <x v="3816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817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818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819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820"/>
    <s v="wewnątrz kraju"/>
    <x v="0"/>
    <x v="8"/>
    <s v="PSG w Mielniku"/>
    <m/>
    <x v="1"/>
    <x v="1"/>
    <s v="Papierosy"/>
    <n v="17573.8"/>
    <s v="NZ Black"/>
    <n v="0.87868999999999997"/>
    <x v="0"/>
    <x v="61"/>
    <s v="Straż Graniczna"/>
  </r>
  <r>
    <x v="3820"/>
    <s v="wewnątrz kraju"/>
    <x v="0"/>
    <x v="8"/>
    <s v="PSG w Mielniku"/>
    <m/>
    <x v="1"/>
    <x v="1"/>
    <s v="Papierosy"/>
    <n v="8786.9"/>
    <s v="Minsk 5 superslim"/>
    <n v="0.87868999999999997"/>
    <x v="0"/>
    <x v="79"/>
    <s v="Straż Graniczna"/>
  </r>
  <r>
    <x v="3821"/>
    <s v="do RP"/>
    <x v="0"/>
    <x v="8"/>
    <s v="PSG w Krynkach"/>
    <m/>
    <x v="1"/>
    <x v="1"/>
    <s v="Papierosy"/>
    <n v="26360.7"/>
    <m/>
    <n v="0.87868999999999997"/>
    <x v="0"/>
    <x v="438"/>
    <s v="Straż Graniczna"/>
  </r>
  <r>
    <x v="3822"/>
    <s v="do RP"/>
    <x v="1"/>
    <x v="0"/>
    <s v="PSG w Terespolu"/>
    <s v="Terespol - Brześć"/>
    <x v="1"/>
    <x v="1"/>
    <s v="Papierosy"/>
    <n v="87.87"/>
    <m/>
    <n v="0.87870000000000004"/>
    <x v="0"/>
    <x v="13"/>
    <s v="Straż Graniczna"/>
  </r>
  <r>
    <x v="3823"/>
    <s v="z RP"/>
    <x v="1"/>
    <x v="5"/>
    <s v="PSG w Warszawie-Okęciu"/>
    <s v="Warszawa-Okęcie"/>
    <x v="2"/>
    <x v="3"/>
    <s v="Ostra"/>
    <m/>
    <m/>
    <n v="0"/>
    <x v="0"/>
    <x v="0"/>
    <s v="Straż Graniczna"/>
  </r>
  <r>
    <x v="3824"/>
    <s v="do RP"/>
    <x v="1"/>
    <x v="0"/>
    <s v="PSG w Hrebennem"/>
    <s v="Hrebenne - Rawa Ruska"/>
    <x v="0"/>
    <x v="3"/>
    <s v="Ostra"/>
    <n v="4"/>
    <s v="kaliber   7.62.51 R "/>
    <n v="4"/>
    <x v="0"/>
    <x v="2"/>
    <s v="Straż Graniczna"/>
  </r>
  <r>
    <x v="3825"/>
    <s v="wewnątrz kraju"/>
    <x v="0"/>
    <x v="0"/>
    <s v="PSG w Terespolu"/>
    <m/>
    <x v="1"/>
    <x v="1"/>
    <s v="Papierosy"/>
    <n v="14059.04"/>
    <m/>
    <n v="0.87869000000000008"/>
    <x v="0"/>
    <x v="240"/>
    <s v="Straż Graniczna"/>
  </r>
  <r>
    <x v="3826"/>
    <s v="wewnątrz kraju"/>
    <x v="2"/>
    <x v="4"/>
    <s v="PSG w Elblągu"/>
    <m/>
    <x v="3"/>
    <x v="4"/>
    <s v="krajanka tytoniowa"/>
    <n v="380156.44"/>
    <m/>
    <n v="878.68999630177518"/>
    <x v="1"/>
    <x v="1514"/>
    <s v="Straż Graniczna"/>
  </r>
  <r>
    <x v="3827"/>
    <s v="wewnątrz kraju"/>
    <x v="2"/>
    <x v="1"/>
    <s v="Bieszczadzki"/>
    <m/>
    <x v="3"/>
    <x v="0"/>
    <s v="Podzespoły samochodowe"/>
    <n v="199998"/>
    <s v="6 silników, 4 skrzynie biegów, drzwi, elementy karoserii i układu napędowego,"/>
    <n v="6666.6"/>
    <x v="0"/>
    <x v="11"/>
    <s v="Policja | SG | SG | SG"/>
  </r>
  <r>
    <x v="3828"/>
    <s v="wewnątrz kraju"/>
    <x v="2"/>
    <x v="3"/>
    <s v="PSG w Gołdapi"/>
    <m/>
    <x v="3"/>
    <x v="6"/>
    <s v="Amfetamina"/>
    <n v="2357.1999999999998"/>
    <m/>
    <n v="40000"/>
    <x v="1"/>
    <x v="1515"/>
    <s v="Straż Graniczna"/>
  </r>
  <r>
    <x v="3828"/>
    <s v="wewnątrz kraju"/>
    <x v="2"/>
    <x v="3"/>
    <s v="PSG w Gołdapi"/>
    <m/>
    <x v="3"/>
    <x v="6"/>
    <s v="Marihuana"/>
    <n v="147.6"/>
    <m/>
    <n v="40000"/>
    <x v="1"/>
    <x v="1516"/>
    <s v="Straż Graniczna"/>
  </r>
  <r>
    <x v="3828"/>
    <s v="wewnątrz kraju"/>
    <x v="2"/>
    <x v="3"/>
    <s v="PSG w Gołdapi"/>
    <m/>
    <x v="3"/>
    <x v="11"/>
    <s v="Złoty - PLN"/>
    <n v="14440"/>
    <m/>
    <n v="1"/>
    <x v="0"/>
    <x v="1517"/>
    <s v="Straż Graniczna"/>
  </r>
  <r>
    <x v="3828"/>
    <s v="wewnątrz kraju"/>
    <x v="2"/>
    <x v="3"/>
    <s v="PSG w Gołdapi"/>
    <m/>
    <x v="3"/>
    <x v="6"/>
    <s v="Marihuana"/>
    <n v="138"/>
    <m/>
    <n v="39999.999999999993"/>
    <x v="1"/>
    <x v="1518"/>
    <s v="Straż Graniczna"/>
  </r>
  <r>
    <x v="3828"/>
    <s v="wewnątrz kraju"/>
    <x v="2"/>
    <x v="3"/>
    <s v="PSG w Gołdapi"/>
    <m/>
    <x v="3"/>
    <x v="6"/>
    <s v="Marihuana"/>
    <n v="1798"/>
    <m/>
    <n v="40000"/>
    <x v="1"/>
    <x v="1519"/>
    <s v="Straż Graniczna"/>
  </r>
  <r>
    <x v="3828"/>
    <s v="wewnątrz kraju"/>
    <x v="2"/>
    <x v="3"/>
    <s v="PSG w Gołdapi"/>
    <m/>
    <x v="3"/>
    <x v="11"/>
    <s v="Złoty - PLN"/>
    <n v="6100"/>
    <m/>
    <n v="1"/>
    <x v="0"/>
    <x v="1520"/>
    <s v="Straż Graniczna"/>
  </r>
  <r>
    <x v="3829"/>
    <s v="do RP"/>
    <x v="1"/>
    <x v="0"/>
    <s v="PSG w Hrebennem"/>
    <s v="Hrebenne - Rawa Ruska"/>
    <x v="0"/>
    <x v="5"/>
    <s v="Inne"/>
    <n v="442"/>
    <s v="bimber uszczuplenia celne 467.00 zł"/>
    <n v="40"/>
    <x v="2"/>
    <x v="1521"/>
    <s v="SC | SG"/>
  </r>
  <r>
    <x v="3829"/>
    <s v="do RP"/>
    <x v="1"/>
    <x v="0"/>
    <s v="PSG w Hrebennem"/>
    <s v="Hrebenne - Rawa Ruska"/>
    <x v="0"/>
    <x v="5"/>
    <s v="Wino"/>
    <n v="37.5"/>
    <s v="uszczuplenia celne 22.00 zł., "/>
    <n v="25"/>
    <x v="2"/>
    <x v="115"/>
    <s v="SC | SG"/>
  </r>
  <r>
    <x v="3830"/>
    <s v="z RP"/>
    <x v="1"/>
    <x v="0"/>
    <s v="PSG w Dołhobyczowie"/>
    <s v="Dołhobyczów - Uhrynów"/>
    <x v="0"/>
    <x v="2"/>
    <s v="Osobowy"/>
    <n v="90000"/>
    <s v="Skoda Superb k. białego rok produkcji 2019"/>
    <n v="90000"/>
    <x v="0"/>
    <x v="2"/>
    <s v="Straż Graniczna"/>
  </r>
  <r>
    <x v="3831"/>
    <s v="do RP"/>
    <x v="1"/>
    <x v="6"/>
    <s v="PSG w Świecku"/>
    <s v="Świecko – Frankfurt"/>
    <x v="5"/>
    <x v="7"/>
    <s v="Palna"/>
    <m/>
    <s v="Smith &amp; Wesson model 559"/>
    <n v="0"/>
    <x v="0"/>
    <x v="2"/>
    <s v="Straż Graniczna"/>
  </r>
  <r>
    <x v="3832"/>
    <s v="wewnątrz kraju"/>
    <x v="2"/>
    <x v="7"/>
    <s v="Karpacki"/>
    <m/>
    <x v="3"/>
    <x v="1"/>
    <s v="Papierosy"/>
    <n v="94.02"/>
    <s v="Marlboro"/>
    <n v="0.87869158878504672"/>
    <x v="0"/>
    <x v="923"/>
    <s v="Straż Graniczna"/>
  </r>
  <r>
    <x v="3833"/>
    <s v="z RP"/>
    <x v="1"/>
    <x v="1"/>
    <s v="PSG w Medyce"/>
    <s v="Medyka - Szeginie"/>
    <x v="0"/>
    <x v="11"/>
    <s v="Dolar amerykański - USD"/>
    <n v="1017126"/>
    <m/>
    <n v="3.63"/>
    <x v="0"/>
    <x v="1522"/>
    <s v="Straż Graniczna"/>
  </r>
  <r>
    <x v="3833"/>
    <s v="z RP"/>
    <x v="1"/>
    <x v="1"/>
    <s v="PSG w Medyce"/>
    <s v="Medyka - Szeginie"/>
    <x v="0"/>
    <x v="11"/>
    <s v="Euro - EUR"/>
    <n v="340800"/>
    <m/>
    <n v="4.26"/>
    <x v="0"/>
    <x v="600"/>
    <s v="Straż Graniczna"/>
  </r>
  <r>
    <x v="3834"/>
    <s v="wewnątrz kraju"/>
    <x v="2"/>
    <x v="2"/>
    <s v="PSG w Katowicach-Pyrzowicach"/>
    <m/>
    <x v="3"/>
    <x v="6"/>
    <s v="Marihuana"/>
    <n v="60"/>
    <m/>
    <n v="50000.000000000007"/>
    <x v="1"/>
    <x v="1076"/>
    <s v="Straż Graniczna"/>
  </r>
  <r>
    <x v="3835"/>
    <s v="z RP"/>
    <x v="1"/>
    <x v="1"/>
    <s v="PSG w Medyce"/>
    <s v="Medyka - Szeginie"/>
    <x v="0"/>
    <x v="2"/>
    <s v="Osobowy"/>
    <n v="150000"/>
    <s v="dodge"/>
    <n v="150000"/>
    <x v="0"/>
    <x v="2"/>
    <s v="Straż Graniczna"/>
  </r>
  <r>
    <x v="3836"/>
    <s v="wewnątrz kraju"/>
    <x v="2"/>
    <x v="1"/>
    <s v="PSG w Medyce"/>
    <m/>
    <x v="3"/>
    <x v="2"/>
    <s v="Osobowy"/>
    <n v="150000"/>
    <s v="peugeot 3008"/>
    <n v="150000"/>
    <x v="0"/>
    <x v="2"/>
    <s v="Straż Graniczna"/>
  </r>
  <r>
    <x v="3837"/>
    <s v="do RP"/>
    <x v="1"/>
    <x v="0"/>
    <s v="PSG w Terespolu"/>
    <s v="Kukuryki - Kozłowiczy"/>
    <x v="1"/>
    <x v="1"/>
    <s v="Papierosy"/>
    <n v="2495.48"/>
    <m/>
    <n v="0.87869014084507047"/>
    <x v="0"/>
    <x v="1278"/>
    <s v="Straż Graniczna"/>
  </r>
  <r>
    <x v="3838"/>
    <s v="do RP"/>
    <x v="1"/>
    <x v="1"/>
    <s v="PSG w Hermanowicach"/>
    <s v="Malhowice - Niżankowice"/>
    <x v="0"/>
    <x v="3"/>
    <s v="Ostra"/>
    <n v="8"/>
    <n v="5.56"/>
    <n v="4"/>
    <x v="0"/>
    <x v="0"/>
    <s v="Straż Graniczna"/>
  </r>
  <r>
    <x v="3839"/>
    <s v="do RP"/>
    <x v="1"/>
    <x v="1"/>
    <s v="PSG w Hermanowicach"/>
    <s v="Malhowice - Niżankowice"/>
    <x v="0"/>
    <x v="3"/>
    <s v="Ostra"/>
    <n v="8"/>
    <m/>
    <n v="4"/>
    <x v="0"/>
    <x v="0"/>
    <s v="Straż Graniczna"/>
  </r>
  <r>
    <x v="3840"/>
    <s v="do RP"/>
    <x v="0"/>
    <x v="4"/>
    <s v="PSG w Świnoujściu"/>
    <m/>
    <x v="7"/>
    <x v="0"/>
    <s v="Inne"/>
    <n v="2"/>
    <s v="tablice rejestracyjne"/>
    <n v="1"/>
    <x v="0"/>
    <x v="0"/>
    <s v="Straż Graniczna"/>
  </r>
  <r>
    <x v="3841"/>
    <s v="do RP"/>
    <x v="1"/>
    <x v="0"/>
    <s v="PSG w Hrebennem"/>
    <s v="Hrebenne - Rawa Ruska"/>
    <x v="0"/>
    <x v="3"/>
    <s v="Ostra"/>
    <n v="3"/>
    <s v="1 szt. amunicji z oznaczeniem  na spłonce  G.F.L.  24,  kaliber 5.56"/>
    <n v="3"/>
    <x v="0"/>
    <x v="2"/>
    <s v="Straż Graniczna"/>
  </r>
  <r>
    <x v="3842"/>
    <s v="z RP"/>
    <x v="1"/>
    <x v="1"/>
    <s v="PSG w Rzeszowie–Jasionce"/>
    <s v="Rzeszów-Jasionka"/>
    <x v="2"/>
    <x v="3"/>
    <s v="Ostra"/>
    <n v="1.5"/>
    <s v="amunicja ostra kal. 22LR"/>
    <n v="1.5"/>
    <x v="0"/>
    <x v="2"/>
    <s v="Straż Graniczna"/>
  </r>
  <r>
    <x v="3843"/>
    <s v="do RP"/>
    <x v="1"/>
    <x v="1"/>
    <s v="PSG w Medyce"/>
    <m/>
    <x v="0"/>
    <x v="1"/>
    <s v="Papierosy"/>
    <n v="70.3"/>
    <s v="marka compliment"/>
    <n v="0.87874999999999992"/>
    <x v="0"/>
    <x v="5"/>
    <s v="Straż Graniczna"/>
  </r>
  <r>
    <x v="3844"/>
    <s v="z RP"/>
    <x v="1"/>
    <x v="5"/>
    <s v="PSG w Warszawie-Okęciu"/>
    <s v="Warszawa-Okęcie"/>
    <x v="2"/>
    <x v="7"/>
    <s v="Gazowa"/>
    <m/>
    <s v="BROŃ GAZOWA ARMINIUS GAS-ALARM NR 476317"/>
    <n v="0"/>
    <x v="0"/>
    <x v="2"/>
    <s v="Straż Graniczna"/>
  </r>
  <r>
    <x v="3844"/>
    <s v="z RP"/>
    <x v="1"/>
    <x v="5"/>
    <s v="PSG w Warszawie-Okęciu"/>
    <s v="Warszawa-Okęcie"/>
    <x v="2"/>
    <x v="3"/>
    <s v="Gazowa"/>
    <m/>
    <s v="KALIBER 9MM"/>
    <n v="0"/>
    <x v="0"/>
    <x v="46"/>
    <s v="Straż Graniczna"/>
  </r>
  <r>
    <x v="3845"/>
    <s v="z RP"/>
    <x v="1"/>
    <x v="3"/>
    <s v="PSG w Bezledach"/>
    <s v="Bezledy - Bagrationowsk"/>
    <x v="6"/>
    <x v="2"/>
    <s v="Osobowy"/>
    <n v="85000"/>
    <s v="TOYOTA RAV4 2.0 ROK PROD. 2017, kolor: BORDOWY METALIK"/>
    <n v="85000"/>
    <x v="0"/>
    <x v="2"/>
    <s v="Straż Graniczna"/>
  </r>
  <r>
    <x v="3846"/>
    <s v="do RP"/>
    <x v="1"/>
    <x v="1"/>
    <s v="PSG w Korczowej"/>
    <s v="Korczowa - Krakowiec"/>
    <x v="0"/>
    <x v="3"/>
    <s v="Ostra"/>
    <n v="2.5"/>
    <s v="1 szt. naboju o kalibrze 7.62 mm (amunicja ostra typu parabellum"/>
    <n v="2.5"/>
    <x v="0"/>
    <x v="2"/>
    <s v="Straż Graniczna"/>
  </r>
  <r>
    <x v="3847"/>
    <s v="do RP"/>
    <x v="1"/>
    <x v="1"/>
    <s v="PSG w Korczowej"/>
    <s v="Korczowa - Krakowiec"/>
    <x v="0"/>
    <x v="3"/>
    <s v="Ostra"/>
    <n v="7.5"/>
    <s v="3 szt. naboju o kalibrze 5.56 mm (amunicja ostra"/>
    <n v="2.5"/>
    <x v="0"/>
    <x v="46"/>
    <s v="Straż Graniczna"/>
  </r>
  <r>
    <x v="3848"/>
    <s v="wewnątrz kraju"/>
    <x v="2"/>
    <x v="8"/>
    <s v="PSG w Bobrownikach"/>
    <m/>
    <x v="3"/>
    <x v="1"/>
    <s v="Papierosy"/>
    <n v="52018.45"/>
    <m/>
    <n v="0.87869003378378374"/>
    <x v="0"/>
    <x v="1523"/>
    <s v="Straż Graniczna"/>
  </r>
  <r>
    <x v="3849"/>
    <s v="do RP"/>
    <x v="1"/>
    <x v="1"/>
    <s v="PSG w Korczowej"/>
    <s v="Korczowa - Krakowiec"/>
    <x v="0"/>
    <x v="3"/>
    <s v="Ostra"/>
    <n v="2.5"/>
    <s v="1 szt. kaliber 5.56x45 mm"/>
    <n v="2.5"/>
    <x v="0"/>
    <x v="2"/>
    <s v="Straż Graniczna"/>
  </r>
  <r>
    <x v="3850"/>
    <s v="wewnątrz kraju"/>
    <x v="1"/>
    <x v="7"/>
    <s v="PSG w Krakowie-Balicach"/>
    <m/>
    <x v="2"/>
    <x v="3"/>
    <s v="Ostra"/>
    <n v="40"/>
    <m/>
    <n v="2.5"/>
    <x v="0"/>
    <x v="468"/>
    <s v="Straż Graniczna"/>
  </r>
  <r>
    <x v="3851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3852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3853"/>
    <s v="do RP"/>
    <x v="1"/>
    <x v="0"/>
    <s v="PSG w Dorohusku"/>
    <s v="Dorohusk - Jagodzin"/>
    <x v="0"/>
    <x v="1"/>
    <s v="Papierosy"/>
    <n v="45.69"/>
    <m/>
    <n v="0.87865384615384612"/>
    <x v="0"/>
    <x v="571"/>
    <s v="Straż Graniczna"/>
  </r>
  <r>
    <x v="3854"/>
    <s v="wewnątrz kraju"/>
    <x v="2"/>
    <x v="6"/>
    <s v="PSG we Wrocławiu-Strachowicach"/>
    <m/>
    <x v="3"/>
    <x v="1"/>
    <s v="Papierosy"/>
    <n v="8435.42"/>
    <m/>
    <n v="0.87868958333333336"/>
    <x v="0"/>
    <x v="1058"/>
    <s v="KAS"/>
  </r>
  <r>
    <x v="3854"/>
    <s v="wewnątrz kraju"/>
    <x v="2"/>
    <x v="6"/>
    <s v="PSG we Wrocławiu-Strachowicach"/>
    <m/>
    <x v="3"/>
    <x v="4"/>
    <s v="Tytoń"/>
    <n v="42895.23"/>
    <m/>
    <n v="668.15"/>
    <x v="1"/>
    <x v="1524"/>
    <s v="KAS"/>
  </r>
  <r>
    <x v="3855"/>
    <s v="do RP"/>
    <x v="1"/>
    <x v="1"/>
    <s v="PSG w Korczowej"/>
    <m/>
    <x v="0"/>
    <x v="3"/>
    <s v="Ostra"/>
    <n v="2.5"/>
    <m/>
    <n v="2.5"/>
    <x v="0"/>
    <x v="2"/>
    <s v="Straż Graniczna"/>
  </r>
  <r>
    <x v="3856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857"/>
    <s v="z RP"/>
    <x v="1"/>
    <x v="1"/>
    <s v="PSG w Lubaczowie"/>
    <s v="Budomierz - Hruszew"/>
    <x v="0"/>
    <x v="2"/>
    <s v="Osobowy"/>
    <n v="200000"/>
    <s v="KIA EV6 GT"/>
    <n v="200000"/>
    <x v="0"/>
    <x v="2"/>
    <s v="Straż Graniczna"/>
  </r>
  <r>
    <x v="3858"/>
    <s v="z RP"/>
    <x v="1"/>
    <x v="5"/>
    <s v="PSG w Warszawie-Okęciu"/>
    <s v="Warszawa-Okęcie"/>
    <x v="2"/>
    <x v="3"/>
    <s v="Ostra"/>
    <m/>
    <s v="BEZ WIDOCZNYCH OZNACZEŃ NA KRYZIE ŁUSKI"/>
    <n v="0"/>
    <x v="0"/>
    <x v="2"/>
    <s v="Straż Graniczna"/>
  </r>
  <r>
    <x v="3859"/>
    <s v="do RP"/>
    <x v="1"/>
    <x v="1"/>
    <s v="PSG w Hermanowicach"/>
    <s v="Malhowice - Niżankowice"/>
    <x v="0"/>
    <x v="3"/>
    <s v="Ostra"/>
    <n v="2.5"/>
    <s v="REM 5,6 mm"/>
    <n v="2.5"/>
    <x v="0"/>
    <x v="2"/>
    <s v="Straż Graniczna"/>
  </r>
  <r>
    <x v="3860"/>
    <s v="do RP"/>
    <x v="1"/>
    <x v="1"/>
    <s v="PSG w Korczowej"/>
    <s v="Korczowa - Krakowiec"/>
    <x v="0"/>
    <x v="3"/>
    <s v="Ostra"/>
    <n v="10"/>
    <m/>
    <n v="2.5"/>
    <x v="0"/>
    <x v="64"/>
    <s v="Straż Graniczna"/>
  </r>
  <r>
    <x v="3861"/>
    <s v="do RP"/>
    <x v="1"/>
    <x v="1"/>
    <s v="PSG w Medyce"/>
    <s v="Przemyśl - Mościska"/>
    <x v="0"/>
    <x v="1"/>
    <s v="Papierosy"/>
    <n v="87.87"/>
    <m/>
    <n v="0.87870000000000004"/>
    <x v="0"/>
    <x v="13"/>
    <s v="Straż Graniczna"/>
  </r>
  <r>
    <x v="3862"/>
    <s v="do RP"/>
    <x v="0"/>
    <x v="4"/>
    <s v="PSG w Świnoujściu"/>
    <m/>
    <x v="7"/>
    <x v="0"/>
    <s v="Inne"/>
    <n v="2"/>
    <s v="Tablice rejestracyjne pojazdu"/>
    <n v="1"/>
    <x v="0"/>
    <x v="0"/>
    <s v="Straż Graniczna"/>
  </r>
  <r>
    <x v="3863"/>
    <s v="do RP"/>
    <x v="1"/>
    <x v="0"/>
    <s v="PSG w Hrebennem"/>
    <s v="Hrebenne - Rawa Ruska"/>
    <x v="0"/>
    <x v="4"/>
    <s v="Tytoń do palenia"/>
    <n v="123.94"/>
    <s v="wyroby nowatorskie"/>
    <n v="668.1401617250674"/>
    <x v="1"/>
    <x v="1490"/>
    <s v="Straż Graniczna"/>
  </r>
  <r>
    <x v="3864"/>
    <s v="wewnątrz kraju"/>
    <x v="2"/>
    <x v="3"/>
    <s v="PSG w Grzechotkach"/>
    <m/>
    <x v="3"/>
    <x v="1"/>
    <s v="Papierosy"/>
    <n v="4393.45"/>
    <m/>
    <n v="0.87868999999999997"/>
    <x v="0"/>
    <x v="867"/>
    <s v="Straż Graniczna"/>
  </r>
  <r>
    <x v="3865"/>
    <s v="wewnątrz kraju"/>
    <x v="2"/>
    <x v="0"/>
    <s v="PSG w Dołhobyczowie"/>
    <m/>
    <x v="3"/>
    <x v="1"/>
    <s v="Papierosy"/>
    <n v="83475.55"/>
    <m/>
    <n v="0.87869000000000008"/>
    <x v="0"/>
    <x v="1525"/>
    <s v="Straż Graniczna"/>
  </r>
  <r>
    <x v="3866"/>
    <s v="wewnątrz kraju"/>
    <x v="2"/>
    <x v="6"/>
    <s v="PSG w Kłodzku"/>
    <m/>
    <x v="3"/>
    <x v="6"/>
    <s v="Marihuana"/>
    <n v="8000"/>
    <s v="6 słoików szklanych z suszem roślinnym"/>
    <n v="40000"/>
    <x v="1"/>
    <x v="235"/>
    <s v="Straż Graniczna"/>
  </r>
  <r>
    <x v="3866"/>
    <s v="wewnątrz kraju"/>
    <x v="2"/>
    <x v="6"/>
    <s v="PSG w Kłodzku"/>
    <m/>
    <x v="3"/>
    <x v="0"/>
    <s v="Inne"/>
    <n v="3000"/>
    <s v="urządzenie typu „growbox” służące do uprawy marihuany"/>
    <n v="3000"/>
    <x v="0"/>
    <x v="2"/>
    <s v="Straż Graniczna"/>
  </r>
  <r>
    <x v="3867"/>
    <s v="wewnątrz kraju"/>
    <x v="2"/>
    <x v="0"/>
    <s v="PSG w Sławatyczach"/>
    <m/>
    <x v="3"/>
    <x v="6"/>
    <s v="Inne"/>
    <n v="90.45"/>
    <s v="susz roślinny koloru-ziel. -brązowego "/>
    <n v="45000.000000000007"/>
    <x v="1"/>
    <x v="1526"/>
    <s v="Straż Graniczna"/>
  </r>
  <r>
    <x v="3868"/>
    <s v="wewnątrz kraju"/>
    <x v="2"/>
    <x v="4"/>
    <s v="Morski"/>
    <m/>
    <x v="3"/>
    <x v="0"/>
    <s v="Inne"/>
    <n v="641250"/>
    <s v="Złoto "/>
    <n v="427500"/>
    <x v="1"/>
    <x v="115"/>
    <s v="Straż Graniczna"/>
  </r>
  <r>
    <x v="3868"/>
    <s v="wewnątrz kraju"/>
    <x v="2"/>
    <x v="4"/>
    <s v="Morski"/>
    <m/>
    <x v="3"/>
    <x v="0"/>
    <s v="Inne"/>
    <n v="1020000"/>
    <s v="Zegarki"/>
    <n v="60000"/>
    <x v="0"/>
    <x v="186"/>
    <s v="Straż Graniczna"/>
  </r>
  <r>
    <x v="3868"/>
    <s v="wewnątrz kraju"/>
    <x v="2"/>
    <x v="4"/>
    <s v="Morski"/>
    <m/>
    <x v="3"/>
    <x v="6"/>
    <s v="Inne"/>
    <m/>
    <s v="tabletki odurzające"/>
    <n v="0"/>
    <x v="0"/>
    <x v="487"/>
    <s v="Straż Graniczna"/>
  </r>
  <r>
    <x v="3868"/>
    <s v="wewnątrz kraju"/>
    <x v="2"/>
    <x v="4"/>
    <s v="Morski"/>
    <m/>
    <x v="3"/>
    <x v="0"/>
    <s v="Inne"/>
    <m/>
    <s v="diament z certyfikatem znacznej wartości "/>
    <n v="0"/>
    <x v="0"/>
    <x v="2"/>
    <s v="Straż Graniczna"/>
  </r>
  <r>
    <x v="3869"/>
    <s v="do RP"/>
    <x v="1"/>
    <x v="0"/>
    <s v="PSG w Dorohusku"/>
    <s v="Dorohusk - Jagodzin"/>
    <x v="0"/>
    <x v="0"/>
    <s v="Inne"/>
    <n v="80.03"/>
    <s v="wyroby pochodzenia zwierzęcego"/>
    <n v="15.390384615384615"/>
    <x v="1"/>
    <x v="1527"/>
    <s v="SC | SG"/>
  </r>
  <r>
    <x v="3870"/>
    <s v="do RP"/>
    <x v="1"/>
    <x v="6"/>
    <s v="PSG w Gorzowie Wielkopolskim"/>
    <s v="Kostrzyn nad Odrą – Kietz"/>
    <x v="5"/>
    <x v="2"/>
    <s v="Inny"/>
    <n v="150000"/>
    <s v="Kamper"/>
    <n v="150000"/>
    <x v="0"/>
    <x v="2"/>
    <s v="Straż Graniczna"/>
  </r>
  <r>
    <x v="3871"/>
    <s v="do RP"/>
    <x v="1"/>
    <x v="0"/>
    <s v="PSG w Hrebennem"/>
    <s v="Hrebenne - Rawa Ruska"/>
    <x v="0"/>
    <x v="1"/>
    <s v="Papierosy"/>
    <n v="193.31"/>
    <s v="uszczuplenia celne  315,00 zł. "/>
    <n v="0.87868181818181823"/>
    <x v="0"/>
    <x v="146"/>
    <s v="Straż Graniczna"/>
  </r>
  <r>
    <x v="3872"/>
    <s v="do RP"/>
    <x v="1"/>
    <x v="1"/>
    <s v="PSG w Korczowej"/>
    <s v="Korczowa - Krakowiec"/>
    <x v="0"/>
    <x v="3"/>
    <s v="Ostra"/>
    <n v="42.5"/>
    <s v="8 szt. naboju o kalibrze 5.56 mm (amunicja ostra), oraz 9 szt. naboju o kalibrze 9.00mmm (amunicja ostra)   "/>
    <n v="2.5"/>
    <x v="0"/>
    <x v="186"/>
    <s v="Straż Graniczna"/>
  </r>
  <r>
    <x v="3873"/>
    <s v="wewnątrz kraju"/>
    <x v="2"/>
    <x v="7"/>
    <s v="PSG w Zakopanem"/>
    <m/>
    <x v="3"/>
    <x v="6"/>
    <s v="Marihuana"/>
    <n v="560000"/>
    <s v="Hermetyczne opakowania z zawartością suszu roślinnego (marihuana) w opakowaniach od 0,5 do 1 kilograma "/>
    <n v="40000"/>
    <x v="1"/>
    <x v="42"/>
    <s v="Straż Graniczna"/>
  </r>
  <r>
    <x v="3874"/>
    <s v="do RP"/>
    <x v="1"/>
    <x v="0"/>
    <s v="PSG w Dorohusku"/>
    <s v="Dorohusk - Jagodzin"/>
    <x v="0"/>
    <x v="1"/>
    <s v="Papierosy"/>
    <n v="150.26"/>
    <s v="WNIOSEK NR 254"/>
    <n v="0.87871345029239756"/>
    <x v="0"/>
    <x v="1528"/>
    <s v="Straż Graniczna"/>
  </r>
  <r>
    <x v="3875"/>
    <s v="do RP"/>
    <x v="1"/>
    <x v="0"/>
    <s v="PSG w Dorohusku"/>
    <s v="Dorohusk - Jagodzin"/>
    <x v="0"/>
    <x v="1"/>
    <s v="Papierosy"/>
    <n v="158.16"/>
    <s v="WNIOSEK NR 255"/>
    <n v="0.8786666666666666"/>
    <x v="0"/>
    <x v="41"/>
    <s v="Straż Graniczna"/>
  </r>
  <r>
    <x v="3876"/>
    <s v="do RP"/>
    <x v="1"/>
    <x v="0"/>
    <s v="PSG w Dorohusku"/>
    <s v="Dorohusk - Jagodzin"/>
    <x v="0"/>
    <x v="1"/>
    <s v="Papierosy"/>
    <n v="61.51"/>
    <s v="WNIOSEK NR 256"/>
    <n v="0.87871428571428567"/>
    <x v="0"/>
    <x v="581"/>
    <s v="Straż Graniczna"/>
  </r>
  <r>
    <x v="3877"/>
    <s v="do RP"/>
    <x v="1"/>
    <x v="0"/>
    <s v="PSG w Dorohusku"/>
    <s v="Dorohusk - Jagodzin"/>
    <x v="0"/>
    <x v="1"/>
    <s v="Papierosy"/>
    <n v="78.2"/>
    <s v="WNIOSEK NR 257"/>
    <n v="0.87865168539325844"/>
    <x v="0"/>
    <x v="824"/>
    <s v="Straż Graniczna"/>
  </r>
  <r>
    <x v="3878"/>
    <s v="z RP"/>
    <x v="1"/>
    <x v="1"/>
    <s v="PSG w Rzeszowie–Jasionce"/>
    <s v="Rzeszów-Jasionka"/>
    <x v="2"/>
    <x v="3"/>
    <s v="Ostra"/>
    <n v="1.2"/>
    <s v="oznaczenie na dnie łuski 270  &quot;05&quot;"/>
    <n v="1.2"/>
    <x v="0"/>
    <x v="2"/>
    <s v="Straż Graniczna"/>
  </r>
  <r>
    <x v="3879"/>
    <s v="wewnątrz kraju"/>
    <x v="2"/>
    <x v="3"/>
    <s v="PSG w Bezledach"/>
    <m/>
    <x v="3"/>
    <x v="2"/>
    <s v="Osobowy"/>
    <n v="100000"/>
    <s v="TOYOTA"/>
    <n v="100000"/>
    <x v="0"/>
    <x v="2"/>
    <s v="Policja | Policja | SG"/>
  </r>
  <r>
    <x v="3880"/>
    <s v="wewnątrz kraju"/>
    <x v="2"/>
    <x v="0"/>
    <s v="PSG w Terespolu"/>
    <m/>
    <x v="3"/>
    <x v="2"/>
    <s v="Osobowy"/>
    <n v="100000"/>
    <s v="AUDI"/>
    <n v="100000"/>
    <x v="0"/>
    <x v="2"/>
    <s v="Policja | SG"/>
  </r>
  <r>
    <x v="3880"/>
    <s v="wewnątrz kraju"/>
    <x v="2"/>
    <x v="0"/>
    <s v="PSG w Terespolu"/>
    <m/>
    <x v="3"/>
    <x v="2"/>
    <s v="Osobowy"/>
    <n v="160000"/>
    <s v="CITROEN"/>
    <n v="160000"/>
    <x v="0"/>
    <x v="2"/>
    <s v="Policja | SG"/>
  </r>
  <r>
    <x v="3880"/>
    <s v="wewnątrz kraju"/>
    <x v="2"/>
    <x v="0"/>
    <s v="PSG w Terespolu"/>
    <m/>
    <x v="3"/>
    <x v="2"/>
    <s v="Osobowy"/>
    <n v="220000"/>
    <s v="CITROEN"/>
    <n v="220000"/>
    <x v="0"/>
    <x v="2"/>
    <s v="Policja | SG"/>
  </r>
  <r>
    <x v="3881"/>
    <s v="wewnątrz kraju"/>
    <x v="2"/>
    <x v="8"/>
    <s v="PSG w Augustowie"/>
    <m/>
    <x v="3"/>
    <x v="4"/>
    <s v="susz tytoniowy"/>
    <n v="1078.57"/>
    <m/>
    <n v="20.100074543421542"/>
    <x v="1"/>
    <x v="1529"/>
    <s v="KAS | SG | Policja"/>
  </r>
  <r>
    <x v="3881"/>
    <s v="wewnątrz kraju"/>
    <x v="2"/>
    <x v="8"/>
    <s v="PSG w Augustowie"/>
    <m/>
    <x v="3"/>
    <x v="4"/>
    <s v="Tytoń do palenia"/>
    <n v="6728.27"/>
    <m/>
    <n v="668.14995034756703"/>
    <x v="1"/>
    <x v="1530"/>
    <s v="KAS | SG | Policja"/>
  </r>
  <r>
    <x v="3881"/>
    <s v="wewnątrz kraju"/>
    <x v="2"/>
    <x v="8"/>
    <s v="PSG w Augustowie"/>
    <m/>
    <x v="3"/>
    <x v="1"/>
    <s v="Papierosy"/>
    <n v="5.27"/>
    <m/>
    <n v="0.8783333333333333"/>
    <x v="0"/>
    <x v="487"/>
    <s v="KAS | SG | Policja"/>
  </r>
  <r>
    <x v="3882"/>
    <s v="do RP"/>
    <x v="1"/>
    <x v="1"/>
    <s v="PSG w Medyce"/>
    <s v="Medyka - Szeginie"/>
    <x v="0"/>
    <x v="1"/>
    <s v="Papierosy"/>
    <n v="101.05"/>
    <s v="40 SZTUK LM, 50 SZTUK FILIP MORISZ"/>
    <n v="0.87869565217391299"/>
    <x v="0"/>
    <x v="602"/>
    <s v="Straż Graniczna"/>
  </r>
  <r>
    <x v="3882"/>
    <s v="do RP"/>
    <x v="1"/>
    <x v="1"/>
    <s v="PSG w Medyce"/>
    <s v="Medyka - Szeginie"/>
    <x v="0"/>
    <x v="9"/>
    <s v="Płyn do e-papierosów"/>
    <n v="240"/>
    <m/>
    <n v="400"/>
    <x v="2"/>
    <x v="864"/>
    <s v="Straż Graniczna"/>
  </r>
  <r>
    <x v="3883"/>
    <s v="wewnątrz kraju"/>
    <x v="2"/>
    <x v="3"/>
    <s v="PSG w Bezledach"/>
    <m/>
    <x v="3"/>
    <x v="2"/>
    <s v="Osobowy"/>
    <n v="150000"/>
    <m/>
    <n v="150000"/>
    <x v="0"/>
    <x v="2"/>
    <s v="Straż Graniczna"/>
  </r>
  <r>
    <x v="3884"/>
    <s v="wewnątrz kraju"/>
    <x v="2"/>
    <x v="1"/>
    <s v="Bieszczadzki"/>
    <m/>
    <x v="3"/>
    <x v="2"/>
    <s v="Inny"/>
    <n v="136000"/>
    <s v="koparka gąsienicowa"/>
    <n v="136000"/>
    <x v="0"/>
    <x v="2"/>
    <s v="Policja | SG"/>
  </r>
  <r>
    <x v="3885"/>
    <s v="z RP"/>
    <x v="1"/>
    <x v="1"/>
    <s v="PSG w Krościenku"/>
    <s v="Krościenko - Smolnica"/>
    <x v="0"/>
    <x v="2"/>
    <s v="Inny"/>
    <n v="110000"/>
    <s v="autobus marki IVECO"/>
    <n v="110000"/>
    <x v="0"/>
    <x v="2"/>
    <s v="Straż Graniczna"/>
  </r>
  <r>
    <x v="3886"/>
    <s v="wewnątrz kraju"/>
    <x v="2"/>
    <x v="1"/>
    <s v="PSG w Krościenku"/>
    <m/>
    <x v="3"/>
    <x v="1"/>
    <s v="Papierosy"/>
    <n v="26360.7"/>
    <s v="RICHMOND"/>
    <n v="0.87868999999999997"/>
    <x v="0"/>
    <x v="438"/>
    <s v="Straż Graniczna"/>
  </r>
  <r>
    <x v="3887"/>
    <s v="wewnątrz kraju"/>
    <x v="0"/>
    <x v="0"/>
    <s v="PSG w Białej Podlaskiej"/>
    <m/>
    <x v="1"/>
    <x v="6"/>
    <s v="Marihuana"/>
    <n v="44.5"/>
    <m/>
    <n v="50000"/>
    <x v="1"/>
    <x v="730"/>
    <s v="Straż Graniczna"/>
  </r>
  <r>
    <x v="3881"/>
    <s v="do RP"/>
    <x v="0"/>
    <x v="4"/>
    <s v="PSG w Świnoujściu"/>
    <m/>
    <x v="7"/>
    <x v="2"/>
    <s v="Ciężarowy"/>
    <n v="120000"/>
    <s v="Mercedes Sprinter"/>
    <n v="120000"/>
    <x v="0"/>
    <x v="2"/>
    <s v="Straż Graniczna"/>
  </r>
  <r>
    <x v="3888"/>
    <s v="do RP"/>
    <x v="1"/>
    <x v="1"/>
    <s v="PSG w Medyce"/>
    <s v="Przemyśl - Mościska"/>
    <x v="0"/>
    <x v="4"/>
    <s v="Tytoń do palenia (wkłady)"/>
    <n v="281.27999999999997"/>
    <s v="320 sztuk marki NEO"/>
    <n v="0.87899999999999989"/>
    <x v="0"/>
    <x v="141"/>
    <s v="Straż Graniczna"/>
  </r>
  <r>
    <x v="3889"/>
    <s v="do RP"/>
    <x v="1"/>
    <x v="1"/>
    <s v="PSG w Korczowej"/>
    <s v="Korczowa - Krakowiec"/>
    <x v="0"/>
    <x v="3"/>
    <s v="Ostra"/>
    <n v="2.5"/>
    <s v="1 szt. amunicja ostra kal. 7,62x39"/>
    <n v="2.5"/>
    <x v="0"/>
    <x v="2"/>
    <s v="Straż Graniczna"/>
  </r>
  <r>
    <x v="3890"/>
    <s v="do RP"/>
    <x v="1"/>
    <x v="1"/>
    <s v="PSG w Korczowej"/>
    <s v="Korczowa - Krakowiec"/>
    <x v="0"/>
    <x v="3"/>
    <s v="Ostra"/>
    <n v="2.5"/>
    <s v="nabój o kalibrze 5.45x39 mm (amunicja ostra),"/>
    <n v="2.5"/>
    <x v="0"/>
    <x v="2"/>
    <s v="Straż Graniczna"/>
  </r>
  <r>
    <x v="3891"/>
    <s v="z RP"/>
    <x v="1"/>
    <x v="5"/>
    <s v="PSG w Warszawie-Okęciu"/>
    <s v="Warszawa-Okęcie"/>
    <x v="2"/>
    <x v="3"/>
    <s v="Ostra"/>
    <m/>
    <s v="AMUNICJA BEZ OZNACZEŃ"/>
    <n v="0"/>
    <x v="0"/>
    <x v="2"/>
    <s v="Straż Graniczna"/>
  </r>
  <r>
    <x v="3892"/>
    <s v="z RP"/>
    <x v="1"/>
    <x v="1"/>
    <s v="PSG w Korczowej"/>
    <s v="Korczowa - Krakowiec"/>
    <x v="0"/>
    <x v="0"/>
    <s v="Inne"/>
    <n v="10000"/>
    <s v="3 szt. rowerów marki CUBE "/>
    <n v="3333.3333333333335"/>
    <x v="0"/>
    <x v="46"/>
    <s v="Straż Graniczna"/>
  </r>
  <r>
    <x v="3893"/>
    <s v="do RP"/>
    <x v="1"/>
    <x v="0"/>
    <s v="PSG w Hrubieszowie"/>
    <s v="Zosin - Ustiług"/>
    <x v="0"/>
    <x v="1"/>
    <s v="Papierosy"/>
    <n v="175.74"/>
    <s v="Parliament"/>
    <n v="0.87870000000000004"/>
    <x v="0"/>
    <x v="12"/>
    <s v="Straż Graniczna"/>
  </r>
  <r>
    <x v="3894"/>
    <s v="do RP"/>
    <x v="1"/>
    <x v="0"/>
    <s v="PSG w Hrubieszowie"/>
    <s v="Hrubieszów - Włodzimierz Wołyński"/>
    <x v="0"/>
    <x v="1"/>
    <s v="Papierosy"/>
    <n v="48327.95"/>
    <s v="55000szt papierosów bez polskich znaków akcyzy"/>
    <n v="0.87868999999999997"/>
    <x v="0"/>
    <x v="1531"/>
    <s v="SC | SG"/>
  </r>
  <r>
    <x v="3895"/>
    <s v="z RP"/>
    <x v="1"/>
    <x v="0"/>
    <s v="PSG w Hrubieszowie"/>
    <s v="Zosin - Ustiług"/>
    <x v="0"/>
    <x v="2"/>
    <s v="Osobowy"/>
    <n v="100000"/>
    <s v="samochodem osobowym marki LEVC VN5 numerze rejestracyjnym KE21LJU"/>
    <n v="100000"/>
    <x v="0"/>
    <x v="2"/>
    <s v="Straż Graniczna"/>
  </r>
  <r>
    <x v="3896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897"/>
    <s v="wewnątrz kraju"/>
    <x v="0"/>
    <x v="1"/>
    <s v="PSG w Korczowej"/>
    <m/>
    <x v="0"/>
    <x v="1"/>
    <s v="Papierosy"/>
    <n v="52.72"/>
    <m/>
    <n v="0.8786666666666666"/>
    <x v="0"/>
    <x v="10"/>
    <s v="Straż Graniczna"/>
  </r>
  <r>
    <x v="3898"/>
    <s v="z RP"/>
    <x v="1"/>
    <x v="1"/>
    <s v="PSG w Medyce"/>
    <s v="Medyka - Szeginie"/>
    <x v="0"/>
    <x v="0"/>
    <s v="Inne"/>
    <n v="113950"/>
    <s v="dewizy"/>
    <n v="4.3"/>
    <x v="0"/>
    <x v="1532"/>
    <s v="Straż Graniczna"/>
  </r>
  <r>
    <x v="3898"/>
    <s v="z RP"/>
    <x v="1"/>
    <x v="1"/>
    <s v="PSG w Medyce"/>
    <s v="Medyka - Szeginie"/>
    <x v="0"/>
    <x v="0"/>
    <s v="Inne"/>
    <n v="25920"/>
    <m/>
    <n v="3.6"/>
    <x v="0"/>
    <x v="148"/>
    <s v="Straż Graniczna"/>
  </r>
  <r>
    <x v="3899"/>
    <s v="z RP"/>
    <x v="1"/>
    <x v="1"/>
    <s v="PSG w Korczowej"/>
    <s v="Korczowa - Krakowiec"/>
    <x v="0"/>
    <x v="0"/>
    <s v="Inne"/>
    <n v="6000"/>
    <s v="rower elektryczny"/>
    <n v="6000"/>
    <x v="0"/>
    <x v="2"/>
    <s v="Straż Graniczna"/>
  </r>
  <r>
    <x v="3900"/>
    <s v="wewnątrz kraju"/>
    <x v="0"/>
    <x v="0"/>
    <s v="PSG w Chłopiatynie"/>
    <m/>
    <x v="0"/>
    <x v="6"/>
    <s v="Marihuana"/>
    <n v="7108.4"/>
    <m/>
    <n v="40000"/>
    <x v="1"/>
    <x v="1533"/>
    <s v="Policja | SG"/>
  </r>
  <r>
    <x v="3900"/>
    <s v="wewnątrz kraju"/>
    <x v="0"/>
    <x v="0"/>
    <s v="PSG w Chłopiatynie"/>
    <m/>
    <x v="0"/>
    <x v="6"/>
    <s v="Inne"/>
    <n v="1159.2"/>
    <s v="Skrystalizowana substancja wykazująca pochodne mefedronu"/>
    <n v="60000"/>
    <x v="1"/>
    <x v="1534"/>
    <s v="Policja | SG"/>
  </r>
  <r>
    <x v="3901"/>
    <s v="z RP"/>
    <x v="0"/>
    <x v="2"/>
    <s v="PSG w Katowicach-Pyrzowicach"/>
    <s v="Katowice-Pyrzowice"/>
    <x v="2"/>
    <x v="7"/>
    <s v="Inna"/>
    <n v="120"/>
    <s v="pałka teleskopowa"/>
    <n v="120"/>
    <x v="0"/>
    <x v="2"/>
    <s v="Straż Graniczna"/>
  </r>
  <r>
    <x v="3902"/>
    <s v="do RP"/>
    <x v="1"/>
    <x v="0"/>
    <s v="PSG w Hrebennem"/>
    <s v="Hrebenne - Rawa Ruska"/>
    <x v="0"/>
    <x v="7"/>
    <s v="Granat"/>
    <n v="50"/>
    <m/>
    <n v="50"/>
    <x v="0"/>
    <x v="2"/>
    <s v="Straż Graniczna"/>
  </r>
  <r>
    <x v="3903"/>
    <s v="wewnątrz kraju"/>
    <x v="0"/>
    <x v="3"/>
    <s v="PSG w Bezledach"/>
    <m/>
    <x v="6"/>
    <x v="1"/>
    <s v="Papierosy"/>
    <n v="185684.77"/>
    <m/>
    <n v="0.87868999621427213"/>
    <x v="0"/>
    <x v="1535"/>
    <s v="Straż Graniczna"/>
  </r>
  <r>
    <x v="3904"/>
    <s v="z RP"/>
    <x v="1"/>
    <x v="3"/>
    <s v="PSG w Grzechotkach"/>
    <s v="Grzechotki - Mamonowo II"/>
    <x v="6"/>
    <x v="2"/>
    <s v="Osobowy"/>
    <n v="250000"/>
    <s v="PORSCHE CARRERA 911"/>
    <n v="250000"/>
    <x v="0"/>
    <x v="2"/>
    <s v="Straż Graniczna"/>
  </r>
  <r>
    <x v="3905"/>
    <s v="wewnątrz kraju"/>
    <x v="2"/>
    <x v="0"/>
    <s v="PSG w Hrubieszowie"/>
    <m/>
    <x v="3"/>
    <x v="2"/>
    <s v="Osobowy"/>
    <n v="300000"/>
    <s v="VOLVO XC 90 "/>
    <n v="300000"/>
    <x v="0"/>
    <x v="2"/>
    <s v="Policja | SG"/>
  </r>
  <r>
    <x v="3906"/>
    <s v="do RP"/>
    <x v="1"/>
    <x v="0"/>
    <s v="PSG w Dorohusku"/>
    <s v="Dorohusk - Jagodzin"/>
    <x v="0"/>
    <x v="3"/>
    <s v="Ostra"/>
    <m/>
    <s v="NABÓJ O WYM. 56MM I ŚREDNICY 11MM"/>
    <n v="0"/>
    <x v="0"/>
    <x v="2"/>
    <s v="SC | SG"/>
  </r>
  <r>
    <x v="3907"/>
    <s v="z RP"/>
    <x v="0"/>
    <x v="2"/>
    <s v="PSG w Katowicach-Pyrzowicach"/>
    <m/>
    <x v="2"/>
    <x v="7"/>
    <s v="Inna"/>
    <n v="60"/>
    <s v="Przedmiot przypominający kastet"/>
    <n v="60"/>
    <x v="0"/>
    <x v="2"/>
    <s v="Straż Graniczna"/>
  </r>
  <r>
    <x v="3908"/>
    <s v="z RP"/>
    <x v="1"/>
    <x v="1"/>
    <s v="PSG w Medyce"/>
    <s v="Medyka - Szeginie"/>
    <x v="0"/>
    <x v="2"/>
    <s v="Osobowy"/>
    <n v="85000"/>
    <s v="część przednia podzespołu pojazdu pochodzi  z przestępstwa"/>
    <n v="85000"/>
    <x v="0"/>
    <x v="2"/>
    <s v="Straż Graniczna"/>
  </r>
  <r>
    <x v="3909"/>
    <s v="do RP"/>
    <x v="1"/>
    <x v="0"/>
    <s v="PSG w Terespolu"/>
    <s v="Kukuryki - Kozłowiczy"/>
    <x v="1"/>
    <x v="4"/>
    <s v="Tytoń"/>
    <n v="879"/>
    <s v="TYTOŃ DO FAJKI WODNEJ "/>
    <n v="879"/>
    <x v="1"/>
    <x v="2"/>
    <s v="Straż Graniczna"/>
  </r>
  <r>
    <x v="3910"/>
    <s v="do RP"/>
    <x v="1"/>
    <x v="6"/>
    <s v="PSG w Świecku"/>
    <s v="Słubice – Frankfurt nad Odrą"/>
    <x v="5"/>
    <x v="2"/>
    <s v="Osobowy"/>
    <n v="100000"/>
    <s v="FORD EDGE"/>
    <n v="100000"/>
    <x v="0"/>
    <x v="2"/>
    <s v="Straż Graniczna"/>
  </r>
  <r>
    <x v="3911"/>
    <s v="do RP"/>
    <x v="1"/>
    <x v="1"/>
    <s v="PSG w Hermanowicach"/>
    <s v="Malhowice - Niżankowice"/>
    <x v="0"/>
    <x v="3"/>
    <s v="Ostra"/>
    <n v="28"/>
    <m/>
    <n v="14"/>
    <x v="0"/>
    <x v="0"/>
    <s v="Straż Graniczna"/>
  </r>
  <r>
    <x v="3911"/>
    <s v="do RP"/>
    <x v="1"/>
    <x v="1"/>
    <s v="PSG w Hermanowicach"/>
    <s v="Malhowice - Niżankowice"/>
    <x v="0"/>
    <x v="3"/>
    <s v="Ostra"/>
    <n v="14"/>
    <m/>
    <n v="14"/>
    <x v="0"/>
    <x v="2"/>
    <s v="Straż Graniczna"/>
  </r>
  <r>
    <x v="3912"/>
    <s v="wewnątrz kraju"/>
    <x v="0"/>
    <x v="8"/>
    <s v="PSG w Szudziałowie"/>
    <m/>
    <x v="1"/>
    <x v="1"/>
    <s v="Papierosy"/>
    <n v="17573.8"/>
    <s v="MINSK SUPER SLIM"/>
    <n v="0.87868999999999997"/>
    <x v="0"/>
    <x v="61"/>
    <s v="Straż Graniczna"/>
  </r>
  <r>
    <x v="3912"/>
    <s v="wewnątrz kraju"/>
    <x v="0"/>
    <x v="8"/>
    <s v="PSG w Szudziałowie"/>
    <m/>
    <x v="1"/>
    <x v="1"/>
    <s v="Papierosy"/>
    <n v="8786.9"/>
    <s v="NZ GOLD "/>
    <n v="0.87868999999999997"/>
    <x v="0"/>
    <x v="79"/>
    <s v="Straż Graniczna"/>
  </r>
  <r>
    <x v="3913"/>
    <s v="wewnątrz kraju"/>
    <x v="0"/>
    <x v="0"/>
    <s v="PSG w Sławatyczach"/>
    <m/>
    <x v="1"/>
    <x v="1"/>
    <s v="Papierosy"/>
    <n v="26360.7"/>
    <s v="przy użyciu balonu meteorologicznego"/>
    <n v="0.87868999999999997"/>
    <x v="0"/>
    <x v="438"/>
    <s v="Straż Graniczna"/>
  </r>
  <r>
    <x v="3914"/>
    <s v="wewnątrz kraju"/>
    <x v="0"/>
    <x v="0"/>
    <s v="PSG w Bohukałach"/>
    <m/>
    <x v="1"/>
    <x v="1"/>
    <s v="Papierosy"/>
    <n v="24005.81"/>
    <s v="Przy użyciu balonu meteorologicznego"/>
    <n v="0.87868997071742316"/>
    <x v="0"/>
    <x v="1536"/>
    <s v="Straż Graniczna"/>
  </r>
  <r>
    <x v="3915"/>
    <s v="z RP"/>
    <x v="1"/>
    <x v="0"/>
    <s v="PSG w Hrubieszowie"/>
    <s v="Zosin - Ustiług"/>
    <x v="0"/>
    <x v="0"/>
    <s v="Podzespoły samochodowe"/>
    <n v="20000"/>
    <s v="silnik z pojazdu PEUGEOT, rok prod. 2019, nr  10DZ924036391"/>
    <n v="20000"/>
    <x v="0"/>
    <x v="2"/>
    <s v="Straż Graniczna"/>
  </r>
  <r>
    <x v="3916"/>
    <s v="do RP"/>
    <x v="1"/>
    <x v="0"/>
    <s v="PSG w Terespolu"/>
    <s v="Terespol - Brześć"/>
    <x v="1"/>
    <x v="2"/>
    <s v="Ciężarowy"/>
    <n v="30000"/>
    <s v="IVECO"/>
    <n v="30000"/>
    <x v="0"/>
    <x v="2"/>
    <s v="Straż Graniczna"/>
  </r>
  <r>
    <x v="3917"/>
    <s v="wewnątrz kraju"/>
    <x v="0"/>
    <x v="1"/>
    <s v="PSG w Korczowej"/>
    <m/>
    <x v="0"/>
    <x v="1"/>
    <s v="Papierosy"/>
    <n v="105.44"/>
    <s v="Papierosy marki  COMPLIMENT"/>
    <n v="0.8786666666666666"/>
    <x v="0"/>
    <x v="1"/>
    <s v="Straż Graniczna"/>
  </r>
  <r>
    <x v="3918"/>
    <s v="wewnątrz kraju"/>
    <x v="2"/>
    <x v="8"/>
    <s v="PSG w Kuźnicy"/>
    <m/>
    <x v="3"/>
    <x v="1"/>
    <s v="Papierosy"/>
    <n v="17573.8"/>
    <s v="NZ"/>
    <n v="0.87868999999999997"/>
    <x v="0"/>
    <x v="61"/>
    <s v="Straż Graniczna"/>
  </r>
  <r>
    <x v="3918"/>
    <s v="wewnątrz kraju"/>
    <x v="2"/>
    <x v="8"/>
    <s v="PSG w Kuźnicy"/>
    <m/>
    <x v="3"/>
    <x v="1"/>
    <s v="Papierosy"/>
    <n v="8786.9"/>
    <s v="MINSK"/>
    <n v="0.87868999999999997"/>
    <x v="0"/>
    <x v="79"/>
    <s v="Straż Graniczna"/>
  </r>
  <r>
    <x v="3919"/>
    <s v="wewnątrz kraju"/>
    <x v="0"/>
    <x v="8"/>
    <s v="PSG w Kuźnicy"/>
    <m/>
    <x v="1"/>
    <x v="1"/>
    <s v="Papierosy"/>
    <n v="26360.7"/>
    <s v="MINSK"/>
    <n v="0.87868999999999997"/>
    <x v="0"/>
    <x v="438"/>
    <s v="Straż Graniczna"/>
  </r>
  <r>
    <x v="3920"/>
    <s v="do RP"/>
    <x v="1"/>
    <x v="0"/>
    <s v="PSG w Dorohusku"/>
    <s v="Dorohusk - Jagodzin"/>
    <x v="0"/>
    <x v="1"/>
    <s v="Papierosy"/>
    <n v="86.11"/>
    <s v="WNIOSEK NR 258"/>
    <n v="0.87867346938775515"/>
    <x v="0"/>
    <x v="926"/>
    <s v="Straż Graniczna"/>
  </r>
  <r>
    <x v="3921"/>
    <s v="do RP"/>
    <x v="1"/>
    <x v="0"/>
    <s v="PSG w Dorohusku"/>
    <s v="Dorohusk - Jagodzin"/>
    <x v="0"/>
    <x v="1"/>
    <s v="Papierosy"/>
    <n v="94.9"/>
    <s v="WNIOSEK NR 259"/>
    <n v="0.87870370370370376"/>
    <x v="0"/>
    <x v="352"/>
    <s v="Straż Graniczna"/>
  </r>
  <r>
    <x v="3922"/>
    <s v="wewnątrz kraju"/>
    <x v="0"/>
    <x v="0"/>
    <s v="PSG w Sławatyczach"/>
    <m/>
    <x v="1"/>
    <x v="1"/>
    <s v="Papierosy"/>
    <n v="52721.4"/>
    <s v="przy użyciu balonów meteorologicznych"/>
    <n v="0.87868999999999997"/>
    <x v="0"/>
    <x v="47"/>
    <s v="Straż Graniczna"/>
  </r>
  <r>
    <x v="3923"/>
    <s v="wewnątrz kraju"/>
    <x v="2"/>
    <x v="8"/>
    <s v="PSG w Kuźnicy"/>
    <m/>
    <x v="3"/>
    <x v="1"/>
    <s v="Papierosy"/>
    <n v="26360.7"/>
    <s v="Mińsk"/>
    <n v="0.87868999999999997"/>
    <x v="0"/>
    <x v="438"/>
    <s v="Straż Graniczna"/>
  </r>
  <r>
    <x v="3924"/>
    <s v="do RP"/>
    <x v="0"/>
    <x v="8"/>
    <s v="PSG w Michałowie"/>
    <m/>
    <x v="1"/>
    <x v="1"/>
    <s v="Papierosy"/>
    <n v="26360.7"/>
    <s v="MIńsk Superslim Menthol"/>
    <n v="0.87868999999999997"/>
    <x v="0"/>
    <x v="438"/>
    <s v="Straż Graniczna"/>
  </r>
  <r>
    <x v="3925"/>
    <s v="do RP"/>
    <x v="1"/>
    <x v="1"/>
    <s v="PSG w Korczowej"/>
    <s v="Korczowa - Krakowiec"/>
    <x v="0"/>
    <x v="3"/>
    <s v="Ostra"/>
    <n v="2.5"/>
    <s v="kal. 7,62x54mm"/>
    <n v="2.5"/>
    <x v="0"/>
    <x v="2"/>
    <s v="Straż Graniczna"/>
  </r>
  <r>
    <x v="3926"/>
    <s v="z RP"/>
    <x v="1"/>
    <x v="7"/>
    <s v="PSG w Krakowie-Balicach"/>
    <s v="Kraków-Balice"/>
    <x v="2"/>
    <x v="3"/>
    <s v="Ostra"/>
    <n v="3.5"/>
    <s v="223 REM"/>
    <n v="3.5"/>
    <x v="0"/>
    <x v="2"/>
    <s v="Straż Graniczna"/>
  </r>
  <r>
    <x v="3927"/>
    <s v="do RP"/>
    <x v="1"/>
    <x v="1"/>
    <s v="PSG w Medyce"/>
    <s v="Medyka - Szeginie"/>
    <x v="0"/>
    <x v="2"/>
    <s v="Osobowy"/>
    <n v="50000"/>
    <s v="Mercedes Sprinter"/>
    <n v="50000"/>
    <x v="0"/>
    <x v="2"/>
    <s v="Straż Graniczna"/>
  </r>
  <r>
    <x v="3928"/>
    <s v="do RP"/>
    <x v="0"/>
    <x v="8"/>
    <s v="PSG w Krynkach"/>
    <m/>
    <x v="1"/>
    <x v="1"/>
    <s v="Papierosy"/>
    <n v="26360.7"/>
    <m/>
    <n v="0.87868999999999997"/>
    <x v="0"/>
    <x v="438"/>
    <s v="Straż Graniczna"/>
  </r>
  <r>
    <x v="3929"/>
    <s v="wewnątrz kraju"/>
    <x v="2"/>
    <x v="8"/>
    <s v="PSG w Bobrownikach"/>
    <m/>
    <x v="3"/>
    <x v="1"/>
    <s v="Papierosy"/>
    <n v="26360.7"/>
    <m/>
    <n v="0.87868999999999997"/>
    <x v="0"/>
    <x v="438"/>
    <s v="Straż Graniczna"/>
  </r>
  <r>
    <x v="3930"/>
    <s v="wewnątrz kraju"/>
    <x v="0"/>
    <x v="8"/>
    <s v="PSG w Kuźnicy"/>
    <m/>
    <x v="1"/>
    <x v="1"/>
    <s v="Papierosy"/>
    <n v="17573.8"/>
    <s v="NZ"/>
    <n v="0.87868999999999997"/>
    <x v="0"/>
    <x v="61"/>
    <s v="Straż Graniczna"/>
  </r>
  <r>
    <x v="3930"/>
    <s v="wewnątrz kraju"/>
    <x v="0"/>
    <x v="8"/>
    <s v="PSG w Kuźnicy"/>
    <m/>
    <x v="1"/>
    <x v="1"/>
    <s v="Papierosy"/>
    <n v="8786.9"/>
    <s v="Mińsk"/>
    <n v="0.87868999999999997"/>
    <x v="0"/>
    <x v="79"/>
    <s v="Straż Graniczna"/>
  </r>
  <r>
    <x v="3931"/>
    <s v="wewnątrz kraju"/>
    <x v="0"/>
    <x v="0"/>
    <s v="PSG w Hrebennem"/>
    <m/>
    <x v="0"/>
    <x v="1"/>
    <s v="Papierosy"/>
    <n v="64320.11"/>
    <m/>
    <n v="0.87869002732240442"/>
    <x v="0"/>
    <x v="1537"/>
    <s v="Straż Graniczna"/>
  </r>
  <r>
    <x v="3932"/>
    <s v="z RP"/>
    <x v="1"/>
    <x v="0"/>
    <s v="PSG w Dorohusku"/>
    <s v="Dorohusk - Jagodzin"/>
    <x v="0"/>
    <x v="6"/>
    <s v="Marihuana"/>
    <n v="4.8"/>
    <m/>
    <n v="40000"/>
    <x v="1"/>
    <x v="674"/>
    <s v="Straż Graniczna"/>
  </r>
  <r>
    <x v="3932"/>
    <s v="z RP"/>
    <x v="1"/>
    <x v="0"/>
    <s v="PSG w Dorohusku"/>
    <s v="Dorohusk - Jagodzin"/>
    <x v="0"/>
    <x v="6"/>
    <s v="Inne"/>
    <n v="8.5"/>
    <s v="MDMA"/>
    <n v="50000"/>
    <x v="1"/>
    <x v="755"/>
    <s v="Straż Graniczna"/>
  </r>
  <r>
    <x v="3933"/>
    <s v="wewnątrz kraju"/>
    <x v="0"/>
    <x v="8"/>
    <s v="PSG w Kuźnicy"/>
    <m/>
    <x v="1"/>
    <x v="1"/>
    <s v="Papierosy"/>
    <n v="26360.7"/>
    <s v="NZ GOLD"/>
    <n v="0.87868999999999997"/>
    <x v="0"/>
    <x v="438"/>
    <s v="Straż Graniczna"/>
  </r>
  <r>
    <x v="3934"/>
    <s v="wewnątrz kraju"/>
    <x v="2"/>
    <x v="8"/>
    <s v="PSG w Augustowie"/>
    <m/>
    <x v="3"/>
    <x v="4"/>
    <s v="susz tytoniowy"/>
    <n v="36180.32"/>
    <m/>
    <n v="668.14995383194832"/>
    <x v="1"/>
    <x v="1538"/>
    <s v="Policja | SG | KAS"/>
  </r>
  <r>
    <x v="3934"/>
    <s v="wewnątrz kraju"/>
    <x v="2"/>
    <x v="8"/>
    <s v="PSG w Augustowie"/>
    <m/>
    <x v="3"/>
    <x v="1"/>
    <s v="Papierosy"/>
    <n v="1546.49"/>
    <m/>
    <n v="0.87868749999999995"/>
    <x v="0"/>
    <x v="429"/>
    <s v="Policja | SG | KAS"/>
  </r>
  <r>
    <x v="3934"/>
    <s v="wewnątrz kraju"/>
    <x v="2"/>
    <x v="8"/>
    <s v="PSG w Augustowie"/>
    <m/>
    <x v="3"/>
    <x v="4"/>
    <s v="krajanka tytoniowa"/>
    <n v="7104.21"/>
    <m/>
    <n v="878.6901669758812"/>
    <x v="1"/>
    <x v="1539"/>
    <s v="Policja | SG | KAS"/>
  </r>
  <r>
    <x v="3935"/>
    <s v="z RP"/>
    <x v="0"/>
    <x v="5"/>
    <s v="PSG w Warszawie-Okęciu"/>
    <m/>
    <x v="2"/>
    <x v="6"/>
    <s v="LSD"/>
    <n v="2500"/>
    <m/>
    <n v="25"/>
    <x v="0"/>
    <x v="13"/>
    <s v="Straż Graniczna"/>
  </r>
  <r>
    <x v="3936"/>
    <s v="wewnątrz kraju"/>
    <x v="0"/>
    <x v="8"/>
    <s v="PSG w Kuźnicy"/>
    <m/>
    <x v="1"/>
    <x v="1"/>
    <s v="Papierosy"/>
    <n v="21264.3"/>
    <s v="NZ Gold"/>
    <n v="0.87869008264462811"/>
    <x v="0"/>
    <x v="269"/>
    <s v="Straż Graniczna"/>
  </r>
  <r>
    <x v="3937"/>
    <s v="wewnątrz kraju"/>
    <x v="0"/>
    <x v="8"/>
    <s v="PSG w Nowym Dworze"/>
    <m/>
    <x v="1"/>
    <x v="1"/>
    <s v="Papierosy"/>
    <n v="26360.7"/>
    <m/>
    <n v="0.87868999999999997"/>
    <x v="0"/>
    <x v="438"/>
    <s v="Straż Graniczna"/>
  </r>
  <r>
    <x v="3938"/>
    <s v="wewnątrz kraju"/>
    <x v="2"/>
    <x v="7"/>
    <s v="Karpacki"/>
    <m/>
    <x v="3"/>
    <x v="6"/>
    <s v="Marihuana"/>
    <m/>
    <m/>
    <n v="0"/>
    <x v="1"/>
    <x v="1417"/>
    <s v="Straż Graniczna"/>
  </r>
  <r>
    <x v="3938"/>
    <s v="wewnątrz kraju"/>
    <x v="2"/>
    <x v="7"/>
    <s v="Karpacki"/>
    <m/>
    <x v="3"/>
    <x v="3"/>
    <s v="Inna"/>
    <n v="81"/>
    <s v="5,6 mm (22) Flobert Balle"/>
    <n v="0.9"/>
    <x v="0"/>
    <x v="321"/>
    <s v="Straż Graniczna"/>
  </r>
  <r>
    <x v="3938"/>
    <s v="wewnątrz kraju"/>
    <x v="2"/>
    <x v="7"/>
    <s v="Karpacki"/>
    <m/>
    <x v="3"/>
    <x v="3"/>
    <s v="Inna"/>
    <n v="78.3"/>
    <s v="6 mm M FLOBERT COURT"/>
    <n v="0.87"/>
    <x v="0"/>
    <x v="321"/>
    <s v="Straż Graniczna"/>
  </r>
  <r>
    <x v="3938"/>
    <s v="wewnątrz kraju"/>
    <x v="2"/>
    <x v="7"/>
    <s v="Karpacki"/>
    <m/>
    <x v="3"/>
    <x v="3"/>
    <s v="Inna"/>
    <n v="31.46"/>
    <s v="Rakietki Sygnałowe PP1-2"/>
    <n v="1.21"/>
    <x v="0"/>
    <x v="990"/>
    <s v="Straż Graniczna"/>
  </r>
  <r>
    <x v="3938"/>
    <s v="wewnątrz kraju"/>
    <x v="2"/>
    <x v="7"/>
    <s v="Karpacki"/>
    <m/>
    <x v="3"/>
    <x v="3"/>
    <s v="Inna"/>
    <n v="56.07"/>
    <s v="cal. 22 RIM"/>
    <n v="0.89"/>
    <x v="0"/>
    <x v="930"/>
    <s v="Straż Graniczna"/>
  </r>
  <r>
    <x v="3938"/>
    <s v="wewnątrz kraju"/>
    <x v="2"/>
    <x v="7"/>
    <s v="Karpacki"/>
    <m/>
    <x v="3"/>
    <x v="3"/>
    <s v="Inna"/>
    <n v="50"/>
    <s v="9 mm Pobjeda Technology"/>
    <n v="1"/>
    <x v="0"/>
    <x v="743"/>
    <s v="Straż Graniczna"/>
  </r>
  <r>
    <x v="3938"/>
    <s v="wewnątrz kraju"/>
    <x v="2"/>
    <x v="7"/>
    <s v="Karpacki"/>
    <m/>
    <x v="3"/>
    <x v="3"/>
    <s v="Inna"/>
    <n v="11.4"/>
    <s v="Hukowe"/>
    <n v="0.57000000000000006"/>
    <x v="0"/>
    <x v="14"/>
    <s v="Straż Graniczna"/>
  </r>
  <r>
    <x v="3938"/>
    <s v="wewnątrz kraju"/>
    <x v="2"/>
    <x v="7"/>
    <s v="Karpacki"/>
    <m/>
    <x v="3"/>
    <x v="0"/>
    <s v="Inne"/>
    <m/>
    <s v="substancja sypka koloru żółtego"/>
    <n v="0"/>
    <x v="1"/>
    <x v="937"/>
    <s v="Straż Graniczna"/>
  </r>
  <r>
    <x v="3938"/>
    <s v="wewnątrz kraju"/>
    <x v="2"/>
    <x v="7"/>
    <s v="Karpacki"/>
    <m/>
    <x v="3"/>
    <x v="7"/>
    <s v="Inna"/>
    <n v="389"/>
    <s v="Rewolweer CO2 RAM Combat TR50 Gen2 T4E"/>
    <n v="389"/>
    <x v="0"/>
    <x v="2"/>
    <s v="Straż Graniczna"/>
  </r>
  <r>
    <x v="3939"/>
    <s v="do RP"/>
    <x v="1"/>
    <x v="0"/>
    <s v="PSG w Terespolu"/>
    <s v="Terespol - Brześć"/>
    <x v="1"/>
    <x v="1"/>
    <s v="Papierosy"/>
    <n v="105.44"/>
    <m/>
    <n v="0.8786666666666666"/>
    <x v="0"/>
    <x v="1"/>
    <s v="Straż Graniczna"/>
  </r>
  <r>
    <x v="3940"/>
    <s v="wewnątrz kraju"/>
    <x v="2"/>
    <x v="0"/>
    <s v="PSG w Lublinie"/>
    <m/>
    <x v="3"/>
    <x v="1"/>
    <s v="Papierosy"/>
    <n v="61508.3"/>
    <m/>
    <n v="0.87869000000000008"/>
    <x v="0"/>
    <x v="1043"/>
    <s v="Straż Graniczna"/>
  </r>
  <r>
    <x v="3940"/>
    <s v="wewnątrz kraju"/>
    <x v="2"/>
    <x v="0"/>
    <s v="PSG w Lublinie"/>
    <m/>
    <x v="3"/>
    <x v="1"/>
    <s v="Papierosy"/>
    <n v="667.8"/>
    <m/>
    <n v="0.87868421052631573"/>
    <x v="0"/>
    <x v="509"/>
    <s v="Straż Graniczna"/>
  </r>
  <r>
    <x v="3941"/>
    <s v="do RP"/>
    <x v="1"/>
    <x v="0"/>
    <s v="PSG w Terespolu"/>
    <s v="Terespol - Brześć"/>
    <x v="1"/>
    <x v="1"/>
    <s v="Papierosy"/>
    <n v="13004.61"/>
    <m/>
    <n v="0.87868986486486489"/>
    <x v="0"/>
    <x v="147"/>
    <s v="KAS | KAS | SG"/>
  </r>
  <r>
    <x v="3942"/>
    <s v="z RP"/>
    <x v="1"/>
    <x v="5"/>
    <s v="PSG w Warszawie-Okęciu"/>
    <s v="Warszawa-Okęcie"/>
    <x v="2"/>
    <x v="3"/>
    <s v="Ostra"/>
    <m/>
    <s v="1sztuka amunicji o oznaczeniu na kryzie łuski „270 88”"/>
    <n v="0"/>
    <x v="0"/>
    <x v="2"/>
    <s v="Straż Graniczna"/>
  </r>
  <r>
    <x v="3943"/>
    <s v="z RP"/>
    <x v="1"/>
    <x v="6"/>
    <s v="PSG we Wrocławiu-Strachowicach"/>
    <s v="Wrocław-Strachowice"/>
    <x v="2"/>
    <x v="3"/>
    <s v="Ostra"/>
    <n v="1"/>
    <s v="Parabellum 9mm"/>
    <n v="1"/>
    <x v="0"/>
    <x v="2"/>
    <s v="Straż Graniczna"/>
  </r>
  <r>
    <x v="3944"/>
    <s v="do RP"/>
    <x v="1"/>
    <x v="0"/>
    <s v="PSG w Terespolu"/>
    <s v="Terespol - Brześć"/>
    <x v="1"/>
    <x v="1"/>
    <s v="Papierosy"/>
    <n v="333.9"/>
    <s v="wyroby tytoniowe bez polskich znaków skarbowych akcyzy w postaci papierosów w ilości 380 sztuk o wartości 333,90"/>
    <n v="0.87868421052631573"/>
    <x v="0"/>
    <x v="70"/>
    <s v="KAS | SG"/>
  </r>
  <r>
    <x v="3945"/>
    <s v="wewnątrz kraju"/>
    <x v="2"/>
    <x v="0"/>
    <s v="PSG w Hrubieszowie"/>
    <m/>
    <x v="3"/>
    <x v="2"/>
    <s v="Osobowy"/>
    <n v="40000"/>
    <s v="VOLVO XC 60"/>
    <n v="40000"/>
    <x v="0"/>
    <x v="2"/>
    <s v="Policja | SG"/>
  </r>
  <r>
    <x v="3946"/>
    <s v="wewnątrz kraju"/>
    <x v="2"/>
    <x v="6"/>
    <s v="PSG w Kłodzku"/>
    <m/>
    <x v="3"/>
    <x v="6"/>
    <s v="Marihuana"/>
    <n v="450"/>
    <m/>
    <n v="45000"/>
    <x v="1"/>
    <x v="678"/>
    <s v="Policja | SG"/>
  </r>
  <r>
    <x v="3947"/>
    <s v="do RP"/>
    <x v="1"/>
    <x v="6"/>
    <s v="PSG w Zgorzelcu"/>
    <s v="Zgorzelec – Görlitz"/>
    <x v="5"/>
    <x v="2"/>
    <s v="Inny"/>
    <n v="130000"/>
    <s v="Kamper"/>
    <n v="130000"/>
    <x v="0"/>
    <x v="2"/>
    <s v="Straż Graniczna"/>
  </r>
  <r>
    <x v="3948"/>
    <s v="wewnątrz kraju"/>
    <x v="0"/>
    <x v="8"/>
    <s v="PSG w Bobrownikach"/>
    <m/>
    <x v="1"/>
    <x v="1"/>
    <s v="Papierosy"/>
    <n v="30754.15"/>
    <s v="10 000 szt. papierosów marki MIŃSK 5 (niebieskie), 10 000 szt.MIŃSK Superslim, 15 000 szt.QUEN  Mentol "/>
    <n v="0.87869000000000008"/>
    <x v="0"/>
    <x v="1317"/>
    <s v="Straż Graniczna"/>
  </r>
  <r>
    <x v="3949"/>
    <s v="z RP"/>
    <x v="1"/>
    <x v="1"/>
    <s v="PSG w Korczowej"/>
    <s v="Korczowa - Krakowiec"/>
    <x v="0"/>
    <x v="2"/>
    <s v="Osobowy"/>
    <n v="80000"/>
    <s v="HYUNDAI- KONA, rok produkcji 2020 ( figuruje w bazie INTERPOL oraz SIS-R art. 38 )"/>
    <n v="80000"/>
    <x v="0"/>
    <x v="2"/>
    <s v="Straż Graniczna"/>
  </r>
  <r>
    <x v="3950"/>
    <s v="do RP"/>
    <x v="1"/>
    <x v="0"/>
    <s v="PSG w Dorohusku"/>
    <s v="Dorohusk - Jagodzin"/>
    <x v="0"/>
    <x v="1"/>
    <s v="Papierosy"/>
    <n v="68.540000000000006"/>
    <s v="wniosek nr 260"/>
    <n v="0.87871794871794884"/>
    <x v="0"/>
    <x v="65"/>
    <s v="Straż Graniczna"/>
  </r>
  <r>
    <x v="3951"/>
    <s v="wewnątrz kraju"/>
    <x v="0"/>
    <x v="8"/>
    <s v="PSG w Nowym Dworze"/>
    <m/>
    <x v="1"/>
    <x v="1"/>
    <s v="Papierosy"/>
    <n v="52721.4"/>
    <m/>
    <n v="0.87868999999999997"/>
    <x v="0"/>
    <x v="47"/>
    <s v="Straż Graniczna"/>
  </r>
  <r>
    <x v="3952"/>
    <s v="wewnątrz kraju"/>
    <x v="0"/>
    <x v="0"/>
    <s v="PSG w Dorohusku"/>
    <m/>
    <x v="0"/>
    <x v="1"/>
    <s v="Papierosy"/>
    <n v="13180.35"/>
    <m/>
    <n v="0.87868999999999997"/>
    <x v="0"/>
    <x v="896"/>
    <s v="Straż Graniczna"/>
  </r>
  <r>
    <x v="3953"/>
    <s v="wewnątrz kraju"/>
    <x v="2"/>
    <x v="1"/>
    <s v="Bieszczadzki"/>
    <m/>
    <x v="3"/>
    <x v="2"/>
    <s v="Osobowy"/>
    <n v="150000"/>
    <s v="Mercedes E300 Coupe"/>
    <n v="150000"/>
    <x v="0"/>
    <x v="2"/>
    <s v="Policja | SG"/>
  </r>
  <r>
    <x v="3954"/>
    <s v="z RP"/>
    <x v="1"/>
    <x v="6"/>
    <s v="PSG w Poznaniu-Ławicy"/>
    <s v="Poznań-Ławica"/>
    <x v="2"/>
    <x v="7"/>
    <s v="Inna"/>
    <n v="150"/>
    <s v="Pałka teleskopowa"/>
    <n v="150"/>
    <x v="0"/>
    <x v="2"/>
    <s v="inny"/>
  </r>
  <r>
    <x v="3955"/>
    <s v="do RP"/>
    <x v="1"/>
    <x v="6"/>
    <s v="PSG w Świecku"/>
    <s v="Słubice – Frankfurt nad Odrą"/>
    <x v="5"/>
    <x v="6"/>
    <s v="Marihuana"/>
    <n v="290.39999999999998"/>
    <m/>
    <n v="40000"/>
    <x v="1"/>
    <x v="1540"/>
    <s v="Straż Graniczna"/>
  </r>
  <r>
    <x v="3956"/>
    <s v="wewnątrz kraju"/>
    <x v="0"/>
    <x v="8"/>
    <s v="PSG w Kuźnicy"/>
    <m/>
    <x v="1"/>
    <x v="6"/>
    <s v="Marihuana"/>
    <n v="4.0999999999999996"/>
    <m/>
    <n v="45054.945054945048"/>
    <x v="1"/>
    <x v="1541"/>
    <s v="Straż Graniczna"/>
  </r>
  <r>
    <x v="3957"/>
    <s v="wewnątrz kraju"/>
    <x v="2"/>
    <x v="1"/>
    <s v="Bieszczadzki"/>
    <m/>
    <x v="3"/>
    <x v="2"/>
    <s v="Osobowy"/>
    <n v="65000"/>
    <s v="Kia Stonic"/>
    <n v="65000"/>
    <x v="0"/>
    <x v="2"/>
    <s v="Policja | SG"/>
  </r>
  <r>
    <x v="3958"/>
    <s v="wewnątrz kraju"/>
    <x v="0"/>
    <x v="0"/>
    <s v="PSG w Hrebennem"/>
    <m/>
    <x v="0"/>
    <x v="1"/>
    <s v="Papierosy"/>
    <n v="562.36"/>
    <s v="32 paczki paperosów bez polskich znaków akcyzy "/>
    <n v="0.87868750000000007"/>
    <x v="0"/>
    <x v="855"/>
    <s v="Straż Graniczna"/>
  </r>
  <r>
    <x v="3959"/>
    <s v="do RP"/>
    <x v="1"/>
    <x v="0"/>
    <s v="PSG w Terespolu"/>
    <s v="Terespol - Brześć"/>
    <x v="1"/>
    <x v="0"/>
    <s v="Inne"/>
    <n v="38"/>
    <s v="3.8kg produktów pochodzenia zwierzęcego"/>
    <n v="10"/>
    <x v="1"/>
    <x v="1542"/>
    <s v="Straż Graniczna"/>
  </r>
  <r>
    <x v="3960"/>
    <s v="do RP"/>
    <x v="1"/>
    <x v="1"/>
    <s v="PSG w Medyce"/>
    <s v="Medyka - Szeginie"/>
    <x v="0"/>
    <x v="7"/>
    <s v="Inna"/>
    <n v="80"/>
    <s v="kastet"/>
    <n v="80"/>
    <x v="0"/>
    <x v="2"/>
    <s v="SC | SG"/>
  </r>
  <r>
    <x v="3961"/>
    <s v="do RP"/>
    <x v="1"/>
    <x v="0"/>
    <s v="PSG w Terespolu"/>
    <s v="Terespol - Brześć"/>
    <x v="1"/>
    <x v="1"/>
    <s v="Papierosy"/>
    <n v="2108.86"/>
    <s v="wyroby tytoniowe bez polskich znaków skarbowych akcyzy w postaci papierosów w ilości 2400 sztuk"/>
    <n v="0.87869166666666676"/>
    <x v="0"/>
    <x v="706"/>
    <s v="Straż Graniczna"/>
  </r>
  <r>
    <x v="3962"/>
    <s v="z RP"/>
    <x v="1"/>
    <x v="4"/>
    <s v="PSG w Gdańsku"/>
    <m/>
    <x v="2"/>
    <x v="3"/>
    <s v="Ostra"/>
    <n v="2"/>
    <m/>
    <n v="2"/>
    <x v="0"/>
    <x v="2"/>
    <s v="inny | SG"/>
  </r>
  <r>
    <x v="3963"/>
    <s v="wewnątrz kraju"/>
    <x v="0"/>
    <x v="0"/>
    <s v="PSG w Dołhobrodach"/>
    <m/>
    <x v="1"/>
    <x v="1"/>
    <s v="Papierosy"/>
    <n v="8786.9"/>
    <m/>
    <n v="0.87868999999999997"/>
    <x v="0"/>
    <x v="79"/>
    <s v="Straż Graniczna"/>
  </r>
  <r>
    <x v="3964"/>
    <s v="wewnątrz kraju"/>
    <x v="0"/>
    <x v="0"/>
    <s v="PSG w Kodniu"/>
    <m/>
    <x v="1"/>
    <x v="1"/>
    <s v="Papierosy"/>
    <n v="8786.9"/>
    <m/>
    <n v="0.87868999999999997"/>
    <x v="0"/>
    <x v="79"/>
    <s v="Straż Graniczna"/>
  </r>
  <r>
    <x v="3965"/>
    <s v="z RP"/>
    <x v="1"/>
    <x v="2"/>
    <s v="PSG w Katowicach-Pyrzowicach"/>
    <s v="Katowice-Pyrzowice"/>
    <x v="2"/>
    <x v="3"/>
    <s v="Inna"/>
    <n v="4.99"/>
    <s v="S&amp;B 9x19 80"/>
    <n v="4.99"/>
    <x v="0"/>
    <x v="2"/>
    <s v="Straż Graniczna"/>
  </r>
  <r>
    <x v="3966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3967"/>
    <s v="do RP"/>
    <x v="1"/>
    <x v="0"/>
    <s v="PSG w Hrebennem"/>
    <s v="Hrebenne - Rawa Ruska"/>
    <x v="0"/>
    <x v="1"/>
    <s v="Papierosy"/>
    <n v="38.659999999999997"/>
    <m/>
    <n v="0.87863636363636355"/>
    <x v="0"/>
    <x v="450"/>
    <s v="SC | SG"/>
  </r>
  <r>
    <x v="3967"/>
    <s v="do RP"/>
    <x v="1"/>
    <x v="0"/>
    <s v="PSG w Hrebennem"/>
    <s v="Hrebenne - Rawa Ruska"/>
    <x v="0"/>
    <x v="4"/>
    <s v="Tytoń do palenia (wkłady)"/>
    <n v="14.08"/>
    <s v="21,06g wyrobów  nowatorskich o wartości rynkowej  14,08 zł. "/>
    <n v="668.56600189933522"/>
    <x v="1"/>
    <x v="1543"/>
    <s v="SC | SG"/>
  </r>
  <r>
    <x v="3968"/>
    <s v="do RP"/>
    <x v="1"/>
    <x v="0"/>
    <s v="PSG w Dołhobyczowie"/>
    <s v="Dołhobyczów - Uhrynów"/>
    <x v="0"/>
    <x v="1"/>
    <s v="Papierosy"/>
    <n v="140.59"/>
    <m/>
    <n v="0.87868750000000007"/>
    <x v="0"/>
    <x v="37"/>
    <s v="KAS | SG"/>
  </r>
  <r>
    <x v="3969"/>
    <s v="wewnątrz kraju"/>
    <x v="2"/>
    <x v="7"/>
    <s v="PSG w Tarnowie"/>
    <m/>
    <x v="3"/>
    <x v="4"/>
    <s v="krajanka tytoniowa"/>
    <n v="2636.07"/>
    <m/>
    <n v="878.69"/>
    <x v="1"/>
    <x v="46"/>
    <s v="Straż Graniczna"/>
  </r>
  <r>
    <x v="3969"/>
    <s v="wewnątrz kraju"/>
    <x v="2"/>
    <x v="7"/>
    <s v="PSG w Tarnowie"/>
    <m/>
    <x v="3"/>
    <x v="4"/>
    <s v="krajanka tytoniowa"/>
    <n v="4832.8"/>
    <m/>
    <n v="878.69090909090914"/>
    <x v="1"/>
    <x v="649"/>
    <s v="Straż Graniczna"/>
  </r>
  <r>
    <x v="3969"/>
    <s v="wewnątrz kraju"/>
    <x v="2"/>
    <x v="7"/>
    <s v="PSG w Tarnowie"/>
    <m/>
    <x v="3"/>
    <x v="1"/>
    <s v="Papierosy"/>
    <n v="9138.3799999999992"/>
    <m/>
    <n v="0.87869038461538451"/>
    <x v="0"/>
    <x v="361"/>
    <s v="Straż Graniczna"/>
  </r>
  <r>
    <x v="3970"/>
    <s v="do RP"/>
    <x v="1"/>
    <x v="1"/>
    <s v="PSG w Korczowej"/>
    <s v="Korczowa - Krakowiec"/>
    <x v="0"/>
    <x v="3"/>
    <s v="Ostra"/>
    <n v="7.5"/>
    <s v="kal. 7,62x39mm"/>
    <n v="2.5"/>
    <x v="0"/>
    <x v="46"/>
    <s v="Straż Graniczna"/>
  </r>
  <r>
    <x v="3971"/>
    <s v="z RP"/>
    <x v="1"/>
    <x v="1"/>
    <s v="PSG w Medyce"/>
    <s v="Medyka - Szeginie"/>
    <x v="0"/>
    <x v="2"/>
    <s v="Osobowy"/>
    <n v="10000"/>
    <s v="Renaulta Megane"/>
    <n v="10000"/>
    <x v="0"/>
    <x v="2"/>
    <s v="Straż Graniczna"/>
  </r>
  <r>
    <x v="3972"/>
    <s v="do RP"/>
    <x v="1"/>
    <x v="0"/>
    <s v="PSG w Hrebennem"/>
    <s v="Hrebenne - Rawa Ruska"/>
    <x v="0"/>
    <x v="1"/>
    <s v="Papierosy"/>
    <n v="123.02"/>
    <s v="ujawniono 7 paczek (140 sztuk) papierosów o wartości rynkowej 123,02 zł, uszczuplenia celne 201,00 zł."/>
    <n v="0.87871428571428567"/>
    <x v="0"/>
    <x v="39"/>
    <s v="Straż Graniczna"/>
  </r>
  <r>
    <x v="3973"/>
    <s v="wewnątrz kraju"/>
    <x v="2"/>
    <x v="3"/>
    <s v="PSG w Gołdapi"/>
    <m/>
    <x v="3"/>
    <x v="6"/>
    <s v="Marihuana"/>
    <n v="170.4"/>
    <m/>
    <n v="40000"/>
    <x v="1"/>
    <x v="1544"/>
    <s v="Straż Graniczna"/>
  </r>
  <r>
    <x v="3973"/>
    <s v="wewnątrz kraju"/>
    <x v="2"/>
    <x v="3"/>
    <s v="PSG w Gołdapi"/>
    <m/>
    <x v="3"/>
    <x v="2"/>
    <s v="Osobowy"/>
    <n v="100000"/>
    <s v="MARKI VOLVO"/>
    <n v="100000"/>
    <x v="0"/>
    <x v="2"/>
    <s v="Straż Graniczna"/>
  </r>
  <r>
    <x v="3973"/>
    <s v="wewnątrz kraju"/>
    <x v="2"/>
    <x v="3"/>
    <s v="PSG w Gołdapi"/>
    <m/>
    <x v="3"/>
    <x v="2"/>
    <s v="Osobowy"/>
    <n v="30000"/>
    <s v="VOLSKWAGEN "/>
    <n v="30000"/>
    <x v="0"/>
    <x v="2"/>
    <s v="Straż Graniczna"/>
  </r>
  <r>
    <x v="3973"/>
    <s v="wewnątrz kraju"/>
    <x v="2"/>
    <x v="3"/>
    <s v="PSG w Gołdapi"/>
    <m/>
    <x v="3"/>
    <x v="0"/>
    <s v="Inne"/>
    <n v="20000"/>
    <s v="Łańcuszek koloru złotego "/>
    <n v="20000"/>
    <x v="0"/>
    <x v="2"/>
    <s v="Straż Graniczna"/>
  </r>
  <r>
    <x v="3973"/>
    <s v="wewnątrz kraju"/>
    <x v="2"/>
    <x v="3"/>
    <s v="PSG w Gołdapi"/>
    <m/>
    <x v="3"/>
    <x v="0"/>
    <s v="Inne"/>
    <n v="15000"/>
    <s v="biżuteria koloru złotego "/>
    <n v="15000"/>
    <x v="0"/>
    <x v="2"/>
    <s v="Straż Graniczna"/>
  </r>
  <r>
    <x v="3974"/>
    <s v="do RP"/>
    <x v="1"/>
    <x v="8"/>
    <s v="PSG w Sejnach"/>
    <s v="Burbiszki"/>
    <x v="9"/>
    <x v="1"/>
    <s v="Papierosy"/>
    <n v="244275.82"/>
    <s v="Mińsk Super Slim, NZ Gold."/>
    <n v="0.87868999999999997"/>
    <x v="0"/>
    <x v="1545"/>
    <s v="Straż Graniczna"/>
  </r>
  <r>
    <x v="3975"/>
    <s v="z RP"/>
    <x v="1"/>
    <x v="0"/>
    <s v="PSG w Dołhobyczowie"/>
    <s v="Dołhobyczów - Uhrynów"/>
    <x v="0"/>
    <x v="2"/>
    <s v="Ciężarowy"/>
    <n v="60000"/>
    <s v="Mercedes Sprinter"/>
    <n v="60000"/>
    <x v="0"/>
    <x v="2"/>
    <s v="Straż Graniczna"/>
  </r>
  <r>
    <x v="3976"/>
    <s v="do RP"/>
    <x v="1"/>
    <x v="1"/>
    <s v="PSG w Korczowej"/>
    <s v="Korczowa - Krakowiec"/>
    <x v="0"/>
    <x v="3"/>
    <s v="Ostra"/>
    <n v="1.3"/>
    <s v="1 szt. nabój 9x19mm (amunicja ostra)"/>
    <n v="1.3"/>
    <x v="0"/>
    <x v="2"/>
    <s v="Straż Graniczna"/>
  </r>
  <r>
    <x v="3977"/>
    <s v="do RP"/>
    <x v="1"/>
    <x v="1"/>
    <s v="PSG w Korczowej"/>
    <s v="Korczowa - Krakowiec"/>
    <x v="0"/>
    <x v="3"/>
    <s v="Ostra"/>
    <n v="2.2999999999999998"/>
    <s v="1 szt. amunicja ostra kaliber 5,45x39mm"/>
    <n v="2.2999999999999998"/>
    <x v="0"/>
    <x v="2"/>
    <s v="Straż Graniczna"/>
  </r>
  <r>
    <x v="3978"/>
    <s v="wewnątrz kraju"/>
    <x v="0"/>
    <x v="1"/>
    <s v="PSG w Hermanowicach"/>
    <m/>
    <x v="0"/>
    <x v="1"/>
    <s v="Papierosy"/>
    <n v="1230.17"/>
    <s v="LM, Davidoff"/>
    <n v="0.87869285714285716"/>
    <x v="0"/>
    <x v="114"/>
    <s v="Straż Graniczna"/>
  </r>
  <r>
    <x v="3979"/>
    <s v="do RP"/>
    <x v="1"/>
    <x v="1"/>
    <s v="PSG w Korczowej"/>
    <s v="Korczowa - Krakowiec"/>
    <x v="0"/>
    <x v="3"/>
    <s v="Ostra"/>
    <n v="2.2999999999999998"/>
    <s v="1 szt. nabój kaliber 5,45x39 mm (amunicja ostra)"/>
    <n v="2.2999999999999998"/>
    <x v="0"/>
    <x v="2"/>
    <s v="Straż Graniczna"/>
  </r>
  <r>
    <x v="3980"/>
    <s v="z RP"/>
    <x v="1"/>
    <x v="1"/>
    <s v="PSG w Rzeszowie–Jasionce"/>
    <s v="Rzeszów-Jasionka"/>
    <x v="2"/>
    <x v="3"/>
    <s v="Ostra"/>
    <n v="2.4"/>
    <s v="amunicja z oznaczeniem na dnie łuski S&amp;B 5.56x45 23, kal. 5,56mmx45mm"/>
    <n v="2.4"/>
    <x v="0"/>
    <x v="2"/>
    <s v="Straż Graniczna"/>
  </r>
  <r>
    <x v="3981"/>
    <s v="do RP"/>
    <x v="1"/>
    <x v="1"/>
    <s v="PSG w Korczowej"/>
    <s v="Korczowa - Krakowiec"/>
    <x v="0"/>
    <x v="3"/>
    <s v="Ostra"/>
    <n v="2.6"/>
    <s v="1 szt. nabój kaliber 7,62x39 mm (amunicja ostra)"/>
    <n v="2.6"/>
    <x v="0"/>
    <x v="2"/>
    <s v="Straż Graniczna"/>
  </r>
  <r>
    <x v="3982"/>
    <s v="do RP"/>
    <x v="1"/>
    <x v="0"/>
    <s v="PSG w Terespolu"/>
    <s v="Kukuryki - Kozłowiczy"/>
    <x v="1"/>
    <x v="1"/>
    <s v="Papierosy"/>
    <n v="3514.76"/>
    <m/>
    <n v="0.87869000000000008"/>
    <x v="0"/>
    <x v="427"/>
    <s v="Straż Graniczna"/>
  </r>
  <r>
    <x v="3983"/>
    <s v="do RP"/>
    <x v="1"/>
    <x v="0"/>
    <s v="PSG w Dołhobyczowie"/>
    <s v="Dołhobyczów - Uhrynów"/>
    <x v="0"/>
    <x v="2"/>
    <s v="Osobowy"/>
    <n v="17000"/>
    <s v="Skoda Oktavia"/>
    <n v="17000"/>
    <x v="0"/>
    <x v="2"/>
    <s v="Straż Graniczna"/>
  </r>
  <r>
    <x v="3983"/>
    <s v="do RP"/>
    <x v="1"/>
    <x v="0"/>
    <s v="PSG w Dołhobyczowie"/>
    <s v="Dołhobyczów - Uhrynów"/>
    <x v="0"/>
    <x v="0"/>
    <s v="Inne"/>
    <m/>
    <s v="Tablica rejestracyjna o wyróżniku BC4202OT"/>
    <n v="0"/>
    <x v="0"/>
    <x v="0"/>
    <s v="Straż Graniczna"/>
  </r>
  <r>
    <x v="3984"/>
    <s v="do RP"/>
    <x v="1"/>
    <x v="0"/>
    <s v="PSG w Terespolu"/>
    <s v="Terespol - Brześć"/>
    <x v="1"/>
    <x v="1"/>
    <s v="Papierosy"/>
    <n v="1933.12"/>
    <m/>
    <n v="0.87869090909090908"/>
    <x v="0"/>
    <x v="179"/>
    <s v="SC | SG"/>
  </r>
  <r>
    <x v="3985"/>
    <s v="wewnątrz kraju"/>
    <x v="0"/>
    <x v="0"/>
    <s v="PSG w Kodniu"/>
    <m/>
    <x v="1"/>
    <x v="1"/>
    <s v="Papierosy"/>
    <n v="17573.8"/>
    <m/>
    <n v="0.87868999999999997"/>
    <x v="0"/>
    <x v="61"/>
    <s v="Straż Graniczna"/>
  </r>
  <r>
    <x v="3986"/>
    <s v="wewnątrz kraju"/>
    <x v="0"/>
    <x v="0"/>
    <s v="PSG w Sławatyczach"/>
    <m/>
    <x v="1"/>
    <x v="1"/>
    <s v="Papierosy"/>
    <n v="8786.9"/>
    <s v="QUEEN"/>
    <n v="0.87868999999999997"/>
    <x v="0"/>
    <x v="79"/>
    <s v="Straż Graniczna"/>
  </r>
  <r>
    <x v="3986"/>
    <s v="wewnątrz kraju"/>
    <x v="0"/>
    <x v="0"/>
    <s v="PSG w Sławatyczach"/>
    <m/>
    <x v="1"/>
    <x v="1"/>
    <s v="Papierosy"/>
    <n v="8786.9"/>
    <s v="marka NZ"/>
    <n v="0.87868999999999997"/>
    <x v="0"/>
    <x v="79"/>
    <s v="Straż Graniczna"/>
  </r>
  <r>
    <x v="3987"/>
    <s v="do RP"/>
    <x v="1"/>
    <x v="0"/>
    <s v="PSG w Dorohusku"/>
    <s v="Dorohusk - Jagodzin"/>
    <x v="0"/>
    <x v="1"/>
    <s v="Papierosy"/>
    <n v="35.15"/>
    <s v="WNIOSEK NR 272"/>
    <n v="0.87874999999999992"/>
    <x v="0"/>
    <x v="66"/>
    <s v="Straż Graniczna"/>
  </r>
  <r>
    <x v="3987"/>
    <s v="do RP"/>
    <x v="1"/>
    <x v="0"/>
    <s v="PSG w Dorohusku"/>
    <s v="Dorohusk - Jagodzin"/>
    <x v="0"/>
    <x v="4"/>
    <s v="Tytoń do palenia (wkłady)"/>
    <m/>
    <s v="WNIOSEK 270"/>
    <n v="0"/>
    <x v="1"/>
    <x v="833"/>
    <s v="Straż Graniczna"/>
  </r>
  <r>
    <x v="3988"/>
    <s v="z RP"/>
    <x v="1"/>
    <x v="1"/>
    <s v="PSG w Medyce"/>
    <s v="Medyka - Szeginie"/>
    <x v="0"/>
    <x v="0"/>
    <s v="Inne"/>
    <n v="100"/>
    <s v="Tablice rejestracyjne"/>
    <n v="50"/>
    <x v="0"/>
    <x v="0"/>
    <s v="Straż Graniczna"/>
  </r>
  <r>
    <x v="3989"/>
    <s v="wewnątrz kraju"/>
    <x v="2"/>
    <x v="1"/>
    <s v="Bieszczadzki"/>
    <m/>
    <x v="3"/>
    <x v="2"/>
    <s v="Inny"/>
    <n v="110000"/>
    <s v="Przyczepa kempingowa"/>
    <n v="110000"/>
    <x v="0"/>
    <x v="2"/>
    <s v="Policja | SG"/>
  </r>
  <r>
    <x v="3989"/>
    <s v="wewnątrz kraju"/>
    <x v="2"/>
    <x v="1"/>
    <s v="Bieszczadzki"/>
    <m/>
    <x v="3"/>
    <x v="0"/>
    <s v="Inne"/>
    <n v="60000"/>
    <s v="przyczepa kempingowa Elddis Xplore "/>
    <n v="60000"/>
    <x v="0"/>
    <x v="2"/>
    <s v="Policja | SG"/>
  </r>
  <r>
    <x v="3990"/>
    <s v="wewnątrz kraju"/>
    <x v="2"/>
    <x v="8"/>
    <s v="PSG w Kuźnicy"/>
    <m/>
    <x v="3"/>
    <x v="1"/>
    <s v="Papierosy"/>
    <n v="17573.8"/>
    <s v="MINSK"/>
    <n v="0.87868999999999997"/>
    <x v="0"/>
    <x v="61"/>
    <s v="Straż Graniczna"/>
  </r>
  <r>
    <x v="3990"/>
    <s v="wewnątrz kraju"/>
    <x v="2"/>
    <x v="8"/>
    <s v="PSG w Kuźnicy"/>
    <m/>
    <x v="3"/>
    <x v="1"/>
    <s v="Papierosy"/>
    <n v="8786.9"/>
    <s v="QUEEN MENTHOL"/>
    <n v="0.87868999999999997"/>
    <x v="0"/>
    <x v="79"/>
    <s v="Straż Graniczna"/>
  </r>
  <r>
    <x v="3991"/>
    <s v="wewnątrz kraju"/>
    <x v="2"/>
    <x v="1"/>
    <s v="PSG w Korczowej"/>
    <m/>
    <x v="3"/>
    <x v="1"/>
    <s v="Papierosy"/>
    <n v="527.21"/>
    <s v="30 paczek - 600 sztuk papierosów"/>
    <n v="0.87868333333333337"/>
    <x v="0"/>
    <x v="117"/>
    <s v="Straż Graniczna"/>
  </r>
  <r>
    <x v="3992"/>
    <s v="wewnątrz kraju"/>
    <x v="0"/>
    <x v="8"/>
    <s v="PSG w Bobrownikach"/>
    <m/>
    <x v="1"/>
    <x v="5"/>
    <s v="Inne"/>
    <n v="1131.5"/>
    <s v="Alkohol nieznanego pochodzenia."/>
    <n v="31"/>
    <x v="2"/>
    <x v="1546"/>
    <s v="Straż Graniczna"/>
  </r>
  <r>
    <x v="3993"/>
    <s v="wewnątrz kraju"/>
    <x v="0"/>
    <x v="1"/>
    <s v="PSG w Lubaczowie"/>
    <m/>
    <x v="0"/>
    <x v="1"/>
    <s v="Papierosy"/>
    <n v="298.75"/>
    <s v="papierosy marki Compliment"/>
    <n v="0.87867647058823528"/>
    <x v="0"/>
    <x v="190"/>
    <s v="Straż Graniczna"/>
  </r>
  <r>
    <x v="3994"/>
    <s v="wewnątrz kraju"/>
    <x v="0"/>
    <x v="1"/>
    <s v="PSG w Krościenku"/>
    <m/>
    <x v="0"/>
    <x v="6"/>
    <s v="Amfetamina"/>
    <n v="299.7"/>
    <m/>
    <n v="53999.999999999993"/>
    <x v="1"/>
    <x v="1547"/>
    <s v="Straż Graniczna"/>
  </r>
  <r>
    <x v="3995"/>
    <s v="wewnątrz kraju"/>
    <x v="2"/>
    <x v="6"/>
    <s v="PSG we Wrocławiu-Strachowicach"/>
    <m/>
    <x v="3"/>
    <x v="6"/>
    <s v="Inne"/>
    <n v="12.1"/>
    <s v="Metamfetamina"/>
    <n v="50020.669698222402"/>
    <x v="1"/>
    <x v="1548"/>
    <s v="inny"/>
  </r>
  <r>
    <x v="3996"/>
    <s v="z RP"/>
    <x v="1"/>
    <x v="6"/>
    <s v="PSG w Poznaniu-Ławicy"/>
    <s v="Poznań-Ławica"/>
    <x v="2"/>
    <x v="7"/>
    <s v="Inna"/>
    <n v="50"/>
    <s v="Kastet"/>
    <n v="50"/>
    <x v="0"/>
    <x v="2"/>
    <s v="inny | SG"/>
  </r>
  <r>
    <x v="3997"/>
    <s v="wewnątrz kraju"/>
    <x v="0"/>
    <x v="0"/>
    <s v="PSG w Terespolu"/>
    <m/>
    <x v="1"/>
    <x v="1"/>
    <s v="Papierosy"/>
    <n v="6326.57"/>
    <s v="7200 sztuk papierosów marki „NZ” "/>
    <n v="0.87869027777777775"/>
    <x v="0"/>
    <x v="148"/>
    <s v="Straż Graniczna"/>
  </r>
  <r>
    <x v="3998"/>
    <s v="do RP"/>
    <x v="1"/>
    <x v="0"/>
    <s v="PSG w Terespolu"/>
    <s v="Terespol - Brześć"/>
    <x v="1"/>
    <x v="0"/>
    <s v="Inne"/>
    <m/>
    <s v="Srodki ochrony roślin"/>
    <n v="0"/>
    <x v="2"/>
    <x v="11"/>
    <s v="Straż Graniczna"/>
  </r>
  <r>
    <x v="3999"/>
    <s v="wewnątrz kraju"/>
    <x v="2"/>
    <x v="7"/>
    <s v="Karpacki"/>
    <m/>
    <x v="3"/>
    <x v="6"/>
    <s v="Amfetamina"/>
    <m/>
    <s v="metaamfetamina"/>
    <n v="0"/>
    <x v="1"/>
    <x v="235"/>
    <s v="Straż Graniczna"/>
  </r>
  <r>
    <x v="4000"/>
    <s v="wewnątrz kraju"/>
    <x v="0"/>
    <x v="8"/>
    <s v="PSG w Narewce"/>
    <m/>
    <x v="1"/>
    <x v="1"/>
    <s v="Papierosy"/>
    <n v="35147.599999999999"/>
    <m/>
    <n v="0.87868999999999997"/>
    <x v="0"/>
    <x v="758"/>
    <s v="Straż Graniczna"/>
  </r>
  <r>
    <x v="4000"/>
    <s v="wewnątrz kraju"/>
    <x v="0"/>
    <x v="8"/>
    <s v="PSG w Narewce"/>
    <m/>
    <x v="1"/>
    <x v="5"/>
    <s v="Spirytus"/>
    <n v="560"/>
    <m/>
    <n v="80"/>
    <x v="2"/>
    <x v="26"/>
    <s v="Straż Graniczna"/>
  </r>
  <r>
    <x v="4001"/>
    <s v="z RP"/>
    <x v="1"/>
    <x v="7"/>
    <s v="PSG w Krakowie-Balicach"/>
    <s v="Kraków-Balice"/>
    <x v="2"/>
    <x v="3"/>
    <s v="Ostra"/>
    <n v="1"/>
    <s v="oznaczenie na denku S&amp;B  9x19  25"/>
    <n v="1"/>
    <x v="0"/>
    <x v="2"/>
    <s v="Straż Graniczna"/>
  </r>
  <r>
    <x v="4001"/>
    <s v="do RP"/>
    <x v="1"/>
    <x v="1"/>
    <s v="PSG w Medyce"/>
    <s v="Medyka - Szeginie"/>
    <x v="0"/>
    <x v="4"/>
    <s v="Tytoń do palenia (wkłady)"/>
    <n v="381.02"/>
    <s v="luzem w bagażu podręcznym"/>
    <n v="3919.9588477366251"/>
    <x v="1"/>
    <x v="1549"/>
    <s v="Straż Graniczna"/>
  </r>
  <r>
    <x v="4002"/>
    <s v="do RP"/>
    <x v="1"/>
    <x v="3"/>
    <s v="PSG w Grzechotkach"/>
    <s v="Grzechotki - Mamonowo II"/>
    <x v="6"/>
    <x v="1"/>
    <s v="Papierosy"/>
    <n v="70.3"/>
    <s v="LIFA"/>
    <n v="0.87874999999999992"/>
    <x v="0"/>
    <x v="5"/>
    <s v="SC"/>
  </r>
  <r>
    <x v="4000"/>
    <s v="wewnątrz kraju"/>
    <x v="0"/>
    <x v="8"/>
    <s v="PSG w Narewce"/>
    <m/>
    <x v="1"/>
    <x v="1"/>
    <s v="Papierosy"/>
    <n v="35147.599999999999"/>
    <m/>
    <n v="0.87868999999999997"/>
    <x v="0"/>
    <x v="758"/>
    <s v="Policja | SG"/>
  </r>
  <r>
    <x v="4000"/>
    <s v="wewnątrz kraju"/>
    <x v="0"/>
    <x v="8"/>
    <s v="PSG w Narewce"/>
    <m/>
    <x v="1"/>
    <x v="5"/>
    <s v="Spirytus"/>
    <n v="640"/>
    <m/>
    <n v="80"/>
    <x v="2"/>
    <x v="187"/>
    <s v="Policja | SG"/>
  </r>
  <r>
    <x v="4003"/>
    <s v="do RP"/>
    <x v="1"/>
    <x v="0"/>
    <s v="PSG w Terespolu"/>
    <s v="Terespol - Brześć"/>
    <x v="1"/>
    <x v="0"/>
    <s v="Inne"/>
    <n v="80"/>
    <s v="produkty pochodzenia roślinnego"/>
    <n v="8"/>
    <x v="1"/>
    <x v="45"/>
    <s v="Straż Graniczna"/>
  </r>
  <r>
    <x v="4004"/>
    <s v="do RP"/>
    <x v="1"/>
    <x v="0"/>
    <s v="PSG w Terespolu"/>
    <s v="Terespol - Brześć"/>
    <x v="1"/>
    <x v="0"/>
    <s v="Inne"/>
    <n v="110"/>
    <s v="produkty pochodzenia zwierzęcego"/>
    <n v="10"/>
    <x v="1"/>
    <x v="331"/>
    <s v="Straż Graniczna"/>
  </r>
  <r>
    <x v="4005"/>
    <s v="wewnątrz kraju"/>
    <x v="2"/>
    <x v="0"/>
    <s v="PSG w Hrubieszowie"/>
    <m/>
    <x v="3"/>
    <x v="0"/>
    <s v="Inne"/>
    <m/>
    <s v="tablioce rejestracyjne"/>
    <n v="0"/>
    <x v="0"/>
    <x v="0"/>
    <s v="Policja | SG"/>
  </r>
  <r>
    <x v="4005"/>
    <s v="wewnątrz kraju"/>
    <x v="2"/>
    <x v="0"/>
    <s v="PSG w Hrubieszowie"/>
    <m/>
    <x v="3"/>
    <x v="2"/>
    <s v="Osobowy"/>
    <n v="225000"/>
    <s v="TOYOTA LAND CRUISER"/>
    <n v="225000"/>
    <x v="0"/>
    <x v="2"/>
    <s v="Policja | SG"/>
  </r>
  <r>
    <x v="4006"/>
    <s v="wewnątrz kraju"/>
    <x v="2"/>
    <x v="8"/>
    <s v="Podlaski"/>
    <m/>
    <x v="3"/>
    <x v="6"/>
    <s v="Kokaina"/>
    <n v="150430.07999999999"/>
    <m/>
    <n v="400079.99999999994"/>
    <x v="1"/>
    <x v="1550"/>
    <s v="Straż Graniczna"/>
  </r>
  <r>
    <x v="4007"/>
    <s v="z RP"/>
    <x v="1"/>
    <x v="0"/>
    <s v="PSG w Dołhobyczowie"/>
    <s v="Dołhobyczów - Uhrynów"/>
    <x v="0"/>
    <x v="2"/>
    <s v="Osobowy"/>
    <n v="20000"/>
    <s v="S Max"/>
    <n v="20000"/>
    <x v="0"/>
    <x v="2"/>
    <s v="Straż Graniczna"/>
  </r>
  <r>
    <x v="4008"/>
    <s v="wewnątrz kraju"/>
    <x v="2"/>
    <x v="0"/>
    <s v="PSG w Lublinie"/>
    <m/>
    <x v="3"/>
    <x v="1"/>
    <s v="Papierosy"/>
    <n v="43934.5"/>
    <m/>
    <n v="0.87868999999999997"/>
    <x v="0"/>
    <x v="1509"/>
    <s v="Straż Graniczna"/>
  </r>
  <r>
    <x v="4009"/>
    <s v="wewnątrz kraju"/>
    <x v="0"/>
    <x v="0"/>
    <s v="PSG w Białej Podlaskiej"/>
    <m/>
    <x v="1"/>
    <x v="6"/>
    <s v="Haszysz"/>
    <n v="37"/>
    <m/>
    <n v="50000"/>
    <x v="1"/>
    <x v="1551"/>
    <s v="Straż Graniczna"/>
  </r>
  <r>
    <x v="4010"/>
    <s v="do RP"/>
    <x v="1"/>
    <x v="0"/>
    <s v="PSG w Hrubieszowie"/>
    <s v="Zosin - Ustiług"/>
    <x v="0"/>
    <x v="4"/>
    <s v="Tytoń do palenia"/>
    <n v="61.34"/>
    <s v="wyroby nowatorskie"/>
    <n v="668.19172113289756"/>
    <x v="1"/>
    <x v="1552"/>
    <s v="Straż Graniczna"/>
  </r>
  <r>
    <x v="4011"/>
    <s v="wewnątrz kraju"/>
    <x v="0"/>
    <x v="8"/>
    <s v="PSG w Kuźnicy"/>
    <m/>
    <x v="1"/>
    <x v="1"/>
    <s v="Papierosy"/>
    <n v="8786.9"/>
    <s v="MIŃSK"/>
    <n v="0.87868999999999997"/>
    <x v="0"/>
    <x v="79"/>
    <s v="Straż Graniczna"/>
  </r>
  <r>
    <x v="4012"/>
    <s v="do RP"/>
    <x v="1"/>
    <x v="1"/>
    <s v="PSG w Korczowej"/>
    <s v="Korczowa - Krakowiec"/>
    <x v="0"/>
    <x v="3"/>
    <s v="Ostra"/>
    <n v="25"/>
    <s v="kal 5,56x45mm"/>
    <n v="2.5"/>
    <x v="0"/>
    <x v="45"/>
    <s v="Straż Graniczna"/>
  </r>
  <r>
    <x v="4013"/>
    <s v="do RP"/>
    <x v="1"/>
    <x v="1"/>
    <s v="PSG w Korczowej"/>
    <s v="Korczowa - Krakowiec"/>
    <x v="0"/>
    <x v="3"/>
    <s v="Ostra"/>
    <n v="2.5"/>
    <s v="kal. 5,56x45mm"/>
    <n v="2.5"/>
    <x v="0"/>
    <x v="2"/>
    <s v="Straż Graniczna"/>
  </r>
  <r>
    <x v="4014"/>
    <s v="do RP"/>
    <x v="1"/>
    <x v="1"/>
    <s v="PSG w Korczowej"/>
    <s v="Korczowa - Krakowiec"/>
    <x v="0"/>
    <x v="3"/>
    <s v="Ostra"/>
    <n v="2.5"/>
    <s v="kal. 8.6 x 70mm"/>
    <n v="2.5"/>
    <x v="0"/>
    <x v="2"/>
    <s v="Straż Graniczna"/>
  </r>
  <r>
    <x v="4014"/>
    <s v="do RP"/>
    <x v="1"/>
    <x v="1"/>
    <s v="PSG w Korczowej"/>
    <s v="Korczowa - Krakowiec"/>
    <x v="0"/>
    <x v="3"/>
    <s v="Ostra"/>
    <n v="20"/>
    <s v="kal 7,62"/>
    <n v="2.5"/>
    <x v="0"/>
    <x v="187"/>
    <s v="Straż Graniczna"/>
  </r>
  <r>
    <x v="4014"/>
    <s v="do RP"/>
    <x v="1"/>
    <x v="1"/>
    <s v="PSG w Korczowej"/>
    <s v="Korczowa - Krakowiec"/>
    <x v="0"/>
    <x v="3"/>
    <s v="Inna"/>
    <n v="40"/>
    <s v="granat dymny M18 "/>
    <n v="40"/>
    <x v="0"/>
    <x v="2"/>
    <s v="Straż Graniczna"/>
  </r>
  <r>
    <x v="4015"/>
    <s v="do RP"/>
    <x v="1"/>
    <x v="1"/>
    <s v="PSG w Korczowej"/>
    <s v="Korczowa - Krakowiec"/>
    <x v="0"/>
    <x v="3"/>
    <s v="Ostra"/>
    <n v="2.5"/>
    <s v="kal 7.62x39mm"/>
    <n v="2.5"/>
    <x v="0"/>
    <x v="2"/>
    <s v="Straż Graniczna"/>
  </r>
  <r>
    <x v="4016"/>
    <s v="z RP"/>
    <x v="1"/>
    <x v="7"/>
    <s v="PSG w Krakowie-Balicach"/>
    <s v="Kraków-Balice"/>
    <x v="2"/>
    <x v="3"/>
    <s v="Ostra"/>
    <n v="2"/>
    <s v="Winchester"/>
    <n v="2"/>
    <x v="0"/>
    <x v="2"/>
    <s v="Straż Graniczna"/>
  </r>
  <r>
    <x v="4017"/>
    <s v="do RP"/>
    <x v="1"/>
    <x v="1"/>
    <s v="PSG w Korczowej"/>
    <s v="Korczowa - Krakowiec"/>
    <x v="0"/>
    <x v="3"/>
    <s v="Ostra"/>
    <n v="2.5"/>
    <s v="kal 7,62x39mm"/>
    <n v="2.5"/>
    <x v="0"/>
    <x v="2"/>
    <s v="Straż Graniczna"/>
  </r>
  <r>
    <x v="4018"/>
    <s v="do RP"/>
    <x v="1"/>
    <x v="1"/>
    <s v="PSG w Korczowej"/>
    <s v="Korczowa - Krakowiec"/>
    <x v="0"/>
    <x v="3"/>
    <s v="Ostra"/>
    <n v="5"/>
    <s v="kal. 5.56x45mm"/>
    <n v="2.5"/>
    <x v="0"/>
    <x v="0"/>
    <s v="Straż Graniczna"/>
  </r>
  <r>
    <x v="4019"/>
    <s v="do RP"/>
    <x v="1"/>
    <x v="1"/>
    <s v="PSG w Korczowej"/>
    <s v="Korczowa - Krakowiec"/>
    <x v="0"/>
    <x v="3"/>
    <s v="Ostra"/>
    <n v="2.5"/>
    <s v="kal 5,45x39mm"/>
    <n v="2.5"/>
    <x v="0"/>
    <x v="2"/>
    <s v="Straż Graniczna"/>
  </r>
  <r>
    <x v="4020"/>
    <s v="z RP"/>
    <x v="1"/>
    <x v="1"/>
    <s v="PSG w Korczowej"/>
    <s v="Korczowa - Krakowiec"/>
    <x v="0"/>
    <x v="0"/>
    <s v="Inne"/>
    <n v="100"/>
    <s v="2 x TABLICA REJESTRACYJNA - WŁOSKA"/>
    <n v="50"/>
    <x v="0"/>
    <x v="0"/>
    <s v="Straż Graniczna"/>
  </r>
  <r>
    <x v="4021"/>
    <s v="do RP"/>
    <x v="1"/>
    <x v="0"/>
    <s v="PSG w Terespolu"/>
    <s v="Kukuryki - Kozłowiczy"/>
    <x v="1"/>
    <x v="5"/>
    <s v="Wódka"/>
    <n v="450"/>
    <m/>
    <n v="150"/>
    <x v="2"/>
    <x v="46"/>
    <s v="Straż Graniczna"/>
  </r>
  <r>
    <x v="4022"/>
    <s v="do RP"/>
    <x v="1"/>
    <x v="1"/>
    <s v="PSG w Korczowej"/>
    <s v="Korczowa - Krakowiec"/>
    <x v="0"/>
    <x v="3"/>
    <s v="Ostra"/>
    <n v="7.5"/>
    <m/>
    <n v="2.5"/>
    <x v="0"/>
    <x v="46"/>
    <s v="Straż Graniczna"/>
  </r>
  <r>
    <x v="4022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023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024"/>
    <s v="do RP"/>
    <x v="1"/>
    <x v="1"/>
    <s v="PSG w Korczowej"/>
    <m/>
    <x v="0"/>
    <x v="3"/>
    <s v="Ostra"/>
    <n v="5"/>
    <m/>
    <n v="2.5"/>
    <x v="0"/>
    <x v="0"/>
    <s v="Straż Graniczna"/>
  </r>
  <r>
    <x v="4025"/>
    <s v="z RP"/>
    <x v="0"/>
    <x v="2"/>
    <s v="PSG w Katowicach-Pyrzowicach"/>
    <m/>
    <x v="2"/>
    <x v="3"/>
    <s v="Ostra"/>
    <n v="3"/>
    <s v="Przedmiot przypominający amunicję koloru brązowego z napisem 270 E"/>
    <n v="3"/>
    <x v="0"/>
    <x v="2"/>
    <s v="Straż Graniczna"/>
  </r>
  <r>
    <x v="4026"/>
    <s v="z RP"/>
    <x v="1"/>
    <x v="2"/>
    <s v="PSG w Katowicach-Pyrzowicach"/>
    <s v="Katowice-Pyrzowice"/>
    <x v="2"/>
    <x v="3"/>
    <s v="Ostra"/>
    <n v="1.99"/>
    <s v="Przedmiot przypominający amunicję z napisem na spodzie łuski: „9x19 S&amp;B 18 NONTOX&quot;"/>
    <n v="1.99"/>
    <x v="0"/>
    <x v="2"/>
    <s v="Straż Graniczna"/>
  </r>
  <r>
    <x v="4027"/>
    <s v="wewnątrz kraju"/>
    <x v="0"/>
    <x v="8"/>
    <s v="PSG w Sejnach"/>
    <m/>
    <x v="9"/>
    <x v="2"/>
    <s v="Osobowy"/>
    <n v="150000"/>
    <s v="Mercedes-benz GLC 200 D 4matic, rok produkcji 2019"/>
    <n v="150000"/>
    <x v="0"/>
    <x v="2"/>
    <s v="Straż Graniczna"/>
  </r>
  <r>
    <x v="4028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4029"/>
    <s v="do RP"/>
    <x v="1"/>
    <x v="0"/>
    <s v="PSG w Dorohusku"/>
    <s v="Dorohusk - Jagodzin"/>
    <x v="0"/>
    <x v="1"/>
    <s v="Papierosy"/>
    <n v="173.98"/>
    <m/>
    <n v="0.87868686868686863"/>
    <x v="0"/>
    <x v="889"/>
    <s v="Straż Graniczna"/>
  </r>
  <r>
    <x v="4030"/>
    <s v="do RP"/>
    <x v="1"/>
    <x v="1"/>
    <s v="PSG w Korczowej"/>
    <s v="Korczowa - Krakowiec"/>
    <x v="0"/>
    <x v="7"/>
    <s v="Inna"/>
    <n v="50"/>
    <s v="Kastet"/>
    <n v="50"/>
    <x v="0"/>
    <x v="2"/>
    <s v="Straż Graniczna"/>
  </r>
  <r>
    <x v="4031"/>
    <s v="z RP"/>
    <x v="1"/>
    <x v="1"/>
    <s v="PSG w Lubaczowie"/>
    <s v="Budomierz - Hruszew"/>
    <x v="0"/>
    <x v="0"/>
    <s v="Inne"/>
    <n v="3000"/>
    <s v="Rower marki Cube"/>
    <n v="3000"/>
    <x v="0"/>
    <x v="2"/>
    <s v="Straż Graniczna"/>
  </r>
  <r>
    <x v="4032"/>
    <s v="wewnątrz kraju"/>
    <x v="2"/>
    <x v="1"/>
    <s v="PSG w Rzeszowie–Jasionce"/>
    <m/>
    <x v="3"/>
    <x v="1"/>
    <s v="Papierosy"/>
    <n v="8734.18"/>
    <s v="papierosy "/>
    <n v="0.87869014084507047"/>
    <x v="0"/>
    <x v="1553"/>
    <s v="Straż Graniczna"/>
  </r>
  <r>
    <x v="4033"/>
    <s v="wewnątrz kraju"/>
    <x v="0"/>
    <x v="0"/>
    <s v="PSG w Kodniu"/>
    <m/>
    <x v="1"/>
    <x v="1"/>
    <s v="Papierosy"/>
    <n v="8786.9"/>
    <m/>
    <n v="0.87868999999999997"/>
    <x v="0"/>
    <x v="79"/>
    <s v="Straż Graniczna"/>
  </r>
  <r>
    <x v="4034"/>
    <s v="z RP"/>
    <x v="1"/>
    <x v="1"/>
    <s v="PSG w Medyce"/>
    <m/>
    <x v="0"/>
    <x v="2"/>
    <s v="Inny"/>
    <n v="5000"/>
    <s v="Rower Copperhead Bulls o numerze ramy AA10136637 "/>
    <n v="5000"/>
    <x v="0"/>
    <x v="2"/>
    <s v="Straż Graniczna"/>
  </r>
  <r>
    <x v="4035"/>
    <s v="wewnątrz kraju"/>
    <x v="2"/>
    <x v="4"/>
    <s v="PSG w Szczecinie"/>
    <m/>
    <x v="3"/>
    <x v="2"/>
    <s v="Osobowy"/>
    <n v="180000"/>
    <s v="PEUGOT 2008"/>
    <n v="90000"/>
    <x v="0"/>
    <x v="0"/>
    <s v="Straż Graniczna"/>
  </r>
  <r>
    <x v="4035"/>
    <s v="wewnątrz kraju"/>
    <x v="2"/>
    <x v="4"/>
    <s v="PSG w Szczecinie"/>
    <m/>
    <x v="3"/>
    <x v="2"/>
    <s v="Osobowy"/>
    <n v="90000"/>
    <s v="Peugot 208"/>
    <n v="90000"/>
    <x v="0"/>
    <x v="2"/>
    <s v="Straż Graniczna"/>
  </r>
  <r>
    <x v="4036"/>
    <s v="z RP"/>
    <x v="1"/>
    <x v="1"/>
    <s v="PSG w Lubaczowie"/>
    <s v="Budomierz - Hruszew"/>
    <x v="0"/>
    <x v="2"/>
    <s v="Motocykl"/>
    <n v="12000"/>
    <s v="SUZUKI GSXR 600 ZK3"/>
    <n v="12000"/>
    <x v="0"/>
    <x v="2"/>
    <s v="Straż Graniczna"/>
  </r>
  <r>
    <x v="4037"/>
    <s v="z RP"/>
    <x v="1"/>
    <x v="3"/>
    <s v="PSG w Grzechotkach"/>
    <s v="Grzechotki - Mamonowo II"/>
    <x v="6"/>
    <x v="1"/>
    <s v="Papierosy"/>
    <n v="70.3"/>
    <m/>
    <n v="0.87874999999999992"/>
    <x v="0"/>
    <x v="5"/>
    <s v="Straż Graniczna"/>
  </r>
  <r>
    <x v="4038"/>
    <s v="do RP"/>
    <x v="1"/>
    <x v="0"/>
    <s v="PSG w Terespolu"/>
    <s v="Terespol - Brześć"/>
    <x v="1"/>
    <x v="0"/>
    <s v="Inne"/>
    <n v="75"/>
    <s v="produkty pochodzenia zwierzęcego 7.5kg o wartości 75 zł "/>
    <n v="10"/>
    <x v="1"/>
    <x v="1019"/>
    <s v="Straż Graniczna"/>
  </r>
  <r>
    <x v="4038"/>
    <s v="do RP"/>
    <x v="1"/>
    <x v="0"/>
    <s v="PSG w Terespolu"/>
    <s v="Terespol - Brześć"/>
    <x v="1"/>
    <x v="0"/>
    <s v="Inne"/>
    <n v="348"/>
    <s v="produkty pochodzenia roślinnego 34.8 kg o wartości 348 zł"/>
    <n v="10"/>
    <x v="1"/>
    <x v="348"/>
    <s v="Straż Graniczna"/>
  </r>
  <r>
    <x v="4039"/>
    <s v="z RP"/>
    <x v="1"/>
    <x v="7"/>
    <s v="PSG w Krakowie-Balicach"/>
    <s v="Kraków-Balice"/>
    <x v="2"/>
    <x v="3"/>
    <s v="Ostra"/>
    <n v="2"/>
    <m/>
    <n v="2"/>
    <x v="0"/>
    <x v="2"/>
    <s v="Straż Graniczna"/>
  </r>
  <r>
    <x v="4040"/>
    <s v="z RP"/>
    <x v="1"/>
    <x v="6"/>
    <s v="PSG w Poznaniu-Ławicy"/>
    <s v="Poznań-Ławica"/>
    <x v="2"/>
    <x v="7"/>
    <s v="Inna"/>
    <n v="50"/>
    <s v="Pałka teleskopowa"/>
    <n v="50"/>
    <x v="0"/>
    <x v="2"/>
    <s v="inny | SG"/>
  </r>
  <r>
    <x v="4041"/>
    <s v="wewnątrz kraju"/>
    <x v="0"/>
    <x v="1"/>
    <s v="PSG w Medyce"/>
    <m/>
    <x v="0"/>
    <x v="5"/>
    <s v="Koniak"/>
    <n v="30"/>
    <s v="Amber 40%"/>
    <n v="60"/>
    <x v="2"/>
    <x v="191"/>
    <s v="Straż Graniczna"/>
  </r>
  <r>
    <x v="4041"/>
    <s v="wewnątrz kraju"/>
    <x v="0"/>
    <x v="1"/>
    <s v="PSG w Medyce"/>
    <m/>
    <x v="0"/>
    <x v="1"/>
    <s v="Papierosy"/>
    <n v="210.89"/>
    <s v="Paramount"/>
    <n v="0.87870833333333331"/>
    <x v="0"/>
    <x v="24"/>
    <s v="Straż Graniczna"/>
  </r>
  <r>
    <x v="4042"/>
    <s v="wewnątrz kraju"/>
    <x v="2"/>
    <x v="6"/>
    <s v="PSG w Kłodzku"/>
    <m/>
    <x v="3"/>
    <x v="6"/>
    <s v="Marihuana"/>
    <n v="400"/>
    <m/>
    <n v="40000"/>
    <x v="1"/>
    <x v="678"/>
    <s v="Straż Graniczna"/>
  </r>
  <r>
    <x v="4042"/>
    <s v="wewnątrz kraju"/>
    <x v="2"/>
    <x v="6"/>
    <s v="PSG w Kłodzku"/>
    <m/>
    <x v="3"/>
    <x v="6"/>
    <s v="Marihuana"/>
    <n v="800"/>
    <m/>
    <n v="40000"/>
    <x v="1"/>
    <x v="679"/>
    <s v="Straż Graniczna"/>
  </r>
  <r>
    <x v="4043"/>
    <s v="do RP"/>
    <x v="1"/>
    <x v="0"/>
    <s v="PSG w Terespolu"/>
    <s v="Terespol - Brześć"/>
    <x v="1"/>
    <x v="9"/>
    <s v="Płyn do e-papierosów"/>
    <n v="130"/>
    <s v="LIQUID 5 SZT. PO 20 ML "/>
    <n v="1300"/>
    <x v="2"/>
    <x v="337"/>
    <s v="KAS | SG"/>
  </r>
  <r>
    <x v="4043"/>
    <s v="do RP"/>
    <x v="1"/>
    <x v="0"/>
    <s v="PSG w Terespolu"/>
    <s v="Terespol - Brześć"/>
    <x v="1"/>
    <x v="4"/>
    <s v="Tytoń do palenia (wkłady)"/>
    <n v="21.6"/>
    <s v="WKŁADY DO PAPIEROSÓW TYPU HEETS"/>
    <n v="0.18000000000000002"/>
    <x v="0"/>
    <x v="1"/>
    <s v="KAS | SG"/>
  </r>
  <r>
    <x v="4043"/>
    <s v="do RP"/>
    <x v="1"/>
    <x v="1"/>
    <s v="PSG w Korczowej"/>
    <s v="Korczowa - Krakowiec"/>
    <x v="0"/>
    <x v="3"/>
    <s v="Ostra"/>
    <n v="2.5"/>
    <s v="kal 5,56x45mm"/>
    <n v="2.5"/>
    <x v="0"/>
    <x v="2"/>
    <s v="Straż Graniczna"/>
  </r>
  <r>
    <x v="4044"/>
    <s v="z RP"/>
    <x v="1"/>
    <x v="5"/>
    <s v="PSG w Warszawie-Okęciu"/>
    <m/>
    <x v="2"/>
    <x v="0"/>
    <s v="Inne"/>
    <n v="2350"/>
    <s v="tabletki o nazwie Oxydolor 80 mg "/>
    <n v="4.7"/>
    <x v="0"/>
    <x v="44"/>
    <s v="Straż Graniczna"/>
  </r>
  <r>
    <x v="4045"/>
    <s v="wewnątrz kraju"/>
    <x v="0"/>
    <x v="0"/>
    <s v="PSG w Chłopiatynie"/>
    <m/>
    <x v="0"/>
    <x v="6"/>
    <s v="Marihuana"/>
    <n v="2460.8000000000002"/>
    <m/>
    <n v="40000"/>
    <x v="1"/>
    <x v="1554"/>
    <s v="Policja | SG"/>
  </r>
  <r>
    <x v="4045"/>
    <s v="wewnątrz kraju"/>
    <x v="0"/>
    <x v="0"/>
    <s v="PSG w Chłopiatynie"/>
    <m/>
    <x v="0"/>
    <x v="6"/>
    <s v="Inne"/>
    <n v="10560"/>
    <s v="łodygi krzewów konopi innych niż włókniste"/>
    <n v="40000"/>
    <x v="1"/>
    <x v="1555"/>
    <s v="Policja | SG"/>
  </r>
  <r>
    <x v="4046"/>
    <s v="z RP"/>
    <x v="1"/>
    <x v="1"/>
    <s v="PSG w Lubaczowie"/>
    <s v="Budomierz - Hruszew"/>
    <x v="0"/>
    <x v="0"/>
    <s v="Inne"/>
    <n v="2500"/>
    <s v="Rower marki FLYER"/>
    <n v="2500"/>
    <x v="0"/>
    <x v="2"/>
    <s v="Straż Graniczna"/>
  </r>
  <r>
    <x v="4047"/>
    <s v="do RP"/>
    <x v="1"/>
    <x v="0"/>
    <s v="PSG w Terespolu"/>
    <s v="Terespol - Brześć"/>
    <x v="1"/>
    <x v="1"/>
    <s v="Papierosy"/>
    <n v="17573.8"/>
    <m/>
    <n v="0.87868999999999997"/>
    <x v="0"/>
    <x v="61"/>
    <s v="KAS | SG | SG"/>
  </r>
  <r>
    <x v="4048"/>
    <s v="do RP"/>
    <x v="1"/>
    <x v="5"/>
    <s v="PSG w Warszawie-Okęciu"/>
    <s v="Warszawa-Okęcie"/>
    <x v="2"/>
    <x v="3"/>
    <s v="Ostra"/>
    <m/>
    <s v="SIG 45 AUTO"/>
    <n v="0"/>
    <x v="0"/>
    <x v="2"/>
    <s v="Straż Graniczna"/>
  </r>
  <r>
    <x v="4049"/>
    <s v="do RP"/>
    <x v="1"/>
    <x v="0"/>
    <s v="PSG w Hrubieszowie"/>
    <s v="Zosin - Ustiług"/>
    <x v="0"/>
    <x v="7"/>
    <s v="Inna"/>
    <n v="60"/>
    <s v="Imitacja kija bejsbolowegp"/>
    <n v="60"/>
    <x v="0"/>
    <x v="2"/>
    <s v="Straż Graniczna"/>
  </r>
  <r>
    <x v="4050"/>
    <s v="do RP"/>
    <x v="1"/>
    <x v="6"/>
    <s v="PSG w Świecku"/>
    <s v="Świecko – Frankfurt"/>
    <x v="5"/>
    <x v="2"/>
    <s v="Osobowy"/>
    <n v="60000"/>
    <s v="Fort Kuga"/>
    <n v="60000"/>
    <x v="0"/>
    <x v="2"/>
    <s v="Straż Graniczna"/>
  </r>
  <r>
    <x v="4050"/>
    <s v="do RP"/>
    <x v="1"/>
    <x v="6"/>
    <s v="PSG w Świecku"/>
    <s v="Świecko – Frankfurt"/>
    <x v="5"/>
    <x v="6"/>
    <s v="Marihuana"/>
    <n v="36.4"/>
    <m/>
    <n v="40000"/>
    <x v="1"/>
    <x v="1556"/>
    <s v="Straż Graniczna"/>
  </r>
  <r>
    <x v="4050"/>
    <s v="do RP"/>
    <x v="1"/>
    <x v="6"/>
    <s v="PSG w Świecku"/>
    <s v="Świecko – Frankfurt"/>
    <x v="5"/>
    <x v="6"/>
    <s v="Amfetamina"/>
    <n v="25.6"/>
    <m/>
    <n v="80000"/>
    <x v="1"/>
    <x v="846"/>
    <s v="Straż Graniczna"/>
  </r>
  <r>
    <x v="4051"/>
    <s v="wewnątrz kraju"/>
    <x v="2"/>
    <x v="8"/>
    <s v="PSG w Bobrownikach"/>
    <m/>
    <x v="3"/>
    <x v="1"/>
    <s v="Papierosy"/>
    <n v="45340.4"/>
    <m/>
    <n v="0.87868992248062017"/>
    <x v="0"/>
    <x v="1557"/>
    <s v="Straż Graniczna"/>
  </r>
  <r>
    <x v="4052"/>
    <s v="wewnątrz kraju"/>
    <x v="2"/>
    <x v="4"/>
    <s v="PSG w Szczecinie"/>
    <m/>
    <x v="3"/>
    <x v="2"/>
    <s v="Osobowy"/>
    <n v="90000"/>
    <m/>
    <n v="90000"/>
    <x v="0"/>
    <x v="2"/>
    <s v="Straż Graniczna"/>
  </r>
  <r>
    <x v="4053"/>
    <s v="do RP"/>
    <x v="1"/>
    <x v="0"/>
    <s v="PSG w Dołhobyczowie"/>
    <s v="Dołhobyczów - Uhrynów"/>
    <x v="0"/>
    <x v="4"/>
    <s v="Tytoń do palenia (wkłady)"/>
    <m/>
    <s v="7 PACZEK PO 20 SZT. WKŁADÓW DO PODGRZEWACZY MARKI NEO"/>
    <n v="0"/>
    <x v="0"/>
    <x v="39"/>
    <s v="Straż Graniczna"/>
  </r>
  <r>
    <x v="4054"/>
    <s v="z RP"/>
    <x v="1"/>
    <x v="5"/>
    <s v="PSG w Warszawie-Okęciu"/>
    <s v="Warszawa-Okęcie"/>
    <x v="2"/>
    <x v="3"/>
    <s v="Ostra"/>
    <m/>
    <m/>
    <n v="0"/>
    <x v="0"/>
    <x v="157"/>
    <s v="Straż Graniczna"/>
  </r>
  <r>
    <x v="4055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055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056"/>
    <s v="wewnątrz kraju"/>
    <x v="0"/>
    <x v="8"/>
    <s v="PSG w Kuźnicy"/>
    <m/>
    <x v="1"/>
    <x v="1"/>
    <s v="Papierosy"/>
    <n v="8786.9"/>
    <s v="QUEEN Menthol"/>
    <n v="0.87868999999999997"/>
    <x v="0"/>
    <x v="79"/>
    <s v="Straż Graniczna"/>
  </r>
  <r>
    <x v="4056"/>
    <s v="wewnątrz kraju"/>
    <x v="0"/>
    <x v="8"/>
    <s v="PSG w Kuźnicy"/>
    <m/>
    <x v="1"/>
    <x v="1"/>
    <s v="Papierosy"/>
    <n v="8786.9"/>
    <s v="NZ"/>
    <n v="0.87868999999999997"/>
    <x v="0"/>
    <x v="79"/>
    <s v="Straż Graniczna"/>
  </r>
  <r>
    <x v="4056"/>
    <s v="wewnątrz kraju"/>
    <x v="0"/>
    <x v="8"/>
    <s v="PSG w Kuźnicy"/>
    <m/>
    <x v="1"/>
    <x v="1"/>
    <s v="Papierosy"/>
    <n v="13180.35"/>
    <s v="Mińsk"/>
    <n v="0.87868999999999997"/>
    <x v="0"/>
    <x v="896"/>
    <s v="Straż Graniczna"/>
  </r>
  <r>
    <x v="4057"/>
    <s v="wewnątrz kraju"/>
    <x v="0"/>
    <x v="8"/>
    <s v="PSG w Kuźnicy"/>
    <m/>
    <x v="1"/>
    <x v="1"/>
    <s v="Papierosy"/>
    <n v="8786.9"/>
    <s v="NZ"/>
    <n v="0.87868999999999997"/>
    <x v="0"/>
    <x v="79"/>
    <s v="Straż Graniczna"/>
  </r>
  <r>
    <x v="4057"/>
    <s v="wewnątrz kraju"/>
    <x v="0"/>
    <x v="8"/>
    <s v="PSG w Kuźnicy"/>
    <m/>
    <x v="1"/>
    <x v="1"/>
    <s v="Papierosy"/>
    <n v="17573.8"/>
    <s v="Mińsk"/>
    <n v="0.87868999999999997"/>
    <x v="0"/>
    <x v="61"/>
    <s v="Straż Graniczna"/>
  </r>
  <r>
    <x v="4058"/>
    <s v="wewnątrz kraju"/>
    <x v="0"/>
    <x v="8"/>
    <s v="PSG w Kuźnicy"/>
    <m/>
    <x v="1"/>
    <x v="1"/>
    <s v="Papierosy"/>
    <n v="8786.9"/>
    <s v="Queen Menthol"/>
    <n v="0.87868999999999997"/>
    <x v="0"/>
    <x v="79"/>
    <s v="Straż Graniczna"/>
  </r>
  <r>
    <x v="4058"/>
    <s v="wewnątrz kraju"/>
    <x v="0"/>
    <x v="8"/>
    <s v="PSG w Kuźnicy"/>
    <m/>
    <x v="1"/>
    <x v="1"/>
    <s v="Papierosy"/>
    <n v="8786.9"/>
    <s v="NZ"/>
    <n v="0.87868999999999997"/>
    <x v="0"/>
    <x v="79"/>
    <s v="Straż Graniczna"/>
  </r>
  <r>
    <x v="4058"/>
    <s v="wewnątrz kraju"/>
    <x v="0"/>
    <x v="8"/>
    <s v="PSG w Kuźnicy"/>
    <m/>
    <x v="1"/>
    <x v="1"/>
    <s v="Papierosy"/>
    <n v="8786.9"/>
    <s v="Mińsk"/>
    <n v="0.87868999999999997"/>
    <x v="0"/>
    <x v="79"/>
    <s v="Straż Graniczna"/>
  </r>
  <r>
    <x v="4059"/>
    <s v="do RP"/>
    <x v="1"/>
    <x v="1"/>
    <s v="PSG w Korczowej"/>
    <s v="Korczowa - Krakowiec"/>
    <x v="0"/>
    <x v="3"/>
    <s v="Ostra"/>
    <n v="2.5"/>
    <s v="kal 5.56x45mm"/>
    <n v="2.5"/>
    <x v="0"/>
    <x v="2"/>
    <s v="Straż Graniczna"/>
  </r>
  <r>
    <x v="4060"/>
    <s v="do RP"/>
    <x v="1"/>
    <x v="1"/>
    <s v="PSG w Korczowej"/>
    <s v="Korczowa - Krakowiec"/>
    <x v="0"/>
    <x v="3"/>
    <s v="Ostra"/>
    <n v="2.5"/>
    <s v="5.56x45mm"/>
    <n v="2.5"/>
    <x v="0"/>
    <x v="2"/>
    <s v="Straż Graniczna"/>
  </r>
  <r>
    <x v="4060"/>
    <s v="do RP"/>
    <x v="1"/>
    <x v="1"/>
    <s v="PSG w Korczowej"/>
    <s v="Korczowa - Krakowiec"/>
    <x v="0"/>
    <x v="3"/>
    <s v="Ostra"/>
    <n v="7.5"/>
    <s v="7.65x21mm"/>
    <n v="2.5"/>
    <x v="0"/>
    <x v="46"/>
    <s v="Straż Graniczna"/>
  </r>
  <r>
    <x v="4061"/>
    <s v="do RP"/>
    <x v="1"/>
    <x v="1"/>
    <s v="PSG w Korczowej"/>
    <s v="Korczowa - Krakowiec"/>
    <x v="0"/>
    <x v="3"/>
    <s v="Ostra"/>
    <n v="2.5"/>
    <s v="5.56x45mm"/>
    <n v="2.5"/>
    <x v="0"/>
    <x v="2"/>
    <s v="Straż Graniczna"/>
  </r>
  <r>
    <x v="4062"/>
    <s v="do RP"/>
    <x v="1"/>
    <x v="0"/>
    <s v="PSG w Hrebennem"/>
    <s v="Hrebenne - Rawa Ruska"/>
    <x v="0"/>
    <x v="0"/>
    <s v="Inne"/>
    <n v="60.5"/>
    <s v="cygaretki marka "/>
    <n v="1.1000000000000001"/>
    <x v="0"/>
    <x v="641"/>
    <s v="Straż Graniczna"/>
  </r>
  <r>
    <x v="4063"/>
    <s v="do RP"/>
    <x v="1"/>
    <x v="1"/>
    <s v="PSG w Korczowej"/>
    <s v="Korczowa - Krakowiec"/>
    <x v="0"/>
    <x v="7"/>
    <s v="Inna"/>
    <n v="30"/>
    <s v="kastet"/>
    <n v="30"/>
    <x v="0"/>
    <x v="2"/>
    <s v="Straż Graniczna"/>
  </r>
  <r>
    <x v="4064"/>
    <s v="wewnątrz kraju"/>
    <x v="0"/>
    <x v="8"/>
    <s v="PSG w Kuźnicy"/>
    <m/>
    <x v="1"/>
    <x v="1"/>
    <s v="Papierosy"/>
    <n v="17573.8"/>
    <s v="NZ"/>
    <n v="0.87868999999999997"/>
    <x v="0"/>
    <x v="61"/>
    <s v="Straż Graniczna"/>
  </r>
  <r>
    <x v="4064"/>
    <s v="wewnątrz kraju"/>
    <x v="0"/>
    <x v="8"/>
    <s v="PSG w Kuźnicy"/>
    <m/>
    <x v="1"/>
    <x v="1"/>
    <s v="Papierosy"/>
    <n v="8786.9"/>
    <s v="Mińsk"/>
    <n v="0.87868999999999997"/>
    <x v="0"/>
    <x v="79"/>
    <s v="Straż Graniczna"/>
  </r>
  <r>
    <x v="4064"/>
    <s v="wewnątrz kraju"/>
    <x v="0"/>
    <x v="8"/>
    <s v="PSG w Kuźnicy"/>
    <m/>
    <x v="1"/>
    <x v="1"/>
    <s v="Papierosy"/>
    <n v="527.21"/>
    <s v="Marlboro"/>
    <n v="0.87868333333333337"/>
    <x v="0"/>
    <x v="117"/>
    <s v="Straż Graniczna"/>
  </r>
  <r>
    <x v="4064"/>
    <s v="wewnątrz kraju"/>
    <x v="0"/>
    <x v="8"/>
    <s v="PSG w Kuźnicy"/>
    <m/>
    <x v="1"/>
    <x v="1"/>
    <s v="Papierosy"/>
    <n v="70.3"/>
    <s v="Fest"/>
    <n v="0.87874999999999992"/>
    <x v="0"/>
    <x v="5"/>
    <s v="Straż Graniczna"/>
  </r>
  <r>
    <x v="4064"/>
    <s v="wewnątrz kraju"/>
    <x v="0"/>
    <x v="8"/>
    <s v="PSG w Kuźnicy"/>
    <m/>
    <x v="1"/>
    <x v="1"/>
    <s v="Papierosy"/>
    <n v="175.74"/>
    <s v="Marlboro"/>
    <n v="0.87870000000000004"/>
    <x v="0"/>
    <x v="12"/>
    <s v="Straż Graniczna"/>
  </r>
  <r>
    <x v="4065"/>
    <s v="wewnątrz kraju"/>
    <x v="2"/>
    <x v="8"/>
    <s v="PSG w Bobrownikach"/>
    <m/>
    <x v="3"/>
    <x v="5"/>
    <s v="Inne"/>
    <n v="424"/>
    <s v="ciecz o barwie jasnopomarańczowej "/>
    <n v="42.4"/>
    <x v="2"/>
    <x v="45"/>
    <s v="Straż Graniczna"/>
  </r>
  <r>
    <x v="4066"/>
    <s v="do RP"/>
    <x v="1"/>
    <x v="0"/>
    <s v="PSG w Terespolu"/>
    <s v="Kukuryki - Kozłowiczy"/>
    <x v="1"/>
    <x v="1"/>
    <s v="Papierosy"/>
    <n v="843.54"/>
    <m/>
    <n v="0.87868749999999995"/>
    <x v="0"/>
    <x v="91"/>
    <s v="Straż Graniczna"/>
  </r>
  <r>
    <x v="4067"/>
    <s v="do RP"/>
    <x v="1"/>
    <x v="6"/>
    <s v="PSG w Świecku"/>
    <s v="Słubice – Frankfurt nad Odrą"/>
    <x v="5"/>
    <x v="2"/>
    <s v="Ciężarowy"/>
    <n v="80000"/>
    <s v="Mercedes bus"/>
    <n v="80000"/>
    <x v="0"/>
    <x v="2"/>
    <s v="Straż Graniczna"/>
  </r>
  <r>
    <x v="4068"/>
    <s v="z RP"/>
    <x v="1"/>
    <x v="1"/>
    <s v="PSG w Rzeszowie–Jasionce"/>
    <s v="Rzeszów-Jasionka"/>
    <x v="2"/>
    <x v="3"/>
    <s v="Ostra"/>
    <n v="3"/>
    <s v="LC 24 5.56x45mm"/>
    <n v="3"/>
    <x v="0"/>
    <x v="2"/>
    <s v="Straż Graniczna"/>
  </r>
  <r>
    <x v="4069"/>
    <s v="wewnątrz kraju"/>
    <x v="0"/>
    <x v="8"/>
    <s v="PSG w Kuźnicy"/>
    <m/>
    <x v="1"/>
    <x v="1"/>
    <s v="Papierosy"/>
    <n v="26360.7"/>
    <s v="MIŃSK"/>
    <n v="0.87868999999999997"/>
    <x v="0"/>
    <x v="438"/>
    <s v="Straż Graniczna"/>
  </r>
  <r>
    <x v="4070"/>
    <s v="wewnątrz kraju"/>
    <x v="2"/>
    <x v="6"/>
    <s v="PSG w Kłodzku"/>
    <m/>
    <x v="3"/>
    <x v="6"/>
    <s v="Inne"/>
    <n v="5200"/>
    <s v="metamfetamina"/>
    <n v="80000"/>
    <x v="1"/>
    <x v="1558"/>
    <s v="Straż Graniczna"/>
  </r>
  <r>
    <x v="4070"/>
    <s v="wewnątrz kraju"/>
    <x v="2"/>
    <x v="6"/>
    <s v="PSG w Kłodzku"/>
    <m/>
    <x v="3"/>
    <x v="11"/>
    <s v="Złoty - PLN"/>
    <n v="7700"/>
    <m/>
    <n v="1"/>
    <x v="0"/>
    <x v="1559"/>
    <s v="Straż Graniczna"/>
  </r>
  <r>
    <x v="4070"/>
    <s v="wewnątrz kraju"/>
    <x v="2"/>
    <x v="6"/>
    <s v="PSG w Kłodzku"/>
    <m/>
    <x v="3"/>
    <x v="11"/>
    <s v="Euro - EUR"/>
    <n v="1823.2"/>
    <m/>
    <n v="4.24"/>
    <x v="0"/>
    <x v="1460"/>
    <s v="Straż Graniczna"/>
  </r>
  <r>
    <x v="4071"/>
    <s v="z RP"/>
    <x v="1"/>
    <x v="1"/>
    <s v="PSG w Medyce"/>
    <s v="Medyka - Szeginie"/>
    <x v="0"/>
    <x v="2"/>
    <s v="Osobowy"/>
    <n v="75000"/>
    <s v="Renault "/>
    <n v="75000"/>
    <x v="0"/>
    <x v="2"/>
    <s v="Straż Graniczna"/>
  </r>
  <r>
    <x v="4072"/>
    <s v="wewnątrz kraju"/>
    <x v="2"/>
    <x v="4"/>
    <s v="PSG w Ustce"/>
    <m/>
    <x v="3"/>
    <x v="6"/>
    <s v="Marihuana"/>
    <n v="105"/>
    <m/>
    <n v="49999.999999999993"/>
    <x v="1"/>
    <x v="1196"/>
    <s v="Straż Graniczna"/>
  </r>
  <r>
    <x v="4073"/>
    <s v="wewnątrz kraju"/>
    <x v="0"/>
    <x v="0"/>
    <s v="PSG w Sławatyczach"/>
    <m/>
    <x v="1"/>
    <x v="1"/>
    <s v="Papierosy"/>
    <n v="8786.9"/>
    <s v="QUEEN"/>
    <n v="0.87868999999999997"/>
    <x v="0"/>
    <x v="79"/>
    <s v="Straż Graniczna"/>
  </r>
  <r>
    <x v="4074"/>
    <s v="z RP"/>
    <x v="1"/>
    <x v="1"/>
    <s v="PSG w Medyce"/>
    <s v="Medyka - Szeginie"/>
    <x v="0"/>
    <x v="2"/>
    <s v="Osobowy"/>
    <n v="42000"/>
    <s v="KIA Sportage 3"/>
    <n v="42000"/>
    <x v="0"/>
    <x v="2"/>
    <s v="Straż Graniczna"/>
  </r>
  <r>
    <x v="4075"/>
    <s v="do RP"/>
    <x v="1"/>
    <x v="0"/>
    <s v="PSG w Hrebennem"/>
    <s v="Hrebenne - Rawa Ruska"/>
    <x v="0"/>
    <x v="0"/>
    <s v="Inne"/>
    <n v="321.89999999999998"/>
    <s v="Saszetki nikotynowe"/>
    <n v="21.459999999999997"/>
    <x v="0"/>
    <x v="78"/>
    <s v="Straż Graniczna"/>
  </r>
  <r>
    <x v="4076"/>
    <s v="z RP"/>
    <x v="1"/>
    <x v="0"/>
    <s v="PSG w Hrebennem"/>
    <s v="Hrebenne - Rawa Ruska"/>
    <x v="0"/>
    <x v="2"/>
    <s v="Inny"/>
    <n v="60000"/>
    <s v="Urządzenie budowlane (mixokret) Putzmeister M740 "/>
    <n v="60000"/>
    <x v="0"/>
    <x v="2"/>
    <s v="Straż Graniczna"/>
  </r>
  <r>
    <x v="4077"/>
    <s v="wewnątrz kraju"/>
    <x v="0"/>
    <x v="0"/>
    <s v="PSG w Sławatyczach"/>
    <m/>
    <x v="1"/>
    <x v="1"/>
    <s v="Papierosy"/>
    <n v="8786.9"/>
    <s v="QUEEN MENTOL"/>
    <n v="0.87868999999999997"/>
    <x v="0"/>
    <x v="79"/>
    <s v="Straż Graniczna"/>
  </r>
  <r>
    <x v="4078"/>
    <s v="wewnątrz kraju"/>
    <x v="0"/>
    <x v="0"/>
    <s v="PSG w Kodniu"/>
    <m/>
    <x v="1"/>
    <x v="1"/>
    <s v="Papierosy"/>
    <n v="8786.9"/>
    <m/>
    <n v="0.87868999999999997"/>
    <x v="0"/>
    <x v="79"/>
    <s v="Straż Graniczna"/>
  </r>
  <r>
    <x v="4079"/>
    <s v="wewnątrz kraju"/>
    <x v="0"/>
    <x v="0"/>
    <s v="PSG w Terespolu"/>
    <m/>
    <x v="1"/>
    <x v="1"/>
    <s v="Papierosy"/>
    <n v="8716.6"/>
    <s v="przy użyciu balonu meteorologicznego"/>
    <n v="0.87868951612903234"/>
    <x v="0"/>
    <x v="964"/>
    <s v="Straż Graniczna"/>
  </r>
  <r>
    <x v="4080"/>
    <s v="wewnątrz kraju"/>
    <x v="2"/>
    <x v="6"/>
    <s v="PSG w Kłodzku"/>
    <m/>
    <x v="3"/>
    <x v="4"/>
    <s v="susz tytoniowy"/>
    <n v="98058.85"/>
    <s v="16 worków foliowych"/>
    <n v="842.42998281786947"/>
    <x v="1"/>
    <x v="1560"/>
    <s v="Straż Graniczna"/>
  </r>
  <r>
    <x v="4080"/>
    <s v="wewnątrz kraju"/>
    <x v="2"/>
    <x v="6"/>
    <s v="PSG w Kłodzku"/>
    <m/>
    <x v="3"/>
    <x v="4"/>
    <s v="susz tytoniowy"/>
    <n v="219621.5"/>
    <s v="worki z zawartością suszu tytoniowego"/>
    <n v="842.42999616417342"/>
    <x v="1"/>
    <x v="1561"/>
    <s v="Straż Graniczna"/>
  </r>
  <r>
    <x v="4080"/>
    <s v="wewnątrz kraju"/>
    <x v="2"/>
    <x v="6"/>
    <s v="PSG w Kłodzku"/>
    <m/>
    <x v="3"/>
    <x v="4"/>
    <s v="krajanka tytoniowa"/>
    <n v="46329.52"/>
    <s v="krajanka tytoniowa"/>
    <n v="668.14998557830972"/>
    <x v="1"/>
    <x v="1562"/>
    <s v="Straż Graniczna"/>
  </r>
  <r>
    <x v="4080"/>
    <s v="wewnątrz kraju"/>
    <x v="2"/>
    <x v="6"/>
    <s v="PSG w Kłodzku"/>
    <m/>
    <x v="3"/>
    <x v="0"/>
    <s v="Inne"/>
    <n v="9000"/>
    <s v="krajalnica"/>
    <n v="9000"/>
    <x v="0"/>
    <x v="2"/>
    <s v="Straż Graniczna"/>
  </r>
  <r>
    <x v="4080"/>
    <s v="wewnątrz kraju"/>
    <x v="2"/>
    <x v="6"/>
    <s v="PSG w Kłodzku"/>
    <m/>
    <x v="3"/>
    <x v="0"/>
    <s v="Inne"/>
    <n v="800"/>
    <s v="waga"/>
    <n v="800"/>
    <x v="0"/>
    <x v="2"/>
    <s v="Straż Graniczna"/>
  </r>
  <r>
    <x v="4081"/>
    <s v="z RP"/>
    <x v="1"/>
    <x v="5"/>
    <s v="PSG w Warszawie-Okęciu"/>
    <m/>
    <x v="2"/>
    <x v="6"/>
    <s v="Marihuana"/>
    <n v="438"/>
    <m/>
    <n v="40000"/>
    <x v="1"/>
    <x v="1563"/>
    <s v="Straż Graniczna"/>
  </r>
  <r>
    <x v="4082"/>
    <s v="wewnątrz kraju"/>
    <x v="2"/>
    <x v="0"/>
    <s v="PSG w Terespolu"/>
    <m/>
    <x v="3"/>
    <x v="2"/>
    <s v="Osobowy"/>
    <n v="35000"/>
    <s v="TOYOTA Yaris nr rej. WPI4198G"/>
    <n v="35000"/>
    <x v="0"/>
    <x v="2"/>
    <s v="Policja | SG"/>
  </r>
  <r>
    <x v="4082"/>
    <s v="wewnątrz kraju"/>
    <x v="2"/>
    <x v="0"/>
    <s v="PSG w Terespolu"/>
    <m/>
    <x v="3"/>
    <x v="2"/>
    <s v="Osobowy"/>
    <n v="100000"/>
    <s v="Lexus UX250H nr rej. WPI 2086N"/>
    <n v="100000"/>
    <x v="0"/>
    <x v="2"/>
    <s v="Policja | SG"/>
  </r>
  <r>
    <x v="4083"/>
    <s v="wewnątrz kraju"/>
    <x v="0"/>
    <x v="0"/>
    <s v="PSG w Białej Podlaskiej"/>
    <m/>
    <x v="1"/>
    <x v="1"/>
    <s v="Papierosy"/>
    <n v="26290.400000000001"/>
    <s v="Przy użyciu balonu meteorologicznego"/>
    <n v="0.8786898395721926"/>
    <x v="0"/>
    <x v="1318"/>
    <s v="Straż Graniczna"/>
  </r>
  <r>
    <x v="4084"/>
    <s v="z RP"/>
    <x v="1"/>
    <x v="0"/>
    <s v="PSG w Hrebennem"/>
    <s v="Hrebenne - Rawa Ruska"/>
    <x v="0"/>
    <x v="6"/>
    <s v="Marihuana"/>
    <n v="22"/>
    <s v="narkotyki w postaci suszu roślinnego o wadze 0,44  grama netto o szacunkowej wartości 22 zł. "/>
    <n v="50000"/>
    <x v="1"/>
    <x v="498"/>
    <s v="Straż Graniczna"/>
  </r>
  <r>
    <x v="4083"/>
    <s v="wewnątrz kraju"/>
    <x v="2"/>
    <x v="6"/>
    <s v="PSG w Kaliszu"/>
    <m/>
    <x v="3"/>
    <x v="1"/>
    <s v="Papierosy"/>
    <n v="4041.97"/>
    <m/>
    <n v="0.87868913043478258"/>
    <x v="0"/>
    <x v="62"/>
    <s v="Straż Graniczna"/>
  </r>
  <r>
    <x v="4083"/>
    <s v="wewnątrz kraju"/>
    <x v="2"/>
    <x v="6"/>
    <s v="PSG w Kaliszu"/>
    <m/>
    <x v="3"/>
    <x v="4"/>
    <s v="Tytoń do palenia"/>
    <n v="5345.2"/>
    <m/>
    <n v="668.15"/>
    <x v="1"/>
    <x v="187"/>
    <s v="Straż Graniczna"/>
  </r>
  <r>
    <x v="4083"/>
    <s v="wewnątrz kraju"/>
    <x v="2"/>
    <x v="6"/>
    <s v="PSG w Kaliszu"/>
    <m/>
    <x v="3"/>
    <x v="4"/>
    <s v="Tytoń do palenia"/>
    <n v="23051.18"/>
    <m/>
    <n v="668.15014492753619"/>
    <x v="1"/>
    <x v="1564"/>
    <s v="Straż Graniczna"/>
  </r>
  <r>
    <x v="4083"/>
    <s v="wewnątrz kraju"/>
    <x v="2"/>
    <x v="6"/>
    <s v="PSG w Kaliszu"/>
    <m/>
    <x v="3"/>
    <x v="1"/>
    <s v="Papierosy"/>
    <n v="35481.5"/>
    <m/>
    <n v="0.87868994551758295"/>
    <x v="0"/>
    <x v="1565"/>
    <s v="Straż Graniczna"/>
  </r>
  <r>
    <x v="4083"/>
    <s v="wewnątrz kraju"/>
    <x v="2"/>
    <x v="6"/>
    <s v="PSG w Kaliszu"/>
    <m/>
    <x v="3"/>
    <x v="5"/>
    <s v="Spirytus"/>
    <n v="1458"/>
    <m/>
    <n v="90"/>
    <x v="2"/>
    <x v="110"/>
    <s v="Straż Graniczna"/>
  </r>
  <r>
    <x v="4085"/>
    <s v="do RP"/>
    <x v="0"/>
    <x v="8"/>
    <s v="PSG w Michałowie"/>
    <m/>
    <x v="1"/>
    <x v="1"/>
    <s v="Papierosy"/>
    <n v="26360.7"/>
    <m/>
    <n v="0.87868999999999997"/>
    <x v="0"/>
    <x v="438"/>
    <s v="Straż Graniczna"/>
  </r>
  <r>
    <x v="4086"/>
    <s v="wewnątrz kraju"/>
    <x v="0"/>
    <x v="1"/>
    <s v="PSG w Medyce"/>
    <m/>
    <x v="0"/>
    <x v="1"/>
    <s v="Papierosy"/>
    <n v="70.3"/>
    <s v="Paramount"/>
    <n v="0.87874999999999992"/>
    <x v="0"/>
    <x v="5"/>
    <s v="Straż Graniczna"/>
  </r>
  <r>
    <x v="4086"/>
    <s v="wewnątrz kraju"/>
    <x v="0"/>
    <x v="1"/>
    <s v="PSG w Medyce"/>
    <m/>
    <x v="0"/>
    <x v="5"/>
    <s v="Wódka"/>
    <n v="105"/>
    <s v="Pervak, Absolute Standard"/>
    <n v="42"/>
    <x v="2"/>
    <x v="28"/>
    <s v="Straż Graniczna"/>
  </r>
  <r>
    <x v="4087"/>
    <s v="do RP"/>
    <x v="0"/>
    <x v="8"/>
    <s v="PSG w Michałowie"/>
    <m/>
    <x v="1"/>
    <x v="1"/>
    <s v="Papierosy"/>
    <n v="26360.7"/>
    <m/>
    <n v="0.87868999999999997"/>
    <x v="0"/>
    <x v="438"/>
    <s v="Straż Graniczna"/>
  </r>
  <r>
    <x v="4088"/>
    <s v="wewnątrz kraju"/>
    <x v="2"/>
    <x v="0"/>
    <s v="PSG w Lublinie"/>
    <m/>
    <x v="3"/>
    <x v="1"/>
    <s v="Papierosy"/>
    <n v="395586.24"/>
    <m/>
    <n v="0.87869000444247003"/>
    <x v="0"/>
    <x v="1566"/>
    <s v="Policja | SG"/>
  </r>
  <r>
    <x v="4089"/>
    <s v="wewnątrz kraju"/>
    <x v="2"/>
    <x v="6"/>
    <s v="PSG w Poznaniu-Ławicy"/>
    <m/>
    <x v="3"/>
    <x v="6"/>
    <s v="Inne"/>
    <n v="421.2"/>
    <s v="Alfa-pirolidynopentionenon, alfa PVP"/>
    <n v="129999.99999999999"/>
    <x v="1"/>
    <x v="1567"/>
    <s v="Straż Graniczna"/>
  </r>
  <r>
    <x v="4090"/>
    <s v="wewnątrz kraju"/>
    <x v="2"/>
    <x v="0"/>
    <s v="PSG w Lublinie"/>
    <m/>
    <x v="3"/>
    <x v="1"/>
    <s v="Papierosy"/>
    <n v="54478.78"/>
    <m/>
    <n v="0.87868999999999997"/>
    <x v="0"/>
    <x v="1568"/>
    <s v="Straż Graniczna"/>
  </r>
  <r>
    <x v="4091"/>
    <s v="wewnątrz kraju"/>
    <x v="0"/>
    <x v="8"/>
    <s v="PSG w Dubiczach Cerkiewnych"/>
    <m/>
    <x v="1"/>
    <x v="1"/>
    <s v="Papierosy"/>
    <n v="26360.7"/>
    <m/>
    <n v="0.87868999999999997"/>
    <x v="0"/>
    <x v="438"/>
    <s v="Straż Graniczna"/>
  </r>
  <r>
    <x v="4092"/>
    <s v="wewnątrz kraju"/>
    <x v="0"/>
    <x v="8"/>
    <s v="PSG w Bobrownikach"/>
    <m/>
    <x v="1"/>
    <x v="1"/>
    <s v="Papierosy"/>
    <n v="26360.7"/>
    <m/>
    <n v="0.87868999999999997"/>
    <x v="0"/>
    <x v="438"/>
    <s v="Straż Graniczna"/>
  </r>
  <r>
    <x v="4093"/>
    <s v="do RP"/>
    <x v="1"/>
    <x v="0"/>
    <s v="PSG w Terespolu"/>
    <s v="Kukuryki - Kozłowiczy"/>
    <x v="1"/>
    <x v="1"/>
    <s v="Papierosy"/>
    <n v="843.54"/>
    <m/>
    <n v="0.87868749999999995"/>
    <x v="0"/>
    <x v="91"/>
    <s v="Straż Graniczna"/>
  </r>
  <r>
    <x v="4094"/>
    <s v="do RP"/>
    <x v="1"/>
    <x v="0"/>
    <s v="PSG w Dorohusku"/>
    <s v="Dorohusk - Jagodzin"/>
    <x v="0"/>
    <x v="1"/>
    <s v="Papierosy"/>
    <n v="52.72"/>
    <s v="WNIOSEK NR 277"/>
    <n v="0.8786666666666666"/>
    <x v="0"/>
    <x v="10"/>
    <s v="Straż Graniczna"/>
  </r>
  <r>
    <x v="4095"/>
    <s v="do RP"/>
    <x v="1"/>
    <x v="0"/>
    <s v="PSG w Dorohusku"/>
    <s v="Dorohusk - Jagodzin"/>
    <x v="0"/>
    <x v="1"/>
    <s v="Papierosy"/>
    <n v="35.15"/>
    <s v="WNIOSEK NR 278"/>
    <n v="0.87874999999999992"/>
    <x v="0"/>
    <x v="66"/>
    <s v="Straż Graniczna"/>
  </r>
  <r>
    <x v="4096"/>
    <s v="wewnątrz kraju"/>
    <x v="2"/>
    <x v="4"/>
    <s v="PSG w Szczecinie"/>
    <m/>
    <x v="3"/>
    <x v="2"/>
    <s v="Osobowy"/>
    <n v="90000"/>
    <m/>
    <n v="90000"/>
    <x v="0"/>
    <x v="2"/>
    <s v="Straż Graniczna"/>
  </r>
  <r>
    <x v="4097"/>
    <s v="wewnątrz kraju"/>
    <x v="0"/>
    <x v="1"/>
    <s v="PSG w Hermanowicach"/>
    <m/>
    <x v="0"/>
    <x v="1"/>
    <s v="Papierosy"/>
    <n v="60102.400000000001"/>
    <m/>
    <n v="0.87869005847953219"/>
    <x v="0"/>
    <x v="1569"/>
    <s v="Straż Graniczna"/>
  </r>
  <r>
    <x v="4097"/>
    <s v="wewnątrz kraju"/>
    <x v="0"/>
    <x v="1"/>
    <s v="PSG w Hermanowicach"/>
    <m/>
    <x v="0"/>
    <x v="6"/>
    <s v="Inne"/>
    <n v="63550.62"/>
    <s v="klefedron4-cmc"/>
    <n v="63000.000000000007"/>
    <x v="1"/>
    <x v="1570"/>
    <s v="Straż Graniczna"/>
  </r>
  <r>
    <x v="4097"/>
    <s v="wewnątrz kraju"/>
    <x v="0"/>
    <x v="1"/>
    <s v="PSG w Hermanowicach"/>
    <m/>
    <x v="0"/>
    <x v="0"/>
    <s v="Inne"/>
    <n v="3740"/>
    <s v="tabletkami w ilości 711 szuk (tabletki Sildenafil) "/>
    <n v="5.2601969057665263"/>
    <x v="0"/>
    <x v="1571"/>
    <s v="Straż Graniczna"/>
  </r>
  <r>
    <x v="4098"/>
    <s v="wewnątrz kraju"/>
    <x v="0"/>
    <x v="1"/>
    <s v="Bieszczadzki"/>
    <m/>
    <x v="0"/>
    <x v="2"/>
    <s v="Inny"/>
    <n v="60000"/>
    <s v="przyczepa kempingowa marki Swift Sprite"/>
    <n v="60000"/>
    <x v="0"/>
    <x v="2"/>
    <s v="inny | SG"/>
  </r>
  <r>
    <x v="4098"/>
    <s v="wewnątrz kraju"/>
    <x v="0"/>
    <x v="1"/>
    <s v="Bieszczadzki"/>
    <m/>
    <x v="0"/>
    <x v="2"/>
    <s v="Inny"/>
    <n v="100000"/>
    <s v="przyczepa kempingowa marki Lunar Alaria"/>
    <n v="100000"/>
    <x v="0"/>
    <x v="2"/>
    <s v="inny | SG"/>
  </r>
  <r>
    <x v="4099"/>
    <s v="z RP"/>
    <x v="1"/>
    <x v="0"/>
    <s v="PSG w Hrebennem"/>
    <s v="Hrebenne - Rawa Ruska"/>
    <x v="0"/>
    <x v="2"/>
    <s v="Osobowy"/>
    <n v="15000"/>
    <s v="BMW X5"/>
    <n v="15000"/>
    <x v="0"/>
    <x v="2"/>
    <s v="Straż Graniczna"/>
  </r>
  <r>
    <x v="4100"/>
    <s v="wewnątrz kraju"/>
    <x v="2"/>
    <x v="2"/>
    <s v="PSG w Rudzie Śląskiej"/>
    <m/>
    <x v="3"/>
    <x v="6"/>
    <s v="Haszysz"/>
    <n v="3637.5"/>
    <m/>
    <n v="50000"/>
    <x v="1"/>
    <x v="1572"/>
    <s v="Straż Graniczna"/>
  </r>
  <r>
    <x v="4100"/>
    <s v="wewnątrz kraju"/>
    <x v="2"/>
    <x v="2"/>
    <s v="PSG w Rudzie Śląskiej"/>
    <m/>
    <x v="3"/>
    <x v="6"/>
    <s v="Amfetamina"/>
    <n v="141.19999999999999"/>
    <m/>
    <n v="40000"/>
    <x v="1"/>
    <x v="1573"/>
    <s v="Straż Graniczna"/>
  </r>
  <r>
    <x v="4101"/>
    <s v="wewnątrz kraju"/>
    <x v="2"/>
    <x v="2"/>
    <s v="PSG w Sosnowcu"/>
    <m/>
    <x v="3"/>
    <x v="4"/>
    <s v="Tytoń do palenia"/>
    <n v="994.88"/>
    <s v="tytoniu do palenia w trzech woreczkach o zapięciu strunowym, o łącznej wadze 1489,27g"/>
    <n v="668.15312290127599"/>
    <x v="1"/>
    <x v="1574"/>
    <s v="Straż Graniczna"/>
  </r>
  <r>
    <x v="4101"/>
    <s v="wewnątrz kraju"/>
    <x v="2"/>
    <x v="2"/>
    <s v="PSG w Sosnowcu"/>
    <m/>
    <x v="3"/>
    <x v="1"/>
    <s v="Papierosy"/>
    <n v="29699.72"/>
    <m/>
    <n v="0.87868994082840235"/>
    <x v="0"/>
    <x v="1575"/>
    <s v="Straż Graniczna"/>
  </r>
  <r>
    <x v="4101"/>
    <s v="wewnątrz kraju"/>
    <x v="2"/>
    <x v="2"/>
    <s v="PSG w Sosnowcu"/>
    <m/>
    <x v="3"/>
    <x v="1"/>
    <s v="Papierosy"/>
    <n v="4006.83"/>
    <m/>
    <n v="0.87869078947368418"/>
    <x v="0"/>
    <x v="1348"/>
    <s v="Straż Graniczna"/>
  </r>
  <r>
    <x v="4102"/>
    <s v="do RP"/>
    <x v="1"/>
    <x v="0"/>
    <s v="PSG w Hrubieszowie"/>
    <s v="Zosin - Ustiług"/>
    <x v="0"/>
    <x v="0"/>
    <s v="Inne"/>
    <n v="36"/>
    <s v="produkty pochodzenia roslinnego"/>
    <n v="20"/>
    <x v="1"/>
    <x v="343"/>
    <s v="SC | SG"/>
  </r>
  <r>
    <x v="4103"/>
    <s v="do RP"/>
    <x v="1"/>
    <x v="0"/>
    <s v="PSG w Terespolu"/>
    <s v="Kukuryki - Kozłowiczy"/>
    <x v="1"/>
    <x v="1"/>
    <s v="Papierosy"/>
    <n v="14059.04"/>
    <m/>
    <n v="0.87869000000000008"/>
    <x v="0"/>
    <x v="240"/>
    <s v="KAS | SG"/>
  </r>
  <r>
    <x v="4104"/>
    <s v="do RP"/>
    <x v="1"/>
    <x v="3"/>
    <s v="PSG w Grzechotkach"/>
    <m/>
    <x v="6"/>
    <x v="1"/>
    <s v="Papierosy"/>
    <n v="45.69"/>
    <s v="marka ASHFORD"/>
    <n v="0.87865384615384612"/>
    <x v="0"/>
    <x v="571"/>
    <s v="Straż Graniczna"/>
  </r>
  <r>
    <x v="4105"/>
    <s v="wewnątrz kraju"/>
    <x v="2"/>
    <x v="0"/>
    <s v="PSG w Terespolu"/>
    <m/>
    <x v="3"/>
    <x v="2"/>
    <s v="Osobowy"/>
    <n v="80000"/>
    <s v="HYUNDAI TUSCON 2019r. "/>
    <n v="80000"/>
    <x v="0"/>
    <x v="2"/>
    <s v="Policja | SG"/>
  </r>
  <r>
    <x v="4106"/>
    <s v="do RP"/>
    <x v="1"/>
    <x v="1"/>
    <s v="PSG w Lubaczowie"/>
    <s v="Budomierz - Hruszew"/>
    <x v="0"/>
    <x v="7"/>
    <s v="Inna"/>
    <n v="350"/>
    <s v="Pistolet 1JSPL01 numer seryjny R21353"/>
    <n v="350"/>
    <x v="0"/>
    <x v="2"/>
    <s v="KAS | SG"/>
  </r>
  <r>
    <x v="4106"/>
    <s v="do RP"/>
    <x v="1"/>
    <x v="1"/>
    <s v="PSG w Lubaczowie"/>
    <s v="Budomierz - Hruszew"/>
    <x v="0"/>
    <x v="3"/>
    <s v="Inna"/>
    <n v="3"/>
    <s v="amunicja hukowa"/>
    <n v="0.6"/>
    <x v="0"/>
    <x v="6"/>
    <s v="KAS | SG"/>
  </r>
  <r>
    <x v="4107"/>
    <s v="do RP"/>
    <x v="1"/>
    <x v="0"/>
    <s v="PSG w Terespolu"/>
    <s v="Kukuryki - Kozłowiczy"/>
    <x v="1"/>
    <x v="1"/>
    <s v="Papierosy"/>
    <n v="3514.76"/>
    <s v="NZ"/>
    <n v="0.87869000000000008"/>
    <x v="0"/>
    <x v="427"/>
    <s v="Straż Graniczna"/>
  </r>
  <r>
    <x v="4108"/>
    <s v="do RP"/>
    <x v="1"/>
    <x v="0"/>
    <s v="PSG w Dorohusku"/>
    <s v="Dorohusk - Jagodzin"/>
    <x v="0"/>
    <x v="1"/>
    <s v="Papierosy"/>
    <n v="72.930000000000007"/>
    <m/>
    <n v="0.87867469879518079"/>
    <x v="0"/>
    <x v="243"/>
    <s v="Straż Graniczna"/>
  </r>
  <r>
    <x v="4109"/>
    <s v="wewnątrz kraju"/>
    <x v="0"/>
    <x v="8"/>
    <s v="PSG w Nowym Dworze"/>
    <m/>
    <x v="1"/>
    <x v="1"/>
    <s v="Papierosy"/>
    <n v="8786.9"/>
    <s v="500 paczek papierosów z napisaem ''Minsk''"/>
    <n v="0.87868999999999997"/>
    <x v="0"/>
    <x v="79"/>
    <s v="Straż Graniczna"/>
  </r>
  <r>
    <x v="4110"/>
    <s v="z RP"/>
    <x v="1"/>
    <x v="5"/>
    <s v="PSG w Warszawie-Okęciu"/>
    <s v="Warszawa-Okęcie"/>
    <x v="2"/>
    <x v="3"/>
    <s v="Ostra"/>
    <m/>
    <s v="O oznaczeniu na kryzie łuski &quot;270 02&quot;"/>
    <n v="0"/>
    <x v="0"/>
    <x v="331"/>
    <s v="Straż Graniczna"/>
  </r>
  <r>
    <x v="4111"/>
    <s v="wewnątrz kraju"/>
    <x v="0"/>
    <x v="8"/>
    <s v="PSG w Krynkach"/>
    <m/>
    <x v="1"/>
    <x v="1"/>
    <s v="Papierosy"/>
    <n v="8786.9"/>
    <s v="NZ Gold"/>
    <n v="0.87868999999999997"/>
    <x v="0"/>
    <x v="79"/>
    <s v="Straż Graniczna"/>
  </r>
  <r>
    <x v="4112"/>
    <s v="do RP"/>
    <x v="1"/>
    <x v="6"/>
    <s v="PSG w Świecku"/>
    <s v="Słubice – Frankfurt nad Odrą"/>
    <x v="5"/>
    <x v="2"/>
    <s v="Osobowy"/>
    <n v="85000"/>
    <m/>
    <n v="85000"/>
    <x v="0"/>
    <x v="2"/>
    <s v="Policja | ŻW"/>
  </r>
  <r>
    <x v="4113"/>
    <s v="do RP"/>
    <x v="1"/>
    <x v="0"/>
    <s v="PSG w Terespolu"/>
    <s v="Kukuryki - Kozłowiczy"/>
    <x v="1"/>
    <x v="1"/>
    <s v="Papierosy"/>
    <n v="175.74"/>
    <m/>
    <n v="0.87870000000000004"/>
    <x v="0"/>
    <x v="12"/>
    <s v="Straż Graniczna"/>
  </r>
  <r>
    <x v="4114"/>
    <s v="z RP"/>
    <x v="0"/>
    <x v="2"/>
    <s v="PSG w Katowicach-Pyrzowicach"/>
    <m/>
    <x v="2"/>
    <x v="3"/>
    <s v="Ostra"/>
    <n v="10"/>
    <s v="koloru żółtego z zieloną końcówką"/>
    <n v="10"/>
    <x v="0"/>
    <x v="2"/>
    <s v="Straż Graniczna"/>
  </r>
  <r>
    <x v="4115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116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117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118"/>
    <s v="do RP"/>
    <x v="1"/>
    <x v="1"/>
    <s v="PSG w Korczowej"/>
    <s v="Korczowa - Krakowiec"/>
    <x v="0"/>
    <x v="3"/>
    <s v="Ostra"/>
    <n v="20"/>
    <m/>
    <n v="2.5"/>
    <x v="0"/>
    <x v="187"/>
    <s v="Straż Graniczna"/>
  </r>
  <r>
    <x v="4119"/>
    <s v="z RP"/>
    <x v="1"/>
    <x v="1"/>
    <s v="PSG w Rzeszowie–Jasionce"/>
    <s v="Rzeszów-Jasionka"/>
    <x v="2"/>
    <x v="3"/>
    <s v="Ostra"/>
    <n v="2"/>
    <s v="amunicja ostra kal 5,56 NATO"/>
    <n v="2"/>
    <x v="0"/>
    <x v="2"/>
    <s v="Straż Graniczna"/>
  </r>
  <r>
    <x v="4115"/>
    <s v="z RP"/>
    <x v="1"/>
    <x v="1"/>
    <s v="PSG w Rzeszowie–Jasionce"/>
    <s v="Rzeszów-Jasionka"/>
    <x v="2"/>
    <x v="3"/>
    <s v="Ostra"/>
    <n v="1.5"/>
    <s v="amunicja ostra kal. 9x19"/>
    <n v="1.5"/>
    <x v="0"/>
    <x v="2"/>
    <s v="Straż Graniczna"/>
  </r>
  <r>
    <x v="4120"/>
    <s v="do RP"/>
    <x v="1"/>
    <x v="0"/>
    <s v="PSG w Hrebennem"/>
    <s v="Hrebenne - Rawa Ruska"/>
    <x v="0"/>
    <x v="3"/>
    <s v="Ostra"/>
    <n v="5"/>
    <s v="1  sztukę amunicji z kaliber   7.62.54 R"/>
    <n v="5"/>
    <x v="0"/>
    <x v="2"/>
    <s v="Straż Graniczna"/>
  </r>
  <r>
    <x v="4121"/>
    <s v="z RP"/>
    <x v="1"/>
    <x v="0"/>
    <s v="PSG w Terespolu"/>
    <s v="Kukuryki - Kozłowiczy"/>
    <x v="1"/>
    <x v="2"/>
    <s v="Naczepa"/>
    <n v="120000"/>
    <s v="SCHMITZ, nr rej. TR518, VIN: WSM00000005167447 rok produkcji 2016"/>
    <n v="120000"/>
    <x v="0"/>
    <x v="2"/>
    <s v="Straż Graniczna"/>
  </r>
  <r>
    <x v="4122"/>
    <s v="z RP"/>
    <x v="1"/>
    <x v="1"/>
    <s v="PSG w Korczowej"/>
    <s v="Korczowa - Krakowiec"/>
    <x v="0"/>
    <x v="0"/>
    <s v="Inne"/>
    <n v="100"/>
    <s v="2x tablica rejestracyjna włoska"/>
    <n v="50"/>
    <x v="0"/>
    <x v="0"/>
    <s v="Straż Graniczna"/>
  </r>
  <r>
    <x v="4123"/>
    <s v="do RP"/>
    <x v="1"/>
    <x v="0"/>
    <s v="PSG w Hrebennem"/>
    <s v="Hrebenne - Rawa Ruska"/>
    <x v="0"/>
    <x v="4"/>
    <s v="Tytoń do palenia"/>
    <n v="21.65"/>
    <s v="Wyroby nowatorskie"/>
    <n v="668.20987654320982"/>
    <x v="1"/>
    <x v="615"/>
    <s v="KAS | SG"/>
  </r>
  <r>
    <x v="4124"/>
    <s v="do RP"/>
    <x v="1"/>
    <x v="1"/>
    <s v="PSG w Krościenku"/>
    <s v="Krościenko - Smolnica"/>
    <x v="0"/>
    <x v="7"/>
    <s v="Inna"/>
    <m/>
    <s v="Hukowo-Startowa"/>
    <n v="0"/>
    <x v="0"/>
    <x v="2"/>
    <s v="Straż Graniczna"/>
  </r>
  <r>
    <x v="4124"/>
    <s v="do RP"/>
    <x v="1"/>
    <x v="1"/>
    <s v="PSG w Krościenku"/>
    <s v="Krościenko - Smolnica"/>
    <x v="0"/>
    <x v="3"/>
    <s v="Inna"/>
    <n v="150"/>
    <s v="Hukowa"/>
    <n v="3"/>
    <x v="0"/>
    <x v="743"/>
    <s v="Straż Graniczna"/>
  </r>
  <r>
    <x v="4125"/>
    <s v="z RP"/>
    <x v="1"/>
    <x v="7"/>
    <s v="PSG w Krakowie-Balicach"/>
    <m/>
    <x v="2"/>
    <x v="3"/>
    <s v="Ostra"/>
    <n v="1.9"/>
    <m/>
    <n v="1.9"/>
    <x v="0"/>
    <x v="2"/>
    <s v="Straż Graniczna"/>
  </r>
  <r>
    <x v="4126"/>
    <s v="do RP"/>
    <x v="1"/>
    <x v="1"/>
    <s v="PSG w Korczowej"/>
    <s v="Korczowa - Krakowiec"/>
    <x v="0"/>
    <x v="3"/>
    <s v="Ostra"/>
    <n v="40"/>
    <s v="kal 9x18mm"/>
    <n v="2.5"/>
    <x v="0"/>
    <x v="468"/>
    <s v="Straż Graniczna"/>
  </r>
  <r>
    <x v="4127"/>
    <s v="do RP"/>
    <x v="1"/>
    <x v="0"/>
    <s v="PSG w Hrubieszowie"/>
    <s v="Zosin - Ustiług"/>
    <x v="0"/>
    <x v="7"/>
    <s v="Inna"/>
    <n v="60"/>
    <s v="imitacja kija bejsbolowego.Wniosek do OCRP D130/2025"/>
    <n v="60"/>
    <x v="0"/>
    <x v="2"/>
    <s v="Straż Graniczna"/>
  </r>
  <r>
    <x v="4128"/>
    <s v="do RP"/>
    <x v="1"/>
    <x v="1"/>
    <s v="PSG w Korczowej"/>
    <s v="Korczowa - Krakowiec"/>
    <x v="0"/>
    <x v="3"/>
    <s v="Ostra"/>
    <n v="2.5"/>
    <s v="7,62 x 54R18mm"/>
    <n v="2.5"/>
    <x v="0"/>
    <x v="2"/>
    <s v="Straż Graniczna"/>
  </r>
  <r>
    <x v="4129"/>
    <s v="z RP"/>
    <x v="1"/>
    <x v="1"/>
    <s v="PSG w Rzeszowie–Jasionce"/>
    <s v="Rzeszów-Jasionka"/>
    <x v="2"/>
    <x v="3"/>
    <s v="Ostra"/>
    <n v="2"/>
    <s v="amunicja ostra kal. 5,56x45 mm. z oznaczeniem na dnie łuski G.F.L. 21"/>
    <n v="2"/>
    <x v="0"/>
    <x v="2"/>
    <s v="Straż Graniczna"/>
  </r>
  <r>
    <x v="4130"/>
    <s v="z RP"/>
    <x v="1"/>
    <x v="6"/>
    <s v="PSG w Poznaniu-Ławicy"/>
    <s v="Poznań-Ławica"/>
    <x v="2"/>
    <x v="7"/>
    <s v="Inna"/>
    <n v="48.7"/>
    <s v="kastet"/>
    <n v="48.7"/>
    <x v="0"/>
    <x v="2"/>
    <s v="Straż Graniczna"/>
  </r>
  <r>
    <x v="4128"/>
    <s v="wewnątrz kraju"/>
    <x v="0"/>
    <x v="8"/>
    <s v="PSG w Krynkach"/>
    <m/>
    <x v="1"/>
    <x v="1"/>
    <s v="Papierosy"/>
    <n v="8786.9"/>
    <s v="NZ GOLD"/>
    <n v="0.87868999999999997"/>
    <x v="0"/>
    <x v="79"/>
    <s v="Straż Graniczna"/>
  </r>
  <r>
    <x v="4131"/>
    <s v="do RP"/>
    <x v="1"/>
    <x v="0"/>
    <s v="PSG w Terespolu"/>
    <s v="Terespol - Brześć"/>
    <x v="1"/>
    <x v="1"/>
    <s v="Papierosy"/>
    <n v="2108.86"/>
    <m/>
    <n v="0.87869166666666676"/>
    <x v="0"/>
    <x v="706"/>
    <s v="KAS | SG"/>
  </r>
  <r>
    <x v="4132"/>
    <s v="wewnątrz kraju"/>
    <x v="2"/>
    <x v="0"/>
    <s v="PSG w Hrubieszowie"/>
    <m/>
    <x v="3"/>
    <x v="2"/>
    <s v="Motocykl"/>
    <n v="39000"/>
    <s v="Suzuki GSX-S1000 nr rej. E3PASJA rok produkcji 2021"/>
    <n v="39000"/>
    <x v="0"/>
    <x v="2"/>
    <s v="Policja | SG"/>
  </r>
  <r>
    <x v="4133"/>
    <s v="do RP"/>
    <x v="1"/>
    <x v="1"/>
    <s v="PSG w Korczowej"/>
    <s v="Korczowa - Krakowiec"/>
    <x v="0"/>
    <x v="3"/>
    <s v="Ostra"/>
    <n v="2.5"/>
    <s v="Amunicja kaliber 7,62 x 39mm"/>
    <n v="2.5"/>
    <x v="0"/>
    <x v="2"/>
    <s v="Straż Graniczna"/>
  </r>
  <r>
    <x v="4134"/>
    <s v="do RP"/>
    <x v="1"/>
    <x v="0"/>
    <s v="PSG w Dołhobyczowie"/>
    <s v="Dołhobyczów - Uhrynów"/>
    <x v="0"/>
    <x v="1"/>
    <s v="Papierosy"/>
    <n v="140.59"/>
    <s v="8 paczek (160 szt. papierosów)"/>
    <n v="0.87868750000000007"/>
    <x v="0"/>
    <x v="37"/>
    <s v="Straż Graniczna"/>
  </r>
  <r>
    <x v="4135"/>
    <s v="wewnątrz kraju"/>
    <x v="2"/>
    <x v="6"/>
    <s v="PSG w Kaliszu"/>
    <m/>
    <x v="3"/>
    <x v="1"/>
    <s v="Papierosy"/>
    <n v="14199.63"/>
    <m/>
    <n v="0.87868997524752468"/>
    <x v="0"/>
    <x v="1576"/>
    <s v="Straż Graniczna"/>
  </r>
  <r>
    <x v="4136"/>
    <s v="wewnątrz kraju"/>
    <x v="2"/>
    <x v="0"/>
    <s v="PSG w Terespolu"/>
    <m/>
    <x v="3"/>
    <x v="2"/>
    <s v="Osobowy"/>
    <n v="25000"/>
    <s v="Hyundai i20"/>
    <n v="25000"/>
    <x v="0"/>
    <x v="2"/>
    <s v="Policja | Policja | SG"/>
  </r>
  <r>
    <x v="4136"/>
    <s v="wewnątrz kraju"/>
    <x v="2"/>
    <x v="0"/>
    <s v="PSG w Terespolu"/>
    <m/>
    <x v="3"/>
    <x v="2"/>
    <s v="Osobowy"/>
    <n v="35000"/>
    <s v="Mercedes VITO"/>
    <n v="35000"/>
    <x v="0"/>
    <x v="2"/>
    <s v="Policja | Policja | SG"/>
  </r>
  <r>
    <x v="4136"/>
    <s v="wewnątrz kraju"/>
    <x v="2"/>
    <x v="0"/>
    <s v="PSG w Terespolu"/>
    <m/>
    <x v="3"/>
    <x v="2"/>
    <s v="Inny"/>
    <n v="20000"/>
    <s v="Przyczepa dwuosiowa typu Laweta"/>
    <n v="20000"/>
    <x v="0"/>
    <x v="2"/>
    <s v="Policja | Policja | SG"/>
  </r>
  <r>
    <x v="4136"/>
    <s v="wewnątrz kraju"/>
    <x v="2"/>
    <x v="0"/>
    <s v="PSG w Terespolu"/>
    <m/>
    <x v="3"/>
    <x v="2"/>
    <s v="Osobowy"/>
    <n v="40000"/>
    <s v="Volkswagen Touareg"/>
    <n v="40000"/>
    <x v="0"/>
    <x v="2"/>
    <s v="Policja | Policja | SG"/>
  </r>
  <r>
    <x v="4136"/>
    <s v="wewnątrz kraju"/>
    <x v="2"/>
    <x v="0"/>
    <s v="PSG w Terespolu"/>
    <m/>
    <x v="3"/>
    <x v="2"/>
    <s v="Osobowy"/>
    <n v="10000"/>
    <s v="Audi A4"/>
    <n v="10000"/>
    <x v="0"/>
    <x v="2"/>
    <s v="Policja | Policja | SG"/>
  </r>
  <r>
    <x v="4136"/>
    <s v="wewnątrz kraju"/>
    <x v="2"/>
    <x v="0"/>
    <s v="PSG w Terespolu"/>
    <m/>
    <x v="3"/>
    <x v="2"/>
    <s v="Osobowy"/>
    <n v="15000"/>
    <s v="Renault Master"/>
    <n v="15000"/>
    <x v="0"/>
    <x v="2"/>
    <s v="Policja | Policja | SG"/>
  </r>
  <r>
    <x v="4136"/>
    <s v="wewnątrz kraju"/>
    <x v="2"/>
    <x v="0"/>
    <s v="PSG w Terespolu"/>
    <m/>
    <x v="3"/>
    <x v="6"/>
    <s v="Inne"/>
    <n v="55.2"/>
    <s v="Mefedron"/>
    <n v="60000"/>
    <x v="1"/>
    <x v="831"/>
    <s v="Policja | Policja | SG"/>
  </r>
  <r>
    <x v="4136"/>
    <s v="wewnątrz kraju"/>
    <x v="2"/>
    <x v="0"/>
    <s v="PSG w Terespolu"/>
    <m/>
    <x v="3"/>
    <x v="6"/>
    <s v="Inne"/>
    <n v="80"/>
    <s v="Metaamfetamina"/>
    <n v="80000"/>
    <x v="1"/>
    <x v="9"/>
    <s v="Policja | Policja | SG"/>
  </r>
  <r>
    <x v="4136"/>
    <s v="wewnątrz kraju"/>
    <x v="2"/>
    <x v="0"/>
    <s v="PSG w Terespolu"/>
    <m/>
    <x v="3"/>
    <x v="0"/>
    <s v="Podzespoły samochodowe"/>
    <n v="6000"/>
    <s v="podzespoły samochowe - bateria hybrydowa "/>
    <n v="6000"/>
    <x v="0"/>
    <x v="2"/>
    <s v="Policja | Policja | SG"/>
  </r>
  <r>
    <x v="4136"/>
    <s v="wewnątrz kraju"/>
    <x v="2"/>
    <x v="0"/>
    <s v="PSG w Terespolu"/>
    <m/>
    <x v="3"/>
    <x v="0"/>
    <s v="Podzespoły samochodowe"/>
    <n v="500"/>
    <s v="podzespoły samochodowe - moduł podzespołów SOS"/>
    <n v="500"/>
    <x v="0"/>
    <x v="2"/>
    <s v="Policja | Policja | SG"/>
  </r>
  <r>
    <x v="4136"/>
    <s v="wewnątrz kraju"/>
    <x v="2"/>
    <x v="0"/>
    <s v="PSG w Terespolu"/>
    <m/>
    <x v="3"/>
    <x v="2"/>
    <s v="Osobowy"/>
    <n v="250000"/>
    <s v="BMW "/>
    <n v="250000"/>
    <x v="0"/>
    <x v="2"/>
    <s v="Policja | Policja | SG"/>
  </r>
  <r>
    <x v="4136"/>
    <s v="wewnątrz kraju"/>
    <x v="2"/>
    <x v="0"/>
    <s v="PSG w Terespolu"/>
    <m/>
    <x v="3"/>
    <x v="2"/>
    <s v="Osobowy"/>
    <n v="450000"/>
    <s v="SEAT CUPRA"/>
    <n v="450000"/>
    <x v="0"/>
    <x v="2"/>
    <s v="Policja | Policja | SG"/>
  </r>
  <r>
    <x v="4136"/>
    <s v="wewnątrz kraju"/>
    <x v="2"/>
    <x v="0"/>
    <s v="PSG w Terespolu"/>
    <m/>
    <x v="3"/>
    <x v="2"/>
    <s v="Osobowy"/>
    <n v="300000"/>
    <s v="SKODA KODIAQ"/>
    <n v="300000"/>
    <x v="0"/>
    <x v="2"/>
    <s v="Policja | Policja | SG"/>
  </r>
  <r>
    <x v="4136"/>
    <s v="wewnątrz kraju"/>
    <x v="2"/>
    <x v="0"/>
    <s v="PSG w Terespolu"/>
    <m/>
    <x v="3"/>
    <x v="2"/>
    <s v="Osobowy"/>
    <n v="180000"/>
    <s v="TOYOTA COROLLA"/>
    <n v="180000"/>
    <x v="0"/>
    <x v="2"/>
    <s v="Policja | Policja | SG"/>
  </r>
  <r>
    <x v="4136"/>
    <s v="wewnątrz kraju"/>
    <x v="2"/>
    <x v="0"/>
    <s v="PSG w Terespolu"/>
    <m/>
    <x v="3"/>
    <x v="2"/>
    <s v="Osobowy"/>
    <n v="540000"/>
    <s v="AUDI"/>
    <n v="270000"/>
    <x v="0"/>
    <x v="0"/>
    <s v="Policja | Policja | SG"/>
  </r>
  <r>
    <x v="4136"/>
    <s v="wewnątrz kraju"/>
    <x v="2"/>
    <x v="0"/>
    <s v="PSG w Terespolu"/>
    <m/>
    <x v="3"/>
    <x v="2"/>
    <s v="Osobowy"/>
    <n v="150000"/>
    <s v="BMW "/>
    <n v="150000"/>
    <x v="0"/>
    <x v="2"/>
    <s v="Policja | Policja | SG"/>
  </r>
  <r>
    <x v="4136"/>
    <s v="wewnątrz kraju"/>
    <x v="2"/>
    <x v="0"/>
    <s v="PSG w Terespolu"/>
    <m/>
    <x v="3"/>
    <x v="2"/>
    <s v="Osobowy"/>
    <n v="150000"/>
    <s v="VW PASSAT"/>
    <n v="150000"/>
    <x v="0"/>
    <x v="2"/>
    <s v="Policja | Policja | SG"/>
  </r>
  <r>
    <x v="4136"/>
    <s v="wewnątrz kraju"/>
    <x v="2"/>
    <x v="0"/>
    <s v="PSG w Terespolu"/>
    <m/>
    <x v="3"/>
    <x v="2"/>
    <s v="Osobowy"/>
    <n v="250000"/>
    <s v="VW TOUAREG"/>
    <n v="250000"/>
    <x v="0"/>
    <x v="2"/>
    <s v="Policja | Policja | SG"/>
  </r>
  <r>
    <x v="4136"/>
    <s v="wewnątrz kraju"/>
    <x v="2"/>
    <x v="0"/>
    <s v="PSG w Terespolu"/>
    <m/>
    <x v="3"/>
    <x v="2"/>
    <s v="Osobowy"/>
    <n v="120000"/>
    <s v="VOLVO XC 60"/>
    <n v="120000"/>
    <x v="0"/>
    <x v="2"/>
    <s v="Policja | Policja | SG"/>
  </r>
  <r>
    <x v="4137"/>
    <s v="wewnątrz kraju"/>
    <x v="0"/>
    <x v="0"/>
    <s v="PSG w Dorohusku"/>
    <m/>
    <x v="0"/>
    <x v="6"/>
    <s v="Amfetamina"/>
    <m/>
    <m/>
    <n v="0"/>
    <x v="1"/>
    <x v="1577"/>
    <s v="Policja | SG"/>
  </r>
  <r>
    <x v="4137"/>
    <s v="wewnątrz kraju"/>
    <x v="0"/>
    <x v="0"/>
    <s v="PSG w Dorohusku"/>
    <m/>
    <x v="0"/>
    <x v="6"/>
    <s v="Inne"/>
    <m/>
    <s v="MEFEDRON"/>
    <n v="0"/>
    <x v="1"/>
    <x v="1578"/>
    <s v="Policja | SG"/>
  </r>
  <r>
    <x v="4137"/>
    <s v="wewnątrz kraju"/>
    <x v="0"/>
    <x v="0"/>
    <s v="PSG w Dorohusku"/>
    <m/>
    <x v="0"/>
    <x v="6"/>
    <s v="Marihuana"/>
    <m/>
    <m/>
    <n v="0"/>
    <x v="1"/>
    <x v="1579"/>
    <s v="Policja | SG"/>
  </r>
  <r>
    <x v="4137"/>
    <s v="wewnątrz kraju"/>
    <x v="2"/>
    <x v="4"/>
    <s v="PSG w Ustce"/>
    <m/>
    <x v="3"/>
    <x v="6"/>
    <s v="Marihuana"/>
    <n v="455"/>
    <m/>
    <n v="50000"/>
    <x v="1"/>
    <x v="1580"/>
    <s v="Straż Graniczna"/>
  </r>
  <r>
    <x v="4138"/>
    <s v="z RP"/>
    <x v="1"/>
    <x v="2"/>
    <s v="PSG w Katowicach-Pyrzowicach"/>
    <s v="Katowice-Pyrzowice"/>
    <x v="2"/>
    <x v="7"/>
    <s v="Inna"/>
    <n v="70"/>
    <s v="Przedmiot przypominający pałkę teleskopową"/>
    <n v="70"/>
    <x v="0"/>
    <x v="2"/>
    <s v="Straż Graniczna"/>
  </r>
  <r>
    <x v="4139"/>
    <s v="wewnątrz kraju"/>
    <x v="0"/>
    <x v="6"/>
    <s v="PSG w Jeleniej Górze"/>
    <m/>
    <x v="5"/>
    <x v="6"/>
    <s v="Marihuana"/>
    <n v="199360"/>
    <s v="susz"/>
    <n v="40000"/>
    <x v="1"/>
    <x v="1581"/>
    <s v="Straż Graniczna"/>
  </r>
  <r>
    <x v="4139"/>
    <s v="wewnątrz kraju"/>
    <x v="0"/>
    <x v="6"/>
    <s v="PSG w Jeleniej Górze"/>
    <m/>
    <x v="5"/>
    <x v="6"/>
    <s v="Inne"/>
    <n v="1727.91"/>
    <s v="tabletki psychoaktywne"/>
    <n v="2.6300000000000003"/>
    <x v="3"/>
    <x v="1582"/>
    <s v="Straż Graniczna"/>
  </r>
  <r>
    <x v="4140"/>
    <s v="z RP"/>
    <x v="1"/>
    <x v="6"/>
    <s v="PSG w Poznaniu-Ławicy"/>
    <s v="Poznań-Ławica"/>
    <x v="2"/>
    <x v="3"/>
    <s v="Ostra"/>
    <n v="5"/>
    <s v="7,62x39 mm z napisem 84/04"/>
    <n v="5"/>
    <x v="0"/>
    <x v="2"/>
    <s v="Straż Graniczna"/>
  </r>
  <r>
    <x v="4141"/>
    <s v="z RP"/>
    <x v="1"/>
    <x v="1"/>
    <s v="PSG w Korczowej"/>
    <s v="Korczowa - Krakowiec"/>
    <x v="0"/>
    <x v="0"/>
    <s v="Podzespoły samochodowe"/>
    <n v="43800"/>
    <s v="Części do pojazdu marki Audi Q8 "/>
    <n v="2920"/>
    <x v="0"/>
    <x v="78"/>
    <s v="Straż Graniczna"/>
  </r>
  <r>
    <x v="4142"/>
    <s v="z RP"/>
    <x v="1"/>
    <x v="5"/>
    <s v="PSG w Warszawie-Okęciu"/>
    <s v="Warszawa-Okęcie"/>
    <x v="2"/>
    <x v="3"/>
    <s v="Ostra"/>
    <m/>
    <s v="O oznaczeniu na kryzie łuski &quot;17 82&quot;"/>
    <n v="0"/>
    <x v="0"/>
    <x v="2"/>
    <s v="Straż Graniczna"/>
  </r>
  <r>
    <x v="4143"/>
    <s v="z RP"/>
    <x v="1"/>
    <x v="6"/>
    <s v="PSG w Poznaniu-Ławicy"/>
    <s v="Poznań-Ławica"/>
    <x v="2"/>
    <x v="3"/>
    <s v="Ostra"/>
    <n v="11"/>
    <n v="46203"/>
    <n v="11"/>
    <x v="0"/>
    <x v="2"/>
    <s v="Straż Graniczna"/>
  </r>
  <r>
    <x v="4144"/>
    <s v="wewnątrz kraju"/>
    <x v="2"/>
    <x v="1"/>
    <s v="PSG w Rzeszowie–Jasionce"/>
    <m/>
    <x v="3"/>
    <x v="1"/>
    <s v="Papierosy"/>
    <n v="369049.8"/>
    <m/>
    <n v="0.87868999999999997"/>
    <x v="0"/>
    <x v="1583"/>
    <s v="Straż Graniczna"/>
  </r>
  <r>
    <x v="4145"/>
    <s v="wewnątrz kraju"/>
    <x v="2"/>
    <x v="4"/>
    <s v="PSG w Ustce"/>
    <m/>
    <x v="3"/>
    <x v="6"/>
    <s v="Amfetamina"/>
    <n v="4314.25"/>
    <m/>
    <n v="25000"/>
    <x v="1"/>
    <x v="1584"/>
    <s v="Policja | KAS | SG | Policja"/>
  </r>
  <r>
    <x v="4145"/>
    <s v="wewnątrz kraju"/>
    <x v="2"/>
    <x v="4"/>
    <s v="PSG w Ustce"/>
    <m/>
    <x v="3"/>
    <x v="6"/>
    <s v="Marihuana"/>
    <n v="784"/>
    <m/>
    <n v="50000"/>
    <x v="1"/>
    <x v="1585"/>
    <s v="Policja | KAS | SG | Policja"/>
  </r>
  <r>
    <x v="4146"/>
    <s v="do RP"/>
    <x v="1"/>
    <x v="8"/>
    <s v="PSG w Sejnach"/>
    <s v="Ogrodniki – Lazdijaj"/>
    <x v="9"/>
    <x v="1"/>
    <s v="Papierosy"/>
    <n v="16941.14"/>
    <m/>
    <n v="0.8786898340248962"/>
    <x v="0"/>
    <x v="1586"/>
    <s v="Straż Graniczna"/>
  </r>
  <r>
    <x v="4146"/>
    <s v="do RP"/>
    <x v="1"/>
    <x v="8"/>
    <s v="PSG w Sejnach"/>
    <s v="Ogrodniki – Lazdijaj"/>
    <x v="9"/>
    <x v="1"/>
    <s v="Papierosy"/>
    <n v="28645.29"/>
    <s v="840 paczek marki NZ Gold, 500 paczek marki NZ Black, 40 paczek Mińsk Capital, 250 paczek marki Mińsk Super Slim"/>
    <n v="0.87868987730061354"/>
    <x v="0"/>
    <x v="1587"/>
    <s v="Straż Graniczna"/>
  </r>
  <r>
    <x v="4147"/>
    <s v="do RP"/>
    <x v="1"/>
    <x v="0"/>
    <s v="PSG w Terespolu"/>
    <s v="Kukuryki - Kozłowiczy"/>
    <x v="1"/>
    <x v="1"/>
    <s v="Papierosy"/>
    <n v="175.74"/>
    <m/>
    <n v="0.87870000000000004"/>
    <x v="0"/>
    <x v="12"/>
    <s v="KAS | SG"/>
  </r>
  <r>
    <x v="4148"/>
    <s v="z RP"/>
    <x v="1"/>
    <x v="1"/>
    <s v="PSG w Medyce"/>
    <s v="Medyka - Szeginie"/>
    <x v="0"/>
    <x v="2"/>
    <s v="Osobowy"/>
    <n v="5000"/>
    <s v="VOLKSWAGEN Bora"/>
    <n v="5000"/>
    <x v="0"/>
    <x v="2"/>
    <s v="Straż Graniczna"/>
  </r>
  <r>
    <x v="4149"/>
    <s v="z RP"/>
    <x v="1"/>
    <x v="0"/>
    <s v="PSG w Dołhobyczowie"/>
    <s v="Dołhobyczów - Uhrynów"/>
    <x v="0"/>
    <x v="0"/>
    <s v="Inne"/>
    <m/>
    <s v="produkty pochodzenia roślinnego"/>
    <n v="0"/>
    <x v="1"/>
    <x v="1588"/>
    <s v="SC"/>
  </r>
  <r>
    <x v="4149"/>
    <s v="z RP"/>
    <x v="1"/>
    <x v="0"/>
    <s v="PSG w Dołhobyczowie"/>
    <s v="Dołhobyczów - Uhrynów"/>
    <x v="0"/>
    <x v="0"/>
    <s v="Inne"/>
    <n v="46.5"/>
    <s v="produkty pochodzenia zwierzęcego"/>
    <n v="15"/>
    <x v="1"/>
    <x v="1589"/>
    <s v="SC"/>
  </r>
  <r>
    <x v="4150"/>
    <s v="wewnątrz kraju"/>
    <x v="0"/>
    <x v="0"/>
    <s v="PSG w Hrebennem"/>
    <m/>
    <x v="0"/>
    <x v="2"/>
    <s v="Osobowy"/>
    <n v="70000"/>
    <s v="pojazd marki Toyota C-HR o nr rej. LTM55094 nr VIN: NMTKZ3BX00R120970"/>
    <n v="70000"/>
    <x v="0"/>
    <x v="2"/>
    <s v="Policja | SG"/>
  </r>
  <r>
    <x v="4151"/>
    <s v="wewnątrz kraju"/>
    <x v="2"/>
    <x v="3"/>
    <s v="PSG w Bezledach"/>
    <m/>
    <x v="3"/>
    <x v="2"/>
    <s v="Osobowy"/>
    <n v="150000"/>
    <s v="Toyota Corolla"/>
    <n v="150000"/>
    <x v="0"/>
    <x v="2"/>
    <s v="Policja | Policja | SG"/>
  </r>
  <r>
    <x v="4152"/>
    <s v="wewnątrz kraju"/>
    <x v="0"/>
    <x v="1"/>
    <s v="PSG w Krościenku"/>
    <m/>
    <x v="0"/>
    <x v="6"/>
    <s v="Marihuana"/>
    <n v="300.3"/>
    <m/>
    <n v="19500"/>
    <x v="1"/>
    <x v="1590"/>
    <s v="Straż Graniczna"/>
  </r>
  <r>
    <x v="4152"/>
    <s v="wewnątrz kraju"/>
    <x v="0"/>
    <x v="1"/>
    <s v="PSG w Krościenku"/>
    <m/>
    <x v="0"/>
    <x v="6"/>
    <s v="Inne"/>
    <n v="398.34"/>
    <s v="Mefedron"/>
    <n v="100998.98580121704"/>
    <x v="1"/>
    <x v="1591"/>
    <s v="Straż Graniczna"/>
  </r>
  <r>
    <x v="4153"/>
    <s v="wewnątrz kraju"/>
    <x v="2"/>
    <x v="3"/>
    <s v="PSG w Bezledach"/>
    <m/>
    <x v="3"/>
    <x v="2"/>
    <s v="Osobowy"/>
    <n v="300000"/>
    <s v="Lexus NX350H"/>
    <n v="300000"/>
    <x v="0"/>
    <x v="2"/>
    <s v="Policja | Policja | SG"/>
  </r>
  <r>
    <x v="4154"/>
    <s v="wewnątrz kraju"/>
    <x v="2"/>
    <x v="1"/>
    <s v="Bieszczadzki"/>
    <m/>
    <x v="3"/>
    <x v="0"/>
    <s v="Podzespoły samochodowe"/>
    <n v="60000"/>
    <s v="silniki, skrzynie biegów, ukiłady napędowe"/>
    <n v="7500"/>
    <x v="0"/>
    <x v="187"/>
    <s v="Policja | Policja | SG | SG | SG | SG | SG"/>
  </r>
  <r>
    <x v="4154"/>
    <s v="wewnątrz kraju"/>
    <x v="2"/>
    <x v="1"/>
    <s v="Bieszczadzki"/>
    <m/>
    <x v="3"/>
    <x v="2"/>
    <s v="Inny"/>
    <n v="85000"/>
    <s v="Koparka Takeuchi"/>
    <n v="85000"/>
    <x v="0"/>
    <x v="2"/>
    <s v="Policja | Policja | SG | SG | SG | SG | SG"/>
  </r>
  <r>
    <x v="4155"/>
    <s v="wewnątrz kraju"/>
    <x v="2"/>
    <x v="1"/>
    <s v="Bieszczadzki"/>
    <m/>
    <x v="3"/>
    <x v="2"/>
    <s v="Inny"/>
    <n v="50000"/>
    <s v="maszyna budowlana"/>
    <n v="50000"/>
    <x v="0"/>
    <x v="2"/>
    <s v="Policja | SG"/>
  </r>
  <r>
    <x v="4156"/>
    <s v="do RP"/>
    <x v="1"/>
    <x v="1"/>
    <s v="PSG w Korczowej"/>
    <s v="Korczowa - Krakowiec"/>
    <x v="0"/>
    <x v="7"/>
    <s v="Inna"/>
    <n v="100"/>
    <s v="KASTET"/>
    <n v="100"/>
    <x v="0"/>
    <x v="2"/>
    <s v="Straż Graniczna"/>
  </r>
  <r>
    <x v="4157"/>
    <s v="do RP"/>
    <x v="1"/>
    <x v="0"/>
    <s v="PSG w Terespolu"/>
    <s v="Kukuryki - Kozłowiczy"/>
    <x v="1"/>
    <x v="1"/>
    <s v="Papierosy"/>
    <n v="7029.52"/>
    <m/>
    <n v="0.87869000000000008"/>
    <x v="0"/>
    <x v="599"/>
    <s v="Straż Graniczna"/>
  </r>
  <r>
    <x v="4157"/>
    <s v="do RP"/>
    <x v="1"/>
    <x v="0"/>
    <s v="PSG w Terespolu"/>
    <s v="Kukuryki - Kozłowiczy"/>
    <x v="1"/>
    <x v="0"/>
    <s v="Inne"/>
    <n v="1600"/>
    <s v="ŚRODKI OCHRONY ROŚLIN 4 SZT. PO 5 L "/>
    <n v="80"/>
    <x v="2"/>
    <x v="14"/>
    <s v="Straż Graniczna"/>
  </r>
  <r>
    <x v="4157"/>
    <s v="z RP"/>
    <x v="1"/>
    <x v="5"/>
    <s v="PSG w Warszawie-Okęciu"/>
    <s v="Warszawa-Okęcie"/>
    <x v="2"/>
    <x v="3"/>
    <s v="Ostra"/>
    <m/>
    <s v="o oznaczeniu na kryzie łuski „MKE 9P 25”"/>
    <n v="0"/>
    <x v="0"/>
    <x v="46"/>
    <s v="Straż Graniczna"/>
  </r>
  <r>
    <x v="4158"/>
    <s v="wewnątrz kraju"/>
    <x v="0"/>
    <x v="1"/>
    <s v="PSG w Krościenku"/>
    <m/>
    <x v="0"/>
    <x v="1"/>
    <s v="Papierosy"/>
    <n v="386.62"/>
    <m/>
    <n v="0.87868181818181823"/>
    <x v="0"/>
    <x v="232"/>
    <s v="Straż Graniczna"/>
  </r>
  <r>
    <x v="4159"/>
    <s v="do RP"/>
    <x v="1"/>
    <x v="1"/>
    <s v="PSG w Medyce"/>
    <m/>
    <x v="0"/>
    <x v="4"/>
    <s v="Tytoń do palenia (wkłady)"/>
    <n v="12.48"/>
    <s v="marki TEREA"/>
    <n v="4000"/>
    <x v="1"/>
    <x v="1592"/>
    <s v="Straż Graniczna"/>
  </r>
  <r>
    <x v="4160"/>
    <s v="do RP"/>
    <x v="1"/>
    <x v="0"/>
    <s v="PSG w Terespolu"/>
    <s v="Kukuryki - Kozłowiczy"/>
    <x v="1"/>
    <x v="1"/>
    <s v="Papierosy"/>
    <n v="1230.17"/>
    <m/>
    <n v="0.87869285714285716"/>
    <x v="0"/>
    <x v="114"/>
    <s v="Straż Graniczna"/>
  </r>
  <r>
    <x v="4160"/>
    <s v="do RP"/>
    <x v="1"/>
    <x v="0"/>
    <s v="PSG w Terespolu"/>
    <s v="Kukuryki - Kozłowiczy"/>
    <x v="1"/>
    <x v="5"/>
    <s v="Wódka"/>
    <n v="40"/>
    <m/>
    <n v="40"/>
    <x v="2"/>
    <x v="2"/>
    <s v="Straż Graniczna"/>
  </r>
  <r>
    <x v="4161"/>
    <s v="do RP"/>
    <x v="1"/>
    <x v="0"/>
    <s v="PSG w Terespolu"/>
    <s v="Kukuryki - Kozłowiczy"/>
    <x v="1"/>
    <x v="1"/>
    <s v="Papierosy"/>
    <n v="685.38"/>
    <m/>
    <n v="0.87869230769230766"/>
    <x v="0"/>
    <x v="319"/>
    <s v="Straż Graniczna"/>
  </r>
  <r>
    <x v="4162"/>
    <s v="do RP"/>
    <x v="1"/>
    <x v="0"/>
    <s v="PSG w Terespolu"/>
    <s v="Terespol - Brześć"/>
    <x v="1"/>
    <x v="0"/>
    <s v="Inne"/>
    <n v="38"/>
    <s v="produkty pochodzenia zwierzęcego"/>
    <n v="10"/>
    <x v="1"/>
    <x v="1542"/>
    <s v="KAS | SG"/>
  </r>
  <r>
    <x v="4162"/>
    <s v="do RP"/>
    <x v="1"/>
    <x v="0"/>
    <s v="PSG w Terespolu"/>
    <s v="Terespol - Brześć"/>
    <x v="1"/>
    <x v="1"/>
    <s v="Papierosy"/>
    <n v="2108.86"/>
    <m/>
    <n v="0.87869166666666676"/>
    <x v="0"/>
    <x v="706"/>
    <s v="KAS | SG"/>
  </r>
  <r>
    <x v="4163"/>
    <s v="do RP"/>
    <x v="1"/>
    <x v="1"/>
    <s v="PSG w Krościenku"/>
    <s v="Krościenko - Smolnica"/>
    <x v="0"/>
    <x v="1"/>
    <s v="Papierosy"/>
    <n v="158.16"/>
    <m/>
    <n v="0.8786666666666666"/>
    <x v="0"/>
    <x v="41"/>
    <s v="Straż Graniczna"/>
  </r>
  <r>
    <x v="4164"/>
    <s v="z RP"/>
    <x v="0"/>
    <x v="2"/>
    <s v="PSG w Katowicach-Pyrzowicach"/>
    <s v="Katowice-Pyrzowice"/>
    <x v="2"/>
    <x v="7"/>
    <s v="Inna"/>
    <n v="80"/>
    <s v="Kastet"/>
    <n v="80"/>
    <x v="0"/>
    <x v="2"/>
    <s v="Straż Graniczna"/>
  </r>
  <r>
    <x v="4165"/>
    <s v="do RP"/>
    <x v="1"/>
    <x v="0"/>
    <s v="PSG w Dołhobyczowie"/>
    <s v="Dołhobyczów - Uhrynów"/>
    <x v="0"/>
    <x v="0"/>
    <s v="Inne"/>
    <m/>
    <s v="metalowy długopis który w części górnej wykonany był z dolnej części łuski z oznaczeniem producenta S&amp;B, kalibru 7,62x39 wraz ze spłonką"/>
    <n v="0"/>
    <x v="0"/>
    <x v="2"/>
    <s v="Straż Graniczna"/>
  </r>
  <r>
    <x v="4166"/>
    <s v="wewnątrz kraju"/>
    <x v="2"/>
    <x v="0"/>
    <s v="PSG w Hrubieszowie"/>
    <m/>
    <x v="3"/>
    <x v="2"/>
    <s v="Osobowy"/>
    <n v="60000"/>
    <s v="Samochod osobowy Ford Kuga biały"/>
    <n v="60000"/>
    <x v="0"/>
    <x v="2"/>
    <s v="Policja | Policja | SG"/>
  </r>
  <r>
    <x v="4166"/>
    <s v="wewnątrz kraju"/>
    <x v="2"/>
    <x v="0"/>
    <s v="PSG w Hrubieszowie"/>
    <m/>
    <x v="3"/>
    <x v="2"/>
    <s v="Osobowy"/>
    <n v="76000"/>
    <s v="Samochód osobowy Ford Kuga szary "/>
    <n v="76000"/>
    <x v="0"/>
    <x v="2"/>
    <s v="Policja | Policja | SG"/>
  </r>
  <r>
    <x v="4167"/>
    <s v="do RP"/>
    <x v="1"/>
    <x v="0"/>
    <s v="PSG w Terespolu"/>
    <s v="Terespol - Brześć"/>
    <x v="1"/>
    <x v="1"/>
    <s v="Papierosy"/>
    <n v="140.59"/>
    <s v="Wniosek SG do KAS nr 209 z dnia 01.11.2025"/>
    <n v="0.87868750000000007"/>
    <x v="0"/>
    <x v="37"/>
    <s v="Straż Graniczna"/>
  </r>
  <r>
    <x v="4168"/>
    <s v="do RP"/>
    <x v="1"/>
    <x v="1"/>
    <s v="PSG w Korczowej"/>
    <s v="Korczowa - Krakowiec"/>
    <x v="0"/>
    <x v="3"/>
    <s v="Ostra"/>
    <n v="2.5"/>
    <s v="kal. 5.56x45mm"/>
    <n v="2.5"/>
    <x v="0"/>
    <x v="2"/>
    <s v="Straż Graniczna"/>
  </r>
  <r>
    <x v="4169"/>
    <s v="do RP"/>
    <x v="1"/>
    <x v="1"/>
    <s v="PSG w Korczowej"/>
    <s v="Korczowa - Krakowiec"/>
    <x v="0"/>
    <x v="3"/>
    <s v="Ostra"/>
    <n v="5"/>
    <s v="kal 5.56x45mm"/>
    <n v="2.5"/>
    <x v="0"/>
    <x v="0"/>
    <s v="Straż Graniczna"/>
  </r>
  <r>
    <x v="4170"/>
    <s v="do RP"/>
    <x v="1"/>
    <x v="1"/>
    <s v="PSG w Korczowej"/>
    <s v="Korczowa - Krakowiec"/>
    <x v="0"/>
    <x v="3"/>
    <s v="Ostra"/>
    <n v="2.5"/>
    <s v="kal 5.56x45mm"/>
    <n v="2.5"/>
    <x v="0"/>
    <x v="2"/>
    <s v="Straż Graniczna"/>
  </r>
  <r>
    <x v="4171"/>
    <s v="do RP"/>
    <x v="1"/>
    <x v="0"/>
    <s v="PSG w Dołhobyczowie"/>
    <s v="Dołhobyczów - Uhrynów"/>
    <x v="0"/>
    <x v="1"/>
    <s v="Papierosy"/>
    <n v="123.02"/>
    <s v="7 paczek po 20 szt. w paczce papierosów (łącznie 140 szt. papierosów)"/>
    <n v="0.87871428571428567"/>
    <x v="0"/>
    <x v="39"/>
    <s v="Straż Graniczna"/>
  </r>
  <r>
    <x v="4171"/>
    <s v="do RP"/>
    <x v="1"/>
    <x v="0"/>
    <s v="PSG w Dołhobyczowie"/>
    <s v="Dołhobyczów - Uhrynów"/>
    <x v="0"/>
    <x v="0"/>
    <s v="Inne"/>
    <n v="37.5"/>
    <s v="Produkty pochodzenia zwierzęcego"/>
    <n v="15"/>
    <x v="1"/>
    <x v="28"/>
    <s v="Straż Graniczna"/>
  </r>
  <r>
    <x v="4171"/>
    <s v="do RP"/>
    <x v="1"/>
    <x v="0"/>
    <s v="PSG w Dołhobyczowie"/>
    <s v="Dołhobyczów - Uhrynów"/>
    <x v="0"/>
    <x v="0"/>
    <s v="Inne"/>
    <n v="581.4"/>
    <s v="olej napędowy"/>
    <n v="5.0999999999999996"/>
    <x v="2"/>
    <x v="1593"/>
    <s v="Straż Graniczna"/>
  </r>
  <r>
    <x v="4172"/>
    <s v="do RP"/>
    <x v="1"/>
    <x v="1"/>
    <s v="PSG w Korczowej"/>
    <s v="Korczowa - Krakowiec"/>
    <x v="0"/>
    <x v="3"/>
    <s v="Ostra"/>
    <n v="2.5"/>
    <s v="kal 5.56x45mm"/>
    <n v="2.5"/>
    <x v="0"/>
    <x v="2"/>
    <s v="Straż Graniczna"/>
  </r>
  <r>
    <x v="4173"/>
    <s v="do RP"/>
    <x v="1"/>
    <x v="1"/>
    <s v="PSG w Korczowej"/>
    <s v="Korczowa - Krakowiec"/>
    <x v="0"/>
    <x v="3"/>
    <s v="Ostra"/>
    <n v="7.5"/>
    <s v="kal 5.56x45mm"/>
    <n v="2.5"/>
    <x v="0"/>
    <x v="46"/>
    <s v="Straż Graniczna"/>
  </r>
  <r>
    <x v="4174"/>
    <s v="do RP"/>
    <x v="1"/>
    <x v="0"/>
    <s v="PSG w Hrebennem"/>
    <s v="Hrebenne - Rawa Ruska"/>
    <x v="0"/>
    <x v="9"/>
    <s v="Płyn do e-papierosów"/>
    <n v="46.8"/>
    <m/>
    <n v="1300"/>
    <x v="2"/>
    <x v="1594"/>
    <s v="Straż Graniczna"/>
  </r>
  <r>
    <x v="4175"/>
    <s v="do RP"/>
    <x v="1"/>
    <x v="0"/>
    <s v="PSG w Lublinie"/>
    <s v="Świdnik k/Lublina"/>
    <x v="2"/>
    <x v="0"/>
    <s v="Inne"/>
    <n v="13"/>
    <s v="Parówki"/>
    <n v="20"/>
    <x v="1"/>
    <x v="334"/>
    <s v="SC | SG"/>
  </r>
  <r>
    <x v="4175"/>
    <s v="do RP"/>
    <x v="1"/>
    <x v="0"/>
    <s v="PSG w Lublinie"/>
    <s v="Świdnik k/Lublina"/>
    <x v="2"/>
    <x v="0"/>
    <s v="Inne"/>
    <n v="10.85"/>
    <s v="mandarynki"/>
    <n v="7"/>
    <x v="1"/>
    <x v="1595"/>
    <s v="SC | SG"/>
  </r>
  <r>
    <x v="4176"/>
    <s v="do RP"/>
    <x v="1"/>
    <x v="0"/>
    <s v="PSG w Hrebennem"/>
    <s v="Hrebenne - Rawa Ruska"/>
    <x v="0"/>
    <x v="1"/>
    <s v="Papierosy"/>
    <n v="35.15"/>
    <m/>
    <n v="0.87874999999999992"/>
    <x v="0"/>
    <x v="66"/>
    <s v="Straż Graniczna"/>
  </r>
  <r>
    <x v="4176"/>
    <s v="do RP"/>
    <x v="1"/>
    <x v="0"/>
    <s v="PSG w Hrebennem"/>
    <s v="Hrebenne - Rawa Ruska"/>
    <x v="0"/>
    <x v="9"/>
    <s v="Płyn do e-papierosów"/>
    <n v="234"/>
    <m/>
    <n v="1300"/>
    <x v="2"/>
    <x v="262"/>
    <s v="Straż Graniczna"/>
  </r>
  <r>
    <x v="4177"/>
    <s v="wewnątrz kraju"/>
    <x v="2"/>
    <x v="0"/>
    <s v="PSG w Dorohusku"/>
    <m/>
    <x v="3"/>
    <x v="2"/>
    <s v="Naczepa"/>
    <n v="100000"/>
    <m/>
    <n v="100000"/>
    <x v="0"/>
    <x v="2"/>
    <s v="Policja | inny | SG"/>
  </r>
  <r>
    <x v="4178"/>
    <s v="z RP"/>
    <x v="1"/>
    <x v="1"/>
    <s v="PSG w Rzeszowie–Jasionce"/>
    <s v="Rzeszów-Jasionka"/>
    <x v="2"/>
    <x v="3"/>
    <s v="Ostra"/>
    <n v="12"/>
    <s v="7 szt. z oznaczeniem „IVI 20”, 1 szt. z oznaczeniem  „IVI 11&quot;"/>
    <n v="1.5"/>
    <x v="0"/>
    <x v="187"/>
    <s v="Straż Graniczna"/>
  </r>
  <r>
    <x v="4179"/>
    <s v="do RP"/>
    <x v="1"/>
    <x v="1"/>
    <s v="PSG w Korczowej"/>
    <s v="Korczowa - Krakowiec"/>
    <x v="0"/>
    <x v="3"/>
    <s v="Ostra"/>
    <n v="2.5"/>
    <s v="1 szt. naboju o kalibrze 5.45x39mm (amunicja ostra)"/>
    <n v="2.5"/>
    <x v="0"/>
    <x v="2"/>
    <s v="Straż Graniczna"/>
  </r>
  <r>
    <x v="4179"/>
    <s v="do RP"/>
    <x v="1"/>
    <x v="1"/>
    <s v="PSG w Korczowej"/>
    <s v="Korczowa - Krakowiec"/>
    <x v="0"/>
    <x v="3"/>
    <s v="Ostra"/>
    <n v="2.5"/>
    <s v="1 szt. naboju o kalibrze 7.62x 39 mm (amunicja ostra),"/>
    <n v="2.5"/>
    <x v="0"/>
    <x v="2"/>
    <s v="Straż Graniczna"/>
  </r>
  <r>
    <x v="4180"/>
    <s v="do RP"/>
    <x v="1"/>
    <x v="0"/>
    <s v="PSG w Hrubieszowie"/>
    <s v="Zosin - Ustiług"/>
    <x v="0"/>
    <x v="7"/>
    <s v="Inna"/>
    <n v="60"/>
    <s v="IMITACJA KIJA BEJSBOLOWEGO"/>
    <n v="60"/>
    <x v="0"/>
    <x v="2"/>
    <s v="Straż Graniczna"/>
  </r>
  <r>
    <x v="4181"/>
    <s v="wewnątrz kraju"/>
    <x v="2"/>
    <x v="7"/>
    <s v="Karpacki"/>
    <m/>
    <x v="3"/>
    <x v="6"/>
    <s v="Kokaina"/>
    <n v="182356"/>
    <m/>
    <n v="400000.00000000006"/>
    <x v="1"/>
    <x v="1596"/>
    <s v="Straż Graniczna"/>
  </r>
  <r>
    <x v="4181"/>
    <s v="wewnątrz kraju"/>
    <x v="2"/>
    <x v="7"/>
    <s v="Karpacki"/>
    <m/>
    <x v="3"/>
    <x v="6"/>
    <s v="Inne"/>
    <n v="564371.5"/>
    <s v="Efedryna"/>
    <n v="53500"/>
    <x v="1"/>
    <x v="1597"/>
    <s v="Straż Graniczna"/>
  </r>
  <r>
    <x v="4182"/>
    <s v="wewnątrz kraju"/>
    <x v="0"/>
    <x v="8"/>
    <s v="PSG w Lipsku"/>
    <m/>
    <x v="1"/>
    <x v="1"/>
    <s v="Papierosy"/>
    <n v="8786.9"/>
    <m/>
    <n v="0.87868999999999997"/>
    <x v="0"/>
    <x v="79"/>
    <s v="Straż Graniczna"/>
  </r>
  <r>
    <x v="4183"/>
    <s v="wewnątrz kraju"/>
    <x v="0"/>
    <x v="1"/>
    <s v="PSG w Hermanowicach"/>
    <m/>
    <x v="0"/>
    <x v="1"/>
    <s v="Papierosy"/>
    <n v="3268.73"/>
    <s v="Papierosy różnych marek "/>
    <n v="0.87869086021505372"/>
    <x v="0"/>
    <x v="1598"/>
    <s v="Straż Graniczna"/>
  </r>
  <r>
    <x v="4184"/>
    <s v="wewnątrz kraju"/>
    <x v="2"/>
    <x v="1"/>
    <s v="Bieszczadzki"/>
    <m/>
    <x v="3"/>
    <x v="2"/>
    <s v="Ciężarowy"/>
    <n v="45000"/>
    <s v="DAF"/>
    <n v="45000"/>
    <x v="0"/>
    <x v="2"/>
    <s v="Policja | Policja | KAS | SG"/>
  </r>
  <r>
    <x v="4184"/>
    <s v="wewnątrz kraju"/>
    <x v="2"/>
    <x v="1"/>
    <s v="Bieszczadzki"/>
    <m/>
    <x v="3"/>
    <x v="2"/>
    <s v="Naczepa"/>
    <n v="40000"/>
    <s v="LECITRAILER"/>
    <n v="40000"/>
    <x v="0"/>
    <x v="2"/>
    <s v="Policja | Policja | KAS | SG"/>
  </r>
  <r>
    <x v="4184"/>
    <s v="wewnątrz kraju"/>
    <x v="2"/>
    <x v="1"/>
    <s v="Bieszczadzki"/>
    <m/>
    <x v="3"/>
    <x v="0"/>
    <s v="Podzespoły samochodowe"/>
    <n v="60000"/>
    <m/>
    <n v="300"/>
    <x v="0"/>
    <x v="12"/>
    <s v="Policja | Policja | KAS | SG"/>
  </r>
  <r>
    <x v="4185"/>
    <s v="do RP"/>
    <x v="1"/>
    <x v="0"/>
    <s v="PSG w Dorohusku"/>
    <s v="Dorohusk - Jagodzin"/>
    <x v="0"/>
    <x v="4"/>
    <s v="Tytoń do palenia (wkłady)"/>
    <m/>
    <s v="ARBOZ PEARL, TWILIGHT PEARL, OASIS PEARL"/>
    <n v="0"/>
    <x v="1"/>
    <x v="633"/>
    <s v="Straż Graniczna"/>
  </r>
  <r>
    <x v="4186"/>
    <s v="do RP"/>
    <x v="1"/>
    <x v="0"/>
    <s v="PSG w Dorohusku"/>
    <s v="Dorohusk - Jagodzin"/>
    <x v="0"/>
    <x v="1"/>
    <s v="Papierosy"/>
    <n v="52.72"/>
    <s v="WINSTON"/>
    <n v="0.8786666666666666"/>
    <x v="0"/>
    <x v="10"/>
    <s v="Straż Graniczna"/>
  </r>
  <r>
    <x v="4187"/>
    <s v="do RP"/>
    <x v="1"/>
    <x v="1"/>
    <s v="PSG w Krościenku"/>
    <s v="Krościenko - Smolnica"/>
    <x v="0"/>
    <x v="0"/>
    <s v="Inne"/>
    <n v="192"/>
    <s v="towary odzwierzęce"/>
    <n v="40"/>
    <x v="1"/>
    <x v="653"/>
    <s v="Straż Graniczna"/>
  </r>
  <r>
    <x v="4187"/>
    <s v="do RP"/>
    <x v="1"/>
    <x v="1"/>
    <s v="PSG w Krościenku"/>
    <s v="Krościenko - Smolnica"/>
    <x v="0"/>
    <x v="0"/>
    <s v="Inne"/>
    <n v="192"/>
    <s v="towary odzwierzęce"/>
    <n v="40"/>
    <x v="1"/>
    <x v="653"/>
    <s v="Straż Graniczna"/>
  </r>
  <r>
    <x v="4188"/>
    <s v="wewnątrz kraju"/>
    <x v="2"/>
    <x v="8"/>
    <s v="PSG w Augustowie"/>
    <m/>
    <x v="3"/>
    <x v="1"/>
    <s v="Papierosy"/>
    <n v="24603.32"/>
    <s v="papierosy róznych marek bez polskich znaków akcyzy"/>
    <n v="0.87868999999999997"/>
    <x v="0"/>
    <x v="1342"/>
    <s v="Policja | SG"/>
  </r>
  <r>
    <x v="4188"/>
    <s v="wewnątrz kraju"/>
    <x v="2"/>
    <x v="8"/>
    <s v="PSG w Augustowie"/>
    <m/>
    <x v="3"/>
    <x v="4"/>
    <s v="krajanka tytoniowa"/>
    <n v="14981.66"/>
    <m/>
    <n v="878.68973607038117"/>
    <x v="1"/>
    <x v="1599"/>
    <s v="Policja | SG"/>
  </r>
  <r>
    <x v="4189"/>
    <s v="do RP"/>
    <x v="1"/>
    <x v="0"/>
    <s v="PSG w Dorohusku"/>
    <s v="Dorohusk - Jagodzin"/>
    <x v="0"/>
    <x v="4"/>
    <s v="Tytoń"/>
    <n v="55"/>
    <m/>
    <n v="110"/>
    <x v="1"/>
    <x v="191"/>
    <s v="KAS | SG"/>
  </r>
  <r>
    <x v="4190"/>
    <s v="z RP"/>
    <x v="1"/>
    <x v="1"/>
    <s v="PSG w Lubaczowie"/>
    <s v="Budomierz - Hruszew"/>
    <x v="0"/>
    <x v="2"/>
    <s v="Osobowy"/>
    <n v="30000"/>
    <s v="Ford Focus 2014r."/>
    <n v="30000"/>
    <x v="0"/>
    <x v="2"/>
    <s v="Straż Graniczna"/>
  </r>
  <r>
    <x v="4191"/>
    <s v="wewnątrz kraju"/>
    <x v="2"/>
    <x v="6"/>
    <s v="PSG we Wrocławiu-Strachowicach"/>
    <m/>
    <x v="3"/>
    <x v="1"/>
    <s v="Papierosy"/>
    <n v="18874.259999999998"/>
    <m/>
    <n v="0.87868994413407808"/>
    <x v="0"/>
    <x v="1600"/>
    <s v="Straż Graniczna"/>
  </r>
  <r>
    <x v="4191"/>
    <s v="wewnątrz kraju"/>
    <x v="2"/>
    <x v="6"/>
    <s v="PSG we Wrocławiu-Strachowicach"/>
    <m/>
    <x v="3"/>
    <x v="1"/>
    <s v="Papierosy"/>
    <n v="5816.93"/>
    <m/>
    <n v="0.87869033232628402"/>
    <x v="0"/>
    <x v="1601"/>
    <s v="Straż Graniczna"/>
  </r>
  <r>
    <x v="4192"/>
    <s v="wewnątrz kraju"/>
    <x v="2"/>
    <x v="2"/>
    <s v="PSG w Katowicach-Pyrzowicach"/>
    <m/>
    <x v="3"/>
    <x v="6"/>
    <s v="Marihuana"/>
    <n v="13155"/>
    <m/>
    <n v="50000"/>
    <x v="1"/>
    <x v="1602"/>
    <s v="Policja | SG"/>
  </r>
  <r>
    <x v="4192"/>
    <s v="wewnątrz kraju"/>
    <x v="2"/>
    <x v="2"/>
    <s v="PSG w Katowicach-Pyrzowicach"/>
    <m/>
    <x v="3"/>
    <x v="6"/>
    <s v="Amfetamina"/>
    <n v="2971.5"/>
    <m/>
    <n v="35000"/>
    <x v="1"/>
    <x v="1603"/>
    <s v="Policja | SG"/>
  </r>
  <r>
    <x v="4193"/>
    <s v="wewnątrz kraju"/>
    <x v="2"/>
    <x v="0"/>
    <s v="PSG w Dorohusku"/>
    <m/>
    <x v="3"/>
    <x v="2"/>
    <s v="Naczepa"/>
    <n v="160000"/>
    <s v="SCHMITZ"/>
    <n v="160000"/>
    <x v="0"/>
    <x v="2"/>
    <s v="Policja | SG | KAS"/>
  </r>
  <r>
    <x v="4194"/>
    <s v="wewnątrz kraju"/>
    <x v="0"/>
    <x v="0"/>
    <s v="PSG w Sławatyczach"/>
    <m/>
    <x v="1"/>
    <x v="1"/>
    <s v="Papierosy"/>
    <n v="26360.7"/>
    <s v="balon metorologiczny"/>
    <n v="0.87868999999999997"/>
    <x v="0"/>
    <x v="438"/>
    <s v="Straż Graniczna"/>
  </r>
  <r>
    <x v="4195"/>
    <s v="wewnątrz kraju"/>
    <x v="2"/>
    <x v="1"/>
    <s v="PSG w Krościenku"/>
    <m/>
    <x v="3"/>
    <x v="0"/>
    <s v="Inne"/>
    <m/>
    <s v="substanje psychoaktywne"/>
    <n v="0"/>
    <x v="1"/>
    <x v="1604"/>
    <s v="Straż Graniczna"/>
  </r>
  <r>
    <x v="4196"/>
    <s v="wewnątrz kraju"/>
    <x v="2"/>
    <x v="3"/>
    <s v="PSG w Bezledach"/>
    <m/>
    <x v="3"/>
    <x v="6"/>
    <s v="Marihuana"/>
    <n v="4039.2"/>
    <m/>
    <n v="44999.999999999993"/>
    <x v="1"/>
    <x v="1605"/>
    <s v="Straż Graniczna"/>
  </r>
  <r>
    <x v="4196"/>
    <s v="wewnątrz kraju"/>
    <x v="2"/>
    <x v="3"/>
    <s v="PSG w Bezledach"/>
    <m/>
    <x v="3"/>
    <x v="4"/>
    <s v="susz tytoniowy"/>
    <n v="24019.87"/>
    <m/>
    <n v="878.69000585308754"/>
    <x v="1"/>
    <x v="1606"/>
    <s v="Straż Graniczna"/>
  </r>
  <r>
    <x v="4197"/>
    <s v="do RP"/>
    <x v="1"/>
    <x v="6"/>
    <s v="PSG w Świecku"/>
    <s v="Świecko – Frankfurt"/>
    <x v="5"/>
    <x v="2"/>
    <s v="Osobowy"/>
    <n v="70000"/>
    <m/>
    <n v="70000"/>
    <x v="0"/>
    <x v="2"/>
    <s v="Straż Graniczna"/>
  </r>
  <r>
    <x v="4198"/>
    <s v="wewnątrz kraju"/>
    <x v="0"/>
    <x v="8"/>
    <s v="PSG w Bobrownikach"/>
    <m/>
    <x v="1"/>
    <x v="1"/>
    <s v="Papierosy"/>
    <n v="7029.52"/>
    <m/>
    <n v="0.87869000000000008"/>
    <x v="0"/>
    <x v="599"/>
    <s v="Straż Graniczna"/>
  </r>
  <r>
    <x v="4199"/>
    <s v="wewnątrz kraju"/>
    <x v="2"/>
    <x v="1"/>
    <s v="Bieszczadzki"/>
    <m/>
    <x v="3"/>
    <x v="2"/>
    <s v="Osobowy"/>
    <n v="130000"/>
    <s v="Peugeot 208"/>
    <n v="130000"/>
    <x v="0"/>
    <x v="2"/>
    <s v="Policja | Policja | SG"/>
  </r>
  <r>
    <x v="4200"/>
    <s v="wewnątrz kraju"/>
    <x v="2"/>
    <x v="3"/>
    <s v="PSG w Bezledach"/>
    <m/>
    <x v="3"/>
    <x v="2"/>
    <s v="Osobowy"/>
    <n v="120000"/>
    <m/>
    <n v="120000"/>
    <x v="0"/>
    <x v="2"/>
    <s v="Policja | Policja | SG"/>
  </r>
  <r>
    <x v="4201"/>
    <s v="do RP"/>
    <x v="1"/>
    <x v="0"/>
    <s v="PSG w Terespolu"/>
    <s v="Terespol - Brześć"/>
    <x v="1"/>
    <x v="1"/>
    <s v="Papierosy"/>
    <n v="421771.2"/>
    <s v="24 0000 paczek papierosów bez oznaczeń polskimi znakami akcyzy o wartości 421 771,2zł"/>
    <n v="0.87868999999999997"/>
    <x v="0"/>
    <x v="1607"/>
    <s v="KAS | SG | SG | SG"/>
  </r>
  <r>
    <x v="4202"/>
    <s v="wewnątrz kraju"/>
    <x v="2"/>
    <x v="3"/>
    <s v="PSG w Węgorzewie"/>
    <m/>
    <x v="3"/>
    <x v="1"/>
    <s v="Papierosy"/>
    <n v="808394.8"/>
    <s v="Marlboro bez znaków akcyzy"/>
    <n v="0.87869000000000008"/>
    <x v="0"/>
    <x v="1608"/>
    <s v="Straż Graniczna"/>
  </r>
  <r>
    <x v="4202"/>
    <s v="wewnątrz kraju"/>
    <x v="2"/>
    <x v="3"/>
    <s v="PSG w Węgorzewie"/>
    <m/>
    <x v="3"/>
    <x v="1"/>
    <s v="Papierosy"/>
    <n v="1774.95"/>
    <s v="Marlboro bez znaków akcyzy"/>
    <n v="0.87868811881188125"/>
    <x v="0"/>
    <x v="1609"/>
    <s v="Straż Graniczna"/>
  </r>
  <r>
    <x v="4203"/>
    <s v="wewnątrz kraju"/>
    <x v="2"/>
    <x v="1"/>
    <s v="Bieszczadzki"/>
    <m/>
    <x v="3"/>
    <x v="1"/>
    <s v="Papierosy"/>
    <n v="11197480.57"/>
    <m/>
    <n v="0.8786899998273614"/>
    <x v="0"/>
    <x v="1610"/>
    <s v="Straż Graniczna"/>
  </r>
  <r>
    <x v="4203"/>
    <s v="wewnątrz kraju"/>
    <x v="2"/>
    <x v="1"/>
    <s v="Bieszczadzki"/>
    <m/>
    <x v="3"/>
    <x v="4"/>
    <s v="krajanka tytoniowa"/>
    <n v="16830030.350000001"/>
    <m/>
    <n v="668.15000000000009"/>
    <x v="1"/>
    <x v="1611"/>
    <s v="Straż Graniczna"/>
  </r>
  <r>
    <x v="4204"/>
    <s v="wewnątrz kraju"/>
    <x v="2"/>
    <x v="0"/>
    <s v="PSG w Hrubieszowie"/>
    <m/>
    <x v="3"/>
    <x v="0"/>
    <s v="Podzespoły samochodowe"/>
    <n v="263000"/>
    <m/>
    <n v="263000"/>
    <x v="0"/>
    <x v="2"/>
    <s v="Policja | SG | SG | SG"/>
  </r>
  <r>
    <x v="4205"/>
    <s v="wewnątrz kraju"/>
    <x v="0"/>
    <x v="1"/>
    <s v="PSG w Medyce"/>
    <m/>
    <x v="0"/>
    <x v="0"/>
    <s v="Podzespoły samochodowe"/>
    <n v="400000"/>
    <s v="Części z pojazdów osobowych"/>
    <n v="9090.9090909090901"/>
    <x v="0"/>
    <x v="450"/>
    <s v="Straż Graniczna"/>
  </r>
  <r>
    <x v="4206"/>
    <s v="do RP"/>
    <x v="1"/>
    <x v="0"/>
    <s v="PSG w Terespolu"/>
    <s v="Terespol - Brześć"/>
    <x v="1"/>
    <x v="1"/>
    <s v="Papierosy"/>
    <n v="35.15"/>
    <s v="Camel"/>
    <n v="0.87874999999999992"/>
    <x v="0"/>
    <x v="66"/>
    <s v="KAS | SG"/>
  </r>
  <r>
    <x v="4206"/>
    <s v="do RP"/>
    <x v="1"/>
    <x v="0"/>
    <s v="PSG w Terespolu"/>
    <s v="Terespol - Brześć"/>
    <x v="1"/>
    <x v="5"/>
    <s v="Wódka"/>
    <n v="40"/>
    <m/>
    <n v="40"/>
    <x v="2"/>
    <x v="2"/>
    <s v="KAS | SG"/>
  </r>
  <r>
    <x v="4206"/>
    <s v="do RP"/>
    <x v="1"/>
    <x v="0"/>
    <s v="PSG w Terespolu"/>
    <s v="Terespol - Brześć"/>
    <x v="1"/>
    <x v="1"/>
    <s v="Papierosy"/>
    <n v="369.05"/>
    <s v="NZ"/>
    <n v="0.87869047619047624"/>
    <x v="0"/>
    <x v="204"/>
    <s v="KAS | SG"/>
  </r>
  <r>
    <x v="4206"/>
    <s v="do RP"/>
    <x v="1"/>
    <x v="0"/>
    <s v="PSG w Terespolu"/>
    <s v="Terespol - Brześć"/>
    <x v="1"/>
    <x v="1"/>
    <s v="Papierosy"/>
    <n v="105.44"/>
    <s v="ALEX"/>
    <n v="0.8786666666666666"/>
    <x v="0"/>
    <x v="1"/>
    <s v="KAS | SG"/>
  </r>
  <r>
    <x v="4207"/>
    <s v="wewnątrz kraju"/>
    <x v="2"/>
    <x v="0"/>
    <s v="PSG w Lublinie"/>
    <m/>
    <x v="3"/>
    <x v="1"/>
    <s v="Papierosy"/>
    <n v="177143.9"/>
    <m/>
    <n v="0.87868998015873012"/>
    <x v="0"/>
    <x v="1612"/>
    <s v="SC"/>
  </r>
  <r>
    <x v="4208"/>
    <s v="z RP"/>
    <x v="1"/>
    <x v="6"/>
    <s v="PSG w Poznaniu-Ławicy"/>
    <m/>
    <x v="2"/>
    <x v="7"/>
    <s v="Inna"/>
    <n v="50"/>
    <s v="Pałka teleskopowa"/>
    <n v="50"/>
    <x v="0"/>
    <x v="2"/>
    <s v="Straż Graniczna"/>
  </r>
  <r>
    <x v="4209"/>
    <s v="wewnątrz kraju"/>
    <x v="2"/>
    <x v="6"/>
    <s v="PSG w Zgorzelcu"/>
    <m/>
    <x v="3"/>
    <x v="1"/>
    <s v="Papierosy"/>
    <n v="1230166"/>
    <s v="Rothmans"/>
    <n v="0.87868999999999997"/>
    <x v="0"/>
    <x v="1613"/>
    <s v="Straż Graniczna"/>
  </r>
  <r>
    <x v="4209"/>
    <s v="wewnątrz kraju"/>
    <x v="2"/>
    <x v="6"/>
    <s v="PSG w Zgorzelcu"/>
    <m/>
    <x v="3"/>
    <x v="1"/>
    <s v="Papierosy"/>
    <n v="1230.1660000000002"/>
    <s v="Malboro"/>
    <n v="0.87869000000000008"/>
    <x v="0"/>
    <x v="114"/>
    <s v="Straż Graniczna"/>
  </r>
  <r>
    <x v="4209"/>
    <s v="wewnątrz kraju"/>
    <x v="2"/>
    <x v="6"/>
    <s v="PSG w Zgorzelcu"/>
    <m/>
    <x v="3"/>
    <x v="1"/>
    <s v="Papierosy"/>
    <n v="158.16419999999999"/>
    <s v="Camel"/>
    <n v="0.87868999999999986"/>
    <x v="0"/>
    <x v="1614"/>
    <s v="Straż Graniczna"/>
  </r>
  <r>
    <x v="4209"/>
    <s v="wewnątrz kraju"/>
    <x v="2"/>
    <x v="6"/>
    <s v="PSG w Zgorzelcu"/>
    <m/>
    <x v="3"/>
    <x v="1"/>
    <s v="Papierosy"/>
    <n v="158.16419999999999"/>
    <s v="Prince"/>
    <n v="0.87868999999999986"/>
    <x v="0"/>
    <x v="1614"/>
    <s v="Straż Graniczna"/>
  </r>
  <r>
    <x v="4209"/>
    <s v="wewnątrz kraju"/>
    <x v="2"/>
    <x v="6"/>
    <s v="PSG w Zgorzelcu"/>
    <m/>
    <x v="3"/>
    <x v="1"/>
    <s v="Papierosy"/>
    <n v="70.295200000000008"/>
    <s v="Richmond"/>
    <n v="0.87869000000000008"/>
    <x v="0"/>
    <x v="5"/>
    <s v="Straż Graniczna"/>
  </r>
  <r>
    <x v="4209"/>
    <s v="wewnątrz kraju"/>
    <x v="2"/>
    <x v="6"/>
    <s v="PSG w Zgorzelcu"/>
    <m/>
    <x v="3"/>
    <x v="1"/>
    <s v="Papierosy"/>
    <n v="3514.76"/>
    <s v="LM "/>
    <n v="0.87869000000000008"/>
    <x v="0"/>
    <x v="427"/>
    <s v="Straż Graniczna"/>
  </r>
  <r>
    <x v="4209"/>
    <s v="wewnątrz kraju"/>
    <x v="2"/>
    <x v="6"/>
    <s v="PSG w Zgorzelcu"/>
    <m/>
    <x v="3"/>
    <x v="1"/>
    <s v="Papierosy"/>
    <n v="193.31180000000001"/>
    <s v="Camel "/>
    <n v="0.87868999999999997"/>
    <x v="0"/>
    <x v="146"/>
    <s v="Straż Graniczna"/>
  </r>
  <r>
    <x v="4210"/>
    <s v="wewnątrz kraju"/>
    <x v="2"/>
    <x v="1"/>
    <s v="PSG w Krościenku"/>
    <m/>
    <x v="3"/>
    <x v="1"/>
    <s v="Papierosy"/>
    <n v="18452.490000000002"/>
    <m/>
    <n v="0.87869000000000008"/>
    <x v="0"/>
    <x v="1615"/>
    <s v="Straż Graniczna"/>
  </r>
  <r>
    <x v="4211"/>
    <s v="do RP"/>
    <x v="1"/>
    <x v="0"/>
    <s v="PSG w Terespolu"/>
    <s v="Terespol - Brześć"/>
    <x v="1"/>
    <x v="1"/>
    <s v="Papierosy"/>
    <n v="281.18"/>
    <m/>
    <n v="0.87868750000000007"/>
    <x v="0"/>
    <x v="141"/>
    <s v="Straż Graniczna"/>
  </r>
  <r>
    <x v="4212"/>
    <s v="do RP"/>
    <x v="1"/>
    <x v="1"/>
    <s v="PSG w Korczowej"/>
    <s v="Korczowa - Krakowiec"/>
    <x v="0"/>
    <x v="3"/>
    <s v="Ostra"/>
    <n v="2.5"/>
    <s v="1 szt. kaliber 5,56 x 45 mm"/>
    <n v="2.5"/>
    <x v="0"/>
    <x v="2"/>
    <s v="Straż Graniczna"/>
  </r>
  <r>
    <x v="4213"/>
    <s v="wewnątrz kraju"/>
    <x v="0"/>
    <x v="3"/>
    <s v="PSG w Gołdapi"/>
    <m/>
    <x v="6"/>
    <x v="1"/>
    <s v="Papierosy"/>
    <n v="11704.15"/>
    <m/>
    <n v="0.87868993993993993"/>
    <x v="0"/>
    <x v="1616"/>
    <s v="Straż Graniczna"/>
  </r>
  <r>
    <x v="4214"/>
    <s v="do RP"/>
    <x v="1"/>
    <x v="0"/>
    <s v="PSG w Hrebennem"/>
    <s v="Hrebenne - Rawa Ruska"/>
    <x v="0"/>
    <x v="1"/>
    <s v="Papierosy"/>
    <n v="105.44"/>
    <m/>
    <n v="0.8786666666666666"/>
    <x v="0"/>
    <x v="1"/>
    <s v="Straż Graniczna"/>
  </r>
  <r>
    <x v="4215"/>
    <s v="do RP"/>
    <x v="1"/>
    <x v="6"/>
    <s v="PSG w Świecku"/>
    <s v="Świecko – Frankfurt"/>
    <x v="5"/>
    <x v="6"/>
    <s v="Marihuana"/>
    <n v="101.2"/>
    <m/>
    <n v="40000.000000000007"/>
    <x v="1"/>
    <x v="1617"/>
    <s v="Straż Graniczna"/>
  </r>
  <r>
    <x v="4216"/>
    <s v="wewnątrz kraju"/>
    <x v="0"/>
    <x v="0"/>
    <s v="PSG w Białej Podlaskiej"/>
    <m/>
    <x v="1"/>
    <x v="1"/>
    <s v="Papierosy"/>
    <n v="26360.7"/>
    <s v="Przy użyciu balonu meteorologicznego"/>
    <n v="0.87868999999999997"/>
    <x v="0"/>
    <x v="438"/>
    <s v="Straż Graniczna"/>
  </r>
  <r>
    <x v="4217"/>
    <s v="z RP"/>
    <x v="1"/>
    <x v="0"/>
    <s v="PSG w Hrebennem"/>
    <s v="Hrebenne - Rawa Ruska"/>
    <x v="0"/>
    <x v="2"/>
    <s v="Osobowy"/>
    <n v="30000"/>
    <s v="VOLKSWAGEN, model: TRANSPORTER, nr rej. 78BTRV, nr. VIN WV2ZZZ7HZ5H091557, rok produkcji 2005, kolor SREBRNY"/>
    <n v="30000"/>
    <x v="0"/>
    <x v="2"/>
    <s v="Straż Graniczna"/>
  </r>
  <r>
    <x v="4218"/>
    <s v="z RP"/>
    <x v="0"/>
    <x v="5"/>
    <s v="PSG w Warszawie-Okęciu"/>
    <s v="Warszawa-Okęcie"/>
    <x v="2"/>
    <x v="3"/>
    <s v="Ostra"/>
    <m/>
    <s v="o oznaczeniu na kryzie łuski &quot;MFS 9 mm LUGER&quot;"/>
    <n v="0"/>
    <x v="0"/>
    <x v="6"/>
    <s v="Straż Graniczna"/>
  </r>
  <r>
    <x v="4219"/>
    <s v="do RP"/>
    <x v="1"/>
    <x v="6"/>
    <s v="PSG w Zielonej Górze-Babimoście"/>
    <s v="Gubinek – Guben"/>
    <x v="5"/>
    <x v="2"/>
    <s v="Osobowy"/>
    <n v="40000"/>
    <s v="Pojazd zabezpieczyli f-sze Policji"/>
    <n v="40000"/>
    <x v="0"/>
    <x v="2"/>
    <s v="Policja"/>
  </r>
  <r>
    <x v="4220"/>
    <s v="z RP"/>
    <x v="1"/>
    <x v="1"/>
    <s v="PSG w Lubaczowie"/>
    <s v="Budomierz - Hruszew"/>
    <x v="0"/>
    <x v="2"/>
    <s v="Osobowy"/>
    <n v="142000"/>
    <s v="HYUNDAI IONIQ6"/>
    <n v="142000"/>
    <x v="0"/>
    <x v="2"/>
    <s v="Straż Graniczna"/>
  </r>
  <r>
    <x v="4221"/>
    <s v="do RP"/>
    <x v="1"/>
    <x v="1"/>
    <s v="PSG w Korczowej"/>
    <s v="Korczowa - Krakowiec"/>
    <x v="0"/>
    <x v="3"/>
    <s v="Ostra"/>
    <n v="2.5"/>
    <s v="1 szt. nabój 7.62 x39 mm (amunicja ostra)"/>
    <n v="2.5"/>
    <x v="0"/>
    <x v="2"/>
    <s v="Straż Graniczna"/>
  </r>
  <r>
    <x v="4222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4223"/>
    <s v="wewnątrz kraju"/>
    <x v="0"/>
    <x v="8"/>
    <s v="PSG w Nowym Dworze"/>
    <m/>
    <x v="1"/>
    <x v="1"/>
    <s v="Papierosy"/>
    <n v="26360.7"/>
    <s v="NZ "/>
    <n v="0.87868999999999997"/>
    <x v="0"/>
    <x v="438"/>
    <s v="Straż Graniczna"/>
  </r>
  <r>
    <x v="4224"/>
    <s v="z RP"/>
    <x v="1"/>
    <x v="0"/>
    <s v="PSG w Terespolu"/>
    <s v="Kukuryki - Kozłowiczy"/>
    <x v="1"/>
    <x v="2"/>
    <s v="Naczepa"/>
    <n v="50000"/>
    <s v="naczepa SCHMITZ"/>
    <n v="50000"/>
    <x v="0"/>
    <x v="2"/>
    <s v="Straż Graniczna"/>
  </r>
  <r>
    <x v="4225"/>
    <s v="do RP"/>
    <x v="1"/>
    <x v="0"/>
    <s v="PSG w Hrebennem"/>
    <s v="Hrebenne - Rawa Ruska"/>
    <x v="0"/>
    <x v="6"/>
    <s v="Marihuana"/>
    <n v="55"/>
    <s v="dwa  skręty  z zawartością suszu roślinnego o wadze 1.10 grama netto o szacunkowej wartości 55 zł"/>
    <n v="50000"/>
    <x v="1"/>
    <x v="222"/>
    <s v="Straż Graniczna"/>
  </r>
  <r>
    <x v="4226"/>
    <s v="wewnątrz kraju"/>
    <x v="0"/>
    <x v="8"/>
    <s v="PSG w Kuźnicy"/>
    <m/>
    <x v="1"/>
    <x v="1"/>
    <s v="Papierosy"/>
    <n v="52721.4"/>
    <m/>
    <n v="0.87868999999999997"/>
    <x v="0"/>
    <x v="47"/>
    <s v="Straż Graniczna"/>
  </r>
  <r>
    <x v="4227"/>
    <s v="z RP"/>
    <x v="1"/>
    <x v="1"/>
    <s v="PSG w Lubaczowie"/>
    <s v="Budomierz - Hruszew"/>
    <x v="0"/>
    <x v="0"/>
    <s v="Inne"/>
    <n v="40"/>
    <s v="Tablice rejestracyjne"/>
    <n v="20"/>
    <x v="0"/>
    <x v="0"/>
    <s v="Straż Graniczna"/>
  </r>
  <r>
    <x v="4228"/>
    <s v="z RP"/>
    <x v="1"/>
    <x v="1"/>
    <s v="PSG w Korczowej"/>
    <s v="Korczowa - Krakowiec"/>
    <x v="0"/>
    <x v="2"/>
    <s v="Osobowy"/>
    <n v="130000"/>
    <s v="MERCEDES-BENZ SPRINTER po ustalonym nr VIN WDB9066331S977188 figuruje w bazie SIS-R jako skradziony na terytorium Francji "/>
    <n v="130000"/>
    <x v="0"/>
    <x v="2"/>
    <s v="Straż Graniczna"/>
  </r>
  <r>
    <x v="4229"/>
    <s v="do RP"/>
    <x v="0"/>
    <x v="2"/>
    <s v="PSG w Katowicach-Pyrzowicach"/>
    <m/>
    <x v="2"/>
    <x v="6"/>
    <s v="Haszysz"/>
    <n v="60.6"/>
    <s v="haszysz"/>
    <n v="60000"/>
    <x v="1"/>
    <x v="48"/>
    <s v="Straż Graniczna"/>
  </r>
  <r>
    <x v="4230"/>
    <s v="do RP"/>
    <x v="1"/>
    <x v="1"/>
    <s v="PSG w Medyce"/>
    <s v="Przemyśl - Mościska"/>
    <x v="0"/>
    <x v="1"/>
    <s v="Papierosy"/>
    <n v="175.74"/>
    <s v="200 sztuk Sobrawe"/>
    <n v="0.87870000000000004"/>
    <x v="0"/>
    <x v="12"/>
    <s v="SC | SG"/>
  </r>
  <r>
    <x v="4230"/>
    <s v="do RP"/>
    <x v="1"/>
    <x v="1"/>
    <s v="PSG w Medyce"/>
    <s v="Przemyśl - Mościska"/>
    <x v="0"/>
    <x v="4"/>
    <s v="Tytoń do palenia (wkłady)"/>
    <n v="1051.2"/>
    <s v="Wyroby nowatorskie &quot;TERA&quot;"/>
    <n v="7200.0000000000009"/>
    <x v="1"/>
    <x v="1618"/>
    <s v="SC | SG"/>
  </r>
  <r>
    <x v="4231"/>
    <s v="wewnątrz kraju"/>
    <x v="0"/>
    <x v="8"/>
    <s v="PSG w Sejnach"/>
    <m/>
    <x v="9"/>
    <x v="1"/>
    <s v="Papierosy"/>
    <n v="17573.8"/>
    <m/>
    <n v="0.87868999999999997"/>
    <x v="0"/>
    <x v="61"/>
    <s v="Straż Graniczna"/>
  </r>
  <r>
    <x v="4232"/>
    <s v="wewnątrz kraju"/>
    <x v="0"/>
    <x v="8"/>
    <s v="PSG w Sejnach"/>
    <m/>
    <x v="9"/>
    <x v="1"/>
    <s v="Papierosy"/>
    <n v="351.48"/>
    <m/>
    <n v="0.87870000000000004"/>
    <x v="0"/>
    <x v="21"/>
    <s v="Straż Graniczna"/>
  </r>
  <r>
    <x v="4233"/>
    <s v="do RP"/>
    <x v="1"/>
    <x v="0"/>
    <s v="PSG w Terespolu"/>
    <s v="Terespol - Brześć"/>
    <x v="1"/>
    <x v="1"/>
    <s v="Papierosy"/>
    <n v="351.48"/>
    <m/>
    <n v="0.87870000000000004"/>
    <x v="0"/>
    <x v="21"/>
    <s v="Straż Graniczna"/>
  </r>
  <r>
    <x v="4234"/>
    <s v="wewnątrz kraju"/>
    <x v="0"/>
    <x v="8"/>
    <s v="PSG w Białowieży"/>
    <m/>
    <x v="1"/>
    <x v="1"/>
    <s v="Papierosy"/>
    <n v="26360.7"/>
    <m/>
    <n v="0.87868999999999997"/>
    <x v="0"/>
    <x v="438"/>
    <s v="Straż Graniczna"/>
  </r>
  <r>
    <x v="4235"/>
    <s v="do RP"/>
    <x v="1"/>
    <x v="0"/>
    <s v="PSG w Terespolu"/>
    <s v="Terespol - Brześć"/>
    <x v="1"/>
    <x v="1"/>
    <s v="Papierosy"/>
    <n v="351.48"/>
    <m/>
    <n v="0.87870000000000004"/>
    <x v="0"/>
    <x v="21"/>
    <s v="Straż Graniczna"/>
  </r>
  <r>
    <x v="4236"/>
    <s v="do RP"/>
    <x v="1"/>
    <x v="0"/>
    <s v="PSG w Terespolu"/>
    <s v="Terespol - Brześć"/>
    <x v="1"/>
    <x v="9"/>
    <s v="Płyn do e-papierosów"/>
    <n v="78"/>
    <m/>
    <n v="1300"/>
    <x v="2"/>
    <x v="537"/>
    <s v="KAS | SG"/>
  </r>
  <r>
    <x v="4237"/>
    <s v="wewnątrz kraju"/>
    <x v="0"/>
    <x v="8"/>
    <s v="PSG w Nowym Dworze"/>
    <m/>
    <x v="1"/>
    <x v="1"/>
    <s v="Papierosy"/>
    <n v="26360.7"/>
    <s v="Queen Menthol"/>
    <n v="0.87868999999999997"/>
    <x v="0"/>
    <x v="438"/>
    <s v="Straż Graniczna"/>
  </r>
  <r>
    <x v="4238"/>
    <s v="do RP"/>
    <x v="1"/>
    <x v="0"/>
    <s v="PSG w Dołhobyczowie"/>
    <s v="Dołhobyczów - Uhrynów"/>
    <x v="0"/>
    <x v="4"/>
    <s v="Tytoń do palenia"/>
    <n v="46.04"/>
    <s v="4 opakowania (21,2 g) wyrobów nowatorskich marki HEETS i 9 opakowań (47,7 g)  wyrobów nowatorskich marki TEREA bez polskich znaków skarbowych akcyzy o łącznej wadze 68,9 g "/>
    <n v="668.21480406386058"/>
    <x v="1"/>
    <x v="1619"/>
    <s v="Straż Graniczna"/>
  </r>
  <r>
    <x v="4239"/>
    <s v="z RP"/>
    <x v="1"/>
    <x v="6"/>
    <s v="PSG w Poznaniu-Ławicy"/>
    <s v="Poznań-Ławica"/>
    <x v="2"/>
    <x v="3"/>
    <s v="Ostra"/>
    <n v="8"/>
    <m/>
    <n v="8"/>
    <x v="0"/>
    <x v="2"/>
    <s v="Straż Graniczna"/>
  </r>
  <r>
    <x v="4240"/>
    <s v="do RP"/>
    <x v="1"/>
    <x v="1"/>
    <s v="PSG w Medyce"/>
    <s v="Medyka - Szeginie"/>
    <x v="0"/>
    <x v="1"/>
    <s v="Papierosy"/>
    <n v="158.16"/>
    <s v="rothmans"/>
    <n v="0.8786666666666666"/>
    <x v="0"/>
    <x v="41"/>
    <s v="Straż Graniczna"/>
  </r>
  <r>
    <x v="4241"/>
    <s v="wewnątrz kraju"/>
    <x v="2"/>
    <x v="1"/>
    <s v="Bieszczadzki"/>
    <m/>
    <x v="3"/>
    <x v="2"/>
    <s v="Osobowy"/>
    <n v="80000"/>
    <s v="Peugeot 208 rok produkcji 2024"/>
    <n v="80000"/>
    <x v="0"/>
    <x v="2"/>
    <s v="Policja | Policja | SG"/>
  </r>
  <r>
    <x v="4242"/>
    <s v="z RP"/>
    <x v="1"/>
    <x v="5"/>
    <s v="PSG w Warszawie-Okęciu"/>
    <s v="Warszawa-Okęcie"/>
    <x v="2"/>
    <x v="3"/>
    <s v="Ostra"/>
    <m/>
    <s v="LI5A2 RG08"/>
    <n v="0"/>
    <x v="0"/>
    <x v="2"/>
    <s v="Straż Graniczna"/>
  </r>
  <r>
    <x v="4243"/>
    <s v="do RP"/>
    <x v="1"/>
    <x v="0"/>
    <s v="PSG w Hrebennem"/>
    <s v="Hrebenne - Rawa Ruska"/>
    <x v="0"/>
    <x v="3"/>
    <s v="Ostra"/>
    <n v="4"/>
    <s v="1 sztuka amunicji kaliber 5,56"/>
    <n v="4"/>
    <x v="0"/>
    <x v="2"/>
    <s v="Straż Graniczna"/>
  </r>
  <r>
    <x v="4244"/>
    <s v="wewnątrz kraju"/>
    <x v="0"/>
    <x v="8"/>
    <s v="PSG w Bobrownikach"/>
    <m/>
    <x v="1"/>
    <x v="1"/>
    <s v="Papierosy"/>
    <n v="23548.89"/>
    <m/>
    <n v="0.87868992537313428"/>
    <x v="0"/>
    <x v="1358"/>
    <s v="Straż Graniczna"/>
  </r>
  <r>
    <x v="4245"/>
    <s v="wewnątrz kraju"/>
    <x v="0"/>
    <x v="8"/>
    <s v="PSG w Sejnach"/>
    <m/>
    <x v="9"/>
    <x v="1"/>
    <s v="Papierosy"/>
    <n v="17573.8"/>
    <s v="NZ Gold, Mińsk Super Slim"/>
    <n v="0.87868999999999997"/>
    <x v="0"/>
    <x v="61"/>
    <s v="Straż Graniczna"/>
  </r>
  <r>
    <x v="4246"/>
    <s v="wewnątrz kraju"/>
    <x v="2"/>
    <x v="2"/>
    <s v="Śląski"/>
    <m/>
    <x v="3"/>
    <x v="6"/>
    <s v="Kokaina"/>
    <n v="10870.2"/>
    <m/>
    <n v="330000.00000000006"/>
    <x v="1"/>
    <x v="1620"/>
    <s v="Policja | SG"/>
  </r>
  <r>
    <x v="4246"/>
    <s v="wewnątrz kraju"/>
    <x v="2"/>
    <x v="2"/>
    <s v="Śląski"/>
    <m/>
    <x v="3"/>
    <x v="1"/>
    <s v="Papierosy"/>
    <n v="5272.14"/>
    <m/>
    <n v="0.87869000000000008"/>
    <x v="0"/>
    <x v="144"/>
    <s v="Policja | SG"/>
  </r>
  <r>
    <x v="4247"/>
    <s v="do RP"/>
    <x v="1"/>
    <x v="4"/>
    <s v="PSG w Świnoujściu"/>
    <s v="Świnoujście"/>
    <x v="7"/>
    <x v="0"/>
    <s v="Inne"/>
    <n v="90000"/>
    <s v="silniki zaburtowe"/>
    <n v="30000"/>
    <x v="0"/>
    <x v="46"/>
    <s v="Straż Graniczna"/>
  </r>
  <r>
    <x v="4247"/>
    <s v="do RP"/>
    <x v="1"/>
    <x v="4"/>
    <s v="PSG w Świnoujściu"/>
    <s v="Świnoujście"/>
    <x v="7"/>
    <x v="0"/>
    <s v="Inne"/>
    <n v="10000"/>
    <s v="piły mechaniczne łańcuchowe"/>
    <n v="5000"/>
    <x v="0"/>
    <x v="0"/>
    <s v="Straż Graniczna"/>
  </r>
  <r>
    <x v="4248"/>
    <s v="wewnątrz kraju"/>
    <x v="2"/>
    <x v="6"/>
    <s v="PSG w Kłodzku"/>
    <m/>
    <x v="3"/>
    <x v="6"/>
    <s v="Marihuana"/>
    <n v="225"/>
    <m/>
    <n v="45000"/>
    <x v="1"/>
    <x v="98"/>
    <s v="Policja | SG"/>
  </r>
  <r>
    <x v="4248"/>
    <s v="wewnątrz kraju"/>
    <x v="2"/>
    <x v="6"/>
    <s v="PSG w Kłodzku"/>
    <m/>
    <x v="3"/>
    <x v="6"/>
    <s v="Grzyby halucynogenne"/>
    <m/>
    <m/>
    <n v="0"/>
    <x v="1"/>
    <x v="531"/>
    <s v="Policja | SG"/>
  </r>
  <r>
    <x v="4248"/>
    <s v="wewnątrz kraju"/>
    <x v="2"/>
    <x v="6"/>
    <s v="PSG w Kłodzku"/>
    <m/>
    <x v="3"/>
    <x v="11"/>
    <s v="Złoty - PLN"/>
    <n v="5750"/>
    <m/>
    <n v="1"/>
    <x v="0"/>
    <x v="1621"/>
    <s v="Policja | SG"/>
  </r>
  <r>
    <x v="4248"/>
    <s v="wewnątrz kraju"/>
    <x v="2"/>
    <x v="6"/>
    <s v="PSG w Kłodzku"/>
    <m/>
    <x v="3"/>
    <x v="6"/>
    <s v="Marihuana"/>
    <n v="90"/>
    <m/>
    <n v="45000"/>
    <x v="1"/>
    <x v="228"/>
    <s v="Policja | SG"/>
  </r>
  <r>
    <x v="4248"/>
    <s v="wewnątrz kraju"/>
    <x v="2"/>
    <x v="6"/>
    <s v="PSG w Kłodzku"/>
    <m/>
    <x v="3"/>
    <x v="11"/>
    <s v="Złoty - PLN"/>
    <n v="5000"/>
    <m/>
    <n v="1"/>
    <x v="0"/>
    <x v="867"/>
    <s v="Policja | SG"/>
  </r>
  <r>
    <x v="4249"/>
    <s v="do RP"/>
    <x v="1"/>
    <x v="1"/>
    <s v="PSG w Korczowej"/>
    <s v="Korczowa - Krakowiec"/>
    <x v="0"/>
    <x v="3"/>
    <s v="Ostra"/>
    <n v="2.5"/>
    <s v="7.62x39 mm (amunicja ostra)"/>
    <n v="2.5"/>
    <x v="0"/>
    <x v="2"/>
    <s v="Straż Graniczna"/>
  </r>
  <r>
    <x v="4250"/>
    <s v="do RP"/>
    <x v="1"/>
    <x v="1"/>
    <s v="PSG w Korczowej"/>
    <s v="Korczowa - Krakowiec"/>
    <x v="0"/>
    <x v="3"/>
    <s v="Ostra"/>
    <n v="2.5"/>
    <s v="7.62x39 mm (amunicja ostra)"/>
    <n v="2.5"/>
    <x v="0"/>
    <x v="2"/>
    <s v="Straż Graniczna"/>
  </r>
  <r>
    <x v="4251"/>
    <s v="do RP"/>
    <x v="1"/>
    <x v="1"/>
    <s v="PSG w Korczowej"/>
    <s v="Korczowa - Krakowiec"/>
    <x v="0"/>
    <x v="3"/>
    <s v="Ostra"/>
    <n v="50"/>
    <s v="7.62x39 mm (amunicja ostra)"/>
    <n v="2.5"/>
    <x v="0"/>
    <x v="14"/>
    <s v="Straż Graniczna"/>
  </r>
  <r>
    <x v="4252"/>
    <s v="z RP"/>
    <x v="1"/>
    <x v="1"/>
    <s v="PSG w Krościenku"/>
    <s v="Krościenko - Smolnica"/>
    <x v="0"/>
    <x v="0"/>
    <s v="Podzespoły samochodowe"/>
    <n v="15000"/>
    <s v="Silnik BMW X5"/>
    <n v="15000"/>
    <x v="0"/>
    <x v="2"/>
    <s v="Straż Graniczna"/>
  </r>
  <r>
    <x v="4253"/>
    <s v="wewnątrz kraju"/>
    <x v="2"/>
    <x v="0"/>
    <s v="PSG w Sławatyczach"/>
    <m/>
    <x v="3"/>
    <x v="1"/>
    <s v="Papierosy"/>
    <n v="54478.78"/>
    <m/>
    <n v="0.87868999999999997"/>
    <x v="0"/>
    <x v="1568"/>
    <s v="Straż Graniczna"/>
  </r>
  <r>
    <x v="4254"/>
    <s v="wewnątrz kraju"/>
    <x v="2"/>
    <x v="2"/>
    <s v="PSG w Katowicach-Pyrzowicach"/>
    <m/>
    <x v="3"/>
    <x v="6"/>
    <s v="Marihuana"/>
    <n v="495"/>
    <m/>
    <n v="49999.999999999993"/>
    <x v="1"/>
    <x v="1622"/>
    <s v="Straż Graniczna"/>
  </r>
  <r>
    <x v="4255"/>
    <s v="wewnątrz kraju"/>
    <x v="2"/>
    <x v="6"/>
    <s v="PSG w Zgorzelcu"/>
    <m/>
    <x v="3"/>
    <x v="1"/>
    <s v="Papierosy"/>
    <n v="245154.51"/>
    <s v="różne marki"/>
    <n v="0.87869000000000008"/>
    <x v="0"/>
    <x v="1623"/>
    <s v="Straż Graniczna"/>
  </r>
  <r>
    <x v="4256"/>
    <s v="z RP"/>
    <x v="1"/>
    <x v="0"/>
    <s v="PSG w Terespolu"/>
    <s v="Terespol - Brześć"/>
    <x v="1"/>
    <x v="2"/>
    <s v="Osobowy"/>
    <n v="280000"/>
    <s v="FIAT DUCATO, nr rej. NOO 827, nr. VIN: ZFA25000002T59808 , kolor biały, rok produkcji 2021"/>
    <n v="280000"/>
    <x v="0"/>
    <x v="2"/>
    <s v="Straż Graniczna"/>
  </r>
  <r>
    <x v="4257"/>
    <s v="wewnątrz kraju"/>
    <x v="2"/>
    <x v="4"/>
    <s v="PSG w Ustce"/>
    <m/>
    <x v="3"/>
    <x v="6"/>
    <s v="Inne"/>
    <n v="119622"/>
    <s v="Ketamina"/>
    <n v="120000"/>
    <x v="1"/>
    <x v="1624"/>
    <s v="Policja | SG"/>
  </r>
  <r>
    <x v="4257"/>
    <s v="wewnątrz kraju"/>
    <x v="2"/>
    <x v="4"/>
    <s v="PSG w Ustce"/>
    <m/>
    <x v="3"/>
    <x v="6"/>
    <s v="Inne"/>
    <n v="471002.4"/>
    <s v="klefedron"/>
    <n v="60000.000000000007"/>
    <x v="1"/>
    <x v="1625"/>
    <s v="Policja | SG"/>
  </r>
  <r>
    <x v="4257"/>
    <s v="wewnątrz kraju"/>
    <x v="2"/>
    <x v="4"/>
    <s v="PSG w Ustce"/>
    <m/>
    <x v="3"/>
    <x v="6"/>
    <s v="Inne"/>
    <n v="324297.59999999998"/>
    <s v="klofedron"/>
    <n v="79999.999999999985"/>
    <x v="1"/>
    <x v="1626"/>
    <s v="Policja | SG"/>
  </r>
  <r>
    <x v="4257"/>
    <s v="wewnątrz kraju"/>
    <x v="2"/>
    <x v="4"/>
    <s v="PSG w Ustce"/>
    <m/>
    <x v="3"/>
    <x v="6"/>
    <s v="Marihuana"/>
    <n v="33376"/>
    <m/>
    <n v="50000"/>
    <x v="1"/>
    <x v="1627"/>
    <s v="Policja | SG"/>
  </r>
  <r>
    <x v="4257"/>
    <s v="wewnątrz kraju"/>
    <x v="2"/>
    <x v="4"/>
    <s v="PSG w Ustce"/>
    <m/>
    <x v="3"/>
    <x v="6"/>
    <s v="Amfetamina"/>
    <n v="209.25"/>
    <m/>
    <n v="25000.000000000004"/>
    <x v="1"/>
    <x v="1628"/>
    <s v="Policja | SG"/>
  </r>
  <r>
    <x v="4257"/>
    <s v="wewnątrz kraju"/>
    <x v="2"/>
    <x v="4"/>
    <s v="PSG w Ustce"/>
    <m/>
    <x v="3"/>
    <x v="6"/>
    <s v="Kokaina"/>
    <n v="3114"/>
    <m/>
    <n v="300000"/>
    <x v="1"/>
    <x v="1629"/>
    <s v="Policja | SG"/>
  </r>
  <r>
    <x v="4258"/>
    <s v="wewnątrz kraju"/>
    <x v="2"/>
    <x v="4"/>
    <s v="PSG w Świnoujściu"/>
    <m/>
    <x v="3"/>
    <x v="0"/>
    <s v="Inne"/>
    <n v="80000"/>
    <s v="Silnik zaburtowy"/>
    <n v="80000"/>
    <x v="0"/>
    <x v="2"/>
    <s v="Straż Graniczna"/>
  </r>
  <r>
    <x v="4259"/>
    <s v="z RP"/>
    <x v="1"/>
    <x v="1"/>
    <s v="PSG w Lubaczowie"/>
    <s v="Budomierz - Hruszew"/>
    <x v="0"/>
    <x v="2"/>
    <s v="Osobowy"/>
    <n v="69000"/>
    <s v="VW e-Golf"/>
    <n v="69000"/>
    <x v="0"/>
    <x v="2"/>
    <s v="Straż Graniczna"/>
  </r>
  <r>
    <x v="4260"/>
    <s v="do RP"/>
    <x v="1"/>
    <x v="1"/>
    <s v="PSG w Korczowej"/>
    <s v="Korczowa - Krakowiec"/>
    <x v="0"/>
    <x v="3"/>
    <s v="Ostra"/>
    <n v="2.5"/>
    <s v="1 sztukę amunicji kaliber 7,62 x 39mm"/>
    <n v="2.5"/>
    <x v="0"/>
    <x v="2"/>
    <s v="Straż Graniczna"/>
  </r>
  <r>
    <x v="4260"/>
    <s v="do RP"/>
    <x v="1"/>
    <x v="1"/>
    <s v="PSG w Korczowej"/>
    <s v="Korczowa - Krakowiec"/>
    <x v="0"/>
    <x v="3"/>
    <s v="Ostra"/>
    <n v="2.5"/>
    <s v="1 sztukę amunicji kaliber 5,56 x 39mm"/>
    <n v="2.5"/>
    <x v="0"/>
    <x v="2"/>
    <s v="Straż Graniczna"/>
  </r>
  <r>
    <x v="4261"/>
    <s v="do RP"/>
    <x v="1"/>
    <x v="1"/>
    <s v="PSG w Medyce"/>
    <s v="Medyka - Szeginie"/>
    <x v="0"/>
    <x v="1"/>
    <s v="Papierosy"/>
    <n v="35.15"/>
    <s v="PARAMOUNT GOLD "/>
    <n v="0.87874999999999992"/>
    <x v="0"/>
    <x v="66"/>
    <s v="Straż Graniczna"/>
  </r>
  <r>
    <x v="4262"/>
    <s v="z RP"/>
    <x v="1"/>
    <x v="0"/>
    <s v="PSG w Hrebennem"/>
    <s v="Hrebenne - Rawa Ruska"/>
    <x v="0"/>
    <x v="2"/>
    <s v="Osobowy"/>
    <n v="40000"/>
    <s v="MITSUBISHI OUTLANDER GX 4H PHEV AUTO"/>
    <n v="40000"/>
    <x v="0"/>
    <x v="2"/>
    <s v="Straż Graniczna"/>
  </r>
  <r>
    <x v="4263"/>
    <s v="do RP"/>
    <x v="1"/>
    <x v="1"/>
    <s v="PSG w Medyce"/>
    <s v="Medyka - Szeginie"/>
    <x v="0"/>
    <x v="4"/>
    <s v="Tytoń do palenia"/>
    <n v="146"/>
    <m/>
    <n v="1460"/>
    <x v="1"/>
    <x v="337"/>
    <s v="Straż Graniczna"/>
  </r>
  <r>
    <x v="4263"/>
    <s v="do RP"/>
    <x v="1"/>
    <x v="1"/>
    <s v="PSG w Medyce"/>
    <s v="Medyka - Szeginie"/>
    <x v="0"/>
    <x v="1"/>
    <s v="Papierosy"/>
    <n v="35.15"/>
    <s v="CHAMPION"/>
    <n v="0.87874999999999992"/>
    <x v="0"/>
    <x v="66"/>
    <s v="Straż Graniczna"/>
  </r>
  <r>
    <x v="4263"/>
    <s v="do RP"/>
    <x v="1"/>
    <x v="1"/>
    <s v="PSG w Medyce"/>
    <s v="Medyka - Szeginie"/>
    <x v="0"/>
    <x v="1"/>
    <s v="Papierosy"/>
    <n v="17.57"/>
    <s v="URTA"/>
    <n v="0.87850000000000006"/>
    <x v="0"/>
    <x v="14"/>
    <s v="Straż Graniczna"/>
  </r>
  <r>
    <x v="4263"/>
    <s v="do RP"/>
    <x v="1"/>
    <x v="1"/>
    <s v="PSG w Medyce"/>
    <s v="Medyka - Szeginie"/>
    <x v="0"/>
    <x v="1"/>
    <s v="Papierosy"/>
    <n v="22.85"/>
    <s v="WINSTON"/>
    <n v="0.87884615384615394"/>
    <x v="0"/>
    <x v="990"/>
    <s v="Straż Graniczna"/>
  </r>
  <r>
    <x v="4263"/>
    <s v="do RP"/>
    <x v="1"/>
    <x v="1"/>
    <s v="PSG w Medyce"/>
    <s v="Medyka - Szeginie"/>
    <x v="0"/>
    <x v="1"/>
    <s v="Papierosy"/>
    <n v="15.82"/>
    <s v="CAMEL"/>
    <n v="0.87888888888888894"/>
    <x v="0"/>
    <x v="290"/>
    <s v="Straż Graniczna"/>
  </r>
  <r>
    <x v="4264"/>
    <s v="do RP"/>
    <x v="1"/>
    <x v="1"/>
    <s v="PSG w Korczowej"/>
    <s v="Korczowa - Krakowiec"/>
    <x v="0"/>
    <x v="3"/>
    <s v="Ostra"/>
    <n v="2.5"/>
    <s v="amunicji kaliber 5,56 x 39mm"/>
    <n v="2.5"/>
    <x v="0"/>
    <x v="2"/>
    <s v="Straż Graniczna"/>
  </r>
  <r>
    <x v="4265"/>
    <s v="do RP"/>
    <x v="1"/>
    <x v="1"/>
    <s v="PSG w Korczowej"/>
    <s v="Korczowa - Krakowiec"/>
    <x v="0"/>
    <x v="3"/>
    <s v="Ostra"/>
    <n v="2.5"/>
    <s v="amunicji kaliber 5,56 x 39mm"/>
    <n v="2.5"/>
    <x v="0"/>
    <x v="2"/>
    <s v="Straż Graniczna"/>
  </r>
  <r>
    <x v="4266"/>
    <s v="do RP"/>
    <x v="1"/>
    <x v="0"/>
    <s v="PSG w Terespolu"/>
    <s v="Terespol - Brześć"/>
    <x v="1"/>
    <x v="0"/>
    <s v="RTV"/>
    <n v="1800"/>
    <s v="routery bezprzewodowe"/>
    <n v="600"/>
    <x v="0"/>
    <x v="46"/>
    <s v="Straż Graniczna"/>
  </r>
  <r>
    <x v="4267"/>
    <s v="do RP"/>
    <x v="1"/>
    <x v="0"/>
    <s v="PSG w Dołhobyczowie"/>
    <s v="Dołhobyczów - Uhrynów"/>
    <x v="0"/>
    <x v="3"/>
    <s v="Ostra"/>
    <n v="4"/>
    <m/>
    <n v="4"/>
    <x v="0"/>
    <x v="2"/>
    <s v="Straż Graniczna"/>
  </r>
  <r>
    <x v="4268"/>
    <s v="do RP"/>
    <x v="1"/>
    <x v="0"/>
    <s v="PSG w Terespolu"/>
    <s v="Terespol - Brześć"/>
    <x v="1"/>
    <x v="0"/>
    <s v="Inne"/>
    <n v="7653.53"/>
    <s v="Produkty farmaceutyczne"/>
    <n v="14.633900573613767"/>
    <x v="0"/>
    <x v="1630"/>
    <s v="Straż Graniczna"/>
  </r>
  <r>
    <x v="4268"/>
    <s v="do RP"/>
    <x v="1"/>
    <x v="0"/>
    <s v="PSG w Terespolu"/>
    <s v="Terespol - Brześć"/>
    <x v="1"/>
    <x v="0"/>
    <s v="Inne"/>
    <n v="4050"/>
    <s v="Odzież"/>
    <n v="150"/>
    <x v="0"/>
    <x v="638"/>
    <s v="Straż Graniczna"/>
  </r>
  <r>
    <x v="4268"/>
    <s v="do RP"/>
    <x v="1"/>
    <x v="0"/>
    <s v="PSG w Terespolu"/>
    <s v="Terespol - Brześć"/>
    <x v="1"/>
    <x v="0"/>
    <s v="Inne"/>
    <n v="4730"/>
    <s v="Artykuły elektroniczne"/>
    <n v="110"/>
    <x v="0"/>
    <x v="53"/>
    <s v="Straż Graniczna"/>
  </r>
  <r>
    <x v="4269"/>
    <s v="do RP"/>
    <x v="1"/>
    <x v="0"/>
    <s v="PSG w Hrebennem"/>
    <s v="Hrebenne - Rawa Ruska"/>
    <x v="0"/>
    <x v="1"/>
    <s v="Papierosy"/>
    <n v="84.35"/>
    <s v="ujawniono 96szt. papierosów, uszczuplenia celne 143,00 zł."/>
    <n v="0.87864583333333324"/>
    <x v="0"/>
    <x v="34"/>
    <s v="SC | SG"/>
  </r>
  <r>
    <x v="4269"/>
    <s v="do RP"/>
    <x v="1"/>
    <x v="0"/>
    <s v="PSG w Hrebennem"/>
    <s v="Hrebenne - Rawa Ruska"/>
    <x v="0"/>
    <x v="4"/>
    <s v="Tytoń do palenia"/>
    <n v="32.47"/>
    <s v="wyroby nowatorskie"/>
    <n v="668.10699588477371"/>
    <x v="1"/>
    <x v="595"/>
    <s v="SC | SG"/>
  </r>
  <r>
    <x v="4270"/>
    <s v="z RP"/>
    <x v="1"/>
    <x v="6"/>
    <s v="PSG w Poznaniu-Ławicy"/>
    <s v="Poznań-Ławica"/>
    <x v="2"/>
    <x v="7"/>
    <s v="Inna"/>
    <n v="100"/>
    <s v="pałka teleskopowa"/>
    <n v="100"/>
    <x v="0"/>
    <x v="2"/>
    <s v="Straż Graniczna"/>
  </r>
  <r>
    <x v="4271"/>
    <s v="wewnątrz kraju"/>
    <x v="0"/>
    <x v="2"/>
    <s v="PSG w Bielsku-Białej"/>
    <m/>
    <x v="8"/>
    <x v="6"/>
    <s v="Inne"/>
    <n v="12093"/>
    <s v="Pseudoefedryna"/>
    <n v="29000"/>
    <x v="1"/>
    <x v="1631"/>
    <s v="Straż Graniczna"/>
  </r>
  <r>
    <x v="4272"/>
    <s v="do RP"/>
    <x v="1"/>
    <x v="0"/>
    <s v="PSG w Dorohusku"/>
    <s v="Dorohusk - Jagodzin"/>
    <x v="0"/>
    <x v="1"/>
    <s v="Papierosy"/>
    <n v="70.3"/>
    <s v="4 PACZKI PAPIEROSÓW"/>
    <n v="0.87874999999999992"/>
    <x v="0"/>
    <x v="5"/>
    <s v="KAS | SG"/>
  </r>
  <r>
    <x v="4273"/>
    <s v="wewnątrz kraju"/>
    <x v="2"/>
    <x v="1"/>
    <s v="PSG w Lubaczowie"/>
    <m/>
    <x v="3"/>
    <x v="4"/>
    <s v="krajanka tytoniowa"/>
    <n v="777629.2"/>
    <m/>
    <n v="670.37"/>
    <x v="1"/>
    <x v="1632"/>
    <s v="SC | SG"/>
  </r>
  <r>
    <x v="4273"/>
    <s v="wewnątrz kraju"/>
    <x v="2"/>
    <x v="1"/>
    <s v="PSG w Lubaczowie"/>
    <m/>
    <x v="3"/>
    <x v="4"/>
    <s v="susz tytoniowy"/>
    <n v="165581.39000000001"/>
    <m/>
    <n v="670.37"/>
    <x v="1"/>
    <x v="1369"/>
    <s v="SC | SG"/>
  </r>
  <r>
    <x v="4274"/>
    <s v="wewnątrz kraju"/>
    <x v="0"/>
    <x v="1"/>
    <s v="PSG w Korczowej"/>
    <m/>
    <x v="0"/>
    <x v="5"/>
    <s v="Inne"/>
    <n v="700"/>
    <s v="Spirytus"/>
    <n v="70"/>
    <x v="2"/>
    <x v="45"/>
    <s v="SC | SG"/>
  </r>
  <r>
    <x v="4274"/>
    <s v="wewnątrz kraju"/>
    <x v="0"/>
    <x v="1"/>
    <s v="PSG w Korczowej"/>
    <m/>
    <x v="0"/>
    <x v="1"/>
    <s v="Papierosy"/>
    <n v="16536.95"/>
    <s v="Różne marki papiersów"/>
    <n v="0.87869022316684386"/>
    <x v="0"/>
    <x v="1633"/>
    <s v="SC | SG"/>
  </r>
  <r>
    <x v="4275"/>
    <s v="z RP"/>
    <x v="1"/>
    <x v="1"/>
    <s v="PSG w Rzeszowie–Jasionce"/>
    <s v="Rzeszów-Jasionka"/>
    <x v="2"/>
    <x v="3"/>
    <s v="Ostra"/>
    <n v="2"/>
    <s v="łuski z niewidocznymi śladami zbicia spłonek"/>
    <n v="1"/>
    <x v="0"/>
    <x v="0"/>
    <s v="Straż Graniczna"/>
  </r>
  <r>
    <x v="4276"/>
    <s v="wewnątrz kraju"/>
    <x v="2"/>
    <x v="1"/>
    <s v="Bieszczadzki"/>
    <m/>
    <x v="3"/>
    <x v="4"/>
    <s v="Tytoń"/>
    <n v="108"/>
    <s v="Saszetka UDA PANCHHI"/>
    <n v="400"/>
    <x v="1"/>
    <x v="1634"/>
    <s v="inny"/>
  </r>
  <r>
    <x v="4277"/>
    <s v="z RP"/>
    <x v="1"/>
    <x v="0"/>
    <s v="PSG w Hrebennem"/>
    <s v="Hrebenne - Rawa Ruska"/>
    <x v="0"/>
    <x v="6"/>
    <s v="Marihuana"/>
    <n v="26.55"/>
    <m/>
    <n v="45000.000000000007"/>
    <x v="1"/>
    <x v="907"/>
    <s v="Straż Graniczna"/>
  </r>
  <r>
    <x v="4278"/>
    <s v="wewnątrz kraju"/>
    <x v="2"/>
    <x v="1"/>
    <s v="Bieszczadzki"/>
    <m/>
    <x v="3"/>
    <x v="4"/>
    <s v="Tytoń"/>
    <n v="306"/>
    <s v="SASZETKA UDA PANCHHI, CCOL LIP"/>
    <n v="748.89867841409693"/>
    <x v="1"/>
    <x v="1635"/>
    <s v="inny"/>
  </r>
  <r>
    <x v="4279"/>
    <s v="wewnątrz kraju"/>
    <x v="2"/>
    <x v="1"/>
    <s v="Bieszczadzki"/>
    <m/>
    <x v="3"/>
    <x v="2"/>
    <s v="Osobowy"/>
    <n v="130000"/>
    <s v="BMW X1"/>
    <n v="130000"/>
    <x v="0"/>
    <x v="2"/>
    <s v="Policja | SG"/>
  </r>
  <r>
    <x v="4280"/>
    <s v="wewnątrz kraju"/>
    <x v="2"/>
    <x v="8"/>
    <s v="PSG w Augustowie"/>
    <m/>
    <x v="3"/>
    <x v="4"/>
    <s v="krajanka tytoniowa"/>
    <n v="28996.77"/>
    <m/>
    <n v="878.69"/>
    <x v="1"/>
    <x v="832"/>
    <s v="KAS | SG"/>
  </r>
  <r>
    <x v="4280"/>
    <s v="wewnątrz kraju"/>
    <x v="2"/>
    <x v="8"/>
    <s v="PSG w Augustowie"/>
    <m/>
    <x v="3"/>
    <x v="4"/>
    <s v="susz tytoniowy"/>
    <n v="9020.0300000000007"/>
    <m/>
    <n v="668.15037037037041"/>
    <x v="1"/>
    <x v="1636"/>
    <s v="KAS | SG"/>
  </r>
  <r>
    <x v="4281"/>
    <s v="do RP"/>
    <x v="1"/>
    <x v="1"/>
    <s v="PSG w Lubaczowie"/>
    <s v="Budomierz - Hruszew"/>
    <x v="0"/>
    <x v="0"/>
    <s v="Inne"/>
    <n v="190"/>
    <s v="towar pochodzenia zwierzecego - mięso"/>
    <n v="20"/>
    <x v="1"/>
    <x v="145"/>
    <s v="Straż Graniczna"/>
  </r>
  <r>
    <x v="4282"/>
    <s v="wewnątrz kraju"/>
    <x v="0"/>
    <x v="8"/>
    <s v="PSG w Kuźnicy"/>
    <m/>
    <x v="1"/>
    <x v="1"/>
    <s v="Papierosy"/>
    <n v="17573.8"/>
    <s v="MINSK"/>
    <n v="0.87868999999999997"/>
    <x v="0"/>
    <x v="61"/>
    <s v="Straż Graniczna"/>
  </r>
  <r>
    <x v="4282"/>
    <s v="wewnątrz kraju"/>
    <x v="0"/>
    <x v="8"/>
    <s v="PSG w Kuźnicy"/>
    <m/>
    <x v="1"/>
    <x v="1"/>
    <s v="Papierosy"/>
    <n v="17573.8"/>
    <s v="NZ"/>
    <n v="0.87868999999999997"/>
    <x v="0"/>
    <x v="61"/>
    <s v="Straż Graniczna"/>
  </r>
  <r>
    <x v="4283"/>
    <s v="z RP"/>
    <x v="1"/>
    <x v="1"/>
    <s v="PSG w Korczowej"/>
    <s v="Korczowa - Krakowiec"/>
    <x v="0"/>
    <x v="0"/>
    <s v="Inne"/>
    <m/>
    <s v="28 TYS 820 PAR (57640 SZT.) SKARPET Z LOGO RÓŻNYCH ZNANYCH MAREK"/>
    <n v="0"/>
    <x v="0"/>
    <x v="1637"/>
    <s v="Straż Graniczna"/>
  </r>
  <r>
    <x v="4284"/>
    <s v="wewnątrz kraju"/>
    <x v="2"/>
    <x v="7"/>
    <s v="Karpacki"/>
    <m/>
    <x v="3"/>
    <x v="6"/>
    <s v="Inne"/>
    <n v="586.79999999999995"/>
    <s v="susz roślinny koloru brunatno - zielonego"/>
    <n v="39999.999999999993"/>
    <x v="1"/>
    <x v="1638"/>
    <s v="Straż Graniczna"/>
  </r>
  <r>
    <x v="4285"/>
    <s v="wewnątrz kraju"/>
    <x v="2"/>
    <x v="7"/>
    <s v="Karpacki"/>
    <m/>
    <x v="3"/>
    <x v="0"/>
    <s v="Inne"/>
    <m/>
    <s v="przedniot przypominający broń z napisem HECKLER&amp;KOCH KAL. 4.5 mn, HK 45 nr 18616712 "/>
    <n v="0"/>
    <x v="0"/>
    <x v="2"/>
    <s v="Straż Graniczna"/>
  </r>
  <r>
    <x v="4285"/>
    <s v="wewnątrz kraju"/>
    <x v="2"/>
    <x v="7"/>
    <s v="Karpacki"/>
    <m/>
    <x v="3"/>
    <x v="0"/>
    <s v="Inne"/>
    <m/>
    <s v="śrut stalowy okrągły Golden Devils BBs 1500 szt./4.5 mm //.177. Ilość nieznana."/>
    <e v="#DIV/0!"/>
    <x v="0"/>
    <x v="286"/>
    <s v="Straż Graniczna"/>
  </r>
  <r>
    <x v="4285"/>
    <s v="wewnątrz kraju"/>
    <x v="2"/>
    <x v="7"/>
    <s v="Karpacki"/>
    <m/>
    <x v="3"/>
    <x v="0"/>
    <s v="Inne"/>
    <n v="170"/>
    <s v="przedmiot przypominający maczetę Fiskars XA3, cena ok 170 zł."/>
    <n v="170"/>
    <x v="0"/>
    <x v="2"/>
    <s v="Straż Graniczna"/>
  </r>
  <r>
    <x v="4285"/>
    <s v="wewnątrz kraju"/>
    <x v="2"/>
    <x v="7"/>
    <s v="Karpacki"/>
    <m/>
    <x v="3"/>
    <x v="0"/>
    <s v="Inne"/>
    <m/>
    <s v="przedmiot przypominający maczetę opisany na ostrzu KS.D.J STAINLESS STEEL 420"/>
    <n v="0"/>
    <x v="0"/>
    <x v="2"/>
    <s v="Straż Graniczna"/>
  </r>
  <r>
    <x v="4286"/>
    <s v="wewnątrz kraju"/>
    <x v="2"/>
    <x v="6"/>
    <s v="PSG w Kaliszu"/>
    <m/>
    <x v="3"/>
    <x v="1"/>
    <s v="Papierosy"/>
    <n v="15868.26"/>
    <m/>
    <n v="0.87868984993631982"/>
    <x v="0"/>
    <x v="1639"/>
    <s v="Straż Graniczna"/>
  </r>
  <r>
    <x v="4286"/>
    <s v="wewnątrz kraju"/>
    <x v="2"/>
    <x v="6"/>
    <s v="PSG w Kaliszu"/>
    <m/>
    <x v="3"/>
    <x v="4"/>
    <s v="krajanka tytoniowa"/>
    <n v="7349.65"/>
    <m/>
    <n v="668.15"/>
    <x v="1"/>
    <x v="331"/>
    <s v="Straż Graniczna"/>
  </r>
  <r>
    <x v="4287"/>
    <s v="wewnątrz kraju"/>
    <x v="2"/>
    <x v="2"/>
    <s v="PSG w Sosnowcu"/>
    <m/>
    <x v="3"/>
    <x v="6"/>
    <s v="Marihuana"/>
    <n v="2.5"/>
    <m/>
    <n v="50000"/>
    <x v="1"/>
    <x v="1027"/>
    <s v="Straż Graniczna"/>
  </r>
  <r>
    <x v="4288"/>
    <s v="z RP"/>
    <x v="0"/>
    <x v="2"/>
    <s v="PSG w Katowicach-Pyrzowicach"/>
    <m/>
    <x v="2"/>
    <x v="3"/>
    <s v="Ostra"/>
    <n v="1"/>
    <s v="przedmiot przypominający amunicję z napisem na denku łuski „S&amp;B 18 9x19” "/>
    <n v="1"/>
    <x v="0"/>
    <x v="2"/>
    <s v="Straż Graniczna"/>
  </r>
  <r>
    <x v="4288"/>
    <s v="z RP"/>
    <x v="0"/>
    <x v="2"/>
    <s v="PSG w Katowicach-Pyrzowicach"/>
    <m/>
    <x v="2"/>
    <x v="3"/>
    <s v="Ostra"/>
    <n v="1"/>
    <s v="przedmiot przypominający amunicję z napisem na denku łuski „S&amp;B 9x10 NX 19”"/>
    <n v="1"/>
    <x v="0"/>
    <x v="2"/>
    <s v="Straż Graniczna"/>
  </r>
  <r>
    <x v="4289"/>
    <s v="do RP"/>
    <x v="1"/>
    <x v="0"/>
    <s v="PSG w Hrebennem"/>
    <s v="Hrebenne - Rawa Ruska"/>
    <x v="0"/>
    <x v="6"/>
    <s v="Marihuana"/>
    <n v="9"/>
    <m/>
    <n v="45000"/>
    <x v="1"/>
    <x v="568"/>
    <s v="Straż Graniczna"/>
  </r>
  <r>
    <x v="4290"/>
    <s v="do RP"/>
    <x v="1"/>
    <x v="1"/>
    <s v="PSG w Korczowej"/>
    <s v="Korczowa - Krakowiec"/>
    <x v="0"/>
    <x v="3"/>
    <s v="Ostra"/>
    <n v="5"/>
    <m/>
    <n v="2.5"/>
    <x v="0"/>
    <x v="0"/>
    <s v="Straż Graniczna"/>
  </r>
  <r>
    <x v="4290"/>
    <s v="do RP"/>
    <x v="1"/>
    <x v="1"/>
    <s v="PSG w Korczowej"/>
    <s v="Korczowa - Krakowiec"/>
    <x v="0"/>
    <x v="3"/>
    <s v="Inna"/>
    <n v="3"/>
    <s v="amunicja śrutowa"/>
    <n v="1.5"/>
    <x v="0"/>
    <x v="0"/>
    <s v="Straż Graniczna"/>
  </r>
  <r>
    <x v="4290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291"/>
    <s v="wewnątrz kraju"/>
    <x v="2"/>
    <x v="4"/>
    <s v="PSG w Elblągu"/>
    <m/>
    <x v="3"/>
    <x v="1"/>
    <s v="Papierosy"/>
    <n v="158164.20000000001"/>
    <s v="papierosy marki Mińsk, MZ"/>
    <n v="0.87869000000000008"/>
    <x v="0"/>
    <x v="1640"/>
    <s v="Policja | SG"/>
  </r>
  <r>
    <x v="4292"/>
    <s v="do RP"/>
    <x v="1"/>
    <x v="0"/>
    <s v="PSG w Terespolu"/>
    <s v="Terespol - Brześć"/>
    <x v="1"/>
    <x v="4"/>
    <s v="Tytoń do palenia"/>
    <n v="107.71"/>
    <s v="Wkłady do podgrzewaczy tytoniu"/>
    <n v="668.17617866004957"/>
    <x v="1"/>
    <x v="1641"/>
    <s v="Straż Graniczna"/>
  </r>
  <r>
    <x v="4293"/>
    <s v="do RP"/>
    <x v="1"/>
    <x v="1"/>
    <s v="PSG w Korczowej"/>
    <s v="Korczowa - Krakowiec"/>
    <x v="0"/>
    <x v="3"/>
    <s v="Ostra"/>
    <n v="2.5"/>
    <s v="kaliber 5.45 x39 mm (amunicja ostra)"/>
    <n v="2.5"/>
    <x v="0"/>
    <x v="2"/>
    <s v="Straż Graniczna"/>
  </r>
  <r>
    <x v="4294"/>
    <s v="z RP"/>
    <x v="1"/>
    <x v="5"/>
    <s v="PSG w Warszawie-Okęciu"/>
    <s v="Warszawa-Okęcie"/>
    <x v="2"/>
    <x v="3"/>
    <s v="Ostra"/>
    <m/>
    <s v="O oznaczeniu na kryzie łuski „22-GG-24”. "/>
    <n v="0"/>
    <x v="0"/>
    <x v="2"/>
    <s v="Straż Graniczna"/>
  </r>
  <r>
    <x v="4295"/>
    <s v="z RP"/>
    <x v="1"/>
    <x v="0"/>
    <s v="PSG w Hrubieszowie"/>
    <s v="Zosin - Ustiług"/>
    <x v="0"/>
    <x v="2"/>
    <s v="Inny"/>
    <n v="3300"/>
    <s v=" Rower górski marki CUBE koloru szarego"/>
    <n v="3300"/>
    <x v="0"/>
    <x v="2"/>
    <s v="Straż Graniczna"/>
  </r>
  <r>
    <x v="4296"/>
    <s v="do RP"/>
    <x v="1"/>
    <x v="0"/>
    <s v="PSG w Terespolu"/>
    <s v="Kukuryki - Kozłowiczy"/>
    <x v="1"/>
    <x v="1"/>
    <s v="Papierosy"/>
    <n v="702.95"/>
    <s v="KING"/>
    <n v="0.87868750000000007"/>
    <x v="0"/>
    <x v="25"/>
    <s v="Straż Graniczna"/>
  </r>
  <r>
    <x v="4297"/>
    <s v="do RP"/>
    <x v="1"/>
    <x v="6"/>
    <s v="PSG w Świecku"/>
    <s v="Świecko – Frankfurt"/>
    <x v="5"/>
    <x v="6"/>
    <s v="Marihuana"/>
    <n v="146.80000000000001"/>
    <m/>
    <n v="40000"/>
    <x v="1"/>
    <x v="1642"/>
    <s v="Straż Graniczna"/>
  </r>
  <r>
    <x v="4298"/>
    <s v="z RP"/>
    <x v="1"/>
    <x v="5"/>
    <s v="PSG w Warszawie-Okęciu"/>
    <s v="Warszawa-Okęcie"/>
    <x v="2"/>
    <x v="3"/>
    <s v="Ostra"/>
    <m/>
    <m/>
    <n v="0"/>
    <x v="0"/>
    <x v="6"/>
    <s v="Straż Graniczna"/>
  </r>
  <r>
    <x v="4299"/>
    <s v="wewnątrz kraju"/>
    <x v="2"/>
    <x v="1"/>
    <s v="Bieszczadzki"/>
    <m/>
    <x v="3"/>
    <x v="2"/>
    <s v="Osobowy"/>
    <n v="95000"/>
    <s v="Peugeot 508, rok produkcji 2019,"/>
    <n v="95000"/>
    <x v="0"/>
    <x v="2"/>
    <s v="Policja | Policja | SG"/>
  </r>
  <r>
    <x v="4300"/>
    <s v="wewnątrz kraju"/>
    <x v="0"/>
    <x v="6"/>
    <s v="PSG w Tuplicach"/>
    <m/>
    <x v="5"/>
    <x v="1"/>
    <s v="Papierosy"/>
    <n v="1072001.8"/>
    <m/>
    <n v="0.87869000000000008"/>
    <x v="0"/>
    <x v="1643"/>
    <s v="Straż Graniczna"/>
  </r>
  <r>
    <x v="4301"/>
    <s v="z RP"/>
    <x v="1"/>
    <x v="8"/>
    <s v="PSG w Bobrownikach"/>
    <s v="Bobrowniki - Bierestowica"/>
    <x v="1"/>
    <x v="2"/>
    <s v="Osobowy"/>
    <n v="20000"/>
    <s v="peugeot 5008"/>
    <n v="20000"/>
    <x v="0"/>
    <x v="2"/>
    <s v="Straż Graniczna"/>
  </r>
  <r>
    <x v="4302"/>
    <s v="wewnątrz kraju"/>
    <x v="2"/>
    <x v="0"/>
    <s v="PSG w Hrubieszowie"/>
    <m/>
    <x v="3"/>
    <x v="2"/>
    <s v="Osobowy"/>
    <n v="100000"/>
    <m/>
    <n v="100000"/>
    <x v="0"/>
    <x v="2"/>
    <s v="Policja | SG"/>
  </r>
  <r>
    <x v="4303"/>
    <s v="z RP"/>
    <x v="1"/>
    <x v="0"/>
    <s v="PSG w Dorohusku"/>
    <s v="Dorohusk - Jagodzin"/>
    <x v="0"/>
    <x v="2"/>
    <s v="Naczepa"/>
    <n v="200000"/>
    <s v="naczepa marki ROJO model KT4ST"/>
    <n v="200000"/>
    <x v="0"/>
    <x v="2"/>
    <s v="Straż Graniczna"/>
  </r>
  <r>
    <x v="4304"/>
    <s v="wewnątrz kraju"/>
    <x v="2"/>
    <x v="4"/>
    <s v="PSG w Elblągu"/>
    <m/>
    <x v="3"/>
    <x v="1"/>
    <s v="Papierosy"/>
    <n v="1693481.66"/>
    <s v="papierosy bez polskich znaków akcyzy"/>
    <n v="0.87868999833962891"/>
    <x v="0"/>
    <x v="1644"/>
    <s v="Straż Graniczna"/>
  </r>
  <r>
    <x v="4305"/>
    <s v="wewnątrz kraju"/>
    <x v="0"/>
    <x v="1"/>
    <s v="PSG w Korczowej"/>
    <m/>
    <x v="0"/>
    <x v="1"/>
    <s v="Papierosy"/>
    <n v="70.3"/>
    <s v="80 sztuk papierosów ( tj. 4 paczek papierosów bez polskich znaków akcyzy MF RP marki COMPLIMENT )"/>
    <n v="0.87874999999999992"/>
    <x v="0"/>
    <x v="5"/>
    <s v="Straż Graniczna"/>
  </r>
  <r>
    <x v="4306"/>
    <s v="wewnątrz kraju"/>
    <x v="0"/>
    <x v="1"/>
    <s v="PSG w Korczowej"/>
    <m/>
    <x v="0"/>
    <x v="1"/>
    <s v="Papierosy"/>
    <n v="70.3"/>
    <s v="80 sztuk papierosów ( tj. 4 paczek papierosów bez polskich znaków akcyzy MF RP marki COMPLIMENT )"/>
    <n v="0.87874999999999992"/>
    <x v="0"/>
    <x v="5"/>
    <s v="Straż Graniczna"/>
  </r>
  <r>
    <x v="4307"/>
    <s v="wewnątrz kraju"/>
    <x v="0"/>
    <x v="1"/>
    <s v="PSG w Korczowej"/>
    <m/>
    <x v="0"/>
    <x v="1"/>
    <s v="Papierosy"/>
    <n v="52.72"/>
    <s v="60 sztuk (3 paczKI marki COMPLIMENT bez polskich znaków akcyzy MF RP)"/>
    <n v="0.8786666666666666"/>
    <x v="0"/>
    <x v="10"/>
    <s v="Straż Graniczna"/>
  </r>
  <r>
    <x v="4308"/>
    <s v="do RP"/>
    <x v="1"/>
    <x v="1"/>
    <s v="PSG w Medyce"/>
    <s v="Medyka - Szeginie"/>
    <x v="0"/>
    <x v="1"/>
    <s v="Papierosy"/>
    <n v="140.59"/>
    <s v="MARKA PARLIAMENT "/>
    <n v="0.87868750000000007"/>
    <x v="0"/>
    <x v="37"/>
    <s v="SC | SG"/>
  </r>
  <r>
    <x v="4309"/>
    <s v="do RP"/>
    <x v="1"/>
    <x v="0"/>
    <s v="PSG w Terespolu"/>
    <s v="Kukuryki - Kozłowiczy"/>
    <x v="1"/>
    <x v="1"/>
    <s v="Papierosy"/>
    <n v="861.12"/>
    <m/>
    <n v="0.87869387755102046"/>
    <x v="0"/>
    <x v="1645"/>
    <s v="Straż Graniczna"/>
  </r>
  <r>
    <x v="4310"/>
    <s v="wewnątrz kraju"/>
    <x v="2"/>
    <x v="4"/>
    <s v="PSG we Władysławowie"/>
    <m/>
    <x v="3"/>
    <x v="6"/>
    <s v="Marihuana"/>
    <n v="45"/>
    <m/>
    <n v="45000"/>
    <x v="1"/>
    <x v="9"/>
    <s v="Straż Graniczna"/>
  </r>
  <r>
    <x v="4311"/>
    <s v="z RP"/>
    <x v="1"/>
    <x v="1"/>
    <s v="PSG w Lubaczowie"/>
    <s v="Budomierz - Hruszew"/>
    <x v="0"/>
    <x v="2"/>
    <s v="Osobowy"/>
    <n v="50000"/>
    <s v="NISSAN Navara"/>
    <n v="50000"/>
    <x v="0"/>
    <x v="2"/>
    <s v="Straż Graniczna"/>
  </r>
  <r>
    <x v="4312"/>
    <s v="do RP"/>
    <x v="1"/>
    <x v="0"/>
    <s v="PSG w Hrubieszowie"/>
    <s v="Zosin - Ustiług"/>
    <x v="0"/>
    <x v="1"/>
    <s v="Papierosy"/>
    <n v="70.3"/>
    <m/>
    <n v="0.87874999999999992"/>
    <x v="0"/>
    <x v="5"/>
    <s v="SC"/>
  </r>
  <r>
    <x v="4312"/>
    <s v="do RP"/>
    <x v="1"/>
    <x v="0"/>
    <s v="PSG w Hrubieszowie"/>
    <s v="Zosin - Ustiług"/>
    <x v="0"/>
    <x v="5"/>
    <s v="Inne"/>
    <n v="80"/>
    <s v="płyn o zapachu alkoholu powyżej 22%"/>
    <n v="80"/>
    <x v="2"/>
    <x v="2"/>
    <s v="SC"/>
  </r>
  <r>
    <x v="4313"/>
    <s v="z RP"/>
    <x v="1"/>
    <x v="0"/>
    <s v="PSG w Terespolu"/>
    <s v="Kukuryki - Kozłowiczy"/>
    <x v="1"/>
    <x v="2"/>
    <s v="Naczepa"/>
    <n v="30000"/>
    <s v="KRONE"/>
    <n v="30000"/>
    <x v="0"/>
    <x v="2"/>
    <s v="Straż Graniczna"/>
  </r>
  <r>
    <x v="4314"/>
    <s v="wewnątrz kraju"/>
    <x v="0"/>
    <x v="0"/>
    <s v="PSG w Dołhobyczowie"/>
    <m/>
    <x v="0"/>
    <x v="6"/>
    <s v="Marihuana"/>
    <n v="7.5"/>
    <s v="susz roślinny"/>
    <n v="50000.000000000007"/>
    <x v="1"/>
    <x v="140"/>
    <s v="Policja | SG"/>
  </r>
  <r>
    <x v="4314"/>
    <s v="wewnątrz kraju"/>
    <x v="0"/>
    <x v="0"/>
    <s v="PSG w Dołhobyczowie"/>
    <m/>
    <x v="0"/>
    <x v="6"/>
    <s v="Marihuana"/>
    <n v="28.5"/>
    <s v="susz roślinny"/>
    <n v="50000"/>
    <x v="1"/>
    <x v="984"/>
    <s v="Policja | SG"/>
  </r>
  <r>
    <x v="4314"/>
    <s v="wewnątrz kraju"/>
    <x v="0"/>
    <x v="0"/>
    <s v="PSG w Dołhobyczowie"/>
    <m/>
    <x v="0"/>
    <x v="7"/>
    <s v="Palna"/>
    <n v="350"/>
    <s v="rewolwer kaliber 6mm - przerobiony"/>
    <n v="350"/>
    <x v="0"/>
    <x v="2"/>
    <s v="Policja | SG"/>
  </r>
  <r>
    <x v="4315"/>
    <s v="do RP"/>
    <x v="1"/>
    <x v="1"/>
    <s v="PSG w Medyce"/>
    <s v="Medyka - Szeginie"/>
    <x v="0"/>
    <x v="1"/>
    <s v="Papierosy"/>
    <n v="39.54"/>
    <s v="Papierosy marki Marshall"/>
    <n v="0.8786666666666666"/>
    <x v="0"/>
    <x v="1063"/>
    <s v="Straż Graniczna"/>
  </r>
  <r>
    <x v="4316"/>
    <s v="do RP"/>
    <x v="1"/>
    <x v="0"/>
    <s v="PSG w Terespolu"/>
    <s v="Terespol - Brześć"/>
    <x v="1"/>
    <x v="2"/>
    <s v="Osobowy"/>
    <n v="170000"/>
    <s v="TOYOTA RAV4"/>
    <n v="170000"/>
    <x v="0"/>
    <x v="2"/>
    <s v="Straż Graniczna"/>
  </r>
  <r>
    <x v="4317"/>
    <s v="do RP"/>
    <x v="1"/>
    <x v="1"/>
    <s v="PSG w Medyce"/>
    <s v="Medyka - Szeginie"/>
    <x v="0"/>
    <x v="1"/>
    <s v="Papierosy"/>
    <n v="12.3"/>
    <s v="Papierosy marki Kent"/>
    <n v="0.87857142857142867"/>
    <x v="0"/>
    <x v="42"/>
    <s v="Straż Graniczna"/>
  </r>
  <r>
    <x v="4318"/>
    <s v="do RP"/>
    <x v="1"/>
    <x v="1"/>
    <s v="PSG w Medyce"/>
    <s v="Medyka - Szeginie"/>
    <x v="0"/>
    <x v="4"/>
    <s v="Tytoń do palenia (wkłady)"/>
    <n v="110"/>
    <s v="40 sztuk marki - NEO, 40 sztuk marki - KENT, 20 sztuk marki LUCKI STRIKE"/>
    <n v="4000"/>
    <x v="1"/>
    <x v="1646"/>
    <s v="Straż Graniczna"/>
  </r>
  <r>
    <x v="4319"/>
    <s v="z RP"/>
    <x v="1"/>
    <x v="0"/>
    <s v="PSG w Terespolu"/>
    <s v="Terespol - Brześć"/>
    <x v="1"/>
    <x v="2"/>
    <s v="Osobowy"/>
    <n v="49000"/>
    <s v="Opel Corsa"/>
    <n v="49000"/>
    <x v="0"/>
    <x v="2"/>
    <s v="Straż Graniczna"/>
  </r>
  <r>
    <x v="4320"/>
    <s v="do RP"/>
    <x v="1"/>
    <x v="3"/>
    <s v="PSG w Bezledach"/>
    <s v="Bezledy - Bagrationowsk"/>
    <x v="6"/>
    <x v="2"/>
    <s v="Osobowy"/>
    <n v="300000"/>
    <m/>
    <n v="300000"/>
    <x v="0"/>
    <x v="2"/>
    <s v="Straż Graniczna"/>
  </r>
  <r>
    <x v="4321"/>
    <s v="wewnątrz kraju"/>
    <x v="2"/>
    <x v="1"/>
    <s v="Bieszczadzki"/>
    <m/>
    <x v="3"/>
    <x v="4"/>
    <s v="Tytoń do palenia"/>
    <n v="6158338.5499999998"/>
    <m/>
    <n v="668.15"/>
    <x v="1"/>
    <x v="1647"/>
    <s v="SC | SG"/>
  </r>
  <r>
    <x v="4322"/>
    <s v="wewnątrz kraju"/>
    <x v="2"/>
    <x v="6"/>
    <s v="PSG w Poznaniu-Ławicy"/>
    <m/>
    <x v="3"/>
    <x v="4"/>
    <s v="krajanka tytoniowa"/>
    <n v="31803.94"/>
    <m/>
    <n v="668.15"/>
    <x v="1"/>
    <x v="1648"/>
    <s v="Straż Graniczna"/>
  </r>
  <r>
    <x v="4322"/>
    <s v="wewnątrz kraju"/>
    <x v="2"/>
    <x v="6"/>
    <s v="PSG w Poznaniu-Ławicy"/>
    <m/>
    <x v="3"/>
    <x v="1"/>
    <s v="Papierosy"/>
    <n v="8698.15"/>
    <m/>
    <n v="0.87868976664309517"/>
    <x v="0"/>
    <x v="1649"/>
    <s v="Straż Graniczna"/>
  </r>
  <r>
    <x v="4322"/>
    <s v="wewnątrz kraju"/>
    <x v="2"/>
    <x v="6"/>
    <s v="PSG w Poznaniu-Ławicy"/>
    <m/>
    <x v="3"/>
    <x v="0"/>
    <s v="Inne"/>
    <n v="250"/>
    <s v="Maszynka do papierosów"/>
    <n v="250"/>
    <x v="0"/>
    <x v="2"/>
    <s v="Straż Graniczna"/>
  </r>
  <r>
    <x v="4322"/>
    <s v="wewnątrz kraju"/>
    <x v="2"/>
    <x v="6"/>
    <s v="PSG w Poznaniu-Ławicy"/>
    <m/>
    <x v="3"/>
    <x v="0"/>
    <s v="Inne"/>
    <n v="362"/>
    <s v="Maszynka do papierosów"/>
    <n v="362"/>
    <x v="0"/>
    <x v="2"/>
    <s v="Straż Graniczna"/>
  </r>
  <r>
    <x v="4322"/>
    <s v="wewnątrz kraju"/>
    <x v="2"/>
    <x v="6"/>
    <s v="PSG w Poznaniu-Ławicy"/>
    <m/>
    <x v="3"/>
    <x v="0"/>
    <s v="Inne"/>
    <n v="1099"/>
    <s v="Maszynka do papierosów"/>
    <n v="1099"/>
    <x v="0"/>
    <x v="2"/>
    <s v="Straż Graniczna"/>
  </r>
  <r>
    <x v="4322"/>
    <s v="wewnątrz kraju"/>
    <x v="2"/>
    <x v="6"/>
    <s v="PSG w Poznaniu-Ławicy"/>
    <m/>
    <x v="3"/>
    <x v="0"/>
    <s v="Inne"/>
    <n v="100"/>
    <s v="Waga"/>
    <n v="100"/>
    <x v="0"/>
    <x v="2"/>
    <s v="Straż Graniczna"/>
  </r>
  <r>
    <x v="4323"/>
    <s v="do RP"/>
    <x v="1"/>
    <x v="1"/>
    <s v="PSG w Korczowej"/>
    <s v="Korczowa - Krakowiec"/>
    <x v="0"/>
    <x v="3"/>
    <s v="Ostra"/>
    <n v="2.5"/>
    <s v="kalibr 5.45 x39 mm (amunicja ostra) "/>
    <n v="2.5"/>
    <x v="0"/>
    <x v="2"/>
    <s v="Straż Graniczna"/>
  </r>
  <r>
    <x v="4324"/>
    <s v="do RP"/>
    <x v="1"/>
    <x v="0"/>
    <s v="PSG w Dorohusku"/>
    <s v="Dorohusk - Jagodzin"/>
    <x v="0"/>
    <x v="1"/>
    <s v="Papierosy"/>
    <n v="99.29"/>
    <s v="wniosek 284"/>
    <n v="0.87867256637168145"/>
    <x v="0"/>
    <x v="808"/>
    <s v="Straż Graniczna"/>
  </r>
  <r>
    <x v="4324"/>
    <s v="do RP"/>
    <x v="1"/>
    <x v="0"/>
    <s v="PSG w Dorohusku"/>
    <s v="Dorohusk - Jagodzin"/>
    <x v="0"/>
    <x v="1"/>
    <s v="Papierosy"/>
    <n v="35.15"/>
    <s v="wniosek 283"/>
    <n v="0.87874999999999992"/>
    <x v="0"/>
    <x v="66"/>
    <s v="Straż Graniczna"/>
  </r>
  <r>
    <x v="4325"/>
    <s v="z RP"/>
    <x v="1"/>
    <x v="5"/>
    <s v="PSG w Warszawie-Okęciu"/>
    <s v="Warszawa-Okęcie"/>
    <x v="2"/>
    <x v="3"/>
    <s v="Ostra"/>
    <m/>
    <s v="LC 23"/>
    <n v="0"/>
    <x v="0"/>
    <x v="2"/>
    <s v="Straż Graniczna"/>
  </r>
  <r>
    <x v="4326"/>
    <s v="wewnątrz kraju"/>
    <x v="0"/>
    <x v="1"/>
    <s v="PSG w Korczowej"/>
    <m/>
    <x v="0"/>
    <x v="1"/>
    <s v="Papierosy"/>
    <n v="70.3"/>
    <s v="80 sztuk (4 paczek marki COMPLIMENT bez polskich znaków akcyzy MF RP)"/>
    <n v="0.87874999999999992"/>
    <x v="0"/>
    <x v="5"/>
    <s v="Straż Graniczna"/>
  </r>
  <r>
    <x v="4327"/>
    <s v="wewnątrz kraju"/>
    <x v="2"/>
    <x v="3"/>
    <s v="PSG w Braniewie"/>
    <m/>
    <x v="3"/>
    <x v="4"/>
    <s v="krajanka tytoniowa"/>
    <n v="13781373.960000001"/>
    <m/>
    <n v="878.69"/>
    <x v="1"/>
    <x v="1650"/>
    <s v="Straż Graniczna"/>
  </r>
  <r>
    <x v="4328"/>
    <s v="wewnątrz kraju"/>
    <x v="2"/>
    <x v="0"/>
    <s v="PSG w Lublinie"/>
    <m/>
    <x v="3"/>
    <x v="1"/>
    <s v="Papierosy"/>
    <n v="966734.74"/>
    <m/>
    <n v="0.87869000181785129"/>
    <x v="0"/>
    <x v="1651"/>
    <s v="SC | Policja"/>
  </r>
  <r>
    <x v="4327"/>
    <s v="wewnątrz kraju"/>
    <x v="2"/>
    <x v="3"/>
    <s v="PSG w Braniewie"/>
    <m/>
    <x v="3"/>
    <x v="4"/>
    <s v="krajanka tytoniowa"/>
    <n v="22968956.600000001"/>
    <m/>
    <n v="878.69"/>
    <x v="1"/>
    <x v="1652"/>
    <s v="KAS | inny | SG"/>
  </r>
  <r>
    <x v="4327"/>
    <s v="wewnątrz kraju"/>
    <x v="2"/>
    <x v="3"/>
    <s v="PSG w Braniewie"/>
    <m/>
    <x v="3"/>
    <x v="4"/>
    <s v="krajanka tytoniowa"/>
    <n v="9187582.6400000006"/>
    <m/>
    <n v="878.69"/>
    <x v="1"/>
    <x v="1653"/>
    <s v="Straż Graniczna"/>
  </r>
  <r>
    <x v="4329"/>
    <s v="do RP"/>
    <x v="1"/>
    <x v="4"/>
    <s v="PSG w Gdyni"/>
    <s v="Gdynia"/>
    <x v="7"/>
    <x v="2"/>
    <s v="Osobowy"/>
    <n v="180000"/>
    <s v="TOYOTA RAV 4 "/>
    <n v="90000"/>
    <x v="0"/>
    <x v="0"/>
    <s v="Straż Graniczna"/>
  </r>
  <r>
    <x v="4330"/>
    <s v="wewnątrz kraju"/>
    <x v="2"/>
    <x v="2"/>
    <s v="PSG w Opolu"/>
    <m/>
    <x v="3"/>
    <x v="6"/>
    <s v="Marihuana"/>
    <n v="22"/>
    <m/>
    <n v="50000"/>
    <x v="1"/>
    <x v="498"/>
    <s v="Straż Graniczna"/>
  </r>
  <r>
    <x v="4331"/>
    <s v="wewnątrz kraju"/>
    <x v="2"/>
    <x v="0"/>
    <s v="Nadbużański"/>
    <m/>
    <x v="3"/>
    <x v="1"/>
    <s v="Papierosy"/>
    <n v="79433.58"/>
    <m/>
    <n v="0.87869004424778763"/>
    <x v="0"/>
    <x v="1654"/>
    <s v="Straż Graniczna"/>
  </r>
  <r>
    <x v="4332"/>
    <s v="wewnątrz kraju"/>
    <x v="0"/>
    <x v="0"/>
    <s v="PSG we Włodawie"/>
    <m/>
    <x v="1"/>
    <x v="1"/>
    <s v="Papierosy"/>
    <n v="26360.7"/>
    <s v="Papierosy marki NZ oraz Mińsk pochodzące prawdopodobnie z przemytu z wykorzystaniem balonu"/>
    <n v="0.87868999999999997"/>
    <x v="0"/>
    <x v="438"/>
    <s v="Straż Graniczna"/>
  </r>
  <r>
    <x v="4333"/>
    <s v="do RP"/>
    <x v="1"/>
    <x v="0"/>
    <s v="PSG w Terespolu"/>
    <s v="Terespol - Brześć"/>
    <x v="1"/>
    <x v="1"/>
    <s v="Papierosy"/>
    <n v="615.08000000000004"/>
    <m/>
    <n v="0.87868571428571429"/>
    <x v="0"/>
    <x v="365"/>
    <s v="Straż Graniczna"/>
  </r>
  <r>
    <x v="4334"/>
    <s v="do RP"/>
    <x v="1"/>
    <x v="0"/>
    <s v="PSG w Terespolu"/>
    <s v="Terespol - Brześć"/>
    <x v="1"/>
    <x v="5"/>
    <s v="Wódka"/>
    <n v="30"/>
    <m/>
    <n v="30"/>
    <x v="2"/>
    <x v="2"/>
    <s v="Straż Graniczna"/>
  </r>
  <r>
    <x v="4334"/>
    <s v="do RP"/>
    <x v="1"/>
    <x v="0"/>
    <s v="PSG w Terespolu"/>
    <s v="Terespol - Brześć"/>
    <x v="1"/>
    <x v="1"/>
    <s v="Papierosy"/>
    <n v="35.15"/>
    <m/>
    <n v="0.87874999999999992"/>
    <x v="0"/>
    <x v="66"/>
    <s v="Straż Graniczna"/>
  </r>
  <r>
    <x v="4335"/>
    <s v="wewnątrz kraju"/>
    <x v="0"/>
    <x v="1"/>
    <s v="PSG w Medyce"/>
    <m/>
    <x v="0"/>
    <x v="9"/>
    <s v="Płyn do e-papierosów"/>
    <n v="1152000"/>
    <s v="Płyn opatrzony etykietami m.in. z napisem „nicotine +99 %”"/>
    <n v="3600"/>
    <x v="2"/>
    <x v="141"/>
    <s v="SC | SG"/>
  </r>
  <r>
    <x v="4336"/>
    <s v="wewnątrz kraju"/>
    <x v="2"/>
    <x v="3"/>
    <s v="PSG w Braniewie"/>
    <m/>
    <x v="3"/>
    <x v="4"/>
    <s v="krajanka tytoniowa"/>
    <n v="4613122.5"/>
    <m/>
    <n v="878.69"/>
    <x v="1"/>
    <x v="1655"/>
    <s v="Straż Graniczna"/>
  </r>
  <r>
    <x v="4336"/>
    <s v="wewnątrz kraju"/>
    <x v="2"/>
    <x v="3"/>
    <s v="PSG w Braniewie"/>
    <m/>
    <x v="3"/>
    <x v="4"/>
    <s v="krajanka tytoniowa"/>
    <n v="2767873.5"/>
    <m/>
    <n v="878.69"/>
    <x v="1"/>
    <x v="1656"/>
    <s v="inny | KAS | SG"/>
  </r>
  <r>
    <x v="4337"/>
    <s v="wewnątrz kraju"/>
    <x v="2"/>
    <x v="3"/>
    <s v="PSG w Braniewie"/>
    <m/>
    <x v="3"/>
    <x v="4"/>
    <s v="krajanka tytoniowa"/>
    <n v="1845249"/>
    <m/>
    <n v="878.69"/>
    <x v="1"/>
    <x v="993"/>
    <s v="Straż Graniczna"/>
  </r>
  <r>
    <x v="4338"/>
    <s v="wewnątrz kraju"/>
    <x v="2"/>
    <x v="1"/>
    <s v="PSG w Krościenku"/>
    <m/>
    <x v="3"/>
    <x v="1"/>
    <s v="Papierosy"/>
    <n v="19120.29"/>
    <m/>
    <n v="0.87868979779411771"/>
    <x v="0"/>
    <x v="1657"/>
    <s v="Straż Graniczna"/>
  </r>
  <r>
    <x v="4339"/>
    <s v="wewnątrz kraju"/>
    <x v="2"/>
    <x v="0"/>
    <s v="PSG w Hrubieszowie"/>
    <m/>
    <x v="3"/>
    <x v="2"/>
    <s v="Osobowy"/>
    <n v="100000"/>
    <s v="samochód osobowy Kia Niro, rok produkcji 2022, vin: KNACR81EGP5039338"/>
    <n v="100000"/>
    <x v="0"/>
    <x v="2"/>
    <s v="Policja | SG"/>
  </r>
  <r>
    <x v="4340"/>
    <s v="z RP"/>
    <x v="1"/>
    <x v="2"/>
    <s v="PSG w Katowicach-Pyrzowicach"/>
    <s v="Katowice-Pyrzowice"/>
    <x v="2"/>
    <x v="7"/>
    <s v="Inna"/>
    <n v="50"/>
    <s v="Przedmiot przypominający pałkę "/>
    <n v="50"/>
    <x v="0"/>
    <x v="2"/>
    <s v="Straż Graniczna"/>
  </r>
  <r>
    <x v="4341"/>
    <s v="wewnątrz kraju"/>
    <x v="0"/>
    <x v="8"/>
    <s v="PSG w Mielniku"/>
    <m/>
    <x v="1"/>
    <x v="1"/>
    <s v="Papierosy"/>
    <n v="26132.240000000002"/>
    <m/>
    <n v="0.8786899798251514"/>
    <x v="0"/>
    <x v="1658"/>
    <s v="Straż Graniczna"/>
  </r>
  <r>
    <x v="4342"/>
    <s v="wewnątrz kraju"/>
    <x v="2"/>
    <x v="1"/>
    <s v="Bieszczadzki"/>
    <m/>
    <x v="3"/>
    <x v="1"/>
    <s v="Papierosy"/>
    <n v="5977552.3300000001"/>
    <s v="Papierosy różnych marek"/>
    <n v="0.87868999970600337"/>
    <x v="0"/>
    <x v="1659"/>
    <s v="Straż Graniczna"/>
  </r>
  <r>
    <x v="4343"/>
    <s v="do RP"/>
    <x v="1"/>
    <x v="0"/>
    <s v="PSG w Terespolu"/>
    <s v="Kukuryki - Kozłowiczy"/>
    <x v="1"/>
    <x v="1"/>
    <s v="Papierosy"/>
    <n v="351.48"/>
    <m/>
    <n v="0.87870000000000004"/>
    <x v="0"/>
    <x v="21"/>
    <s v="Straż Graniczna"/>
  </r>
  <r>
    <x v="4344"/>
    <s v="z RP"/>
    <x v="1"/>
    <x v="0"/>
    <s v="PSG w Hrebennem"/>
    <s v="Hrebenne - Rawa Ruska"/>
    <x v="0"/>
    <x v="2"/>
    <s v="Osobowy"/>
    <n v="16000"/>
    <s v="BMW   X5 "/>
    <n v="16000"/>
    <x v="0"/>
    <x v="2"/>
    <s v="Straż Graniczna"/>
  </r>
  <r>
    <x v="4345"/>
    <s v="wewnątrz kraju"/>
    <x v="0"/>
    <x v="0"/>
    <s v="PSG w Sławatyczach"/>
    <m/>
    <x v="1"/>
    <x v="1"/>
    <s v="Papierosy"/>
    <n v="8786.9"/>
    <s v="marka Queen Menthol"/>
    <n v="0.87868999999999997"/>
    <x v="0"/>
    <x v="79"/>
    <s v="Straż Graniczna"/>
  </r>
  <r>
    <x v="4346"/>
    <s v="do RP"/>
    <x v="1"/>
    <x v="0"/>
    <s v="PSG w Terespolu"/>
    <s v="Terespol - Brześć"/>
    <x v="1"/>
    <x v="5"/>
    <s v="Wódka"/>
    <n v="60"/>
    <m/>
    <n v="40"/>
    <x v="2"/>
    <x v="115"/>
    <s v="KAS | SG"/>
  </r>
  <r>
    <x v="4347"/>
    <s v="wewnątrz kraju"/>
    <x v="0"/>
    <x v="0"/>
    <s v="PSG we Włodawie"/>
    <m/>
    <x v="1"/>
    <x v="1"/>
    <s v="Papierosy"/>
    <n v="8786.9"/>
    <s v="Papierosy marki QUEEN MENTHOL pochodzące najprawdopodobniej z przemytu z wykorzystaniem drona."/>
    <n v="0.87868999999999997"/>
    <x v="0"/>
    <x v="79"/>
    <s v="Straż Graniczna"/>
  </r>
  <r>
    <x v="4348"/>
    <s v="wewnątrz kraju"/>
    <x v="0"/>
    <x v="8"/>
    <s v="PSG w Bobrownikach"/>
    <m/>
    <x v="1"/>
    <x v="1"/>
    <s v="Papierosy"/>
    <n v="11247.23"/>
    <m/>
    <n v="0.87868984374999992"/>
    <x v="0"/>
    <x v="183"/>
    <s v="Straż Graniczna"/>
  </r>
  <r>
    <x v="4349"/>
    <s v="do RP"/>
    <x v="1"/>
    <x v="0"/>
    <s v="PSG w Dorohusku"/>
    <s v="Dorohusk - Jagodzin"/>
    <x v="0"/>
    <x v="1"/>
    <s v="Papierosy"/>
    <n v="188.92"/>
    <s v="wniosek 286"/>
    <n v="0.87869767441860458"/>
    <x v="0"/>
    <x v="1105"/>
    <s v="Straż Graniczna"/>
  </r>
  <r>
    <x v="4349"/>
    <s v="do RP"/>
    <x v="1"/>
    <x v="0"/>
    <s v="PSG w Dorohusku"/>
    <s v="Dorohusk - Jagodzin"/>
    <x v="0"/>
    <x v="1"/>
    <s v="Papierosy"/>
    <n v="152.88999999999999"/>
    <s v="wniosek 285"/>
    <n v="0.8786781609195401"/>
    <x v="0"/>
    <x v="1660"/>
    <s v="Straż Graniczna"/>
  </r>
  <r>
    <x v="4350"/>
    <s v="wewnątrz kraju"/>
    <x v="0"/>
    <x v="0"/>
    <s v="PSG w Dołhobrodach"/>
    <m/>
    <x v="1"/>
    <x v="1"/>
    <s v="Papierosy"/>
    <n v="8786.9"/>
    <s v="NZ"/>
    <n v="0.87868999999999997"/>
    <x v="0"/>
    <x v="79"/>
    <s v="Straż Graniczna"/>
  </r>
  <r>
    <x v="4351"/>
    <s v="z RP"/>
    <x v="1"/>
    <x v="1"/>
    <s v="PSG w Rzeszowie–Jasionce"/>
    <s v="Rzeszów-Jasionka"/>
    <x v="2"/>
    <x v="3"/>
    <s v="Ostra"/>
    <n v="2.5"/>
    <s v="Amunicja karabinowa 5,54mm z ozn. na dnie łuski &quot;88 09&quot;"/>
    <n v="2.5"/>
    <x v="0"/>
    <x v="2"/>
    <s v="Straż Graniczna"/>
  </r>
  <r>
    <x v="4352"/>
    <s v="wewnątrz kraju"/>
    <x v="1"/>
    <x v="3"/>
    <s v="PSG w Grzechotkach"/>
    <s v="Grzechotki - Mamonowo II"/>
    <x v="6"/>
    <x v="2"/>
    <s v="Osobowy"/>
    <n v="6000"/>
    <s v="Audi A3"/>
    <n v="6000"/>
    <x v="0"/>
    <x v="2"/>
    <s v="Straż Graniczna"/>
  </r>
  <r>
    <x v="4353"/>
    <s v="do RP"/>
    <x v="1"/>
    <x v="0"/>
    <s v="PSG w Terespolu"/>
    <s v="Terespol - Brześć"/>
    <x v="1"/>
    <x v="0"/>
    <s v="Inne"/>
    <n v="2400"/>
    <s v="Produkty pochodzenia zwierzęcego"/>
    <n v="20"/>
    <x v="1"/>
    <x v="1"/>
    <s v="KAS | SG"/>
  </r>
  <r>
    <x v="4354"/>
    <s v="wewnątrz kraju"/>
    <x v="2"/>
    <x v="0"/>
    <s v="PSG w Terespolu"/>
    <m/>
    <x v="3"/>
    <x v="2"/>
    <s v="Osobowy"/>
    <n v="200000"/>
    <s v="LEXUS NX300H"/>
    <n v="200000"/>
    <x v="0"/>
    <x v="2"/>
    <s v="Policja | SG"/>
  </r>
  <r>
    <x v="4355"/>
    <s v="do RP"/>
    <x v="0"/>
    <x v="4"/>
    <s v="PSG w Świnoujściu"/>
    <m/>
    <x v="7"/>
    <x v="2"/>
    <s v="Osobowy"/>
    <n v="190000"/>
    <s v="TOYOTA RAV 4"/>
    <n v="190000"/>
    <x v="0"/>
    <x v="2"/>
    <s v="Straż Graniczna"/>
  </r>
  <r>
    <x v="4355"/>
    <s v="do RP"/>
    <x v="0"/>
    <x v="4"/>
    <s v="PSG w Świnoujściu"/>
    <m/>
    <x v="7"/>
    <x v="6"/>
    <s v="Inne"/>
    <n v="116.56"/>
    <s v="Metamfetamina"/>
    <n v="79999.999999999985"/>
    <x v="1"/>
    <x v="1661"/>
    <s v="Straż Graniczna"/>
  </r>
  <r>
    <x v="4356"/>
    <s v="wewnątrz kraju"/>
    <x v="2"/>
    <x v="1"/>
    <s v="Bieszczadzki"/>
    <m/>
    <x v="3"/>
    <x v="2"/>
    <s v="Osobowy"/>
    <n v="85000"/>
    <s v="Peugeot "/>
    <n v="85000"/>
    <x v="0"/>
    <x v="2"/>
    <s v="Policja | SG"/>
  </r>
  <r>
    <x v="4357"/>
    <s v="z RP"/>
    <x v="1"/>
    <x v="1"/>
    <s v="PSG w Lubaczowie"/>
    <s v="Budomierz - Hruszew"/>
    <x v="0"/>
    <x v="0"/>
    <s v="Podzespoły samochodowe"/>
    <n v="13000"/>
    <s v="Silnik samochodu osobowego marki Mercedes "/>
    <n v="13000"/>
    <x v="0"/>
    <x v="2"/>
    <s v="Straż Graniczna"/>
  </r>
  <r>
    <x v="4358"/>
    <s v="z RP"/>
    <x v="1"/>
    <x v="1"/>
    <s v="PSG w Korczowej"/>
    <s v="Korczowa - Krakowiec"/>
    <x v="0"/>
    <x v="0"/>
    <s v="Podzespoły samochodowe"/>
    <n v="34801"/>
    <s v="Części do pojazdu marki KIA NIRO 4 EV "/>
    <n v="2677"/>
    <x v="0"/>
    <x v="613"/>
    <s v="Straż Graniczna"/>
  </r>
  <r>
    <x v="4359"/>
    <s v="wewnątrz kraju"/>
    <x v="0"/>
    <x v="0"/>
    <s v="PSG w Dołhobrodach"/>
    <m/>
    <x v="1"/>
    <x v="1"/>
    <s v="Papierosy"/>
    <n v="8786.9"/>
    <s v="QUEEN MENTHOL"/>
    <n v="0.87868999999999997"/>
    <x v="0"/>
    <x v="79"/>
    <s v="Straż Graniczna"/>
  </r>
  <r>
    <x v="4360"/>
    <s v="z RP"/>
    <x v="1"/>
    <x v="6"/>
    <s v="PSG w Poznaniu-Ławicy"/>
    <s v="Poznań-Ławica"/>
    <x v="2"/>
    <x v="0"/>
    <s v="Inne"/>
    <n v="100"/>
    <s v="Pałka teleskopowa"/>
    <n v="100"/>
    <x v="0"/>
    <x v="2"/>
    <s v="Straż Graniczna"/>
  </r>
  <r>
    <x v="4361"/>
    <s v="wewnątrz kraju"/>
    <x v="0"/>
    <x v="0"/>
    <s v="PSG we Włodawie"/>
    <m/>
    <x v="1"/>
    <x v="1"/>
    <s v="Papierosy"/>
    <n v="8786.9"/>
    <s v="MIŃSK SUPERSLIM pochodzące prawdopodobnie z przemytu z wykorzystaniem BSP"/>
    <n v="0.87868999999999997"/>
    <x v="0"/>
    <x v="79"/>
    <s v="Straż Graniczna"/>
  </r>
  <r>
    <x v="4362"/>
    <s v="do RP"/>
    <x v="1"/>
    <x v="0"/>
    <s v="PSG w Terespolu"/>
    <s v="Terespol - Brześć"/>
    <x v="1"/>
    <x v="0"/>
    <s v="Inne"/>
    <n v="160"/>
    <s v="produkty pochodzenia zwierzęcego"/>
    <n v="20"/>
    <x v="1"/>
    <x v="187"/>
    <s v="Straż Graniczna"/>
  </r>
  <r>
    <x v="4363"/>
    <s v="wewnątrz kraju"/>
    <x v="2"/>
    <x v="1"/>
    <s v="Bieszczadzki"/>
    <m/>
    <x v="3"/>
    <x v="2"/>
    <s v="Osobowy"/>
    <n v="85000"/>
    <s v="Peugeot 3008, rok produkcji 2021"/>
    <n v="85000"/>
    <x v="0"/>
    <x v="2"/>
    <s v="Policja | SG"/>
  </r>
  <r>
    <x v="4364"/>
    <s v="wewnątrz kraju"/>
    <x v="2"/>
    <x v="0"/>
    <s v="PSG w Lublinie"/>
    <m/>
    <x v="3"/>
    <x v="1"/>
    <s v="Papierosy"/>
    <n v="79082.100000000006"/>
    <s v="Papierosy różnych marek"/>
    <n v="0.87869000000000008"/>
    <x v="0"/>
    <x v="403"/>
    <s v="Straż Graniczna"/>
  </r>
  <r>
    <x v="4365"/>
    <s v="wewnątrz kraju"/>
    <x v="2"/>
    <x v="1"/>
    <s v="PSG w Krościenku"/>
    <m/>
    <x v="3"/>
    <x v="5"/>
    <s v="Inne"/>
    <n v="2135"/>
    <s v="Płyn o zapachu alkoholu"/>
    <n v="70"/>
    <x v="2"/>
    <x v="1662"/>
    <s v="Straż Graniczna"/>
  </r>
  <r>
    <x v="4365"/>
    <s v="wewnątrz kraju"/>
    <x v="2"/>
    <x v="1"/>
    <s v="PSG w Krościenku"/>
    <m/>
    <x v="3"/>
    <x v="4"/>
    <s v="Tytoń"/>
    <n v="3474.38"/>
    <m/>
    <n v="668.15"/>
    <x v="1"/>
    <x v="1527"/>
    <s v="Straż Graniczna"/>
  </r>
  <r>
    <x v="4365"/>
    <s v="wewnątrz kraju"/>
    <x v="2"/>
    <x v="1"/>
    <s v="PSG w Krościenku"/>
    <m/>
    <x v="3"/>
    <x v="0"/>
    <s v="Inne"/>
    <n v="38400"/>
    <s v="Obuwie sportowe z oznaczeniami firmy &quot;ADIDAS&quot;"/>
    <n v="300"/>
    <x v="0"/>
    <x v="156"/>
    <s v="Straż Graniczna"/>
  </r>
  <r>
    <x v="4366"/>
    <s v="do RP"/>
    <x v="1"/>
    <x v="0"/>
    <s v="PSG w Dorohusku"/>
    <s v="Dorohusk - Jagodzin"/>
    <x v="0"/>
    <x v="1"/>
    <s v="Papierosy"/>
    <n v="229.34"/>
    <s v="współdziałanie z KAS"/>
    <n v="0.87869731800766282"/>
    <x v="0"/>
    <x v="1663"/>
    <s v="KAS | SG"/>
  </r>
  <r>
    <x v="4367"/>
    <s v="wewnątrz kraju"/>
    <x v="2"/>
    <x v="8"/>
    <s v="PSG w Augustowie"/>
    <m/>
    <x v="3"/>
    <x v="1"/>
    <s v="Papierosy"/>
    <n v="26360.7"/>
    <s v="NZ Gold, Minsk Superslims"/>
    <n v="0.87868999999999997"/>
    <x v="0"/>
    <x v="438"/>
    <s v="Straż Graniczna"/>
  </r>
  <r>
    <x v="4368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4367"/>
    <s v="wewnątrz kraju"/>
    <x v="0"/>
    <x v="0"/>
    <s v="PSG w Janowie Podlaskim"/>
    <m/>
    <x v="1"/>
    <x v="1"/>
    <s v="Papierosy"/>
    <n v="26360.7"/>
    <s v="Za pomocą balonu meteorologicznego"/>
    <n v="0.87868999999999997"/>
    <x v="0"/>
    <x v="438"/>
    <s v="Straż Graniczna"/>
  </r>
  <r>
    <x v="4369"/>
    <s v="wewnątrz kraju"/>
    <x v="0"/>
    <x v="0"/>
    <s v="PSG w Sławatyczach"/>
    <m/>
    <x v="1"/>
    <x v="1"/>
    <s v="Papierosy"/>
    <n v="20385.61"/>
    <s v="balon meteorologiczny "/>
    <n v="0.87869008620689659"/>
    <x v="0"/>
    <x v="1664"/>
    <s v="Straż Graniczna"/>
  </r>
  <r>
    <x v="4370"/>
    <s v="wewnątrz kraju"/>
    <x v="0"/>
    <x v="0"/>
    <s v="PSG w Kodniu"/>
    <m/>
    <x v="1"/>
    <x v="1"/>
    <s v="Papierosy"/>
    <n v="26360.7"/>
    <s v="przy pomocy balonu meteorologicznego"/>
    <n v="0.87868999999999997"/>
    <x v="0"/>
    <x v="438"/>
    <s v="Straż Graniczna"/>
  </r>
  <r>
    <x v="4371"/>
    <s v="z RP"/>
    <x v="1"/>
    <x v="1"/>
    <s v="PSG w Korczowej"/>
    <s v="Korczowa - Krakowiec"/>
    <x v="0"/>
    <x v="2"/>
    <s v="Osobowy"/>
    <n v="6000"/>
    <s v="PEUGEOT PARTNER"/>
    <n v="6000"/>
    <x v="0"/>
    <x v="2"/>
    <s v="Straż Graniczna"/>
  </r>
  <r>
    <x v="4372"/>
    <s v="wewnątrz kraju"/>
    <x v="0"/>
    <x v="0"/>
    <s v="PSG w Sławatyczach"/>
    <m/>
    <x v="1"/>
    <x v="1"/>
    <s v="Papierosy"/>
    <n v="138973.60999999999"/>
    <m/>
    <n v="0.87868999747091547"/>
    <x v="0"/>
    <x v="1665"/>
    <s v="Straż Graniczna"/>
  </r>
  <r>
    <x v="4373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4374"/>
    <s v="wewnątrz kraju"/>
    <x v="2"/>
    <x v="1"/>
    <s v="Bieszczadzki"/>
    <m/>
    <x v="3"/>
    <x v="3"/>
    <s v="Ostra"/>
    <n v="6"/>
    <s v="Kaliber 5,45x39mm "/>
    <n v="3"/>
    <x v="0"/>
    <x v="0"/>
    <s v="Straż Graniczna"/>
  </r>
  <r>
    <x v="4375"/>
    <s v="do RP"/>
    <x v="1"/>
    <x v="0"/>
    <s v="PSG w Terespolu"/>
    <s v="Kukuryki - Kozłowiczy"/>
    <x v="1"/>
    <x v="1"/>
    <s v="Papierosy"/>
    <n v="35.15"/>
    <s v="40 sztul "/>
    <n v="0.87874999999999992"/>
    <x v="0"/>
    <x v="66"/>
    <s v="KAS | SG"/>
  </r>
  <r>
    <x v="4376"/>
    <s v="wewnątrz kraju"/>
    <x v="0"/>
    <x v="0"/>
    <s v="PSG w Sławatyczach"/>
    <m/>
    <x v="1"/>
    <x v="1"/>
    <s v="Papierosy"/>
    <n v="26360.7"/>
    <s v="przy użyciu balonu meteorologicznego "/>
    <n v="0.87868999999999997"/>
    <x v="0"/>
    <x v="438"/>
    <s v="Straż Graniczna"/>
  </r>
  <r>
    <x v="4377"/>
    <s v="wewnątrz kraju"/>
    <x v="0"/>
    <x v="0"/>
    <s v="PSG w Woli Uhruskiej"/>
    <m/>
    <x v="0"/>
    <x v="1"/>
    <s v="Papierosy"/>
    <n v="26360.7"/>
    <s v="compliment, lifa"/>
    <n v="0.87868999999999997"/>
    <x v="0"/>
    <x v="438"/>
    <s v="Straż Graniczna"/>
  </r>
  <r>
    <x v="4378"/>
    <s v="do RP"/>
    <x v="1"/>
    <x v="0"/>
    <s v="PSG w Hrebennem"/>
    <s v="Hrebenne - Rawa Ruska"/>
    <x v="0"/>
    <x v="3"/>
    <s v="Inna"/>
    <n v="9"/>
    <s v="Amunicja hukowa 9 mm"/>
    <n v="1.5"/>
    <x v="0"/>
    <x v="487"/>
    <s v="KAS | SG"/>
  </r>
  <r>
    <x v="4379"/>
    <s v="wewnątrz kraju"/>
    <x v="2"/>
    <x v="1"/>
    <s v="PSG w Krościenku"/>
    <m/>
    <x v="3"/>
    <x v="6"/>
    <s v="Inne"/>
    <n v="5999.63"/>
    <s v="Biały proszek zawierający mefedron"/>
    <n v="65.930000000000007"/>
    <x v="1"/>
    <x v="634"/>
    <s v="Straż Graniczna"/>
  </r>
  <r>
    <x v="4380"/>
    <s v="wewnątrz kraju"/>
    <x v="0"/>
    <x v="0"/>
    <s v="PSG w Dorohusku"/>
    <m/>
    <x v="0"/>
    <x v="6"/>
    <s v="Amfetamina"/>
    <n v="7930.3"/>
    <m/>
    <n v="70000"/>
    <x v="1"/>
    <x v="1666"/>
    <s v="Policja | SG"/>
  </r>
  <r>
    <x v="4380"/>
    <s v="wewnątrz kraju"/>
    <x v="0"/>
    <x v="0"/>
    <s v="PSG w Dorohusku"/>
    <m/>
    <x v="0"/>
    <x v="6"/>
    <s v="Marihuana"/>
    <n v="13.05"/>
    <m/>
    <n v="45000"/>
    <x v="1"/>
    <x v="1667"/>
    <s v="Policja | SG"/>
  </r>
  <r>
    <x v="4381"/>
    <s v="do RP"/>
    <x v="1"/>
    <x v="1"/>
    <s v="PSG w Korczowej"/>
    <s v="Korczowa - Krakowiec"/>
    <x v="0"/>
    <x v="7"/>
    <s v="Inna"/>
    <n v="80"/>
    <s v="kastet"/>
    <n v="80"/>
    <x v="0"/>
    <x v="2"/>
    <s v="Straż Graniczna"/>
  </r>
  <r>
    <x v="4382"/>
    <s v="do RP"/>
    <x v="1"/>
    <x v="0"/>
    <s v="PSG w Lublinie"/>
    <s v="Świdnik k/Lublina"/>
    <x v="2"/>
    <x v="5"/>
    <s v="Whisky"/>
    <n v="159.80000000000001"/>
    <m/>
    <n v="94.000000000000014"/>
    <x v="2"/>
    <x v="518"/>
    <s v="SC"/>
  </r>
  <r>
    <x v="4383"/>
    <s v="wewnątrz kraju"/>
    <x v="0"/>
    <x v="5"/>
    <s v="PSG w Warszawie-Okęciu"/>
    <s v="Warszawa-Okęcie"/>
    <x v="2"/>
    <x v="6"/>
    <s v="Inne"/>
    <n v="2.4"/>
    <s v="substancja odurzająca  w postaci białego proszku mefedron"/>
    <n v="40000"/>
    <x v="1"/>
    <x v="1668"/>
    <s v="Straż Graniczna"/>
  </r>
  <r>
    <x v="4384"/>
    <s v="wewnątrz kraju"/>
    <x v="2"/>
    <x v="6"/>
    <s v="PSG w Zgorzelcu"/>
    <m/>
    <x v="3"/>
    <x v="1"/>
    <s v="Papierosy"/>
    <n v="350597.31"/>
    <m/>
    <n v="0.87868999999999997"/>
    <x v="0"/>
    <x v="1669"/>
    <s v="SC | SG"/>
  </r>
  <r>
    <x v="4384"/>
    <s v="wewnątrz kraju"/>
    <x v="2"/>
    <x v="6"/>
    <s v="PSG w Zgorzelcu"/>
    <m/>
    <x v="3"/>
    <x v="4"/>
    <s v="Tytoń do palenia"/>
    <n v="29933.119999999999"/>
    <m/>
    <n v="668.15"/>
    <x v="1"/>
    <x v="1670"/>
    <s v="SC | SG"/>
  </r>
  <r>
    <x v="4385"/>
    <s v="z RP"/>
    <x v="1"/>
    <x v="7"/>
    <s v="PSG w Krakowie-Balicach"/>
    <s v="Kraków-Balice"/>
    <x v="2"/>
    <x v="3"/>
    <s v="Ostra"/>
    <m/>
    <m/>
    <n v="0"/>
    <x v="0"/>
    <x v="2"/>
    <s v="Straż Graniczna"/>
  </r>
  <r>
    <x v="4377"/>
    <s v="wewnątrz kraju"/>
    <x v="2"/>
    <x v="0"/>
    <s v="PSG w Hrubieszowie"/>
    <m/>
    <x v="3"/>
    <x v="2"/>
    <s v="Osobowy"/>
    <n v="80000"/>
    <s v="Toyota C-HR LU808SC rok 2019 Vin. NMTKZ3BX00R309702"/>
    <n v="80000"/>
    <x v="0"/>
    <x v="2"/>
    <s v="Policja | SG"/>
  </r>
  <r>
    <x v="4386"/>
    <s v="do RP"/>
    <x v="1"/>
    <x v="1"/>
    <s v="PSG w Medyce"/>
    <m/>
    <x v="0"/>
    <x v="1"/>
    <s v="Papierosy"/>
    <n v="17.57"/>
    <m/>
    <n v="0.87850000000000006"/>
    <x v="0"/>
    <x v="14"/>
    <s v="Straż Graniczna"/>
  </r>
  <r>
    <x v="4387"/>
    <s v="do RP"/>
    <x v="1"/>
    <x v="0"/>
    <s v="PSG w Terespolu"/>
    <s v="Terespol - Brześć"/>
    <x v="1"/>
    <x v="2"/>
    <s v="Osobowy"/>
    <n v="170000"/>
    <s v="Mercedes VITO "/>
    <n v="170000"/>
    <x v="0"/>
    <x v="2"/>
    <s v="Straż Graniczna"/>
  </r>
  <r>
    <x v="4388"/>
    <s v="z RP"/>
    <x v="1"/>
    <x v="6"/>
    <s v="PSG w Poznaniu-Ławicy"/>
    <s v="Poznań-Ławica"/>
    <x v="2"/>
    <x v="7"/>
    <s v="Inna"/>
    <n v="100"/>
    <s v="kastet"/>
    <n v="100"/>
    <x v="0"/>
    <x v="2"/>
    <s v="Straż Graniczna"/>
  </r>
  <r>
    <x v="4389"/>
    <s v="wewnątrz kraju"/>
    <x v="2"/>
    <x v="0"/>
    <s v="PSG w Terespolu"/>
    <m/>
    <x v="3"/>
    <x v="1"/>
    <s v="Papierosy"/>
    <n v="1230.17"/>
    <s v="wyroby tytoniowe bez polskich znaków skarbowych akcyzy w postaci papierosów w ilości 1400 sztuk o łącznej wartości 1230,17 zł."/>
    <n v="0.87869285714285716"/>
    <x v="0"/>
    <x v="114"/>
    <s v="KAS | SG"/>
  </r>
  <r>
    <x v="4390"/>
    <s v="wewnątrz kraju"/>
    <x v="2"/>
    <x v="7"/>
    <s v="PSG w Kielcach"/>
    <m/>
    <x v="3"/>
    <x v="1"/>
    <s v="Papierosy"/>
    <n v="878.69"/>
    <s v="400 szt. papierosów DAVIDOVV GOLD, 600 szt. papierosów RICHMOND"/>
    <n v="0.87869000000000008"/>
    <x v="0"/>
    <x v="111"/>
    <s v="Straż Graniczna"/>
  </r>
  <r>
    <x v="4390"/>
    <s v="wewnątrz kraju"/>
    <x v="2"/>
    <x v="7"/>
    <s v="PSG w Kielcach"/>
    <m/>
    <x v="3"/>
    <x v="1"/>
    <s v="Papierosy"/>
    <n v="5078.83"/>
    <s v="1860 szt. DAVIDOVV, 400 szt. WINSTON, 1220 szt. RICHMOND, 1140 szt. MARLBORO, 1140 szt. ROTMANS, 20 szt. ASPEN"/>
    <n v="0.87869031141868514"/>
    <x v="0"/>
    <x v="1212"/>
    <s v="Straż Graniczna"/>
  </r>
  <r>
    <x v="4391"/>
    <s v="z RP"/>
    <x v="0"/>
    <x v="2"/>
    <s v="PSG w Katowicach-Pyrzowicach"/>
    <m/>
    <x v="2"/>
    <x v="3"/>
    <s v="Ostra"/>
    <n v="4"/>
    <s v="ostra"/>
    <n v="4"/>
    <x v="0"/>
    <x v="2"/>
    <s v="Straż Graniczna"/>
  </r>
  <r>
    <x v="4392"/>
    <s v="z RP"/>
    <x v="1"/>
    <x v="2"/>
    <s v="PSG w Katowicach-Pyrzowicach"/>
    <s v="Katowice-Pyrzowice"/>
    <x v="2"/>
    <x v="7"/>
    <s v="Inna"/>
    <n v="100"/>
    <s v="Pałka"/>
    <n v="100"/>
    <x v="0"/>
    <x v="2"/>
    <s v="Straż Graniczna"/>
  </r>
  <r>
    <x v="4393"/>
    <s v="do RP"/>
    <x v="1"/>
    <x v="0"/>
    <s v="PSG w Dorohusku"/>
    <s v="Dorohusk - Jagodzin"/>
    <x v="0"/>
    <x v="6"/>
    <s v="Inne"/>
    <m/>
    <s v="AMENITA MUSCARIA"/>
    <n v="0"/>
    <x v="0"/>
    <x v="1117"/>
    <s v="KAS | SG"/>
  </r>
  <r>
    <x v="4394"/>
    <s v="wewnątrz kraju"/>
    <x v="2"/>
    <x v="0"/>
    <s v="PSG w Białej Podlaskiej"/>
    <m/>
    <x v="3"/>
    <x v="6"/>
    <s v="Haszysz"/>
    <n v="155"/>
    <m/>
    <n v="50000"/>
    <x v="1"/>
    <x v="1671"/>
    <s v="Straż Graniczna"/>
  </r>
  <r>
    <x v="4395"/>
    <s v="z RP"/>
    <x v="1"/>
    <x v="0"/>
    <s v="PSG w Terespolu"/>
    <s v="Terespol - Brześć"/>
    <x v="1"/>
    <x v="2"/>
    <s v="Osobowy"/>
    <n v="750000"/>
    <s v="BMW M5, koloru białego, rok prod. 2025"/>
    <n v="750000"/>
    <x v="0"/>
    <x v="2"/>
    <s v="Straż Graniczna"/>
  </r>
  <r>
    <x v="4396"/>
    <s v="do RP"/>
    <x v="1"/>
    <x v="0"/>
    <s v="PSG w Terespolu"/>
    <s v="Terespol - Brześć"/>
    <x v="1"/>
    <x v="0"/>
    <s v="Inne"/>
    <m/>
    <s v="PRODUKTY POCHODZENIA ZWIERZĘCEGO "/>
    <n v="0"/>
    <x v="1"/>
    <x v="402"/>
    <s v="Straż Graniczna"/>
  </r>
  <r>
    <x v="4396"/>
    <s v="do RP"/>
    <x v="1"/>
    <x v="0"/>
    <s v="PSG w Terespolu"/>
    <s v="Terespol - Brześć"/>
    <x v="1"/>
    <x v="0"/>
    <s v="Podzespoły samochodowe"/>
    <n v="2000"/>
    <s v="CZĘŚCI SAMOCHODOWE "/>
    <n v="50"/>
    <x v="0"/>
    <x v="66"/>
    <s v="Straż Graniczna"/>
  </r>
  <r>
    <x v="4397"/>
    <s v="wewnątrz kraju"/>
    <x v="2"/>
    <x v="7"/>
    <s v="Karpacki"/>
    <m/>
    <x v="3"/>
    <x v="6"/>
    <s v="Amfetamina"/>
    <n v="180"/>
    <m/>
    <n v="40000"/>
    <x v="1"/>
    <x v="1177"/>
    <s v="Straż Graniczna"/>
  </r>
  <r>
    <x v="4398"/>
    <s v="do RP"/>
    <x v="1"/>
    <x v="8"/>
    <s v="PSG w Kuźnicy"/>
    <s v="Kuźnica Białostocka - Bruzgi"/>
    <x v="1"/>
    <x v="1"/>
    <s v="Papierosy"/>
    <n v="8778.11"/>
    <m/>
    <n v="0.87868968968968975"/>
    <x v="0"/>
    <x v="1672"/>
    <s v="Straż Graniczna"/>
  </r>
  <r>
    <x v="4398"/>
    <s v="do RP"/>
    <x v="1"/>
    <x v="8"/>
    <s v="PSG w Kuźnicy"/>
    <s v="Kuźnica Białostocka - Bruzgi"/>
    <x v="1"/>
    <x v="1"/>
    <s v="Papierosy"/>
    <n v="8778.11"/>
    <m/>
    <n v="0.87868968968968975"/>
    <x v="0"/>
    <x v="1672"/>
    <s v="SC | SG"/>
  </r>
  <r>
    <x v="4399"/>
    <s v="z RP"/>
    <x v="1"/>
    <x v="0"/>
    <s v="PSG w Hrebennem"/>
    <s v="Hrebenne - Rawa Ruska"/>
    <x v="0"/>
    <x v="2"/>
    <s v="Osobowy"/>
    <n v="60000"/>
    <s v="VOLKSWAGEN CRAFTER   o nr VIN: WV1ZZZ2EZG6010517, rok produkcji 2015, kolor biały"/>
    <n v="60000"/>
    <x v="0"/>
    <x v="2"/>
    <s v="Straż Graniczna"/>
  </r>
  <r>
    <x v="4400"/>
    <s v="wewnątrz kraju"/>
    <x v="2"/>
    <x v="1"/>
    <s v="Bieszczadzki"/>
    <m/>
    <x v="3"/>
    <x v="2"/>
    <s v="Osobowy"/>
    <n v="600000"/>
    <s v="Porsche 911 Carrera"/>
    <n v="600000"/>
    <x v="0"/>
    <x v="2"/>
    <s v="Policja | SG"/>
  </r>
  <r>
    <x v="4401"/>
    <s v="wewnątrz kraju"/>
    <x v="2"/>
    <x v="6"/>
    <s v="PSG we Wrocławiu-Strachowicach"/>
    <m/>
    <x v="3"/>
    <x v="1"/>
    <s v="Papierosy"/>
    <n v="3514.76"/>
    <m/>
    <n v="0.87869000000000008"/>
    <x v="0"/>
    <x v="427"/>
    <s v="Straż Graniczna"/>
  </r>
  <r>
    <x v="4402"/>
    <s v="z RP"/>
    <x v="1"/>
    <x v="5"/>
    <s v="PSG w Warszawie-Okęciu"/>
    <s v="Warszawa-Okęcie"/>
    <x v="2"/>
    <x v="3"/>
    <s v="Ostra"/>
    <m/>
    <s v="kaliber 9 mm, o oznaczeniu na kryzie łuski &quot; S&amp;B 9x19 24&quot;"/>
    <n v="0"/>
    <x v="0"/>
    <x v="2"/>
    <s v="Straż Graniczna"/>
  </r>
  <r>
    <x v="4403"/>
    <s v="wewnątrz kraju"/>
    <x v="2"/>
    <x v="2"/>
    <s v="PSG w Sosnowcu"/>
    <m/>
    <x v="3"/>
    <x v="6"/>
    <s v="Marihuana"/>
    <n v="19994.400000000001"/>
    <m/>
    <n v="40000"/>
    <x v="1"/>
    <x v="1673"/>
    <s v="Straż Graniczna"/>
  </r>
  <r>
    <x v="4403"/>
    <s v="wewnątrz kraju"/>
    <x v="2"/>
    <x v="2"/>
    <s v="PSG w Sosnowcu"/>
    <m/>
    <x v="3"/>
    <x v="6"/>
    <s v="Inne"/>
    <n v="9555.2000000000007"/>
    <s v="metamfetaina"/>
    <n v="80000"/>
    <x v="1"/>
    <x v="1674"/>
    <s v="Straż Graniczna"/>
  </r>
  <r>
    <x v="4404"/>
    <s v="do RP"/>
    <x v="1"/>
    <x v="8"/>
    <s v="PSG w Bobrownikach"/>
    <s v="Bobrowniki - Bierestowica"/>
    <x v="1"/>
    <x v="1"/>
    <s v="Papierosy"/>
    <n v="70.3"/>
    <m/>
    <n v="0.87874999999999992"/>
    <x v="0"/>
    <x v="5"/>
    <s v="Straż Graniczna"/>
  </r>
  <r>
    <x v="4405"/>
    <s v="do RP"/>
    <x v="0"/>
    <x v="2"/>
    <s v="PSG w Katowicach-Pyrzowicach"/>
    <m/>
    <x v="2"/>
    <x v="3"/>
    <s v="Ostra"/>
    <n v="1.5"/>
    <s v="przedmiot przypominający amunicje LR .22 z elementem graficznym na denuku łuski"/>
    <n v="0.5"/>
    <x v="0"/>
    <x v="46"/>
    <s v="Straż Graniczna"/>
  </r>
  <r>
    <x v="4406"/>
    <s v="z RP"/>
    <x v="1"/>
    <x v="5"/>
    <s v="PSG w Warszawie-Okęciu"/>
    <s v="Warszawa-Okęcie"/>
    <x v="2"/>
    <x v="3"/>
    <s v="Ostra"/>
    <m/>
    <s v="AMUNICJA OSTRA BEZ WIDOCZNYCH OZNACZEŃ"/>
    <n v="0"/>
    <x v="0"/>
    <x v="1095"/>
    <s v="Straż Graniczna"/>
  </r>
  <r>
    <x v="4407"/>
    <s v="do RP"/>
    <x v="1"/>
    <x v="1"/>
    <s v="PSG w Korczowej"/>
    <s v="Korczowa - Krakowiec"/>
    <x v="0"/>
    <x v="0"/>
    <s v="Inne"/>
    <n v="86"/>
    <s v="produkty odzwierzęce 4,3kg tj. mieso"/>
    <n v="20"/>
    <x v="1"/>
    <x v="423"/>
    <s v="SC | SG"/>
  </r>
  <r>
    <x v="4407"/>
    <s v="do RP"/>
    <x v="1"/>
    <x v="1"/>
    <s v="PSG w Korczowej"/>
    <s v="Korczowa - Krakowiec"/>
    <x v="0"/>
    <x v="4"/>
    <s v="Tytoń do palenia (wkłady)"/>
    <n v="399.91"/>
    <s v="Wkłady nowatorskie &quot;TEREA&quot; wkłady tytoniowe IQOS 20 paczek (5,4g w paczce) - 108g"/>
    <n v="3702.8703703703704"/>
    <x v="1"/>
    <x v="1675"/>
    <s v="SC | SG"/>
  </r>
  <r>
    <x v="4408"/>
    <s v="do RP"/>
    <x v="1"/>
    <x v="0"/>
    <s v="PSG w Terespolu"/>
    <s v="Kukuryki - Kozłowiczy"/>
    <x v="1"/>
    <x v="1"/>
    <s v="Papierosy"/>
    <n v="1230.17"/>
    <m/>
    <n v="0.87869285714285716"/>
    <x v="0"/>
    <x v="114"/>
    <s v="Straż Graniczna"/>
  </r>
  <r>
    <x v="4409"/>
    <s v="z RP"/>
    <x v="1"/>
    <x v="1"/>
    <s v="PSG w Korczowej"/>
    <s v="Korczowa - Krakowiec"/>
    <x v="0"/>
    <x v="7"/>
    <s v="Inna"/>
    <n v="100"/>
    <s v="Kastet"/>
    <n v="100"/>
    <x v="0"/>
    <x v="2"/>
    <s v="Straż Graniczna"/>
  </r>
  <r>
    <x v="4410"/>
    <s v="wewnątrz kraju"/>
    <x v="2"/>
    <x v="4"/>
    <s v="PSG w Kołobrzegu"/>
    <m/>
    <x v="3"/>
    <x v="6"/>
    <s v="Marihuana"/>
    <n v="3116.04"/>
    <s v="susz roślinny w postaci ziela konopi innych niż włókniste "/>
    <n v="40000"/>
    <x v="1"/>
    <x v="1676"/>
    <s v="Straż Graniczna"/>
  </r>
  <r>
    <x v="4410"/>
    <s v="wewnątrz kraju"/>
    <x v="2"/>
    <x v="4"/>
    <s v="PSG w Kołobrzegu"/>
    <m/>
    <x v="3"/>
    <x v="6"/>
    <s v="Inne"/>
    <n v="4252.5"/>
    <s v="mefedron"/>
    <n v="60000.000000000007"/>
    <x v="1"/>
    <x v="1677"/>
    <s v="Straż Graniczna"/>
  </r>
  <r>
    <x v="4410"/>
    <s v="wewnątrz kraju"/>
    <x v="2"/>
    <x v="4"/>
    <s v="PSG w Kołobrzegu"/>
    <m/>
    <x v="3"/>
    <x v="6"/>
    <s v="Amfetamina"/>
    <n v="1242.8800000000001"/>
    <m/>
    <n v="40000.000000000007"/>
    <x v="1"/>
    <x v="1678"/>
    <s v="Straż Graniczna"/>
  </r>
  <r>
    <x v="4411"/>
    <s v="do RP"/>
    <x v="1"/>
    <x v="0"/>
    <s v="PSG w Terespolu"/>
    <s v="Kukuryki - Kozłowiczy"/>
    <x v="1"/>
    <x v="1"/>
    <s v="Papierosy"/>
    <n v="7029.52"/>
    <m/>
    <n v="0.87869000000000008"/>
    <x v="0"/>
    <x v="599"/>
    <s v="Straż Graniczna"/>
  </r>
  <r>
    <x v="4412"/>
    <s v="do RP"/>
    <x v="1"/>
    <x v="1"/>
    <s v="PSG w Medyce"/>
    <s v="Przemyśl - Mościska"/>
    <x v="0"/>
    <x v="4"/>
    <s v="Tytoń do palenia (wkłady)"/>
    <n v="43.2"/>
    <s v="marka Delia"/>
    <n v="4000"/>
    <x v="1"/>
    <x v="1679"/>
    <s v="Straż Graniczna"/>
  </r>
  <r>
    <x v="4413"/>
    <s v="do RP"/>
    <x v="1"/>
    <x v="6"/>
    <s v="PSG w Słubicach"/>
    <s v="Świecko - Frankfurt"/>
    <x v="5"/>
    <x v="2"/>
    <s v="Osobowy"/>
    <n v="200000"/>
    <s v="Pickup"/>
    <n v="200000"/>
    <x v="0"/>
    <x v="2"/>
    <s v="Straż Graniczna"/>
  </r>
  <r>
    <x v="4413"/>
    <s v="do RP"/>
    <x v="1"/>
    <x v="6"/>
    <s v="PSG w Słubicach"/>
    <s v="Świecko - Frankfurt"/>
    <x v="5"/>
    <x v="6"/>
    <s v="Amfetamina"/>
    <n v="26.8"/>
    <m/>
    <n v="40000"/>
    <x v="1"/>
    <x v="1680"/>
    <s v="Straż Graniczna"/>
  </r>
  <r>
    <x v="4414"/>
    <s v="wewnątrz kraju"/>
    <x v="0"/>
    <x v="3"/>
    <s v="PSG w Grzechotkach"/>
    <m/>
    <x v="6"/>
    <x v="1"/>
    <s v="Papierosy"/>
    <n v="12038.05"/>
    <m/>
    <n v="0.87868978102189776"/>
    <x v="0"/>
    <x v="1681"/>
    <s v="Straż Graniczna"/>
  </r>
  <r>
    <x v="4415"/>
    <s v="z RP"/>
    <x v="0"/>
    <x v="2"/>
    <s v="PSG w Katowicach-Pyrzowicach"/>
    <m/>
    <x v="2"/>
    <x v="6"/>
    <s v="Marihuana"/>
    <n v="26.7"/>
    <s v="susz roślinny"/>
    <n v="49999.999999999993"/>
    <x v="1"/>
    <x v="1682"/>
    <s v="Straż Graniczna"/>
  </r>
  <r>
    <x v="4416"/>
    <s v="wewnątrz kraju"/>
    <x v="0"/>
    <x v="6"/>
    <s v="PSG w Zgorzelcu"/>
    <m/>
    <x v="8"/>
    <x v="6"/>
    <s v="Marihuana"/>
    <n v="827070.3"/>
    <s v="17 worków"/>
    <n v="45000.000000000007"/>
    <x v="1"/>
    <x v="1683"/>
    <s v="Straż Graniczna"/>
  </r>
  <r>
    <x v="4416"/>
    <s v="wewnątrz kraju"/>
    <x v="0"/>
    <x v="6"/>
    <s v="PSG w Zgorzelcu"/>
    <m/>
    <x v="8"/>
    <x v="2"/>
    <s v="Osobowy"/>
    <n v="20000"/>
    <m/>
    <n v="20000"/>
    <x v="0"/>
    <x v="2"/>
    <s v="Straż Graniczna"/>
  </r>
  <r>
    <x v="4416"/>
    <s v="wewnątrz kraju"/>
    <x v="0"/>
    <x v="6"/>
    <s v="PSG w Zgorzelcu"/>
    <m/>
    <x v="8"/>
    <x v="11"/>
    <s v="Złoty - PLN"/>
    <n v="600"/>
    <m/>
    <n v="1"/>
    <x v="0"/>
    <x v="117"/>
    <s v="Straż Graniczna"/>
  </r>
  <r>
    <x v="4417"/>
    <s v="wewnątrz kraju"/>
    <x v="2"/>
    <x v="2"/>
    <s v="PSG w Katowicach-Pyrzowicach"/>
    <m/>
    <x v="3"/>
    <x v="6"/>
    <s v="Inne"/>
    <n v="57.38"/>
    <s v="MDMA"/>
    <n v="45003.921568627455"/>
    <x v="1"/>
    <x v="1684"/>
    <s v="Straż Graniczna"/>
  </r>
  <r>
    <x v="4417"/>
    <s v="wewnątrz kraju"/>
    <x v="2"/>
    <x v="2"/>
    <s v="PSG w Katowicach-Pyrzowicach"/>
    <m/>
    <x v="3"/>
    <x v="6"/>
    <s v="Marihuana"/>
    <n v="370.3"/>
    <s v="susz roślinny"/>
    <n v="50000.000000000007"/>
    <x v="1"/>
    <x v="1685"/>
    <s v="Straż Graniczna"/>
  </r>
  <r>
    <x v="4418"/>
    <s v="do RP"/>
    <x v="1"/>
    <x v="0"/>
    <s v="PSG w Hrebennem"/>
    <s v="Hrebenne - Rawa Ruska"/>
    <x v="0"/>
    <x v="6"/>
    <s v="Inne"/>
    <m/>
    <s v="Substancja roślinna w postaci zielonych granulek"/>
    <n v="0"/>
    <x v="1"/>
    <x v="1686"/>
    <s v="Straż Graniczna"/>
  </r>
  <r>
    <x v="4418"/>
    <s v="do RP"/>
    <x v="1"/>
    <x v="0"/>
    <s v="PSG w Hrebennem"/>
    <s v="Hrebenne - Rawa Ruska"/>
    <x v="0"/>
    <x v="6"/>
    <s v="Marihuana"/>
    <n v="13.5"/>
    <s v="substancja roślinna z widocznymi częściami rośliny"/>
    <n v="45000.000000000007"/>
    <x v="1"/>
    <x v="1185"/>
    <s v="Straż Graniczna"/>
  </r>
  <r>
    <x v="4419"/>
    <s v="do RP"/>
    <x v="1"/>
    <x v="0"/>
    <s v="PSG w Terespolu"/>
    <s v="Terespol - Brześć"/>
    <x v="1"/>
    <x v="0"/>
    <s v="Inne"/>
    <n v="30"/>
    <s v="produkty pochodzenia zwierzęcego "/>
    <n v="10"/>
    <x v="1"/>
    <x v="46"/>
    <s v="KAS | SG"/>
  </r>
  <r>
    <x v="4420"/>
    <s v="z RP"/>
    <x v="1"/>
    <x v="2"/>
    <s v="PSG w Katowicach-Pyrzowicach"/>
    <s v="Katowice-Pyrzowice"/>
    <x v="2"/>
    <x v="7"/>
    <s v="Inna"/>
    <n v="120"/>
    <s v="Przedmiot przypominający pałkę teleskopową"/>
    <n v="120"/>
    <x v="0"/>
    <x v="2"/>
    <s v="Straż Graniczna"/>
  </r>
  <r>
    <x v="4421"/>
    <s v="do RP"/>
    <x v="1"/>
    <x v="1"/>
    <s v="PSG w Korczowej"/>
    <s v="Korczowa - Krakowiec"/>
    <x v="0"/>
    <x v="3"/>
    <s v="Ostra"/>
    <n v="5"/>
    <s v="2 szt. amunicja ostra kaliber 5,45x39"/>
    <n v="2.5"/>
    <x v="0"/>
    <x v="0"/>
    <s v="Straż Graniczna"/>
  </r>
  <r>
    <x v="4422"/>
    <s v="wewnątrz kraju"/>
    <x v="0"/>
    <x v="7"/>
    <s v="PSG w Krakowie-Balicach"/>
    <s v="Kraków-Balice"/>
    <x v="2"/>
    <x v="3"/>
    <s v="Ostra"/>
    <n v="9"/>
    <m/>
    <n v="3"/>
    <x v="0"/>
    <x v="46"/>
    <s v="Straż Graniczna"/>
  </r>
  <r>
    <x v="4423"/>
    <s v="z RP"/>
    <x v="1"/>
    <x v="1"/>
    <s v="PSG w Korczowej"/>
    <s v="Korczowa - Krakowiec"/>
    <x v="0"/>
    <x v="2"/>
    <s v="Osobowy"/>
    <n v="80000"/>
    <s v="ślady usuniętej poprzedniej naklejki z numerem VIN widocznej w świetle UV,nabity numer VIN również odbiega od wzoru stosowanego przez producenta"/>
    <n v="80000"/>
    <x v="0"/>
    <x v="2"/>
    <s v="Straż Graniczna"/>
  </r>
  <r>
    <x v="4424"/>
    <s v="z RP"/>
    <x v="1"/>
    <x v="1"/>
    <s v="PSG w Rzeszowie–Jasionce"/>
    <s v="Rzeszów-Jasionka"/>
    <x v="2"/>
    <x v="3"/>
    <s v="Ostra"/>
    <n v="1.5"/>
    <s v=" oznaczenie łuski „3 70” ( kaliber 7.62x39mm)"/>
    <n v="1.5"/>
    <x v="0"/>
    <x v="2"/>
    <s v="Straż Graniczna"/>
  </r>
  <r>
    <x v="4425"/>
    <s v="z RP"/>
    <x v="1"/>
    <x v="0"/>
    <s v="PSG w Hrubieszowie"/>
    <s v="Zosin - Ustiług"/>
    <x v="0"/>
    <x v="2"/>
    <s v="Osobowy"/>
    <n v="25000"/>
    <m/>
    <n v="25000"/>
    <x v="0"/>
    <x v="2"/>
    <s v="Straż Graniczna"/>
  </r>
  <r>
    <x v="4426"/>
    <s v="wewnątrz kraju"/>
    <x v="0"/>
    <x v="0"/>
    <s v="PSG w Terespolu"/>
    <m/>
    <x v="1"/>
    <x v="1"/>
    <s v="Papierosy"/>
    <n v="10368.540000000001"/>
    <m/>
    <n v="0.8786898305084746"/>
    <x v="0"/>
    <x v="1687"/>
    <s v="Straż Graniczna"/>
  </r>
  <r>
    <x v="4427"/>
    <s v="do RP"/>
    <x v="1"/>
    <x v="8"/>
    <s v="PSG w Bobrownikach"/>
    <s v="Bobrowniki - Bierestowica"/>
    <x v="1"/>
    <x v="1"/>
    <s v="Papierosy"/>
    <n v="52.72"/>
    <s v="Credo"/>
    <n v="0.8786666666666666"/>
    <x v="0"/>
    <x v="10"/>
    <s v="Straż Graniczna"/>
  </r>
  <r>
    <x v="4428"/>
    <s v="wewnątrz kraju"/>
    <x v="2"/>
    <x v="8"/>
    <s v="Podlaski"/>
    <m/>
    <x v="3"/>
    <x v="6"/>
    <s v="Amfetamina"/>
    <n v="137.19999999999999"/>
    <m/>
    <n v="39999.999999999993"/>
    <x v="1"/>
    <x v="1688"/>
    <s v="Straż Graniczna"/>
  </r>
  <r>
    <x v="4429"/>
    <s v="do RP"/>
    <x v="1"/>
    <x v="1"/>
    <s v="PSG w Lubaczowie"/>
    <s v="Budomierz - Hruszew"/>
    <x v="0"/>
    <x v="0"/>
    <s v="Inne"/>
    <n v="340"/>
    <s v="produkty pochodzenia zwierzęcego (mięso)"/>
    <n v="20"/>
    <x v="1"/>
    <x v="186"/>
    <s v="SC | SG"/>
  </r>
  <r>
    <x v="4430"/>
    <s v="z RP"/>
    <x v="1"/>
    <x v="7"/>
    <s v="PSG w Krakowie-Balicach"/>
    <s v="Kraków-Balice"/>
    <x v="2"/>
    <x v="3"/>
    <s v="Ostra"/>
    <n v="5"/>
    <m/>
    <n v="5"/>
    <x v="0"/>
    <x v="2"/>
    <s v="Straż Graniczna"/>
  </r>
  <r>
    <x v="4431"/>
    <s v="z RP"/>
    <x v="0"/>
    <x v="4"/>
    <s v="PSG w Gdańsku"/>
    <m/>
    <x v="2"/>
    <x v="3"/>
    <s v="Ostra"/>
    <n v="8"/>
    <s v="HULL 20 CARTRIDGE 21g 65mm"/>
    <n v="2"/>
    <x v="0"/>
    <x v="64"/>
    <s v="inny"/>
  </r>
  <r>
    <x v="4432"/>
    <s v="z RP"/>
    <x v="1"/>
    <x v="0"/>
    <s v="PSG w Terespolu"/>
    <s v="Kukuryki - Kozłowiczy"/>
    <x v="1"/>
    <x v="0"/>
    <s v="Podzespoły samochodowe"/>
    <n v="45000"/>
    <s v="Silnik elektryczny oraz skrzynia biegów"/>
    <n v="45000"/>
    <x v="0"/>
    <x v="2"/>
    <s v="Straż Graniczna"/>
  </r>
  <r>
    <x v="4432"/>
    <s v="z RP"/>
    <x v="1"/>
    <x v="0"/>
    <s v="PSG w Terespolu"/>
    <s v="Kukuryki - Kozłowiczy"/>
    <x v="1"/>
    <x v="0"/>
    <s v="Podzespoły samochodowe"/>
    <n v="40000"/>
    <s v="silnik wraz z skrzynią biegów"/>
    <n v="40000"/>
    <x v="0"/>
    <x v="2"/>
    <s v="Straż Graniczna"/>
  </r>
  <r>
    <x v="4433"/>
    <s v="do RP"/>
    <x v="1"/>
    <x v="0"/>
    <s v="PSG w Dorohusku"/>
    <s v="Dorohusk - Jagodzin"/>
    <x v="0"/>
    <x v="3"/>
    <s v="Ostra"/>
    <n v="5.2"/>
    <s v="kal. 7,62 x 39"/>
    <n v="2.6"/>
    <x v="0"/>
    <x v="0"/>
    <s v="Straż Graniczna"/>
  </r>
  <r>
    <x v="4434"/>
    <s v="wewnątrz kraju"/>
    <x v="2"/>
    <x v="3"/>
    <s v="PSG w Bezledach"/>
    <m/>
    <x v="3"/>
    <x v="2"/>
    <s v="Osobowy"/>
    <n v="120000"/>
    <m/>
    <n v="120000"/>
    <x v="0"/>
    <x v="2"/>
    <s v="Straż Graniczna"/>
  </r>
  <r>
    <x v="4435"/>
    <s v="z RP"/>
    <x v="1"/>
    <x v="6"/>
    <s v="PSG w Poznaniu-Ławicy"/>
    <s v="Poznań-Ławica"/>
    <x v="2"/>
    <x v="7"/>
    <s v="Inna"/>
    <n v="8"/>
    <s v="Kastet"/>
    <n v="8"/>
    <x v="0"/>
    <x v="2"/>
    <s v="Straż Graniczna"/>
  </r>
  <r>
    <x v="4436"/>
    <s v="do RP"/>
    <x v="1"/>
    <x v="0"/>
    <s v="PSG w Terespolu"/>
    <s v="Kukuryki - Kozłowiczy"/>
    <x v="1"/>
    <x v="5"/>
    <s v="Wódka"/>
    <n v="30"/>
    <m/>
    <n v="30"/>
    <x v="2"/>
    <x v="2"/>
    <s v="Straż Graniczna"/>
  </r>
  <r>
    <x v="4436"/>
    <s v="do RP"/>
    <x v="1"/>
    <x v="0"/>
    <s v="PSG w Terespolu"/>
    <s v="Kukuryki - Kozłowiczy"/>
    <x v="1"/>
    <x v="1"/>
    <s v="Papierosy"/>
    <n v="175.74"/>
    <m/>
    <n v="0.87870000000000004"/>
    <x v="0"/>
    <x v="12"/>
    <s v="Straż Graniczna"/>
  </r>
  <r>
    <x v="4437"/>
    <s v="wewnątrz kraju"/>
    <x v="1"/>
    <x v="6"/>
    <s v="PSG w Zielonej Górze-Babimoście"/>
    <s v="Zielona Góra-Babimost"/>
    <x v="2"/>
    <x v="3"/>
    <s v="Ostra"/>
    <n v="3"/>
    <s v="naboju Remington 223 z napisem ,,GGK”"/>
    <n v="3"/>
    <x v="0"/>
    <x v="2"/>
    <s v="Straż Graniczna"/>
  </r>
  <r>
    <x v="4438"/>
    <s v="wewnątrz kraju"/>
    <x v="2"/>
    <x v="2"/>
    <s v="PSG w Rudzie Śląskiej"/>
    <m/>
    <x v="3"/>
    <x v="1"/>
    <s v="Papierosy"/>
    <n v="4059.55"/>
    <m/>
    <n v="0.87869047619047624"/>
    <x v="0"/>
    <x v="1689"/>
    <s v="Straż Graniczna"/>
  </r>
  <r>
    <x v="4439"/>
    <s v="do RP"/>
    <x v="1"/>
    <x v="0"/>
    <s v="PSG w Terespolu"/>
    <s v="Terespol - Brześć"/>
    <x v="1"/>
    <x v="1"/>
    <s v="Papierosy"/>
    <n v="35.15"/>
    <m/>
    <n v="0.87874999999999992"/>
    <x v="0"/>
    <x v="66"/>
    <s v="KAS | SG"/>
  </r>
  <r>
    <x v="4439"/>
    <s v="do RP"/>
    <x v="1"/>
    <x v="0"/>
    <s v="PSG w Terespolu"/>
    <s v="Terespol - Brześć"/>
    <x v="1"/>
    <x v="5"/>
    <s v="Koniak"/>
    <n v="40"/>
    <s v="Metaxa"/>
    <n v="40"/>
    <x v="2"/>
    <x v="2"/>
    <s v="KAS | SG"/>
  </r>
  <r>
    <x v="4440"/>
    <s v="do RP"/>
    <x v="1"/>
    <x v="1"/>
    <s v="PSG w Korczowej"/>
    <s v="Korczowa - Krakowiec"/>
    <x v="0"/>
    <x v="3"/>
    <s v="Ostra"/>
    <n v="12.5"/>
    <s v="kal 12/70"/>
    <n v="2.5"/>
    <x v="0"/>
    <x v="6"/>
    <s v="Straż Graniczna"/>
  </r>
  <r>
    <x v="4441"/>
    <s v="z RP"/>
    <x v="1"/>
    <x v="2"/>
    <s v="PSG w Katowicach-Pyrzowicach"/>
    <s v="Katowice-Pyrzowice"/>
    <x v="2"/>
    <x v="7"/>
    <s v="Inna"/>
    <n v="120"/>
    <s v="Przedmiot przypominający pałkę teleskopową"/>
    <n v="120"/>
    <x v="0"/>
    <x v="2"/>
    <s v="Straż Graniczna"/>
  </r>
  <r>
    <x v="4442"/>
    <s v="do RP"/>
    <x v="1"/>
    <x v="1"/>
    <s v="PSG w Lubaczowie"/>
    <m/>
    <x v="0"/>
    <x v="0"/>
    <s v="Inne"/>
    <n v="50"/>
    <s v="Element z grawerunkiem KMHKR81EFRU254094"/>
    <n v="50"/>
    <x v="0"/>
    <x v="2"/>
    <s v="Straż Graniczna"/>
  </r>
  <r>
    <x v="4442"/>
    <s v="do RP"/>
    <x v="1"/>
    <x v="1"/>
    <s v="PSG w Lubaczowie"/>
    <m/>
    <x v="0"/>
    <x v="0"/>
    <s v="Inne"/>
    <n v="50"/>
    <s v="metalowy element z grawerunkiem"/>
    <n v="50"/>
    <x v="0"/>
    <x v="2"/>
    <s v="Straż Graniczna"/>
  </r>
  <r>
    <x v="4442"/>
    <s v="do RP"/>
    <x v="1"/>
    <x v="1"/>
    <s v="PSG w Lubaczowie"/>
    <m/>
    <x v="0"/>
    <x v="0"/>
    <s v="Podzespoły samochodowe"/>
    <n v="100"/>
    <s v="podzespół elektryczny"/>
    <n v="100"/>
    <x v="0"/>
    <x v="2"/>
    <s v="Straż Graniczna"/>
  </r>
  <r>
    <x v="4442"/>
    <s v="do RP"/>
    <x v="1"/>
    <x v="1"/>
    <s v="PSG w Lubaczowie"/>
    <m/>
    <x v="0"/>
    <x v="0"/>
    <s v="Inne"/>
    <n v="100"/>
    <s v="naklejka znamionowa"/>
    <n v="50"/>
    <x v="0"/>
    <x v="0"/>
    <s v="Straż Graniczna"/>
  </r>
  <r>
    <x v="4442"/>
    <s v="do RP"/>
    <x v="1"/>
    <x v="1"/>
    <s v="PSG w Lubaczowie"/>
    <m/>
    <x v="0"/>
    <x v="0"/>
    <s v="Inne"/>
    <n v="50"/>
    <s v="naklejka znamionowa HYUNDAY MOTOR COMPANY "/>
    <n v="50"/>
    <x v="0"/>
    <x v="2"/>
    <s v="Straż Graniczna"/>
  </r>
  <r>
    <x v="4443"/>
    <s v="wewnątrz kraju"/>
    <x v="2"/>
    <x v="1"/>
    <s v="PSG w Rzeszowie–Jasionce"/>
    <m/>
    <x v="3"/>
    <x v="6"/>
    <s v="Marihuana"/>
    <n v="49455"/>
    <m/>
    <n v="50000"/>
    <x v="1"/>
    <x v="1690"/>
    <s v="Straż Graniczna"/>
  </r>
  <r>
    <x v="4444"/>
    <s v="z RP"/>
    <x v="1"/>
    <x v="1"/>
    <s v="PSG w Hermanowicach"/>
    <s v="Malhowice - Niżankowice"/>
    <x v="0"/>
    <x v="2"/>
    <s v="Osobowy"/>
    <n v="10000"/>
    <m/>
    <n v="10000"/>
    <x v="0"/>
    <x v="2"/>
    <s v="Straż Graniczna"/>
  </r>
  <r>
    <x v="4445"/>
    <s v="do RP"/>
    <x v="1"/>
    <x v="0"/>
    <s v="PSG w Hrebennem"/>
    <s v="Hrebenne - Rawa Ruska"/>
    <x v="0"/>
    <x v="7"/>
    <s v="Inna"/>
    <n v="50"/>
    <s v="pałka teleskopowa"/>
    <n v="50"/>
    <x v="0"/>
    <x v="2"/>
    <s v="Straż Graniczna"/>
  </r>
  <r>
    <x v="4446"/>
    <s v="wewnątrz kraju"/>
    <x v="1"/>
    <x v="1"/>
    <s v="PSG w Rzeszowie–Jasionce"/>
    <s v="Rzeszów-Jasionka"/>
    <x v="2"/>
    <x v="3"/>
    <s v="Inna"/>
    <n v="1.5"/>
    <s v="&quot;ślepy&quot; nabój"/>
    <n v="1.5"/>
    <x v="0"/>
    <x v="2"/>
    <s v="Straż Graniczna"/>
  </r>
  <r>
    <x v="4447"/>
    <s v="wewnątrz kraju"/>
    <x v="0"/>
    <x v="1"/>
    <s v="PSG w Korczowej"/>
    <m/>
    <x v="0"/>
    <x v="1"/>
    <s v="Papierosy"/>
    <n v="52.72"/>
    <s v="60 sztuk papierosów bez polskich znaków akcyzy MF RP ( tj. 3 paczek papierosów marki COMPLIMENT )"/>
    <n v="0.8786666666666666"/>
    <x v="0"/>
    <x v="10"/>
    <s v="Straż Graniczna"/>
  </r>
  <r>
    <x v="4448"/>
    <s v="do RP"/>
    <x v="1"/>
    <x v="0"/>
    <s v="PSG w Terespolu"/>
    <s v="Terespol - Brześć"/>
    <x v="1"/>
    <x v="0"/>
    <s v="Inne"/>
    <n v="2433.1"/>
    <s v="olej napędowy"/>
    <n v="8.39"/>
    <x v="2"/>
    <x v="1231"/>
    <s v="KAS | SG"/>
  </r>
  <r>
    <x v="4449"/>
    <s v="wewnątrz kraju"/>
    <x v="0"/>
    <x v="1"/>
    <s v="PSG w Medyce"/>
    <m/>
    <x v="0"/>
    <x v="9"/>
    <s v="Płyn do e-papierosów"/>
    <n v="1864800"/>
    <s v="płyn o 99 % stężeniu nikotyny"/>
    <n v="3600"/>
    <x v="2"/>
    <x v="1691"/>
    <s v="Straż Graniczna"/>
  </r>
  <r>
    <x v="4449"/>
    <s v="wewnątrz kraju"/>
    <x v="0"/>
    <x v="1"/>
    <s v="PSG w Medyce"/>
    <m/>
    <x v="0"/>
    <x v="0"/>
    <s v="Inne"/>
    <n v="120001"/>
    <s v="płyn smakowy do produkcji wyrobów nowatorskich"/>
    <n v="1714.3"/>
    <x v="2"/>
    <x v="581"/>
    <s v="Straż Graniczna"/>
  </r>
  <r>
    <x v="4450"/>
    <s v="do RP"/>
    <x v="1"/>
    <x v="0"/>
    <s v="PSG w Terespolu"/>
    <s v="Kukuryki - Kozłowiczy"/>
    <x v="1"/>
    <x v="1"/>
    <s v="Papierosy"/>
    <n v="351.48"/>
    <m/>
    <n v="0.87870000000000004"/>
    <x v="0"/>
    <x v="21"/>
    <s v="Straż Graniczna"/>
  </r>
  <r>
    <x v="4451"/>
    <s v="z RP"/>
    <x v="1"/>
    <x v="0"/>
    <s v="PSG w Terespolu"/>
    <s v="Terespol - Brześć"/>
    <x v="1"/>
    <x v="2"/>
    <s v="Osobowy"/>
    <n v="450000"/>
    <s v="SAMOCHÓD OSOBOWY - MERCEDES-BENZ "/>
    <n v="450000"/>
    <x v="0"/>
    <x v="2"/>
    <s v="Straż Graniczna"/>
  </r>
  <r>
    <x v="4452"/>
    <s v="do RP"/>
    <x v="1"/>
    <x v="6"/>
    <s v="PSG w Słubicach"/>
    <s v="Świecko - Frankfurt"/>
    <x v="5"/>
    <x v="6"/>
    <s v="Haszysz"/>
    <n v="124"/>
    <m/>
    <n v="50000"/>
    <x v="1"/>
    <x v="921"/>
    <s v="Straż Graniczna"/>
  </r>
  <r>
    <x v="4452"/>
    <s v="do RP"/>
    <x v="1"/>
    <x v="6"/>
    <s v="PSG w Słubicach"/>
    <s v="Świecko - Frankfurt"/>
    <x v="5"/>
    <x v="6"/>
    <s v="Marihuana"/>
    <n v="19.600000000000001"/>
    <m/>
    <n v="40000.000000000007"/>
    <x v="1"/>
    <x v="1400"/>
    <s v="Straż Graniczna"/>
  </r>
  <r>
    <x v="4453"/>
    <s v="do RP"/>
    <x v="1"/>
    <x v="6"/>
    <s v="PSG w Zielonej Górze-Babimoście"/>
    <s v="Gubinek – Guben"/>
    <x v="5"/>
    <x v="6"/>
    <s v="Marihuana"/>
    <n v="107.6"/>
    <m/>
    <n v="39999.999999999993"/>
    <x v="1"/>
    <x v="1692"/>
    <s v="Straż Graniczna"/>
  </r>
  <r>
    <x v="4453"/>
    <s v="do RP"/>
    <x v="1"/>
    <x v="6"/>
    <s v="PSG w Zielonej Górze-Babimoście"/>
    <s v="Gubinek – Guben"/>
    <x v="5"/>
    <x v="6"/>
    <s v="Amfetamina"/>
    <n v="4.4000000000000004"/>
    <m/>
    <n v="40000"/>
    <x v="1"/>
    <x v="1693"/>
    <s v="Straż Graniczna"/>
  </r>
  <r>
    <x v="4454"/>
    <s v="wewnątrz kraju"/>
    <x v="2"/>
    <x v="3"/>
    <s v="PSG w Gołdapi"/>
    <m/>
    <x v="3"/>
    <x v="1"/>
    <s v="Papierosy"/>
    <n v="41298.43"/>
    <m/>
    <n v="0.87868999999999997"/>
    <x v="0"/>
    <x v="1694"/>
    <s v="Straż Graniczna"/>
  </r>
  <r>
    <x v="4455"/>
    <s v="do RP"/>
    <x v="1"/>
    <x v="0"/>
    <s v="PSG w Terespolu"/>
    <s v="Kukuryki - Kozłowiczy"/>
    <x v="1"/>
    <x v="1"/>
    <s v="Papierosy"/>
    <n v="913.84"/>
    <s v="KING"/>
    <n v="0.87869230769230777"/>
    <x v="0"/>
    <x v="185"/>
    <s v="Straż Graniczna"/>
  </r>
  <r>
    <x v="4455"/>
    <s v="do RP"/>
    <x v="1"/>
    <x v="0"/>
    <s v="PSG w Terespolu"/>
    <s v="Kukuryki - Kozłowiczy"/>
    <x v="1"/>
    <x v="5"/>
    <s v="Wódka"/>
    <n v="80"/>
    <m/>
    <n v="40"/>
    <x v="2"/>
    <x v="0"/>
    <s v="Straż Graniczna"/>
  </r>
  <r>
    <x v="4456"/>
    <s v="wewnątrz kraju"/>
    <x v="0"/>
    <x v="8"/>
    <s v="PSG w Krynkach"/>
    <m/>
    <x v="1"/>
    <x v="1"/>
    <s v="Papierosy"/>
    <n v="26360.7"/>
    <m/>
    <n v="0.87868999999999997"/>
    <x v="0"/>
    <x v="438"/>
    <s v="Straż Graniczna"/>
  </r>
  <r>
    <x v="4457"/>
    <s v="do RP"/>
    <x v="1"/>
    <x v="1"/>
    <s v="PSG w Medyce"/>
    <s v="Medyka - Szeginie"/>
    <x v="0"/>
    <x v="7"/>
    <s v="Inna"/>
    <n v="80"/>
    <s v="kastet"/>
    <n v="80"/>
    <x v="0"/>
    <x v="2"/>
    <s v="SC | SG"/>
  </r>
  <r>
    <x v="4458"/>
    <s v="do RP"/>
    <x v="1"/>
    <x v="1"/>
    <s v="PSG w Korczowej"/>
    <s v="Korczowa - Krakowiec"/>
    <x v="0"/>
    <x v="3"/>
    <s v="Ostra"/>
    <n v="25"/>
    <s v="Amunicja ostra kalibru 12/76 mm"/>
    <n v="2.5"/>
    <x v="0"/>
    <x v="45"/>
    <s v="Straż Graniczna"/>
  </r>
  <r>
    <x v="4459"/>
    <s v="do RP"/>
    <x v="1"/>
    <x v="1"/>
    <s v="PSG w Korczowej"/>
    <s v="Korczowa - Krakowiec"/>
    <x v="0"/>
    <x v="1"/>
    <s v="Papierosy"/>
    <n v="52.72"/>
    <s v="COMPLIMENT"/>
    <n v="0.8786666666666666"/>
    <x v="0"/>
    <x v="10"/>
    <s v="Straż Graniczna"/>
  </r>
  <r>
    <x v="4460"/>
    <s v="do RP"/>
    <x v="1"/>
    <x v="0"/>
    <s v="PSG w Terespolu"/>
    <s v="Terespol - Brześć"/>
    <x v="1"/>
    <x v="1"/>
    <s v="Papierosy"/>
    <n v="4217.71"/>
    <m/>
    <n v="0.87868958333333336"/>
    <x v="0"/>
    <x v="420"/>
    <s v="KAS | SG"/>
  </r>
  <r>
    <x v="4461"/>
    <s v="do RP"/>
    <x v="1"/>
    <x v="0"/>
    <s v="PSG w Terespolu"/>
    <s v="Terespol - Brześć"/>
    <x v="1"/>
    <x v="1"/>
    <s v="Papierosy"/>
    <n v="1054.43"/>
    <m/>
    <n v="0.87869166666666676"/>
    <x v="0"/>
    <x v="82"/>
    <s v="KAS | SG"/>
  </r>
  <r>
    <x v="4462"/>
    <s v="do RP"/>
    <x v="1"/>
    <x v="0"/>
    <s v="PSG w Terespolu"/>
    <s v="Terespol - Brześć"/>
    <x v="1"/>
    <x v="1"/>
    <s v="Papierosy"/>
    <n v="7890.64"/>
    <m/>
    <n v="0.8786904231625835"/>
    <x v="0"/>
    <x v="1695"/>
    <s v="KAS | SG"/>
  </r>
  <r>
    <x v="4463"/>
    <s v="do RP"/>
    <x v="1"/>
    <x v="0"/>
    <s v="PSG w Dołhobyczowie"/>
    <s v="Dołhobyczów - Uhrynów"/>
    <x v="0"/>
    <x v="1"/>
    <s v="Papierosy"/>
    <n v="117.74"/>
    <m/>
    <n v="0.87865671641791043"/>
    <x v="0"/>
    <x v="860"/>
    <s v="Straż Graniczna"/>
  </r>
  <r>
    <x v="4464"/>
    <s v="z RP"/>
    <x v="1"/>
    <x v="1"/>
    <s v="PSG w Krościenku"/>
    <s v="Krościenko - Smolnica"/>
    <x v="0"/>
    <x v="2"/>
    <s v="Osobowy"/>
    <n v="80000"/>
    <s v="Peugeot 5008"/>
    <n v="80000"/>
    <x v="0"/>
    <x v="2"/>
    <s v="Straż Graniczna"/>
  </r>
  <r>
    <x v="4465"/>
    <s v="do RP"/>
    <x v="1"/>
    <x v="0"/>
    <s v="PSG w Dorohusku"/>
    <s v="Dorohusk - Jagodzin"/>
    <x v="0"/>
    <x v="3"/>
    <s v="Ostra"/>
    <m/>
    <s v="długość 56mm, średnica 10mm, oznaczenie na spłonce 270 oraz 98"/>
    <n v="0"/>
    <x v="0"/>
    <x v="2"/>
    <s v="SC | SG"/>
  </r>
  <r>
    <x v="4466"/>
    <s v="wewnątrz kraju"/>
    <x v="2"/>
    <x v="1"/>
    <s v="Bieszczadzki"/>
    <m/>
    <x v="3"/>
    <x v="2"/>
    <s v="Osobowy"/>
    <n v="130000"/>
    <s v="Peugeot 3008, rok produkcji 2025"/>
    <n v="130000"/>
    <x v="0"/>
    <x v="2"/>
    <s v="Policja | SG"/>
  </r>
  <r>
    <x v="4467"/>
    <s v="wewnątrz kraju"/>
    <x v="2"/>
    <x v="1"/>
    <s v="Bieszczadzki"/>
    <m/>
    <x v="3"/>
    <x v="2"/>
    <s v="Osobowy"/>
    <n v="60000"/>
    <s v="Peugeot 308 rok produkcji 2019"/>
    <n v="60000"/>
    <x v="0"/>
    <x v="2"/>
    <s v="Policja | Policja | SG"/>
  </r>
  <r>
    <x v="4468"/>
    <s v="do RP"/>
    <x v="1"/>
    <x v="0"/>
    <s v="PSG w Dołhobyczowie"/>
    <s v="Dołhobyczów - Uhrynów"/>
    <x v="0"/>
    <x v="1"/>
    <s v="Papierosy"/>
    <n v="175.74"/>
    <s v="Sobranie"/>
    <n v="0.87870000000000004"/>
    <x v="0"/>
    <x v="12"/>
    <s v="Straż Graniczna"/>
  </r>
  <r>
    <x v="4469"/>
    <s v="do RP"/>
    <x v="1"/>
    <x v="0"/>
    <s v="PSG w Terespolu"/>
    <s v="Kukuryki - Kozłowiczy"/>
    <x v="1"/>
    <x v="1"/>
    <s v="Papierosy"/>
    <n v="2636.07"/>
    <m/>
    <n v="0.87869000000000008"/>
    <x v="0"/>
    <x v="77"/>
    <s v="Straż Graniczna"/>
  </r>
  <r>
    <x v="4470"/>
    <s v="z RP"/>
    <x v="1"/>
    <x v="0"/>
    <s v="PSG w Hrubieszowie"/>
    <s v="Zosin - Ustiług"/>
    <x v="0"/>
    <x v="0"/>
    <s v="Podzespoły samochodowe"/>
    <n v="15000"/>
    <s v="Niekompletna Karoseria z pojazdu BMW M8 COMPETITION AUTO – data produkcji 2022 koloru niebieskiego o nr  karoserii 84582420 który jest przypisany do pojazdu BMW M8 o nr VIN :WBSGV02050CJ11163"/>
    <n v="15000"/>
    <x v="0"/>
    <x v="2"/>
    <s v="Straż Graniczna"/>
  </r>
  <r>
    <x v="4470"/>
    <s v="z RP"/>
    <x v="1"/>
    <x v="0"/>
    <s v="PSG w Hrubieszowie"/>
    <s v="Zosin - Ustiług"/>
    <x v="0"/>
    <x v="0"/>
    <s v="Podzespoły samochodowe"/>
    <n v="7000"/>
    <s v="Automatyczna Skrzynia Biegów z pojazdu BMW 540I XDRIVE M SPORT AUTO – data produkcji 2017  o nr tj. 0337718Z0F przypisany do pojazdu  BMW 540I "/>
    <n v="7000"/>
    <x v="0"/>
    <x v="2"/>
    <s v="Straż Graniczna"/>
  </r>
  <r>
    <x v="4470"/>
    <s v="z RP"/>
    <x v="1"/>
    <x v="0"/>
    <s v="PSG w Hrubieszowie"/>
    <s v="Zosin - Ustiług"/>
    <x v="0"/>
    <x v="0"/>
    <s v="Podzespoły samochodowe"/>
    <n v="1500"/>
    <s v="Sterownik silnika z pojazdu RANGE ROVER SPORT HSE SDV – data produkcji 2016 przypisany do numeru VIN o treści SALWA2KE4GA662088 "/>
    <n v="1500"/>
    <x v="0"/>
    <x v="2"/>
    <s v="Straż Graniczna"/>
  </r>
  <r>
    <x v="4470"/>
    <s v="z RP"/>
    <x v="1"/>
    <x v="0"/>
    <s v="PSG w Hrubieszowie"/>
    <s v="Zosin - Ustiług"/>
    <x v="0"/>
    <x v="0"/>
    <s v="Podzespoły samochodowe"/>
    <n v="1500"/>
    <s v=" Skórzany Boczek drzwi z pojazdu AUDI RS4  TFSI QUATTRO – data produkcji 2020 o numerze PKN  0710606 który jest przypisany do nr VIN:  WUAZZZF47LA901041 "/>
    <n v="1500"/>
    <x v="0"/>
    <x v="2"/>
    <s v="Straż Graniczna"/>
  </r>
  <r>
    <x v="4471"/>
    <s v="do RP"/>
    <x v="1"/>
    <x v="0"/>
    <s v="PSG w Terespolu"/>
    <s v="Terespol - Brześć"/>
    <x v="1"/>
    <x v="1"/>
    <s v="Papierosy"/>
    <n v="7029.52"/>
    <s v="Wyroby tytoniowe bez polskich znaków skarbowych akcyzy w postaci papierosów w ilości 8000 sztuk o wartości 7 029,52"/>
    <n v="0.87869000000000008"/>
    <x v="0"/>
    <x v="599"/>
    <s v="KAS | SG"/>
  </r>
  <r>
    <x v="4472"/>
    <s v="do RP"/>
    <x v="1"/>
    <x v="8"/>
    <s v="PSG w Rutce-Tartak"/>
    <s v="Budzisko"/>
    <x v="9"/>
    <x v="2"/>
    <s v="Inny"/>
    <n v="35000"/>
    <s v="VW TRANSPORTER"/>
    <n v="35000"/>
    <x v="0"/>
    <x v="2"/>
    <s v="Straż Graniczna"/>
  </r>
  <r>
    <x v="4473"/>
    <s v="wewnątrz kraju"/>
    <x v="0"/>
    <x v="0"/>
    <s v="PSG w Sławatyczach"/>
    <m/>
    <x v="1"/>
    <x v="1"/>
    <s v="Papierosy"/>
    <n v="26360.7"/>
    <s v="przy użyciu balonu meteorologicznego"/>
    <n v="0.87868999999999997"/>
    <x v="0"/>
    <x v="438"/>
    <s v="Straż Graniczna"/>
  </r>
  <r>
    <x v="4474"/>
    <s v="wewnątrz kraju"/>
    <x v="0"/>
    <x v="0"/>
    <s v="PSG w Białej Podlaskiej"/>
    <m/>
    <x v="1"/>
    <x v="1"/>
    <s v="Papierosy"/>
    <n v="26360.7"/>
    <s v="Przy użyciu balonu meteorologicznego"/>
    <n v="0.87868999999999997"/>
    <x v="0"/>
    <x v="438"/>
    <s v="Straż Graniczna"/>
  </r>
  <r>
    <x v="4474"/>
    <s v="wewnątrz kraju"/>
    <x v="0"/>
    <x v="0"/>
    <s v="PSG w Białej Podlaskiej"/>
    <m/>
    <x v="1"/>
    <x v="1"/>
    <s v="Papierosy"/>
    <n v="26360.7"/>
    <s v="Przy użyciu balonu meteorologicznego"/>
    <n v="0.87868999999999997"/>
    <x v="0"/>
    <x v="438"/>
    <s v="KAS | SG"/>
  </r>
  <r>
    <x v="4475"/>
    <s v="wewnątrz kraju"/>
    <x v="0"/>
    <x v="8"/>
    <s v="PSG w Nowym Dworze"/>
    <m/>
    <x v="1"/>
    <x v="1"/>
    <s v="Papierosy"/>
    <n v="19858.39"/>
    <s v="NZ"/>
    <n v="0.87868982300884957"/>
    <x v="0"/>
    <x v="1696"/>
    <s v="Straż Graniczna"/>
  </r>
  <r>
    <x v="4475"/>
    <s v="wewnątrz kraju"/>
    <x v="0"/>
    <x v="8"/>
    <s v="PSG w Nowym Dworze"/>
    <m/>
    <x v="1"/>
    <x v="1"/>
    <s v="Papierosy"/>
    <n v="6502.31"/>
    <m/>
    <n v="0.87869054054054063"/>
    <x v="0"/>
    <x v="332"/>
    <s v="Straż Graniczna"/>
  </r>
  <r>
    <x v="4476"/>
    <s v="wewnątrz kraju"/>
    <x v="0"/>
    <x v="8"/>
    <s v="PSG w Mielniku"/>
    <m/>
    <x v="1"/>
    <x v="1"/>
    <s v="Papierosy"/>
    <n v="20737.080000000002"/>
    <m/>
    <n v="0.8786898305084746"/>
    <x v="0"/>
    <x v="1697"/>
    <s v="Straż Graniczna"/>
  </r>
  <r>
    <x v="4477"/>
    <s v="do RP"/>
    <x v="1"/>
    <x v="0"/>
    <s v="PSG w Terespolu"/>
    <s v="Kukuryki - Kozłowiczy"/>
    <x v="1"/>
    <x v="1"/>
    <s v="Papierosy"/>
    <n v="1757.38"/>
    <s v="wyroby tytoniowe bez polskich znaków skarbowych akcyzy w postaci papierosów w ilości 2000 sztuk o łącznej wartości 1757,38zł"/>
    <n v="0.87869000000000008"/>
    <x v="0"/>
    <x v="51"/>
    <s v="Straż Graniczna"/>
  </r>
  <r>
    <x v="4478"/>
    <s v="z RP"/>
    <x v="0"/>
    <x v="4"/>
    <s v="PSG w Gdańsku"/>
    <m/>
    <x v="2"/>
    <x v="3"/>
    <s v="Ostra"/>
    <n v="24"/>
    <s v="RWS 8X 57JS"/>
    <n v="6"/>
    <x v="0"/>
    <x v="64"/>
    <s v="inny | SG"/>
  </r>
  <r>
    <x v="4479"/>
    <s v="z RP"/>
    <x v="1"/>
    <x v="0"/>
    <s v="PSG w Hrubieszowie"/>
    <s v="Zosin - Ustiług"/>
    <x v="0"/>
    <x v="0"/>
    <s v="Podzespoły samochodowe"/>
    <n v="11000"/>
    <s v="skrzynia biegów"/>
    <n v="11000"/>
    <x v="0"/>
    <x v="2"/>
    <s v="Straż Graniczna"/>
  </r>
  <r>
    <x v="4480"/>
    <s v="wewnątrz kraju"/>
    <x v="0"/>
    <x v="8"/>
    <s v="PSG w Kuźnicy"/>
    <m/>
    <x v="1"/>
    <x v="1"/>
    <s v="Papierosy"/>
    <n v="17573.8"/>
    <s v="Mińsk"/>
    <n v="0.87868999999999997"/>
    <x v="0"/>
    <x v="61"/>
    <s v="Straż Graniczna"/>
  </r>
  <r>
    <x v="4480"/>
    <s v="wewnątrz kraju"/>
    <x v="0"/>
    <x v="8"/>
    <s v="PSG w Kuźnicy"/>
    <m/>
    <x v="1"/>
    <x v="1"/>
    <s v="Papierosy"/>
    <n v="8786.9"/>
    <s v="NZ"/>
    <n v="0.87868999999999997"/>
    <x v="0"/>
    <x v="79"/>
    <s v="Straż Graniczna"/>
  </r>
  <r>
    <x v="4481"/>
    <s v="wewnątrz kraju"/>
    <x v="0"/>
    <x v="8"/>
    <s v="PSG w Narewce"/>
    <m/>
    <x v="1"/>
    <x v="1"/>
    <s v="Papierosy"/>
    <n v="17573.8"/>
    <s v="MIŃSK"/>
    <n v="0.87868999999999997"/>
    <x v="0"/>
    <x v="61"/>
    <s v="Straż Graniczna"/>
  </r>
  <r>
    <x v="4481"/>
    <s v="wewnątrz kraju"/>
    <x v="0"/>
    <x v="8"/>
    <s v="PSG w Narewce"/>
    <m/>
    <x v="1"/>
    <x v="1"/>
    <s v="Papierosy"/>
    <n v="8786.9"/>
    <s v="NZ GOLD"/>
    <n v="0.87868999999999997"/>
    <x v="0"/>
    <x v="79"/>
    <s v="Straż Graniczna"/>
  </r>
  <r>
    <x v="4482"/>
    <s v="wewnątrz kraju"/>
    <x v="2"/>
    <x v="0"/>
    <s v="PSG w Lublinie"/>
    <m/>
    <x v="3"/>
    <x v="1"/>
    <s v="Papierosy"/>
    <n v="26360.7"/>
    <s v="Przy użyciu balonu meteorologicznego"/>
    <n v="0.87868999999999997"/>
    <x v="0"/>
    <x v="438"/>
    <s v="Straż Graniczna"/>
  </r>
  <r>
    <x v="4483"/>
    <s v="wewnątrz kraju"/>
    <x v="0"/>
    <x v="8"/>
    <s v="PSG w Szudziałowie"/>
    <m/>
    <x v="1"/>
    <x v="1"/>
    <s v="Papierosy"/>
    <n v="26360.7"/>
    <s v="NZ GOLD"/>
    <n v="0.87868999999999997"/>
    <x v="0"/>
    <x v="438"/>
    <s v="Straż Graniczna"/>
  </r>
  <r>
    <x v="4484"/>
    <s v="z RP"/>
    <x v="1"/>
    <x v="1"/>
    <s v="PSG w Lubaczowie"/>
    <s v="Budomierz - Hruszew"/>
    <x v="0"/>
    <x v="2"/>
    <s v="Osobowy"/>
    <n v="180000"/>
    <s v="KIA EV6 nr VIN KNAC581EPR5162895"/>
    <n v="180000"/>
    <x v="0"/>
    <x v="2"/>
    <s v="Straż Graniczna"/>
  </r>
  <r>
    <x v="4485"/>
    <s v="do RP"/>
    <x v="1"/>
    <x v="0"/>
    <s v="PSG w Dołhobyczowie"/>
    <s v="Dołhobyczów - Uhrynów"/>
    <x v="0"/>
    <x v="9"/>
    <s v="Płyn do e-papierosów"/>
    <n v="125.58"/>
    <m/>
    <n v="1300"/>
    <x v="2"/>
    <x v="1698"/>
    <s v="SC | SG"/>
  </r>
  <r>
    <x v="4486"/>
    <s v="z RP"/>
    <x v="1"/>
    <x v="1"/>
    <s v="PSG w Lubaczowie"/>
    <s v="Budomierz - Hruszew"/>
    <x v="0"/>
    <x v="2"/>
    <s v="Osobowy"/>
    <n v="150000"/>
    <s v="KIA EV6"/>
    <n v="150000"/>
    <x v="0"/>
    <x v="2"/>
    <s v="Straż Graniczna"/>
  </r>
  <r>
    <x v="4486"/>
    <s v="z RP"/>
    <x v="1"/>
    <x v="1"/>
    <s v="PSG w Lubaczowie"/>
    <s v="Budomierz - Hruszew"/>
    <x v="0"/>
    <x v="0"/>
    <s v="Inne"/>
    <n v="40"/>
    <s v="francuskie tablice rejestracyjne"/>
    <n v="20"/>
    <x v="0"/>
    <x v="0"/>
    <s v="Straż Graniczna"/>
  </r>
  <r>
    <x v="4487"/>
    <s v="do RP"/>
    <x v="1"/>
    <x v="0"/>
    <s v="PSG w Hrebennem"/>
    <s v="Hrebenne - Rawa Ruska"/>
    <x v="0"/>
    <x v="1"/>
    <s v="Papierosy"/>
    <n v="281.18"/>
    <s v="160 sztuk WINSTON, 160 sztuk JADE"/>
    <n v="0.87868750000000007"/>
    <x v="0"/>
    <x v="141"/>
    <s v="Straż Graniczna"/>
  </r>
  <r>
    <x v="4488"/>
    <s v="do RP"/>
    <x v="1"/>
    <x v="0"/>
    <s v="PSG w Hrebennem"/>
    <s v="Hrebenne - Rawa Ruska"/>
    <x v="0"/>
    <x v="0"/>
    <s v="Inne"/>
    <n v="54.05"/>
    <s v="Saszetki nikotynowe"/>
    <n v="659.95115995115987"/>
    <x v="1"/>
    <x v="1699"/>
    <s v="Straż Graniczna"/>
  </r>
  <r>
    <x v="4489"/>
    <s v="do RP"/>
    <x v="1"/>
    <x v="0"/>
    <s v="PSG w Hrebennem"/>
    <s v="Hrebenne - Rawa Ruska"/>
    <x v="0"/>
    <x v="9"/>
    <s v="Płyn do e-papierosów"/>
    <n v="312"/>
    <m/>
    <n v="1300"/>
    <x v="2"/>
    <x v="1700"/>
    <s v="Straż Graniczna"/>
  </r>
  <r>
    <x v="4489"/>
    <s v="do RP"/>
    <x v="1"/>
    <x v="0"/>
    <s v="PSG w Hrebennem"/>
    <s v="Hrebenne - Rawa Ruska"/>
    <x v="0"/>
    <x v="4"/>
    <s v="Tytoń do palenia"/>
    <n v="57.73"/>
    <s v="wyroby nowatorskie"/>
    <n v="668.17129629629619"/>
    <x v="1"/>
    <x v="1165"/>
    <s v="Straż Graniczna"/>
  </r>
  <r>
    <x v="4490"/>
    <s v="do RP"/>
    <x v="1"/>
    <x v="0"/>
    <s v="PSG w Dorohusku"/>
    <s v="Dorohusk - Jagodzin"/>
    <x v="0"/>
    <x v="1"/>
    <s v="Papierosy"/>
    <n v="87.87"/>
    <m/>
    <n v="0.87870000000000004"/>
    <x v="0"/>
    <x v="13"/>
    <s v="Straż Graniczna"/>
  </r>
  <r>
    <x v="4491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4492"/>
    <s v="do RP"/>
    <x v="1"/>
    <x v="0"/>
    <s v="PSG w Dorohusku"/>
    <s v="Dorohusk - Jagodzin"/>
    <x v="0"/>
    <x v="1"/>
    <s v="Papierosy"/>
    <n v="181.89"/>
    <m/>
    <n v="0.87869565217391299"/>
    <x v="0"/>
    <x v="1701"/>
    <s v="Straż Graniczna"/>
  </r>
  <r>
    <x v="4493"/>
    <s v="wewnątrz kraju"/>
    <x v="0"/>
    <x v="0"/>
    <s v="PSG w Białej Podlaskiej"/>
    <m/>
    <x v="1"/>
    <x v="1"/>
    <s v="Papierosy"/>
    <n v="8716.6"/>
    <s v="Queen Menthol"/>
    <n v="0.87868951612903234"/>
    <x v="0"/>
    <x v="964"/>
    <s v="Straż Graniczna"/>
  </r>
  <r>
    <x v="4494"/>
    <s v="wewnątrz kraju"/>
    <x v="0"/>
    <x v="1"/>
    <s v="PSG w Medyce"/>
    <m/>
    <x v="0"/>
    <x v="1"/>
    <s v="Papierosy"/>
    <n v="2565.77"/>
    <m/>
    <n v="0.87868835616438357"/>
    <x v="0"/>
    <x v="1702"/>
    <s v="Straż Graniczna"/>
  </r>
  <r>
    <x v="4494"/>
    <s v="wewnątrz kraju"/>
    <x v="0"/>
    <x v="1"/>
    <s v="PSG w Medyce"/>
    <m/>
    <x v="0"/>
    <x v="1"/>
    <s v="Papierosy"/>
    <n v="281.18"/>
    <s v="papierosy różnych marek produkcji ukraińskiej-bez znaków skarbowych RP"/>
    <n v="0.87868750000000007"/>
    <x v="0"/>
    <x v="141"/>
    <s v="Straż Graniczna"/>
  </r>
  <r>
    <x v="4495"/>
    <s v="do RP"/>
    <x v="1"/>
    <x v="0"/>
    <s v="PSG w Hrubieszowie"/>
    <s v="Zosin - Ustiług"/>
    <x v="0"/>
    <x v="3"/>
    <s v="Inna"/>
    <m/>
    <s v="wkłady Flaubert 4mm"/>
    <n v="0"/>
    <x v="0"/>
    <x v="331"/>
    <s v="Straż Graniczna"/>
  </r>
  <r>
    <x v="4496"/>
    <s v="do RP"/>
    <x v="1"/>
    <x v="0"/>
    <s v="PSG w Terespolu"/>
    <s v="Terespol - Brześć"/>
    <x v="1"/>
    <x v="1"/>
    <s v="Papierosy"/>
    <n v="8786.9"/>
    <m/>
    <n v="0.87868999999999997"/>
    <x v="0"/>
    <x v="79"/>
    <s v="KAS | SG"/>
  </r>
  <r>
    <x v="4497"/>
    <s v="do RP"/>
    <x v="1"/>
    <x v="1"/>
    <s v="PSG w Medyce"/>
    <s v="Medyka - Szeginie"/>
    <x v="0"/>
    <x v="4"/>
    <s v="Tytoń do palenia (wkłady)"/>
    <n v="43.2"/>
    <s v="wyroby nowatorskie KENT"/>
    <n v="4000"/>
    <x v="1"/>
    <x v="1679"/>
    <s v="Straż Graniczna"/>
  </r>
  <r>
    <x v="4498"/>
    <m/>
    <x v="3"/>
    <x v="9"/>
    <m/>
    <m/>
    <x v="10"/>
    <x v="14"/>
    <m/>
    <m/>
    <m/>
    <m/>
    <x v="4"/>
    <x v="170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BB284-D480-4163-94B9-822F44E51A88}" name="Tabela przestawna6" cacheId="9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compact="0" compactData="0" multipleFieldFilters="0">
  <location ref="A128:L158" firstHeaderRow="1" firstDataRow="3" firstDataCol="2" rowPageCount="4" colPageCount="1"/>
  <pivotFields count="17"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>
      <items count="6">
        <item x="2"/>
        <item x="1"/>
        <item x="0"/>
        <item x="3"/>
        <item m="1" x="4"/>
        <item t="default"/>
      </items>
    </pivotField>
    <pivotField axis="axisPage" compact="0" outline="0" showAll="0">
      <items count="20">
        <item x="1"/>
        <item m="1" x="10"/>
        <item m="1" x="17"/>
        <item x="7"/>
        <item x="4"/>
        <item m="1" x="11"/>
        <item x="0"/>
        <item x="6"/>
        <item x="5"/>
        <item m="1" x="12"/>
        <item m="1" x="15"/>
        <item m="1" x="14"/>
        <item x="8"/>
        <item m="1" x="13"/>
        <item x="2"/>
        <item m="1" x="18"/>
        <item x="3"/>
        <item m="1" x="16"/>
        <item x="9"/>
        <item t="default"/>
      </items>
    </pivotField>
    <pivotField compact="0" outline="0" showAll="0"/>
    <pivotField compact="0" outline="0" showAll="0"/>
    <pivotField axis="axisPage" compact="0" outline="0" showAll="0">
      <items count="15">
        <item x="1"/>
        <item x="8"/>
        <item x="9"/>
        <item x="2"/>
        <item x="7"/>
        <item x="5"/>
        <item x="6"/>
        <item x="4"/>
        <item x="0"/>
        <item x="3"/>
        <item x="10"/>
        <item m="1" x="13"/>
        <item m="1" x="11"/>
        <item m="1" x="12"/>
        <item t="default"/>
      </items>
    </pivotField>
    <pivotField axis="axisRow" compact="0" outline="0" showAll="0">
      <items count="16">
        <item x="5"/>
        <item x="3"/>
        <item x="7"/>
        <item x="0"/>
        <item x="13"/>
        <item x="6"/>
        <item x="12"/>
        <item x="10"/>
        <item x="1"/>
        <item x="9"/>
        <item x="2"/>
        <item x="4"/>
        <item x="11"/>
        <item x="8"/>
        <item x="1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6">
        <item x="1"/>
        <item x="2"/>
        <item x="0"/>
        <item x="3"/>
        <item x="4"/>
        <item t="default"/>
      </items>
    </pivotField>
    <pivotField dataField="1" compact="0" outline="0" showAll="0"/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h="1" x="0"/>
        <item x="1"/>
        <item x="2"/>
        <item h="1" x="3"/>
        <item t="default"/>
      </items>
    </pivotField>
  </pivotFields>
  <rowFields count="2">
    <field x="16"/>
    <field x="7"/>
  </rowFields>
  <rowItems count="28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1"/>
    </i>
    <i>
      <x v="2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 t="grand">
      <x/>
    </i>
  </rowItems>
  <colFields count="2">
    <field x="1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4">
    <pageField fld="0" hier="-1"/>
    <pageField fld="15" hier="-1"/>
    <pageField fld="6" hier="-1"/>
    <pageField fld="3" hier="-1"/>
  </pageFields>
  <dataFields count="2">
    <dataField name="Suma z ILOŚĆ" fld="13" baseField="0" baseItem="0"/>
    <dataField name="Suma z wartość" fld="9" baseField="0" baseItem="0" numFmtId="44"/>
  </dataFields>
  <formats count="62">
    <format dxfId="309">
      <pivotArea outline="0" collapsedLevelsAreSubtotals="1" fieldPosition="0"/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type="origin" dataOnly="0" labelOnly="1" outline="0" fieldPosition="0"/>
    </format>
    <format dxfId="305">
      <pivotArea field="6" type="button" dataOnly="0" labelOnly="1" outline="0" axis="axisPage" fieldPosition="2"/>
    </format>
    <format dxfId="304">
      <pivotArea type="topRight" dataOnly="0" labelOnly="1" outline="0" fieldPosition="0"/>
    </format>
    <format dxfId="303">
      <pivotArea field="2" type="button" dataOnly="0" labelOnly="1" outline="0"/>
    </format>
    <format dxfId="302">
      <pivotArea dataOnly="0" labelOnly="1" grandRow="1" outline="0" fieldPosition="0"/>
    </format>
    <format dxfId="301">
      <pivotArea dataOnly="0" labelOnly="1" fieldPosition="0">
        <references count="1">
          <reference field="6" count="0"/>
        </references>
      </pivotArea>
    </format>
    <format dxfId="300">
      <pivotArea dataOnly="0" labelOnly="1" grandCol="1" outline="0" fieldPosition="0"/>
    </format>
    <format dxfId="299">
      <pivotArea type="all" dataOnly="0" outline="0" fieldPosition="0"/>
    </format>
    <format dxfId="298">
      <pivotArea outline="0" collapsedLevelsAreSubtotals="1" fieldPosition="0"/>
    </format>
    <format dxfId="297">
      <pivotArea type="origin" dataOnly="0" labelOnly="1" outline="0" fieldPosition="0"/>
    </format>
    <format dxfId="296">
      <pivotArea field="6" type="button" dataOnly="0" labelOnly="1" outline="0" axis="axisPage" fieldPosition="2"/>
    </format>
    <format dxfId="295">
      <pivotArea type="topRight" dataOnly="0" labelOnly="1" outline="0" fieldPosition="0"/>
    </format>
    <format dxfId="294">
      <pivotArea field="2" type="button" dataOnly="0" labelOnly="1" outline="0"/>
    </format>
    <format dxfId="293">
      <pivotArea dataOnly="0" labelOnly="1" grandRow="1" outline="0" fieldPosition="0"/>
    </format>
    <format dxfId="292">
      <pivotArea dataOnly="0" labelOnly="1" fieldPosition="0">
        <references count="1">
          <reference field="6" count="0"/>
        </references>
      </pivotArea>
    </format>
    <format dxfId="291">
      <pivotArea dataOnly="0" labelOnly="1" grandCol="1" outline="0" fieldPosition="0"/>
    </format>
    <format dxfId="290">
      <pivotArea dataOnly="0" grandCol="1" outline="0" fieldPosition="0"/>
    </format>
    <format dxfId="289">
      <pivotArea type="all" dataOnly="0" outline="0" fieldPosition="0"/>
    </format>
    <format dxfId="288">
      <pivotArea grandRow="1" grandCol="1" outline="0" collapsedLevelsAreSubtotals="1" fieldPosition="0"/>
    </format>
    <format dxfId="287">
      <pivotArea type="all" dataOnly="0" outline="0" fieldPosition="0"/>
    </format>
    <format dxfId="286">
      <pivotArea type="topRight" dataOnly="0" labelOnly="1" outline="0" fieldPosition="0"/>
    </format>
    <format dxfId="285">
      <pivotArea dataOnly="0" labelOnly="1" fieldPosition="0">
        <references count="1">
          <reference field="6" count="0"/>
        </references>
      </pivotArea>
    </format>
    <format dxfId="284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83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82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81">
      <pivotArea type="all" dataOnly="0" outline="0" fieldPosition="0"/>
    </format>
    <format dxfId="280">
      <pivotArea outline="0" collapsedLevelsAreSubtotals="1" fieldPosition="0"/>
    </format>
    <format dxfId="279">
      <pivotArea type="origin" dataOnly="0" labelOnly="1" outline="0" fieldPosition="0"/>
    </format>
    <format dxfId="278">
      <pivotArea field="6" type="button" dataOnly="0" labelOnly="1" outline="0" axis="axisPage" fieldPosition="2"/>
    </format>
    <format dxfId="277">
      <pivotArea type="topRight" dataOnly="0" labelOnly="1" outline="0" fieldPosition="0"/>
    </format>
    <format dxfId="276">
      <pivotArea field="2" type="button" dataOnly="0" labelOnly="1" outline="0"/>
    </format>
    <format dxfId="275">
      <pivotArea dataOnly="0" labelOnly="1" grandRow="1" outline="0" fieldPosition="0"/>
    </format>
    <format dxfId="274">
      <pivotArea dataOnly="0" labelOnly="1" fieldPosition="0">
        <references count="1">
          <reference field="6" count="0"/>
        </references>
      </pivotArea>
    </format>
    <format dxfId="273">
      <pivotArea dataOnly="0" labelOnly="1" grandCol="1" outline="0" fieldPosition="0"/>
    </format>
    <format dxfId="272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71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70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69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68">
      <pivotArea type="all" dataOnly="0" outline="0" fieldPosition="0"/>
    </format>
    <format dxfId="267">
      <pivotArea outline="0" collapsedLevelsAreSubtotals="1" fieldPosition="0"/>
    </format>
    <format dxfId="266">
      <pivotArea type="origin" dataOnly="0" labelOnly="1" outline="0" fieldPosition="0"/>
    </format>
    <format dxfId="265">
      <pivotArea field="6" type="button" dataOnly="0" labelOnly="1" outline="0" axis="axisPage" fieldPosition="2"/>
    </format>
    <format dxfId="264">
      <pivotArea type="topRight" dataOnly="0" labelOnly="1" outline="0" fieldPosition="0"/>
    </format>
    <format dxfId="263">
      <pivotArea field="2" type="button" dataOnly="0" labelOnly="1" outline="0"/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6" count="0"/>
        </references>
      </pivotArea>
    </format>
    <format dxfId="260">
      <pivotArea dataOnly="0" labelOnly="1" grandCol="1" outline="0" fieldPosition="0"/>
    </format>
    <format dxfId="259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58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57">
      <pivotArea dataOnly="0" labelOnly="1" fieldPosition="0">
        <references count="1">
          <reference field="6" count="1">
            <x v="10"/>
          </reference>
        </references>
      </pivotArea>
    </format>
    <format dxfId="256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55">
      <pivotArea outline="0" fieldPosition="0">
        <references count="1">
          <reference field="16" count="1" selected="0" defaultSubtotal="1">
            <x v="1"/>
          </reference>
        </references>
      </pivotArea>
    </format>
    <format dxfId="254">
      <pivotArea outline="0" fieldPosition="0">
        <references count="1">
          <reference field="16" count="1" selected="0" defaultSubtotal="1">
            <x v="2"/>
          </reference>
        </references>
      </pivotArea>
    </format>
    <format dxfId="253">
      <pivotArea grandRow="1" outline="0" collapsedLevelsAreSubtotals="1" fieldPosition="0"/>
    </format>
    <format dxfId="252">
      <pivotArea type="all" dataOnly="0" outline="0" fieldPosition="0"/>
    </format>
    <format dxfId="251">
      <pivotArea dataOnly="0" outline="0" fieldPosition="0">
        <references count="1">
          <reference field="16" count="0" defaultSubtotal="1"/>
        </references>
      </pivotArea>
    </format>
    <format dxfId="250">
      <pivotArea dataOnly="0" outline="0" fieldPosition="0">
        <references count="1">
          <reference field="4294967294" count="1">
            <x v="0"/>
          </reference>
        </references>
      </pivotArea>
    </format>
    <format dxfId="249">
      <pivotArea dataOnly="0" outline="0" fieldPosition="0">
        <references count="1">
          <reference field="4294967294" count="1">
            <x v="0"/>
          </reference>
        </references>
      </pivotArea>
    </format>
    <format dxfId="248">
      <pivotArea dataOnly="0" outline="0" fieldPosition="0">
        <references count="1">
          <reference field="16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6D2C7-56BB-4F77-800C-7286804267CE}" name="Tabela przestawna3" cacheId="9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compact="0" compactData="0" multipleFieldFilters="0">
  <location ref="A80:L109" firstHeaderRow="1" firstDataRow="2" firstDataCol="2" rowPageCount="4" colPageCount="1"/>
  <pivotFields count="17"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>
      <items count="6">
        <item x="2"/>
        <item x="1"/>
        <item x="0"/>
        <item x="3"/>
        <item m="1" x="4"/>
        <item t="default"/>
      </items>
    </pivotField>
    <pivotField axis="axisCol" compact="0" outline="0" showAll="0">
      <items count="20">
        <item x="1"/>
        <item m="1" x="10"/>
        <item m="1" x="17"/>
        <item x="7"/>
        <item x="4"/>
        <item m="1" x="11"/>
        <item x="0"/>
        <item x="6"/>
        <item x="5"/>
        <item m="1" x="12"/>
        <item m="1" x="15"/>
        <item m="1" x="14"/>
        <item x="8"/>
        <item m="1" x="13"/>
        <item x="2"/>
        <item m="1" x="18"/>
        <item x="3"/>
        <item m="1" x="16"/>
        <item x="9"/>
        <item t="default"/>
      </items>
    </pivotField>
    <pivotField compact="0" outline="0" showAll="0"/>
    <pivotField compact="0" outline="0" showAll="0"/>
    <pivotField axis="axisPage" compact="0" outline="0" showAll="0">
      <items count="15">
        <item x="1"/>
        <item x="8"/>
        <item x="9"/>
        <item x="2"/>
        <item x="7"/>
        <item x="5"/>
        <item x="6"/>
        <item x="4"/>
        <item x="0"/>
        <item x="3"/>
        <item x="10"/>
        <item m="1" x="13"/>
        <item m="1" x="11"/>
        <item m="1" x="12"/>
        <item t="default"/>
      </items>
    </pivotField>
    <pivotField axis="axisRow" compact="0" outline="0" showAll="0">
      <items count="16">
        <item x="5"/>
        <item x="3"/>
        <item x="7"/>
        <item x="0"/>
        <item x="13"/>
        <item x="6"/>
        <item x="12"/>
        <item x="10"/>
        <item x="1"/>
        <item x="9"/>
        <item x="2"/>
        <item x="4"/>
        <item x="11"/>
        <item x="8"/>
        <item x="1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05">
        <item x="286"/>
        <item x="116"/>
        <item x="1027"/>
        <item x="643"/>
        <item x="1668"/>
        <item x="379"/>
        <item x="1394"/>
        <item x="842"/>
        <item x="1541"/>
        <item x="619"/>
        <item x="1693"/>
        <item x="998"/>
        <item x="674"/>
        <item x="456"/>
        <item x="140"/>
        <item x="1449"/>
        <item x="755"/>
        <item x="80"/>
        <item x="1002"/>
        <item x="568"/>
        <item x="1251"/>
        <item x="313"/>
        <item x="357"/>
        <item x="1548"/>
        <item x="441"/>
        <item x="502"/>
        <item x="1667"/>
        <item x="1185"/>
        <item x="846"/>
        <item x="947"/>
        <item x="1292"/>
        <item x="493"/>
        <item x="1364"/>
        <item x="1445"/>
        <item x="201"/>
        <item x="1248"/>
        <item x="937"/>
        <item x="573"/>
        <item x="1381"/>
        <item x="143"/>
        <item x="498"/>
        <item x="722"/>
        <item x="584"/>
        <item x="1450"/>
        <item x="430"/>
        <item x="1400"/>
        <item x="442"/>
        <item x="411"/>
        <item x="415"/>
        <item x="1682"/>
        <item x="1129"/>
        <item x="419"/>
        <item x="984"/>
        <item x="375"/>
        <item x="987"/>
        <item x="907"/>
        <item x="515"/>
        <item x="444"/>
        <item x="1131"/>
        <item x="74"/>
        <item x="739"/>
        <item x="165"/>
        <item x="174"/>
        <item x="1680"/>
        <item x="1447"/>
        <item x="414"/>
        <item x="1017"/>
        <item x="421"/>
        <item x="1551"/>
        <item x="1357"/>
        <item x="753"/>
        <item x="1293"/>
        <item x="547"/>
        <item x="200"/>
        <item x="1137"/>
        <item x="1020"/>
        <item x="248"/>
        <item x="164"/>
        <item x="932"/>
        <item x="230"/>
        <item x="730"/>
        <item x="310"/>
        <item x="1556"/>
        <item x="831"/>
        <item x="1197"/>
        <item x="312"/>
        <item x="1422"/>
        <item x="1399"/>
        <item x="193"/>
        <item x="1335"/>
        <item x="9"/>
        <item x="48"/>
        <item x="835"/>
        <item x="830"/>
        <item x="1254"/>
        <item x="1429"/>
        <item x="222"/>
        <item x="684"/>
        <item x="207"/>
        <item x="1486"/>
        <item x="1304"/>
        <item x="693"/>
        <item x="496"/>
        <item x="1340"/>
        <item x="1076"/>
        <item x="494"/>
        <item x="428"/>
        <item x="792"/>
        <item x="22"/>
        <item x="1684"/>
        <item x="1424"/>
        <item x="1161"/>
        <item x="965"/>
        <item x="1157"/>
        <item x="311"/>
        <item x="1223"/>
        <item x="1163"/>
        <item x="1661"/>
        <item x="818"/>
        <item x="814"/>
        <item x="1352"/>
        <item x="1446"/>
        <item x="667"/>
        <item x="727"/>
        <item x="323"/>
        <item x="1498"/>
        <item x="682"/>
        <item x="122"/>
        <item x="845"/>
        <item x="799"/>
        <item x="980"/>
        <item x="822"/>
        <item x="591"/>
        <item x="1454"/>
        <item x="617"/>
        <item x="86"/>
        <item x="228"/>
        <item x="1526"/>
        <item x="1386"/>
        <item x="472"/>
        <item x="979"/>
        <item x="1196"/>
        <item x="636"/>
        <item x="1067"/>
        <item x="856"/>
        <item x="210"/>
        <item x="497"/>
        <item x="465"/>
        <item x="1365"/>
        <item x="1395"/>
        <item x="1316"/>
        <item x="712"/>
        <item x="161"/>
        <item x="723"/>
        <item x="1130"/>
        <item x="363"/>
        <item x="921"/>
        <item x="944"/>
        <item x="194"/>
        <item x="1617"/>
        <item x="1353"/>
        <item x="1436"/>
        <item x="616"/>
        <item x="1692"/>
        <item x="661"/>
        <item x="911"/>
        <item x="15"/>
        <item x="1475"/>
        <item x="437"/>
        <item x="1312"/>
        <item x="1111"/>
        <item x="1496"/>
        <item x="1059"/>
        <item x="1104"/>
        <item x="300"/>
        <item x="555"/>
        <item x="36"/>
        <item x="1671"/>
        <item x="1036"/>
        <item x="1592"/>
        <item x="293"/>
        <item x="1567"/>
        <item x="844"/>
        <item x="586"/>
        <item x="1688"/>
        <item x="1518"/>
        <item x="127"/>
        <item x="1366"/>
        <item x="1573"/>
        <item x="1204"/>
        <item x="1396"/>
        <item x="991"/>
        <item x="1642"/>
        <item x="1516"/>
        <item x="383"/>
        <item x="1188"/>
        <item x="431"/>
        <item x="929"/>
        <item x="142"/>
        <item x="511"/>
        <item x="1325"/>
        <item x="1591"/>
        <item x="84"/>
        <item x="384"/>
        <item x="620"/>
        <item x="881"/>
        <item x="782"/>
        <item x="1544"/>
        <item x="1467"/>
        <item x="1177"/>
        <item x="601"/>
        <item x="206"/>
        <item x="1402"/>
        <item x="904"/>
        <item x="1421"/>
        <item x="1438"/>
        <item x="123"/>
        <item x="997"/>
        <item x="98"/>
        <item x="546"/>
        <item x="256"/>
        <item x="784"/>
        <item x="376"/>
        <item x="915"/>
        <item x="249"/>
        <item x="941"/>
        <item x="1405"/>
        <item x="843"/>
        <item x="756"/>
        <item x="479"/>
        <item x="1218"/>
        <item x="1547"/>
        <item x="791"/>
        <item x="478"/>
        <item x="1343"/>
        <item x="876"/>
        <item x="686"/>
        <item x="1233"/>
        <item x="1125"/>
        <item x="1505"/>
        <item x="1263"/>
        <item x="934"/>
        <item x="1291"/>
        <item x="391"/>
        <item x="972"/>
        <item x="491"/>
        <item x="1540"/>
        <item x="1210"/>
        <item x="1685"/>
        <item x="432"/>
        <item x="1016"/>
        <item x="83"/>
        <item x="1456"/>
        <item x="1289"/>
        <item x="713"/>
        <item x="1628"/>
        <item x="506"/>
        <item x="729"/>
        <item x="630"/>
        <item x="1434"/>
        <item x="1580"/>
        <item x="385"/>
        <item x="857"/>
        <item x="1315"/>
        <item x="1162"/>
        <item x="1226"/>
        <item x="1622"/>
        <item x="1344"/>
        <item x="678"/>
        <item x="1079"/>
        <item x="1150"/>
        <item x="549"/>
        <item x="382"/>
        <item x="1629"/>
        <item x="454"/>
        <item x="490"/>
        <item x="1134"/>
        <item x="622"/>
        <item x="834"/>
        <item x="938"/>
        <item x="1679"/>
        <item x="1427"/>
        <item x="1563"/>
        <item x="525"/>
        <item x="1007"/>
        <item x="470"/>
        <item x="1281"/>
        <item x="481"/>
        <item x="943"/>
        <item x="728"/>
        <item x="1110"/>
        <item x="820"/>
        <item x="133"/>
        <item x="1331"/>
        <item x="1136"/>
        <item x="302"/>
        <item x="514"/>
        <item x="660"/>
        <item x="473"/>
        <item x="1066"/>
        <item x="1265"/>
        <item x="1503"/>
        <item x="969"/>
        <item x="1124"/>
        <item x="1287"/>
        <item x="1638"/>
        <item x="531"/>
        <item x="1483"/>
        <item x="1473"/>
        <item x="471"/>
        <item x="1590"/>
        <item x="259"/>
        <item x="1585"/>
        <item x="168"/>
        <item x="1470"/>
        <item x="681"/>
        <item x="700"/>
        <item x="666"/>
        <item x="1397"/>
        <item x="639"/>
        <item x="1401"/>
        <item x="699"/>
        <item x="567"/>
        <item x="1235"/>
        <item x="1534"/>
        <item x="550"/>
        <item x="1078"/>
        <item x="397"/>
        <item x="637"/>
        <item x="679"/>
        <item x="522"/>
        <item x="828"/>
        <item x="1257"/>
        <item x="1411"/>
        <item x="992"/>
        <item x="888"/>
        <item x="20"/>
        <item x="1543"/>
        <item x="380"/>
        <item x="1040"/>
        <item x="933"/>
        <item x="806"/>
        <item x="532"/>
        <item x="297"/>
        <item x="1313"/>
        <item x="513"/>
        <item x="776"/>
        <item x="973"/>
        <item x="1345"/>
        <item x="1290"/>
        <item x="1322"/>
        <item x="1346"/>
        <item x="887"/>
        <item x="651"/>
        <item x="279"/>
        <item x="416"/>
        <item x="299"/>
        <item x="1320"/>
        <item x="803"/>
        <item x="657"/>
        <item x="35"/>
        <item x="1646"/>
        <item x="1262"/>
        <item x="762"/>
        <item x="1579"/>
        <item x="1252"/>
        <item x="459"/>
        <item x="264"/>
        <item x="574"/>
        <item x="1678"/>
        <item x="849"/>
        <item x="1417"/>
        <item x="296"/>
        <item x="96"/>
        <item x="1578"/>
        <item x="615"/>
        <item x="372"/>
        <item x="1620"/>
        <item x="809"/>
        <item x="1478"/>
        <item x="1356"/>
        <item x="390"/>
        <item x="378"/>
        <item x="1594"/>
        <item x="1451"/>
        <item x="640"/>
        <item x="1145"/>
        <item x="714"/>
        <item x="833"/>
        <item x="1480"/>
        <item x="736"/>
        <item x="878"/>
        <item x="1149"/>
        <item x="746"/>
        <item x="1227"/>
        <item x="184"/>
        <item x="1208"/>
        <item x="1106"/>
        <item x="771"/>
        <item x="1388"/>
        <item x="633"/>
        <item x="1075"/>
        <item x="457"/>
        <item x="665"/>
        <item x="1127"/>
        <item x="1519"/>
        <item x="1209"/>
        <item x="1160"/>
        <item x="958"/>
        <item x="1497"/>
        <item x="583"/>
        <item x="426"/>
        <item x="377"/>
        <item x="595"/>
        <item x="1463"/>
        <item x="935"/>
        <item x="940"/>
        <item x="49"/>
        <item x="805"/>
        <item x="260"/>
        <item x="875"/>
        <item x="579"/>
        <item x="1138"/>
        <item x="1431"/>
        <item x="1123"/>
        <item x="1033"/>
        <item x="1515"/>
        <item x="1159"/>
        <item x="1474"/>
        <item x="1217"/>
        <item x="537"/>
        <item x="76"/>
        <item x="1554"/>
        <item x="663"/>
        <item x="1277"/>
        <item x="1003"/>
        <item x="1377"/>
        <item x="1558"/>
        <item x="790"/>
        <item x="735"/>
        <item x="1619"/>
        <item x="1139"/>
        <item x="950"/>
        <item x="1214"/>
        <item x="1677"/>
        <item x="1082"/>
        <item x="1572"/>
        <item x="464"/>
        <item x="605"/>
        <item x="747"/>
        <item x="1148"/>
        <item x="1676"/>
        <item x="254"/>
        <item x="1699"/>
        <item x="1181"/>
        <item x="1603"/>
        <item x="1165"/>
        <item x="1372"/>
        <item x="1605"/>
        <item x="233"/>
        <item x="1441"/>
        <item x="1307"/>
        <item x="1476"/>
        <item x="1552"/>
        <item x="671"/>
        <item x="97"/>
        <item x="798"/>
        <item x="796"/>
        <item x="711"/>
        <item x="1698"/>
        <item x="1549"/>
        <item x="337"/>
        <item x="67"/>
        <item x="760"/>
        <item x="725"/>
        <item x="1686"/>
        <item x="577"/>
        <item x="1064"/>
        <item x="874"/>
        <item x="1675"/>
        <item x="192"/>
        <item x="770"/>
        <item x="1100"/>
        <item x="1666"/>
        <item x="1332"/>
        <item x="629"/>
        <item x="1674"/>
        <item x="1101"/>
        <item x="458"/>
        <item x="1068"/>
        <item x="737"/>
        <item x="985"/>
        <item x="258"/>
        <item x="1207"/>
        <item x="672"/>
        <item x="124"/>
        <item x="1083"/>
        <item x="75"/>
        <item x="63"/>
        <item x="1190"/>
        <item x="1618"/>
        <item x="763"/>
        <item x="234"/>
        <item x="298"/>
        <item x="1260"/>
        <item x="1452"/>
        <item x="1298"/>
        <item x="829"/>
        <item x="1641"/>
        <item x="692"/>
        <item x="477"/>
        <item x="530"/>
        <item x="1584"/>
        <item x="631"/>
        <item x="1533"/>
        <item x="262"/>
        <item x="1490"/>
        <item x="23"/>
        <item x="922"/>
        <item x="748"/>
        <item x="1259"/>
        <item x="1494"/>
        <item x="761"/>
        <item x="235"/>
        <item x="986"/>
        <item x="1102"/>
        <item x="983"/>
        <item x="1440"/>
        <item x="1700"/>
        <item x="1099"/>
        <item x="1147"/>
        <item x="1330"/>
        <item x="489"/>
        <item x="120"/>
        <item x="1484"/>
        <item x="1602"/>
        <item x="1555"/>
        <item x="482"/>
        <item x="1634"/>
        <item x="1258"/>
        <item x="1098"/>
        <item x="683"/>
        <item x="1351"/>
        <item x="1437"/>
        <item x="1398"/>
        <item x="303"/>
        <item x="1112"/>
        <item x="1430"/>
        <item x="689"/>
        <item x="257"/>
        <item x="451"/>
        <item x="132"/>
        <item x="1192"/>
        <item x="1146"/>
        <item x="1294"/>
        <item x="1213"/>
        <item x="1550"/>
        <item x="1513"/>
        <item x="1329"/>
        <item x="1006"/>
        <item x="178"/>
        <item x="1220"/>
        <item x="1635"/>
        <item x="370"/>
        <item x="1039"/>
        <item x="1631"/>
        <item x="1577"/>
        <item x="253"/>
        <item x="777"/>
        <item x="752"/>
        <item x="134"/>
        <item x="1108"/>
        <item x="1037"/>
        <item x="1103"/>
        <item x="1596"/>
        <item x="241"/>
        <item x="976"/>
        <item x="558"/>
        <item x="1038"/>
        <item x="267"/>
        <item x="422"/>
        <item x="596"/>
        <item x="608"/>
        <item x="85"/>
        <item x="1673"/>
        <item x="191"/>
        <item x="1305"/>
        <item x="1512"/>
        <item x="43"/>
        <item x="582"/>
        <item x="131"/>
        <item x="621"/>
        <item x="864"/>
        <item x="1126"/>
        <item x="769"/>
        <item x="252"/>
        <item x="334"/>
        <item x="1627"/>
        <item x="388"/>
        <item x="862"/>
        <item x="1286"/>
        <item x="1264"/>
        <item x="467"/>
        <item x="512"/>
        <item x="135"/>
        <item x="1107"/>
        <item x="1172"/>
        <item x="1433"/>
        <item x="1121"/>
        <item x="1432"/>
        <item x="767"/>
        <item x="1319"/>
        <item x="551"/>
        <item x="1690"/>
        <item x="797"/>
        <item x="1624"/>
        <item x="2"/>
        <item x="942"/>
        <item x="795"/>
        <item x="417"/>
        <item x="1570"/>
        <item x="1426"/>
        <item x="1403"/>
        <item x="962"/>
        <item x="580"/>
        <item x="1156"/>
        <item x="1508"/>
        <item x="1604"/>
        <item x="1205"/>
        <item x="412"/>
        <item x="18"/>
        <item x="733"/>
        <item x="406"/>
        <item x="469"/>
        <item x="740"/>
        <item x="1261"/>
        <item x="455"/>
        <item x="708"/>
        <item x="1574"/>
        <item x="115"/>
        <item x="1219"/>
        <item x="1595"/>
        <item x="166"/>
        <item x="945"/>
        <item x="1477"/>
        <item x="518"/>
        <item x="136"/>
        <item x="534"/>
        <item x="343"/>
        <item x="819"/>
        <item x="255"/>
        <item x="1493"/>
        <item x="562"/>
        <item x="54"/>
        <item x="0"/>
        <item x="526"/>
        <item x="338"/>
        <item x="418"/>
        <item x="291"/>
        <item x="553"/>
        <item x="452"/>
        <item x="882"/>
        <item x="3"/>
        <item x="1383"/>
        <item x="401"/>
        <item x="1090"/>
        <item x="28"/>
        <item x="538"/>
        <item x="1336"/>
        <item x="1314"/>
        <item x="198"/>
        <item x="128"/>
        <item x="1299"/>
        <item x="1074"/>
        <item x="1404"/>
        <item x="540"/>
        <item x="46"/>
        <item x="971"/>
        <item x="1589"/>
        <item x="841"/>
        <item x="528"/>
        <item x="119"/>
        <item x="656"/>
        <item x="871"/>
        <item x="1256"/>
        <item x="1024"/>
        <item x="333"/>
        <item x="266"/>
        <item x="1297"/>
        <item x="968"/>
        <item x="4"/>
        <item x="211"/>
        <item x="130"/>
        <item x="1542"/>
        <item x="1089"/>
        <item x="539"/>
        <item x="129"/>
        <item x="794"/>
        <item x="64"/>
        <item x="1032"/>
        <item x="1626"/>
        <item x="1045"/>
        <item x="1495"/>
        <item x="1171"/>
        <item x="423"/>
        <item x="967"/>
        <item x="920"/>
        <item x="273"/>
        <item x="1255"/>
        <item x="480"/>
        <item x="653"/>
        <item x="1581"/>
        <item x="908"/>
        <item x="6"/>
        <item x="1462"/>
        <item x="381"/>
        <item x="715"/>
        <item x="1527"/>
        <item x="1249"/>
        <item x="1284"/>
        <item x="1035"/>
        <item x="366"/>
        <item x="649"/>
        <item x="900"/>
        <item x="650"/>
        <item x="1481"/>
        <item x="680"/>
        <item x="1472"/>
        <item x="1115"/>
        <item x="1492"/>
        <item x="664"/>
        <item x="487"/>
        <item x="322"/>
        <item x="250"/>
        <item x="1114"/>
        <item x="1428"/>
        <item x="94"/>
        <item x="308"/>
        <item x="224"/>
        <item x="1333"/>
        <item x="1306"/>
        <item x="26"/>
        <item x="503"/>
        <item x="227"/>
        <item x="524"/>
        <item x="901"/>
        <item x="212"/>
        <item x="1469"/>
        <item x="765"/>
        <item x="1019"/>
        <item x="977"/>
        <item x="294"/>
        <item x="1625"/>
        <item x="187"/>
        <item x="1539"/>
        <item x="1371"/>
        <item x="102"/>
        <item x="1370"/>
        <item x="726"/>
        <item x="1191"/>
        <item x="1439"/>
        <item x="914"/>
        <item x="112"/>
        <item x="1034"/>
        <item x="157"/>
        <item x="978"/>
        <item x="970"/>
        <item x="483"/>
        <item x="1502"/>
        <item x="145"/>
        <item x="1135"/>
        <item x="45"/>
        <item x="734"/>
        <item x="1530"/>
        <item x="1167"/>
        <item x="598"/>
        <item x="1597"/>
        <item x="1042"/>
        <item x="1491"/>
        <item x="1049"/>
        <item x="197"/>
        <item x="954"/>
        <item x="125"/>
        <item x="331"/>
        <item x="1521"/>
        <item x="1241"/>
        <item x="1046"/>
        <item x="350"/>
        <item x="402"/>
        <item x="1471"/>
        <item x="1238"/>
        <item x="557"/>
        <item x="613"/>
        <item x="1636"/>
        <item x="42"/>
        <item x="1354"/>
        <item x="153"/>
        <item x="780"/>
        <item x="78"/>
        <item x="1173"/>
        <item x="1499"/>
        <item x="717"/>
        <item x="468"/>
        <item x="52"/>
        <item x="110"/>
        <item x="544"/>
        <item x="519"/>
        <item x="186"/>
        <item x="1599"/>
        <item x="1247"/>
        <item x="569"/>
        <item x="919"/>
        <item x="290"/>
        <item x="1683"/>
        <item x="399"/>
        <item x="644"/>
        <item x="1327"/>
        <item x="823"/>
        <item x="744"/>
        <item x="14"/>
        <item x="1174"/>
        <item x="766"/>
        <item x="1097"/>
        <item x="220"/>
        <item x="1095"/>
        <item x="126"/>
        <item x="668"/>
        <item x="223"/>
        <item x="349"/>
        <item x="109"/>
        <item x="853"/>
        <item x="284"/>
        <item x="990"/>
        <item x="956"/>
        <item x="638"/>
        <item x="1606"/>
        <item x="169"/>
        <item x="1588"/>
        <item x="89"/>
        <item x="195"/>
        <item x="813"/>
        <item x="11"/>
        <item x="398"/>
        <item x="1072"/>
        <item x="1662"/>
        <item x="272"/>
        <item x="1283"/>
        <item x="1084"/>
        <item x="374"/>
        <item x="832"/>
        <item x="1302"/>
        <item x="585"/>
        <item x="1564"/>
        <item x="348"/>
        <item x="289"/>
        <item x="597"/>
        <item x="1546"/>
        <item x="387"/>
        <item x="817"/>
        <item x="404"/>
        <item x="673"/>
        <item x="1170"/>
        <item x="66"/>
        <item x="1310"/>
        <item x="205"/>
        <item x="1382"/>
        <item x="800"/>
        <item x="542"/>
        <item x="53"/>
        <item x="450"/>
        <item x="1670"/>
        <item x="1063"/>
        <item x="505"/>
        <item x="1001"/>
        <item x="1648"/>
        <item x="1300"/>
        <item x="625"/>
        <item x="703"/>
        <item x="743"/>
        <item x="1054"/>
        <item x="879"/>
        <item x="571"/>
        <item x="868"/>
        <item x="788"/>
        <item x="963"/>
        <item x="327"/>
        <item x="949"/>
        <item x="1529"/>
        <item x="872"/>
        <item x="927"/>
        <item x="1538"/>
        <item x="641"/>
        <item x="848"/>
        <item x="1155"/>
        <item x="702"/>
        <item x="1117"/>
        <item x="10"/>
        <item x="719"/>
        <item x="928"/>
        <item x="1094"/>
        <item x="930"/>
        <item x="870"/>
        <item x="1276"/>
        <item x="1524"/>
        <item x="347"/>
        <item x="1093"/>
        <item x="1011"/>
        <item x="1132"/>
        <item x="1118"/>
        <item x="395"/>
        <item x="1179"/>
        <item x="1562"/>
        <item x="581"/>
        <item x="632"/>
        <item x="1187"/>
        <item x="1178"/>
        <item x="389"/>
        <item x="652"/>
        <item x="610"/>
        <item x="696"/>
        <item x="65"/>
        <item x="158"/>
        <item x="5"/>
        <item x="176"/>
        <item x="1510"/>
        <item x="939"/>
        <item x="243"/>
        <item x="1096"/>
        <item x="662"/>
        <item x="463"/>
        <item x="1504"/>
        <item x="854"/>
        <item x="563"/>
        <item x="824"/>
        <item x="321"/>
        <item x="634"/>
        <item x="572"/>
        <item x="1141"/>
        <item x="424"/>
        <item x="261"/>
        <item x="371"/>
        <item x="19"/>
        <item x="720"/>
        <item x="34"/>
        <item x="306"/>
        <item x="926"/>
        <item x="1435"/>
        <item x="13"/>
        <item x="590"/>
        <item x="775"/>
        <item x="1086"/>
        <item x="642"/>
        <item x="7"/>
        <item x="570"/>
        <item x="655"/>
        <item x="923"/>
        <item x="352"/>
        <item x="677"/>
        <item x="369"/>
        <item x="307"/>
        <item x="808"/>
        <item x="960"/>
        <item x="1593"/>
        <item x="602"/>
        <item x="906"/>
        <item x="690"/>
        <item x="1560"/>
        <item x="88"/>
        <item x="1071"/>
        <item x="1"/>
        <item x="1288"/>
        <item x="1444"/>
        <item x="704"/>
        <item x="445"/>
        <item x="285"/>
        <item x="507"/>
        <item x="156"/>
        <item x="101"/>
        <item x="614"/>
        <item x="439"/>
        <item x="860"/>
        <item x="873"/>
        <item x="177"/>
        <item x="899"/>
        <item x="1416"/>
        <item x="39"/>
        <item x="603"/>
        <item x="485"/>
        <item x="982"/>
        <item x="1415"/>
        <item x="1000"/>
        <item x="56"/>
        <item x="155"/>
        <item x="675"/>
        <item x="1060"/>
        <item x="804"/>
        <item x="936"/>
        <item x="107"/>
        <item x="1232"/>
        <item x="952"/>
        <item x="1234"/>
        <item x="37"/>
        <item x="627"/>
        <item x="1133"/>
        <item x="676"/>
        <item x="589"/>
        <item x="1309"/>
        <item x="974"/>
        <item x="1528"/>
        <item x="892"/>
        <item x="1660"/>
        <item x="612"/>
        <item x="41"/>
        <item x="1614"/>
        <item x="999"/>
        <item x="996"/>
        <item x="1378"/>
        <item x="1384"/>
        <item x="698"/>
        <item x="71"/>
        <item x="884"/>
        <item x="466"/>
        <item x="59"/>
        <item x="1295"/>
        <item x="1070"/>
        <item x="1018"/>
        <item x="1453"/>
        <item x="891"/>
        <item x="913"/>
        <item x="889"/>
        <item x="588"/>
        <item x="517"/>
        <item x="12"/>
        <item x="203"/>
        <item x="1701"/>
        <item x="1105"/>
        <item x="461"/>
        <item x="146"/>
        <item x="208"/>
        <item x="1285"/>
        <item x="57"/>
        <item x="858"/>
        <item x="356"/>
        <item x="910"/>
        <item x="750"/>
        <item x="24"/>
        <item x="17"/>
        <item x="1201"/>
        <item x="1501"/>
        <item x="495"/>
        <item x="1369"/>
        <item x="851"/>
        <item x="60"/>
        <item x="73"/>
        <item x="1561"/>
        <item x="1663"/>
        <item x="1009"/>
        <item x="38"/>
        <item x="807"/>
        <item x="1375"/>
        <item x="100"/>
        <item x="1231"/>
        <item x="1419"/>
        <item x="611"/>
        <item x="58"/>
        <item x="288"/>
        <item x="523"/>
        <item x="434"/>
        <item x="141"/>
        <item x="345"/>
        <item x="282"/>
        <item x="669"/>
        <item x="1151"/>
        <item x="190"/>
        <item x="104"/>
        <item x="103"/>
        <item x="346"/>
        <item x="484"/>
        <item x="890"/>
        <item x="70"/>
        <item x="801"/>
        <item x="852"/>
        <item x="353"/>
        <item x="21"/>
        <item x="68"/>
        <item x="69"/>
        <item x="499"/>
        <item x="909"/>
        <item x="204"/>
        <item x="1460"/>
        <item x="1514"/>
        <item x="859"/>
        <item x="232"/>
        <item x="1013"/>
        <item x="764"/>
        <item x="301"/>
        <item x="500"/>
        <item x="351"/>
        <item x="287"/>
        <item x="342"/>
        <item x="821"/>
        <item x="628"/>
        <item x="1323"/>
        <item x="861"/>
        <item x="188"/>
        <item x="40"/>
        <item x="1282"/>
        <item x="44"/>
        <item x="447"/>
        <item x="623"/>
        <item x="1691"/>
        <item x="93"/>
        <item x="1630"/>
        <item x="1448"/>
        <item x="1182"/>
        <item x="966"/>
        <item x="604"/>
        <item x="1144"/>
        <item x="1216"/>
        <item x="460"/>
        <item x="443"/>
        <item x="95"/>
        <item x="1180"/>
        <item x="1215"/>
        <item x="1026"/>
        <item x="209"/>
        <item x="1489"/>
        <item x="283"/>
        <item x="117"/>
        <item x="247"/>
        <item x="474"/>
        <item x="270"/>
        <item x="436"/>
        <item x="811"/>
        <item x="855"/>
        <item x="173"/>
        <item x="1582"/>
        <item x="1337"/>
        <item x="1122"/>
        <item x="31"/>
        <item x="365"/>
        <item x="1571"/>
        <item x="815"/>
        <item x="16"/>
        <item x="326"/>
        <item x="1465"/>
        <item x="231"/>
        <item x="368"/>
        <item x="695"/>
        <item x="509"/>
        <item x="319"/>
        <item x="916"/>
        <item x="435"/>
        <item x="25"/>
        <item x="1225"/>
        <item x="1065"/>
        <item x="883"/>
        <item x="139"/>
        <item x="202"/>
        <item x="709"/>
        <item x="446"/>
        <item x="877"/>
        <item x="1461"/>
        <item x="1374"/>
        <item x="91"/>
        <item x="55"/>
        <item x="1092"/>
        <item x="606"/>
        <item x="1645"/>
        <item x="1360"/>
        <item x="111"/>
        <item x="182"/>
        <item x="959"/>
        <item x="827"/>
        <item x="462"/>
        <item x="1240"/>
        <item x="587"/>
        <item x="826"/>
        <item x="185"/>
        <item x="1200"/>
        <item x="1028"/>
        <item x="554"/>
        <item x="1052"/>
        <item x="280"/>
        <item x="138"/>
        <item x="850"/>
        <item x="738"/>
        <item x="1632"/>
        <item x="1362"/>
        <item x="27"/>
        <item x="425"/>
        <item x="82"/>
        <item x="292"/>
        <item x="238"/>
        <item x="697"/>
        <item x="225"/>
        <item x="278"/>
        <item x="1087"/>
        <item x="1206"/>
        <item x="114"/>
        <item x="1507"/>
        <item x="113"/>
        <item x="527"/>
        <item x="1175"/>
        <item x="757"/>
        <item x="902"/>
        <item x="994"/>
        <item x="329"/>
        <item x="995"/>
        <item x="274"/>
        <item x="1128"/>
        <item x="317"/>
        <item x="865"/>
        <item x="1423"/>
        <item x="1485"/>
        <item x="32"/>
        <item x="520"/>
        <item x="429"/>
        <item x="213"/>
        <item x="1030"/>
        <item x="654"/>
        <item x="328"/>
        <item x="1142"/>
        <item x="560"/>
        <item x="277"/>
        <item x="1270"/>
        <item x="1077"/>
        <item x="742"/>
        <item x="304"/>
        <item x="1053"/>
        <item x="51"/>
        <item x="1609"/>
        <item x="216"/>
        <item x="993"/>
        <item x="246"/>
        <item x="167"/>
        <item x="912"/>
        <item x="545"/>
        <item x="749"/>
        <item x="179"/>
        <item x="251"/>
        <item x="1410"/>
        <item x="1224"/>
        <item x="706"/>
        <item x="1021"/>
        <item x="1211"/>
        <item x="988"/>
        <item x="359"/>
        <item x="360"/>
        <item x="1183"/>
        <item x="593"/>
        <item x="1341"/>
        <item x="1458"/>
        <item x="242"/>
        <item x="1023"/>
        <item x="229"/>
        <item x="486"/>
        <item x="448"/>
        <item x="1278"/>
        <item x="635"/>
        <item x="105"/>
        <item x="1702"/>
        <item x="1488"/>
        <item x="263"/>
        <item x="77"/>
        <item x="741"/>
        <item x="121"/>
        <item x="324"/>
        <item x="1656"/>
        <item x="779"/>
        <item x="533"/>
        <item x="305"/>
        <item x="1267"/>
        <item x="521"/>
        <item x="609"/>
        <item x="1242"/>
        <item x="754"/>
        <item x="716"/>
        <item x="189"/>
        <item x="566"/>
        <item x="160"/>
        <item x="413"/>
        <item x="1116"/>
        <item x="1598"/>
        <item x="29"/>
        <item x="917"/>
        <item x="427"/>
        <item x="1268"/>
        <item x="488"/>
        <item x="344"/>
        <item x="1408"/>
        <item x="99"/>
        <item x="1339"/>
        <item x="648"/>
        <item x="407"/>
        <item x="1348"/>
        <item x="62"/>
        <item x="1689"/>
        <item x="1229"/>
        <item x="516"/>
        <item x="420"/>
        <item x="154"/>
        <item x="106"/>
        <item x="1359"/>
        <item x="1482"/>
        <item x="867"/>
        <item x="400"/>
        <item x="1376"/>
        <item x="618"/>
        <item x="1022"/>
        <item x="1279"/>
        <item x="1655"/>
        <item x="1466"/>
        <item x="1272"/>
        <item x="1081"/>
        <item x="1153"/>
        <item x="405"/>
        <item x="1324"/>
        <item x="1621"/>
        <item x="1212"/>
        <item x="508"/>
        <item x="1041"/>
        <item x="453"/>
        <item x="393"/>
        <item x="137"/>
        <item x="144"/>
        <item x="1520"/>
        <item x="576"/>
        <item x="1390"/>
        <item x="1069"/>
        <item x="504"/>
        <item x="341"/>
        <item x="1338"/>
        <item x="751"/>
        <item x="1601"/>
        <item x="336"/>
        <item x="362"/>
        <item x="150"/>
        <item x="1409"/>
        <item x="510"/>
        <item x="1269"/>
        <item x="548"/>
        <item x="314"/>
        <item x="559"/>
        <item x="148"/>
        <item x="392"/>
        <item x="332"/>
        <item x="1062"/>
        <item x="1244"/>
        <item x="1559"/>
        <item x="492"/>
        <item x="1051"/>
        <item x="1266"/>
        <item x="599"/>
        <item x="8"/>
        <item x="1385"/>
        <item x="543"/>
        <item x="268"/>
        <item x="1152"/>
        <item x="72"/>
        <item x="898"/>
        <item x="1368"/>
        <item x="718"/>
        <item x="1031"/>
        <item x="409"/>
        <item x="1695"/>
        <item x="408"/>
        <item x="1457"/>
        <item x="989"/>
        <item x="1199"/>
        <item x="1647"/>
        <item x="316"/>
        <item x="1236"/>
        <item x="556"/>
        <item x="1237"/>
        <item x="1080"/>
        <item x="1058"/>
        <item x="961"/>
        <item x="1308"/>
        <item x="768"/>
        <item x="1056"/>
        <item x="358"/>
        <item x="1649"/>
        <item x="964"/>
        <item x="1553"/>
        <item x="1073"/>
        <item x="1672"/>
        <item x="79"/>
        <item x="1420"/>
        <item x="1349"/>
        <item x="1119"/>
        <item x="361"/>
        <item x="1653"/>
        <item x="1443"/>
        <item x="1057"/>
        <item x="236"/>
        <item x="1347"/>
        <item x="1687"/>
        <item x="339"/>
        <item x="180"/>
        <item x="81"/>
        <item x="578"/>
        <item x="886"/>
        <item x="773"/>
        <item x="847"/>
        <item x="1203"/>
        <item x="386"/>
        <item x="183"/>
        <item x="1616"/>
        <item x="646"/>
        <item x="1468"/>
        <item x="1195"/>
        <item x="1681"/>
        <item x="1407"/>
        <item x="705"/>
        <item x="1459"/>
        <item x="318"/>
        <item x="1517"/>
        <item x="147"/>
        <item x="896"/>
        <item x="893"/>
        <item x="1650"/>
        <item x="785"/>
        <item x="1091"/>
        <item x="240"/>
        <item x="810"/>
        <item x="975"/>
        <item x="1576"/>
        <item x="607"/>
        <item x="149"/>
        <item x="170"/>
        <item x="1389"/>
        <item x="836"/>
        <item x="1055"/>
        <item x="340"/>
        <item x="1639"/>
        <item x="309"/>
        <item x="1633"/>
        <item x="710"/>
        <item x="335"/>
        <item x="1586"/>
        <item x="281"/>
        <item x="1221"/>
        <item x="1143"/>
        <item x="61"/>
        <item x="626"/>
        <item x="897"/>
        <item x="1246"/>
        <item x="276"/>
        <item x="275"/>
        <item x="1615"/>
        <item x="1176"/>
        <item x="1600"/>
        <item x="1168"/>
        <item x="1657"/>
        <item x="1413"/>
        <item x="721"/>
        <item x="1361"/>
        <item x="315"/>
        <item x="1696"/>
        <item x="946"/>
        <item x="1664"/>
        <item x="837"/>
        <item x="1697"/>
        <item x="30"/>
        <item x="394"/>
        <item x="269"/>
        <item x="239"/>
        <item x="1442"/>
        <item x="1048"/>
        <item x="1611"/>
        <item x="594"/>
        <item x="1186"/>
        <item x="1061"/>
        <item x="1387"/>
        <item x="476"/>
        <item x="440"/>
        <item x="885"/>
        <item x="816"/>
        <item x="1113"/>
        <item x="1189"/>
        <item x="1652"/>
        <item x="1532"/>
        <item x="1169"/>
        <item x="1358"/>
        <item x="894"/>
        <item x="1050"/>
        <item x="1015"/>
        <item x="221"/>
        <item x="745"/>
        <item x="1536"/>
        <item x="1164"/>
        <item x="1166"/>
        <item x="1342"/>
        <item x="1010"/>
        <item x="1120"/>
        <item x="789"/>
        <item x="1088"/>
        <item x="981"/>
        <item x="787"/>
        <item x="957"/>
        <item x="1658"/>
        <item x="786"/>
        <item x="1318"/>
        <item x="1253"/>
        <item x="1012"/>
        <item x="438"/>
        <item x="1085"/>
        <item x="759"/>
        <item x="840"/>
        <item x="812"/>
        <item x="1500"/>
        <item x="1414"/>
        <item x="948"/>
        <item x="1406"/>
        <item x="163"/>
        <item x="295"/>
        <item x="33"/>
        <item x="541"/>
        <item x="1587"/>
        <item x="564"/>
        <item x="1014"/>
        <item x="1194"/>
        <item x="1575"/>
        <item x="1303"/>
        <item x="1317"/>
        <item x="1109"/>
        <item x="162"/>
        <item x="825"/>
        <item x="1044"/>
        <item x="758"/>
        <item x="1565"/>
        <item x="918"/>
        <item x="1511"/>
        <item x="118"/>
        <item x="367"/>
        <item x="1245"/>
        <item x="108"/>
        <item x="1694"/>
        <item x="1455"/>
        <item x="955"/>
        <item x="152"/>
        <item x="701"/>
        <item x="1509"/>
        <item x="838"/>
        <item x="90"/>
        <item x="1557"/>
        <item x="1005"/>
        <item x="1350"/>
        <item x="880"/>
        <item x="863"/>
        <item x="1531"/>
        <item x="1637"/>
        <item x="1271"/>
        <item x="1393"/>
        <item x="1418"/>
        <item x="1523"/>
        <item x="1239"/>
        <item x="1047"/>
        <item x="47"/>
        <item x="1568"/>
        <item x="355"/>
        <item x="670"/>
        <item x="1380"/>
        <item x="50"/>
        <item x="905"/>
        <item x="172"/>
        <item x="1243"/>
        <item x="1569"/>
        <item x="196"/>
        <item x="1043"/>
        <item x="1158"/>
        <item x="475"/>
        <item x="1537"/>
        <item x="1250"/>
        <item x="1355"/>
        <item x="561"/>
        <item x="600"/>
        <item x="793"/>
        <item x="931"/>
        <item x="1334"/>
        <item x="869"/>
        <item x="1230"/>
        <item x="565"/>
        <item x="403"/>
        <item x="1654"/>
        <item x="1367"/>
        <item x="1525"/>
        <item x="175"/>
        <item x="410"/>
        <item x="529"/>
        <item x="215"/>
        <item x="691"/>
        <item x="575"/>
        <item x="951"/>
        <item x="1373"/>
        <item x="265"/>
        <item x="953"/>
        <item x="624"/>
        <item x="1025"/>
        <item x="244"/>
        <item x="214"/>
        <item x="1479"/>
        <item x="1004"/>
        <item x="647"/>
        <item x="778"/>
        <item x="1321"/>
        <item x="1280"/>
        <item x="1665"/>
        <item x="1140"/>
        <item x="783"/>
        <item x="364"/>
        <item x="1301"/>
        <item x="1464"/>
        <item x="1640"/>
        <item x="151"/>
        <item x="159"/>
        <item x="552"/>
        <item x="1612"/>
        <item x="92"/>
        <item x="707"/>
        <item x="1535"/>
        <item x="685"/>
        <item x="1222"/>
        <item x="354"/>
        <item x="245"/>
        <item x="87"/>
        <item x="895"/>
        <item x="1545"/>
        <item x="1623"/>
        <item x="1522"/>
        <item x="1425"/>
        <item x="1487"/>
        <item x="694"/>
        <item x="373"/>
        <item x="903"/>
        <item x="433"/>
        <item x="1008"/>
        <item x="659"/>
        <item x="1669"/>
        <item x="781"/>
        <item x="687"/>
        <item x="1583"/>
        <item x="237"/>
        <item x="199"/>
        <item x="217"/>
        <item x="1566"/>
        <item x="1228"/>
        <item x="1607"/>
        <item x="1506"/>
        <item x="866"/>
        <item x="839"/>
        <item x="1274"/>
        <item x="330"/>
        <item x="688"/>
        <item x="501"/>
        <item x="325"/>
        <item x="802"/>
        <item x="658"/>
        <item x="181"/>
        <item x="1154"/>
        <item x="1184"/>
        <item x="320"/>
        <item x="171"/>
        <item x="1379"/>
        <item x="731"/>
        <item x="219"/>
        <item x="226"/>
        <item x="732"/>
        <item x="1608"/>
        <item x="1311"/>
        <item x="724"/>
        <item x="1412"/>
        <item x="449"/>
        <item x="1651"/>
        <item x="772"/>
        <item x="774"/>
        <item x="1643"/>
        <item x="271"/>
        <item x="925"/>
        <item x="924"/>
        <item x="1613"/>
        <item x="218"/>
        <item x="396"/>
        <item x="1644"/>
        <item x="1328"/>
        <item x="1391"/>
        <item x="536"/>
        <item x="645"/>
        <item x="1202"/>
        <item x="1275"/>
        <item x="1363"/>
        <item x="1273"/>
        <item x="1392"/>
        <item x="535"/>
        <item x="592"/>
        <item x="1198"/>
        <item x="1326"/>
        <item x="1659"/>
        <item x="1193"/>
        <item x="1029"/>
        <item x="1296"/>
        <item x="1610"/>
        <item x="1703"/>
        <item t="default"/>
      </items>
    </pivotField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h="1" x="0"/>
        <item x="1"/>
        <item x="2"/>
        <item h="1" x="3"/>
        <item t="default"/>
      </items>
    </pivotField>
  </pivotFields>
  <rowFields count="2">
    <field x="16"/>
    <field x="7"/>
  </rowFields>
  <rowItems count="28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1"/>
    </i>
    <i>
      <x v="2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 t="grand">
      <x/>
    </i>
  </rowItems>
  <colFields count="1">
    <field x="3"/>
  </colFields>
  <colItems count="10">
    <i>
      <x/>
    </i>
    <i>
      <x v="3"/>
    </i>
    <i>
      <x v="4"/>
    </i>
    <i>
      <x v="6"/>
    </i>
    <i>
      <x v="7"/>
    </i>
    <i>
      <x v="8"/>
    </i>
    <i>
      <x v="12"/>
    </i>
    <i>
      <x v="14"/>
    </i>
    <i>
      <x v="16"/>
    </i>
    <i t="grand">
      <x/>
    </i>
  </colItems>
  <pageFields count="4">
    <pageField fld="0" hier="-1"/>
    <pageField fld="15" hier="-1"/>
    <pageField fld="6" hier="-1"/>
    <pageField fld="13" hier="-1"/>
  </pageFields>
  <dataFields count="1">
    <dataField name="Suma z wartość" fld="9" baseField="0" baseItem="0" numFmtId="44"/>
  </dataFields>
  <formats count="59">
    <format dxfId="368">
      <pivotArea outline="0" collapsedLevelsAreSubtotals="1" fieldPosition="0"/>
    </format>
    <format dxfId="367">
      <pivotArea type="all" dataOnly="0" outline="0" fieldPosition="0"/>
    </format>
    <format dxfId="366">
      <pivotArea outline="0" collapsedLevelsAreSubtotals="1" fieldPosition="0"/>
    </format>
    <format dxfId="365">
      <pivotArea type="origin" dataOnly="0" labelOnly="1" outline="0" fieldPosition="0"/>
    </format>
    <format dxfId="364">
      <pivotArea field="6" type="button" dataOnly="0" labelOnly="1" outline="0" axis="axisPage" fieldPosition="2"/>
    </format>
    <format dxfId="363">
      <pivotArea type="topRight" dataOnly="0" labelOnly="1" outline="0" fieldPosition="0"/>
    </format>
    <format dxfId="362">
      <pivotArea field="2" type="button" dataOnly="0" labelOnly="1" outline="0"/>
    </format>
    <format dxfId="361">
      <pivotArea dataOnly="0" labelOnly="1" grandRow="1" outline="0" fieldPosition="0"/>
    </format>
    <format dxfId="360">
      <pivotArea dataOnly="0" labelOnly="1" fieldPosition="0">
        <references count="1">
          <reference field="6" count="0"/>
        </references>
      </pivotArea>
    </format>
    <format dxfId="359">
      <pivotArea dataOnly="0" labelOnly="1" grandCol="1" outline="0" fieldPosition="0"/>
    </format>
    <format dxfId="358">
      <pivotArea type="all" dataOnly="0" outline="0" fieldPosition="0"/>
    </format>
    <format dxfId="357">
      <pivotArea outline="0" collapsedLevelsAreSubtotals="1" fieldPosition="0"/>
    </format>
    <format dxfId="356">
      <pivotArea type="origin" dataOnly="0" labelOnly="1" outline="0" fieldPosition="0"/>
    </format>
    <format dxfId="355">
      <pivotArea field="6" type="button" dataOnly="0" labelOnly="1" outline="0" axis="axisPage" fieldPosition="2"/>
    </format>
    <format dxfId="354">
      <pivotArea type="topRight" dataOnly="0" labelOnly="1" outline="0" fieldPosition="0"/>
    </format>
    <format dxfId="353">
      <pivotArea field="2" type="button" dataOnly="0" labelOnly="1" outline="0"/>
    </format>
    <format dxfId="352">
      <pivotArea dataOnly="0" labelOnly="1" grandRow="1" outline="0" fieldPosition="0"/>
    </format>
    <format dxfId="351">
      <pivotArea dataOnly="0" labelOnly="1" fieldPosition="0">
        <references count="1">
          <reference field="6" count="0"/>
        </references>
      </pivotArea>
    </format>
    <format dxfId="350">
      <pivotArea dataOnly="0" labelOnly="1" grandCol="1" outline="0" fieldPosition="0"/>
    </format>
    <format dxfId="349">
      <pivotArea dataOnly="0" grandCol="1" outline="0" fieldPosition="0"/>
    </format>
    <format dxfId="348">
      <pivotArea type="all" dataOnly="0" outline="0" fieldPosition="0"/>
    </format>
    <format dxfId="347">
      <pivotArea grandRow="1" grandCol="1" outline="0" collapsedLevelsAreSubtotals="1" fieldPosition="0"/>
    </format>
    <format dxfId="346">
      <pivotArea type="all" dataOnly="0" outline="0" fieldPosition="0"/>
    </format>
    <format dxfId="345">
      <pivotArea type="topRight" dataOnly="0" labelOnly="1" outline="0" fieldPosition="0"/>
    </format>
    <format dxfId="344">
      <pivotArea dataOnly="0" labelOnly="1" fieldPosition="0">
        <references count="1">
          <reference field="6" count="0"/>
        </references>
      </pivotArea>
    </format>
    <format dxfId="343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42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41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40">
      <pivotArea type="all" dataOnly="0" outline="0" fieldPosition="0"/>
    </format>
    <format dxfId="339">
      <pivotArea outline="0" collapsedLevelsAreSubtotals="1" fieldPosition="0"/>
    </format>
    <format dxfId="338">
      <pivotArea type="origin" dataOnly="0" labelOnly="1" outline="0" fieldPosition="0"/>
    </format>
    <format dxfId="337">
      <pivotArea field="6" type="button" dataOnly="0" labelOnly="1" outline="0" axis="axisPage" fieldPosition="2"/>
    </format>
    <format dxfId="336">
      <pivotArea type="topRight" dataOnly="0" labelOnly="1" outline="0" fieldPosition="0"/>
    </format>
    <format dxfId="335">
      <pivotArea field="2" type="button" dataOnly="0" labelOnly="1" outline="0"/>
    </format>
    <format dxfId="334">
      <pivotArea dataOnly="0" labelOnly="1" grandRow="1" outline="0" fieldPosition="0"/>
    </format>
    <format dxfId="333">
      <pivotArea dataOnly="0" labelOnly="1" fieldPosition="0">
        <references count="1">
          <reference field="6" count="0"/>
        </references>
      </pivotArea>
    </format>
    <format dxfId="332">
      <pivotArea dataOnly="0" labelOnly="1" grandCol="1" outline="0" fieldPosition="0"/>
    </format>
    <format dxfId="331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30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29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28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27">
      <pivotArea type="all" dataOnly="0" outline="0" fieldPosition="0"/>
    </format>
    <format dxfId="326">
      <pivotArea outline="0" collapsedLevelsAreSubtotals="1" fieldPosition="0"/>
    </format>
    <format dxfId="325">
      <pivotArea type="origin" dataOnly="0" labelOnly="1" outline="0" fieldPosition="0"/>
    </format>
    <format dxfId="324">
      <pivotArea field="6" type="button" dataOnly="0" labelOnly="1" outline="0" axis="axisPage" fieldPosition="2"/>
    </format>
    <format dxfId="323">
      <pivotArea type="topRight" dataOnly="0" labelOnly="1" outline="0" fieldPosition="0"/>
    </format>
    <format dxfId="322">
      <pivotArea field="2" type="button" dataOnly="0" labelOnly="1" outline="0"/>
    </format>
    <format dxfId="321">
      <pivotArea dataOnly="0" labelOnly="1" grandRow="1" outline="0" fieldPosition="0"/>
    </format>
    <format dxfId="320">
      <pivotArea dataOnly="0" labelOnly="1" fieldPosition="0">
        <references count="1">
          <reference field="6" count="0"/>
        </references>
      </pivotArea>
    </format>
    <format dxfId="319">
      <pivotArea dataOnly="0" labelOnly="1" grandCol="1" outline="0" fieldPosition="0"/>
    </format>
    <format dxfId="318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17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16">
      <pivotArea dataOnly="0" labelOnly="1" fieldPosition="0">
        <references count="1">
          <reference field="6" count="1">
            <x v="10"/>
          </reference>
        </references>
      </pivotArea>
    </format>
    <format dxfId="315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14">
      <pivotArea outline="0" fieldPosition="0">
        <references count="1">
          <reference field="16" count="1" selected="0" defaultSubtotal="1">
            <x v="1"/>
          </reference>
        </references>
      </pivotArea>
    </format>
    <format dxfId="313">
      <pivotArea outline="0" fieldPosition="0">
        <references count="1">
          <reference field="16" count="1" selected="0" defaultSubtotal="1">
            <x v="2"/>
          </reference>
        </references>
      </pivotArea>
    </format>
    <format dxfId="312">
      <pivotArea grandRow="1" outline="0" collapsedLevelsAreSubtotals="1" fieldPosition="0"/>
    </format>
    <format dxfId="311">
      <pivotArea type="all" dataOnly="0" outline="0" fieldPosition="0"/>
    </format>
    <format dxfId="310">
      <pivotArea dataOnly="0" outline="0" fieldPosition="0">
        <references count="1">
          <reference field="16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118AD-4B1D-44B2-8EAD-A91B1169B1CA}" name="Tabela przestawna1" cacheId="9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compact="0" compactData="0" multipleFieldFilters="0">
  <location ref="A36:M65" firstHeaderRow="1" firstDataRow="2" firstDataCol="2" rowPageCount="2" colPageCount="1"/>
  <pivotFields count="17"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>
      <items count="6">
        <item x="2"/>
        <item x="1"/>
        <item x="0"/>
        <item x="3"/>
        <item m="1" x="4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15">
        <item x="1"/>
        <item x="8"/>
        <item x="9"/>
        <item x="2"/>
        <item x="7"/>
        <item x="5"/>
        <item x="6"/>
        <item x="4"/>
        <item x="0"/>
        <item x="3"/>
        <item x="10"/>
        <item m="1" x="13"/>
        <item m="1" x="11"/>
        <item m="1" x="12"/>
        <item t="default"/>
      </items>
    </pivotField>
    <pivotField axis="axisRow" compact="0" outline="0" showAll="0">
      <items count="16">
        <item x="5"/>
        <item x="3"/>
        <item x="7"/>
        <item x="0"/>
        <item x="13"/>
        <item x="6"/>
        <item x="12"/>
        <item x="10"/>
        <item x="1"/>
        <item x="9"/>
        <item x="2"/>
        <item x="4"/>
        <item x="11"/>
        <item x="8"/>
        <item x="1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h="1" x="0"/>
        <item x="1"/>
        <item x="2"/>
        <item h="1" x="3"/>
        <item t="default"/>
      </items>
    </pivotField>
  </pivotFields>
  <rowFields count="2">
    <field x="16"/>
    <field x="7"/>
  </rowFields>
  <rowItems count="28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1"/>
    </i>
    <i>
      <x v="2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2">
    <pageField fld="0" hier="-1"/>
    <pageField fld="15" hier="-1"/>
  </pageFields>
  <dataFields count="1">
    <dataField name="Suma z wartość" fld="9" baseField="0" baseItem="0" numFmtId="44"/>
  </dataFields>
  <formats count="59">
    <format dxfId="427">
      <pivotArea outline="0" collapsedLevelsAreSubtotals="1" fieldPosition="0"/>
    </format>
    <format dxfId="426">
      <pivotArea type="all" dataOnly="0" outline="0" fieldPosition="0"/>
    </format>
    <format dxfId="425">
      <pivotArea outline="0" collapsedLevelsAreSubtotals="1" fieldPosition="0"/>
    </format>
    <format dxfId="424">
      <pivotArea type="origin" dataOnly="0" labelOnly="1" outline="0" fieldPosition="0"/>
    </format>
    <format dxfId="423">
      <pivotArea field="6" type="button" dataOnly="0" labelOnly="1" outline="0" axis="axisCol" fieldPosition="0"/>
    </format>
    <format dxfId="422">
      <pivotArea type="topRight" dataOnly="0" labelOnly="1" outline="0" fieldPosition="0"/>
    </format>
    <format dxfId="421">
      <pivotArea field="2" type="button" dataOnly="0" labelOnly="1" outline="0"/>
    </format>
    <format dxfId="420">
      <pivotArea dataOnly="0" labelOnly="1" grandRow="1" outline="0" fieldPosition="0"/>
    </format>
    <format dxfId="419">
      <pivotArea dataOnly="0" labelOnly="1" fieldPosition="0">
        <references count="1">
          <reference field="6" count="0"/>
        </references>
      </pivotArea>
    </format>
    <format dxfId="418">
      <pivotArea dataOnly="0" labelOnly="1" grandCol="1" outline="0" fieldPosition="0"/>
    </format>
    <format dxfId="417">
      <pivotArea type="all" dataOnly="0" outline="0" fieldPosition="0"/>
    </format>
    <format dxfId="416">
      <pivotArea outline="0" collapsedLevelsAreSubtotals="1" fieldPosition="0"/>
    </format>
    <format dxfId="415">
      <pivotArea type="origin" dataOnly="0" labelOnly="1" outline="0" fieldPosition="0"/>
    </format>
    <format dxfId="414">
      <pivotArea field="6" type="button" dataOnly="0" labelOnly="1" outline="0" axis="axisCol" fieldPosition="0"/>
    </format>
    <format dxfId="413">
      <pivotArea type="topRight" dataOnly="0" labelOnly="1" outline="0" fieldPosition="0"/>
    </format>
    <format dxfId="412">
      <pivotArea field="2" type="button" dataOnly="0" labelOnly="1" outline="0"/>
    </format>
    <format dxfId="411">
      <pivotArea dataOnly="0" labelOnly="1" grandRow="1" outline="0" fieldPosition="0"/>
    </format>
    <format dxfId="410">
      <pivotArea dataOnly="0" labelOnly="1" fieldPosition="0">
        <references count="1">
          <reference field="6" count="0"/>
        </references>
      </pivotArea>
    </format>
    <format dxfId="409">
      <pivotArea dataOnly="0" labelOnly="1" grandCol="1" outline="0" fieldPosition="0"/>
    </format>
    <format dxfId="408">
      <pivotArea dataOnly="0" grandCol="1" outline="0" fieldPosition="0"/>
    </format>
    <format dxfId="407">
      <pivotArea type="all" dataOnly="0" outline="0" fieldPosition="0"/>
    </format>
    <format dxfId="406">
      <pivotArea grandRow="1" grandCol="1" outline="0" collapsedLevelsAreSubtotals="1" fieldPosition="0"/>
    </format>
    <format dxfId="405">
      <pivotArea type="all" dataOnly="0" outline="0" fieldPosition="0"/>
    </format>
    <format dxfId="404">
      <pivotArea type="topRight" dataOnly="0" labelOnly="1" outline="0" fieldPosition="0"/>
    </format>
    <format dxfId="403">
      <pivotArea dataOnly="0" labelOnly="1" fieldPosition="0">
        <references count="1">
          <reference field="6" count="0"/>
        </references>
      </pivotArea>
    </format>
    <format dxfId="402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01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00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99">
      <pivotArea type="all" dataOnly="0" outline="0" fieldPosition="0"/>
    </format>
    <format dxfId="398">
      <pivotArea outline="0" collapsedLevelsAreSubtotals="1" fieldPosition="0"/>
    </format>
    <format dxfId="397">
      <pivotArea type="origin" dataOnly="0" labelOnly="1" outline="0" fieldPosition="0"/>
    </format>
    <format dxfId="396">
      <pivotArea field="6" type="button" dataOnly="0" labelOnly="1" outline="0" axis="axisCol" fieldPosition="0"/>
    </format>
    <format dxfId="395">
      <pivotArea type="topRight" dataOnly="0" labelOnly="1" outline="0" fieldPosition="0"/>
    </format>
    <format dxfId="394">
      <pivotArea field="2" type="button" dataOnly="0" labelOnly="1" outline="0"/>
    </format>
    <format dxfId="393">
      <pivotArea dataOnly="0" labelOnly="1" grandRow="1" outline="0" fieldPosition="0"/>
    </format>
    <format dxfId="392">
      <pivotArea dataOnly="0" labelOnly="1" fieldPosition="0">
        <references count="1">
          <reference field="6" count="0"/>
        </references>
      </pivotArea>
    </format>
    <format dxfId="391">
      <pivotArea dataOnly="0" labelOnly="1" grandCol="1" outline="0" fieldPosition="0"/>
    </format>
    <format dxfId="390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89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88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87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86">
      <pivotArea type="all" dataOnly="0" outline="0" fieldPosition="0"/>
    </format>
    <format dxfId="385">
      <pivotArea outline="0" collapsedLevelsAreSubtotals="1" fieldPosition="0"/>
    </format>
    <format dxfId="384">
      <pivotArea type="origin" dataOnly="0" labelOnly="1" outline="0" fieldPosition="0"/>
    </format>
    <format dxfId="383">
      <pivotArea field="6" type="button" dataOnly="0" labelOnly="1" outline="0" axis="axisCol" fieldPosition="0"/>
    </format>
    <format dxfId="382">
      <pivotArea type="topRight" dataOnly="0" labelOnly="1" outline="0" fieldPosition="0"/>
    </format>
    <format dxfId="381">
      <pivotArea field="2" type="button" dataOnly="0" labelOnly="1" outline="0"/>
    </format>
    <format dxfId="380">
      <pivotArea dataOnly="0" labelOnly="1" grandRow="1" outline="0" fieldPosition="0"/>
    </format>
    <format dxfId="379">
      <pivotArea dataOnly="0" labelOnly="1" fieldPosition="0">
        <references count="1">
          <reference field="6" count="0"/>
        </references>
      </pivotArea>
    </format>
    <format dxfId="378">
      <pivotArea dataOnly="0" labelOnly="1" grandCol="1" outline="0" fieldPosition="0"/>
    </format>
    <format dxfId="377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76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75">
      <pivotArea dataOnly="0" labelOnly="1" fieldPosition="0">
        <references count="1">
          <reference field="6" count="1">
            <x v="10"/>
          </reference>
        </references>
      </pivotArea>
    </format>
    <format dxfId="374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73">
      <pivotArea outline="0" fieldPosition="0">
        <references count="1">
          <reference field="16" count="1" selected="0" defaultSubtotal="1">
            <x v="1"/>
          </reference>
        </references>
      </pivotArea>
    </format>
    <format dxfId="372">
      <pivotArea outline="0" fieldPosition="0">
        <references count="1">
          <reference field="16" count="1" selected="0" defaultSubtotal="1">
            <x v="2"/>
          </reference>
        </references>
      </pivotArea>
    </format>
    <format dxfId="371">
      <pivotArea grandRow="1" outline="0" collapsedLevelsAreSubtotals="1" fieldPosition="0"/>
    </format>
    <format dxfId="370">
      <pivotArea type="all" dataOnly="0" outline="0" fieldPosition="0"/>
    </format>
    <format dxfId="369">
      <pivotArea dataOnly="0" outline="0" fieldPosition="0">
        <references count="1">
          <reference field="16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630A6-12B4-46FE-BB74-330BAF444335}" name="Tabela przestawna2" cacheId="9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compact="0" compactData="0" multipleFieldFilters="0">
  <location ref="A14:M24" firstHeaderRow="1" firstDataRow="2" firstDataCol="2" rowPageCount="2" colPageCount="1"/>
  <pivotFields count="17"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axis="axisRow" compact="0" outline="0" showAll="0">
      <items count="6">
        <item x="2"/>
        <item x="1"/>
        <item x="0"/>
        <item x="3"/>
        <item m="1" x="4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15">
        <item x="1"/>
        <item x="8"/>
        <item x="9"/>
        <item x="2"/>
        <item x="7"/>
        <item x="5"/>
        <item x="6"/>
        <item x="4"/>
        <item x="0"/>
        <item x="3"/>
        <item x="10"/>
        <item m="1" x="13"/>
        <item m="1" x="11"/>
        <item m="1" x="1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h="1" x="0"/>
        <item x="1"/>
        <item x="2"/>
        <item h="1" x="3"/>
        <item t="default"/>
      </items>
    </pivotField>
  </pivotFields>
  <rowFields count="2">
    <field x="16"/>
    <field x="2"/>
  </rowFields>
  <rowItems count="9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2">
    <pageField fld="0" hier="-1"/>
    <pageField fld="15" hier="-1"/>
  </pageFields>
  <dataFields count="1">
    <dataField name="Suma z wartość" fld="9" baseField="0" baseItem="0" numFmtId="44"/>
  </dataFields>
  <formats count="68">
    <format dxfId="495">
      <pivotArea outline="0" collapsedLevelsAreSubtotals="1" fieldPosition="0"/>
    </format>
    <format dxfId="494">
      <pivotArea type="all" dataOnly="0" outline="0" fieldPosition="0"/>
    </format>
    <format dxfId="493">
      <pivotArea outline="0" collapsedLevelsAreSubtotals="1" fieldPosition="0"/>
    </format>
    <format dxfId="492">
      <pivotArea type="origin" dataOnly="0" labelOnly="1" outline="0" fieldPosition="0"/>
    </format>
    <format dxfId="491">
      <pivotArea field="6" type="button" dataOnly="0" labelOnly="1" outline="0" axis="axisCol" fieldPosition="0"/>
    </format>
    <format dxfId="490">
      <pivotArea type="topRight" dataOnly="0" labelOnly="1" outline="0" fieldPosition="0"/>
    </format>
    <format dxfId="489">
      <pivotArea field="2" type="button" dataOnly="0" labelOnly="1" outline="0" axis="axisRow" fieldPosition="1"/>
    </format>
    <format dxfId="488">
      <pivotArea dataOnly="0" labelOnly="1" fieldPosition="0">
        <references count="1">
          <reference field="2" count="0"/>
        </references>
      </pivotArea>
    </format>
    <format dxfId="487">
      <pivotArea dataOnly="0" labelOnly="1" grandRow="1" outline="0" fieldPosition="0"/>
    </format>
    <format dxfId="486">
      <pivotArea dataOnly="0" labelOnly="1" fieldPosition="0">
        <references count="1">
          <reference field="6" count="0"/>
        </references>
      </pivotArea>
    </format>
    <format dxfId="485">
      <pivotArea dataOnly="0" labelOnly="1" grandCol="1" outline="0" fieldPosition="0"/>
    </format>
    <format dxfId="484">
      <pivotArea type="all" dataOnly="0" outline="0" fieldPosition="0"/>
    </format>
    <format dxfId="483">
      <pivotArea outline="0" collapsedLevelsAreSubtotals="1" fieldPosition="0"/>
    </format>
    <format dxfId="482">
      <pivotArea type="origin" dataOnly="0" labelOnly="1" outline="0" fieldPosition="0"/>
    </format>
    <format dxfId="481">
      <pivotArea field="6" type="button" dataOnly="0" labelOnly="1" outline="0" axis="axisCol" fieldPosition="0"/>
    </format>
    <format dxfId="480">
      <pivotArea type="topRight" dataOnly="0" labelOnly="1" outline="0" fieldPosition="0"/>
    </format>
    <format dxfId="479">
      <pivotArea field="2" type="button" dataOnly="0" labelOnly="1" outline="0" axis="axisRow" fieldPosition="1"/>
    </format>
    <format dxfId="478">
      <pivotArea dataOnly="0" labelOnly="1" fieldPosition="0">
        <references count="1">
          <reference field="2" count="0"/>
        </references>
      </pivotArea>
    </format>
    <format dxfId="477">
      <pivotArea dataOnly="0" labelOnly="1" grandRow="1" outline="0" fieldPosition="0"/>
    </format>
    <format dxfId="476">
      <pivotArea dataOnly="0" labelOnly="1" fieldPosition="0">
        <references count="1">
          <reference field="6" count="0"/>
        </references>
      </pivotArea>
    </format>
    <format dxfId="475">
      <pivotArea dataOnly="0" labelOnly="1" grandCol="1" outline="0" fieldPosition="0"/>
    </format>
    <format dxfId="474">
      <pivotArea collapsedLevelsAreSubtotals="1" fieldPosition="0">
        <references count="1">
          <reference field="2" count="1">
            <x v="3"/>
          </reference>
        </references>
      </pivotArea>
    </format>
    <format dxfId="473">
      <pivotArea collapsedLevelsAreSubtotals="1" fieldPosition="0">
        <references count="2">
          <reference field="2" count="3">
            <x v="1"/>
            <x v="2"/>
            <x v="3"/>
          </reference>
          <reference field="6" count="1" selected="0">
            <x v="9"/>
          </reference>
        </references>
      </pivotArea>
    </format>
    <format dxfId="472">
      <pivotArea dataOnly="0" grandCol="1" outline="0" fieldPosition="0"/>
    </format>
    <format dxfId="471">
      <pivotArea type="all" dataOnly="0" outline="0" fieldPosition="0"/>
    </format>
    <format dxfId="470">
      <pivotArea grandRow="1" grandCol="1" outline="0" collapsedLevelsAreSubtotals="1" fieldPosition="0"/>
    </format>
    <format dxfId="469">
      <pivotArea type="all" dataOnly="0" outline="0" fieldPosition="0"/>
    </format>
    <format dxfId="468">
      <pivotArea type="topRight" dataOnly="0" labelOnly="1" outline="0" fieldPosition="0"/>
    </format>
    <format dxfId="467">
      <pivotArea dataOnly="0" labelOnly="1" fieldPosition="0">
        <references count="1">
          <reference field="6" count="0"/>
        </references>
      </pivotArea>
    </format>
    <format dxfId="466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65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64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63">
      <pivotArea collapsedLevelsAreSubtotals="1" fieldPosition="0">
        <references count="2">
          <reference field="2" count="1">
            <x v="0"/>
          </reference>
          <reference field="6" count="1" selected="0">
            <x v="0"/>
          </reference>
        </references>
      </pivotArea>
    </format>
    <format dxfId="462">
      <pivotArea collapsedLevelsAreSubtotals="1" fieldPosition="0">
        <references count="2">
          <reference field="2" count="1">
            <x v="0"/>
          </reference>
          <reference field="6" count="1" selected="0">
            <x v="0"/>
          </reference>
        </references>
      </pivotArea>
    </format>
    <format dxfId="461">
      <pivotArea type="all" dataOnly="0" outline="0" fieldPosition="0"/>
    </format>
    <format dxfId="460">
      <pivotArea outline="0" collapsedLevelsAreSubtotals="1" fieldPosition="0"/>
    </format>
    <format dxfId="459">
      <pivotArea type="origin" dataOnly="0" labelOnly="1" outline="0" fieldPosition="0"/>
    </format>
    <format dxfId="458">
      <pivotArea field="6" type="button" dataOnly="0" labelOnly="1" outline="0" axis="axisCol" fieldPosition="0"/>
    </format>
    <format dxfId="457">
      <pivotArea type="topRight" dataOnly="0" labelOnly="1" outline="0" fieldPosition="0"/>
    </format>
    <format dxfId="456">
      <pivotArea field="2" type="button" dataOnly="0" labelOnly="1" outline="0" axis="axisRow" fieldPosition="1"/>
    </format>
    <format dxfId="455">
      <pivotArea dataOnly="0" labelOnly="1" fieldPosition="0">
        <references count="1">
          <reference field="2" count="0"/>
        </references>
      </pivotArea>
    </format>
    <format dxfId="454">
      <pivotArea dataOnly="0" labelOnly="1" grandRow="1" outline="0" fieldPosition="0"/>
    </format>
    <format dxfId="453">
      <pivotArea dataOnly="0" labelOnly="1" fieldPosition="0">
        <references count="1">
          <reference field="6" count="0"/>
        </references>
      </pivotArea>
    </format>
    <format dxfId="452">
      <pivotArea dataOnly="0" labelOnly="1" grandCol="1" outline="0" fieldPosition="0"/>
    </format>
    <format dxfId="451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50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49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48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47">
      <pivotArea type="all" dataOnly="0" outline="0" fieldPosition="0"/>
    </format>
    <format dxfId="446">
      <pivotArea outline="0" collapsedLevelsAreSubtotals="1" fieldPosition="0"/>
    </format>
    <format dxfId="445">
      <pivotArea type="origin" dataOnly="0" labelOnly="1" outline="0" fieldPosition="0"/>
    </format>
    <format dxfId="444">
      <pivotArea field="6" type="button" dataOnly="0" labelOnly="1" outline="0" axis="axisCol" fieldPosition="0"/>
    </format>
    <format dxfId="443">
      <pivotArea type="topRight" dataOnly="0" labelOnly="1" outline="0" fieldPosition="0"/>
    </format>
    <format dxfId="442">
      <pivotArea field="2" type="button" dataOnly="0" labelOnly="1" outline="0" axis="axisRow" fieldPosition="1"/>
    </format>
    <format dxfId="441">
      <pivotArea dataOnly="0" labelOnly="1" fieldPosition="0">
        <references count="1">
          <reference field="2" count="0"/>
        </references>
      </pivotArea>
    </format>
    <format dxfId="440">
      <pivotArea dataOnly="0" labelOnly="1" grandRow="1" outline="0" fieldPosition="0"/>
    </format>
    <format dxfId="439">
      <pivotArea dataOnly="0" labelOnly="1" fieldPosition="0">
        <references count="1">
          <reference field="6" count="0"/>
        </references>
      </pivotArea>
    </format>
    <format dxfId="438">
      <pivotArea dataOnly="0" labelOnly="1" grandCol="1" outline="0" fieldPosition="0"/>
    </format>
    <format dxfId="437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36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35">
      <pivotArea dataOnly="0" labelOnly="1" fieldPosition="0">
        <references count="1">
          <reference field="6" count="1">
            <x v="10"/>
          </reference>
        </references>
      </pivotArea>
    </format>
    <format dxfId="434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33">
      <pivotArea outline="0" fieldPosition="0">
        <references count="2">
          <reference field="2" count="2" selected="0">
            <x v="1"/>
            <x v="2"/>
          </reference>
          <reference field="16" count="1" selected="0">
            <x v="1"/>
          </reference>
        </references>
      </pivotArea>
    </format>
    <format dxfId="432">
      <pivotArea outline="0" fieldPosition="0">
        <references count="1">
          <reference field="16" count="1" selected="0" defaultSubtotal="1">
            <x v="1"/>
          </reference>
        </references>
      </pivotArea>
    </format>
    <format dxfId="431">
      <pivotArea outline="0" fieldPosition="0">
        <references count="1">
          <reference field="16" count="1" selected="0" defaultSubtotal="1">
            <x v="2"/>
          </reference>
        </references>
      </pivotArea>
    </format>
    <format dxfId="430">
      <pivotArea grandRow="1" outline="0" collapsedLevelsAreSubtotals="1" fieldPosition="0"/>
    </format>
    <format dxfId="429">
      <pivotArea type="all" dataOnly="0" outline="0" fieldPosition="0"/>
    </format>
    <format dxfId="428">
      <pivotArea dataOnly="0" outline="0" fieldPosition="0">
        <references count="1">
          <reference field="16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92D050"/>
  </sheetPr>
  <dimension ref="A1:Q6627"/>
  <sheetViews>
    <sheetView tabSelected="1" zoomScale="70" zoomScaleNormal="70" workbookViewId="0">
      <pane ySplit="1" topLeftCell="A2" activePane="bottomLeft" state="frozen"/>
      <selection pane="bottomLeft" activeCell="A2" sqref="A2"/>
    </sheetView>
  </sheetViews>
  <sheetFormatPr defaultColWidth="9.109375" defaultRowHeight="14.4" x14ac:dyDescent="0.3"/>
  <cols>
    <col min="1" max="1" width="16.44140625" style="9" customWidth="1"/>
    <col min="2" max="2" width="18.88671875" style="2" customWidth="1"/>
    <col min="3" max="3" width="13.33203125" style="2" customWidth="1"/>
    <col min="4" max="4" width="13" style="2" customWidth="1"/>
    <col min="5" max="5" width="35.6640625" style="12" customWidth="1"/>
    <col min="6" max="6" width="27.21875" style="12" customWidth="1"/>
    <col min="7" max="7" width="14.33203125" style="2" customWidth="1"/>
    <col min="8" max="8" width="9.6640625" style="2" customWidth="1"/>
    <col min="9" max="9" width="11.77734375" style="2" customWidth="1"/>
    <col min="10" max="10" width="16.33203125" style="17" customWidth="1"/>
    <col min="11" max="11" width="35.88671875" style="3" customWidth="1"/>
    <col min="12" max="12" width="21.109375" style="19" customWidth="1"/>
    <col min="13" max="13" width="13.5546875" style="6" customWidth="1"/>
    <col min="14" max="14" width="18.33203125" style="11" bestFit="1" customWidth="1"/>
    <col min="15" max="15" width="22.5546875" style="56" customWidth="1"/>
    <col min="16" max="16" width="23.88671875" style="32" hidden="1" customWidth="1"/>
    <col min="17" max="16384" width="9.109375" style="2"/>
  </cols>
  <sheetData>
    <row r="1" spans="1:17" s="12" customFormat="1" ht="46.8" x14ac:dyDescent="0.3">
      <c r="A1" s="8" t="s">
        <v>486</v>
      </c>
      <c r="B1" s="1" t="s">
        <v>0</v>
      </c>
      <c r="C1" s="1" t="s">
        <v>1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6" t="s">
        <v>493</v>
      </c>
      <c r="K1" s="4" t="s">
        <v>2</v>
      </c>
      <c r="L1" s="20" t="s">
        <v>494</v>
      </c>
      <c r="M1" s="5" t="s">
        <v>1890</v>
      </c>
      <c r="N1" s="10" t="s">
        <v>1891</v>
      </c>
      <c r="O1" s="7" t="s">
        <v>887</v>
      </c>
      <c r="P1" s="13" t="s">
        <v>1353</v>
      </c>
      <c r="Q1" s="36"/>
    </row>
    <row r="2" spans="1:17" ht="15.6" x14ac:dyDescent="0.3">
      <c r="A2" s="9">
        <v>45292.298611111109</v>
      </c>
      <c r="B2" s="2" t="s">
        <v>27</v>
      </c>
      <c r="C2" s="2" t="s">
        <v>32</v>
      </c>
      <c r="D2" s="2" t="s">
        <v>1708</v>
      </c>
      <c r="E2" s="12" t="s">
        <v>58</v>
      </c>
      <c r="F2" s="12" t="s">
        <v>1719</v>
      </c>
      <c r="G2" s="2" t="s">
        <v>23</v>
      </c>
      <c r="H2" s="2" t="s">
        <v>11</v>
      </c>
      <c r="I2" s="2" t="s">
        <v>1744</v>
      </c>
      <c r="J2" s="17">
        <v>200</v>
      </c>
      <c r="K2" s="3" t="s">
        <v>497</v>
      </c>
      <c r="L2" s="30">
        <f>IF(M2="1000 szt.",((J2/N2)/1000),IF(M2="gram",((J2/N2)*1000),J2/N2))</f>
        <v>100</v>
      </c>
      <c r="M2" s="14" t="s">
        <v>19</v>
      </c>
      <c r="N2" s="15">
        <v>2</v>
      </c>
      <c r="O2" s="18" t="s">
        <v>1354</v>
      </c>
      <c r="P2" s="31" t="str">
        <f>MID(O2,1,2)</f>
        <v>St</v>
      </c>
    </row>
    <row r="3" spans="1:17" ht="15.6" x14ac:dyDescent="0.3">
      <c r="A3" s="9">
        <v>45292.517361111109</v>
      </c>
      <c r="B3" s="2" t="s">
        <v>1706</v>
      </c>
      <c r="C3" s="2" t="s">
        <v>4</v>
      </c>
      <c r="D3" s="2" t="s">
        <v>1709</v>
      </c>
      <c r="E3" s="12" t="s">
        <v>60</v>
      </c>
      <c r="F3" s="12" t="s">
        <v>1720</v>
      </c>
      <c r="G3" s="2" t="s">
        <v>23</v>
      </c>
      <c r="H3" s="2" t="s">
        <v>7</v>
      </c>
      <c r="I3" s="2" t="s">
        <v>7</v>
      </c>
      <c r="J3" s="17">
        <v>97.864800000000002</v>
      </c>
      <c r="K3" s="3" t="s">
        <v>498</v>
      </c>
      <c r="L3" s="30">
        <f>IF(M3="1000 szt.",((J3/N3)/1000),IF(M3="gram",((J3/N3)*1000),J3/N3))</f>
        <v>0.81554000000000004</v>
      </c>
      <c r="M3" s="14" t="s">
        <v>19</v>
      </c>
      <c r="N3" s="15">
        <v>120</v>
      </c>
      <c r="O3" s="18" t="s">
        <v>1354</v>
      </c>
      <c r="P3" s="31" t="str">
        <f t="shared" ref="P3:P66" si="0">MID(O3,1,2)</f>
        <v>St</v>
      </c>
    </row>
    <row r="4" spans="1:17" ht="15.6" x14ac:dyDescent="0.3">
      <c r="A4" s="9">
        <v>45292.884027777778</v>
      </c>
      <c r="B4" s="2" t="s">
        <v>1707</v>
      </c>
      <c r="C4" s="2" t="s">
        <v>4</v>
      </c>
      <c r="D4" s="2" t="s">
        <v>1709</v>
      </c>
      <c r="E4" s="12" t="s">
        <v>60</v>
      </c>
      <c r="F4" s="12" t="s">
        <v>1720</v>
      </c>
      <c r="G4" s="2" t="s">
        <v>23</v>
      </c>
      <c r="H4" s="2" t="s">
        <v>37</v>
      </c>
      <c r="I4" s="2" t="s">
        <v>38</v>
      </c>
      <c r="J4" s="17">
        <v>19000</v>
      </c>
      <c r="K4" s="3" t="s">
        <v>499</v>
      </c>
      <c r="L4" s="30">
        <f>IF(M4="1000 szt.",((J4/N4)/1000),IF(M4="gram",((J4/N4)*1000),J4/N4))</f>
        <v>19000</v>
      </c>
      <c r="M4" s="14" t="s">
        <v>19</v>
      </c>
      <c r="N4" s="15">
        <v>1</v>
      </c>
      <c r="O4" s="18" t="s">
        <v>1354</v>
      </c>
      <c r="P4" s="31" t="str">
        <f t="shared" si="0"/>
        <v>St</v>
      </c>
    </row>
    <row r="5" spans="1:17" ht="15.6" x14ac:dyDescent="0.3">
      <c r="A5" s="9">
        <v>45292.899305555555</v>
      </c>
      <c r="B5" s="2" t="s">
        <v>1706</v>
      </c>
      <c r="C5" s="2" t="s">
        <v>4</v>
      </c>
      <c r="D5" s="2" t="s">
        <v>1708</v>
      </c>
      <c r="E5" s="12" t="s">
        <v>25</v>
      </c>
      <c r="F5" s="12" t="s">
        <v>1721</v>
      </c>
      <c r="G5" s="2" t="s">
        <v>26</v>
      </c>
      <c r="H5" s="2" t="s">
        <v>11</v>
      </c>
      <c r="I5" s="2" t="s">
        <v>1744</v>
      </c>
      <c r="J5" s="17">
        <v>23</v>
      </c>
      <c r="K5" s="3" t="s">
        <v>500</v>
      </c>
      <c r="L5" s="30">
        <f>IF(M5="1000 szt.",((J5/N5)/1000),IF(M5="gram",((J5/N5)*1000),J5/N5))</f>
        <v>10</v>
      </c>
      <c r="M5" s="14" t="s">
        <v>31</v>
      </c>
      <c r="N5" s="15">
        <v>2.2999999999999998</v>
      </c>
      <c r="O5" s="18" t="s">
        <v>1354</v>
      </c>
      <c r="P5" s="31" t="str">
        <f t="shared" si="0"/>
        <v>St</v>
      </c>
    </row>
    <row r="6" spans="1:17" ht="15.6" x14ac:dyDescent="0.3">
      <c r="A6" s="9">
        <v>45292.899305555555</v>
      </c>
      <c r="B6" s="2" t="s">
        <v>1706</v>
      </c>
      <c r="C6" s="2" t="s">
        <v>4</v>
      </c>
      <c r="D6" s="2" t="s">
        <v>1708</v>
      </c>
      <c r="E6" s="12" t="s">
        <v>25</v>
      </c>
      <c r="F6" s="12" t="s">
        <v>1721</v>
      </c>
      <c r="G6" s="2" t="s">
        <v>26</v>
      </c>
      <c r="H6" s="2" t="s">
        <v>11</v>
      </c>
      <c r="I6" s="2" t="s">
        <v>1744</v>
      </c>
      <c r="J6" s="17">
        <v>36</v>
      </c>
      <c r="K6" s="3" t="s">
        <v>501</v>
      </c>
      <c r="L6" s="30">
        <f>IF(M6="1000 szt.",((J6/N6)/1000),IF(M6="gram",((J6/N6)*1000),J6/N6))</f>
        <v>10</v>
      </c>
      <c r="M6" s="14" t="s">
        <v>31</v>
      </c>
      <c r="N6" s="15">
        <v>3.6</v>
      </c>
      <c r="O6" s="18" t="s">
        <v>1354</v>
      </c>
      <c r="P6" s="31" t="str">
        <f t="shared" si="0"/>
        <v>St</v>
      </c>
    </row>
    <row r="7" spans="1:17" ht="15.6" x14ac:dyDescent="0.3">
      <c r="A7" s="9">
        <v>45292.899305555555</v>
      </c>
      <c r="B7" s="2" t="s">
        <v>1706</v>
      </c>
      <c r="C7" s="2" t="s">
        <v>4</v>
      </c>
      <c r="D7" s="2" t="s">
        <v>1708</v>
      </c>
      <c r="E7" s="12" t="s">
        <v>25</v>
      </c>
      <c r="F7" s="12" t="s">
        <v>1721</v>
      </c>
      <c r="G7" s="2" t="s">
        <v>26</v>
      </c>
      <c r="H7" s="2" t="s">
        <v>7</v>
      </c>
      <c r="I7" s="2" t="s">
        <v>7</v>
      </c>
      <c r="J7" s="17">
        <v>65.243200000000002</v>
      </c>
      <c r="L7" s="30">
        <f>IF(M7="1000 szt.",((J7/N7)/1000),IF(M7="gram",((J7/N7)*1000),J7/N7))</f>
        <v>0.81554000000000004</v>
      </c>
      <c r="M7" s="14" t="s">
        <v>19</v>
      </c>
      <c r="N7" s="15">
        <v>80</v>
      </c>
      <c r="O7" s="18" t="s">
        <v>1354</v>
      </c>
      <c r="P7" s="31" t="str">
        <f t="shared" si="0"/>
        <v>St</v>
      </c>
    </row>
    <row r="8" spans="1:17" ht="20.399999999999999" x14ac:dyDescent="0.3">
      <c r="A8" s="9">
        <v>45293.078472222223</v>
      </c>
      <c r="B8" s="2" t="s">
        <v>1707</v>
      </c>
      <c r="C8" s="2" t="s">
        <v>4</v>
      </c>
      <c r="D8" s="2" t="s">
        <v>1710</v>
      </c>
      <c r="E8" s="12" t="s">
        <v>167</v>
      </c>
      <c r="F8" s="12" t="s">
        <v>1722</v>
      </c>
      <c r="G8" s="2" t="s">
        <v>16</v>
      </c>
      <c r="H8" s="2" t="s">
        <v>17</v>
      </c>
      <c r="I8" s="2" t="s">
        <v>18</v>
      </c>
      <c r="J8" s="17">
        <v>4</v>
      </c>
      <c r="K8" s="3" t="s">
        <v>502</v>
      </c>
      <c r="L8" s="30">
        <f>IF(M8="1000 szt.",((J8/N8)/1000),IF(M8="gram",((J8/N8)*1000),J8/N8))</f>
        <v>2</v>
      </c>
      <c r="M8" s="14" t="s">
        <v>19</v>
      </c>
      <c r="N8" s="15">
        <v>2</v>
      </c>
      <c r="O8" s="18" t="s">
        <v>1354</v>
      </c>
      <c r="P8" s="31" t="str">
        <f t="shared" si="0"/>
        <v>St</v>
      </c>
    </row>
    <row r="9" spans="1:17" ht="15.6" x14ac:dyDescent="0.3">
      <c r="A9" s="9">
        <v>45294.086805555555</v>
      </c>
      <c r="B9" s="2" t="s">
        <v>1706</v>
      </c>
      <c r="C9" s="2" t="s">
        <v>4</v>
      </c>
      <c r="D9" s="2" t="s">
        <v>1708</v>
      </c>
      <c r="E9" s="12" t="s">
        <v>25</v>
      </c>
      <c r="F9" s="12" t="s">
        <v>1721</v>
      </c>
      <c r="G9" s="2" t="s">
        <v>26</v>
      </c>
      <c r="H9" s="2" t="s">
        <v>29</v>
      </c>
      <c r="I9" s="2" t="s">
        <v>29</v>
      </c>
      <c r="J9" s="17">
        <v>3790</v>
      </c>
      <c r="K9" s="3" t="s">
        <v>503</v>
      </c>
      <c r="L9" s="30">
        <f>IF(M9="1000 szt.",((J9/N9)/1000),IF(M9="gram",((J9/N9)*1000),J9/N9))</f>
        <v>758</v>
      </c>
      <c r="M9" s="14" t="s">
        <v>31</v>
      </c>
      <c r="N9" s="15">
        <v>5</v>
      </c>
      <c r="O9" s="18" t="s">
        <v>1168</v>
      </c>
      <c r="P9" s="31" t="str">
        <f t="shared" si="0"/>
        <v>KA</v>
      </c>
    </row>
    <row r="10" spans="1:17" ht="15.6" x14ac:dyDescent="0.3">
      <c r="A10" s="9">
        <v>45294.442361111112</v>
      </c>
      <c r="B10" s="2" t="s">
        <v>27</v>
      </c>
      <c r="C10" s="2" t="s">
        <v>28</v>
      </c>
      <c r="D10" s="2" t="s">
        <v>1709</v>
      </c>
      <c r="E10" s="12" t="s">
        <v>52</v>
      </c>
      <c r="F10" s="12" t="s">
        <v>1719</v>
      </c>
      <c r="G10" s="2" t="s">
        <v>27</v>
      </c>
      <c r="H10" s="2" t="s">
        <v>55</v>
      </c>
      <c r="I10" s="2" t="s">
        <v>56</v>
      </c>
      <c r="J10" s="17">
        <v>9450</v>
      </c>
      <c r="L10" s="30">
        <f>IF(M10="1000 szt.",((J10/N10)/1000),IF(M10="gram",((J10/N10)*1000),J10/N10))</f>
        <v>90</v>
      </c>
      <c r="M10" s="14" t="s">
        <v>46</v>
      </c>
      <c r="N10" s="15">
        <v>105</v>
      </c>
      <c r="O10" s="18" t="s">
        <v>1354</v>
      </c>
      <c r="P10" s="31" t="str">
        <f t="shared" si="0"/>
        <v>St</v>
      </c>
    </row>
    <row r="11" spans="1:17" ht="15.6" x14ac:dyDescent="0.3">
      <c r="A11" s="9">
        <v>45294.458333333336</v>
      </c>
      <c r="B11" s="2" t="s">
        <v>27</v>
      </c>
      <c r="C11" s="2" t="s">
        <v>28</v>
      </c>
      <c r="D11" s="2" t="s">
        <v>1711</v>
      </c>
      <c r="E11" s="12" t="s">
        <v>184</v>
      </c>
      <c r="F11" s="12" t="s">
        <v>1719</v>
      </c>
      <c r="G11" s="2" t="s">
        <v>27</v>
      </c>
      <c r="H11" s="2" t="s">
        <v>7</v>
      </c>
      <c r="I11" s="2" t="s">
        <v>7</v>
      </c>
      <c r="J11" s="17">
        <v>6622.1848</v>
      </c>
      <c r="L11" s="30">
        <f>IF(M11="1000 szt.",((J11/N11)/1000),IF(M11="gram",((J11/N11)*1000),J11/N11))</f>
        <v>0.81554000000000004</v>
      </c>
      <c r="M11" s="14" t="s">
        <v>19</v>
      </c>
      <c r="N11" s="15">
        <v>8119.9999999999991</v>
      </c>
      <c r="O11" s="18" t="s">
        <v>1168</v>
      </c>
      <c r="P11" s="31" t="str">
        <f t="shared" si="0"/>
        <v>KA</v>
      </c>
    </row>
    <row r="12" spans="1:17" ht="15.6" x14ac:dyDescent="0.3">
      <c r="A12" s="9">
        <v>45294.479166666664</v>
      </c>
      <c r="B12" s="2" t="s">
        <v>27</v>
      </c>
      <c r="C12" s="2" t="s">
        <v>28</v>
      </c>
      <c r="D12" s="2" t="s">
        <v>1712</v>
      </c>
      <c r="E12" s="12" t="s">
        <v>36</v>
      </c>
      <c r="F12" s="12" t="s">
        <v>1719</v>
      </c>
      <c r="G12" s="2" t="s">
        <v>27</v>
      </c>
      <c r="H12" s="2" t="s">
        <v>37</v>
      </c>
      <c r="I12" s="2" t="s">
        <v>38</v>
      </c>
      <c r="J12" s="17">
        <v>190000</v>
      </c>
      <c r="K12" s="3" t="s">
        <v>504</v>
      </c>
      <c r="L12" s="30">
        <f>IF(M12="1000 szt.",((J12/N12)/1000),IF(M12="gram",((J12/N12)*1000),J12/N12))</f>
        <v>190000</v>
      </c>
      <c r="M12" s="14" t="s">
        <v>19</v>
      </c>
      <c r="N12" s="15">
        <v>1</v>
      </c>
      <c r="O12" s="18" t="s">
        <v>1354</v>
      </c>
      <c r="P12" s="31" t="str">
        <f t="shared" si="0"/>
        <v>St</v>
      </c>
    </row>
    <row r="13" spans="1:17" ht="15.6" x14ac:dyDescent="0.3">
      <c r="A13" s="9">
        <v>45294.479166666664</v>
      </c>
      <c r="B13" s="2" t="s">
        <v>27</v>
      </c>
      <c r="C13" s="2" t="s">
        <v>28</v>
      </c>
      <c r="D13" s="2" t="s">
        <v>1712</v>
      </c>
      <c r="E13" s="12" t="s">
        <v>36</v>
      </c>
      <c r="F13" s="12" t="s">
        <v>1719</v>
      </c>
      <c r="G13" s="2" t="s">
        <v>27</v>
      </c>
      <c r="H13" s="2" t="s">
        <v>37</v>
      </c>
      <c r="I13" s="2" t="s">
        <v>38</v>
      </c>
      <c r="J13" s="17">
        <v>90000</v>
      </c>
      <c r="K13" s="3" t="s">
        <v>505</v>
      </c>
      <c r="L13" s="30">
        <f>IF(M13="1000 szt.",((J13/N13)/1000),IF(M13="gram",((J13/N13)*1000),J13/N13))</f>
        <v>90000</v>
      </c>
      <c r="M13" s="14" t="s">
        <v>19</v>
      </c>
      <c r="N13" s="15">
        <v>1</v>
      </c>
      <c r="O13" s="18" t="s">
        <v>1354</v>
      </c>
      <c r="P13" s="31" t="str">
        <f t="shared" si="0"/>
        <v>St</v>
      </c>
    </row>
    <row r="14" spans="1:17" ht="20.399999999999999" x14ac:dyDescent="0.3">
      <c r="A14" s="9">
        <v>45294.697916666664</v>
      </c>
      <c r="B14" s="2" t="s">
        <v>1707</v>
      </c>
      <c r="C14" s="2" t="s">
        <v>4</v>
      </c>
      <c r="D14" s="2" t="s">
        <v>1713</v>
      </c>
      <c r="E14" s="12" t="s">
        <v>3895</v>
      </c>
      <c r="F14" s="12" t="s">
        <v>1723</v>
      </c>
      <c r="G14" s="2" t="s">
        <v>16</v>
      </c>
      <c r="H14" s="2" t="s">
        <v>17</v>
      </c>
      <c r="I14" s="2" t="s">
        <v>18</v>
      </c>
      <c r="J14" s="17">
        <v>0</v>
      </c>
      <c r="K14" s="3" t="s">
        <v>506</v>
      </c>
      <c r="L14" s="30">
        <f>IF(M14="1000 szt.",((J14/N14)/1000),IF(M14="gram",((J14/N14)*1000),J14/N14))</f>
        <v>0</v>
      </c>
      <c r="M14" s="14" t="s">
        <v>19</v>
      </c>
      <c r="N14" s="15">
        <v>1</v>
      </c>
      <c r="O14" s="18" t="s">
        <v>1354</v>
      </c>
      <c r="P14" s="31" t="str">
        <f t="shared" si="0"/>
        <v>St</v>
      </c>
    </row>
    <row r="15" spans="1:17" ht="15.6" x14ac:dyDescent="0.3">
      <c r="A15" s="9">
        <v>45294.708333333336</v>
      </c>
      <c r="B15" s="2" t="s">
        <v>1707</v>
      </c>
      <c r="C15" s="2" t="s">
        <v>32</v>
      </c>
      <c r="D15" s="2" t="s">
        <v>1710</v>
      </c>
      <c r="E15" s="12" t="s">
        <v>167</v>
      </c>
      <c r="F15" s="12" t="s">
        <v>1719</v>
      </c>
      <c r="G15" s="2" t="s">
        <v>129</v>
      </c>
      <c r="H15" s="2" t="s">
        <v>10</v>
      </c>
      <c r="I15" s="2" t="s">
        <v>200</v>
      </c>
      <c r="J15" s="17">
        <v>330</v>
      </c>
      <c r="L15" s="30">
        <f>IF(M15="1000 szt.",((J15/N15)/1000),IF(M15="gram",((J15/N15)*1000),J15/N15))</f>
        <v>330000</v>
      </c>
      <c r="M15" s="14" t="s">
        <v>31</v>
      </c>
      <c r="N15" s="15">
        <v>1E-3</v>
      </c>
      <c r="O15" s="18" t="s">
        <v>1354</v>
      </c>
      <c r="P15" s="31" t="str">
        <f t="shared" si="0"/>
        <v>St</v>
      </c>
    </row>
    <row r="16" spans="1:17" ht="15.6" x14ac:dyDescent="0.3">
      <c r="A16" s="9">
        <v>45294.708333333336</v>
      </c>
      <c r="B16" s="2" t="s">
        <v>1707</v>
      </c>
      <c r="C16" s="2" t="s">
        <v>32</v>
      </c>
      <c r="D16" s="2" t="s">
        <v>1710</v>
      </c>
      <c r="E16" s="12" t="s">
        <v>167</v>
      </c>
      <c r="F16" s="12" t="s">
        <v>1719</v>
      </c>
      <c r="G16" s="2" t="s">
        <v>129</v>
      </c>
      <c r="H16" s="2" t="s">
        <v>11</v>
      </c>
      <c r="I16" s="2" t="s">
        <v>1744</v>
      </c>
      <c r="J16" s="17">
        <v>285</v>
      </c>
      <c r="K16" s="3" t="s">
        <v>507</v>
      </c>
      <c r="L16" s="30">
        <f>IF(M16="1000 szt.",((J16/N16)/1000),IF(M16="gram",((J16/N16)*1000),J16/N16))</f>
        <v>4.75</v>
      </c>
      <c r="M16" s="14" t="s">
        <v>19</v>
      </c>
      <c r="N16" s="15">
        <v>60</v>
      </c>
      <c r="O16" s="18" t="s">
        <v>1354</v>
      </c>
      <c r="P16" s="31" t="str">
        <f t="shared" si="0"/>
        <v>St</v>
      </c>
    </row>
    <row r="17" spans="1:16" ht="15.6" x14ac:dyDescent="0.3">
      <c r="A17" s="9">
        <v>45294.708333333336</v>
      </c>
      <c r="B17" s="2" t="s">
        <v>1707</v>
      </c>
      <c r="C17" s="2" t="s">
        <v>32</v>
      </c>
      <c r="D17" s="2" t="s">
        <v>1710</v>
      </c>
      <c r="E17" s="12" t="s">
        <v>167</v>
      </c>
      <c r="F17" s="12" t="s">
        <v>1719</v>
      </c>
      <c r="G17" s="2" t="s">
        <v>129</v>
      </c>
      <c r="H17" s="2" t="s">
        <v>11</v>
      </c>
      <c r="I17" s="2" t="s">
        <v>1744</v>
      </c>
      <c r="J17" s="17">
        <v>81.900000000000006</v>
      </c>
      <c r="K17" s="3" t="s">
        <v>508</v>
      </c>
      <c r="L17" s="30">
        <f>IF(M17="1000 szt.",((J17/N17)/1000),IF(M17="gram",((J17/N17)*1000),J17/N17))</f>
        <v>2.73</v>
      </c>
      <c r="M17" s="14" t="s">
        <v>19</v>
      </c>
      <c r="N17" s="15">
        <v>30</v>
      </c>
      <c r="O17" s="18" t="s">
        <v>1354</v>
      </c>
      <c r="P17" s="31" t="str">
        <f t="shared" si="0"/>
        <v>St</v>
      </c>
    </row>
    <row r="18" spans="1:16" ht="15.6" x14ac:dyDescent="0.3">
      <c r="A18" s="9">
        <v>45294.708333333336</v>
      </c>
      <c r="B18" s="2" t="s">
        <v>1707</v>
      </c>
      <c r="C18" s="2" t="s">
        <v>32</v>
      </c>
      <c r="D18" s="2" t="s">
        <v>1710</v>
      </c>
      <c r="E18" s="12" t="s">
        <v>167</v>
      </c>
      <c r="F18" s="12" t="s">
        <v>1719</v>
      </c>
      <c r="G18" s="2" t="s">
        <v>129</v>
      </c>
      <c r="H18" s="2" t="s">
        <v>11</v>
      </c>
      <c r="I18" s="2" t="s">
        <v>1744</v>
      </c>
      <c r="J18" s="17">
        <v>520</v>
      </c>
      <c r="K18" s="3" t="s">
        <v>509</v>
      </c>
      <c r="L18" s="30">
        <f>IF(M18="1000 szt.",((J18/N18)/1000),IF(M18="gram",((J18/N18)*1000),J18/N18))</f>
        <v>2.6</v>
      </c>
      <c r="M18" s="14" t="s">
        <v>19</v>
      </c>
      <c r="N18" s="15">
        <v>200</v>
      </c>
      <c r="O18" s="18" t="s">
        <v>1354</v>
      </c>
      <c r="P18" s="31" t="str">
        <f t="shared" si="0"/>
        <v>St</v>
      </c>
    </row>
    <row r="19" spans="1:16" ht="15.6" x14ac:dyDescent="0.3">
      <c r="A19" s="9">
        <v>45294.708333333336</v>
      </c>
      <c r="B19" s="2" t="s">
        <v>1707</v>
      </c>
      <c r="C19" s="2" t="s">
        <v>32</v>
      </c>
      <c r="D19" s="2" t="s">
        <v>1710</v>
      </c>
      <c r="E19" s="12" t="s">
        <v>167</v>
      </c>
      <c r="F19" s="12" t="s">
        <v>1719</v>
      </c>
      <c r="G19" s="2" t="s">
        <v>129</v>
      </c>
      <c r="H19" s="2" t="s">
        <v>11</v>
      </c>
      <c r="I19" s="2" t="s">
        <v>1744</v>
      </c>
      <c r="J19" s="17">
        <v>260</v>
      </c>
      <c r="K19" s="3" t="s">
        <v>509</v>
      </c>
      <c r="L19" s="30">
        <f>IF(M19="1000 szt.",((J19/N19)/1000),IF(M19="gram",((J19/N19)*1000),J19/N19))</f>
        <v>2.6</v>
      </c>
      <c r="M19" s="14" t="s">
        <v>19</v>
      </c>
      <c r="N19" s="15">
        <v>100</v>
      </c>
      <c r="O19" s="18" t="s">
        <v>1354</v>
      </c>
      <c r="P19" s="31" t="str">
        <f t="shared" si="0"/>
        <v>St</v>
      </c>
    </row>
    <row r="20" spans="1:16" ht="15.6" x14ac:dyDescent="0.3">
      <c r="A20" s="9">
        <v>45294.708333333336</v>
      </c>
      <c r="B20" s="2" t="s">
        <v>1707</v>
      </c>
      <c r="C20" s="2" t="s">
        <v>32</v>
      </c>
      <c r="D20" s="2" t="s">
        <v>1710</v>
      </c>
      <c r="E20" s="12" t="s">
        <v>167</v>
      </c>
      <c r="F20" s="12" t="s">
        <v>1719</v>
      </c>
      <c r="G20" s="2" t="s">
        <v>129</v>
      </c>
      <c r="H20" s="2" t="s">
        <v>11</v>
      </c>
      <c r="I20" s="2" t="s">
        <v>1744</v>
      </c>
      <c r="J20" s="17">
        <v>33.9</v>
      </c>
      <c r="K20" s="3" t="s">
        <v>510</v>
      </c>
      <c r="L20" s="30">
        <f>IF(M20="1000 szt.",((J20/N20)/1000),IF(M20="gram",((J20/N20)*1000),J20/N20))</f>
        <v>1.1299999999999999</v>
      </c>
      <c r="M20" s="14" t="s">
        <v>19</v>
      </c>
      <c r="N20" s="15">
        <v>30</v>
      </c>
      <c r="O20" s="18" t="s">
        <v>1354</v>
      </c>
      <c r="P20" s="31" t="str">
        <f t="shared" si="0"/>
        <v>St</v>
      </c>
    </row>
    <row r="21" spans="1:16" ht="15.6" x14ac:dyDescent="0.3">
      <c r="A21" s="9">
        <v>45294.708333333336</v>
      </c>
      <c r="B21" s="2" t="s">
        <v>1707</v>
      </c>
      <c r="C21" s="2" t="s">
        <v>32</v>
      </c>
      <c r="D21" s="2" t="s">
        <v>1710</v>
      </c>
      <c r="E21" s="12" t="s">
        <v>167</v>
      </c>
      <c r="F21" s="12" t="s">
        <v>1719</v>
      </c>
      <c r="G21" s="2" t="s">
        <v>129</v>
      </c>
      <c r="H21" s="2" t="s">
        <v>11</v>
      </c>
      <c r="I21" s="2" t="s">
        <v>1744</v>
      </c>
      <c r="J21" s="17">
        <v>26.6</v>
      </c>
      <c r="K21" s="3" t="s">
        <v>511</v>
      </c>
      <c r="L21" s="30">
        <f>IF(M21="1000 szt.",((J21/N21)/1000),IF(M21="gram",((J21/N21)*1000),J21/N21))</f>
        <v>1.33</v>
      </c>
      <c r="M21" s="14" t="s">
        <v>19</v>
      </c>
      <c r="N21" s="15">
        <v>20</v>
      </c>
      <c r="O21" s="18" t="s">
        <v>1354</v>
      </c>
      <c r="P21" s="31" t="str">
        <f t="shared" si="0"/>
        <v>St</v>
      </c>
    </row>
    <row r="22" spans="1:16" ht="15.6" x14ac:dyDescent="0.3">
      <c r="A22" s="9">
        <v>45294.708333333336</v>
      </c>
      <c r="B22" s="2" t="s">
        <v>1707</v>
      </c>
      <c r="C22" s="2" t="s">
        <v>32</v>
      </c>
      <c r="D22" s="2" t="s">
        <v>1710</v>
      </c>
      <c r="E22" s="12" t="s">
        <v>167</v>
      </c>
      <c r="F22" s="12" t="s">
        <v>1719</v>
      </c>
      <c r="G22" s="2" t="s">
        <v>129</v>
      </c>
      <c r="H22" s="2" t="s">
        <v>11</v>
      </c>
      <c r="I22" s="2" t="s">
        <v>1744</v>
      </c>
      <c r="J22" s="17">
        <v>10</v>
      </c>
      <c r="K22" s="3" t="s">
        <v>512</v>
      </c>
      <c r="L22" s="30">
        <f>IF(M22="1000 szt.",((J22/N22)/1000),IF(M22="gram",((J22/N22)*1000),J22/N22))</f>
        <v>10</v>
      </c>
      <c r="M22" s="14" t="s">
        <v>19</v>
      </c>
      <c r="N22" s="15">
        <v>1</v>
      </c>
      <c r="O22" s="18" t="s">
        <v>1354</v>
      </c>
      <c r="P22" s="31" t="str">
        <f t="shared" si="0"/>
        <v>St</v>
      </c>
    </row>
    <row r="23" spans="1:16" ht="15.6" x14ac:dyDescent="0.3">
      <c r="A23" s="9">
        <v>45294.708333333336</v>
      </c>
      <c r="B23" s="2" t="s">
        <v>1707</v>
      </c>
      <c r="C23" s="2" t="s">
        <v>32</v>
      </c>
      <c r="D23" s="2" t="s">
        <v>1710</v>
      </c>
      <c r="E23" s="12" t="s">
        <v>167</v>
      </c>
      <c r="F23" s="12" t="s">
        <v>1719</v>
      </c>
      <c r="G23" s="2" t="s">
        <v>129</v>
      </c>
      <c r="H23" s="2" t="s">
        <v>11</v>
      </c>
      <c r="I23" s="2" t="s">
        <v>1744</v>
      </c>
      <c r="J23" s="17">
        <v>20</v>
      </c>
      <c r="K23" s="3" t="s">
        <v>513</v>
      </c>
      <c r="L23" s="30">
        <f>IF(M23="1000 szt.",((J23/N23)/1000),IF(M23="gram",((J23/N23)*1000),J23/N23))</f>
        <v>10</v>
      </c>
      <c r="M23" s="14" t="s">
        <v>19</v>
      </c>
      <c r="N23" s="15">
        <v>2</v>
      </c>
      <c r="O23" s="18" t="s">
        <v>1354</v>
      </c>
      <c r="P23" s="31" t="str">
        <f t="shared" si="0"/>
        <v>St</v>
      </c>
    </row>
    <row r="24" spans="1:16" ht="15.6" x14ac:dyDescent="0.3">
      <c r="A24" s="9">
        <v>45295.3125</v>
      </c>
      <c r="B24" s="2" t="s">
        <v>1706</v>
      </c>
      <c r="C24" s="2" t="s">
        <v>4</v>
      </c>
      <c r="D24" s="2" t="s">
        <v>1708</v>
      </c>
      <c r="E24" s="12" t="s">
        <v>71</v>
      </c>
      <c r="F24" s="12" t="s">
        <v>1724</v>
      </c>
      <c r="G24" s="2" t="s">
        <v>23</v>
      </c>
      <c r="H24" s="2" t="s">
        <v>10</v>
      </c>
      <c r="I24" s="2" t="s">
        <v>35</v>
      </c>
      <c r="J24" s="17">
        <v>123.75</v>
      </c>
      <c r="L24" s="30">
        <f>IF(M24="1000 szt.",((J24/N24)/1000),IF(M24="gram",((J24/N24)*1000),J24/N24))</f>
        <v>45000</v>
      </c>
      <c r="M24" s="14" t="s">
        <v>31</v>
      </c>
      <c r="N24" s="15">
        <v>2.7499999999999998E-3</v>
      </c>
      <c r="O24" s="18" t="s">
        <v>1354</v>
      </c>
      <c r="P24" s="31" t="str">
        <f t="shared" si="0"/>
        <v>St</v>
      </c>
    </row>
    <row r="25" spans="1:16" ht="20.399999999999999" x14ac:dyDescent="0.3">
      <c r="A25" s="9">
        <v>45295.576388888891</v>
      </c>
      <c r="B25" s="2" t="s">
        <v>1707</v>
      </c>
      <c r="C25" s="2" t="s">
        <v>4</v>
      </c>
      <c r="D25" s="2" t="s">
        <v>1709</v>
      </c>
      <c r="E25" s="12" t="s">
        <v>52</v>
      </c>
      <c r="F25" s="12" t="s">
        <v>1725</v>
      </c>
      <c r="G25" s="2" t="s">
        <v>16</v>
      </c>
      <c r="H25" s="2" t="s">
        <v>64</v>
      </c>
      <c r="I25" s="2" t="s">
        <v>343</v>
      </c>
      <c r="J25" s="17">
        <v>42</v>
      </c>
      <c r="K25" s="3" t="s">
        <v>514</v>
      </c>
      <c r="L25" s="30">
        <f>IF(M25="1000 szt.",((J25/N25)/1000),IF(M25="gram",((J25/N25)*1000),J25/N25))</f>
        <v>42</v>
      </c>
      <c r="M25" s="14" t="s">
        <v>19</v>
      </c>
      <c r="N25" s="15">
        <v>1</v>
      </c>
      <c r="O25" s="18" t="s">
        <v>1354</v>
      </c>
      <c r="P25" s="31" t="str">
        <f t="shared" si="0"/>
        <v>St</v>
      </c>
    </row>
    <row r="26" spans="1:16" ht="15.6" x14ac:dyDescent="0.3">
      <c r="A26" s="9">
        <v>45296.420138888891</v>
      </c>
      <c r="B26" s="2" t="s">
        <v>27</v>
      </c>
      <c r="C26" s="2" t="s">
        <v>28</v>
      </c>
      <c r="D26" s="2" t="s">
        <v>1714</v>
      </c>
      <c r="E26" s="12" t="s">
        <v>63</v>
      </c>
      <c r="F26" s="12" t="s">
        <v>1719</v>
      </c>
      <c r="G26" s="2" t="s">
        <v>27</v>
      </c>
      <c r="H26" s="2" t="s">
        <v>29</v>
      </c>
      <c r="I26" s="2" t="s">
        <v>30</v>
      </c>
      <c r="J26" s="17">
        <v>422998.71</v>
      </c>
      <c r="K26" s="3" t="s">
        <v>515</v>
      </c>
      <c r="L26" s="30">
        <f>IF(M26="1000 szt.",((J26/N26)/1000),IF(M26="gram",((J26/N26)*1000),J26/N26))</f>
        <v>585.01999861696981</v>
      </c>
      <c r="M26" s="14" t="s">
        <v>31</v>
      </c>
      <c r="N26" s="15">
        <v>723.05</v>
      </c>
      <c r="O26" s="18" t="s">
        <v>1354</v>
      </c>
      <c r="P26" s="31" t="str">
        <f t="shared" si="0"/>
        <v>St</v>
      </c>
    </row>
    <row r="27" spans="1:16" ht="15.6" x14ac:dyDescent="0.3">
      <c r="A27" s="9">
        <v>45296.420138888891</v>
      </c>
      <c r="B27" s="2" t="s">
        <v>27</v>
      </c>
      <c r="C27" s="2" t="s">
        <v>28</v>
      </c>
      <c r="D27" s="2" t="s">
        <v>1714</v>
      </c>
      <c r="E27" s="12" t="s">
        <v>63</v>
      </c>
      <c r="F27" s="12" t="s">
        <v>1719</v>
      </c>
      <c r="G27" s="2" t="s">
        <v>27</v>
      </c>
      <c r="H27" s="2" t="s">
        <v>55</v>
      </c>
      <c r="I27" s="2" t="s">
        <v>56</v>
      </c>
      <c r="J27" s="17">
        <v>20488.400000000001</v>
      </c>
      <c r="K27" s="3">
        <v>241.04</v>
      </c>
      <c r="L27" s="30">
        <f>IF(M27="1000 szt.",((J27/N27)/1000),IF(M27="gram",((J27/N27)*1000),J27/N27))</f>
        <v>85.000000000000014</v>
      </c>
      <c r="M27" s="14" t="s">
        <v>46</v>
      </c>
      <c r="N27" s="15">
        <v>241.04</v>
      </c>
      <c r="O27" s="18" t="s">
        <v>1354</v>
      </c>
      <c r="P27" s="31" t="str">
        <f t="shared" si="0"/>
        <v>St</v>
      </c>
    </row>
    <row r="28" spans="1:16" ht="15.6" x14ac:dyDescent="0.3">
      <c r="A28" s="9">
        <v>45296.65625</v>
      </c>
      <c r="B28" s="2" t="s">
        <v>27</v>
      </c>
      <c r="C28" s="2" t="s">
        <v>28</v>
      </c>
      <c r="D28" s="2" t="s">
        <v>1715</v>
      </c>
      <c r="E28" s="12" t="s">
        <v>327</v>
      </c>
      <c r="F28" s="12" t="s">
        <v>1719</v>
      </c>
      <c r="G28" s="2" t="s">
        <v>27</v>
      </c>
      <c r="H28" s="2" t="s">
        <v>29</v>
      </c>
      <c r="I28" s="2" t="s">
        <v>30</v>
      </c>
      <c r="J28" s="17">
        <v>772.23</v>
      </c>
      <c r="K28" s="3" t="s">
        <v>516</v>
      </c>
      <c r="L28" s="30">
        <f>IF(M28="1000 szt.",((J28/N28)/1000),IF(M28="gram",((J28/N28)*1000),J28/N28))</f>
        <v>585.02272727272725</v>
      </c>
      <c r="M28" s="14" t="s">
        <v>31</v>
      </c>
      <c r="N28" s="15">
        <v>1.32</v>
      </c>
      <c r="O28" s="18" t="s">
        <v>1354</v>
      </c>
      <c r="P28" s="31" t="str">
        <f t="shared" si="0"/>
        <v>St</v>
      </c>
    </row>
    <row r="29" spans="1:16" ht="15.6" x14ac:dyDescent="0.3">
      <c r="A29" s="9">
        <v>45296.65625</v>
      </c>
      <c r="B29" s="2" t="s">
        <v>27</v>
      </c>
      <c r="C29" s="2" t="s">
        <v>28</v>
      </c>
      <c r="D29" s="2" t="s">
        <v>1715</v>
      </c>
      <c r="E29" s="12" t="s">
        <v>327</v>
      </c>
      <c r="F29" s="12" t="s">
        <v>1719</v>
      </c>
      <c r="G29" s="2" t="s">
        <v>27</v>
      </c>
      <c r="H29" s="2" t="s">
        <v>29</v>
      </c>
      <c r="I29" s="2" t="s">
        <v>134</v>
      </c>
      <c r="J29" s="17">
        <v>1904.67</v>
      </c>
      <c r="K29" s="3" t="s">
        <v>517</v>
      </c>
      <c r="L29" s="30">
        <f>IF(M29="1000 szt.",((J29/N29)/1000),IF(M29="gram",((J29/N29)*1000),J29/N29))</f>
        <v>20.099936682144364</v>
      </c>
      <c r="M29" s="14" t="s">
        <v>31</v>
      </c>
      <c r="N29" s="15">
        <v>94.76</v>
      </c>
      <c r="O29" s="18" t="s">
        <v>1354</v>
      </c>
      <c r="P29" s="31" t="str">
        <f t="shared" si="0"/>
        <v>St</v>
      </c>
    </row>
    <row r="30" spans="1:16" ht="15.6" x14ac:dyDescent="0.3">
      <c r="A30" s="9">
        <v>45296.715277777781</v>
      </c>
      <c r="B30" s="2" t="s">
        <v>1706</v>
      </c>
      <c r="C30" s="2" t="s">
        <v>4</v>
      </c>
      <c r="D30" s="2" t="s">
        <v>1708</v>
      </c>
      <c r="E30" s="12" t="s">
        <v>66</v>
      </c>
      <c r="F30" s="12" t="s">
        <v>1726</v>
      </c>
      <c r="G30" s="2" t="s">
        <v>23</v>
      </c>
      <c r="H30" s="2" t="s">
        <v>7</v>
      </c>
      <c r="I30" s="2" t="s">
        <v>7</v>
      </c>
      <c r="J30" s="17">
        <v>97.864800000000002</v>
      </c>
      <c r="L30" s="30">
        <f>IF(M30="1000 szt.",((J30/N30)/1000),IF(M30="gram",((J30/N30)*1000),J30/N30))</f>
        <v>0.81554000000000004</v>
      </c>
      <c r="M30" s="14" t="s">
        <v>19</v>
      </c>
      <c r="N30" s="15">
        <v>120</v>
      </c>
      <c r="O30" s="18" t="s">
        <v>1354</v>
      </c>
      <c r="P30" s="31" t="str">
        <f t="shared" si="0"/>
        <v>St</v>
      </c>
    </row>
    <row r="31" spans="1:16" ht="15.6" x14ac:dyDescent="0.3">
      <c r="A31" s="9">
        <v>45296.715277777781</v>
      </c>
      <c r="B31" s="2" t="s">
        <v>1706</v>
      </c>
      <c r="C31" s="2" t="s">
        <v>4</v>
      </c>
      <c r="D31" s="2" t="s">
        <v>1708</v>
      </c>
      <c r="E31" s="12" t="s">
        <v>66</v>
      </c>
      <c r="F31" s="12" t="s">
        <v>1726</v>
      </c>
      <c r="G31" s="2" t="s">
        <v>23</v>
      </c>
      <c r="H31" s="2" t="s">
        <v>29</v>
      </c>
      <c r="I31" s="2" t="s">
        <v>41</v>
      </c>
      <c r="J31" s="17">
        <v>12.64</v>
      </c>
      <c r="K31" s="3" t="s">
        <v>518</v>
      </c>
      <c r="L31" s="30">
        <f>IF(M31="1000 szt.",((J31/N31)/1000),IF(M31="gram",((J31/N31)*1000),J31/N31))</f>
        <v>601.90476190476193</v>
      </c>
      <c r="M31" s="14" t="s">
        <v>31</v>
      </c>
      <c r="N31" s="15">
        <v>2.1000000000000001E-2</v>
      </c>
      <c r="O31" s="18" t="s">
        <v>1354</v>
      </c>
      <c r="P31" s="31" t="str">
        <f t="shared" si="0"/>
        <v>St</v>
      </c>
    </row>
    <row r="32" spans="1:16" ht="15.6" x14ac:dyDescent="0.3">
      <c r="A32" s="9">
        <v>45297.040277777778</v>
      </c>
      <c r="B32" s="2" t="s">
        <v>1706</v>
      </c>
      <c r="C32" s="2" t="s">
        <v>4</v>
      </c>
      <c r="D32" s="2" t="s">
        <v>1708</v>
      </c>
      <c r="E32" s="12" t="s">
        <v>25</v>
      </c>
      <c r="F32" s="12" t="s">
        <v>1721</v>
      </c>
      <c r="G32" s="2" t="s">
        <v>26</v>
      </c>
      <c r="H32" s="2" t="s">
        <v>7</v>
      </c>
      <c r="I32" s="2" t="s">
        <v>7</v>
      </c>
      <c r="J32" s="17">
        <v>326.21600000000001</v>
      </c>
      <c r="L32" s="30">
        <f>IF(M32="1000 szt.",((J32/N32)/1000),IF(M32="gram",((J32/N32)*1000),J32/N32))</f>
        <v>0.81554000000000004</v>
      </c>
      <c r="M32" s="14" t="s">
        <v>19</v>
      </c>
      <c r="N32" s="15">
        <v>400</v>
      </c>
      <c r="O32" s="18" t="s">
        <v>1168</v>
      </c>
      <c r="P32" s="31" t="str">
        <f t="shared" si="0"/>
        <v>KA</v>
      </c>
    </row>
    <row r="33" spans="1:16" ht="15.6" x14ac:dyDescent="0.3">
      <c r="A33" s="9">
        <v>45297.152777777781</v>
      </c>
      <c r="B33" s="2" t="s">
        <v>1707</v>
      </c>
      <c r="C33" s="2" t="s">
        <v>4</v>
      </c>
      <c r="D33" s="2" t="s">
        <v>1708</v>
      </c>
      <c r="E33" s="12" t="s">
        <v>71</v>
      </c>
      <c r="F33" s="12" t="s">
        <v>1724</v>
      </c>
      <c r="G33" s="2" t="s">
        <v>23</v>
      </c>
      <c r="H33" s="2" t="s">
        <v>10</v>
      </c>
      <c r="I33" s="2" t="s">
        <v>35</v>
      </c>
      <c r="J33" s="17">
        <v>55.8</v>
      </c>
      <c r="L33" s="30">
        <f>IF(M33="1000 szt.",((J33/N33)/1000),IF(M33="gram",((J33/N33)*1000),J33/N33))</f>
        <v>45000</v>
      </c>
      <c r="M33" s="14" t="s">
        <v>31</v>
      </c>
      <c r="N33" s="15">
        <v>1.24E-3</v>
      </c>
      <c r="O33" s="18" t="s">
        <v>1354</v>
      </c>
      <c r="P33" s="31" t="str">
        <f t="shared" si="0"/>
        <v>St</v>
      </c>
    </row>
    <row r="34" spans="1:16" ht="15.6" x14ac:dyDescent="0.3">
      <c r="A34" s="9">
        <v>45297.229166666664</v>
      </c>
      <c r="B34" s="2" t="s">
        <v>1706</v>
      </c>
      <c r="C34" s="2" t="s">
        <v>4</v>
      </c>
      <c r="D34" s="2" t="s">
        <v>1709</v>
      </c>
      <c r="E34" s="12" t="s">
        <v>103</v>
      </c>
      <c r="F34" s="12" t="s">
        <v>1727</v>
      </c>
      <c r="G34" s="2" t="s">
        <v>23</v>
      </c>
      <c r="H34" s="2" t="s">
        <v>37</v>
      </c>
      <c r="I34" s="2" t="s">
        <v>38</v>
      </c>
      <c r="J34" s="17">
        <v>40000</v>
      </c>
      <c r="L34" s="30">
        <f>IF(M34="1000 szt.",((J34/N34)/1000),IF(M34="gram",((J34/N34)*1000),J34/N34))</f>
        <v>40000</v>
      </c>
      <c r="M34" s="14" t="s">
        <v>19</v>
      </c>
      <c r="N34" s="15">
        <v>1</v>
      </c>
      <c r="O34" s="18" t="s">
        <v>1354</v>
      </c>
      <c r="P34" s="31" t="str">
        <f t="shared" si="0"/>
        <v>St</v>
      </c>
    </row>
    <row r="35" spans="1:16" ht="15.6" x14ac:dyDescent="0.3">
      <c r="A35" s="9">
        <v>45298.224305555559</v>
      </c>
      <c r="B35" s="2" t="s">
        <v>1707</v>
      </c>
      <c r="C35" s="2" t="s">
        <v>4</v>
      </c>
      <c r="D35" s="2" t="s">
        <v>1714</v>
      </c>
      <c r="E35" s="12" t="s">
        <v>63</v>
      </c>
      <c r="F35" s="12" t="s">
        <v>1728</v>
      </c>
      <c r="G35" s="2" t="s">
        <v>16</v>
      </c>
      <c r="H35" s="2" t="s">
        <v>10</v>
      </c>
      <c r="I35" s="2" t="s">
        <v>1744</v>
      </c>
      <c r="J35" s="17">
        <v>8452.7999999999993</v>
      </c>
      <c r="K35" s="3" t="s">
        <v>366</v>
      </c>
      <c r="L35" s="30">
        <f>IF(M35="1000 szt.",((J35/N35)/1000),IF(M35="gram",((J35/N35)*1000),J35/N35))</f>
        <v>44999.999999999993</v>
      </c>
      <c r="M35" s="14" t="s">
        <v>31</v>
      </c>
      <c r="N35" s="15">
        <v>0.18784000000000001</v>
      </c>
      <c r="O35" s="18" t="s">
        <v>1354</v>
      </c>
      <c r="P35" s="31" t="str">
        <f t="shared" si="0"/>
        <v>St</v>
      </c>
    </row>
    <row r="36" spans="1:16" ht="15.6" x14ac:dyDescent="0.3">
      <c r="A36" s="9">
        <v>45298.638888888891</v>
      </c>
      <c r="B36" s="2" t="s">
        <v>1706</v>
      </c>
      <c r="C36" s="2" t="s">
        <v>4</v>
      </c>
      <c r="D36" s="2" t="s">
        <v>1709</v>
      </c>
      <c r="E36" s="12" t="s">
        <v>103</v>
      </c>
      <c r="F36" s="12" t="s">
        <v>1727</v>
      </c>
      <c r="G36" s="2" t="s">
        <v>23</v>
      </c>
      <c r="H36" s="2" t="s">
        <v>7</v>
      </c>
      <c r="I36" s="2" t="s">
        <v>7</v>
      </c>
      <c r="J36" s="17">
        <v>195.7296</v>
      </c>
      <c r="L36" s="30">
        <f>IF(M36="1000 szt.",((J36/N36)/1000),IF(M36="gram",((J36/N36)*1000),J36/N36))</f>
        <v>0.81554000000000004</v>
      </c>
      <c r="M36" s="14" t="s">
        <v>19</v>
      </c>
      <c r="N36" s="15">
        <v>240</v>
      </c>
      <c r="O36" s="18" t="s">
        <v>1354</v>
      </c>
      <c r="P36" s="31" t="str">
        <f t="shared" si="0"/>
        <v>St</v>
      </c>
    </row>
    <row r="37" spans="1:16" ht="15.6" x14ac:dyDescent="0.3">
      <c r="A37" s="9">
        <v>45298.652777777781</v>
      </c>
      <c r="B37" s="2" t="s">
        <v>1707</v>
      </c>
      <c r="C37" s="2" t="s">
        <v>4</v>
      </c>
      <c r="D37" s="2" t="s">
        <v>1713</v>
      </c>
      <c r="E37" s="12" t="s">
        <v>3895</v>
      </c>
      <c r="F37" s="12" t="s">
        <v>1723</v>
      </c>
      <c r="G37" s="2" t="s">
        <v>16</v>
      </c>
      <c r="H37" s="2" t="s">
        <v>17</v>
      </c>
      <c r="I37" s="2" t="s">
        <v>18</v>
      </c>
      <c r="J37" s="17">
        <v>0</v>
      </c>
      <c r="L37" s="30">
        <f>IF(M37="1000 szt.",((J37/N37)/1000),IF(M37="gram",((J37/N37)*1000),J37/N37))</f>
        <v>0</v>
      </c>
      <c r="M37" s="14" t="s">
        <v>19</v>
      </c>
      <c r="N37" s="15">
        <v>1</v>
      </c>
      <c r="O37" s="18" t="s">
        <v>1354</v>
      </c>
      <c r="P37" s="31" t="str">
        <f t="shared" si="0"/>
        <v>St</v>
      </c>
    </row>
    <row r="38" spans="1:16" ht="15.6" x14ac:dyDescent="0.3">
      <c r="A38" s="9">
        <v>45299.354166666664</v>
      </c>
      <c r="B38" s="2" t="s">
        <v>27</v>
      </c>
      <c r="C38" s="2" t="s">
        <v>28</v>
      </c>
      <c r="D38" s="2" t="s">
        <v>1708</v>
      </c>
      <c r="E38" s="12" t="s">
        <v>174</v>
      </c>
      <c r="F38" s="12" t="s">
        <v>1719</v>
      </c>
      <c r="G38" s="2" t="s">
        <v>27</v>
      </c>
      <c r="H38" s="2" t="s">
        <v>7</v>
      </c>
      <c r="I38" s="2" t="s">
        <v>7</v>
      </c>
      <c r="J38" s="17">
        <v>652.43200000000002</v>
      </c>
      <c r="L38" s="30">
        <f>IF(M38="1000 szt.",((J38/N38)/1000),IF(M38="gram",((J38/N38)*1000),J38/N38))</f>
        <v>0.81554000000000004</v>
      </c>
      <c r="M38" s="14" t="s">
        <v>19</v>
      </c>
      <c r="N38" s="15">
        <v>800</v>
      </c>
      <c r="O38" s="18" t="s">
        <v>1354</v>
      </c>
      <c r="P38" s="31" t="str">
        <f t="shared" si="0"/>
        <v>St</v>
      </c>
    </row>
    <row r="39" spans="1:16" ht="15.6" x14ac:dyDescent="0.3">
      <c r="A39" s="9">
        <v>45299.375</v>
      </c>
      <c r="B39" s="2" t="s">
        <v>1706</v>
      </c>
      <c r="C39" s="2" t="s">
        <v>32</v>
      </c>
      <c r="D39" s="2" t="s">
        <v>1714</v>
      </c>
      <c r="E39" s="12" t="s">
        <v>33</v>
      </c>
      <c r="F39" s="12" t="s">
        <v>1719</v>
      </c>
      <c r="G39" s="2" t="s">
        <v>34</v>
      </c>
      <c r="H39" s="2" t="s">
        <v>37</v>
      </c>
      <c r="I39" s="2" t="s">
        <v>38</v>
      </c>
      <c r="J39" s="17">
        <v>65000</v>
      </c>
      <c r="K39" s="3" t="s">
        <v>519</v>
      </c>
      <c r="L39" s="30">
        <f>IF(M39="1000 szt.",((J39/N39)/1000),IF(M39="gram",((J39/N39)*1000),J39/N39))</f>
        <v>65000</v>
      </c>
      <c r="M39" s="14" t="s">
        <v>19</v>
      </c>
      <c r="N39" s="15">
        <v>1</v>
      </c>
      <c r="O39" s="18" t="s">
        <v>1354</v>
      </c>
      <c r="P39" s="31" t="str">
        <f t="shared" si="0"/>
        <v>St</v>
      </c>
    </row>
    <row r="40" spans="1:16" ht="15.6" x14ac:dyDescent="0.3">
      <c r="A40" s="9">
        <v>45299.819444444445</v>
      </c>
      <c r="B40" s="2" t="s">
        <v>1707</v>
      </c>
      <c r="C40" s="2" t="s">
        <v>4</v>
      </c>
      <c r="D40" s="2" t="s">
        <v>1713</v>
      </c>
      <c r="E40" s="12" t="s">
        <v>3896</v>
      </c>
      <c r="F40" s="12" t="s">
        <v>1729</v>
      </c>
      <c r="G40" s="2" t="s">
        <v>16</v>
      </c>
      <c r="H40" s="2" t="s">
        <v>17</v>
      </c>
      <c r="I40" s="2" t="s">
        <v>18</v>
      </c>
      <c r="J40" s="17">
        <v>0</v>
      </c>
      <c r="K40" s="3" t="s">
        <v>520</v>
      </c>
      <c r="L40" s="30">
        <f>IF(M40="1000 szt.",((J40/N40)/1000),IF(M40="gram",((J40/N40)*1000),J40/N40))</f>
        <v>0</v>
      </c>
      <c r="M40" s="14" t="s">
        <v>19</v>
      </c>
      <c r="N40" s="15">
        <v>7</v>
      </c>
      <c r="O40" s="18" t="s">
        <v>1354</v>
      </c>
      <c r="P40" s="31" t="str">
        <f t="shared" si="0"/>
        <v>St</v>
      </c>
    </row>
    <row r="41" spans="1:16" ht="15.6" x14ac:dyDescent="0.3">
      <c r="A41" s="9">
        <v>45299.834027777775</v>
      </c>
      <c r="B41" s="2" t="s">
        <v>27</v>
      </c>
      <c r="C41" s="2" t="s">
        <v>28</v>
      </c>
      <c r="D41" s="2" t="s">
        <v>1712</v>
      </c>
      <c r="E41" s="12" t="s">
        <v>162</v>
      </c>
      <c r="F41" s="12" t="s">
        <v>1719</v>
      </c>
      <c r="G41" s="2" t="s">
        <v>27</v>
      </c>
      <c r="H41" s="2" t="s">
        <v>37</v>
      </c>
      <c r="I41" s="2" t="s">
        <v>1744</v>
      </c>
      <c r="J41" s="17">
        <v>400000</v>
      </c>
      <c r="L41" s="30">
        <f>IF(M41="1000 szt.",((J41/N41)/1000),IF(M41="gram",((J41/N41)*1000),J41/N41))</f>
        <v>400000</v>
      </c>
      <c r="M41" s="14" t="s">
        <v>19</v>
      </c>
      <c r="N41" s="15">
        <v>1</v>
      </c>
      <c r="O41" s="18" t="s">
        <v>1354</v>
      </c>
      <c r="P41" s="31" t="str">
        <f t="shared" si="0"/>
        <v>St</v>
      </c>
    </row>
    <row r="42" spans="1:16" ht="15.6" x14ac:dyDescent="0.3">
      <c r="A42" s="9">
        <v>45299.834027777775</v>
      </c>
      <c r="B42" s="2" t="s">
        <v>27</v>
      </c>
      <c r="C42" s="2" t="s">
        <v>28</v>
      </c>
      <c r="D42" s="2" t="s">
        <v>1712</v>
      </c>
      <c r="E42" s="12" t="s">
        <v>162</v>
      </c>
      <c r="F42" s="12" t="s">
        <v>1719</v>
      </c>
      <c r="G42" s="2" t="s">
        <v>27</v>
      </c>
      <c r="H42" s="2" t="s">
        <v>37</v>
      </c>
      <c r="I42" s="2" t="s">
        <v>1744</v>
      </c>
      <c r="J42" s="17">
        <v>250000</v>
      </c>
      <c r="L42" s="30">
        <f>IF(M42="1000 szt.",((J42/N42)/1000),IF(M42="gram",((J42/N42)*1000),J42/N42))</f>
        <v>250000</v>
      </c>
      <c r="M42" s="14" t="s">
        <v>19</v>
      </c>
      <c r="N42" s="15">
        <v>1</v>
      </c>
      <c r="O42" s="18" t="s">
        <v>1354</v>
      </c>
      <c r="P42" s="31" t="str">
        <f t="shared" si="0"/>
        <v>St</v>
      </c>
    </row>
    <row r="43" spans="1:16" ht="15.6" x14ac:dyDescent="0.3">
      <c r="A43" s="9">
        <v>45300.333333333336</v>
      </c>
      <c r="B43" s="2" t="s">
        <v>1706</v>
      </c>
      <c r="C43" s="2" t="s">
        <v>4</v>
      </c>
      <c r="D43" s="2" t="s">
        <v>1708</v>
      </c>
      <c r="E43" s="12" t="s">
        <v>25</v>
      </c>
      <c r="F43" s="12" t="s">
        <v>1721</v>
      </c>
      <c r="G43" s="2" t="s">
        <v>26</v>
      </c>
      <c r="H43" s="2" t="s">
        <v>7</v>
      </c>
      <c r="I43" s="2" t="s">
        <v>7</v>
      </c>
      <c r="J43" s="17">
        <v>962.33720000000005</v>
      </c>
      <c r="L43" s="30">
        <f>IF(M43="1000 szt.",((J43/N43)/1000),IF(M43="gram",((J43/N43)*1000),J43/N43))</f>
        <v>0.81554000000000004</v>
      </c>
      <c r="M43" s="14" t="s">
        <v>19</v>
      </c>
      <c r="N43" s="15">
        <v>1180</v>
      </c>
      <c r="O43" s="18" t="s">
        <v>1168</v>
      </c>
      <c r="P43" s="31" t="str">
        <f t="shared" si="0"/>
        <v>KA</v>
      </c>
    </row>
    <row r="44" spans="1:16" ht="15.6" x14ac:dyDescent="0.3">
      <c r="A44" s="9">
        <v>45300.333333333336</v>
      </c>
      <c r="B44" s="2" t="s">
        <v>1706</v>
      </c>
      <c r="C44" s="2" t="s">
        <v>4</v>
      </c>
      <c r="D44" s="2" t="s">
        <v>1708</v>
      </c>
      <c r="E44" s="12" t="s">
        <v>25</v>
      </c>
      <c r="F44" s="12" t="s">
        <v>1721</v>
      </c>
      <c r="G44" s="2" t="s">
        <v>26</v>
      </c>
      <c r="H44" s="2" t="s">
        <v>11</v>
      </c>
      <c r="I44" s="2" t="s">
        <v>1744</v>
      </c>
      <c r="J44" s="17">
        <v>25</v>
      </c>
      <c r="K44" s="3" t="s">
        <v>521</v>
      </c>
      <c r="L44" s="30">
        <f>IF(M44="1000 szt.",((J44/N44)/1000),IF(M44="gram",((J44/N44)*1000),J44/N44))</f>
        <v>10</v>
      </c>
      <c r="M44" s="14" t="s">
        <v>31</v>
      </c>
      <c r="N44" s="15">
        <v>2.5</v>
      </c>
      <c r="O44" s="18" t="s">
        <v>1168</v>
      </c>
      <c r="P44" s="31" t="str">
        <f t="shared" si="0"/>
        <v>KA</v>
      </c>
    </row>
    <row r="45" spans="1:16" ht="15.6" x14ac:dyDescent="0.3">
      <c r="A45" s="9">
        <v>45300.333333333336</v>
      </c>
      <c r="B45" s="2" t="s">
        <v>1706</v>
      </c>
      <c r="C45" s="2" t="s">
        <v>4</v>
      </c>
      <c r="D45" s="2" t="s">
        <v>1708</v>
      </c>
      <c r="E45" s="12" t="s">
        <v>25</v>
      </c>
      <c r="F45" s="12" t="s">
        <v>1721</v>
      </c>
      <c r="G45" s="2" t="s">
        <v>26</v>
      </c>
      <c r="H45" s="2" t="s">
        <v>7</v>
      </c>
      <c r="I45" s="2" t="s">
        <v>7</v>
      </c>
      <c r="J45" s="17">
        <v>3099.0520000000001</v>
      </c>
      <c r="L45" s="30">
        <f>IF(M45="1000 szt.",((J45/N45)/1000),IF(M45="gram",((J45/N45)*1000),J45/N45))</f>
        <v>0.81554000000000004</v>
      </c>
      <c r="M45" s="14" t="s">
        <v>19</v>
      </c>
      <c r="N45" s="15">
        <v>3800</v>
      </c>
      <c r="O45" s="18" t="s">
        <v>1168</v>
      </c>
      <c r="P45" s="31" t="str">
        <f t="shared" si="0"/>
        <v>KA</v>
      </c>
    </row>
    <row r="46" spans="1:16" ht="15.6" x14ac:dyDescent="0.3">
      <c r="A46" s="9">
        <v>45300.333333333336</v>
      </c>
      <c r="B46" s="2" t="s">
        <v>1706</v>
      </c>
      <c r="C46" s="2" t="s">
        <v>4</v>
      </c>
      <c r="D46" s="2" t="s">
        <v>1708</v>
      </c>
      <c r="E46" s="12" t="s">
        <v>25</v>
      </c>
      <c r="F46" s="12" t="s">
        <v>1721</v>
      </c>
      <c r="G46" s="2" t="s">
        <v>26</v>
      </c>
      <c r="H46" s="2" t="s">
        <v>11</v>
      </c>
      <c r="I46" s="2" t="s">
        <v>1744</v>
      </c>
      <c r="J46" s="17">
        <v>40</v>
      </c>
      <c r="K46" s="3" t="s">
        <v>522</v>
      </c>
      <c r="L46" s="30">
        <f>IF(M46="1000 szt.",((J46/N46)/1000),IF(M46="gram",((J46/N46)*1000),J46/N46))</f>
        <v>8</v>
      </c>
      <c r="M46" s="14" t="s">
        <v>31</v>
      </c>
      <c r="N46" s="15">
        <v>5</v>
      </c>
      <c r="O46" s="18" t="s">
        <v>1168</v>
      </c>
      <c r="P46" s="31" t="str">
        <f t="shared" si="0"/>
        <v>KA</v>
      </c>
    </row>
    <row r="47" spans="1:16" ht="15.6" x14ac:dyDescent="0.3">
      <c r="A47" s="9">
        <v>45300.791666666664</v>
      </c>
      <c r="B47" s="2" t="s">
        <v>1707</v>
      </c>
      <c r="C47" s="2" t="s">
        <v>4</v>
      </c>
      <c r="D47" s="2" t="s">
        <v>1709</v>
      </c>
      <c r="E47" s="12" t="s">
        <v>103</v>
      </c>
      <c r="F47" s="12" t="s">
        <v>1727</v>
      </c>
      <c r="G47" s="2" t="s">
        <v>23</v>
      </c>
      <c r="H47" s="2" t="s">
        <v>264</v>
      </c>
      <c r="I47" s="2" t="s">
        <v>265</v>
      </c>
      <c r="J47" s="17">
        <v>15120</v>
      </c>
      <c r="K47" s="3" t="s">
        <v>523</v>
      </c>
      <c r="L47" s="30">
        <f>IF(M47="1000 szt.",((J47/N47)/1000),IF(M47="gram",((J47/N47)*1000),J47/N47))</f>
        <v>15120</v>
      </c>
      <c r="M47" s="14" t="s">
        <v>19</v>
      </c>
      <c r="N47" s="15">
        <v>1</v>
      </c>
      <c r="O47" s="18" t="s">
        <v>1354</v>
      </c>
      <c r="P47" s="31" t="str">
        <f t="shared" si="0"/>
        <v>St</v>
      </c>
    </row>
    <row r="48" spans="1:16" ht="15.6" x14ac:dyDescent="0.3">
      <c r="A48" s="9">
        <v>45301.09375</v>
      </c>
      <c r="B48" s="2" t="s">
        <v>1706</v>
      </c>
      <c r="C48" s="2" t="s">
        <v>4</v>
      </c>
      <c r="D48" s="2" t="s">
        <v>1708</v>
      </c>
      <c r="E48" s="12" t="s">
        <v>66</v>
      </c>
      <c r="F48" s="12" t="s">
        <v>1726</v>
      </c>
      <c r="G48" s="2" t="s">
        <v>23</v>
      </c>
      <c r="H48" s="2" t="s">
        <v>7</v>
      </c>
      <c r="I48" s="2" t="s">
        <v>7</v>
      </c>
      <c r="J48" s="17">
        <v>163.108</v>
      </c>
      <c r="K48" s="3" t="s">
        <v>524</v>
      </c>
      <c r="L48" s="30">
        <f>IF(M48="1000 szt.",((J48/N48)/1000),IF(M48="gram",((J48/N48)*1000),J48/N48))</f>
        <v>0.81554000000000004</v>
      </c>
      <c r="M48" s="14" t="s">
        <v>19</v>
      </c>
      <c r="N48" s="15">
        <v>200</v>
      </c>
      <c r="O48" s="18" t="s">
        <v>1354</v>
      </c>
      <c r="P48" s="31" t="str">
        <f t="shared" si="0"/>
        <v>St</v>
      </c>
    </row>
    <row r="49" spans="1:16" ht="15.6" x14ac:dyDescent="0.3">
      <c r="A49" s="9">
        <v>45301.342361111114</v>
      </c>
      <c r="B49" s="2" t="s">
        <v>1706</v>
      </c>
      <c r="C49" s="2" t="s">
        <v>32</v>
      </c>
      <c r="D49" s="2" t="s">
        <v>1708</v>
      </c>
      <c r="E49" s="12" t="s">
        <v>71</v>
      </c>
      <c r="F49" s="12" t="s">
        <v>1719</v>
      </c>
      <c r="G49" s="2" t="s">
        <v>23</v>
      </c>
      <c r="H49" s="2" t="s">
        <v>7</v>
      </c>
      <c r="I49" s="2" t="s">
        <v>7</v>
      </c>
      <c r="J49" s="17">
        <v>19572.96</v>
      </c>
      <c r="L49" s="30">
        <f>IF(M49="1000 szt.",((J49/N49)/1000),IF(M49="gram",((J49/N49)*1000),J49/N49))</f>
        <v>0.81553999999999993</v>
      </c>
      <c r="M49" s="14" t="s">
        <v>19</v>
      </c>
      <c r="N49" s="15">
        <v>24000</v>
      </c>
      <c r="O49" s="18" t="s">
        <v>1354</v>
      </c>
      <c r="P49" s="31" t="str">
        <f t="shared" si="0"/>
        <v>St</v>
      </c>
    </row>
    <row r="50" spans="1:16" ht="15.6" x14ac:dyDescent="0.3">
      <c r="A50" s="9">
        <v>45301.364583333336</v>
      </c>
      <c r="B50" s="2" t="s">
        <v>27</v>
      </c>
      <c r="C50" s="2" t="s">
        <v>28</v>
      </c>
      <c r="D50" s="2" t="s">
        <v>1708</v>
      </c>
      <c r="E50" s="12" t="s">
        <v>54</v>
      </c>
      <c r="F50" s="12" t="s">
        <v>1719</v>
      </c>
      <c r="G50" s="2" t="s">
        <v>27</v>
      </c>
      <c r="H50" s="2" t="s">
        <v>7</v>
      </c>
      <c r="I50" s="2" t="s">
        <v>7</v>
      </c>
      <c r="J50" s="17">
        <v>554.56719999999996</v>
      </c>
      <c r="L50" s="30">
        <f>IF(M50="1000 szt.",((J50/N50)/1000),IF(M50="gram",((J50/N50)*1000),J50/N50))</f>
        <v>0.81553999999999993</v>
      </c>
      <c r="M50" s="14" t="s">
        <v>19</v>
      </c>
      <c r="N50" s="15">
        <v>680</v>
      </c>
      <c r="O50" s="18" t="s">
        <v>1171</v>
      </c>
      <c r="P50" s="31" t="str">
        <f t="shared" si="0"/>
        <v>SC</v>
      </c>
    </row>
    <row r="51" spans="1:16" ht="15.6" x14ac:dyDescent="0.3">
      <c r="A51" s="9">
        <v>45301.385416666664</v>
      </c>
      <c r="B51" s="2" t="s">
        <v>1707</v>
      </c>
      <c r="C51" s="2" t="s">
        <v>4</v>
      </c>
      <c r="D51" s="2" t="s">
        <v>1715</v>
      </c>
      <c r="E51" s="12" t="s">
        <v>113</v>
      </c>
      <c r="F51" s="12" t="s">
        <v>1730</v>
      </c>
      <c r="G51" s="2" t="s">
        <v>16</v>
      </c>
      <c r="H51" s="2" t="s">
        <v>17</v>
      </c>
      <c r="I51" s="2" t="s">
        <v>18</v>
      </c>
      <c r="J51" s="17">
        <v>1</v>
      </c>
      <c r="K51" s="3" t="s">
        <v>525</v>
      </c>
      <c r="L51" s="30">
        <f>IF(M51="1000 szt.",((J51/N51)/1000),IF(M51="gram",((J51/N51)*1000),J51/N51))</f>
        <v>1</v>
      </c>
      <c r="M51" s="14" t="s">
        <v>19</v>
      </c>
      <c r="N51" s="15">
        <v>1</v>
      </c>
      <c r="O51" s="18" t="s">
        <v>1354</v>
      </c>
      <c r="P51" s="31" t="str">
        <f t="shared" si="0"/>
        <v>St</v>
      </c>
    </row>
    <row r="52" spans="1:16" ht="15.6" x14ac:dyDescent="0.3">
      <c r="A52" s="9">
        <v>45301.447222222225</v>
      </c>
      <c r="B52" s="2" t="s">
        <v>27</v>
      </c>
      <c r="C52" s="2" t="s">
        <v>32</v>
      </c>
      <c r="D52" s="2" t="s">
        <v>1711</v>
      </c>
      <c r="E52" s="12" t="s">
        <v>184</v>
      </c>
      <c r="F52" s="12" t="s">
        <v>1719</v>
      </c>
      <c r="G52" s="2" t="s">
        <v>6</v>
      </c>
      <c r="H52" s="2" t="s">
        <v>7</v>
      </c>
      <c r="I52" s="2" t="s">
        <v>7</v>
      </c>
      <c r="J52" s="17">
        <v>1402.7288000000001</v>
      </c>
      <c r="L52" s="30">
        <f>IF(M52="1000 szt.",((J52/N52)/1000),IF(M52="gram",((J52/N52)*1000),J52/N52))</f>
        <v>0.81554000000000004</v>
      </c>
      <c r="M52" s="14" t="s">
        <v>19</v>
      </c>
      <c r="N52" s="15">
        <v>1720</v>
      </c>
      <c r="O52" s="18" t="s">
        <v>1354</v>
      </c>
      <c r="P52" s="31" t="str">
        <f t="shared" si="0"/>
        <v>St</v>
      </c>
    </row>
    <row r="53" spans="1:16" ht="15.6" x14ac:dyDescent="0.3">
      <c r="A53" s="9">
        <v>45301.453472222223</v>
      </c>
      <c r="B53" s="2" t="s">
        <v>1707</v>
      </c>
      <c r="C53" s="2" t="s">
        <v>4</v>
      </c>
      <c r="D53" s="2" t="s">
        <v>1709</v>
      </c>
      <c r="E53" s="12" t="s">
        <v>52</v>
      </c>
      <c r="F53" s="12" t="s">
        <v>1725</v>
      </c>
      <c r="G53" s="2" t="s">
        <v>16</v>
      </c>
      <c r="H53" s="2" t="s">
        <v>64</v>
      </c>
      <c r="I53" s="2" t="s">
        <v>343</v>
      </c>
      <c r="J53" s="17">
        <v>42</v>
      </c>
      <c r="K53" s="3" t="s">
        <v>526</v>
      </c>
      <c r="L53" s="30">
        <f>IF(M53="1000 szt.",((J53/N53)/1000),IF(M53="gram",((J53/N53)*1000),J53/N53))</f>
        <v>42</v>
      </c>
      <c r="M53" s="14" t="s">
        <v>19</v>
      </c>
      <c r="N53" s="15">
        <v>1</v>
      </c>
      <c r="O53" s="18" t="s">
        <v>1354</v>
      </c>
      <c r="P53" s="31" t="str">
        <f t="shared" si="0"/>
        <v>St</v>
      </c>
    </row>
    <row r="54" spans="1:16" ht="15.6" x14ac:dyDescent="0.3">
      <c r="A54" s="9">
        <v>45301.479166666664</v>
      </c>
      <c r="B54" s="2" t="s">
        <v>1706</v>
      </c>
      <c r="C54" s="2" t="s">
        <v>32</v>
      </c>
      <c r="D54" s="2" t="s">
        <v>1714</v>
      </c>
      <c r="E54" s="12" t="s">
        <v>33</v>
      </c>
      <c r="F54" s="12" t="s">
        <v>1719</v>
      </c>
      <c r="G54" s="2" t="s">
        <v>34</v>
      </c>
      <c r="H54" s="2" t="s">
        <v>37</v>
      </c>
      <c r="I54" s="2" t="s">
        <v>38</v>
      </c>
      <c r="J54" s="17">
        <v>140000</v>
      </c>
      <c r="K54" s="3" t="s">
        <v>527</v>
      </c>
      <c r="L54" s="30">
        <f>IF(M54="1000 szt.",((J54/N54)/1000),IF(M54="gram",((J54/N54)*1000),J54/N54))</f>
        <v>140000</v>
      </c>
      <c r="M54" s="14" t="s">
        <v>19</v>
      </c>
      <c r="N54" s="15">
        <v>1</v>
      </c>
      <c r="O54" s="18" t="s">
        <v>1354</v>
      </c>
      <c r="P54" s="31" t="str">
        <f t="shared" si="0"/>
        <v>St</v>
      </c>
    </row>
    <row r="55" spans="1:16" ht="15.6" x14ac:dyDescent="0.3">
      <c r="A55" s="9">
        <v>45301.486111111109</v>
      </c>
      <c r="B55" s="2" t="s">
        <v>27</v>
      </c>
      <c r="C55" s="2" t="s">
        <v>28</v>
      </c>
      <c r="D55" s="2" t="s">
        <v>1712</v>
      </c>
      <c r="E55" s="12" t="s">
        <v>162</v>
      </c>
      <c r="F55" s="12" t="s">
        <v>1719</v>
      </c>
      <c r="G55" s="2" t="s">
        <v>27</v>
      </c>
      <c r="H55" s="2" t="s">
        <v>37</v>
      </c>
      <c r="I55" s="2" t="s">
        <v>38</v>
      </c>
      <c r="J55" s="17">
        <v>60000</v>
      </c>
      <c r="K55" s="3" t="s">
        <v>528</v>
      </c>
      <c r="L55" s="30">
        <f>IF(M55="1000 szt.",((J55/N55)/1000),IF(M55="gram",((J55/N55)*1000),J55/N55))</f>
        <v>60000</v>
      </c>
      <c r="M55" s="14" t="s">
        <v>19</v>
      </c>
      <c r="N55" s="15">
        <v>1</v>
      </c>
      <c r="O55" s="18" t="s">
        <v>1354</v>
      </c>
      <c r="P55" s="31" t="str">
        <f t="shared" si="0"/>
        <v>St</v>
      </c>
    </row>
    <row r="56" spans="1:16" ht="15.6" x14ac:dyDescent="0.3">
      <c r="A56" s="9">
        <v>45301.84375</v>
      </c>
      <c r="B56" s="2" t="s">
        <v>1706</v>
      </c>
      <c r="C56" s="2" t="s">
        <v>32</v>
      </c>
      <c r="D56" s="2" t="s">
        <v>1712</v>
      </c>
      <c r="E56" s="12" t="s">
        <v>332</v>
      </c>
      <c r="F56" s="12" t="s">
        <v>1719</v>
      </c>
      <c r="G56" s="2" t="s">
        <v>34</v>
      </c>
      <c r="H56" s="2" t="s">
        <v>37</v>
      </c>
      <c r="I56" s="2" t="s">
        <v>38</v>
      </c>
      <c r="J56" s="17">
        <v>70000</v>
      </c>
      <c r="K56" s="3" t="s">
        <v>529</v>
      </c>
      <c r="L56" s="30">
        <f>IF(M56="1000 szt.",((J56/N56)/1000),IF(M56="gram",((J56/N56)*1000),J56/N56))</f>
        <v>70000</v>
      </c>
      <c r="M56" s="14" t="s">
        <v>19</v>
      </c>
      <c r="N56" s="15">
        <v>1</v>
      </c>
      <c r="O56" s="18" t="s">
        <v>1354</v>
      </c>
      <c r="P56" s="31" t="str">
        <f t="shared" si="0"/>
        <v>St</v>
      </c>
    </row>
    <row r="57" spans="1:16" ht="15.6" x14ac:dyDescent="0.3">
      <c r="A57" s="9">
        <v>45301.847222222219</v>
      </c>
      <c r="B57" s="2" t="s">
        <v>27</v>
      </c>
      <c r="C57" s="2" t="s">
        <v>28</v>
      </c>
      <c r="D57" s="2" t="s">
        <v>1714</v>
      </c>
      <c r="E57" s="12" t="s">
        <v>33</v>
      </c>
      <c r="F57" s="12" t="s">
        <v>1719</v>
      </c>
      <c r="G57" s="2" t="s">
        <v>27</v>
      </c>
      <c r="H57" s="2" t="s">
        <v>37</v>
      </c>
      <c r="I57" s="2" t="s">
        <v>38</v>
      </c>
      <c r="J57" s="17">
        <v>70000</v>
      </c>
      <c r="K57" s="3" t="s">
        <v>530</v>
      </c>
      <c r="L57" s="30">
        <f>IF(M57="1000 szt.",((J57/N57)/1000),IF(M57="gram",((J57/N57)*1000),J57/N57))</f>
        <v>70000</v>
      </c>
      <c r="M57" s="14" t="s">
        <v>19</v>
      </c>
      <c r="N57" s="15">
        <v>1</v>
      </c>
      <c r="O57" s="18" t="s">
        <v>1354</v>
      </c>
      <c r="P57" s="31" t="str">
        <f t="shared" si="0"/>
        <v>St</v>
      </c>
    </row>
    <row r="58" spans="1:16" ht="15.6" x14ac:dyDescent="0.3">
      <c r="A58" s="9">
        <v>45302.020833333336</v>
      </c>
      <c r="B58" s="2" t="s">
        <v>27</v>
      </c>
      <c r="C58" s="2" t="s">
        <v>28</v>
      </c>
      <c r="D58" s="2" t="s">
        <v>1714</v>
      </c>
      <c r="E58" s="12" t="s">
        <v>33</v>
      </c>
      <c r="F58" s="12" t="s">
        <v>1719</v>
      </c>
      <c r="G58" s="2" t="s">
        <v>27</v>
      </c>
      <c r="H58" s="2" t="s">
        <v>37</v>
      </c>
      <c r="I58" s="2" t="s">
        <v>38</v>
      </c>
      <c r="J58" s="17">
        <v>80000</v>
      </c>
      <c r="K58" s="3" t="s">
        <v>531</v>
      </c>
      <c r="L58" s="30">
        <f>IF(M58="1000 szt.",((J58/N58)/1000),IF(M58="gram",((J58/N58)*1000),J58/N58))</f>
        <v>80000</v>
      </c>
      <c r="M58" s="14" t="s">
        <v>19</v>
      </c>
      <c r="N58" s="15">
        <v>1</v>
      </c>
      <c r="O58" s="18" t="s">
        <v>1354</v>
      </c>
      <c r="P58" s="31" t="str">
        <f t="shared" si="0"/>
        <v>St</v>
      </c>
    </row>
    <row r="59" spans="1:16" ht="15.6" x14ac:dyDescent="0.3">
      <c r="A59" s="9">
        <v>45302.409722222219</v>
      </c>
      <c r="B59" s="2" t="s">
        <v>1707</v>
      </c>
      <c r="C59" s="2" t="s">
        <v>4</v>
      </c>
      <c r="D59" s="2" t="s">
        <v>1715</v>
      </c>
      <c r="E59" s="12" t="s">
        <v>113</v>
      </c>
      <c r="F59" s="12" t="s">
        <v>1730</v>
      </c>
      <c r="G59" s="2" t="s">
        <v>16</v>
      </c>
      <c r="H59" s="2" t="s">
        <v>17</v>
      </c>
      <c r="I59" s="2" t="s">
        <v>18</v>
      </c>
      <c r="J59" s="17">
        <v>3</v>
      </c>
      <c r="L59" s="30">
        <f>IF(M59="1000 szt.",((J59/N59)/1000),IF(M59="gram",((J59/N59)*1000),J59/N59))</f>
        <v>3</v>
      </c>
      <c r="M59" s="14" t="s">
        <v>19</v>
      </c>
      <c r="N59" s="15">
        <v>1</v>
      </c>
      <c r="O59" s="18" t="s">
        <v>1354</v>
      </c>
      <c r="P59" s="31" t="str">
        <f t="shared" si="0"/>
        <v>St</v>
      </c>
    </row>
    <row r="60" spans="1:16" ht="15.6" x14ac:dyDescent="0.3">
      <c r="A60" s="9">
        <v>45302.486111111109</v>
      </c>
      <c r="B60" s="2" t="s">
        <v>27</v>
      </c>
      <c r="C60" s="2" t="s">
        <v>28</v>
      </c>
      <c r="D60" s="2" t="s">
        <v>1714</v>
      </c>
      <c r="E60" s="12" t="s">
        <v>40</v>
      </c>
      <c r="F60" s="12" t="s">
        <v>1719</v>
      </c>
      <c r="G60" s="2" t="s">
        <v>27</v>
      </c>
      <c r="H60" s="2" t="s">
        <v>7</v>
      </c>
      <c r="I60" s="2" t="s">
        <v>7</v>
      </c>
      <c r="J60" s="17">
        <v>26300.3495</v>
      </c>
      <c r="L60" s="30">
        <f>IF(M60="1000 szt.",((J60/N60)/1000),IF(M60="gram",((J60/N60)*1000),J60/N60))</f>
        <v>0.81554000124034842</v>
      </c>
      <c r="M60" s="14" t="s">
        <v>19</v>
      </c>
      <c r="N60" s="15">
        <v>32249.000000000004</v>
      </c>
      <c r="O60" s="18" t="s">
        <v>1171</v>
      </c>
      <c r="P60" s="31" t="str">
        <f t="shared" si="0"/>
        <v>SC</v>
      </c>
    </row>
    <row r="61" spans="1:16" ht="15.6" x14ac:dyDescent="0.3">
      <c r="A61" s="9">
        <v>45302.486111111109</v>
      </c>
      <c r="B61" s="2" t="s">
        <v>27</v>
      </c>
      <c r="C61" s="2" t="s">
        <v>28</v>
      </c>
      <c r="D61" s="2" t="s">
        <v>1714</v>
      </c>
      <c r="E61" s="12" t="s">
        <v>40</v>
      </c>
      <c r="F61" s="12" t="s">
        <v>1719</v>
      </c>
      <c r="G61" s="2" t="s">
        <v>27</v>
      </c>
      <c r="H61" s="2" t="s">
        <v>29</v>
      </c>
      <c r="I61" s="2" t="s">
        <v>30</v>
      </c>
      <c r="J61" s="17">
        <v>56161.919999999998</v>
      </c>
      <c r="L61" s="30">
        <f>IF(M61="1000 szt.",((J61/N61)/1000),IF(M61="gram",((J61/N61)*1000),J61/N61))</f>
        <v>585.02</v>
      </c>
      <c r="M61" s="14" t="s">
        <v>31</v>
      </c>
      <c r="N61" s="15">
        <v>96</v>
      </c>
      <c r="O61" s="18" t="s">
        <v>1171</v>
      </c>
      <c r="P61" s="31" t="str">
        <f t="shared" si="0"/>
        <v>SC</v>
      </c>
    </row>
    <row r="62" spans="1:16" ht="15.6" x14ac:dyDescent="0.3">
      <c r="A62" s="9">
        <v>45302.673611111109</v>
      </c>
      <c r="B62" s="2" t="s">
        <v>27</v>
      </c>
      <c r="C62" s="2" t="s">
        <v>28</v>
      </c>
      <c r="D62" s="2" t="s">
        <v>1710</v>
      </c>
      <c r="E62" s="12" t="s">
        <v>429</v>
      </c>
      <c r="F62" s="12" t="s">
        <v>1719</v>
      </c>
      <c r="G62" s="2" t="s">
        <v>27</v>
      </c>
      <c r="H62" s="2" t="s">
        <v>10</v>
      </c>
      <c r="I62" s="2" t="s">
        <v>35</v>
      </c>
      <c r="J62" s="17">
        <v>1084</v>
      </c>
      <c r="L62" s="30">
        <f>IF(M62="1000 szt.",((J62/N62)/1000),IF(M62="gram",((J62/N62)*1000),J62/N62))</f>
        <v>39999.999999999993</v>
      </c>
      <c r="M62" s="14" t="s">
        <v>31</v>
      </c>
      <c r="N62" s="15">
        <v>2.7100000000000003E-2</v>
      </c>
      <c r="O62" s="18" t="s">
        <v>1354</v>
      </c>
      <c r="P62" s="31" t="str">
        <f t="shared" si="0"/>
        <v>St</v>
      </c>
    </row>
    <row r="63" spans="1:16" ht="15.6" x14ac:dyDescent="0.3">
      <c r="A63" s="9">
        <v>45302.864583333336</v>
      </c>
      <c r="B63" s="2" t="s">
        <v>1706</v>
      </c>
      <c r="C63" s="2" t="s">
        <v>4</v>
      </c>
      <c r="D63" s="2" t="s">
        <v>1709</v>
      </c>
      <c r="E63" s="12" t="s">
        <v>103</v>
      </c>
      <c r="F63" s="12" t="s">
        <v>1727</v>
      </c>
      <c r="G63" s="2" t="s">
        <v>23</v>
      </c>
      <c r="H63" s="2" t="s">
        <v>10</v>
      </c>
      <c r="I63" s="2" t="s">
        <v>74</v>
      </c>
      <c r="J63" s="17">
        <v>180</v>
      </c>
      <c r="L63" s="30">
        <f>IF(M63="1000 szt.",((J63/N63)/1000),IF(M63="gram",((J63/N63)*1000),J63/N63))</f>
        <v>58102.001291155582</v>
      </c>
      <c r="M63" s="14" t="s">
        <v>31</v>
      </c>
      <c r="N63" s="15">
        <v>3.0980000000000001E-3</v>
      </c>
      <c r="O63" s="18" t="s">
        <v>1354</v>
      </c>
      <c r="P63" s="31" t="str">
        <f t="shared" si="0"/>
        <v>St</v>
      </c>
    </row>
    <row r="64" spans="1:16" ht="15.6" x14ac:dyDescent="0.3">
      <c r="A64" s="9">
        <v>45304.334722222222</v>
      </c>
      <c r="B64" s="2" t="s">
        <v>1706</v>
      </c>
      <c r="C64" s="2" t="s">
        <v>4</v>
      </c>
      <c r="D64" s="2" t="s">
        <v>1708</v>
      </c>
      <c r="E64" s="12" t="s">
        <v>25</v>
      </c>
      <c r="F64" s="12" t="s">
        <v>1721</v>
      </c>
      <c r="G64" s="2" t="s">
        <v>26</v>
      </c>
      <c r="H64" s="2" t="s">
        <v>7</v>
      </c>
      <c r="I64" s="2" t="s">
        <v>7</v>
      </c>
      <c r="J64" s="17">
        <v>130.4864</v>
      </c>
      <c r="L64" s="30">
        <f>IF(M64="1000 szt.",((J64/N64)/1000),IF(M64="gram",((J64/N64)*1000),J64/N64))</f>
        <v>0.81554000000000004</v>
      </c>
      <c r="M64" s="14" t="s">
        <v>19</v>
      </c>
      <c r="N64" s="15">
        <v>160</v>
      </c>
      <c r="O64" s="18" t="s">
        <v>1168</v>
      </c>
      <c r="P64" s="31" t="str">
        <f t="shared" si="0"/>
        <v>KA</v>
      </c>
    </row>
    <row r="65" spans="1:16" ht="15.6" x14ac:dyDescent="0.3">
      <c r="A65" s="9">
        <v>45304.367361111108</v>
      </c>
      <c r="B65" s="2" t="s">
        <v>1706</v>
      </c>
      <c r="C65" s="2" t="s">
        <v>4</v>
      </c>
      <c r="D65" s="2" t="s">
        <v>1708</v>
      </c>
      <c r="E65" s="12" t="s">
        <v>25</v>
      </c>
      <c r="F65" s="12" t="s">
        <v>1721</v>
      </c>
      <c r="G65" s="2" t="s">
        <v>26</v>
      </c>
      <c r="H65" s="2" t="s">
        <v>7</v>
      </c>
      <c r="I65" s="2" t="s">
        <v>7</v>
      </c>
      <c r="J65" s="17">
        <v>228.35120000000001</v>
      </c>
      <c r="L65" s="30">
        <f>IF(M65="1000 szt.",((J65/N65)/1000),IF(M65="gram",((J65/N65)*1000),J65/N65))</f>
        <v>0.81554000000000004</v>
      </c>
      <c r="M65" s="14" t="s">
        <v>19</v>
      </c>
      <c r="N65" s="15">
        <v>280</v>
      </c>
      <c r="O65" s="18" t="s">
        <v>1168</v>
      </c>
      <c r="P65" s="31" t="str">
        <f t="shared" si="0"/>
        <v>KA</v>
      </c>
    </row>
    <row r="66" spans="1:16" ht="15.6" x14ac:dyDescent="0.3">
      <c r="A66" s="9">
        <v>45304.368055555555</v>
      </c>
      <c r="B66" s="2" t="s">
        <v>1706</v>
      </c>
      <c r="C66" s="2" t="s">
        <v>4</v>
      </c>
      <c r="D66" s="2" t="s">
        <v>1708</v>
      </c>
      <c r="E66" s="12" t="s">
        <v>25</v>
      </c>
      <c r="F66" s="12" t="s">
        <v>1721</v>
      </c>
      <c r="G66" s="2" t="s">
        <v>26</v>
      </c>
      <c r="H66" s="2" t="s">
        <v>7</v>
      </c>
      <c r="I66" s="2" t="s">
        <v>7</v>
      </c>
      <c r="J66" s="17">
        <v>114.1756</v>
      </c>
      <c r="L66" s="30">
        <f>IF(M66="1000 szt.",((J66/N66)/1000),IF(M66="gram",((J66/N66)*1000),J66/N66))</f>
        <v>0.81554000000000004</v>
      </c>
      <c r="M66" s="14" t="s">
        <v>19</v>
      </c>
      <c r="N66" s="15">
        <v>140</v>
      </c>
      <c r="O66" s="18" t="s">
        <v>1168</v>
      </c>
      <c r="P66" s="31" t="str">
        <f t="shared" si="0"/>
        <v>KA</v>
      </c>
    </row>
    <row r="67" spans="1:16" ht="15.6" x14ac:dyDescent="0.3">
      <c r="A67" s="9">
        <v>45304.383333333331</v>
      </c>
      <c r="B67" s="2" t="s">
        <v>1706</v>
      </c>
      <c r="C67" s="2" t="s">
        <v>4</v>
      </c>
      <c r="D67" s="2" t="s">
        <v>1708</v>
      </c>
      <c r="E67" s="12" t="s">
        <v>25</v>
      </c>
      <c r="F67" s="12" t="s">
        <v>1721</v>
      </c>
      <c r="G67" s="2" t="s">
        <v>26</v>
      </c>
      <c r="H67" s="2" t="s">
        <v>7</v>
      </c>
      <c r="I67" s="2" t="s">
        <v>7</v>
      </c>
      <c r="J67" s="17">
        <v>391.45920000000001</v>
      </c>
      <c r="L67" s="30">
        <f>IF(M67="1000 szt.",((J67/N67)/1000),IF(M67="gram",((J67/N67)*1000),J67/N67))</f>
        <v>0.81554000000000004</v>
      </c>
      <c r="M67" s="14" t="s">
        <v>19</v>
      </c>
      <c r="N67" s="15">
        <v>480</v>
      </c>
      <c r="O67" s="18" t="s">
        <v>1168</v>
      </c>
      <c r="P67" s="31" t="str">
        <f t="shared" ref="P67:P130" si="1">MID(O67,1,2)</f>
        <v>KA</v>
      </c>
    </row>
    <row r="68" spans="1:16" ht="15.6" x14ac:dyDescent="0.3">
      <c r="A68" s="9">
        <v>45304.425000000003</v>
      </c>
      <c r="B68" s="2" t="s">
        <v>1706</v>
      </c>
      <c r="C68" s="2" t="s">
        <v>4</v>
      </c>
      <c r="D68" s="2" t="s">
        <v>1708</v>
      </c>
      <c r="E68" s="12" t="s">
        <v>25</v>
      </c>
      <c r="F68" s="12" t="s">
        <v>1721</v>
      </c>
      <c r="G68" s="2" t="s">
        <v>26</v>
      </c>
      <c r="H68" s="2" t="s">
        <v>7</v>
      </c>
      <c r="I68" s="2" t="s">
        <v>7</v>
      </c>
      <c r="J68" s="17">
        <v>163.108</v>
      </c>
      <c r="L68" s="30">
        <f>IF(M68="1000 szt.",((J68/N68)/1000),IF(M68="gram",((J68/N68)*1000),J68/N68))</f>
        <v>0.81554000000000004</v>
      </c>
      <c r="M68" s="14" t="s">
        <v>19</v>
      </c>
      <c r="N68" s="15">
        <v>200</v>
      </c>
      <c r="O68" s="18" t="s">
        <v>1168</v>
      </c>
      <c r="P68" s="31" t="str">
        <f t="shared" si="1"/>
        <v>KA</v>
      </c>
    </row>
    <row r="69" spans="1:16" ht="15.6" x14ac:dyDescent="0.3">
      <c r="A69" s="9">
        <v>45304.430555555555</v>
      </c>
      <c r="B69" s="2" t="s">
        <v>1706</v>
      </c>
      <c r="C69" s="2" t="s">
        <v>4</v>
      </c>
      <c r="D69" s="2" t="s">
        <v>1708</v>
      </c>
      <c r="E69" s="12" t="s">
        <v>25</v>
      </c>
      <c r="F69" s="12" t="s">
        <v>1721</v>
      </c>
      <c r="G69" s="2" t="s">
        <v>26</v>
      </c>
      <c r="H69" s="2" t="s">
        <v>7</v>
      </c>
      <c r="I69" s="2" t="s">
        <v>7</v>
      </c>
      <c r="J69" s="17">
        <v>146.7972</v>
      </c>
      <c r="L69" s="30">
        <f>IF(M69="1000 szt.",((J69/N69)/1000),IF(M69="gram",((J69/N69)*1000),J69/N69))</f>
        <v>0.81554000000000004</v>
      </c>
      <c r="M69" s="14" t="s">
        <v>19</v>
      </c>
      <c r="N69" s="15">
        <v>180</v>
      </c>
      <c r="O69" s="18" t="s">
        <v>1168</v>
      </c>
      <c r="P69" s="31" t="str">
        <f t="shared" si="1"/>
        <v>KA</v>
      </c>
    </row>
    <row r="70" spans="1:16" ht="20.399999999999999" x14ac:dyDescent="0.3">
      <c r="A70" s="9">
        <v>45304.458333333336</v>
      </c>
      <c r="B70" s="2" t="s">
        <v>1706</v>
      </c>
      <c r="C70" s="2" t="s">
        <v>4</v>
      </c>
      <c r="D70" s="2" t="s">
        <v>1708</v>
      </c>
      <c r="E70" s="12" t="s">
        <v>22</v>
      </c>
      <c r="F70" s="12" t="s">
        <v>1731</v>
      </c>
      <c r="G70" s="2" t="s">
        <v>23</v>
      </c>
      <c r="H70" s="2" t="s">
        <v>64</v>
      </c>
      <c r="I70" s="2" t="s">
        <v>85</v>
      </c>
      <c r="J70" s="17">
        <v>750</v>
      </c>
      <c r="K70" s="3" t="s">
        <v>532</v>
      </c>
      <c r="L70" s="30">
        <f>IF(M70="1000 szt.",((J70/N70)/1000),IF(M70="gram",((J70/N70)*1000),J70/N70))</f>
        <v>750</v>
      </c>
      <c r="M70" s="14" t="s">
        <v>19</v>
      </c>
      <c r="N70" s="15">
        <v>1</v>
      </c>
      <c r="O70" s="18" t="s">
        <v>1354</v>
      </c>
      <c r="P70" s="31" t="str">
        <f t="shared" si="1"/>
        <v>St</v>
      </c>
    </row>
    <row r="71" spans="1:16" ht="20.399999999999999" x14ac:dyDescent="0.3">
      <c r="A71" s="9">
        <v>45304.458333333336</v>
      </c>
      <c r="B71" s="2" t="s">
        <v>1706</v>
      </c>
      <c r="C71" s="2" t="s">
        <v>4</v>
      </c>
      <c r="D71" s="2" t="s">
        <v>1708</v>
      </c>
      <c r="E71" s="12" t="s">
        <v>22</v>
      </c>
      <c r="F71" s="12" t="s">
        <v>1731</v>
      </c>
      <c r="G71" s="2" t="s">
        <v>23</v>
      </c>
      <c r="H71" s="2" t="s">
        <v>64</v>
      </c>
      <c r="I71" s="2" t="s">
        <v>85</v>
      </c>
      <c r="J71" s="17">
        <v>3000</v>
      </c>
      <c r="K71" s="3" t="s">
        <v>533</v>
      </c>
      <c r="L71" s="30">
        <f>IF(M71="1000 szt.",((J71/N71)/1000),IF(M71="gram",((J71/N71)*1000),J71/N71))</f>
        <v>3000</v>
      </c>
      <c r="M71" s="14" t="s">
        <v>19</v>
      </c>
      <c r="N71" s="15">
        <v>1</v>
      </c>
      <c r="O71" s="18" t="s">
        <v>1354</v>
      </c>
      <c r="P71" s="31" t="str">
        <f t="shared" si="1"/>
        <v>St</v>
      </c>
    </row>
    <row r="72" spans="1:16" ht="20.399999999999999" x14ac:dyDescent="0.3">
      <c r="A72" s="9">
        <v>45304.458333333336</v>
      </c>
      <c r="B72" s="2" t="s">
        <v>1706</v>
      </c>
      <c r="C72" s="2" t="s">
        <v>4</v>
      </c>
      <c r="D72" s="2" t="s">
        <v>1708</v>
      </c>
      <c r="E72" s="12" t="s">
        <v>22</v>
      </c>
      <c r="F72" s="12" t="s">
        <v>1731</v>
      </c>
      <c r="G72" s="2" t="s">
        <v>23</v>
      </c>
      <c r="H72" s="2" t="s">
        <v>17</v>
      </c>
      <c r="I72" s="2" t="s">
        <v>83</v>
      </c>
      <c r="J72" s="17">
        <v>17</v>
      </c>
      <c r="K72" s="3" t="s">
        <v>534</v>
      </c>
      <c r="L72" s="30">
        <f>IF(M72="1000 szt.",((J72/N72)/1000),IF(M72="gram",((J72/N72)*1000),J72/N72))</f>
        <v>1.2142857142857142</v>
      </c>
      <c r="M72" s="14" t="s">
        <v>19</v>
      </c>
      <c r="N72" s="15">
        <v>14</v>
      </c>
      <c r="O72" s="18" t="s">
        <v>1354</v>
      </c>
      <c r="P72" s="31" t="str">
        <f t="shared" si="1"/>
        <v>St</v>
      </c>
    </row>
    <row r="73" spans="1:16" ht="15.6" x14ac:dyDescent="0.3">
      <c r="A73" s="9">
        <v>45304.722222222219</v>
      </c>
      <c r="B73" s="2" t="s">
        <v>1707</v>
      </c>
      <c r="C73" s="2" t="s">
        <v>4</v>
      </c>
      <c r="D73" s="2" t="s">
        <v>1709</v>
      </c>
      <c r="E73" s="12" t="s">
        <v>103</v>
      </c>
      <c r="F73" s="12" t="s">
        <v>1727</v>
      </c>
      <c r="G73" s="2" t="s">
        <v>23</v>
      </c>
      <c r="H73" s="2" t="s">
        <v>37</v>
      </c>
      <c r="I73" s="2" t="s">
        <v>38</v>
      </c>
      <c r="J73" s="17">
        <v>245000</v>
      </c>
      <c r="K73" s="3" t="s">
        <v>535</v>
      </c>
      <c r="L73" s="30">
        <f>IF(M73="1000 szt.",((J73/N73)/1000),IF(M73="gram",((J73/N73)*1000),J73/N73))</f>
        <v>245000</v>
      </c>
      <c r="M73" s="14" t="s">
        <v>19</v>
      </c>
      <c r="N73" s="15">
        <v>1</v>
      </c>
      <c r="O73" s="18" t="s">
        <v>1354</v>
      </c>
      <c r="P73" s="31" t="str">
        <f t="shared" si="1"/>
        <v>St</v>
      </c>
    </row>
    <row r="74" spans="1:16" ht="15.6" x14ac:dyDescent="0.3">
      <c r="A74" s="9">
        <v>45304.797222222223</v>
      </c>
      <c r="B74" s="2" t="s">
        <v>1706</v>
      </c>
      <c r="C74" s="2" t="s">
        <v>4</v>
      </c>
      <c r="D74" s="2" t="s">
        <v>1708</v>
      </c>
      <c r="E74" s="12" t="s">
        <v>25</v>
      </c>
      <c r="F74" s="12" t="s">
        <v>1721</v>
      </c>
      <c r="G74" s="2" t="s">
        <v>26</v>
      </c>
      <c r="H74" s="2" t="s">
        <v>55</v>
      </c>
      <c r="I74" s="2" t="s">
        <v>1744</v>
      </c>
      <c r="J74" s="17">
        <v>80</v>
      </c>
      <c r="K74" s="3" t="s">
        <v>536</v>
      </c>
      <c r="L74" s="30">
        <f>IF(M74="1000 szt.",((J74/N74)/1000),IF(M74="gram",((J74/N74)*1000),J74/N74))</f>
        <v>40</v>
      </c>
      <c r="M74" s="14" t="s">
        <v>46</v>
      </c>
      <c r="N74" s="15">
        <v>2</v>
      </c>
      <c r="O74" s="18" t="s">
        <v>1168</v>
      </c>
      <c r="P74" s="31" t="str">
        <f t="shared" si="1"/>
        <v>KA</v>
      </c>
    </row>
    <row r="75" spans="1:16" ht="15.6" x14ac:dyDescent="0.3">
      <c r="A75" s="9">
        <v>45305.204861111109</v>
      </c>
      <c r="B75" s="2" t="s">
        <v>1707</v>
      </c>
      <c r="C75" s="2" t="s">
        <v>4</v>
      </c>
      <c r="D75" s="2" t="s">
        <v>1714</v>
      </c>
      <c r="E75" s="12" t="s">
        <v>63</v>
      </c>
      <c r="F75" s="12" t="s">
        <v>1728</v>
      </c>
      <c r="G75" s="2" t="s">
        <v>16</v>
      </c>
      <c r="H75" s="2" t="s">
        <v>29</v>
      </c>
      <c r="I75" s="2" t="s">
        <v>41</v>
      </c>
      <c r="J75" s="17">
        <v>308.89</v>
      </c>
      <c r="L75" s="30">
        <f>IF(M75="1000 szt.",((J75/N75)/1000),IF(M75="gram",((J75/N75)*1000),J75/N75))</f>
        <v>585.01893939393938</v>
      </c>
      <c r="M75" s="14" t="s">
        <v>31</v>
      </c>
      <c r="N75" s="15">
        <v>0.52800000000000002</v>
      </c>
      <c r="O75" s="18" t="s">
        <v>1354</v>
      </c>
      <c r="P75" s="31" t="str">
        <f t="shared" si="1"/>
        <v>St</v>
      </c>
    </row>
    <row r="76" spans="1:16" ht="15.6" x14ac:dyDescent="0.3">
      <c r="A76" s="9">
        <v>45306.423611111109</v>
      </c>
      <c r="B76" s="2" t="s">
        <v>27</v>
      </c>
      <c r="C76" s="2" t="s">
        <v>28</v>
      </c>
      <c r="D76" s="2" t="s">
        <v>1715</v>
      </c>
      <c r="E76" s="12" t="s">
        <v>113</v>
      </c>
      <c r="F76" s="12" t="s">
        <v>1719</v>
      </c>
      <c r="G76" s="2" t="s">
        <v>27</v>
      </c>
      <c r="H76" s="2" t="s">
        <v>17</v>
      </c>
      <c r="I76" s="2" t="s">
        <v>18</v>
      </c>
      <c r="J76" s="17">
        <v>1</v>
      </c>
      <c r="K76" s="3" t="s">
        <v>537</v>
      </c>
      <c r="L76" s="30">
        <f>IF(M76="1000 szt.",((J76/N76)/1000),IF(M76="gram",((J76/N76)*1000),J76/N76))</f>
        <v>1</v>
      </c>
      <c r="M76" s="14" t="s">
        <v>19</v>
      </c>
      <c r="N76" s="15">
        <v>1</v>
      </c>
      <c r="O76" s="18" t="s">
        <v>1354</v>
      </c>
      <c r="P76" s="31" t="str">
        <f t="shared" si="1"/>
        <v>St</v>
      </c>
    </row>
    <row r="77" spans="1:16" ht="15.6" x14ac:dyDescent="0.3">
      <c r="A77" s="9">
        <v>45306.458333333336</v>
      </c>
      <c r="B77" s="2" t="s">
        <v>1707</v>
      </c>
      <c r="C77" s="2" t="s">
        <v>4</v>
      </c>
      <c r="D77" s="2" t="s">
        <v>1715</v>
      </c>
      <c r="E77" s="12" t="s">
        <v>113</v>
      </c>
      <c r="F77" s="12" t="s">
        <v>1730</v>
      </c>
      <c r="G77" s="2" t="s">
        <v>16</v>
      </c>
      <c r="H77" s="2" t="s">
        <v>17</v>
      </c>
      <c r="I77" s="2" t="s">
        <v>18</v>
      </c>
      <c r="J77" s="17">
        <v>1</v>
      </c>
      <c r="K77" s="3" t="s">
        <v>538</v>
      </c>
      <c r="L77" s="30">
        <f>IF(M77="1000 szt.",((J77/N77)/1000),IF(M77="gram",((J77/N77)*1000),J77/N77))</f>
        <v>1</v>
      </c>
      <c r="M77" s="14" t="s">
        <v>19</v>
      </c>
      <c r="N77" s="15">
        <v>1</v>
      </c>
      <c r="O77" s="18" t="s">
        <v>1354</v>
      </c>
      <c r="P77" s="31" t="str">
        <f t="shared" si="1"/>
        <v>St</v>
      </c>
    </row>
    <row r="78" spans="1:16" ht="20.399999999999999" x14ac:dyDescent="0.3">
      <c r="A78" s="9">
        <v>45307.115972222222</v>
      </c>
      <c r="B78" s="2" t="s">
        <v>1706</v>
      </c>
      <c r="C78" s="2" t="s">
        <v>4</v>
      </c>
      <c r="D78" s="2" t="s">
        <v>1708</v>
      </c>
      <c r="E78" s="12" t="s">
        <v>66</v>
      </c>
      <c r="F78" s="12" t="s">
        <v>1726</v>
      </c>
      <c r="G78" s="2" t="s">
        <v>23</v>
      </c>
      <c r="H78" s="2" t="s">
        <v>11</v>
      </c>
      <c r="I78" s="2" t="s">
        <v>1744</v>
      </c>
      <c r="J78" s="17">
        <v>4000</v>
      </c>
      <c r="K78" s="3" t="s">
        <v>539</v>
      </c>
      <c r="L78" s="30">
        <f>IF(M78="1000 szt.",((J78/N78)/1000),IF(M78="gram",((J78/N78)*1000),J78/N78))</f>
        <v>4000</v>
      </c>
      <c r="M78" s="14" t="s">
        <v>19</v>
      </c>
      <c r="N78" s="15">
        <v>1</v>
      </c>
      <c r="O78" s="18" t="s">
        <v>1354</v>
      </c>
      <c r="P78" s="31" t="str">
        <f t="shared" si="1"/>
        <v>St</v>
      </c>
    </row>
    <row r="79" spans="1:16" ht="15.6" x14ac:dyDescent="0.3">
      <c r="A79" s="9">
        <v>45307.326388888891</v>
      </c>
      <c r="B79" s="2" t="s">
        <v>1706</v>
      </c>
      <c r="C79" s="2" t="s">
        <v>32</v>
      </c>
      <c r="D79" s="2" t="s">
        <v>1714</v>
      </c>
      <c r="E79" s="12" t="s">
        <v>33</v>
      </c>
      <c r="F79" s="12" t="s">
        <v>1719</v>
      </c>
      <c r="G79" s="2" t="s">
        <v>34</v>
      </c>
      <c r="H79" s="2" t="s">
        <v>37</v>
      </c>
      <c r="I79" s="2" t="s">
        <v>1744</v>
      </c>
      <c r="J79" s="17">
        <v>240000</v>
      </c>
      <c r="K79" s="3" t="s">
        <v>540</v>
      </c>
      <c r="L79" s="30">
        <f>IF(M79="1000 szt.",((J79/N79)/1000),IF(M79="gram",((J79/N79)*1000),J79/N79))</f>
        <v>240000</v>
      </c>
      <c r="M79" s="14" t="s">
        <v>19</v>
      </c>
      <c r="N79" s="15">
        <v>1</v>
      </c>
      <c r="O79" s="18" t="s">
        <v>1354</v>
      </c>
      <c r="P79" s="31" t="str">
        <f t="shared" si="1"/>
        <v>St</v>
      </c>
    </row>
    <row r="80" spans="1:16" ht="15.6" x14ac:dyDescent="0.3">
      <c r="A80" s="9">
        <v>45307.347222222219</v>
      </c>
      <c r="B80" s="2" t="s">
        <v>1707</v>
      </c>
      <c r="C80" s="2" t="s">
        <v>4</v>
      </c>
      <c r="D80" s="2" t="s">
        <v>1715</v>
      </c>
      <c r="E80" s="12" t="s">
        <v>113</v>
      </c>
      <c r="F80" s="12" t="s">
        <v>1730</v>
      </c>
      <c r="G80" s="2" t="s">
        <v>16</v>
      </c>
      <c r="H80" s="2" t="s">
        <v>17</v>
      </c>
      <c r="I80" s="2" t="s">
        <v>18</v>
      </c>
      <c r="J80" s="17">
        <v>15</v>
      </c>
      <c r="L80" s="30">
        <f>IF(M80="1000 szt.",((J80/N80)/1000),IF(M80="gram",((J80/N80)*1000),J80/N80))</f>
        <v>2.1428571428571428</v>
      </c>
      <c r="M80" s="14" t="s">
        <v>19</v>
      </c>
      <c r="N80" s="15">
        <v>7</v>
      </c>
      <c r="O80" s="18" t="s">
        <v>1354</v>
      </c>
      <c r="P80" s="31" t="str">
        <f t="shared" si="1"/>
        <v>St</v>
      </c>
    </row>
    <row r="81" spans="1:16" ht="15.6" x14ac:dyDescent="0.3">
      <c r="A81" s="9">
        <v>45307.476388888892</v>
      </c>
      <c r="B81" s="2" t="s">
        <v>27</v>
      </c>
      <c r="C81" s="2" t="s">
        <v>28</v>
      </c>
      <c r="D81" s="2" t="s">
        <v>1709</v>
      </c>
      <c r="E81" s="12" t="s">
        <v>36</v>
      </c>
      <c r="F81" s="12" t="s">
        <v>1719</v>
      </c>
      <c r="G81" s="2" t="s">
        <v>27</v>
      </c>
      <c r="H81" s="2" t="s">
        <v>37</v>
      </c>
      <c r="I81" s="2" t="s">
        <v>1744</v>
      </c>
      <c r="J81" s="17">
        <v>169178.56299999999</v>
      </c>
      <c r="K81" s="3" t="s">
        <v>541</v>
      </c>
      <c r="L81" s="30">
        <f>IF(M81="1000 szt.",((J81/N81)/1000),IF(M81="gram",((J81/N81)*1000),J81/N81))</f>
        <v>169178.56299999999</v>
      </c>
      <c r="M81" s="14" t="s">
        <v>19</v>
      </c>
      <c r="N81" s="15">
        <v>1</v>
      </c>
      <c r="O81" s="18" t="s">
        <v>1169</v>
      </c>
      <c r="P81" s="31" t="str">
        <f t="shared" si="1"/>
        <v>Po</v>
      </c>
    </row>
    <row r="82" spans="1:16" ht="15.6" x14ac:dyDescent="0.3">
      <c r="A82" s="9">
        <v>45307.476388888892</v>
      </c>
      <c r="B82" s="2" t="s">
        <v>27</v>
      </c>
      <c r="C82" s="2" t="s">
        <v>28</v>
      </c>
      <c r="D82" s="2" t="s">
        <v>1709</v>
      </c>
      <c r="E82" s="12" t="s">
        <v>36</v>
      </c>
      <c r="F82" s="12" t="s">
        <v>1719</v>
      </c>
      <c r="G82" s="2" t="s">
        <v>27</v>
      </c>
      <c r="H82" s="2" t="s">
        <v>37</v>
      </c>
      <c r="I82" s="2" t="s">
        <v>1744</v>
      </c>
      <c r="J82" s="17">
        <v>81525.66</v>
      </c>
      <c r="K82" s="3" t="s">
        <v>542</v>
      </c>
      <c r="L82" s="30">
        <f>IF(M82="1000 szt.",((J82/N82)/1000),IF(M82="gram",((J82/N82)*1000),J82/N82))</f>
        <v>81525.66</v>
      </c>
      <c r="M82" s="14" t="s">
        <v>19</v>
      </c>
      <c r="N82" s="15">
        <v>1</v>
      </c>
      <c r="O82" s="18" t="s">
        <v>1169</v>
      </c>
      <c r="P82" s="31" t="str">
        <f t="shared" si="1"/>
        <v>Po</v>
      </c>
    </row>
    <row r="83" spans="1:16" ht="15.6" x14ac:dyDescent="0.3">
      <c r="A83" s="9">
        <v>45307.476388888892</v>
      </c>
      <c r="B83" s="2" t="s">
        <v>27</v>
      </c>
      <c r="C83" s="2" t="s">
        <v>28</v>
      </c>
      <c r="D83" s="2" t="s">
        <v>1709</v>
      </c>
      <c r="E83" s="12" t="s">
        <v>36</v>
      </c>
      <c r="F83" s="12" t="s">
        <v>1719</v>
      </c>
      <c r="G83" s="2" t="s">
        <v>27</v>
      </c>
      <c r="H83" s="2" t="s">
        <v>37</v>
      </c>
      <c r="I83" s="2" t="s">
        <v>1744</v>
      </c>
      <c r="J83" s="17">
        <v>61523.672599999998</v>
      </c>
      <c r="K83" s="3" t="s">
        <v>543</v>
      </c>
      <c r="L83" s="30">
        <f>IF(M83="1000 szt.",((J83/N83)/1000),IF(M83="gram",((J83/N83)*1000),J83/N83))</f>
        <v>61523.672599999998</v>
      </c>
      <c r="M83" s="14" t="s">
        <v>19</v>
      </c>
      <c r="N83" s="15">
        <v>1</v>
      </c>
      <c r="O83" s="18" t="s">
        <v>1169</v>
      </c>
      <c r="P83" s="31" t="str">
        <f t="shared" si="1"/>
        <v>Po</v>
      </c>
    </row>
    <row r="84" spans="1:16" ht="15.6" x14ac:dyDescent="0.3">
      <c r="A84" s="9">
        <v>45307.476388888892</v>
      </c>
      <c r="B84" s="2" t="s">
        <v>27</v>
      </c>
      <c r="C84" s="2" t="s">
        <v>28</v>
      </c>
      <c r="D84" s="2" t="s">
        <v>1709</v>
      </c>
      <c r="E84" s="12" t="s">
        <v>36</v>
      </c>
      <c r="F84" s="12" t="s">
        <v>1719</v>
      </c>
      <c r="G84" s="2" t="s">
        <v>27</v>
      </c>
      <c r="H84" s="2" t="s">
        <v>37</v>
      </c>
      <c r="I84" s="2" t="s">
        <v>1744</v>
      </c>
      <c r="J84" s="17">
        <v>143310.82999999999</v>
      </c>
      <c r="K84" s="3" t="s">
        <v>544</v>
      </c>
      <c r="L84" s="30">
        <f>IF(M84="1000 szt.",((J84/N84)/1000),IF(M84="gram",((J84/N84)*1000),J84/N84))</f>
        <v>143310.82999999999</v>
      </c>
      <c r="M84" s="14" t="s">
        <v>19</v>
      </c>
      <c r="N84" s="15">
        <v>1</v>
      </c>
      <c r="O84" s="18" t="s">
        <v>1169</v>
      </c>
      <c r="P84" s="31" t="str">
        <f t="shared" si="1"/>
        <v>Po</v>
      </c>
    </row>
    <row r="85" spans="1:16" ht="15.6" x14ac:dyDescent="0.3">
      <c r="A85" s="9">
        <v>45307.476388888892</v>
      </c>
      <c r="B85" s="2" t="s">
        <v>27</v>
      </c>
      <c r="C85" s="2" t="s">
        <v>28</v>
      </c>
      <c r="D85" s="2" t="s">
        <v>1709</v>
      </c>
      <c r="E85" s="12" t="s">
        <v>36</v>
      </c>
      <c r="F85" s="12" t="s">
        <v>1719</v>
      </c>
      <c r="G85" s="2" t="s">
        <v>27</v>
      </c>
      <c r="H85" s="2" t="s">
        <v>37</v>
      </c>
      <c r="I85" s="2" t="s">
        <v>1744</v>
      </c>
      <c r="J85" s="17">
        <v>79449.062999999995</v>
      </c>
      <c r="K85" s="3" t="s">
        <v>545</v>
      </c>
      <c r="L85" s="30">
        <f>IF(M85="1000 szt.",((J85/N85)/1000),IF(M85="gram",((J85/N85)*1000),J85/N85))</f>
        <v>79449.062999999995</v>
      </c>
      <c r="M85" s="14" t="s">
        <v>19</v>
      </c>
      <c r="N85" s="15">
        <v>1</v>
      </c>
      <c r="O85" s="18" t="s">
        <v>1169</v>
      </c>
      <c r="P85" s="31" t="str">
        <f t="shared" si="1"/>
        <v>Po</v>
      </c>
    </row>
    <row r="86" spans="1:16" ht="15.6" x14ac:dyDescent="0.3">
      <c r="A86" s="9">
        <v>45307.476388888892</v>
      </c>
      <c r="B86" s="2" t="s">
        <v>27</v>
      </c>
      <c r="C86" s="2" t="s">
        <v>28</v>
      </c>
      <c r="D86" s="2" t="s">
        <v>1709</v>
      </c>
      <c r="E86" s="12" t="s">
        <v>36</v>
      </c>
      <c r="F86" s="12" t="s">
        <v>1719</v>
      </c>
      <c r="G86" s="2" t="s">
        <v>27</v>
      </c>
      <c r="H86" s="2" t="s">
        <v>37</v>
      </c>
      <c r="I86" s="2" t="s">
        <v>1744</v>
      </c>
      <c r="J86" s="17">
        <v>112777.163</v>
      </c>
      <c r="K86" s="3" t="s">
        <v>546</v>
      </c>
      <c r="L86" s="30">
        <f>IF(M86="1000 szt.",((J86/N86)/1000),IF(M86="gram",((J86/N86)*1000),J86/N86))</f>
        <v>112777.163</v>
      </c>
      <c r="M86" s="14" t="s">
        <v>19</v>
      </c>
      <c r="N86" s="15">
        <v>1</v>
      </c>
      <c r="O86" s="18" t="s">
        <v>1169</v>
      </c>
      <c r="P86" s="31" t="str">
        <f t="shared" si="1"/>
        <v>Po</v>
      </c>
    </row>
    <row r="87" spans="1:16" ht="15.6" x14ac:dyDescent="0.3">
      <c r="A87" s="9">
        <v>45307.476388888892</v>
      </c>
      <c r="B87" s="2" t="s">
        <v>27</v>
      </c>
      <c r="C87" s="2" t="s">
        <v>28</v>
      </c>
      <c r="D87" s="2" t="s">
        <v>1709</v>
      </c>
      <c r="E87" s="12" t="s">
        <v>36</v>
      </c>
      <c r="F87" s="12" t="s">
        <v>1719</v>
      </c>
      <c r="G87" s="2" t="s">
        <v>27</v>
      </c>
      <c r="H87" s="2" t="s">
        <v>37</v>
      </c>
      <c r="I87" s="2" t="s">
        <v>1744</v>
      </c>
      <c r="J87" s="17">
        <v>84602.1</v>
      </c>
      <c r="K87" s="3" t="s">
        <v>547</v>
      </c>
      <c r="L87" s="30">
        <f>IF(M87="1000 szt.",((J87/N87)/1000),IF(M87="gram",((J87/N87)*1000),J87/N87))</f>
        <v>84602.1</v>
      </c>
      <c r="M87" s="14" t="s">
        <v>19</v>
      </c>
      <c r="N87" s="15">
        <v>1</v>
      </c>
      <c r="O87" s="18" t="s">
        <v>1169</v>
      </c>
      <c r="P87" s="31" t="str">
        <f t="shared" si="1"/>
        <v>Po</v>
      </c>
    </row>
    <row r="88" spans="1:16" ht="15.6" x14ac:dyDescent="0.3">
      <c r="A88" s="9">
        <v>45307.476388888892</v>
      </c>
      <c r="B88" s="2" t="s">
        <v>27</v>
      </c>
      <c r="C88" s="2" t="s">
        <v>28</v>
      </c>
      <c r="D88" s="2" t="s">
        <v>1709</v>
      </c>
      <c r="E88" s="12" t="s">
        <v>36</v>
      </c>
      <c r="F88" s="12" t="s">
        <v>1719</v>
      </c>
      <c r="G88" s="2" t="s">
        <v>27</v>
      </c>
      <c r="H88" s="2" t="s">
        <v>37</v>
      </c>
      <c r="I88" s="2" t="s">
        <v>1744</v>
      </c>
      <c r="J88" s="17">
        <v>169178.5631</v>
      </c>
      <c r="K88" s="3" t="s">
        <v>548</v>
      </c>
      <c r="L88" s="30">
        <f>IF(M88="1000 szt.",((J88/N88)/1000),IF(M88="gram",((J88/N88)*1000),J88/N88))</f>
        <v>169178.5631</v>
      </c>
      <c r="M88" s="14" t="s">
        <v>19</v>
      </c>
      <c r="N88" s="15">
        <v>1</v>
      </c>
      <c r="O88" s="18" t="s">
        <v>1169</v>
      </c>
      <c r="P88" s="31" t="str">
        <f t="shared" si="1"/>
        <v>Po</v>
      </c>
    </row>
    <row r="89" spans="1:16" ht="15.6" x14ac:dyDescent="0.3">
      <c r="A89" s="9">
        <v>45307.476388888892</v>
      </c>
      <c r="B89" s="2" t="s">
        <v>27</v>
      </c>
      <c r="C89" s="2" t="s">
        <v>28</v>
      </c>
      <c r="D89" s="2" t="s">
        <v>1709</v>
      </c>
      <c r="E89" s="12" t="s">
        <v>36</v>
      </c>
      <c r="F89" s="12" t="s">
        <v>1719</v>
      </c>
      <c r="G89" s="2" t="s">
        <v>27</v>
      </c>
      <c r="H89" s="2" t="s">
        <v>37</v>
      </c>
      <c r="I89" s="2" t="s">
        <v>1744</v>
      </c>
      <c r="J89" s="17">
        <v>102163.44500000001</v>
      </c>
      <c r="K89" s="3" t="s">
        <v>549</v>
      </c>
      <c r="L89" s="30">
        <f>IF(M89="1000 szt.",((J89/N89)/1000),IF(M89="gram",((J89/N89)*1000),J89/N89))</f>
        <v>102163.44500000001</v>
      </c>
      <c r="M89" s="14" t="s">
        <v>19</v>
      </c>
      <c r="N89" s="15">
        <v>1</v>
      </c>
      <c r="O89" s="18" t="s">
        <v>1169</v>
      </c>
      <c r="P89" s="31" t="str">
        <f t="shared" si="1"/>
        <v>Po</v>
      </c>
    </row>
    <row r="90" spans="1:16" ht="15.6" x14ac:dyDescent="0.3">
      <c r="A90" s="9">
        <v>45307.756944444445</v>
      </c>
      <c r="B90" s="2" t="s">
        <v>1706</v>
      </c>
      <c r="C90" s="2" t="s">
        <v>4</v>
      </c>
      <c r="D90" s="2" t="s">
        <v>1708</v>
      </c>
      <c r="E90" s="12" t="s">
        <v>66</v>
      </c>
      <c r="F90" s="12" t="s">
        <v>1726</v>
      </c>
      <c r="G90" s="2" t="s">
        <v>23</v>
      </c>
      <c r="H90" s="2" t="s">
        <v>7</v>
      </c>
      <c r="I90" s="2" t="s">
        <v>7</v>
      </c>
      <c r="J90" s="17">
        <v>16.3108</v>
      </c>
      <c r="K90" s="3" t="s">
        <v>550</v>
      </c>
      <c r="L90" s="30">
        <f>IF(M90="1000 szt.",((J90/N90)/1000),IF(M90="gram",((J90/N90)*1000),J90/N90))</f>
        <v>0.81554000000000004</v>
      </c>
      <c r="M90" s="14" t="s">
        <v>19</v>
      </c>
      <c r="N90" s="15">
        <v>20</v>
      </c>
      <c r="O90" s="18" t="s">
        <v>1354</v>
      </c>
      <c r="P90" s="31" t="str">
        <f t="shared" si="1"/>
        <v>St</v>
      </c>
    </row>
    <row r="91" spans="1:16" ht="20.399999999999999" x14ac:dyDescent="0.3">
      <c r="A91" s="9">
        <v>45307.818749999999</v>
      </c>
      <c r="B91" s="2" t="s">
        <v>1706</v>
      </c>
      <c r="C91" s="2" t="s">
        <v>4</v>
      </c>
      <c r="D91" s="2" t="s">
        <v>1708</v>
      </c>
      <c r="E91" s="12" t="s">
        <v>22</v>
      </c>
      <c r="F91" s="12" t="s">
        <v>1731</v>
      </c>
      <c r="G91" s="2" t="s">
        <v>23</v>
      </c>
      <c r="H91" s="2" t="s">
        <v>64</v>
      </c>
      <c r="I91" s="2" t="s">
        <v>85</v>
      </c>
      <c r="J91" s="17">
        <v>6600</v>
      </c>
      <c r="K91" s="3" t="s">
        <v>551</v>
      </c>
      <c r="L91" s="30">
        <f>IF(M91="1000 szt.",((J91/N91)/1000),IF(M91="gram",((J91/N91)*1000),J91/N91))</f>
        <v>3300</v>
      </c>
      <c r="M91" s="14" t="s">
        <v>19</v>
      </c>
      <c r="N91" s="15">
        <v>2</v>
      </c>
      <c r="O91" s="18" t="s">
        <v>1171</v>
      </c>
      <c r="P91" s="31" t="str">
        <f t="shared" si="1"/>
        <v>SC</v>
      </c>
    </row>
    <row r="92" spans="1:16" ht="15.6" x14ac:dyDescent="0.3">
      <c r="A92" s="9">
        <v>45307.818749999999</v>
      </c>
      <c r="B92" s="2" t="s">
        <v>1706</v>
      </c>
      <c r="C92" s="2" t="s">
        <v>4</v>
      </c>
      <c r="D92" s="2" t="s">
        <v>1708</v>
      </c>
      <c r="E92" s="12" t="s">
        <v>22</v>
      </c>
      <c r="F92" s="12" t="s">
        <v>1731</v>
      </c>
      <c r="G92" s="2" t="s">
        <v>23</v>
      </c>
      <c r="H92" s="2" t="s">
        <v>17</v>
      </c>
      <c r="I92" s="2" t="s">
        <v>18</v>
      </c>
      <c r="J92" s="17">
        <v>1250</v>
      </c>
      <c r="K92" s="3" t="s">
        <v>552</v>
      </c>
      <c r="L92" s="30">
        <f>IF(M92="1000 szt.",((J92/N92)/1000),IF(M92="gram",((J92/N92)*1000),J92/N92))</f>
        <v>2.5</v>
      </c>
      <c r="M92" s="14" t="s">
        <v>19</v>
      </c>
      <c r="N92" s="15">
        <v>500</v>
      </c>
      <c r="O92" s="18" t="s">
        <v>1171</v>
      </c>
      <c r="P92" s="31" t="str">
        <f t="shared" si="1"/>
        <v>SC</v>
      </c>
    </row>
    <row r="93" spans="1:16" ht="15.6" x14ac:dyDescent="0.3">
      <c r="A93" s="9">
        <v>45308.073611111111</v>
      </c>
      <c r="B93" s="2" t="s">
        <v>1706</v>
      </c>
      <c r="C93" s="2" t="s">
        <v>4</v>
      </c>
      <c r="D93" s="2" t="s">
        <v>1708</v>
      </c>
      <c r="E93" s="12" t="s">
        <v>58</v>
      </c>
      <c r="F93" s="12" t="s">
        <v>1732</v>
      </c>
      <c r="G93" s="2" t="s">
        <v>23</v>
      </c>
      <c r="H93" s="2" t="s">
        <v>11</v>
      </c>
      <c r="I93" s="2" t="s">
        <v>1744</v>
      </c>
      <c r="J93" s="17">
        <v>120000</v>
      </c>
      <c r="K93" s="3" t="s">
        <v>553</v>
      </c>
      <c r="L93" s="30">
        <f>IF(M93="1000 szt.",((J93/N93)/1000),IF(M93="gram",((J93/N93)*1000),J93/N93))</f>
        <v>12000</v>
      </c>
      <c r="M93" s="14" t="s">
        <v>19</v>
      </c>
      <c r="N93" s="15">
        <v>10</v>
      </c>
      <c r="O93" s="18" t="s">
        <v>1168</v>
      </c>
      <c r="P93" s="31" t="str">
        <f t="shared" si="1"/>
        <v>KA</v>
      </c>
    </row>
    <row r="94" spans="1:16" ht="15.6" x14ac:dyDescent="0.3">
      <c r="A94" s="9">
        <v>45308.073611111111</v>
      </c>
      <c r="B94" s="2" t="s">
        <v>1706</v>
      </c>
      <c r="C94" s="2" t="s">
        <v>4</v>
      </c>
      <c r="D94" s="2" t="s">
        <v>1708</v>
      </c>
      <c r="E94" s="12" t="s">
        <v>58</v>
      </c>
      <c r="F94" s="12" t="s">
        <v>1732</v>
      </c>
      <c r="G94" s="2" t="s">
        <v>23</v>
      </c>
      <c r="H94" s="2" t="s">
        <v>11</v>
      </c>
      <c r="I94" s="2" t="s">
        <v>1744</v>
      </c>
      <c r="J94" s="17">
        <v>24000</v>
      </c>
      <c r="K94" s="3" t="s">
        <v>554</v>
      </c>
      <c r="L94" s="30">
        <f>IF(M94="1000 szt.",((J94/N94)/1000),IF(M94="gram",((J94/N94)*1000),J94/N94))</f>
        <v>8000</v>
      </c>
      <c r="M94" s="14" t="s">
        <v>19</v>
      </c>
      <c r="N94" s="15">
        <v>3</v>
      </c>
      <c r="O94" s="18" t="s">
        <v>1168</v>
      </c>
      <c r="P94" s="31" t="str">
        <f t="shared" si="1"/>
        <v>KA</v>
      </c>
    </row>
    <row r="95" spans="1:16" ht="15.6" x14ac:dyDescent="0.3">
      <c r="A95" s="9">
        <v>45308.073611111111</v>
      </c>
      <c r="B95" s="2" t="s">
        <v>1706</v>
      </c>
      <c r="C95" s="2" t="s">
        <v>4</v>
      </c>
      <c r="D95" s="2" t="s">
        <v>1708</v>
      </c>
      <c r="E95" s="12" t="s">
        <v>58</v>
      </c>
      <c r="F95" s="12" t="s">
        <v>1732</v>
      </c>
      <c r="G95" s="2" t="s">
        <v>23</v>
      </c>
      <c r="H95" s="2" t="s">
        <v>11</v>
      </c>
      <c r="I95" s="2" t="s">
        <v>1744</v>
      </c>
      <c r="J95" s="17">
        <v>22000</v>
      </c>
      <c r="K95" s="3" t="s">
        <v>555</v>
      </c>
      <c r="L95" s="30">
        <f>IF(M95="1000 szt.",((J95/N95)/1000),IF(M95="gram",((J95/N95)*1000),J95/N95))</f>
        <v>2200</v>
      </c>
      <c r="M95" s="14" t="s">
        <v>19</v>
      </c>
      <c r="N95" s="15">
        <v>10</v>
      </c>
      <c r="O95" s="18" t="s">
        <v>1168</v>
      </c>
      <c r="P95" s="31" t="str">
        <f t="shared" si="1"/>
        <v>KA</v>
      </c>
    </row>
    <row r="96" spans="1:16" ht="15.6" x14ac:dyDescent="0.3">
      <c r="A96" s="9">
        <v>45308.073611111111</v>
      </c>
      <c r="B96" s="2" t="s">
        <v>1706</v>
      </c>
      <c r="C96" s="2" t="s">
        <v>4</v>
      </c>
      <c r="D96" s="2" t="s">
        <v>1708</v>
      </c>
      <c r="E96" s="12" t="s">
        <v>58</v>
      </c>
      <c r="F96" s="12" t="s">
        <v>1732</v>
      </c>
      <c r="G96" s="2" t="s">
        <v>23</v>
      </c>
      <c r="H96" s="2" t="s">
        <v>11</v>
      </c>
      <c r="I96" s="2" t="s">
        <v>1744</v>
      </c>
      <c r="J96" s="17">
        <v>3200</v>
      </c>
      <c r="K96" s="3" t="s">
        <v>556</v>
      </c>
      <c r="L96" s="30">
        <f>IF(M96="1000 szt.",((J96/N96)/1000),IF(M96="gram",((J96/N96)*1000),J96/N96))</f>
        <v>320</v>
      </c>
      <c r="M96" s="14" t="s">
        <v>19</v>
      </c>
      <c r="N96" s="15">
        <v>10</v>
      </c>
      <c r="O96" s="18" t="s">
        <v>1168</v>
      </c>
      <c r="P96" s="31" t="str">
        <f t="shared" si="1"/>
        <v>KA</v>
      </c>
    </row>
    <row r="97" spans="1:16" ht="15.6" x14ac:dyDescent="0.3">
      <c r="A97" s="9">
        <v>45308.073611111111</v>
      </c>
      <c r="B97" s="2" t="s">
        <v>1706</v>
      </c>
      <c r="C97" s="2" t="s">
        <v>4</v>
      </c>
      <c r="D97" s="2" t="s">
        <v>1708</v>
      </c>
      <c r="E97" s="12" t="s">
        <v>58</v>
      </c>
      <c r="F97" s="12" t="s">
        <v>1732</v>
      </c>
      <c r="G97" s="2" t="s">
        <v>23</v>
      </c>
      <c r="H97" s="2" t="s">
        <v>11</v>
      </c>
      <c r="I97" s="2" t="s">
        <v>1744</v>
      </c>
      <c r="J97" s="17">
        <v>960</v>
      </c>
      <c r="K97" s="3" t="s">
        <v>557</v>
      </c>
      <c r="L97" s="30">
        <f>IF(M97="1000 szt.",((J97/N97)/1000),IF(M97="gram",((J97/N97)*1000),J97/N97))</f>
        <v>320</v>
      </c>
      <c r="M97" s="14" t="s">
        <v>19</v>
      </c>
      <c r="N97" s="15">
        <v>3</v>
      </c>
      <c r="O97" s="18" t="s">
        <v>1168</v>
      </c>
      <c r="P97" s="31" t="str">
        <f t="shared" si="1"/>
        <v>KA</v>
      </c>
    </row>
    <row r="98" spans="1:16" ht="15.6" x14ac:dyDescent="0.3">
      <c r="A98" s="9">
        <v>45308.236111111109</v>
      </c>
      <c r="B98" s="2" t="s">
        <v>27</v>
      </c>
      <c r="C98" s="2" t="s">
        <v>32</v>
      </c>
      <c r="D98" s="2" t="s">
        <v>1716</v>
      </c>
      <c r="E98" s="12" t="s">
        <v>1912</v>
      </c>
      <c r="F98" s="12" t="s">
        <v>1719</v>
      </c>
      <c r="G98" s="2" t="s">
        <v>26</v>
      </c>
      <c r="H98" s="2" t="s">
        <v>7</v>
      </c>
      <c r="I98" s="2" t="s">
        <v>7</v>
      </c>
      <c r="J98" s="17">
        <v>48932.4</v>
      </c>
      <c r="K98" s="3" t="s">
        <v>558</v>
      </c>
      <c r="L98" s="30">
        <f>IF(M98="1000 szt.",((J98/N98)/1000),IF(M98="gram",((J98/N98)*1000),J98/N98))</f>
        <v>0.81554000000000004</v>
      </c>
      <c r="M98" s="14" t="s">
        <v>19</v>
      </c>
      <c r="N98" s="15">
        <v>60000</v>
      </c>
      <c r="O98" s="18" t="s">
        <v>1354</v>
      </c>
      <c r="P98" s="31" t="str">
        <f t="shared" si="1"/>
        <v>St</v>
      </c>
    </row>
    <row r="99" spans="1:16" ht="15.6" x14ac:dyDescent="0.3">
      <c r="A99" s="9">
        <v>45308.475694444445</v>
      </c>
      <c r="B99" s="2" t="s">
        <v>27</v>
      </c>
      <c r="C99" s="2" t="s">
        <v>32</v>
      </c>
      <c r="D99" s="2" t="s">
        <v>1708</v>
      </c>
      <c r="E99" s="12" t="s">
        <v>163</v>
      </c>
      <c r="F99" s="12" t="s">
        <v>1719</v>
      </c>
      <c r="G99" s="2" t="s">
        <v>23</v>
      </c>
      <c r="H99" s="2" t="s">
        <v>10</v>
      </c>
      <c r="I99" s="2" t="s">
        <v>35</v>
      </c>
      <c r="J99" s="17">
        <v>45.45</v>
      </c>
      <c r="L99" s="30">
        <f>IF(M99="1000 szt.",((J99/N99)/1000),IF(M99="gram",((J99/N99)*1000),J99/N99))</f>
        <v>45000</v>
      </c>
      <c r="M99" s="14" t="s">
        <v>31</v>
      </c>
      <c r="N99" s="15">
        <v>1.01E-3</v>
      </c>
      <c r="O99" s="18" t="s">
        <v>1169</v>
      </c>
      <c r="P99" s="31" t="str">
        <f t="shared" si="1"/>
        <v>Po</v>
      </c>
    </row>
    <row r="100" spans="1:16" ht="15.6" x14ac:dyDescent="0.3">
      <c r="A100" s="9">
        <v>45308.475694444445</v>
      </c>
      <c r="B100" s="2" t="s">
        <v>27</v>
      </c>
      <c r="C100" s="2" t="s">
        <v>32</v>
      </c>
      <c r="D100" s="2" t="s">
        <v>1708</v>
      </c>
      <c r="E100" s="12" t="s">
        <v>163</v>
      </c>
      <c r="F100" s="12" t="s">
        <v>1719</v>
      </c>
      <c r="G100" s="2" t="s">
        <v>23</v>
      </c>
      <c r="H100" s="2" t="s">
        <v>10</v>
      </c>
      <c r="I100" s="2" t="s">
        <v>35</v>
      </c>
      <c r="J100" s="17">
        <v>2352.6</v>
      </c>
      <c r="L100" s="30">
        <f>IF(M100="1000 szt.",((J100/N100)/1000),IF(M100="gram",((J100/N100)*1000),J100/N100))</f>
        <v>45000</v>
      </c>
      <c r="M100" s="14" t="s">
        <v>31</v>
      </c>
      <c r="N100" s="15">
        <v>5.228E-2</v>
      </c>
      <c r="O100" s="18" t="s">
        <v>1169</v>
      </c>
      <c r="P100" s="31" t="str">
        <f t="shared" si="1"/>
        <v>Po</v>
      </c>
    </row>
    <row r="101" spans="1:16" ht="15.6" x14ac:dyDescent="0.3">
      <c r="A101" s="9">
        <v>45308.833333333336</v>
      </c>
      <c r="B101" s="2" t="s">
        <v>27</v>
      </c>
      <c r="C101" s="2" t="s">
        <v>28</v>
      </c>
      <c r="D101" s="2" t="s">
        <v>1708</v>
      </c>
      <c r="E101" s="12" t="s">
        <v>22</v>
      </c>
      <c r="F101" s="12" t="s">
        <v>1719</v>
      </c>
      <c r="G101" s="2" t="s">
        <v>27</v>
      </c>
      <c r="H101" s="2" t="s">
        <v>7</v>
      </c>
      <c r="I101" s="2" t="s">
        <v>7</v>
      </c>
      <c r="J101" s="17">
        <v>53825.64</v>
      </c>
      <c r="K101" s="3" t="s">
        <v>559</v>
      </c>
      <c r="L101" s="30">
        <f>IF(M101="1000 szt.",((J101/N101)/1000),IF(M101="gram",((J101/N101)*1000),J101/N101))</f>
        <v>0.81554000000000004</v>
      </c>
      <c r="M101" s="14" t="s">
        <v>19</v>
      </c>
      <c r="N101" s="15">
        <v>66000</v>
      </c>
      <c r="O101" s="18" t="s">
        <v>1168</v>
      </c>
      <c r="P101" s="31" t="str">
        <f t="shared" si="1"/>
        <v>KA</v>
      </c>
    </row>
    <row r="102" spans="1:16" ht="15.6" x14ac:dyDescent="0.3">
      <c r="A102" s="9">
        <v>45309.397222222222</v>
      </c>
      <c r="B102" s="2" t="s">
        <v>27</v>
      </c>
      <c r="C102" s="2" t="s">
        <v>32</v>
      </c>
      <c r="D102" s="2" t="s">
        <v>1708</v>
      </c>
      <c r="E102" s="12" t="s">
        <v>382</v>
      </c>
      <c r="F102" s="12" t="s">
        <v>1719</v>
      </c>
      <c r="G102" s="2" t="s">
        <v>26</v>
      </c>
      <c r="H102" s="2" t="s">
        <v>55</v>
      </c>
      <c r="I102" s="2" t="s">
        <v>57</v>
      </c>
      <c r="J102" s="17">
        <v>90</v>
      </c>
      <c r="K102" s="3" t="s">
        <v>560</v>
      </c>
      <c r="L102" s="30">
        <f>IF(M102="1000 szt.",((J102/N102)/1000),IF(M102="gram",((J102/N102)*1000),J102/N102))</f>
        <v>45</v>
      </c>
      <c r="M102" s="14" t="s">
        <v>46</v>
      </c>
      <c r="N102" s="15">
        <v>2</v>
      </c>
      <c r="O102" s="18" t="s">
        <v>1354</v>
      </c>
      <c r="P102" s="31" t="str">
        <f t="shared" si="1"/>
        <v>St</v>
      </c>
    </row>
    <row r="103" spans="1:16" ht="15.6" x14ac:dyDescent="0.3">
      <c r="A103" s="9">
        <v>45309.397222222222</v>
      </c>
      <c r="B103" s="2" t="s">
        <v>27</v>
      </c>
      <c r="C103" s="2" t="s">
        <v>32</v>
      </c>
      <c r="D103" s="2" t="s">
        <v>1708</v>
      </c>
      <c r="E103" s="12" t="s">
        <v>382</v>
      </c>
      <c r="F103" s="12" t="s">
        <v>1719</v>
      </c>
      <c r="G103" s="2" t="s">
        <v>26</v>
      </c>
      <c r="H103" s="2" t="s">
        <v>7</v>
      </c>
      <c r="I103" s="2" t="s">
        <v>7</v>
      </c>
      <c r="J103" s="17">
        <v>1631.08</v>
      </c>
      <c r="K103" s="3" t="s">
        <v>561</v>
      </c>
      <c r="L103" s="30">
        <f>IF(M103="1000 szt.",((J103/N103)/1000),IF(M103="gram",((J103/N103)*1000),J103/N103))</f>
        <v>0.81553999999999993</v>
      </c>
      <c r="M103" s="14" t="s">
        <v>19</v>
      </c>
      <c r="N103" s="15">
        <v>2000</v>
      </c>
      <c r="O103" s="18" t="s">
        <v>1354</v>
      </c>
      <c r="P103" s="31" t="str">
        <f t="shared" si="1"/>
        <v>St</v>
      </c>
    </row>
    <row r="104" spans="1:16" ht="15.6" x14ac:dyDescent="0.3">
      <c r="A104" s="9">
        <v>45309.416666666664</v>
      </c>
      <c r="B104" s="2" t="s">
        <v>1706</v>
      </c>
      <c r="C104" s="2" t="s">
        <v>4</v>
      </c>
      <c r="D104" s="2" t="s">
        <v>1708</v>
      </c>
      <c r="E104" s="12" t="s">
        <v>58</v>
      </c>
      <c r="F104" s="12" t="s">
        <v>1732</v>
      </c>
      <c r="G104" s="2" t="s">
        <v>23</v>
      </c>
      <c r="H104" s="2" t="s">
        <v>11</v>
      </c>
      <c r="I104" s="2" t="s">
        <v>1744</v>
      </c>
      <c r="J104" s="17">
        <v>166</v>
      </c>
      <c r="K104" s="3" t="s">
        <v>562</v>
      </c>
      <c r="L104" s="30">
        <f>IF(M104="1000 szt.",((J104/N104)/1000),IF(M104="gram",((J104/N104)*1000),J104/N104))</f>
        <v>10.272277227722773</v>
      </c>
      <c r="M104" s="14" t="s">
        <v>31</v>
      </c>
      <c r="N104" s="15">
        <v>16.16</v>
      </c>
      <c r="O104" s="18" t="s">
        <v>1171</v>
      </c>
      <c r="P104" s="31" t="str">
        <f t="shared" si="1"/>
        <v>SC</v>
      </c>
    </row>
    <row r="105" spans="1:16" ht="15.6" x14ac:dyDescent="0.3">
      <c r="A105" s="9">
        <v>45309.53125</v>
      </c>
      <c r="B105" s="2" t="s">
        <v>1706</v>
      </c>
      <c r="C105" s="2" t="s">
        <v>4</v>
      </c>
      <c r="D105" s="2" t="s">
        <v>1709</v>
      </c>
      <c r="E105" s="12" t="s">
        <v>60</v>
      </c>
      <c r="F105" s="12" t="s">
        <v>1720</v>
      </c>
      <c r="G105" s="2" t="s">
        <v>23</v>
      </c>
      <c r="H105" s="2" t="s">
        <v>7</v>
      </c>
      <c r="I105" s="2" t="s">
        <v>7</v>
      </c>
      <c r="J105" s="17">
        <v>35.068199999999997</v>
      </c>
      <c r="K105" s="3" t="s">
        <v>563</v>
      </c>
      <c r="L105" s="30">
        <f>IF(M105="1000 szt.",((J105/N105)/1000),IF(M105="gram",((J105/N105)*1000),J105/N105))</f>
        <v>0.81553953488372088</v>
      </c>
      <c r="M105" s="14" t="s">
        <v>19</v>
      </c>
      <c r="N105" s="15">
        <v>43</v>
      </c>
      <c r="O105" s="18" t="s">
        <v>1354</v>
      </c>
      <c r="P105" s="31" t="str">
        <f t="shared" si="1"/>
        <v>St</v>
      </c>
    </row>
    <row r="106" spans="1:16" ht="15.6" x14ac:dyDescent="0.3">
      <c r="A106" s="9">
        <v>45309.744444444441</v>
      </c>
      <c r="B106" s="2" t="s">
        <v>1706</v>
      </c>
      <c r="C106" s="2" t="s">
        <v>4</v>
      </c>
      <c r="D106" s="2" t="s">
        <v>1713</v>
      </c>
      <c r="E106" s="12" t="s">
        <v>3896</v>
      </c>
      <c r="F106" s="12" t="s">
        <v>1729</v>
      </c>
      <c r="G106" s="2" t="s">
        <v>16</v>
      </c>
      <c r="H106" s="2" t="s">
        <v>10</v>
      </c>
      <c r="I106" s="2" t="s">
        <v>35</v>
      </c>
      <c r="J106" s="17">
        <v>79806.8</v>
      </c>
      <c r="K106" s="3" t="s">
        <v>118</v>
      </c>
      <c r="L106" s="30">
        <f>IF(M106="1000 szt.",((J106/N106)/1000),IF(M106="gram",((J106/N106)*1000),J106/N106))</f>
        <v>40000</v>
      </c>
      <c r="M106" s="14" t="s">
        <v>31</v>
      </c>
      <c r="N106" s="15">
        <v>1.9951700000000001</v>
      </c>
      <c r="O106" s="18" t="s">
        <v>1354</v>
      </c>
      <c r="P106" s="31" t="str">
        <f t="shared" si="1"/>
        <v>St</v>
      </c>
    </row>
    <row r="107" spans="1:16" ht="15.6" x14ac:dyDescent="0.3">
      <c r="A107" s="9">
        <v>45309.927083333336</v>
      </c>
      <c r="B107" s="2" t="s">
        <v>1707</v>
      </c>
      <c r="C107" s="2" t="s">
        <v>4</v>
      </c>
      <c r="D107" s="2" t="s">
        <v>1709</v>
      </c>
      <c r="E107" s="12" t="s">
        <v>60</v>
      </c>
      <c r="F107" s="12" t="s">
        <v>1720</v>
      </c>
      <c r="G107" s="2" t="s">
        <v>23</v>
      </c>
      <c r="H107" s="2" t="s">
        <v>37</v>
      </c>
      <c r="I107" s="2" t="s">
        <v>38</v>
      </c>
      <c r="J107" s="17">
        <v>120000</v>
      </c>
      <c r="L107" s="30">
        <f>IF(M107="1000 szt.",((J107/N107)/1000),IF(M107="gram",((J107/N107)*1000),J107/N107))</f>
        <v>120000</v>
      </c>
      <c r="M107" s="14" t="s">
        <v>19</v>
      </c>
      <c r="N107" s="15">
        <v>1</v>
      </c>
      <c r="O107" s="18" t="s">
        <v>1354</v>
      </c>
      <c r="P107" s="31" t="str">
        <f t="shared" si="1"/>
        <v>St</v>
      </c>
    </row>
    <row r="108" spans="1:16" ht="15.6" x14ac:dyDescent="0.3">
      <c r="A108" s="9">
        <v>45310.3125</v>
      </c>
      <c r="B108" s="2" t="s">
        <v>27</v>
      </c>
      <c r="C108" s="2" t="s">
        <v>32</v>
      </c>
      <c r="D108" s="2" t="s">
        <v>1714</v>
      </c>
      <c r="E108" s="12" t="s">
        <v>261</v>
      </c>
      <c r="F108" s="12" t="s">
        <v>1719</v>
      </c>
      <c r="G108" s="2" t="s">
        <v>34</v>
      </c>
      <c r="H108" s="2" t="s">
        <v>29</v>
      </c>
      <c r="I108" s="2" t="s">
        <v>134</v>
      </c>
      <c r="J108" s="17">
        <v>596175</v>
      </c>
      <c r="L108" s="30">
        <f>IF(M108="1000 szt.",((J108/N108)/1000),IF(M108="gram",((J108/N108)*1000),J108/N108))</f>
        <v>610.45975834527951</v>
      </c>
      <c r="M108" s="14" t="s">
        <v>31</v>
      </c>
      <c r="N108" s="15">
        <v>976.6</v>
      </c>
      <c r="O108" s="18" t="s">
        <v>1354</v>
      </c>
      <c r="P108" s="31" t="str">
        <f t="shared" si="1"/>
        <v>St</v>
      </c>
    </row>
    <row r="109" spans="1:16" ht="15.6" x14ac:dyDescent="0.3">
      <c r="A109" s="9">
        <v>45310.375</v>
      </c>
      <c r="B109" s="2" t="s">
        <v>1706</v>
      </c>
      <c r="C109" s="2" t="s">
        <v>4</v>
      </c>
      <c r="D109" s="2" t="s">
        <v>1708</v>
      </c>
      <c r="E109" s="12" t="s">
        <v>66</v>
      </c>
      <c r="F109" s="12" t="s">
        <v>1726</v>
      </c>
      <c r="G109" s="2" t="s">
        <v>23</v>
      </c>
      <c r="H109" s="2" t="s">
        <v>64</v>
      </c>
      <c r="I109" s="2" t="s">
        <v>1744</v>
      </c>
      <c r="J109" s="17">
        <v>100</v>
      </c>
      <c r="K109" s="3" t="s">
        <v>564</v>
      </c>
      <c r="L109" s="30">
        <f>IF(M109="1000 szt.",((J109/N109)/1000),IF(M109="gram",((J109/N109)*1000),J109/N109))</f>
        <v>100</v>
      </c>
      <c r="M109" s="14" t="s">
        <v>19</v>
      </c>
      <c r="N109" s="15">
        <v>1</v>
      </c>
      <c r="O109" s="18" t="s">
        <v>1354</v>
      </c>
      <c r="P109" s="31" t="str">
        <f t="shared" si="1"/>
        <v>St</v>
      </c>
    </row>
    <row r="110" spans="1:16" ht="15.6" x14ac:dyDescent="0.3">
      <c r="A110" s="9">
        <v>45310.609027777777</v>
      </c>
      <c r="B110" s="2" t="s">
        <v>27</v>
      </c>
      <c r="C110" s="2" t="s">
        <v>28</v>
      </c>
      <c r="D110" s="2" t="s">
        <v>1712</v>
      </c>
      <c r="E110" s="12" t="s">
        <v>36</v>
      </c>
      <c r="F110" s="12" t="s">
        <v>1719</v>
      </c>
      <c r="G110" s="2" t="s">
        <v>27</v>
      </c>
      <c r="H110" s="2" t="s">
        <v>37</v>
      </c>
      <c r="I110" s="2" t="s">
        <v>38</v>
      </c>
      <c r="J110" s="17">
        <v>130000</v>
      </c>
      <c r="K110" s="3" t="s">
        <v>565</v>
      </c>
      <c r="L110" s="30">
        <f>IF(M110="1000 szt.",((J110/N110)/1000),IF(M110="gram",((J110/N110)*1000),J110/N110))</f>
        <v>130000</v>
      </c>
      <c r="M110" s="14" t="s">
        <v>19</v>
      </c>
      <c r="N110" s="15">
        <v>1</v>
      </c>
      <c r="O110" s="18" t="s">
        <v>1354</v>
      </c>
      <c r="P110" s="31" t="str">
        <f t="shared" si="1"/>
        <v>St</v>
      </c>
    </row>
    <row r="111" spans="1:16" ht="15.6" x14ac:dyDescent="0.3">
      <c r="A111" s="9">
        <v>45311.194444444445</v>
      </c>
      <c r="B111" s="33" t="s">
        <v>1706</v>
      </c>
      <c r="C111" s="2" t="s">
        <v>4</v>
      </c>
      <c r="D111" s="2" t="s">
        <v>1709</v>
      </c>
      <c r="E111" s="12" t="s">
        <v>52</v>
      </c>
      <c r="F111" s="12" t="s">
        <v>1725</v>
      </c>
      <c r="G111" s="2" t="s">
        <v>16</v>
      </c>
      <c r="H111" s="2" t="s">
        <v>17</v>
      </c>
      <c r="I111" s="2" t="s">
        <v>1744</v>
      </c>
      <c r="J111" s="17">
        <v>15</v>
      </c>
      <c r="K111" s="3" t="s">
        <v>566</v>
      </c>
      <c r="L111" s="30">
        <f>IF(M111="1000 szt.",((J111/N111)/1000),IF(M111="gram",((J111/N111)*1000),J111/N111))</f>
        <v>15</v>
      </c>
      <c r="M111" s="14" t="s">
        <v>19</v>
      </c>
      <c r="N111" s="15">
        <v>1</v>
      </c>
      <c r="O111" s="18" t="s">
        <v>1182</v>
      </c>
      <c r="P111" s="31" t="str">
        <f t="shared" si="1"/>
        <v>in</v>
      </c>
    </row>
    <row r="112" spans="1:16" ht="20.399999999999999" x14ac:dyDescent="0.3">
      <c r="A112" s="9">
        <v>45312.878472222219</v>
      </c>
      <c r="B112" s="2" t="s">
        <v>1706</v>
      </c>
      <c r="C112" s="2" t="s">
        <v>4</v>
      </c>
      <c r="D112" s="2" t="s">
        <v>1708</v>
      </c>
      <c r="E112" s="12" t="s">
        <v>25</v>
      </c>
      <c r="F112" s="12" t="s">
        <v>1721</v>
      </c>
      <c r="G112" s="2" t="s">
        <v>26</v>
      </c>
      <c r="H112" s="2" t="s">
        <v>37</v>
      </c>
      <c r="I112" s="2" t="s">
        <v>1744</v>
      </c>
      <c r="J112" s="17">
        <v>25000</v>
      </c>
      <c r="K112" s="3" t="s">
        <v>567</v>
      </c>
      <c r="L112" s="30">
        <f>IF(M112="1000 szt.",((J112/N112)/1000),IF(M112="gram",((J112/N112)*1000),J112/N112))</f>
        <v>25000</v>
      </c>
      <c r="M112" s="14" t="s">
        <v>19</v>
      </c>
      <c r="N112" s="15">
        <v>1</v>
      </c>
      <c r="O112" s="18" t="s">
        <v>1354</v>
      </c>
      <c r="P112" s="31" t="str">
        <f t="shared" si="1"/>
        <v>St</v>
      </c>
    </row>
    <row r="113" spans="1:16" ht="15.6" x14ac:dyDescent="0.3">
      <c r="A113" s="9">
        <v>45312.947916666664</v>
      </c>
      <c r="B113" s="2" t="s">
        <v>1706</v>
      </c>
      <c r="C113" s="2" t="s">
        <v>4</v>
      </c>
      <c r="D113" s="2" t="s">
        <v>1708</v>
      </c>
      <c r="E113" s="12" t="s">
        <v>71</v>
      </c>
      <c r="F113" s="12" t="s">
        <v>1724</v>
      </c>
      <c r="G113" s="2" t="s">
        <v>23</v>
      </c>
      <c r="H113" s="2" t="s">
        <v>7</v>
      </c>
      <c r="I113" s="2" t="s">
        <v>7</v>
      </c>
      <c r="J113" s="17">
        <v>114.1756</v>
      </c>
      <c r="K113" s="3" t="s">
        <v>568</v>
      </c>
      <c r="L113" s="30">
        <f>IF(M113="1000 szt.",((J113/N113)/1000),IF(M113="gram",((J113/N113)*1000),J113/N113))</f>
        <v>0.81554000000000004</v>
      </c>
      <c r="M113" s="14" t="s">
        <v>19</v>
      </c>
      <c r="N113" s="15">
        <v>140</v>
      </c>
      <c r="O113" s="18" t="s">
        <v>1354</v>
      </c>
      <c r="P113" s="31" t="str">
        <f t="shared" si="1"/>
        <v>St</v>
      </c>
    </row>
    <row r="114" spans="1:16" ht="15.6" x14ac:dyDescent="0.3">
      <c r="A114" s="9">
        <v>45312.954861111109</v>
      </c>
      <c r="B114" s="2" t="s">
        <v>1706</v>
      </c>
      <c r="C114" s="2" t="s">
        <v>4</v>
      </c>
      <c r="D114" s="2" t="s">
        <v>1708</v>
      </c>
      <c r="E114" s="12" t="s">
        <v>71</v>
      </c>
      <c r="F114" s="12" t="s">
        <v>1724</v>
      </c>
      <c r="G114" s="2" t="s">
        <v>23</v>
      </c>
      <c r="H114" s="2" t="s">
        <v>7</v>
      </c>
      <c r="I114" s="2" t="s">
        <v>7</v>
      </c>
      <c r="J114" s="17">
        <v>130.4864</v>
      </c>
      <c r="K114" s="3" t="s">
        <v>569</v>
      </c>
      <c r="L114" s="30">
        <f>IF(M114="1000 szt.",((J114/N114)/1000),IF(M114="gram",((J114/N114)*1000),J114/N114))</f>
        <v>0.81554000000000004</v>
      </c>
      <c r="M114" s="14" t="s">
        <v>19</v>
      </c>
      <c r="N114" s="15">
        <v>160</v>
      </c>
      <c r="O114" s="18" t="s">
        <v>1354</v>
      </c>
      <c r="P114" s="31" t="str">
        <f t="shared" si="1"/>
        <v>St</v>
      </c>
    </row>
    <row r="115" spans="1:16" ht="15.6" x14ac:dyDescent="0.3">
      <c r="A115" s="9">
        <v>45312.958333333336</v>
      </c>
      <c r="B115" s="2" t="s">
        <v>1706</v>
      </c>
      <c r="C115" s="2" t="s">
        <v>4</v>
      </c>
      <c r="D115" s="2" t="s">
        <v>1708</v>
      </c>
      <c r="E115" s="12" t="s">
        <v>71</v>
      </c>
      <c r="F115" s="12" t="s">
        <v>1724</v>
      </c>
      <c r="G115" s="2" t="s">
        <v>23</v>
      </c>
      <c r="H115" s="2" t="s">
        <v>7</v>
      </c>
      <c r="I115" s="2" t="s">
        <v>7</v>
      </c>
      <c r="J115" s="17">
        <v>122.331</v>
      </c>
      <c r="K115" s="3" t="s">
        <v>570</v>
      </c>
      <c r="L115" s="30">
        <f>IF(M115="1000 szt.",((J115/N115)/1000),IF(M115="gram",((J115/N115)*1000),J115/N115))</f>
        <v>0.81554000000000004</v>
      </c>
      <c r="M115" s="14" t="s">
        <v>19</v>
      </c>
      <c r="N115" s="15">
        <v>150</v>
      </c>
      <c r="O115" s="18" t="s">
        <v>1354</v>
      </c>
      <c r="P115" s="31" t="str">
        <f t="shared" si="1"/>
        <v>St</v>
      </c>
    </row>
    <row r="116" spans="1:16" ht="15.6" x14ac:dyDescent="0.3">
      <c r="A116" s="9">
        <v>45312.961805555555</v>
      </c>
      <c r="B116" s="2" t="s">
        <v>1706</v>
      </c>
      <c r="C116" s="2" t="s">
        <v>4</v>
      </c>
      <c r="D116" s="2" t="s">
        <v>1708</v>
      </c>
      <c r="E116" s="12" t="s">
        <v>71</v>
      </c>
      <c r="F116" s="12" t="s">
        <v>1724</v>
      </c>
      <c r="G116" s="2" t="s">
        <v>23</v>
      </c>
      <c r="H116" s="2" t="s">
        <v>7</v>
      </c>
      <c r="I116" s="2" t="s">
        <v>7</v>
      </c>
      <c r="J116" s="17">
        <v>183.4965</v>
      </c>
      <c r="K116" s="3" t="s">
        <v>571</v>
      </c>
      <c r="L116" s="30">
        <f>IF(M116="1000 szt.",((J116/N116)/1000),IF(M116="gram",((J116/N116)*1000),J116/N116))</f>
        <v>0.81554000000000004</v>
      </c>
      <c r="M116" s="14" t="s">
        <v>19</v>
      </c>
      <c r="N116" s="15">
        <v>225</v>
      </c>
      <c r="O116" s="18" t="s">
        <v>1354</v>
      </c>
      <c r="P116" s="31" t="str">
        <f t="shared" si="1"/>
        <v>St</v>
      </c>
    </row>
    <row r="117" spans="1:16" ht="15.6" x14ac:dyDescent="0.3">
      <c r="A117" s="9">
        <v>45312.965277777781</v>
      </c>
      <c r="B117" s="2" t="s">
        <v>1706</v>
      </c>
      <c r="C117" s="2" t="s">
        <v>4</v>
      </c>
      <c r="D117" s="2" t="s">
        <v>1708</v>
      </c>
      <c r="E117" s="12" t="s">
        <v>71</v>
      </c>
      <c r="F117" s="12" t="s">
        <v>1724</v>
      </c>
      <c r="G117" s="2" t="s">
        <v>23</v>
      </c>
      <c r="H117" s="2" t="s">
        <v>7</v>
      </c>
      <c r="I117" s="2" t="s">
        <v>7</v>
      </c>
      <c r="J117" s="17">
        <v>244.66200000000001</v>
      </c>
      <c r="K117" s="3" t="s">
        <v>572</v>
      </c>
      <c r="L117" s="30">
        <f>IF(M117="1000 szt.",((J117/N117)/1000),IF(M117="gram",((J117/N117)*1000),J117/N117))</f>
        <v>0.81554000000000004</v>
      </c>
      <c r="M117" s="14" t="s">
        <v>19</v>
      </c>
      <c r="N117" s="15">
        <v>300</v>
      </c>
      <c r="O117" s="18" t="s">
        <v>1354</v>
      </c>
      <c r="P117" s="31" t="str">
        <f t="shared" si="1"/>
        <v>St</v>
      </c>
    </row>
    <row r="118" spans="1:16" ht="15.6" x14ac:dyDescent="0.3">
      <c r="A118" s="9">
        <v>45312.972222222219</v>
      </c>
      <c r="B118" s="2" t="s">
        <v>1706</v>
      </c>
      <c r="C118" s="2" t="s">
        <v>4</v>
      </c>
      <c r="D118" s="2" t="s">
        <v>1708</v>
      </c>
      <c r="E118" s="12" t="s">
        <v>71</v>
      </c>
      <c r="F118" s="12" t="s">
        <v>1724</v>
      </c>
      <c r="G118" s="2" t="s">
        <v>23</v>
      </c>
      <c r="H118" s="2" t="s">
        <v>7</v>
      </c>
      <c r="I118" s="2" t="s">
        <v>7</v>
      </c>
      <c r="J118" s="17">
        <v>157.39920000000001</v>
      </c>
      <c r="K118" s="3" t="s">
        <v>573</v>
      </c>
      <c r="L118" s="30">
        <f>IF(M118="1000 szt.",((J118/N118)/1000),IF(M118="gram",((J118/N118)*1000),J118/N118))</f>
        <v>0.81553989637305702</v>
      </c>
      <c r="M118" s="14" t="s">
        <v>19</v>
      </c>
      <c r="N118" s="15">
        <v>193</v>
      </c>
      <c r="O118" s="18" t="s">
        <v>1354</v>
      </c>
      <c r="P118" s="31" t="str">
        <f t="shared" si="1"/>
        <v>St</v>
      </c>
    </row>
    <row r="119" spans="1:16" ht="15.6" x14ac:dyDescent="0.3">
      <c r="A119" s="9">
        <v>45312.975694444445</v>
      </c>
      <c r="B119" s="2" t="s">
        <v>1706</v>
      </c>
      <c r="C119" s="2" t="s">
        <v>4</v>
      </c>
      <c r="D119" s="2" t="s">
        <v>1708</v>
      </c>
      <c r="E119" s="12" t="s">
        <v>71</v>
      </c>
      <c r="F119" s="12" t="s">
        <v>1724</v>
      </c>
      <c r="G119" s="2" t="s">
        <v>23</v>
      </c>
      <c r="H119" s="2" t="s">
        <v>7</v>
      </c>
      <c r="I119" s="2" t="s">
        <v>7</v>
      </c>
      <c r="J119" s="17">
        <v>114.1756</v>
      </c>
      <c r="K119" s="3" t="s">
        <v>574</v>
      </c>
      <c r="L119" s="30">
        <f>IF(M119="1000 szt.",((J119/N119)/1000),IF(M119="gram",((J119/N119)*1000),J119/N119))</f>
        <v>0.81554000000000004</v>
      </c>
      <c r="M119" s="14" t="s">
        <v>19</v>
      </c>
      <c r="N119" s="15">
        <v>140</v>
      </c>
      <c r="O119" s="18" t="s">
        <v>1354</v>
      </c>
      <c r="P119" s="31" t="str">
        <f t="shared" si="1"/>
        <v>St</v>
      </c>
    </row>
    <row r="120" spans="1:16" ht="15.6" x14ac:dyDescent="0.3">
      <c r="A120" s="9">
        <v>45313.5625</v>
      </c>
      <c r="B120" s="2" t="s">
        <v>1706</v>
      </c>
      <c r="C120" s="2" t="s">
        <v>4</v>
      </c>
      <c r="D120" s="2" t="s">
        <v>1709</v>
      </c>
      <c r="E120" s="12" t="s">
        <v>103</v>
      </c>
      <c r="F120" s="12" t="s">
        <v>1727</v>
      </c>
      <c r="G120" s="2" t="s">
        <v>23</v>
      </c>
      <c r="H120" s="2" t="s">
        <v>7</v>
      </c>
      <c r="I120" s="2" t="s">
        <v>7</v>
      </c>
      <c r="J120" s="17">
        <v>203.88499999999999</v>
      </c>
      <c r="K120" s="3" t="s">
        <v>575</v>
      </c>
      <c r="L120" s="30">
        <f>IF(M120="1000 szt.",((J120/N120)/1000),IF(M120="gram",((J120/N120)*1000),J120/N120))</f>
        <v>0.81553999999999993</v>
      </c>
      <c r="M120" s="14" t="s">
        <v>19</v>
      </c>
      <c r="N120" s="15">
        <v>250</v>
      </c>
      <c r="O120" s="18" t="s">
        <v>1171</v>
      </c>
      <c r="P120" s="31" t="str">
        <f t="shared" si="1"/>
        <v>SC</v>
      </c>
    </row>
    <row r="121" spans="1:16" ht="15.6" x14ac:dyDescent="0.3">
      <c r="A121" s="9">
        <v>45313.622916666667</v>
      </c>
      <c r="B121" s="2" t="s">
        <v>1707</v>
      </c>
      <c r="C121" s="2" t="s">
        <v>4</v>
      </c>
      <c r="D121" s="2" t="s">
        <v>1713</v>
      </c>
      <c r="E121" s="12" t="s">
        <v>3896</v>
      </c>
      <c r="F121" s="12" t="s">
        <v>1729</v>
      </c>
      <c r="G121" s="2" t="s">
        <v>16</v>
      </c>
      <c r="H121" s="2" t="s">
        <v>17</v>
      </c>
      <c r="I121" s="2" t="s">
        <v>18</v>
      </c>
      <c r="J121" s="17">
        <v>0</v>
      </c>
      <c r="K121" s="3" t="s">
        <v>576</v>
      </c>
      <c r="L121" s="30">
        <f>IF(M121="1000 szt.",((J121/N121)/1000),IF(M121="gram",((J121/N121)*1000),J121/N121))</f>
        <v>0</v>
      </c>
      <c r="M121" s="14" t="s">
        <v>19</v>
      </c>
      <c r="N121" s="15">
        <v>1</v>
      </c>
      <c r="O121" s="18" t="s">
        <v>1354</v>
      </c>
      <c r="P121" s="31" t="str">
        <f t="shared" si="1"/>
        <v>St</v>
      </c>
    </row>
    <row r="122" spans="1:16" ht="15.6" x14ac:dyDescent="0.3">
      <c r="A122" s="9">
        <v>45313.770833333336</v>
      </c>
      <c r="B122" s="2" t="s">
        <v>27</v>
      </c>
      <c r="C122" s="2" t="s">
        <v>28</v>
      </c>
      <c r="D122" s="2" t="s">
        <v>1711</v>
      </c>
      <c r="E122" s="12" t="s">
        <v>36</v>
      </c>
      <c r="F122" s="12" t="s">
        <v>1719</v>
      </c>
      <c r="G122" s="2" t="s">
        <v>27</v>
      </c>
      <c r="H122" s="2" t="s">
        <v>11</v>
      </c>
      <c r="I122" s="2" t="s">
        <v>1744</v>
      </c>
      <c r="J122" s="17">
        <v>24000</v>
      </c>
      <c r="K122" s="3" t="s">
        <v>577</v>
      </c>
      <c r="L122" s="30">
        <f>IF(M122="1000 szt.",((J122/N122)/1000),IF(M122="gram",((J122/N122)*1000),J122/N122))</f>
        <v>12000</v>
      </c>
      <c r="M122" s="14" t="s">
        <v>19</v>
      </c>
      <c r="N122" s="15">
        <v>2</v>
      </c>
      <c r="O122" s="18" t="s">
        <v>1168</v>
      </c>
      <c r="P122" s="31" t="str">
        <f t="shared" si="1"/>
        <v>KA</v>
      </c>
    </row>
    <row r="123" spans="1:16" ht="15.6" x14ac:dyDescent="0.3">
      <c r="A123" s="9">
        <v>45313.854166666664</v>
      </c>
      <c r="B123" s="2" t="s">
        <v>1706</v>
      </c>
      <c r="C123" s="2" t="s">
        <v>32</v>
      </c>
      <c r="D123" s="2" t="s">
        <v>1708</v>
      </c>
      <c r="E123" s="12" t="s">
        <v>25</v>
      </c>
      <c r="F123" s="12" t="s">
        <v>1719</v>
      </c>
      <c r="G123" s="2" t="s">
        <v>26</v>
      </c>
      <c r="H123" s="2" t="s">
        <v>7</v>
      </c>
      <c r="I123" s="2" t="s">
        <v>7</v>
      </c>
      <c r="J123" s="17">
        <v>16310.8</v>
      </c>
      <c r="L123" s="30">
        <f>IF(M123="1000 szt.",((J123/N123)/1000),IF(M123="gram",((J123/N123)*1000),J123/N123))</f>
        <v>0.81553999999999993</v>
      </c>
      <c r="M123" s="14" t="s">
        <v>19</v>
      </c>
      <c r="N123" s="15">
        <v>20000</v>
      </c>
      <c r="O123" s="18" t="s">
        <v>1354</v>
      </c>
      <c r="P123" s="31" t="str">
        <f t="shared" si="1"/>
        <v>St</v>
      </c>
    </row>
    <row r="124" spans="1:16" ht="15.6" x14ac:dyDescent="0.3">
      <c r="A124" s="9">
        <v>45313.877083333333</v>
      </c>
      <c r="B124" s="2" t="s">
        <v>1706</v>
      </c>
      <c r="C124" s="2" t="s">
        <v>4</v>
      </c>
      <c r="D124" s="2" t="s">
        <v>1708</v>
      </c>
      <c r="E124" s="12" t="s">
        <v>25</v>
      </c>
      <c r="F124" s="12" t="s">
        <v>1721</v>
      </c>
      <c r="G124" s="2" t="s">
        <v>26</v>
      </c>
      <c r="H124" s="2" t="s">
        <v>7</v>
      </c>
      <c r="I124" s="2" t="s">
        <v>7</v>
      </c>
      <c r="J124" s="17">
        <v>3751.4839999999999</v>
      </c>
      <c r="L124" s="30">
        <f>IF(M124="1000 szt.",((J124/N124)/1000),IF(M124="gram",((J124/N124)*1000),J124/N124))</f>
        <v>0.81553999999999993</v>
      </c>
      <c r="M124" s="14" t="s">
        <v>19</v>
      </c>
      <c r="N124" s="15">
        <v>4600</v>
      </c>
      <c r="O124" s="18" t="s">
        <v>1168</v>
      </c>
      <c r="P124" s="31" t="str">
        <f t="shared" si="1"/>
        <v>KA</v>
      </c>
    </row>
    <row r="125" spans="1:16" ht="15.6" x14ac:dyDescent="0.3">
      <c r="A125" s="9">
        <v>45314.291666666664</v>
      </c>
      <c r="B125" s="2" t="s">
        <v>27</v>
      </c>
      <c r="C125" s="2" t="s">
        <v>28</v>
      </c>
      <c r="D125" s="2" t="s">
        <v>1709</v>
      </c>
      <c r="E125" s="12" t="s">
        <v>36</v>
      </c>
      <c r="F125" s="12" t="s">
        <v>1719</v>
      </c>
      <c r="G125" s="2" t="s">
        <v>27</v>
      </c>
      <c r="H125" s="2" t="s">
        <v>37</v>
      </c>
      <c r="I125" s="2" t="s">
        <v>1744</v>
      </c>
      <c r="J125" s="17">
        <v>180000</v>
      </c>
      <c r="K125" s="3" t="s">
        <v>578</v>
      </c>
      <c r="L125" s="30">
        <f>IF(M125="1000 szt.",((J125/N125)/1000),IF(M125="gram",((J125/N125)*1000),J125/N125))</f>
        <v>180000</v>
      </c>
      <c r="M125" s="14" t="s">
        <v>19</v>
      </c>
      <c r="N125" s="15">
        <v>1</v>
      </c>
      <c r="O125" s="18" t="s">
        <v>1169</v>
      </c>
      <c r="P125" s="31" t="str">
        <f t="shared" si="1"/>
        <v>Po</v>
      </c>
    </row>
    <row r="126" spans="1:16" ht="15.6" x14ac:dyDescent="0.3">
      <c r="A126" s="9">
        <v>45314.291666666664</v>
      </c>
      <c r="B126" s="2" t="s">
        <v>27</v>
      </c>
      <c r="C126" s="2" t="s">
        <v>28</v>
      </c>
      <c r="D126" s="2" t="s">
        <v>1709</v>
      </c>
      <c r="E126" s="12" t="s">
        <v>36</v>
      </c>
      <c r="F126" s="12" t="s">
        <v>1719</v>
      </c>
      <c r="G126" s="2" t="s">
        <v>27</v>
      </c>
      <c r="H126" s="2" t="s">
        <v>37</v>
      </c>
      <c r="I126" s="2" t="s">
        <v>1744</v>
      </c>
      <c r="J126" s="17">
        <v>120000</v>
      </c>
      <c r="K126" s="3" t="s">
        <v>579</v>
      </c>
      <c r="L126" s="30">
        <f>IF(M126="1000 szt.",((J126/N126)/1000),IF(M126="gram",((J126/N126)*1000),J126/N126))</f>
        <v>120000</v>
      </c>
      <c r="M126" s="14" t="s">
        <v>19</v>
      </c>
      <c r="N126" s="15">
        <v>1</v>
      </c>
      <c r="O126" s="18" t="s">
        <v>1169</v>
      </c>
      <c r="P126" s="31" t="str">
        <f t="shared" si="1"/>
        <v>Po</v>
      </c>
    </row>
    <row r="127" spans="1:16" ht="15.6" x14ac:dyDescent="0.3">
      <c r="A127" s="9">
        <v>45314.375</v>
      </c>
      <c r="B127" s="2" t="s">
        <v>1706</v>
      </c>
      <c r="C127" s="2" t="s">
        <v>4</v>
      </c>
      <c r="D127" s="2" t="s">
        <v>1708</v>
      </c>
      <c r="E127" s="12" t="s">
        <v>22</v>
      </c>
      <c r="F127" s="12" t="s">
        <v>1731</v>
      </c>
      <c r="G127" s="2" t="s">
        <v>23</v>
      </c>
      <c r="H127" s="2" t="s">
        <v>7</v>
      </c>
      <c r="I127" s="2" t="s">
        <v>7</v>
      </c>
      <c r="J127" s="17">
        <v>326.21600000000001</v>
      </c>
      <c r="K127" s="3" t="s">
        <v>580</v>
      </c>
      <c r="L127" s="30">
        <f>IF(M127="1000 szt.",((J127/N127)/1000),IF(M127="gram",((J127/N127)*1000),J127/N127))</f>
        <v>0.81554000000000004</v>
      </c>
      <c r="M127" s="14" t="s">
        <v>19</v>
      </c>
      <c r="N127" s="15">
        <v>400</v>
      </c>
      <c r="O127" s="18" t="s">
        <v>1171</v>
      </c>
      <c r="P127" s="31" t="str">
        <f t="shared" si="1"/>
        <v>SC</v>
      </c>
    </row>
    <row r="128" spans="1:16" ht="15.6" x14ac:dyDescent="0.3">
      <c r="A128" s="9">
        <v>45314.375</v>
      </c>
      <c r="B128" s="2" t="s">
        <v>1706</v>
      </c>
      <c r="C128" s="2" t="s">
        <v>4</v>
      </c>
      <c r="D128" s="2" t="s">
        <v>1708</v>
      </c>
      <c r="E128" s="12" t="s">
        <v>22</v>
      </c>
      <c r="F128" s="12" t="s">
        <v>1731</v>
      </c>
      <c r="G128" s="2" t="s">
        <v>23</v>
      </c>
      <c r="H128" s="2" t="s">
        <v>29</v>
      </c>
      <c r="I128" s="2" t="s">
        <v>41</v>
      </c>
      <c r="J128" s="17">
        <v>80.959999999999994</v>
      </c>
      <c r="K128" s="3" t="s">
        <v>428</v>
      </c>
      <c r="L128" s="30">
        <f>IF(M128="1000 szt.",((J128/N128)/1000),IF(M128="gram",((J128/N128)*1000),J128/N128))</f>
        <v>586.66666666666663</v>
      </c>
      <c r="M128" s="14" t="s">
        <v>31</v>
      </c>
      <c r="N128" s="15">
        <v>0.13800000000000001</v>
      </c>
      <c r="O128" s="18" t="s">
        <v>1171</v>
      </c>
      <c r="P128" s="31" t="str">
        <f t="shared" si="1"/>
        <v>SC</v>
      </c>
    </row>
    <row r="129" spans="1:16" ht="30.6" x14ac:dyDescent="0.3">
      <c r="A129" s="9">
        <v>45314.470138888886</v>
      </c>
      <c r="B129" s="2" t="s">
        <v>1707</v>
      </c>
      <c r="C129" s="2" t="s">
        <v>4</v>
      </c>
      <c r="D129" s="2" t="s">
        <v>1713</v>
      </c>
      <c r="E129" s="12" t="s">
        <v>3895</v>
      </c>
      <c r="F129" s="12" t="s">
        <v>1723</v>
      </c>
      <c r="G129" s="2" t="s">
        <v>16</v>
      </c>
      <c r="H129" s="2" t="s">
        <v>17</v>
      </c>
      <c r="I129" s="2" t="s">
        <v>18</v>
      </c>
      <c r="J129" s="17">
        <v>0</v>
      </c>
      <c r="K129" s="3" t="s">
        <v>581</v>
      </c>
      <c r="L129" s="30">
        <f>IF(M129="1000 szt.",((J129/N129)/1000),IF(M129="gram",((J129/N129)*1000),J129/N129))</f>
        <v>0</v>
      </c>
      <c r="M129" s="14" t="s">
        <v>19</v>
      </c>
      <c r="N129" s="15">
        <v>4</v>
      </c>
      <c r="O129" s="18" t="s">
        <v>1354</v>
      </c>
      <c r="P129" s="31" t="str">
        <f t="shared" si="1"/>
        <v>St</v>
      </c>
    </row>
    <row r="130" spans="1:16" ht="20.399999999999999" x14ac:dyDescent="0.3">
      <c r="A130" s="9">
        <v>45314.5625</v>
      </c>
      <c r="B130" s="2" t="s">
        <v>1706</v>
      </c>
      <c r="C130" s="2" t="s">
        <v>32</v>
      </c>
      <c r="D130" s="2" t="s">
        <v>1714</v>
      </c>
      <c r="E130" s="12" t="s">
        <v>33</v>
      </c>
      <c r="F130" s="12" t="s">
        <v>1719</v>
      </c>
      <c r="G130" s="2" t="s">
        <v>34</v>
      </c>
      <c r="H130" s="2" t="s">
        <v>11</v>
      </c>
      <c r="I130" s="2" t="s">
        <v>1744</v>
      </c>
      <c r="J130" s="17">
        <v>76000</v>
      </c>
      <c r="K130" s="3" t="s">
        <v>582</v>
      </c>
      <c r="L130" s="30">
        <f>IF(M130="1000 szt.",((J130/N130)/1000),IF(M130="gram",((J130/N130)*1000),J130/N130))</f>
        <v>974.35897435897436</v>
      </c>
      <c r="M130" s="14" t="s">
        <v>19</v>
      </c>
      <c r="N130" s="15">
        <v>78</v>
      </c>
      <c r="O130" s="18" t="s">
        <v>1354</v>
      </c>
      <c r="P130" s="31" t="str">
        <f t="shared" si="1"/>
        <v>St</v>
      </c>
    </row>
    <row r="131" spans="1:16" ht="15.6" x14ac:dyDescent="0.3">
      <c r="A131" s="9">
        <v>45314.625</v>
      </c>
      <c r="B131" s="2" t="s">
        <v>1706</v>
      </c>
      <c r="C131" s="2" t="s">
        <v>4</v>
      </c>
      <c r="D131" s="2" t="s">
        <v>1708</v>
      </c>
      <c r="E131" s="12" t="s">
        <v>66</v>
      </c>
      <c r="F131" s="12" t="s">
        <v>1726</v>
      </c>
      <c r="G131" s="2" t="s">
        <v>23</v>
      </c>
      <c r="H131" s="2" t="s">
        <v>7</v>
      </c>
      <c r="I131" s="2" t="s">
        <v>7</v>
      </c>
      <c r="J131" s="17">
        <v>32.621600000000001</v>
      </c>
      <c r="K131" s="3" t="s">
        <v>583</v>
      </c>
      <c r="L131" s="30">
        <f>IF(M131="1000 szt.",((J131/N131)/1000),IF(M131="gram",((J131/N131)*1000),J131/N131))</f>
        <v>0.81554000000000004</v>
      </c>
      <c r="M131" s="14" t="s">
        <v>19</v>
      </c>
      <c r="N131" s="15">
        <v>40</v>
      </c>
      <c r="O131" s="18" t="s">
        <v>1354</v>
      </c>
      <c r="P131" s="31" t="str">
        <f t="shared" ref="P131:P194" si="2">MID(O131,1,2)</f>
        <v>St</v>
      </c>
    </row>
    <row r="132" spans="1:16" ht="15.6" x14ac:dyDescent="0.3">
      <c r="A132" s="9">
        <v>45314.815972222219</v>
      </c>
      <c r="B132" s="2" t="s">
        <v>1706</v>
      </c>
      <c r="C132" s="2" t="s">
        <v>4</v>
      </c>
      <c r="D132" s="2" t="s">
        <v>1709</v>
      </c>
      <c r="E132" s="12" t="s">
        <v>60</v>
      </c>
      <c r="F132" s="12" t="s">
        <v>1720</v>
      </c>
      <c r="G132" s="2" t="s">
        <v>23</v>
      </c>
      <c r="H132" s="2" t="s">
        <v>29</v>
      </c>
      <c r="I132" s="2" t="s">
        <v>134</v>
      </c>
      <c r="J132" s="17">
        <v>58</v>
      </c>
      <c r="L132" s="30">
        <f>IF(M132="1000 szt.",((J132/N132)/1000),IF(M132="gram",((J132/N132)*1000),J132/N132))</f>
        <v>579.91301304804279</v>
      </c>
      <c r="M132" s="14" t="s">
        <v>31</v>
      </c>
      <c r="N132" s="15">
        <v>0.10001500000000001</v>
      </c>
      <c r="O132" s="18" t="s">
        <v>1354</v>
      </c>
      <c r="P132" s="31" t="str">
        <f t="shared" si="2"/>
        <v>St</v>
      </c>
    </row>
    <row r="133" spans="1:16" ht="30.6" x14ac:dyDescent="0.3">
      <c r="A133" s="9">
        <v>45315.006944444445</v>
      </c>
      <c r="B133" s="2" t="s">
        <v>1706</v>
      </c>
      <c r="C133" s="2" t="s">
        <v>4</v>
      </c>
      <c r="D133" s="2" t="s">
        <v>1708</v>
      </c>
      <c r="E133" s="12" t="s">
        <v>58</v>
      </c>
      <c r="F133" s="12" t="s">
        <v>1732</v>
      </c>
      <c r="G133" s="2" t="s">
        <v>23</v>
      </c>
      <c r="H133" s="2" t="s">
        <v>64</v>
      </c>
      <c r="I133" s="2" t="s">
        <v>1744</v>
      </c>
      <c r="J133" s="17">
        <v>100</v>
      </c>
      <c r="K133" s="3" t="s">
        <v>584</v>
      </c>
      <c r="L133" s="30">
        <f>IF(M133="1000 szt.",((J133/N133)/1000),IF(M133="gram",((J133/N133)*1000),J133/N133))</f>
        <v>50</v>
      </c>
      <c r="M133" s="14" t="s">
        <v>19</v>
      </c>
      <c r="N133" s="15">
        <v>2</v>
      </c>
      <c r="O133" s="18" t="s">
        <v>1354</v>
      </c>
      <c r="P133" s="31" t="str">
        <f t="shared" si="2"/>
        <v>St</v>
      </c>
    </row>
    <row r="134" spans="1:16" ht="15.6" x14ac:dyDescent="0.3">
      <c r="A134" s="9">
        <v>45315.041666666664</v>
      </c>
      <c r="B134" s="2" t="s">
        <v>1706</v>
      </c>
      <c r="C134" s="2" t="s">
        <v>32</v>
      </c>
      <c r="D134" s="2" t="s">
        <v>1714</v>
      </c>
      <c r="E134" s="12" t="s">
        <v>33</v>
      </c>
      <c r="F134" s="12" t="s">
        <v>1719</v>
      </c>
      <c r="G134" s="2" t="s">
        <v>34</v>
      </c>
      <c r="H134" s="2" t="s">
        <v>37</v>
      </c>
      <c r="I134" s="2" t="s">
        <v>38</v>
      </c>
      <c r="J134" s="17">
        <v>70000</v>
      </c>
      <c r="K134" s="3" t="s">
        <v>585</v>
      </c>
      <c r="L134" s="30">
        <f>IF(M134="1000 szt.",((J134/N134)/1000),IF(M134="gram",((J134/N134)*1000),J134/N134))</f>
        <v>70000</v>
      </c>
      <c r="M134" s="14" t="s">
        <v>19</v>
      </c>
      <c r="N134" s="15">
        <v>1</v>
      </c>
      <c r="O134" s="18" t="s">
        <v>1354</v>
      </c>
      <c r="P134" s="31" t="str">
        <f t="shared" si="2"/>
        <v>St</v>
      </c>
    </row>
    <row r="135" spans="1:16" ht="15.6" x14ac:dyDescent="0.3">
      <c r="A135" s="9">
        <v>45315.364583333336</v>
      </c>
      <c r="B135" s="2" t="s">
        <v>1706</v>
      </c>
      <c r="C135" s="2" t="s">
        <v>4</v>
      </c>
      <c r="D135" s="2" t="s">
        <v>1711</v>
      </c>
      <c r="E135" s="12" t="s">
        <v>5</v>
      </c>
      <c r="F135" s="12" t="s">
        <v>1733</v>
      </c>
      <c r="G135" s="2" t="s">
        <v>6</v>
      </c>
      <c r="H135" s="2" t="s">
        <v>7</v>
      </c>
      <c r="I135" s="2" t="s">
        <v>7</v>
      </c>
      <c r="J135" s="17">
        <v>65.243200000000002</v>
      </c>
      <c r="K135" s="3" t="s">
        <v>586</v>
      </c>
      <c r="L135" s="30">
        <f>IF(M135="1000 szt.",((J135/N135)/1000),IF(M135="gram",((J135/N135)*1000),J135/N135))</f>
        <v>0.81554000000000004</v>
      </c>
      <c r="M135" s="14" t="s">
        <v>19</v>
      </c>
      <c r="N135" s="15">
        <v>80</v>
      </c>
      <c r="O135" s="18" t="s">
        <v>1354</v>
      </c>
      <c r="P135" s="31" t="str">
        <f t="shared" si="2"/>
        <v>St</v>
      </c>
    </row>
    <row r="136" spans="1:16" ht="15.6" x14ac:dyDescent="0.3">
      <c r="A136" s="9">
        <v>45315.364583333336</v>
      </c>
      <c r="B136" s="2" t="s">
        <v>1706</v>
      </c>
      <c r="C136" s="2" t="s">
        <v>4</v>
      </c>
      <c r="D136" s="2" t="s">
        <v>1711</v>
      </c>
      <c r="E136" s="12" t="s">
        <v>5</v>
      </c>
      <c r="F136" s="12" t="s">
        <v>1733</v>
      </c>
      <c r="G136" s="2" t="s">
        <v>6</v>
      </c>
      <c r="H136" s="2" t="s">
        <v>7</v>
      </c>
      <c r="I136" s="2" t="s">
        <v>7</v>
      </c>
      <c r="J136" s="17">
        <v>65.243200000000002</v>
      </c>
      <c r="K136" s="3" t="s">
        <v>586</v>
      </c>
      <c r="L136" s="30">
        <f>IF(M136="1000 szt.",((J136/N136)/1000),IF(M136="gram",((J136/N136)*1000),J136/N136))</f>
        <v>0.81554000000000004</v>
      </c>
      <c r="M136" s="14" t="s">
        <v>19</v>
      </c>
      <c r="N136" s="15">
        <v>80</v>
      </c>
      <c r="O136" s="18" t="s">
        <v>1354</v>
      </c>
      <c r="P136" s="31" t="str">
        <f t="shared" si="2"/>
        <v>St</v>
      </c>
    </row>
    <row r="137" spans="1:16" ht="15.6" x14ac:dyDescent="0.3">
      <c r="A137" s="9">
        <v>45315.458333333336</v>
      </c>
      <c r="B137" s="2" t="s">
        <v>27</v>
      </c>
      <c r="C137" s="2" t="s">
        <v>32</v>
      </c>
      <c r="D137" s="2" t="s">
        <v>1709</v>
      </c>
      <c r="E137" s="12" t="s">
        <v>99</v>
      </c>
      <c r="F137" s="12" t="s">
        <v>1719</v>
      </c>
      <c r="G137" s="2" t="s">
        <v>23</v>
      </c>
      <c r="H137" s="2" t="s">
        <v>7</v>
      </c>
      <c r="I137" s="2" t="s">
        <v>7</v>
      </c>
      <c r="J137" s="17">
        <v>326.21600000000001</v>
      </c>
      <c r="K137" s="3" t="s">
        <v>231</v>
      </c>
      <c r="L137" s="30">
        <f>IF(M137="1000 szt.",((J137/N137)/1000),IF(M137="gram",((J137/N137)*1000),J137/N137))</f>
        <v>0.81554000000000004</v>
      </c>
      <c r="M137" s="14" t="s">
        <v>19</v>
      </c>
      <c r="N137" s="15">
        <v>400</v>
      </c>
      <c r="O137" s="18" t="s">
        <v>1354</v>
      </c>
      <c r="P137" s="31" t="str">
        <f t="shared" si="2"/>
        <v>St</v>
      </c>
    </row>
    <row r="138" spans="1:16" ht="15.6" x14ac:dyDescent="0.3">
      <c r="A138" s="9">
        <v>45315.5</v>
      </c>
      <c r="B138" s="2" t="s">
        <v>1706</v>
      </c>
      <c r="C138" s="2" t="s">
        <v>4</v>
      </c>
      <c r="D138" s="2" t="s">
        <v>1709</v>
      </c>
      <c r="E138" s="12" t="s">
        <v>587</v>
      </c>
      <c r="F138" s="12" t="s">
        <v>1699</v>
      </c>
      <c r="G138" s="2" t="s">
        <v>129</v>
      </c>
      <c r="H138" s="2" t="s">
        <v>55</v>
      </c>
      <c r="I138" s="2" t="s">
        <v>588</v>
      </c>
      <c r="J138" s="17">
        <v>4027.5</v>
      </c>
      <c r="L138" s="30">
        <f>IF(M138="1000 szt.",((J138/N138)/1000),IF(M138="gram",((J138/N138)*1000),J138/N138))</f>
        <v>10</v>
      </c>
      <c r="M138" s="14" t="s">
        <v>46</v>
      </c>
      <c r="N138" s="15">
        <v>402.75</v>
      </c>
      <c r="O138" s="18" t="s">
        <v>1354</v>
      </c>
      <c r="P138" s="31" t="str">
        <f t="shared" si="2"/>
        <v>St</v>
      </c>
    </row>
    <row r="139" spans="1:16" ht="15.6" x14ac:dyDescent="0.3">
      <c r="A139" s="9">
        <v>45315.5</v>
      </c>
      <c r="B139" s="2" t="s">
        <v>1706</v>
      </c>
      <c r="C139" s="2" t="s">
        <v>4</v>
      </c>
      <c r="D139" s="2" t="s">
        <v>1709</v>
      </c>
      <c r="E139" s="12" t="s">
        <v>587</v>
      </c>
      <c r="F139" s="12" t="s">
        <v>1699</v>
      </c>
      <c r="G139" s="2" t="s">
        <v>129</v>
      </c>
      <c r="H139" s="2" t="s">
        <v>55</v>
      </c>
      <c r="I139" s="2" t="s">
        <v>588</v>
      </c>
      <c r="J139" s="17">
        <v>4035</v>
      </c>
      <c r="L139" s="30">
        <f>IF(M139="1000 szt.",((J139/N139)/1000),IF(M139="gram",((J139/N139)*1000),J139/N139))</f>
        <v>10</v>
      </c>
      <c r="M139" s="14" t="s">
        <v>46</v>
      </c>
      <c r="N139" s="15">
        <v>403.5</v>
      </c>
      <c r="O139" s="18" t="s">
        <v>1354</v>
      </c>
      <c r="P139" s="31" t="str">
        <f t="shared" si="2"/>
        <v>St</v>
      </c>
    </row>
    <row r="140" spans="1:16" ht="15.6" x14ac:dyDescent="0.3">
      <c r="A140" s="9">
        <v>45315.631944444445</v>
      </c>
      <c r="B140" s="2" t="s">
        <v>1706</v>
      </c>
      <c r="C140" s="2" t="s">
        <v>4</v>
      </c>
      <c r="D140" s="2" t="s">
        <v>1708</v>
      </c>
      <c r="E140" s="12" t="s">
        <v>25</v>
      </c>
      <c r="F140" s="12" t="s">
        <v>1721</v>
      </c>
      <c r="G140" s="2" t="s">
        <v>26</v>
      </c>
      <c r="H140" s="2" t="s">
        <v>7</v>
      </c>
      <c r="I140" s="2" t="s">
        <v>7</v>
      </c>
      <c r="J140" s="17">
        <v>309.90519999999998</v>
      </c>
      <c r="K140" s="3" t="s">
        <v>589</v>
      </c>
      <c r="L140" s="30">
        <f>IF(M140="1000 szt.",((J140/N140)/1000),IF(M140="gram",((J140/N140)*1000),J140/N140))</f>
        <v>0.81553999999999993</v>
      </c>
      <c r="M140" s="14" t="s">
        <v>19</v>
      </c>
      <c r="N140" s="15">
        <v>380</v>
      </c>
      <c r="O140" s="18" t="s">
        <v>1354</v>
      </c>
      <c r="P140" s="31" t="str">
        <f t="shared" si="2"/>
        <v>St</v>
      </c>
    </row>
    <row r="141" spans="1:16" ht="15.6" x14ac:dyDescent="0.3">
      <c r="A141" s="9">
        <v>45315.791666666664</v>
      </c>
      <c r="B141" s="2" t="s">
        <v>1706</v>
      </c>
      <c r="C141" s="2" t="s">
        <v>4</v>
      </c>
      <c r="D141" s="2" t="s">
        <v>1708</v>
      </c>
      <c r="E141" s="12" t="s">
        <v>25</v>
      </c>
      <c r="F141" s="12" t="s">
        <v>1721</v>
      </c>
      <c r="G141" s="2" t="s">
        <v>26</v>
      </c>
      <c r="H141" s="2" t="s">
        <v>11</v>
      </c>
      <c r="I141" s="2" t="s">
        <v>1744</v>
      </c>
      <c r="J141" s="17">
        <v>1563.03</v>
      </c>
      <c r="K141" s="3" t="s">
        <v>590</v>
      </c>
      <c r="L141" s="30">
        <f>IF(M141="1000 szt.",((J141/N141)/1000),IF(M141="gram",((J141/N141)*1000),J141/N141))</f>
        <v>8.27</v>
      </c>
      <c r="M141" s="14" t="s">
        <v>46</v>
      </c>
      <c r="N141" s="15">
        <v>189</v>
      </c>
      <c r="O141" s="18" t="s">
        <v>1168</v>
      </c>
      <c r="P141" s="31" t="str">
        <f t="shared" si="2"/>
        <v>KA</v>
      </c>
    </row>
    <row r="142" spans="1:16" ht="15.6" x14ac:dyDescent="0.3">
      <c r="A142" s="9">
        <v>45315.791666666664</v>
      </c>
      <c r="B142" s="2" t="s">
        <v>1706</v>
      </c>
      <c r="C142" s="2" t="s">
        <v>4</v>
      </c>
      <c r="D142" s="2" t="s">
        <v>1708</v>
      </c>
      <c r="E142" s="12" t="s">
        <v>25</v>
      </c>
      <c r="F142" s="12" t="s">
        <v>1721</v>
      </c>
      <c r="G142" s="2" t="s">
        <v>26</v>
      </c>
      <c r="H142" s="2" t="s">
        <v>7</v>
      </c>
      <c r="I142" s="2" t="s">
        <v>7</v>
      </c>
      <c r="J142" s="17">
        <v>7013.6440000000002</v>
      </c>
      <c r="L142" s="30">
        <f>IF(M142="1000 szt.",((J142/N142)/1000),IF(M142="gram",((J142/N142)*1000),J142/N142))</f>
        <v>0.81554000000000004</v>
      </c>
      <c r="M142" s="14" t="s">
        <v>19</v>
      </c>
      <c r="N142" s="15">
        <v>8600</v>
      </c>
      <c r="O142" s="18" t="s">
        <v>1168</v>
      </c>
      <c r="P142" s="31" t="str">
        <f t="shared" si="2"/>
        <v>KA</v>
      </c>
    </row>
    <row r="143" spans="1:16" ht="20.399999999999999" x14ac:dyDescent="0.3">
      <c r="A143" s="9">
        <v>45316.5</v>
      </c>
      <c r="B143" s="2" t="s">
        <v>27</v>
      </c>
      <c r="C143" s="2" t="s">
        <v>28</v>
      </c>
      <c r="D143" s="2" t="s">
        <v>1708</v>
      </c>
      <c r="E143" s="12" t="s">
        <v>25</v>
      </c>
      <c r="F143" s="12" t="s">
        <v>1719</v>
      </c>
      <c r="G143" s="2" t="s">
        <v>27</v>
      </c>
      <c r="H143" s="2" t="s">
        <v>37</v>
      </c>
      <c r="I143" s="2" t="s">
        <v>38</v>
      </c>
      <c r="J143" s="17">
        <v>100000</v>
      </c>
      <c r="K143" s="3" t="s">
        <v>592</v>
      </c>
      <c r="L143" s="30">
        <f>IF(M143="1000 szt.",((J143/N143)/1000),IF(M143="gram",((J143/N143)*1000),J143/N143))</f>
        <v>100000</v>
      </c>
      <c r="M143" s="14" t="s">
        <v>19</v>
      </c>
      <c r="N143" s="15">
        <v>1</v>
      </c>
      <c r="O143" s="18" t="s">
        <v>1169</v>
      </c>
      <c r="P143" s="31" t="str">
        <f t="shared" si="2"/>
        <v>Po</v>
      </c>
    </row>
    <row r="144" spans="1:16" ht="15.6" x14ac:dyDescent="0.3">
      <c r="A144" s="9">
        <v>45316.5</v>
      </c>
      <c r="B144" s="2" t="s">
        <v>1706</v>
      </c>
      <c r="C144" s="2" t="s">
        <v>32</v>
      </c>
      <c r="D144" s="2" t="s">
        <v>1712</v>
      </c>
      <c r="E144" s="12" t="s">
        <v>36</v>
      </c>
      <c r="F144" s="12" t="s">
        <v>1719</v>
      </c>
      <c r="G144" s="2" t="s">
        <v>250</v>
      </c>
      <c r="H144" s="2" t="s">
        <v>37</v>
      </c>
      <c r="I144" s="2" t="s">
        <v>38</v>
      </c>
      <c r="J144" s="17">
        <v>170000</v>
      </c>
      <c r="K144" s="3" t="s">
        <v>591</v>
      </c>
      <c r="L144" s="30">
        <f>IF(M144="1000 szt.",((J144/N144)/1000),IF(M144="gram",((J144/N144)*1000),J144/N144))</f>
        <v>170000</v>
      </c>
      <c r="M144" s="14" t="s">
        <v>19</v>
      </c>
      <c r="N144" s="15">
        <v>1</v>
      </c>
      <c r="O144" s="18" t="s">
        <v>1354</v>
      </c>
      <c r="P144" s="31" t="str">
        <f t="shared" si="2"/>
        <v>St</v>
      </c>
    </row>
    <row r="145" spans="1:16" ht="15.6" x14ac:dyDescent="0.3">
      <c r="A145" s="9">
        <v>45316.552777777775</v>
      </c>
      <c r="B145" s="2" t="s">
        <v>27</v>
      </c>
      <c r="C145" s="2" t="s">
        <v>28</v>
      </c>
      <c r="D145" s="2" t="s">
        <v>1708</v>
      </c>
      <c r="E145" s="12" t="s">
        <v>25</v>
      </c>
      <c r="F145" s="12" t="s">
        <v>1719</v>
      </c>
      <c r="G145" s="2" t="s">
        <v>27</v>
      </c>
      <c r="H145" s="2" t="s">
        <v>7</v>
      </c>
      <c r="I145" s="2" t="s">
        <v>7</v>
      </c>
      <c r="J145" s="17">
        <v>228.35120000000001</v>
      </c>
      <c r="L145" s="30">
        <f>IF(M145="1000 szt.",((J145/N145)/1000),IF(M145="gram",((J145/N145)*1000),J145/N145))</f>
        <v>0.81554000000000004</v>
      </c>
      <c r="M145" s="14" t="s">
        <v>19</v>
      </c>
      <c r="N145" s="15">
        <v>280</v>
      </c>
      <c r="O145" s="18" t="s">
        <v>1354</v>
      </c>
      <c r="P145" s="31" t="str">
        <f t="shared" si="2"/>
        <v>St</v>
      </c>
    </row>
    <row r="146" spans="1:16" ht="15.6" x14ac:dyDescent="0.3">
      <c r="A146" s="9">
        <v>45316.552777777775</v>
      </c>
      <c r="B146" s="2" t="s">
        <v>27</v>
      </c>
      <c r="C146" s="2" t="s">
        <v>28</v>
      </c>
      <c r="D146" s="2" t="s">
        <v>1708</v>
      </c>
      <c r="E146" s="12" t="s">
        <v>25</v>
      </c>
      <c r="F146" s="12" t="s">
        <v>1719</v>
      </c>
      <c r="G146" s="2" t="s">
        <v>27</v>
      </c>
      <c r="H146" s="2" t="s">
        <v>55</v>
      </c>
      <c r="I146" s="2" t="s">
        <v>57</v>
      </c>
      <c r="J146" s="17">
        <v>400</v>
      </c>
      <c r="L146" s="30">
        <f>IF(M146="1000 szt.",((J146/N146)/1000),IF(M146="gram",((J146/N146)*1000),J146/N146))</f>
        <v>40</v>
      </c>
      <c r="M146" s="14" t="s">
        <v>46</v>
      </c>
      <c r="N146" s="15">
        <v>10</v>
      </c>
      <c r="O146" s="18" t="s">
        <v>1354</v>
      </c>
      <c r="P146" s="31" t="str">
        <f t="shared" si="2"/>
        <v>St</v>
      </c>
    </row>
    <row r="147" spans="1:16" ht="15.6" x14ac:dyDescent="0.3">
      <c r="A147" s="9">
        <v>45316.708333333336</v>
      </c>
      <c r="B147" s="2" t="s">
        <v>1706</v>
      </c>
      <c r="C147" s="2" t="s">
        <v>4</v>
      </c>
      <c r="D147" s="2" t="s">
        <v>1708</v>
      </c>
      <c r="E147" s="12" t="s">
        <v>25</v>
      </c>
      <c r="F147" s="12" t="s">
        <v>1721</v>
      </c>
      <c r="G147" s="2" t="s">
        <v>26</v>
      </c>
      <c r="H147" s="2" t="s">
        <v>7</v>
      </c>
      <c r="I147" s="2" t="s">
        <v>7</v>
      </c>
      <c r="J147" s="17">
        <v>212.04040000000001</v>
      </c>
      <c r="L147" s="30">
        <f>IF(M147="1000 szt.",((J147/N147)/1000),IF(M147="gram",((J147/N147)*1000),J147/N147))</f>
        <v>0.81554000000000004</v>
      </c>
      <c r="M147" s="14" t="s">
        <v>19</v>
      </c>
      <c r="N147" s="15">
        <v>260</v>
      </c>
      <c r="O147" s="18" t="s">
        <v>1168</v>
      </c>
      <c r="P147" s="31" t="str">
        <f t="shared" si="2"/>
        <v>KA</v>
      </c>
    </row>
    <row r="148" spans="1:16" ht="15.6" x14ac:dyDescent="0.3">
      <c r="A148" s="9">
        <v>45316.708333333336</v>
      </c>
      <c r="B148" s="2" t="s">
        <v>1706</v>
      </c>
      <c r="C148" s="2" t="s">
        <v>4</v>
      </c>
      <c r="D148" s="2" t="s">
        <v>1708</v>
      </c>
      <c r="E148" s="12" t="s">
        <v>25</v>
      </c>
      <c r="F148" s="12" t="s">
        <v>1721</v>
      </c>
      <c r="G148" s="2" t="s">
        <v>26</v>
      </c>
      <c r="H148" s="2" t="s">
        <v>7</v>
      </c>
      <c r="I148" s="2" t="s">
        <v>7</v>
      </c>
      <c r="J148" s="17">
        <v>1631.08</v>
      </c>
      <c r="L148" s="30">
        <f>IF(M148="1000 szt.",((J148/N148)/1000),IF(M148="gram",((J148/N148)*1000),J148/N148))</f>
        <v>0.81553999999999993</v>
      </c>
      <c r="M148" s="14" t="s">
        <v>19</v>
      </c>
      <c r="N148" s="15">
        <v>2000</v>
      </c>
      <c r="O148" s="18" t="s">
        <v>1168</v>
      </c>
      <c r="P148" s="31" t="str">
        <f t="shared" si="2"/>
        <v>KA</v>
      </c>
    </row>
    <row r="149" spans="1:16" ht="20.399999999999999" x14ac:dyDescent="0.3">
      <c r="A149" s="9">
        <v>45317.542361111111</v>
      </c>
      <c r="B149" s="2" t="s">
        <v>1707</v>
      </c>
      <c r="C149" s="2" t="s">
        <v>32</v>
      </c>
      <c r="D149" s="2" t="s">
        <v>1710</v>
      </c>
      <c r="E149" s="12" t="s">
        <v>167</v>
      </c>
      <c r="F149" s="12" t="s">
        <v>1719</v>
      </c>
      <c r="G149" s="2" t="s">
        <v>16</v>
      </c>
      <c r="H149" s="2" t="s">
        <v>64</v>
      </c>
      <c r="I149" s="2" t="s">
        <v>1744</v>
      </c>
      <c r="J149" s="17">
        <v>100</v>
      </c>
      <c r="K149" s="3" t="s">
        <v>593</v>
      </c>
      <c r="L149" s="30">
        <f>IF(M149="1000 szt.",((J149/N149)/1000),IF(M149="gram",((J149/N149)*1000),J149/N149))</f>
        <v>100</v>
      </c>
      <c r="M149" s="14" t="s">
        <v>19</v>
      </c>
      <c r="N149" s="15">
        <v>1</v>
      </c>
      <c r="O149" s="18" t="s">
        <v>1354</v>
      </c>
      <c r="P149" s="31" t="str">
        <f t="shared" si="2"/>
        <v>St</v>
      </c>
    </row>
    <row r="150" spans="1:16" ht="15.6" x14ac:dyDescent="0.3">
      <c r="A150" s="9">
        <v>45317.840277777781</v>
      </c>
      <c r="B150" s="2" t="s">
        <v>1707</v>
      </c>
      <c r="C150" s="2" t="s">
        <v>4</v>
      </c>
      <c r="D150" s="2" t="s">
        <v>1708</v>
      </c>
      <c r="E150" s="12" t="s">
        <v>66</v>
      </c>
      <c r="F150" s="12" t="s">
        <v>1726</v>
      </c>
      <c r="G150" s="2" t="s">
        <v>23</v>
      </c>
      <c r="H150" s="2" t="s">
        <v>37</v>
      </c>
      <c r="I150" s="2" t="s">
        <v>38</v>
      </c>
      <c r="J150" s="17">
        <v>28000</v>
      </c>
      <c r="L150" s="30">
        <f>IF(M150="1000 szt.",((J150/N150)/1000),IF(M150="gram",((J150/N150)*1000),J150/N150))</f>
        <v>28000</v>
      </c>
      <c r="M150" s="14" t="s">
        <v>19</v>
      </c>
      <c r="N150" s="15">
        <v>1</v>
      </c>
      <c r="O150" s="18" t="s">
        <v>1354</v>
      </c>
      <c r="P150" s="31" t="str">
        <f t="shared" si="2"/>
        <v>St</v>
      </c>
    </row>
    <row r="151" spans="1:16" ht="15.6" x14ac:dyDescent="0.3">
      <c r="A151" s="9">
        <v>45317.972222222219</v>
      </c>
      <c r="B151" s="2" t="s">
        <v>1707</v>
      </c>
      <c r="C151" s="2" t="s">
        <v>4</v>
      </c>
      <c r="D151" s="2" t="s">
        <v>1708</v>
      </c>
      <c r="E151" s="12" t="s">
        <v>22</v>
      </c>
      <c r="F151" s="12" t="s">
        <v>1731</v>
      </c>
      <c r="G151" s="2" t="s">
        <v>23</v>
      </c>
      <c r="H151" s="2" t="s">
        <v>11</v>
      </c>
      <c r="I151" s="2" t="s">
        <v>126</v>
      </c>
      <c r="J151" s="17">
        <v>10000</v>
      </c>
      <c r="K151" s="3" t="s">
        <v>594</v>
      </c>
      <c r="L151" s="30">
        <f>IF(M151="1000 szt.",((J151/N151)/1000),IF(M151="gram",((J151/N151)*1000),J151/N151))</f>
        <v>2500</v>
      </c>
      <c r="M151" s="14" t="s">
        <v>19</v>
      </c>
      <c r="N151" s="15">
        <v>4</v>
      </c>
      <c r="O151" s="18" t="s">
        <v>1354</v>
      </c>
      <c r="P151" s="31" t="str">
        <f t="shared" si="2"/>
        <v>St</v>
      </c>
    </row>
    <row r="152" spans="1:16" ht="15.6" x14ac:dyDescent="0.3">
      <c r="A152" s="9">
        <v>45318.5625</v>
      </c>
      <c r="B152" s="2" t="s">
        <v>1706</v>
      </c>
      <c r="C152" s="2" t="s">
        <v>32</v>
      </c>
      <c r="D152" s="2" t="s">
        <v>1714</v>
      </c>
      <c r="E152" s="12" t="s">
        <v>33</v>
      </c>
      <c r="F152" s="12" t="s">
        <v>1719</v>
      </c>
      <c r="G152" s="2" t="s">
        <v>34</v>
      </c>
      <c r="H152" s="2" t="s">
        <v>37</v>
      </c>
      <c r="I152" s="2" t="s">
        <v>38</v>
      </c>
      <c r="J152" s="17">
        <v>150000</v>
      </c>
      <c r="K152" s="3" t="s">
        <v>595</v>
      </c>
      <c r="L152" s="30">
        <f>IF(M152="1000 szt.",((J152/N152)/1000),IF(M152="gram",((J152/N152)*1000),J152/N152))</f>
        <v>150000</v>
      </c>
      <c r="M152" s="14" t="s">
        <v>19</v>
      </c>
      <c r="N152" s="15">
        <v>1</v>
      </c>
      <c r="O152" s="18" t="s">
        <v>1354</v>
      </c>
      <c r="P152" s="31" t="str">
        <f t="shared" si="2"/>
        <v>St</v>
      </c>
    </row>
    <row r="153" spans="1:16" ht="15.6" x14ac:dyDescent="0.3">
      <c r="A153" s="9">
        <v>45318.59375</v>
      </c>
      <c r="B153" s="2" t="s">
        <v>1706</v>
      </c>
      <c r="C153" s="2" t="s">
        <v>4</v>
      </c>
      <c r="D153" s="2" t="s">
        <v>1708</v>
      </c>
      <c r="E153" s="12" t="s">
        <v>22</v>
      </c>
      <c r="F153" s="12" t="s">
        <v>1731</v>
      </c>
      <c r="G153" s="2" t="s">
        <v>23</v>
      </c>
      <c r="H153" s="2" t="s">
        <v>10</v>
      </c>
      <c r="I153" s="2" t="s">
        <v>35</v>
      </c>
      <c r="J153" s="17">
        <v>27.9</v>
      </c>
      <c r="L153" s="30">
        <f>IF(M153="1000 szt.",((J153/N153)/1000),IF(M153="gram",((J153/N153)*1000),J153/N153))</f>
        <v>45000</v>
      </c>
      <c r="M153" s="14" t="s">
        <v>31</v>
      </c>
      <c r="N153" s="15">
        <v>6.2E-4</v>
      </c>
      <c r="O153" s="18" t="s">
        <v>1354</v>
      </c>
      <c r="P153" s="31" t="str">
        <f t="shared" si="2"/>
        <v>St</v>
      </c>
    </row>
    <row r="154" spans="1:16" ht="15.6" x14ac:dyDescent="0.3">
      <c r="A154" s="9">
        <v>45318.754861111112</v>
      </c>
      <c r="B154" s="2" t="s">
        <v>1706</v>
      </c>
      <c r="C154" s="2" t="s">
        <v>4</v>
      </c>
      <c r="D154" s="2" t="s">
        <v>1708</v>
      </c>
      <c r="E154" s="12" t="s">
        <v>58</v>
      </c>
      <c r="F154" s="12" t="s">
        <v>1732</v>
      </c>
      <c r="G154" s="2" t="s">
        <v>23</v>
      </c>
      <c r="H154" s="2" t="s">
        <v>7</v>
      </c>
      <c r="I154" s="2" t="s">
        <v>7</v>
      </c>
      <c r="J154" s="17">
        <v>97.864800000000002</v>
      </c>
      <c r="L154" s="30">
        <f>IF(M154="1000 szt.",((J154/N154)/1000),IF(M154="gram",((J154/N154)*1000),J154/N154))</f>
        <v>0.81554000000000004</v>
      </c>
      <c r="M154" s="14" t="s">
        <v>19</v>
      </c>
      <c r="N154" s="15">
        <v>120</v>
      </c>
      <c r="O154" s="18" t="s">
        <v>1171</v>
      </c>
      <c r="P154" s="31" t="str">
        <f t="shared" si="2"/>
        <v>SC</v>
      </c>
    </row>
    <row r="155" spans="1:16" ht="15.6" x14ac:dyDescent="0.3">
      <c r="A155" s="9">
        <v>45318.754861111112</v>
      </c>
      <c r="B155" s="2" t="s">
        <v>1706</v>
      </c>
      <c r="C155" s="2" t="s">
        <v>4</v>
      </c>
      <c r="D155" s="2" t="s">
        <v>1708</v>
      </c>
      <c r="E155" s="12" t="s">
        <v>58</v>
      </c>
      <c r="F155" s="12" t="s">
        <v>1732</v>
      </c>
      <c r="G155" s="2" t="s">
        <v>23</v>
      </c>
      <c r="H155" s="2" t="s">
        <v>45</v>
      </c>
      <c r="I155" s="2" t="s">
        <v>45</v>
      </c>
      <c r="J155" s="17">
        <v>176.8</v>
      </c>
      <c r="L155" s="30">
        <f>IF(M155="1000 szt.",((J155/N155)/1000),IF(M155="gram",((J155/N155)*1000),J155/N155))</f>
        <v>1300</v>
      </c>
      <c r="M155" s="14" t="s">
        <v>46</v>
      </c>
      <c r="N155" s="15">
        <v>0.13600000000000001</v>
      </c>
      <c r="O155" s="18" t="s">
        <v>1171</v>
      </c>
      <c r="P155" s="31" t="str">
        <f t="shared" si="2"/>
        <v>SC</v>
      </c>
    </row>
    <row r="156" spans="1:16" ht="15.6" x14ac:dyDescent="0.3">
      <c r="A156" s="9">
        <v>45318.789583333331</v>
      </c>
      <c r="B156" s="2" t="s">
        <v>1706</v>
      </c>
      <c r="C156" s="2" t="s">
        <v>4</v>
      </c>
      <c r="D156" s="2" t="s">
        <v>1708</v>
      </c>
      <c r="E156" s="12" t="s">
        <v>58</v>
      </c>
      <c r="F156" s="12" t="s">
        <v>1732</v>
      </c>
      <c r="G156" s="2" t="s">
        <v>23</v>
      </c>
      <c r="H156" s="2" t="s">
        <v>7</v>
      </c>
      <c r="I156" s="2" t="s">
        <v>7</v>
      </c>
      <c r="J156" s="17">
        <v>130.4864</v>
      </c>
      <c r="L156" s="30">
        <f>IF(M156="1000 szt.",((J156/N156)/1000),IF(M156="gram",((J156/N156)*1000),J156/N156))</f>
        <v>0.81554000000000004</v>
      </c>
      <c r="M156" s="14" t="s">
        <v>19</v>
      </c>
      <c r="N156" s="15">
        <v>160</v>
      </c>
      <c r="O156" s="18" t="s">
        <v>1171</v>
      </c>
      <c r="P156" s="31" t="str">
        <f t="shared" si="2"/>
        <v>SC</v>
      </c>
    </row>
    <row r="157" spans="1:16" ht="15.6" x14ac:dyDescent="0.3">
      <c r="A157" s="9">
        <v>45318.896527777775</v>
      </c>
      <c r="B157" s="2" t="s">
        <v>1707</v>
      </c>
      <c r="C157" s="2" t="s">
        <v>4</v>
      </c>
      <c r="D157" s="2" t="s">
        <v>1709</v>
      </c>
      <c r="E157" s="12" t="s">
        <v>60</v>
      </c>
      <c r="F157" s="12" t="s">
        <v>1720</v>
      </c>
      <c r="G157" s="2" t="s">
        <v>23</v>
      </c>
      <c r="H157" s="2" t="s">
        <v>37</v>
      </c>
      <c r="I157" s="2" t="s">
        <v>38</v>
      </c>
      <c r="J157" s="17">
        <v>150000</v>
      </c>
      <c r="K157" s="3" t="s">
        <v>596</v>
      </c>
      <c r="L157" s="30">
        <f>IF(M157="1000 szt.",((J157/N157)/1000),IF(M157="gram",((J157/N157)*1000),J157/N157))</f>
        <v>150000</v>
      </c>
      <c r="M157" s="14" t="s">
        <v>19</v>
      </c>
      <c r="N157" s="15">
        <v>1</v>
      </c>
      <c r="O157" s="18" t="s">
        <v>1354</v>
      </c>
      <c r="P157" s="31" t="str">
        <f t="shared" si="2"/>
        <v>St</v>
      </c>
    </row>
    <row r="158" spans="1:16" ht="15.6" x14ac:dyDescent="0.3">
      <c r="A158" s="9">
        <v>45318.902777777781</v>
      </c>
      <c r="B158" s="2" t="s">
        <v>27</v>
      </c>
      <c r="C158" s="2" t="s">
        <v>32</v>
      </c>
      <c r="D158" s="2" t="s">
        <v>1714</v>
      </c>
      <c r="E158" s="12" t="s">
        <v>81</v>
      </c>
      <c r="F158" s="12" t="s">
        <v>1719</v>
      </c>
      <c r="G158" s="2" t="s">
        <v>82</v>
      </c>
      <c r="H158" s="2" t="s">
        <v>10</v>
      </c>
      <c r="I158" s="2" t="s">
        <v>219</v>
      </c>
      <c r="J158" s="17">
        <v>4242</v>
      </c>
      <c r="L158" s="30">
        <f>IF(M158="1000 szt.",((J158/N158)/1000),IF(M158="gram",((J158/N158)*1000),J158/N158))</f>
        <v>70000</v>
      </c>
      <c r="M158" s="14" t="s">
        <v>31</v>
      </c>
      <c r="N158" s="15">
        <v>6.0600000000000001E-2</v>
      </c>
      <c r="O158" s="18" t="s">
        <v>1354</v>
      </c>
      <c r="P158" s="31" t="str">
        <f t="shared" si="2"/>
        <v>St</v>
      </c>
    </row>
    <row r="159" spans="1:16" ht="15.6" x14ac:dyDescent="0.3">
      <c r="A159" s="9">
        <v>45319.166666666664</v>
      </c>
      <c r="B159" s="2" t="s">
        <v>1707</v>
      </c>
      <c r="C159" s="2" t="s">
        <v>4</v>
      </c>
      <c r="D159" s="2" t="s">
        <v>1708</v>
      </c>
      <c r="E159" s="12" t="s">
        <v>22</v>
      </c>
      <c r="F159" s="12" t="s">
        <v>1731</v>
      </c>
      <c r="G159" s="2" t="s">
        <v>23</v>
      </c>
      <c r="H159" s="2" t="s">
        <v>37</v>
      </c>
      <c r="I159" s="2" t="s">
        <v>38</v>
      </c>
      <c r="J159" s="17">
        <v>55000</v>
      </c>
      <c r="L159" s="30">
        <f>IF(M159="1000 szt.",((J159/N159)/1000),IF(M159="gram",((J159/N159)*1000),J159/N159))</f>
        <v>55000</v>
      </c>
      <c r="M159" s="14" t="s">
        <v>19</v>
      </c>
      <c r="N159" s="15">
        <v>1</v>
      </c>
      <c r="O159" s="18" t="s">
        <v>1354</v>
      </c>
      <c r="P159" s="31" t="str">
        <f t="shared" si="2"/>
        <v>St</v>
      </c>
    </row>
    <row r="160" spans="1:16" ht="15.6" x14ac:dyDescent="0.3">
      <c r="A160" s="9">
        <v>45319.315972222219</v>
      </c>
      <c r="B160" s="2" t="s">
        <v>1706</v>
      </c>
      <c r="C160" s="2" t="s">
        <v>4</v>
      </c>
      <c r="D160" s="2" t="s">
        <v>1708</v>
      </c>
      <c r="E160" s="12" t="s">
        <v>25</v>
      </c>
      <c r="F160" s="12" t="s">
        <v>1721</v>
      </c>
      <c r="G160" s="2" t="s">
        <v>26</v>
      </c>
      <c r="H160" s="2" t="s">
        <v>7</v>
      </c>
      <c r="I160" s="2" t="s">
        <v>7</v>
      </c>
      <c r="J160" s="17">
        <v>2446.62</v>
      </c>
      <c r="L160" s="30">
        <f>IF(M160="1000 szt.",((J160/N160)/1000),IF(M160="gram",((J160/N160)*1000),J160/N160))</f>
        <v>0.81553999999999993</v>
      </c>
      <c r="M160" s="14" t="s">
        <v>19</v>
      </c>
      <c r="N160" s="15">
        <v>3000</v>
      </c>
      <c r="O160" s="18" t="s">
        <v>1168</v>
      </c>
      <c r="P160" s="31" t="str">
        <f t="shared" si="2"/>
        <v>KA</v>
      </c>
    </row>
    <row r="161" spans="1:16" ht="15.6" x14ac:dyDescent="0.3">
      <c r="A161" s="9">
        <v>45319.697916666664</v>
      </c>
      <c r="B161" s="2" t="s">
        <v>1706</v>
      </c>
      <c r="C161" s="2" t="s">
        <v>4</v>
      </c>
      <c r="D161" s="2" t="s">
        <v>1708</v>
      </c>
      <c r="E161" s="12" t="s">
        <v>66</v>
      </c>
      <c r="F161" s="12" t="s">
        <v>1726</v>
      </c>
      <c r="G161" s="2" t="s">
        <v>23</v>
      </c>
      <c r="H161" s="2" t="s">
        <v>64</v>
      </c>
      <c r="I161" s="2" t="s">
        <v>1744</v>
      </c>
      <c r="J161" s="17">
        <v>60</v>
      </c>
      <c r="K161" s="3" t="s">
        <v>597</v>
      </c>
      <c r="L161" s="30">
        <f>IF(M161="1000 szt.",((J161/N161)/1000),IF(M161="gram",((J161/N161)*1000),J161/N161))</f>
        <v>60</v>
      </c>
      <c r="M161" s="14" t="s">
        <v>19</v>
      </c>
      <c r="N161" s="15">
        <v>1</v>
      </c>
      <c r="O161" s="18" t="s">
        <v>1354</v>
      </c>
      <c r="P161" s="31" t="str">
        <f t="shared" si="2"/>
        <v>St</v>
      </c>
    </row>
    <row r="162" spans="1:16" ht="15.6" x14ac:dyDescent="0.3">
      <c r="A162" s="9">
        <v>45319.779861111114</v>
      </c>
      <c r="B162" s="2" t="s">
        <v>1706</v>
      </c>
      <c r="C162" s="2" t="s">
        <v>4</v>
      </c>
      <c r="D162" s="2" t="s">
        <v>1708</v>
      </c>
      <c r="E162" s="12" t="s">
        <v>25</v>
      </c>
      <c r="F162" s="12" t="s">
        <v>1721</v>
      </c>
      <c r="G162" s="2" t="s">
        <v>26</v>
      </c>
      <c r="H162" s="2" t="s">
        <v>29</v>
      </c>
      <c r="I162" s="2" t="s">
        <v>29</v>
      </c>
      <c r="J162" s="17">
        <v>1224</v>
      </c>
      <c r="L162" s="30">
        <f>IF(M162="1000 szt.",((J162/N162)/1000),IF(M162="gram",((J162/N162)*1000),J162/N162))</f>
        <v>81.599999999999994</v>
      </c>
      <c r="M162" s="14" t="s">
        <v>31</v>
      </c>
      <c r="N162" s="15">
        <v>15</v>
      </c>
      <c r="O162" s="18" t="s">
        <v>1168</v>
      </c>
      <c r="P162" s="31" t="str">
        <f t="shared" si="2"/>
        <v>KA</v>
      </c>
    </row>
    <row r="163" spans="1:16" ht="15.6" x14ac:dyDescent="0.3">
      <c r="A163" s="9">
        <v>45319.805555555555</v>
      </c>
      <c r="B163" s="2" t="s">
        <v>1706</v>
      </c>
      <c r="C163" s="2" t="s">
        <v>32</v>
      </c>
      <c r="D163" s="2" t="s">
        <v>1708</v>
      </c>
      <c r="E163" s="12" t="s">
        <v>71</v>
      </c>
      <c r="F163" s="12" t="s">
        <v>1719</v>
      </c>
      <c r="G163" s="2" t="s">
        <v>23</v>
      </c>
      <c r="H163" s="2" t="s">
        <v>7</v>
      </c>
      <c r="I163" s="2" t="s">
        <v>7</v>
      </c>
      <c r="J163" s="17">
        <v>8155.4</v>
      </c>
      <c r="L163" s="30">
        <f>IF(M163="1000 szt.",((J163/N163)/1000),IF(M163="gram",((J163/N163)*1000),J163/N163))</f>
        <v>0.81553999999999993</v>
      </c>
      <c r="M163" s="14" t="s">
        <v>19</v>
      </c>
      <c r="N163" s="15">
        <v>10000</v>
      </c>
      <c r="O163" s="18" t="s">
        <v>1354</v>
      </c>
      <c r="P163" s="31" t="str">
        <f t="shared" si="2"/>
        <v>St</v>
      </c>
    </row>
    <row r="164" spans="1:16" ht="15.6" x14ac:dyDescent="0.3">
      <c r="A164" s="9">
        <v>45319.965277777781</v>
      </c>
      <c r="B164" s="2" t="s">
        <v>1706</v>
      </c>
      <c r="C164" s="2" t="s">
        <v>4</v>
      </c>
      <c r="D164" s="2" t="s">
        <v>1708</v>
      </c>
      <c r="E164" s="12" t="s">
        <v>22</v>
      </c>
      <c r="F164" s="12" t="s">
        <v>1731</v>
      </c>
      <c r="G164" s="2" t="s">
        <v>23</v>
      </c>
      <c r="H164" s="2" t="s">
        <v>10</v>
      </c>
      <c r="I164" s="2" t="s">
        <v>35</v>
      </c>
      <c r="J164" s="17">
        <v>8.1</v>
      </c>
      <c r="L164" s="30">
        <f>IF(M164="1000 szt.",((J164/N164)/1000),IF(M164="gram",((J164/N164)*1000),J164/N164))</f>
        <v>45000</v>
      </c>
      <c r="M164" s="14" t="s">
        <v>31</v>
      </c>
      <c r="N164" s="15">
        <v>1.7999999999999998E-4</v>
      </c>
      <c r="O164" s="18" t="s">
        <v>1354</v>
      </c>
      <c r="P164" s="31" t="str">
        <f t="shared" si="2"/>
        <v>St</v>
      </c>
    </row>
    <row r="165" spans="1:16" ht="15.6" x14ac:dyDescent="0.3">
      <c r="A165" s="9">
        <v>45320.159722222219</v>
      </c>
      <c r="B165" s="2" t="s">
        <v>1706</v>
      </c>
      <c r="C165" s="2" t="s">
        <v>32</v>
      </c>
      <c r="D165" s="2" t="s">
        <v>1708</v>
      </c>
      <c r="E165" s="12" t="s">
        <v>71</v>
      </c>
      <c r="F165" s="12" t="s">
        <v>1719</v>
      </c>
      <c r="G165" s="2" t="s">
        <v>23</v>
      </c>
      <c r="H165" s="2" t="s">
        <v>7</v>
      </c>
      <c r="I165" s="2" t="s">
        <v>7</v>
      </c>
      <c r="J165" s="17">
        <v>9786.48</v>
      </c>
      <c r="L165" s="30">
        <f>IF(M165="1000 szt.",((J165/N165)/1000),IF(M165="gram",((J165/N165)*1000),J165/N165))</f>
        <v>0.81553999999999993</v>
      </c>
      <c r="M165" s="14" t="s">
        <v>19</v>
      </c>
      <c r="N165" s="15">
        <v>12000</v>
      </c>
      <c r="O165" s="18" t="s">
        <v>1354</v>
      </c>
      <c r="P165" s="31" t="str">
        <f t="shared" si="2"/>
        <v>St</v>
      </c>
    </row>
    <row r="166" spans="1:16" ht="15.6" x14ac:dyDescent="0.3">
      <c r="A166" s="9">
        <v>45320.306944444441</v>
      </c>
      <c r="B166" s="2" t="s">
        <v>1707</v>
      </c>
      <c r="C166" s="2" t="s">
        <v>4</v>
      </c>
      <c r="D166" s="2" t="s">
        <v>1709</v>
      </c>
      <c r="E166" s="12" t="s">
        <v>224</v>
      </c>
      <c r="F166" s="12" t="s">
        <v>1734</v>
      </c>
      <c r="G166" s="2" t="s">
        <v>23</v>
      </c>
      <c r="H166" s="2" t="s">
        <v>64</v>
      </c>
      <c r="I166" s="2" t="s">
        <v>85</v>
      </c>
      <c r="J166" s="17">
        <v>97685.8</v>
      </c>
      <c r="K166" s="3" t="s">
        <v>598</v>
      </c>
      <c r="L166" s="30">
        <f>IF(M166="1000 szt.",((J166/N166)/1000),IF(M166="gram",((J166/N166)*1000),J166/N166))</f>
        <v>24421.45</v>
      </c>
      <c r="M166" s="14" t="s">
        <v>19</v>
      </c>
      <c r="N166" s="15">
        <v>4</v>
      </c>
      <c r="O166" s="18" t="s">
        <v>1354</v>
      </c>
      <c r="P166" s="31" t="str">
        <f t="shared" si="2"/>
        <v>St</v>
      </c>
    </row>
    <row r="167" spans="1:16" ht="15.6" x14ac:dyDescent="0.3">
      <c r="A167" s="9">
        <v>45320.306944444441</v>
      </c>
      <c r="B167" s="2" t="s">
        <v>1707</v>
      </c>
      <c r="C167" s="2" t="s">
        <v>4</v>
      </c>
      <c r="D167" s="2" t="s">
        <v>1709</v>
      </c>
      <c r="E167" s="12" t="s">
        <v>224</v>
      </c>
      <c r="F167" s="12" t="s">
        <v>1734</v>
      </c>
      <c r="G167" s="2" t="s">
        <v>23</v>
      </c>
      <c r="H167" s="2" t="s">
        <v>17</v>
      </c>
      <c r="I167" s="2" t="s">
        <v>18</v>
      </c>
      <c r="J167" s="17">
        <v>523.20000000000005</v>
      </c>
      <c r="K167" s="3" t="s">
        <v>599</v>
      </c>
      <c r="L167" s="30">
        <f>IF(M167="1000 szt.",((J167/N167)/1000),IF(M167="gram",((J167/N167)*1000),J167/N167))</f>
        <v>0.43600000000000005</v>
      </c>
      <c r="M167" s="14" t="s">
        <v>19</v>
      </c>
      <c r="N167" s="15">
        <v>1200</v>
      </c>
      <c r="O167" s="18" t="s">
        <v>1354</v>
      </c>
      <c r="P167" s="31" t="str">
        <f t="shared" si="2"/>
        <v>St</v>
      </c>
    </row>
    <row r="168" spans="1:16" ht="15.6" x14ac:dyDescent="0.3">
      <c r="A168" s="9">
        <v>45320.322916666664</v>
      </c>
      <c r="B168" s="2" t="s">
        <v>27</v>
      </c>
      <c r="C168" s="2" t="s">
        <v>28</v>
      </c>
      <c r="D168" s="2" t="s">
        <v>1708</v>
      </c>
      <c r="E168" s="12" t="s">
        <v>54</v>
      </c>
      <c r="F168" s="12" t="s">
        <v>1719</v>
      </c>
      <c r="G168" s="2" t="s">
        <v>27</v>
      </c>
      <c r="H168" s="2" t="s">
        <v>10</v>
      </c>
      <c r="I168" s="2" t="s">
        <v>35</v>
      </c>
      <c r="J168" s="17">
        <v>357.88</v>
      </c>
      <c r="L168" s="30">
        <f>IF(M168="1000 szt.",((J168/N168)/1000),IF(M168="gram",((J168/N168)*1000),J168/N168))</f>
        <v>46000</v>
      </c>
      <c r="M168" s="14" t="s">
        <v>31</v>
      </c>
      <c r="N168" s="15">
        <v>7.7800000000000005E-3</v>
      </c>
      <c r="O168" s="18" t="s">
        <v>1169</v>
      </c>
      <c r="P168" s="31" t="str">
        <f t="shared" si="2"/>
        <v>Po</v>
      </c>
    </row>
    <row r="169" spans="1:16" ht="15.6" x14ac:dyDescent="0.3">
      <c r="A169" s="9">
        <v>45320.322916666664</v>
      </c>
      <c r="B169" s="2" t="s">
        <v>27</v>
      </c>
      <c r="C169" s="2" t="s">
        <v>28</v>
      </c>
      <c r="D169" s="2" t="s">
        <v>1708</v>
      </c>
      <c r="E169" s="12" t="s">
        <v>54</v>
      </c>
      <c r="F169" s="12" t="s">
        <v>1719</v>
      </c>
      <c r="G169" s="2" t="s">
        <v>27</v>
      </c>
      <c r="H169" s="2" t="s">
        <v>10</v>
      </c>
      <c r="I169" s="2" t="s">
        <v>1744</v>
      </c>
      <c r="J169" s="17">
        <v>237</v>
      </c>
      <c r="K169" s="3" t="s">
        <v>130</v>
      </c>
      <c r="L169" s="30">
        <f>IF(M169="1000 szt.",((J169/N169)/1000),IF(M169="gram",((J169/N169)*1000),J169/N169))</f>
        <v>59999.999999999993</v>
      </c>
      <c r="M169" s="14" t="s">
        <v>31</v>
      </c>
      <c r="N169" s="15">
        <v>3.9500000000000004E-3</v>
      </c>
      <c r="O169" s="18" t="s">
        <v>1169</v>
      </c>
      <c r="P169" s="31" t="str">
        <f t="shared" si="2"/>
        <v>Po</v>
      </c>
    </row>
    <row r="170" spans="1:16" ht="15.6" x14ac:dyDescent="0.3">
      <c r="A170" s="9">
        <v>45320.322916666664</v>
      </c>
      <c r="B170" s="2" t="s">
        <v>27</v>
      </c>
      <c r="C170" s="2" t="s">
        <v>28</v>
      </c>
      <c r="D170" s="2" t="s">
        <v>1708</v>
      </c>
      <c r="E170" s="12" t="s">
        <v>54</v>
      </c>
      <c r="F170" s="12" t="s">
        <v>1719</v>
      </c>
      <c r="G170" s="2" t="s">
        <v>27</v>
      </c>
      <c r="H170" s="2" t="s">
        <v>10</v>
      </c>
      <c r="I170" s="2" t="s">
        <v>219</v>
      </c>
      <c r="J170" s="17">
        <v>18406.759999999998</v>
      </c>
      <c r="L170" s="30">
        <f>IF(M170="1000 szt.",((J170/N170)/1000),IF(M170="gram",((J170/N170)*1000),J170/N170))</f>
        <v>36999.999999999993</v>
      </c>
      <c r="M170" s="14" t="s">
        <v>31</v>
      </c>
      <c r="N170" s="15">
        <v>0.49748000000000003</v>
      </c>
      <c r="O170" s="18" t="s">
        <v>1169</v>
      </c>
      <c r="P170" s="31" t="str">
        <f t="shared" si="2"/>
        <v>Po</v>
      </c>
    </row>
    <row r="171" spans="1:16" ht="15.6" x14ac:dyDescent="0.3">
      <c r="A171" s="9">
        <v>45320.322916666664</v>
      </c>
      <c r="B171" s="2" t="s">
        <v>27</v>
      </c>
      <c r="C171" s="2" t="s">
        <v>28</v>
      </c>
      <c r="D171" s="2" t="s">
        <v>1708</v>
      </c>
      <c r="E171" s="12" t="s">
        <v>54</v>
      </c>
      <c r="F171" s="12" t="s">
        <v>1719</v>
      </c>
      <c r="G171" s="2" t="s">
        <v>27</v>
      </c>
      <c r="H171" s="2" t="s">
        <v>10</v>
      </c>
      <c r="I171" s="2" t="s">
        <v>456</v>
      </c>
      <c r="J171" s="17">
        <v>161</v>
      </c>
      <c r="L171" s="30">
        <f>IF(M171="1000 szt.",((J171/N171)/1000),IF(M171="gram",((J171/N171)*1000),J171/N171))</f>
        <v>23</v>
      </c>
      <c r="M171" s="14" t="s">
        <v>388</v>
      </c>
      <c r="N171" s="15">
        <v>7</v>
      </c>
      <c r="O171" s="18" t="s">
        <v>1169</v>
      </c>
      <c r="P171" s="31" t="str">
        <f t="shared" si="2"/>
        <v>Po</v>
      </c>
    </row>
    <row r="172" spans="1:16" ht="15.6" x14ac:dyDescent="0.3">
      <c r="A172" s="9">
        <v>45320.402777777781</v>
      </c>
      <c r="B172" s="2" t="s">
        <v>1707</v>
      </c>
      <c r="C172" s="2" t="s">
        <v>4</v>
      </c>
      <c r="D172" s="2" t="s">
        <v>1709</v>
      </c>
      <c r="E172" s="12" t="s">
        <v>103</v>
      </c>
      <c r="F172" s="12" t="s">
        <v>1727</v>
      </c>
      <c r="G172" s="2" t="s">
        <v>23</v>
      </c>
      <c r="H172" s="2" t="s">
        <v>11</v>
      </c>
      <c r="I172" s="2" t="s">
        <v>1744</v>
      </c>
      <c r="J172" s="17">
        <v>7000</v>
      </c>
      <c r="K172" s="3" t="s">
        <v>600</v>
      </c>
      <c r="L172" s="30">
        <f>IF(M172="1000 szt.",((J172/N172)/1000),IF(M172="gram",((J172/N172)*1000),J172/N172))</f>
        <v>7000</v>
      </c>
      <c r="M172" s="14" t="s">
        <v>19</v>
      </c>
      <c r="N172" s="15">
        <v>1</v>
      </c>
      <c r="O172" s="18" t="s">
        <v>1354</v>
      </c>
      <c r="P172" s="31" t="str">
        <f t="shared" si="2"/>
        <v>St</v>
      </c>
    </row>
    <row r="173" spans="1:16" ht="15.6" x14ac:dyDescent="0.3">
      <c r="A173" s="9">
        <v>45320.579861111109</v>
      </c>
      <c r="B173" s="2" t="s">
        <v>27</v>
      </c>
      <c r="C173" s="2" t="s">
        <v>32</v>
      </c>
      <c r="D173" s="2" t="s">
        <v>1708</v>
      </c>
      <c r="E173" s="12" t="s">
        <v>1919</v>
      </c>
      <c r="F173" s="12" t="s">
        <v>1719</v>
      </c>
      <c r="G173" s="2" t="s">
        <v>26</v>
      </c>
      <c r="H173" s="2" t="s">
        <v>7</v>
      </c>
      <c r="I173" s="2" t="s">
        <v>7</v>
      </c>
      <c r="J173" s="17">
        <v>8155.4</v>
      </c>
      <c r="L173" s="30">
        <f>IF(M173="1000 szt.",((J173/N173)/1000),IF(M173="gram",((J173/N173)*1000),J173/N173))</f>
        <v>0.81553999999999993</v>
      </c>
      <c r="M173" s="14" t="s">
        <v>19</v>
      </c>
      <c r="N173" s="15">
        <v>10000</v>
      </c>
      <c r="O173" s="18" t="s">
        <v>1354</v>
      </c>
      <c r="P173" s="31" t="str">
        <f t="shared" si="2"/>
        <v>St</v>
      </c>
    </row>
    <row r="174" spans="1:16" ht="15.6" x14ac:dyDescent="0.3">
      <c r="A174" s="9">
        <v>45320.604166666664</v>
      </c>
      <c r="B174" s="2" t="s">
        <v>1707</v>
      </c>
      <c r="C174" s="2" t="s">
        <v>4</v>
      </c>
      <c r="D174" s="2" t="s">
        <v>1713</v>
      </c>
      <c r="E174" s="12" t="s">
        <v>3896</v>
      </c>
      <c r="F174" s="12" t="s">
        <v>1729</v>
      </c>
      <c r="G174" s="2" t="s">
        <v>16</v>
      </c>
      <c r="H174" s="2" t="s">
        <v>17</v>
      </c>
      <c r="I174" s="2" t="s">
        <v>18</v>
      </c>
      <c r="K174" s="3" t="s">
        <v>601</v>
      </c>
      <c r="L174" s="30">
        <f>IF(M174="1000 szt.",((J174/N174)/1000),IF(M174="gram",((J174/N174)*1000),J174/N174))</f>
        <v>0</v>
      </c>
      <c r="M174" s="14" t="s">
        <v>19</v>
      </c>
      <c r="N174" s="15">
        <v>1</v>
      </c>
      <c r="O174" s="18" t="s">
        <v>1354</v>
      </c>
      <c r="P174" s="31" t="str">
        <f t="shared" si="2"/>
        <v>St</v>
      </c>
    </row>
    <row r="175" spans="1:16" ht="15.6" x14ac:dyDescent="0.3">
      <c r="A175" s="9">
        <v>45321.251388888886</v>
      </c>
      <c r="B175" s="2" t="s">
        <v>27</v>
      </c>
      <c r="C175" s="2" t="s">
        <v>28</v>
      </c>
      <c r="D175" s="2" t="s">
        <v>1713</v>
      </c>
      <c r="E175" s="12" t="s">
        <v>1693</v>
      </c>
      <c r="F175" s="12" t="s">
        <v>1719</v>
      </c>
      <c r="G175" s="2" t="s">
        <v>27</v>
      </c>
      <c r="H175" s="2" t="s">
        <v>10</v>
      </c>
      <c r="I175" s="2" t="s">
        <v>35</v>
      </c>
      <c r="J175" s="17">
        <v>90</v>
      </c>
      <c r="L175" s="30">
        <f>IF(M175="1000 szt.",((J175/N175)/1000),IF(M175="gram",((J175/N175)*1000),J175/N175))</f>
        <v>45685.279187817257</v>
      </c>
      <c r="M175" s="14" t="s">
        <v>31</v>
      </c>
      <c r="N175" s="15">
        <v>1.97E-3</v>
      </c>
      <c r="O175" s="18" t="s">
        <v>1354</v>
      </c>
      <c r="P175" s="31" t="str">
        <f t="shared" si="2"/>
        <v>St</v>
      </c>
    </row>
    <row r="176" spans="1:16" ht="15.6" x14ac:dyDescent="0.3">
      <c r="A176" s="9">
        <v>45321.572916666664</v>
      </c>
      <c r="B176" s="2" t="s">
        <v>27</v>
      </c>
      <c r="C176" s="2" t="s">
        <v>28</v>
      </c>
      <c r="D176" s="2" t="s">
        <v>1711</v>
      </c>
      <c r="E176" s="12" t="s">
        <v>184</v>
      </c>
      <c r="F176" s="12" t="s">
        <v>1719</v>
      </c>
      <c r="G176" s="2" t="s">
        <v>27</v>
      </c>
      <c r="H176" s="2" t="s">
        <v>7</v>
      </c>
      <c r="I176" s="2" t="s">
        <v>7</v>
      </c>
      <c r="J176" s="17">
        <v>220358.908</v>
      </c>
      <c r="L176" s="30">
        <f>IF(M176="1000 szt.",((J176/N176)/1000),IF(M176="gram",((J176/N176)*1000),J176/N176))</f>
        <v>0.81553999999999993</v>
      </c>
      <c r="M176" s="14" t="s">
        <v>19</v>
      </c>
      <c r="N176" s="15">
        <v>270200</v>
      </c>
      <c r="O176" s="18" t="s">
        <v>1354</v>
      </c>
      <c r="P176" s="31" t="str">
        <f t="shared" si="2"/>
        <v>St</v>
      </c>
    </row>
    <row r="177" spans="1:16" ht="15.6" x14ac:dyDescent="0.3">
      <c r="A177" s="9">
        <v>45321.583333333336</v>
      </c>
      <c r="B177" s="2" t="s">
        <v>27</v>
      </c>
      <c r="C177" s="2" t="s">
        <v>28</v>
      </c>
      <c r="D177" s="2" t="s">
        <v>1708</v>
      </c>
      <c r="E177" s="12" t="s">
        <v>66</v>
      </c>
      <c r="F177" s="12" t="s">
        <v>1719</v>
      </c>
      <c r="G177" s="2" t="s">
        <v>27</v>
      </c>
      <c r="H177" s="2" t="s">
        <v>37</v>
      </c>
      <c r="I177" s="2" t="s">
        <v>38</v>
      </c>
      <c r="J177" s="17">
        <v>120000</v>
      </c>
      <c r="L177" s="30">
        <f>IF(M177="1000 szt.",((J177/N177)/1000),IF(M177="gram",((J177/N177)*1000),J177/N177))</f>
        <v>120000</v>
      </c>
      <c r="M177" s="14" t="s">
        <v>19</v>
      </c>
      <c r="N177" s="15">
        <v>1</v>
      </c>
      <c r="O177" s="18" t="s">
        <v>1169</v>
      </c>
      <c r="P177" s="31" t="str">
        <f t="shared" si="2"/>
        <v>Po</v>
      </c>
    </row>
    <row r="178" spans="1:16" ht="15.6" x14ac:dyDescent="0.3">
      <c r="A178" s="9">
        <v>45321.583333333336</v>
      </c>
      <c r="B178" s="2" t="s">
        <v>27</v>
      </c>
      <c r="C178" s="2" t="s">
        <v>28</v>
      </c>
      <c r="D178" s="2" t="s">
        <v>1708</v>
      </c>
      <c r="E178" s="12" t="s">
        <v>66</v>
      </c>
      <c r="F178" s="12" t="s">
        <v>1719</v>
      </c>
      <c r="G178" s="2" t="s">
        <v>27</v>
      </c>
      <c r="H178" s="2" t="s">
        <v>11</v>
      </c>
      <c r="I178" s="2" t="s">
        <v>126</v>
      </c>
      <c r="J178" s="17">
        <v>288800</v>
      </c>
      <c r="K178" s="3" t="s">
        <v>602</v>
      </c>
      <c r="L178" s="30">
        <f>IF(M178="1000 szt.",((J178/N178)/1000),IF(M178="gram",((J178/N178)*1000),J178/N178))</f>
        <v>2468.3760683760684</v>
      </c>
      <c r="M178" s="14" t="s">
        <v>19</v>
      </c>
      <c r="N178" s="15">
        <v>117</v>
      </c>
      <c r="O178" s="18" t="s">
        <v>1169</v>
      </c>
      <c r="P178" s="31" t="str">
        <f t="shared" si="2"/>
        <v>Po</v>
      </c>
    </row>
    <row r="179" spans="1:16" ht="15.6" x14ac:dyDescent="0.3">
      <c r="A179" s="9">
        <v>45321.650694444441</v>
      </c>
      <c r="B179" s="2" t="s">
        <v>1707</v>
      </c>
      <c r="C179" s="2" t="s">
        <v>4</v>
      </c>
      <c r="D179" s="2" t="s">
        <v>1713</v>
      </c>
      <c r="E179" s="12" t="s">
        <v>3896</v>
      </c>
      <c r="F179" s="12" t="s">
        <v>1729</v>
      </c>
      <c r="G179" s="2" t="s">
        <v>16</v>
      </c>
      <c r="H179" s="2" t="s">
        <v>17</v>
      </c>
      <c r="I179" s="2" t="s">
        <v>1744</v>
      </c>
      <c r="J179" s="17">
        <v>0</v>
      </c>
      <c r="L179" s="30">
        <f>IF(M179="1000 szt.",((J179/N179)/1000),IF(M179="gram",((J179/N179)*1000),J179/N179))</f>
        <v>0</v>
      </c>
      <c r="M179" s="14" t="s">
        <v>19</v>
      </c>
      <c r="N179" s="15">
        <v>29</v>
      </c>
      <c r="O179" s="18" t="s">
        <v>1354</v>
      </c>
      <c r="P179" s="31" t="str">
        <f t="shared" si="2"/>
        <v>St</v>
      </c>
    </row>
    <row r="180" spans="1:16" ht="15.6" x14ac:dyDescent="0.3">
      <c r="A180" s="9">
        <v>45321.902777777781</v>
      </c>
      <c r="B180" s="2" t="s">
        <v>1706</v>
      </c>
      <c r="C180" s="2" t="s">
        <v>4</v>
      </c>
      <c r="D180" s="2" t="s">
        <v>1708</v>
      </c>
      <c r="E180" s="12" t="s">
        <v>58</v>
      </c>
      <c r="F180" s="12" t="s">
        <v>1732</v>
      </c>
      <c r="G180" s="2" t="s">
        <v>23</v>
      </c>
      <c r="H180" s="2" t="s">
        <v>17</v>
      </c>
      <c r="I180" s="2" t="s">
        <v>18</v>
      </c>
      <c r="J180" s="17">
        <v>25</v>
      </c>
      <c r="K180" s="3" t="s">
        <v>603</v>
      </c>
      <c r="L180" s="30">
        <f>IF(M180="1000 szt.",((J180/N180)/1000),IF(M180="gram",((J180/N180)*1000),J180/N180))</f>
        <v>2.5</v>
      </c>
      <c r="M180" s="14" t="s">
        <v>19</v>
      </c>
      <c r="N180" s="15">
        <v>10</v>
      </c>
      <c r="O180" s="18" t="s">
        <v>1168</v>
      </c>
      <c r="P180" s="31" t="str">
        <f t="shared" si="2"/>
        <v>KA</v>
      </c>
    </row>
    <row r="181" spans="1:16" ht="15.6" x14ac:dyDescent="0.3">
      <c r="A181" s="9">
        <v>45321.902777777781</v>
      </c>
      <c r="B181" s="2" t="s">
        <v>1706</v>
      </c>
      <c r="C181" s="2" t="s">
        <v>4</v>
      </c>
      <c r="D181" s="2" t="s">
        <v>1708</v>
      </c>
      <c r="E181" s="12" t="s">
        <v>58</v>
      </c>
      <c r="F181" s="12" t="s">
        <v>1732</v>
      </c>
      <c r="G181" s="2" t="s">
        <v>23</v>
      </c>
      <c r="H181" s="2" t="s">
        <v>64</v>
      </c>
      <c r="I181" s="2" t="s">
        <v>1744</v>
      </c>
      <c r="J181" s="17">
        <v>50</v>
      </c>
      <c r="K181" s="3" t="s">
        <v>604</v>
      </c>
      <c r="L181" s="30">
        <f>IF(M181="1000 szt.",((J181/N181)/1000),IF(M181="gram",((J181/N181)*1000),J181/N181))</f>
        <v>50</v>
      </c>
      <c r="M181" s="14" t="s">
        <v>19</v>
      </c>
      <c r="N181" s="15">
        <v>1</v>
      </c>
      <c r="O181" s="18" t="s">
        <v>1168</v>
      </c>
      <c r="P181" s="31" t="str">
        <f t="shared" si="2"/>
        <v>KA</v>
      </c>
    </row>
    <row r="182" spans="1:16" ht="15.6" x14ac:dyDescent="0.3">
      <c r="A182" s="9">
        <v>45321.963888888888</v>
      </c>
      <c r="B182" s="2" t="s">
        <v>1706</v>
      </c>
      <c r="C182" s="2" t="s">
        <v>32</v>
      </c>
      <c r="D182" s="2" t="s">
        <v>1708</v>
      </c>
      <c r="E182" s="12" t="s">
        <v>71</v>
      </c>
      <c r="F182" s="12" t="s">
        <v>1719</v>
      </c>
      <c r="G182" s="2" t="s">
        <v>23</v>
      </c>
      <c r="H182" s="2" t="s">
        <v>7</v>
      </c>
      <c r="I182" s="2" t="s">
        <v>7</v>
      </c>
      <c r="J182" s="17">
        <v>41912.231699999997</v>
      </c>
      <c r="K182" s="3" t="s">
        <v>605</v>
      </c>
      <c r="L182" s="30">
        <f>IF(M182="1000 szt.",((J182/N182)/1000),IF(M182="gram",((J182/N182)*1000),J182/N182))</f>
        <v>0.81554000038916552</v>
      </c>
      <c r="M182" s="14" t="s">
        <v>19</v>
      </c>
      <c r="N182" s="15">
        <v>51392</v>
      </c>
      <c r="O182" s="18" t="s">
        <v>1354</v>
      </c>
      <c r="P182" s="31" t="str">
        <f t="shared" si="2"/>
        <v>St</v>
      </c>
    </row>
    <row r="183" spans="1:16" ht="15.6" x14ac:dyDescent="0.3">
      <c r="A183" s="9">
        <v>45322.270833333336</v>
      </c>
      <c r="B183" s="2" t="s">
        <v>1706</v>
      </c>
      <c r="C183" s="2" t="s">
        <v>4</v>
      </c>
      <c r="D183" s="2" t="s">
        <v>1708</v>
      </c>
      <c r="E183" s="12" t="s">
        <v>25</v>
      </c>
      <c r="F183" s="12" t="s">
        <v>1721</v>
      </c>
      <c r="G183" s="2" t="s">
        <v>26</v>
      </c>
      <c r="H183" s="2" t="s">
        <v>7</v>
      </c>
      <c r="I183" s="2" t="s">
        <v>7</v>
      </c>
      <c r="J183" s="17">
        <v>782.91840000000002</v>
      </c>
      <c r="L183" s="30">
        <f>IF(M183="1000 szt.",((J183/N183)/1000),IF(M183="gram",((J183/N183)*1000),J183/N183))</f>
        <v>0.81554000000000004</v>
      </c>
      <c r="M183" s="14" t="s">
        <v>19</v>
      </c>
      <c r="N183" s="15">
        <v>960</v>
      </c>
      <c r="O183" s="18" t="s">
        <v>1168</v>
      </c>
      <c r="P183" s="31" t="str">
        <f t="shared" si="2"/>
        <v>KA</v>
      </c>
    </row>
    <row r="184" spans="1:16" ht="15.6" x14ac:dyDescent="0.3">
      <c r="A184" s="9">
        <v>45322.302083333336</v>
      </c>
      <c r="B184" s="2" t="s">
        <v>1707</v>
      </c>
      <c r="C184" s="2" t="s">
        <v>4</v>
      </c>
      <c r="D184" s="2" t="s">
        <v>1713</v>
      </c>
      <c r="E184" s="12" t="s">
        <v>3896</v>
      </c>
      <c r="F184" s="12" t="s">
        <v>1729</v>
      </c>
      <c r="G184" s="2" t="s">
        <v>16</v>
      </c>
      <c r="H184" s="2" t="s">
        <v>17</v>
      </c>
      <c r="I184" s="2" t="s">
        <v>18</v>
      </c>
      <c r="J184" s="17">
        <v>0</v>
      </c>
      <c r="L184" s="30">
        <f>IF(M184="1000 szt.",((J184/N184)/1000),IF(M184="gram",((J184/N184)*1000),J184/N184))</f>
        <v>0</v>
      </c>
      <c r="M184" s="14" t="s">
        <v>19</v>
      </c>
      <c r="N184" s="15">
        <v>1</v>
      </c>
      <c r="O184" s="18" t="s">
        <v>1354</v>
      </c>
      <c r="P184" s="31" t="str">
        <f t="shared" si="2"/>
        <v>St</v>
      </c>
    </row>
    <row r="185" spans="1:16" ht="15.6" x14ac:dyDescent="0.3">
      <c r="A185" s="9">
        <v>45322.322916666664</v>
      </c>
      <c r="B185" s="2" t="s">
        <v>27</v>
      </c>
      <c r="C185" s="2" t="s">
        <v>32</v>
      </c>
      <c r="D185" s="2" t="s">
        <v>1716</v>
      </c>
      <c r="E185" s="12" t="s">
        <v>606</v>
      </c>
      <c r="F185" s="12" t="s">
        <v>1719</v>
      </c>
      <c r="G185" s="2" t="s">
        <v>243</v>
      </c>
      <c r="H185" s="2" t="s">
        <v>7</v>
      </c>
      <c r="I185" s="2" t="s">
        <v>7</v>
      </c>
      <c r="J185" s="17">
        <v>167870.7536</v>
      </c>
      <c r="L185" s="30">
        <f>IF(M185="1000 szt.",((J185/N185)/1000),IF(M185="gram",((J185/N185)*1000),J185/N185))</f>
        <v>0.81553999999999993</v>
      </c>
      <c r="M185" s="14" t="s">
        <v>19</v>
      </c>
      <c r="N185" s="15">
        <v>205840</v>
      </c>
      <c r="O185" s="18" t="s">
        <v>1354</v>
      </c>
      <c r="P185" s="31" t="str">
        <f t="shared" si="2"/>
        <v>St</v>
      </c>
    </row>
    <row r="186" spans="1:16" ht="15.6" x14ac:dyDescent="0.3">
      <c r="A186" s="9">
        <v>45322.625</v>
      </c>
      <c r="B186" s="2" t="s">
        <v>27</v>
      </c>
      <c r="C186" s="2" t="s">
        <v>32</v>
      </c>
      <c r="D186" s="2" t="s">
        <v>1709</v>
      </c>
      <c r="E186" s="12" t="s">
        <v>99</v>
      </c>
      <c r="F186" s="12" t="s">
        <v>1719</v>
      </c>
      <c r="G186" s="2" t="s">
        <v>23</v>
      </c>
      <c r="H186" s="2" t="s">
        <v>7</v>
      </c>
      <c r="I186" s="2" t="s">
        <v>7</v>
      </c>
      <c r="J186" s="17">
        <v>424.08080000000001</v>
      </c>
      <c r="K186" s="3" t="s">
        <v>607</v>
      </c>
      <c r="L186" s="30">
        <f>IF(M186="1000 szt.",((J186/N186)/1000),IF(M186="gram",((J186/N186)*1000),J186/N186))</f>
        <v>0.81554000000000004</v>
      </c>
      <c r="M186" s="14" t="s">
        <v>19</v>
      </c>
      <c r="N186" s="15">
        <v>520</v>
      </c>
      <c r="O186" s="18" t="s">
        <v>1354</v>
      </c>
      <c r="P186" s="31" t="str">
        <f t="shared" si="2"/>
        <v>St</v>
      </c>
    </row>
    <row r="187" spans="1:16" ht="15.6" x14ac:dyDescent="0.3">
      <c r="A187" s="9">
        <v>45322.625</v>
      </c>
      <c r="B187" s="2" t="s">
        <v>27</v>
      </c>
      <c r="C187" s="2" t="s">
        <v>32</v>
      </c>
      <c r="D187" s="2" t="s">
        <v>1709</v>
      </c>
      <c r="E187" s="12" t="s">
        <v>99</v>
      </c>
      <c r="F187" s="12" t="s">
        <v>1719</v>
      </c>
      <c r="G187" s="2" t="s">
        <v>23</v>
      </c>
      <c r="H187" s="2" t="s">
        <v>55</v>
      </c>
      <c r="I187" s="2" t="s">
        <v>57</v>
      </c>
      <c r="J187" s="17">
        <v>260</v>
      </c>
      <c r="L187" s="30">
        <f>IF(M187="1000 szt.",((J187/N187)/1000),IF(M187="gram",((J187/N187)*1000),J187/N187))</f>
        <v>40</v>
      </c>
      <c r="M187" s="14" t="s">
        <v>46</v>
      </c>
      <c r="N187" s="15">
        <v>6.5</v>
      </c>
      <c r="O187" s="18" t="s">
        <v>1354</v>
      </c>
      <c r="P187" s="31" t="str">
        <f t="shared" si="2"/>
        <v>St</v>
      </c>
    </row>
    <row r="188" spans="1:16" ht="15.6" x14ac:dyDescent="0.3">
      <c r="A188" s="9">
        <v>45323.291666666664</v>
      </c>
      <c r="B188" s="2" t="s">
        <v>1706</v>
      </c>
      <c r="C188" s="2" t="s">
        <v>4</v>
      </c>
      <c r="D188" s="2" t="s">
        <v>1708</v>
      </c>
      <c r="E188" s="12" t="s">
        <v>25</v>
      </c>
      <c r="F188" s="12" t="s">
        <v>1721</v>
      </c>
      <c r="G188" s="2" t="s">
        <v>26</v>
      </c>
      <c r="H188" s="2" t="s">
        <v>7</v>
      </c>
      <c r="I188" s="2" t="s">
        <v>7</v>
      </c>
      <c r="J188" s="17">
        <v>195.7296</v>
      </c>
      <c r="K188" s="3" t="s">
        <v>608</v>
      </c>
      <c r="L188" s="30">
        <f>IF(M188="1000 szt.",((J188/N188)/1000),IF(M188="gram",((J188/N188)*1000),J188/N188))</f>
        <v>0.81554000000000004</v>
      </c>
      <c r="M188" s="14" t="s">
        <v>19</v>
      </c>
      <c r="N188" s="15">
        <v>240</v>
      </c>
      <c r="O188" s="18" t="s">
        <v>1168</v>
      </c>
      <c r="P188" s="31" t="str">
        <f t="shared" si="2"/>
        <v>KA</v>
      </c>
    </row>
    <row r="189" spans="1:16" ht="15.6" x14ac:dyDescent="0.3">
      <c r="A189" s="9">
        <v>45323.291666666664</v>
      </c>
      <c r="B189" s="2" t="s">
        <v>1706</v>
      </c>
      <c r="C189" s="2" t="s">
        <v>4</v>
      </c>
      <c r="D189" s="2" t="s">
        <v>1708</v>
      </c>
      <c r="E189" s="12" t="s">
        <v>25</v>
      </c>
      <c r="F189" s="12" t="s">
        <v>1721</v>
      </c>
      <c r="G189" s="2" t="s">
        <v>26</v>
      </c>
      <c r="H189" s="2" t="s">
        <v>7</v>
      </c>
      <c r="I189" s="2" t="s">
        <v>7</v>
      </c>
      <c r="J189" s="17">
        <v>456.70240000000001</v>
      </c>
      <c r="K189" s="3" t="s">
        <v>609</v>
      </c>
      <c r="L189" s="30">
        <f>IF(M189="1000 szt.",((J189/N189)/1000),IF(M189="gram",((J189/N189)*1000),J189/N189))</f>
        <v>0.81554000000000004</v>
      </c>
      <c r="M189" s="14" t="s">
        <v>19</v>
      </c>
      <c r="N189" s="15">
        <v>560</v>
      </c>
      <c r="O189" s="18" t="s">
        <v>1168</v>
      </c>
      <c r="P189" s="31" t="str">
        <f t="shared" si="2"/>
        <v>KA</v>
      </c>
    </row>
    <row r="190" spans="1:16" ht="15.6" x14ac:dyDescent="0.3">
      <c r="A190" s="9">
        <v>45323.291666666664</v>
      </c>
      <c r="B190" s="2" t="s">
        <v>1706</v>
      </c>
      <c r="C190" s="2" t="s">
        <v>4</v>
      </c>
      <c r="D190" s="2" t="s">
        <v>1708</v>
      </c>
      <c r="E190" s="12" t="s">
        <v>25</v>
      </c>
      <c r="F190" s="12" t="s">
        <v>1721</v>
      </c>
      <c r="G190" s="2" t="s">
        <v>26</v>
      </c>
      <c r="H190" s="2" t="s">
        <v>7</v>
      </c>
      <c r="I190" s="2" t="s">
        <v>7</v>
      </c>
      <c r="J190" s="17">
        <v>326.21600000000001</v>
      </c>
      <c r="K190" s="3" t="s">
        <v>609</v>
      </c>
      <c r="L190" s="30">
        <f>IF(M190="1000 szt.",((J190/N190)/1000),IF(M190="gram",((J190/N190)*1000),J190/N190))</f>
        <v>0.81554000000000004</v>
      </c>
      <c r="M190" s="14" t="s">
        <v>19</v>
      </c>
      <c r="N190" s="15">
        <v>400</v>
      </c>
      <c r="O190" s="18" t="s">
        <v>1168</v>
      </c>
      <c r="P190" s="31" t="str">
        <f t="shared" si="2"/>
        <v>KA</v>
      </c>
    </row>
    <row r="191" spans="1:16" ht="15.6" x14ac:dyDescent="0.3">
      <c r="A191" s="9">
        <v>45323.291666666664</v>
      </c>
      <c r="B191" s="2" t="s">
        <v>1706</v>
      </c>
      <c r="C191" s="2" t="s">
        <v>4</v>
      </c>
      <c r="D191" s="2" t="s">
        <v>1708</v>
      </c>
      <c r="E191" s="12" t="s">
        <v>25</v>
      </c>
      <c r="F191" s="12" t="s">
        <v>1721</v>
      </c>
      <c r="G191" s="2" t="s">
        <v>26</v>
      </c>
      <c r="H191" s="2" t="s">
        <v>29</v>
      </c>
      <c r="I191" s="2" t="s">
        <v>41</v>
      </c>
      <c r="J191" s="17">
        <v>18.600000000000001</v>
      </c>
      <c r="K191" s="3" t="s">
        <v>610</v>
      </c>
      <c r="L191" s="30">
        <f>IF(M191="1000 szt.",((J191/N191)/1000),IF(M191="gram",((J191/N191)*1000),J191/N191))</f>
        <v>581.25</v>
      </c>
      <c r="M191" s="14" t="s">
        <v>31</v>
      </c>
      <c r="N191" s="15">
        <v>3.2000000000000001E-2</v>
      </c>
      <c r="O191" s="18" t="s">
        <v>1168</v>
      </c>
      <c r="P191" s="31" t="str">
        <f t="shared" si="2"/>
        <v>KA</v>
      </c>
    </row>
    <row r="192" spans="1:16" ht="15.6" x14ac:dyDescent="0.3">
      <c r="A192" s="9">
        <v>45323.395833333336</v>
      </c>
      <c r="B192" s="2" t="s">
        <v>27</v>
      </c>
      <c r="C192" s="2" t="s">
        <v>28</v>
      </c>
      <c r="D192" s="2" t="s">
        <v>1712</v>
      </c>
      <c r="E192" s="12" t="s">
        <v>115</v>
      </c>
      <c r="F192" s="12" t="s">
        <v>1719</v>
      </c>
      <c r="G192" s="2" t="s">
        <v>27</v>
      </c>
      <c r="H192" s="2" t="s">
        <v>10</v>
      </c>
      <c r="I192" s="2" t="s">
        <v>35</v>
      </c>
      <c r="J192" s="17">
        <v>4275</v>
      </c>
      <c r="L192" s="30">
        <f>IF(M192="1000 szt.",((J192/N192)/1000),IF(M192="gram",((J192/N192)*1000),J192/N192))</f>
        <v>45000</v>
      </c>
      <c r="M192" s="14" t="s">
        <v>31</v>
      </c>
      <c r="N192" s="15">
        <v>9.5000000000000001E-2</v>
      </c>
      <c r="O192" s="18" t="s">
        <v>1354</v>
      </c>
      <c r="P192" s="31" t="str">
        <f t="shared" si="2"/>
        <v>St</v>
      </c>
    </row>
    <row r="193" spans="1:16" ht="15.6" x14ac:dyDescent="0.3">
      <c r="A193" s="9">
        <v>45323.395833333336</v>
      </c>
      <c r="B193" s="2" t="s">
        <v>27</v>
      </c>
      <c r="C193" s="2" t="s">
        <v>28</v>
      </c>
      <c r="D193" s="2" t="s">
        <v>1712</v>
      </c>
      <c r="E193" s="12" t="s">
        <v>115</v>
      </c>
      <c r="F193" s="12" t="s">
        <v>1719</v>
      </c>
      <c r="G193" s="2" t="s">
        <v>27</v>
      </c>
      <c r="H193" s="2" t="s">
        <v>10</v>
      </c>
      <c r="I193" s="2" t="s">
        <v>35</v>
      </c>
      <c r="J193" s="17">
        <v>225</v>
      </c>
      <c r="L193" s="30">
        <f>IF(M193="1000 szt.",((J193/N193)/1000),IF(M193="gram",((J193/N193)*1000),J193/N193))</f>
        <v>45000</v>
      </c>
      <c r="M193" s="14" t="s">
        <v>31</v>
      </c>
      <c r="N193" s="15">
        <v>5.0000000000000001E-3</v>
      </c>
      <c r="O193" s="18" t="s">
        <v>1354</v>
      </c>
      <c r="P193" s="31" t="str">
        <f t="shared" si="2"/>
        <v>St</v>
      </c>
    </row>
    <row r="194" spans="1:16" ht="15.6" x14ac:dyDescent="0.3">
      <c r="A194" s="9">
        <v>45323.416666666664</v>
      </c>
      <c r="B194" s="2" t="s">
        <v>1706</v>
      </c>
      <c r="C194" s="2" t="s">
        <v>32</v>
      </c>
      <c r="D194" s="2" t="s">
        <v>1714</v>
      </c>
      <c r="E194" s="12" t="s">
        <v>33</v>
      </c>
      <c r="F194" s="12" t="s">
        <v>1719</v>
      </c>
      <c r="G194" s="2" t="s">
        <v>34</v>
      </c>
      <c r="H194" s="2" t="s">
        <v>37</v>
      </c>
      <c r="I194" s="2" t="s">
        <v>38</v>
      </c>
      <c r="J194" s="17">
        <v>120000</v>
      </c>
      <c r="K194" s="3" t="s">
        <v>611</v>
      </c>
      <c r="L194" s="30">
        <f>IF(M194="1000 szt.",((J194/N194)/1000),IF(M194="gram",((J194/N194)*1000),J194/N194))</f>
        <v>120000</v>
      </c>
      <c r="M194" s="14" t="s">
        <v>19</v>
      </c>
      <c r="N194" s="15">
        <v>1</v>
      </c>
      <c r="O194" s="18" t="s">
        <v>1354</v>
      </c>
      <c r="P194" s="31" t="str">
        <f t="shared" si="2"/>
        <v>St</v>
      </c>
    </row>
    <row r="195" spans="1:16" ht="15.6" x14ac:dyDescent="0.3">
      <c r="A195" s="9">
        <v>45323.477083333331</v>
      </c>
      <c r="B195" s="2" t="s">
        <v>1706</v>
      </c>
      <c r="C195" s="2" t="s">
        <v>4</v>
      </c>
      <c r="D195" s="2" t="s">
        <v>1708</v>
      </c>
      <c r="E195" s="12" t="s">
        <v>22</v>
      </c>
      <c r="F195" s="12" t="s">
        <v>1735</v>
      </c>
      <c r="G195" s="2" t="s">
        <v>23</v>
      </c>
      <c r="H195" s="2" t="s">
        <v>7</v>
      </c>
      <c r="I195" s="2" t="s">
        <v>7</v>
      </c>
      <c r="J195" s="17">
        <v>130.4864</v>
      </c>
      <c r="K195" s="3" t="s">
        <v>612</v>
      </c>
      <c r="L195" s="30">
        <f>IF(M195="1000 szt.",((J195/N195)/1000),IF(M195="gram",((J195/N195)*1000),J195/N195))</f>
        <v>0.81554000000000004</v>
      </c>
      <c r="M195" s="14" t="s">
        <v>19</v>
      </c>
      <c r="N195" s="15">
        <v>160</v>
      </c>
      <c r="O195" s="18" t="s">
        <v>1168</v>
      </c>
      <c r="P195" s="31" t="str">
        <f t="shared" ref="P195:P258" si="3">MID(O195,1,2)</f>
        <v>KA</v>
      </c>
    </row>
    <row r="196" spans="1:16" ht="15.6" x14ac:dyDescent="0.3">
      <c r="A196" s="9">
        <v>45323.70208333333</v>
      </c>
      <c r="B196" s="2" t="s">
        <v>1707</v>
      </c>
      <c r="C196" s="2" t="s">
        <v>4</v>
      </c>
      <c r="D196" s="2" t="s">
        <v>1710</v>
      </c>
      <c r="E196" s="12" t="s">
        <v>167</v>
      </c>
      <c r="F196" s="12" t="s">
        <v>1722</v>
      </c>
      <c r="G196" s="2" t="s">
        <v>16</v>
      </c>
      <c r="H196" s="2" t="s">
        <v>17</v>
      </c>
      <c r="I196" s="2" t="s">
        <v>1744</v>
      </c>
      <c r="J196" s="17">
        <v>4</v>
      </c>
      <c r="K196" s="3" t="s">
        <v>613</v>
      </c>
      <c r="L196" s="30">
        <f>IF(M196="1000 szt.",((J196/N196)/1000),IF(M196="gram",((J196/N196)*1000),J196/N196))</f>
        <v>2</v>
      </c>
      <c r="M196" s="14" t="s">
        <v>19</v>
      </c>
      <c r="N196" s="15">
        <v>2</v>
      </c>
      <c r="O196" s="18" t="s">
        <v>1354</v>
      </c>
      <c r="P196" s="31" t="str">
        <f t="shared" si="3"/>
        <v>St</v>
      </c>
    </row>
    <row r="197" spans="1:16" ht="15.6" x14ac:dyDescent="0.3">
      <c r="A197" s="9">
        <v>45324.208333333336</v>
      </c>
      <c r="B197" s="2" t="s">
        <v>1706</v>
      </c>
      <c r="C197" s="2" t="s">
        <v>4</v>
      </c>
      <c r="D197" s="2" t="s">
        <v>1708</v>
      </c>
      <c r="E197" s="12" t="s">
        <v>25</v>
      </c>
      <c r="F197" s="12" t="s">
        <v>1721</v>
      </c>
      <c r="G197" s="2" t="s">
        <v>26</v>
      </c>
      <c r="H197" s="2" t="s">
        <v>7</v>
      </c>
      <c r="I197" s="2" t="s">
        <v>7</v>
      </c>
      <c r="J197" s="17">
        <v>3588.3760000000002</v>
      </c>
      <c r="L197" s="30">
        <f>IF(M197="1000 szt.",((J197/N197)/1000),IF(M197="gram",((J197/N197)*1000),J197/N197))</f>
        <v>0.81554000000000004</v>
      </c>
      <c r="M197" s="14" t="s">
        <v>19</v>
      </c>
      <c r="N197" s="15">
        <v>4400</v>
      </c>
      <c r="O197" s="18" t="s">
        <v>1168</v>
      </c>
      <c r="P197" s="31" t="str">
        <f t="shared" si="3"/>
        <v>KA</v>
      </c>
    </row>
    <row r="198" spans="1:16" ht="15.6" x14ac:dyDescent="0.3">
      <c r="A198" s="9">
        <v>45324.447916666664</v>
      </c>
      <c r="B198" s="2" t="s">
        <v>1706</v>
      </c>
      <c r="C198" s="2" t="s">
        <v>4</v>
      </c>
      <c r="D198" s="2" t="s">
        <v>1708</v>
      </c>
      <c r="E198" s="12" t="s">
        <v>71</v>
      </c>
      <c r="F198" s="12" t="s">
        <v>1724</v>
      </c>
      <c r="G198" s="2" t="s">
        <v>23</v>
      </c>
      <c r="H198" s="2" t="s">
        <v>7</v>
      </c>
      <c r="I198" s="2" t="s">
        <v>7</v>
      </c>
      <c r="J198" s="17">
        <v>146.7972</v>
      </c>
      <c r="K198" s="3" t="s">
        <v>614</v>
      </c>
      <c r="L198" s="30">
        <f>IF(M198="1000 szt.",((J198/N198)/1000),IF(M198="gram",((J198/N198)*1000),J198/N198))</f>
        <v>0.81554000000000004</v>
      </c>
      <c r="M198" s="14" t="s">
        <v>19</v>
      </c>
      <c r="N198" s="15">
        <v>180</v>
      </c>
      <c r="O198" s="18" t="s">
        <v>1354</v>
      </c>
      <c r="P198" s="31" t="str">
        <f t="shared" si="3"/>
        <v>St</v>
      </c>
    </row>
    <row r="199" spans="1:16" ht="15.6" x14ac:dyDescent="0.3">
      <c r="A199" s="9">
        <v>45324.645833333336</v>
      </c>
      <c r="B199" s="2" t="s">
        <v>1706</v>
      </c>
      <c r="C199" s="2" t="s">
        <v>4</v>
      </c>
      <c r="D199" s="2" t="s">
        <v>1708</v>
      </c>
      <c r="E199" s="12" t="s">
        <v>25</v>
      </c>
      <c r="F199" s="12" t="s">
        <v>1721</v>
      </c>
      <c r="G199" s="2" t="s">
        <v>26</v>
      </c>
      <c r="H199" s="2" t="s">
        <v>7</v>
      </c>
      <c r="I199" s="2" t="s">
        <v>7</v>
      </c>
      <c r="J199" s="17">
        <v>1631.08</v>
      </c>
      <c r="K199" s="3" t="s">
        <v>615</v>
      </c>
      <c r="L199" s="30">
        <f>IF(M199="1000 szt.",((J199/N199)/1000),IF(M199="gram",((J199/N199)*1000),J199/N199))</f>
        <v>0.81553999999999993</v>
      </c>
      <c r="M199" s="14" t="s">
        <v>19</v>
      </c>
      <c r="N199" s="15">
        <v>2000</v>
      </c>
      <c r="O199" s="18" t="s">
        <v>1354</v>
      </c>
      <c r="P199" s="31" t="str">
        <f t="shared" si="3"/>
        <v>St</v>
      </c>
    </row>
    <row r="200" spans="1:16" ht="15.6" x14ac:dyDescent="0.3">
      <c r="A200" s="9">
        <v>45325.145833333336</v>
      </c>
      <c r="B200" s="2" t="s">
        <v>1707</v>
      </c>
      <c r="C200" s="2" t="s">
        <v>4</v>
      </c>
      <c r="D200" s="2" t="s">
        <v>1708</v>
      </c>
      <c r="E200" s="12" t="s">
        <v>58</v>
      </c>
      <c r="F200" s="12" t="s">
        <v>1732</v>
      </c>
      <c r="G200" s="2" t="s">
        <v>23</v>
      </c>
      <c r="H200" s="2" t="s">
        <v>37</v>
      </c>
      <c r="I200" s="2" t="s">
        <v>1744</v>
      </c>
      <c r="J200" s="17">
        <v>8000</v>
      </c>
      <c r="K200" s="3" t="s">
        <v>616</v>
      </c>
      <c r="L200" s="30">
        <f>IF(M200="1000 szt.",((J200/N200)/1000),IF(M200="gram",((J200/N200)*1000),J200/N200))</f>
        <v>8000</v>
      </c>
      <c r="M200" s="14" t="s">
        <v>19</v>
      </c>
      <c r="N200" s="15">
        <v>1</v>
      </c>
      <c r="O200" s="18" t="s">
        <v>1354</v>
      </c>
      <c r="P200" s="31" t="str">
        <f t="shared" si="3"/>
        <v>St</v>
      </c>
    </row>
    <row r="201" spans="1:16" ht="15.6" x14ac:dyDescent="0.3">
      <c r="A201" s="9">
        <v>45325.347222222219</v>
      </c>
      <c r="B201" s="2" t="s">
        <v>1706</v>
      </c>
      <c r="C201" s="2" t="s">
        <v>32</v>
      </c>
      <c r="D201" s="2" t="s">
        <v>1714</v>
      </c>
      <c r="E201" s="12" t="s">
        <v>33</v>
      </c>
      <c r="F201" s="12" t="s">
        <v>1719</v>
      </c>
      <c r="G201" s="2" t="s">
        <v>34</v>
      </c>
      <c r="H201" s="2" t="s">
        <v>37</v>
      </c>
      <c r="I201" s="2" t="s">
        <v>38</v>
      </c>
      <c r="J201" s="17">
        <v>150000</v>
      </c>
      <c r="K201" s="3" t="s">
        <v>617</v>
      </c>
      <c r="L201" s="30">
        <f>IF(M201="1000 szt.",((J201/N201)/1000),IF(M201="gram",((J201/N201)*1000),J201/N201))</f>
        <v>150000</v>
      </c>
      <c r="M201" s="14" t="s">
        <v>19</v>
      </c>
      <c r="N201" s="15">
        <v>1</v>
      </c>
      <c r="O201" s="18" t="s">
        <v>1354</v>
      </c>
      <c r="P201" s="31" t="str">
        <f t="shared" si="3"/>
        <v>St</v>
      </c>
    </row>
    <row r="202" spans="1:16" ht="15.6" x14ac:dyDescent="0.3">
      <c r="A202" s="9">
        <v>45325.581944444442</v>
      </c>
      <c r="B202" s="2" t="s">
        <v>1706</v>
      </c>
      <c r="C202" s="2" t="s">
        <v>4</v>
      </c>
      <c r="D202" s="2" t="s">
        <v>1708</v>
      </c>
      <c r="E202" s="12" t="s">
        <v>25</v>
      </c>
      <c r="F202" s="12" t="s">
        <v>1736</v>
      </c>
      <c r="G202" s="2" t="s">
        <v>26</v>
      </c>
      <c r="H202" s="2" t="s">
        <v>7</v>
      </c>
      <c r="I202" s="2" t="s">
        <v>7</v>
      </c>
      <c r="J202" s="17">
        <v>652.43200000000002</v>
      </c>
      <c r="K202" s="3" t="s">
        <v>618</v>
      </c>
      <c r="L202" s="30">
        <f>IF(M202="1000 szt.",((J202/N202)/1000),IF(M202="gram",((J202/N202)*1000),J202/N202))</f>
        <v>0.81554000000000004</v>
      </c>
      <c r="M202" s="14" t="s">
        <v>19</v>
      </c>
      <c r="N202" s="15">
        <v>800</v>
      </c>
      <c r="O202" s="18" t="s">
        <v>1354</v>
      </c>
      <c r="P202" s="31" t="str">
        <f t="shared" si="3"/>
        <v>St</v>
      </c>
    </row>
    <row r="203" spans="1:16" ht="15.6" x14ac:dyDescent="0.3">
      <c r="A203" s="9">
        <v>45326.204861111109</v>
      </c>
      <c r="B203" s="2" t="s">
        <v>1707</v>
      </c>
      <c r="C203" s="2" t="s">
        <v>4</v>
      </c>
      <c r="D203" s="2" t="s">
        <v>1715</v>
      </c>
      <c r="E203" s="12" t="s">
        <v>113</v>
      </c>
      <c r="F203" s="12" t="s">
        <v>1730</v>
      </c>
      <c r="G203" s="2" t="s">
        <v>16</v>
      </c>
      <c r="H203" s="2" t="s">
        <v>17</v>
      </c>
      <c r="I203" s="2" t="s">
        <v>18</v>
      </c>
      <c r="J203" s="17">
        <v>3</v>
      </c>
      <c r="K203" s="3" t="s">
        <v>619</v>
      </c>
      <c r="L203" s="30">
        <f>IF(M203="1000 szt.",((J203/N203)/1000),IF(M203="gram",((J203/N203)*1000),J203/N203))</f>
        <v>1</v>
      </c>
      <c r="M203" s="14" t="s">
        <v>19</v>
      </c>
      <c r="N203" s="15">
        <v>3</v>
      </c>
      <c r="O203" s="18" t="s">
        <v>1354</v>
      </c>
      <c r="P203" s="31" t="str">
        <f t="shared" si="3"/>
        <v>St</v>
      </c>
    </row>
    <row r="204" spans="1:16" ht="15.6" x14ac:dyDescent="0.3">
      <c r="A204" s="9">
        <v>45326.326388888891</v>
      </c>
      <c r="B204" s="2" t="s">
        <v>1706</v>
      </c>
      <c r="C204" s="2" t="s">
        <v>4</v>
      </c>
      <c r="D204" s="2" t="s">
        <v>1709</v>
      </c>
      <c r="E204" s="12" t="s">
        <v>60</v>
      </c>
      <c r="F204" s="12" t="s">
        <v>1720</v>
      </c>
      <c r="G204" s="2" t="s">
        <v>23</v>
      </c>
      <c r="H204" s="2" t="s">
        <v>7</v>
      </c>
      <c r="I204" s="2" t="s">
        <v>7</v>
      </c>
      <c r="J204" s="17">
        <v>235.69110000000001</v>
      </c>
      <c r="L204" s="30">
        <f>IF(M204="1000 szt.",((J204/N204)/1000),IF(M204="gram",((J204/N204)*1000),J204/N204))</f>
        <v>0.81554013840830453</v>
      </c>
      <c r="M204" s="14" t="s">
        <v>19</v>
      </c>
      <c r="N204" s="15">
        <v>289</v>
      </c>
      <c r="O204" s="18" t="s">
        <v>1354</v>
      </c>
      <c r="P204" s="31" t="str">
        <f t="shared" si="3"/>
        <v>St</v>
      </c>
    </row>
    <row r="205" spans="1:16" ht="15.6" x14ac:dyDescent="0.3">
      <c r="A205" s="9">
        <v>45326.541666666664</v>
      </c>
      <c r="B205" s="2" t="s">
        <v>1707</v>
      </c>
      <c r="C205" s="2" t="s">
        <v>4</v>
      </c>
      <c r="D205" s="2" t="s">
        <v>1709</v>
      </c>
      <c r="E205" s="12" t="s">
        <v>103</v>
      </c>
      <c r="F205" s="12" t="s">
        <v>1727</v>
      </c>
      <c r="G205" s="2" t="s">
        <v>23</v>
      </c>
      <c r="H205" s="2" t="s">
        <v>37</v>
      </c>
      <c r="I205" s="2" t="s">
        <v>38</v>
      </c>
      <c r="J205" s="17">
        <v>70000</v>
      </c>
      <c r="L205" s="30">
        <f>IF(M205="1000 szt.",((J205/N205)/1000),IF(M205="gram",((J205/N205)*1000),J205/N205))</f>
        <v>70000</v>
      </c>
      <c r="M205" s="14" t="s">
        <v>19</v>
      </c>
      <c r="N205" s="15">
        <v>1</v>
      </c>
      <c r="O205" s="18" t="s">
        <v>1354</v>
      </c>
      <c r="P205" s="31" t="str">
        <f t="shared" si="3"/>
        <v>St</v>
      </c>
    </row>
    <row r="206" spans="1:16" ht="15.6" x14ac:dyDescent="0.3">
      <c r="A206" s="9">
        <v>45326.881944444445</v>
      </c>
      <c r="B206" s="2" t="s">
        <v>27</v>
      </c>
      <c r="C206" s="2" t="s">
        <v>32</v>
      </c>
      <c r="D206" s="2" t="s">
        <v>1714</v>
      </c>
      <c r="E206" s="12" t="s">
        <v>33</v>
      </c>
      <c r="F206" s="12" t="s">
        <v>1719</v>
      </c>
      <c r="G206" s="2" t="s">
        <v>34</v>
      </c>
      <c r="H206" s="2" t="s">
        <v>37</v>
      </c>
      <c r="I206" s="2" t="s">
        <v>38</v>
      </c>
      <c r="J206" s="17">
        <v>100000</v>
      </c>
      <c r="K206" s="3" t="s">
        <v>620</v>
      </c>
      <c r="L206" s="30">
        <f>IF(M206="1000 szt.",((J206/N206)/1000),IF(M206="gram",((J206/N206)*1000),J206/N206))</f>
        <v>100000</v>
      </c>
      <c r="M206" s="14" t="s">
        <v>19</v>
      </c>
      <c r="N206" s="15">
        <v>1</v>
      </c>
      <c r="O206" s="18" t="s">
        <v>1354</v>
      </c>
      <c r="P206" s="31" t="str">
        <f t="shared" si="3"/>
        <v>St</v>
      </c>
    </row>
    <row r="207" spans="1:16" ht="15.6" x14ac:dyDescent="0.3">
      <c r="A207" s="9">
        <v>45327.583333333336</v>
      </c>
      <c r="B207" s="2" t="s">
        <v>27</v>
      </c>
      <c r="C207" s="2" t="s">
        <v>28</v>
      </c>
      <c r="D207" s="2" t="s">
        <v>1709</v>
      </c>
      <c r="E207" s="12" t="s">
        <v>36</v>
      </c>
      <c r="F207" s="12" t="s">
        <v>1719</v>
      </c>
      <c r="G207" s="2" t="s">
        <v>27</v>
      </c>
      <c r="H207" s="2" t="s">
        <v>37</v>
      </c>
      <c r="I207" s="2" t="s">
        <v>38</v>
      </c>
      <c r="J207" s="17">
        <v>320000</v>
      </c>
      <c r="K207" s="3" t="s">
        <v>621</v>
      </c>
      <c r="L207" s="30">
        <f>IF(M207="1000 szt.",((J207/N207)/1000),IF(M207="gram",((J207/N207)*1000),J207/N207))</f>
        <v>320000</v>
      </c>
      <c r="M207" s="14" t="s">
        <v>19</v>
      </c>
      <c r="N207" s="15">
        <v>1</v>
      </c>
      <c r="O207" s="18" t="s">
        <v>1169</v>
      </c>
      <c r="P207" s="31" t="str">
        <f t="shared" si="3"/>
        <v>Po</v>
      </c>
    </row>
    <row r="208" spans="1:16" ht="30.6" x14ac:dyDescent="0.3">
      <c r="A208" s="9">
        <v>45327.586805555555</v>
      </c>
      <c r="B208" s="2" t="s">
        <v>27</v>
      </c>
      <c r="C208" s="2" t="s">
        <v>32</v>
      </c>
      <c r="D208" s="2" t="s">
        <v>1709</v>
      </c>
      <c r="E208" s="12" t="s">
        <v>60</v>
      </c>
      <c r="F208" s="12" t="s">
        <v>1719</v>
      </c>
      <c r="G208" s="2" t="s">
        <v>23</v>
      </c>
      <c r="H208" s="2" t="s">
        <v>37</v>
      </c>
      <c r="I208" s="2" t="s">
        <v>38</v>
      </c>
      <c r="J208" s="17">
        <v>250000</v>
      </c>
      <c r="K208" s="3" t="s">
        <v>622</v>
      </c>
      <c r="L208" s="30">
        <f>IF(M208="1000 szt.",((J208/N208)/1000),IF(M208="gram",((J208/N208)*1000),J208/N208))</f>
        <v>250000</v>
      </c>
      <c r="M208" s="14" t="s">
        <v>19</v>
      </c>
      <c r="N208" s="15">
        <v>1</v>
      </c>
      <c r="O208" s="18" t="s">
        <v>1169</v>
      </c>
      <c r="P208" s="31" t="str">
        <f t="shared" si="3"/>
        <v>Po</v>
      </c>
    </row>
    <row r="209" spans="1:16" ht="15.6" x14ac:dyDescent="0.3">
      <c r="A209" s="9">
        <v>45327.75</v>
      </c>
      <c r="B209" s="2" t="s">
        <v>1706</v>
      </c>
      <c r="C209" s="2" t="s">
        <v>4</v>
      </c>
      <c r="D209" s="2" t="s">
        <v>1708</v>
      </c>
      <c r="E209" s="12" t="s">
        <v>25</v>
      </c>
      <c r="F209" s="12" t="s">
        <v>1721</v>
      </c>
      <c r="G209" s="2" t="s">
        <v>26</v>
      </c>
      <c r="H209" s="2" t="s">
        <v>11</v>
      </c>
      <c r="I209" s="2" t="s">
        <v>1744</v>
      </c>
      <c r="J209" s="17">
        <v>2620</v>
      </c>
      <c r="K209" s="3" t="s">
        <v>623</v>
      </c>
      <c r="L209" s="30">
        <f>IF(M209="1000 szt.",((J209/N209)/1000),IF(M209="gram",((J209/N209)*1000),J209/N209))</f>
        <v>20</v>
      </c>
      <c r="M209" s="14" t="s">
        <v>19</v>
      </c>
      <c r="N209" s="15">
        <v>131</v>
      </c>
      <c r="O209" s="18" t="s">
        <v>1168</v>
      </c>
      <c r="P209" s="31" t="str">
        <f t="shared" si="3"/>
        <v>KA</v>
      </c>
    </row>
    <row r="210" spans="1:16" ht="15.6" x14ac:dyDescent="0.3">
      <c r="A210" s="9">
        <v>45327.75</v>
      </c>
      <c r="B210" s="2" t="s">
        <v>1706</v>
      </c>
      <c r="C210" s="2" t="s">
        <v>4</v>
      </c>
      <c r="D210" s="2" t="s">
        <v>1708</v>
      </c>
      <c r="E210" s="12" t="s">
        <v>25</v>
      </c>
      <c r="F210" s="12" t="s">
        <v>1721</v>
      </c>
      <c r="G210" s="2" t="s">
        <v>26</v>
      </c>
      <c r="H210" s="2" t="s">
        <v>11</v>
      </c>
      <c r="I210" s="2" t="s">
        <v>1744</v>
      </c>
      <c r="J210" s="17">
        <v>83</v>
      </c>
      <c r="K210" s="3" t="s">
        <v>624</v>
      </c>
      <c r="L210" s="30">
        <f>IF(M210="1000 szt.",((J210/N210)/1000),IF(M210="gram",((J210/N210)*1000),J210/N210))</f>
        <v>10</v>
      </c>
      <c r="M210" s="14" t="s">
        <v>31</v>
      </c>
      <c r="N210" s="15">
        <v>8.3000000000000007</v>
      </c>
      <c r="O210" s="18" t="s">
        <v>1168</v>
      </c>
      <c r="P210" s="31" t="str">
        <f t="shared" si="3"/>
        <v>KA</v>
      </c>
    </row>
    <row r="211" spans="1:16" ht="15.6" x14ac:dyDescent="0.3">
      <c r="A211" s="9">
        <v>45327.767361111109</v>
      </c>
      <c r="B211" s="2" t="s">
        <v>1706</v>
      </c>
      <c r="C211" s="2" t="s">
        <v>4</v>
      </c>
      <c r="D211" s="2" t="s">
        <v>1709</v>
      </c>
      <c r="E211" s="12" t="s">
        <v>60</v>
      </c>
      <c r="F211" s="12" t="s">
        <v>1720</v>
      </c>
      <c r="G211" s="2" t="s">
        <v>23</v>
      </c>
      <c r="H211" s="2" t="s">
        <v>7</v>
      </c>
      <c r="I211" s="2" t="s">
        <v>7</v>
      </c>
      <c r="J211" s="17">
        <v>65.243200000000002</v>
      </c>
      <c r="L211" s="30">
        <f>IF(M211="1000 szt.",((J211/N211)/1000),IF(M211="gram",((J211/N211)*1000),J211/N211))</f>
        <v>0.81554000000000004</v>
      </c>
      <c r="M211" s="14" t="s">
        <v>19</v>
      </c>
      <c r="N211" s="15">
        <v>80</v>
      </c>
      <c r="O211" s="18" t="s">
        <v>1354</v>
      </c>
      <c r="P211" s="31" t="str">
        <f t="shared" si="3"/>
        <v>St</v>
      </c>
    </row>
    <row r="212" spans="1:16" ht="15.6" x14ac:dyDescent="0.3">
      <c r="A212" s="9">
        <v>45327.813194444447</v>
      </c>
      <c r="B212" s="2" t="s">
        <v>1706</v>
      </c>
      <c r="C212" s="2" t="s">
        <v>4</v>
      </c>
      <c r="D212" s="2" t="s">
        <v>1708</v>
      </c>
      <c r="E212" s="12" t="s">
        <v>25</v>
      </c>
      <c r="F212" s="12" t="s">
        <v>1736</v>
      </c>
      <c r="G212" s="2" t="s">
        <v>26</v>
      </c>
      <c r="H212" s="2" t="s">
        <v>7</v>
      </c>
      <c r="I212" s="2" t="s">
        <v>7</v>
      </c>
      <c r="J212" s="17">
        <v>293.59440000000001</v>
      </c>
      <c r="L212" s="30">
        <f>IF(M212="1000 szt.",((J212/N212)/1000),IF(M212="gram",((J212/N212)*1000),J212/N212))</f>
        <v>0.81554000000000004</v>
      </c>
      <c r="M212" s="14" t="s">
        <v>19</v>
      </c>
      <c r="N212" s="15">
        <v>360</v>
      </c>
      <c r="O212" s="18" t="s">
        <v>1354</v>
      </c>
      <c r="P212" s="31" t="str">
        <f t="shared" si="3"/>
        <v>St</v>
      </c>
    </row>
    <row r="213" spans="1:16" ht="20.399999999999999" x14ac:dyDescent="0.3">
      <c r="A213" s="9">
        <v>45327.84375</v>
      </c>
      <c r="B213" s="2" t="s">
        <v>1706</v>
      </c>
      <c r="C213" s="2" t="s">
        <v>4</v>
      </c>
      <c r="D213" s="2" t="s">
        <v>1708</v>
      </c>
      <c r="E213" s="12" t="s">
        <v>22</v>
      </c>
      <c r="F213" s="12" t="s">
        <v>1731</v>
      </c>
      <c r="G213" s="2" t="s">
        <v>23</v>
      </c>
      <c r="H213" s="2" t="s">
        <v>7</v>
      </c>
      <c r="I213" s="2" t="s">
        <v>7</v>
      </c>
      <c r="J213" s="17">
        <v>285.43900000000002</v>
      </c>
      <c r="K213" s="3" t="s">
        <v>625</v>
      </c>
      <c r="L213" s="30">
        <f>IF(M213="1000 szt.",((J213/N213)/1000),IF(M213="gram",((J213/N213)*1000),J213/N213))</f>
        <v>0.81554000000000004</v>
      </c>
      <c r="M213" s="14" t="s">
        <v>19</v>
      </c>
      <c r="N213" s="15">
        <v>350</v>
      </c>
      <c r="O213" s="18" t="s">
        <v>1354</v>
      </c>
      <c r="P213" s="31" t="str">
        <f t="shared" si="3"/>
        <v>St</v>
      </c>
    </row>
    <row r="214" spans="1:16" ht="15.6" x14ac:dyDescent="0.3">
      <c r="A214" s="9">
        <v>45328.25</v>
      </c>
      <c r="B214" s="2" t="s">
        <v>27</v>
      </c>
      <c r="C214" s="2" t="s">
        <v>28</v>
      </c>
      <c r="D214" s="2" t="s">
        <v>1714</v>
      </c>
      <c r="E214" s="12" t="s">
        <v>40</v>
      </c>
      <c r="F214" s="12" t="s">
        <v>1719</v>
      </c>
      <c r="G214" s="2" t="s">
        <v>27</v>
      </c>
      <c r="H214" s="2" t="s">
        <v>7</v>
      </c>
      <c r="I214" s="2" t="s">
        <v>7</v>
      </c>
      <c r="J214" s="17">
        <v>2378.9301999999998</v>
      </c>
      <c r="L214" s="30">
        <f>IF(M214="1000 szt.",((J214/N214)/1000),IF(M214="gram",((J214/N214)*1000),J214/N214))</f>
        <v>0.81554000685635919</v>
      </c>
      <c r="M214" s="14" t="s">
        <v>19</v>
      </c>
      <c r="N214" s="15">
        <v>2917</v>
      </c>
      <c r="O214" s="18" t="s">
        <v>1169</v>
      </c>
      <c r="P214" s="31" t="str">
        <f t="shared" si="3"/>
        <v>Po</v>
      </c>
    </row>
    <row r="215" spans="1:16" ht="15.6" x14ac:dyDescent="0.3">
      <c r="A215" s="9">
        <v>45328.25</v>
      </c>
      <c r="B215" s="2" t="s">
        <v>27</v>
      </c>
      <c r="C215" s="2" t="s">
        <v>28</v>
      </c>
      <c r="D215" s="2" t="s">
        <v>1714</v>
      </c>
      <c r="E215" s="12" t="s">
        <v>40</v>
      </c>
      <c r="F215" s="12" t="s">
        <v>1719</v>
      </c>
      <c r="G215" s="2" t="s">
        <v>27</v>
      </c>
      <c r="H215" s="2" t="s">
        <v>7</v>
      </c>
      <c r="I215" s="2" t="s">
        <v>7</v>
      </c>
      <c r="J215" s="17">
        <v>3963.5243999999998</v>
      </c>
      <c r="L215" s="30">
        <f>IF(M215="1000 szt.",((J215/N215)/1000),IF(M215="gram",((J215/N215)*1000),J215/N215))</f>
        <v>0.81553999999999993</v>
      </c>
      <c r="M215" s="14" t="s">
        <v>19</v>
      </c>
      <c r="N215" s="15">
        <v>4860</v>
      </c>
      <c r="O215" s="18" t="s">
        <v>1169</v>
      </c>
      <c r="P215" s="31" t="str">
        <f t="shared" si="3"/>
        <v>Po</v>
      </c>
    </row>
    <row r="216" spans="1:16" ht="15.6" x14ac:dyDescent="0.3">
      <c r="A216" s="9">
        <v>45328.25</v>
      </c>
      <c r="B216" s="2" t="s">
        <v>27</v>
      </c>
      <c r="C216" s="2" t="s">
        <v>28</v>
      </c>
      <c r="D216" s="2" t="s">
        <v>1714</v>
      </c>
      <c r="E216" s="12" t="s">
        <v>40</v>
      </c>
      <c r="F216" s="12" t="s">
        <v>1719</v>
      </c>
      <c r="G216" s="2" t="s">
        <v>27</v>
      </c>
      <c r="H216" s="2" t="s">
        <v>29</v>
      </c>
      <c r="I216" s="2" t="s">
        <v>29</v>
      </c>
      <c r="J216" s="17">
        <v>92140.65</v>
      </c>
      <c r="L216" s="30">
        <f>IF(M216="1000 szt.",((J216/N216)/1000),IF(M216="gram",((J216/N216)*1000),J216/N216))</f>
        <v>588.75814696485622</v>
      </c>
      <c r="M216" s="14" t="s">
        <v>31</v>
      </c>
      <c r="N216" s="15">
        <v>156.5</v>
      </c>
      <c r="O216" s="18" t="s">
        <v>1169</v>
      </c>
      <c r="P216" s="31" t="str">
        <f t="shared" si="3"/>
        <v>Po</v>
      </c>
    </row>
    <row r="217" spans="1:16" ht="15.6" x14ac:dyDescent="0.3">
      <c r="A217" s="9">
        <v>45328.25</v>
      </c>
      <c r="B217" s="2" t="s">
        <v>27</v>
      </c>
      <c r="C217" s="2" t="s">
        <v>28</v>
      </c>
      <c r="D217" s="2" t="s">
        <v>1714</v>
      </c>
      <c r="E217" s="12" t="s">
        <v>40</v>
      </c>
      <c r="F217" s="12" t="s">
        <v>1719</v>
      </c>
      <c r="G217" s="2" t="s">
        <v>27</v>
      </c>
      <c r="H217" s="2" t="s">
        <v>7</v>
      </c>
      <c r="I217" s="2" t="s">
        <v>7</v>
      </c>
      <c r="J217" s="17">
        <v>37694.258800000003</v>
      </c>
      <c r="L217" s="30">
        <f>IF(M217="1000 szt.",((J217/N217)/1000),IF(M217="gram",((J217/N217)*1000),J217/N217))</f>
        <v>0.81554000000000004</v>
      </c>
      <c r="M217" s="14" t="s">
        <v>19</v>
      </c>
      <c r="N217" s="15">
        <v>46220</v>
      </c>
      <c r="O217" s="18" t="s">
        <v>1169</v>
      </c>
      <c r="P217" s="31" t="str">
        <f t="shared" si="3"/>
        <v>Po</v>
      </c>
    </row>
    <row r="218" spans="1:16" ht="15.6" x14ac:dyDescent="0.3">
      <c r="A218" s="9">
        <v>45328.25</v>
      </c>
      <c r="B218" s="2" t="s">
        <v>27</v>
      </c>
      <c r="C218" s="2" t="s">
        <v>28</v>
      </c>
      <c r="D218" s="2" t="s">
        <v>1714</v>
      </c>
      <c r="E218" s="12" t="s">
        <v>40</v>
      </c>
      <c r="F218" s="12" t="s">
        <v>1719</v>
      </c>
      <c r="G218" s="2" t="s">
        <v>27</v>
      </c>
      <c r="H218" s="2" t="s">
        <v>29</v>
      </c>
      <c r="I218" s="2" t="s">
        <v>29</v>
      </c>
      <c r="J218" s="17">
        <v>13747.5</v>
      </c>
      <c r="L218" s="30">
        <f>IF(M218="1000 szt.",((J218/N218)/1000),IF(M218="gram",((J218/N218)*1000),J218/N218))</f>
        <v>585</v>
      </c>
      <c r="M218" s="14" t="s">
        <v>31</v>
      </c>
      <c r="N218" s="15">
        <v>23.5</v>
      </c>
      <c r="O218" s="18" t="s">
        <v>1169</v>
      </c>
      <c r="P218" s="31" t="str">
        <f t="shared" si="3"/>
        <v>Po</v>
      </c>
    </row>
    <row r="219" spans="1:16" ht="15.6" x14ac:dyDescent="0.3">
      <c r="A219" s="9">
        <v>45328.25</v>
      </c>
      <c r="B219" s="2" t="s">
        <v>27</v>
      </c>
      <c r="C219" s="2" t="s">
        <v>28</v>
      </c>
      <c r="D219" s="2" t="s">
        <v>1714</v>
      </c>
      <c r="E219" s="12" t="s">
        <v>40</v>
      </c>
      <c r="F219" s="12" t="s">
        <v>1719</v>
      </c>
      <c r="G219" s="2" t="s">
        <v>27</v>
      </c>
      <c r="H219" s="2" t="s">
        <v>55</v>
      </c>
      <c r="I219" s="2" t="s">
        <v>56</v>
      </c>
      <c r="J219" s="17">
        <v>1296</v>
      </c>
      <c r="L219" s="30">
        <f>IF(M219="1000 szt.",((J219/N219)/1000),IF(M219="gram",((J219/N219)*1000),J219/N219))</f>
        <v>80</v>
      </c>
      <c r="M219" s="14" t="s">
        <v>46</v>
      </c>
      <c r="N219" s="15">
        <v>16.2</v>
      </c>
      <c r="O219" s="18" t="s">
        <v>1169</v>
      </c>
      <c r="P219" s="31" t="str">
        <f t="shared" si="3"/>
        <v>Po</v>
      </c>
    </row>
    <row r="220" spans="1:16" ht="15.6" x14ac:dyDescent="0.3">
      <c r="A220" s="9">
        <v>45328.45</v>
      </c>
      <c r="B220" s="2" t="s">
        <v>27</v>
      </c>
      <c r="C220" s="2" t="s">
        <v>32</v>
      </c>
      <c r="D220" s="2" t="s">
        <v>1709</v>
      </c>
      <c r="E220" s="12" t="s">
        <v>99</v>
      </c>
      <c r="F220" s="12" t="s">
        <v>1719</v>
      </c>
      <c r="G220" s="2" t="s">
        <v>23</v>
      </c>
      <c r="H220" s="2" t="s">
        <v>7</v>
      </c>
      <c r="I220" s="2" t="s">
        <v>7</v>
      </c>
      <c r="J220" s="17">
        <v>244.66200000000001</v>
      </c>
      <c r="L220" s="30">
        <f>IF(M220="1000 szt.",((J220/N220)/1000),IF(M220="gram",((J220/N220)*1000),J220/N220))</f>
        <v>0.81554000000000004</v>
      </c>
      <c r="M220" s="14" t="s">
        <v>19</v>
      </c>
      <c r="N220" s="15">
        <v>300</v>
      </c>
      <c r="O220" s="18" t="s">
        <v>1354</v>
      </c>
      <c r="P220" s="31" t="str">
        <f t="shared" si="3"/>
        <v>St</v>
      </c>
    </row>
    <row r="221" spans="1:16" ht="15.6" x14ac:dyDescent="0.3">
      <c r="A221" s="9">
        <v>45328.506944444445</v>
      </c>
      <c r="B221" s="2" t="s">
        <v>1706</v>
      </c>
      <c r="C221" s="2" t="s">
        <v>4</v>
      </c>
      <c r="D221" s="2" t="s">
        <v>1708</v>
      </c>
      <c r="E221" s="12" t="s">
        <v>25</v>
      </c>
      <c r="F221" s="12" t="s">
        <v>1736</v>
      </c>
      <c r="G221" s="2" t="s">
        <v>26</v>
      </c>
      <c r="H221" s="2" t="s">
        <v>7</v>
      </c>
      <c r="I221" s="2" t="s">
        <v>7</v>
      </c>
      <c r="J221" s="17">
        <v>815.54</v>
      </c>
      <c r="K221" s="3" t="s">
        <v>626</v>
      </c>
      <c r="L221" s="30">
        <f>IF(M221="1000 szt.",((J221/N221)/1000),IF(M221="gram",((J221/N221)*1000),J221/N221))</f>
        <v>0.81553999999999993</v>
      </c>
      <c r="M221" s="14" t="s">
        <v>19</v>
      </c>
      <c r="N221" s="15">
        <v>1000</v>
      </c>
      <c r="O221" s="18" t="s">
        <v>1354</v>
      </c>
      <c r="P221" s="31" t="str">
        <f t="shared" si="3"/>
        <v>St</v>
      </c>
    </row>
    <row r="222" spans="1:16" ht="15.6" x14ac:dyDescent="0.3">
      <c r="A222" s="9">
        <v>45328.628472222219</v>
      </c>
      <c r="B222" s="2" t="s">
        <v>1706</v>
      </c>
      <c r="C222" s="2" t="s">
        <v>4</v>
      </c>
      <c r="D222" s="2" t="s">
        <v>1709</v>
      </c>
      <c r="E222" s="12" t="s">
        <v>224</v>
      </c>
      <c r="F222" s="12" t="s">
        <v>1734</v>
      </c>
      <c r="G222" s="2" t="s">
        <v>23</v>
      </c>
      <c r="H222" s="2" t="s">
        <v>11</v>
      </c>
      <c r="I222" s="2" t="s">
        <v>627</v>
      </c>
      <c r="J222" s="17">
        <v>28697.4</v>
      </c>
      <c r="L222" s="30">
        <f>IF(M222="1000 szt.",((J222/N222)/1000),IF(M222="gram",((J222/N222)*1000),J222/N222))</f>
        <v>3210.0000000000005</v>
      </c>
      <c r="M222" s="14" t="s">
        <v>31</v>
      </c>
      <c r="N222" s="15">
        <v>8.94</v>
      </c>
      <c r="O222" s="18" t="s">
        <v>1354</v>
      </c>
      <c r="P222" s="31" t="str">
        <f t="shared" si="3"/>
        <v>St</v>
      </c>
    </row>
    <row r="223" spans="1:16" ht="15.6" x14ac:dyDescent="0.3">
      <c r="A223" s="9">
        <v>45329.375</v>
      </c>
      <c r="B223" s="2" t="s">
        <v>1706</v>
      </c>
      <c r="C223" s="2" t="s">
        <v>4</v>
      </c>
      <c r="D223" s="2" t="s">
        <v>1708</v>
      </c>
      <c r="E223" s="12" t="s">
        <v>22</v>
      </c>
      <c r="F223" s="12" t="s">
        <v>1731</v>
      </c>
      <c r="G223" s="2" t="s">
        <v>23</v>
      </c>
      <c r="H223" s="2" t="s">
        <v>7</v>
      </c>
      <c r="I223" s="2" t="s">
        <v>7</v>
      </c>
      <c r="J223" s="17">
        <v>1174.3776</v>
      </c>
      <c r="K223" s="3" t="s">
        <v>628</v>
      </c>
      <c r="L223" s="30">
        <f>IF(M223="1000 szt.",((J223/N223)/1000),IF(M223="gram",((J223/N223)*1000),J223/N223))</f>
        <v>0.81554000000000004</v>
      </c>
      <c r="M223" s="14" t="s">
        <v>19</v>
      </c>
      <c r="N223" s="15">
        <v>1440</v>
      </c>
      <c r="O223" s="18" t="s">
        <v>1354</v>
      </c>
      <c r="P223" s="31" t="str">
        <f t="shared" si="3"/>
        <v>St</v>
      </c>
    </row>
    <row r="224" spans="1:16" ht="15.6" x14ac:dyDescent="0.3">
      <c r="A224" s="9">
        <v>45329.40625</v>
      </c>
      <c r="B224" s="2" t="s">
        <v>1707</v>
      </c>
      <c r="C224" s="2" t="s">
        <v>4</v>
      </c>
      <c r="D224" s="2" t="s">
        <v>1715</v>
      </c>
      <c r="E224" s="12" t="s">
        <v>113</v>
      </c>
      <c r="F224" s="12" t="s">
        <v>1730</v>
      </c>
      <c r="G224" s="2" t="s">
        <v>16</v>
      </c>
      <c r="H224" s="2" t="s">
        <v>17</v>
      </c>
      <c r="I224" s="2" t="s">
        <v>18</v>
      </c>
      <c r="J224" s="17">
        <v>1</v>
      </c>
      <c r="K224" s="3" t="s">
        <v>629</v>
      </c>
      <c r="L224" s="30">
        <f>IF(M224="1000 szt.",((J224/N224)/1000),IF(M224="gram",((J224/N224)*1000),J224/N224))</f>
        <v>1</v>
      </c>
      <c r="M224" s="14" t="s">
        <v>19</v>
      </c>
      <c r="N224" s="15">
        <v>1</v>
      </c>
      <c r="O224" s="18" t="s">
        <v>1354</v>
      </c>
      <c r="P224" s="31" t="str">
        <f t="shared" si="3"/>
        <v>St</v>
      </c>
    </row>
    <row r="225" spans="1:16" ht="15.6" x14ac:dyDescent="0.3">
      <c r="A225" s="9">
        <v>45329.541666666664</v>
      </c>
      <c r="B225" s="2" t="s">
        <v>1706</v>
      </c>
      <c r="C225" s="2" t="s">
        <v>4</v>
      </c>
      <c r="D225" s="2" t="s">
        <v>1708</v>
      </c>
      <c r="E225" s="12" t="s">
        <v>22</v>
      </c>
      <c r="F225" s="12" t="s">
        <v>1731</v>
      </c>
      <c r="G225" s="2" t="s">
        <v>23</v>
      </c>
      <c r="H225" s="2" t="s">
        <v>7</v>
      </c>
      <c r="I225" s="2" t="s">
        <v>7</v>
      </c>
      <c r="J225" s="17">
        <v>114.1756</v>
      </c>
      <c r="K225" s="3" t="s">
        <v>630</v>
      </c>
      <c r="L225" s="30">
        <f>IF(M225="1000 szt.",((J225/N225)/1000),IF(M225="gram",((J225/N225)*1000),J225/N225))</f>
        <v>0.81554000000000004</v>
      </c>
      <c r="M225" s="14" t="s">
        <v>19</v>
      </c>
      <c r="N225" s="15">
        <v>140</v>
      </c>
      <c r="O225" s="18" t="s">
        <v>1168</v>
      </c>
      <c r="P225" s="31" t="str">
        <f t="shared" si="3"/>
        <v>KA</v>
      </c>
    </row>
    <row r="226" spans="1:16" ht="15.6" x14ac:dyDescent="0.3">
      <c r="A226" s="9">
        <v>45329.572916666664</v>
      </c>
      <c r="B226" s="2" t="s">
        <v>27</v>
      </c>
      <c r="C226" s="2" t="s">
        <v>32</v>
      </c>
      <c r="D226" s="2" t="s">
        <v>1716</v>
      </c>
      <c r="E226" s="12" t="s">
        <v>59</v>
      </c>
      <c r="F226" s="12" t="s">
        <v>1719</v>
      </c>
      <c r="G226" s="2" t="s">
        <v>26</v>
      </c>
      <c r="H226" s="2" t="s">
        <v>7</v>
      </c>
      <c r="I226" s="2" t="s">
        <v>7</v>
      </c>
      <c r="J226" s="17">
        <v>244.66200000000001</v>
      </c>
      <c r="K226" s="3" t="s">
        <v>631</v>
      </c>
      <c r="L226" s="30">
        <f>IF(M226="1000 szt.",((J226/N226)/1000),IF(M226="gram",((J226/N226)*1000),J226/N226))</f>
        <v>0.81554000000000004</v>
      </c>
      <c r="M226" s="14" t="s">
        <v>19</v>
      </c>
      <c r="N226" s="15">
        <v>300</v>
      </c>
      <c r="O226" s="18" t="s">
        <v>1354</v>
      </c>
      <c r="P226" s="31" t="str">
        <f t="shared" si="3"/>
        <v>St</v>
      </c>
    </row>
    <row r="227" spans="1:16" ht="20.399999999999999" x14ac:dyDescent="0.3">
      <c r="A227" s="9">
        <v>45329.572916666664</v>
      </c>
      <c r="B227" s="2" t="s">
        <v>27</v>
      </c>
      <c r="C227" s="2" t="s">
        <v>32</v>
      </c>
      <c r="D227" s="2" t="s">
        <v>1716</v>
      </c>
      <c r="E227" s="12" t="s">
        <v>59</v>
      </c>
      <c r="F227" s="12" t="s">
        <v>1719</v>
      </c>
      <c r="G227" s="2" t="s">
        <v>26</v>
      </c>
      <c r="H227" s="2" t="s">
        <v>7</v>
      </c>
      <c r="I227" s="2" t="s">
        <v>7</v>
      </c>
      <c r="J227" s="17">
        <v>244.66200000000001</v>
      </c>
      <c r="K227" s="3" t="s">
        <v>632</v>
      </c>
      <c r="L227" s="30">
        <f>IF(M227="1000 szt.",((J227/N227)/1000),IF(M227="gram",((J227/N227)*1000),J227/N227))</f>
        <v>0.81554000000000004</v>
      </c>
      <c r="M227" s="14" t="s">
        <v>19</v>
      </c>
      <c r="N227" s="15">
        <v>300</v>
      </c>
      <c r="O227" s="18" t="s">
        <v>1354</v>
      </c>
      <c r="P227" s="31" t="str">
        <f t="shared" si="3"/>
        <v>St</v>
      </c>
    </row>
    <row r="228" spans="1:16" ht="15.6" x14ac:dyDescent="0.3">
      <c r="A228" s="9">
        <v>45329.649305555555</v>
      </c>
      <c r="B228" s="2" t="s">
        <v>1706</v>
      </c>
      <c r="C228" s="2" t="s">
        <v>4</v>
      </c>
      <c r="D228" s="2" t="s">
        <v>1708</v>
      </c>
      <c r="E228" s="12" t="s">
        <v>25</v>
      </c>
      <c r="F228" s="12" t="s">
        <v>1736</v>
      </c>
      <c r="G228" s="2" t="s">
        <v>26</v>
      </c>
      <c r="H228" s="2" t="s">
        <v>7</v>
      </c>
      <c r="I228" s="2" t="s">
        <v>7</v>
      </c>
      <c r="J228" s="17">
        <v>1141.7560000000001</v>
      </c>
      <c r="K228" s="3" t="s">
        <v>633</v>
      </c>
      <c r="L228" s="30">
        <f>IF(M228="1000 szt.",((J228/N228)/1000),IF(M228="gram",((J228/N228)*1000),J228/N228))</f>
        <v>0.81554000000000004</v>
      </c>
      <c r="M228" s="14" t="s">
        <v>19</v>
      </c>
      <c r="N228" s="15">
        <v>1400</v>
      </c>
      <c r="O228" s="18" t="s">
        <v>1354</v>
      </c>
      <c r="P228" s="31" t="str">
        <f t="shared" si="3"/>
        <v>St</v>
      </c>
    </row>
    <row r="229" spans="1:16" ht="15.6" x14ac:dyDescent="0.3">
      <c r="A229" s="9">
        <v>45329.708333333336</v>
      </c>
      <c r="B229" s="2" t="s">
        <v>27</v>
      </c>
      <c r="C229" s="2" t="s">
        <v>32</v>
      </c>
      <c r="D229" s="2" t="s">
        <v>1709</v>
      </c>
      <c r="E229" s="12" t="s">
        <v>224</v>
      </c>
      <c r="F229" s="12" t="s">
        <v>1719</v>
      </c>
      <c r="G229" s="2" t="s">
        <v>23</v>
      </c>
      <c r="H229" s="2" t="s">
        <v>37</v>
      </c>
      <c r="I229" s="2" t="s">
        <v>38</v>
      </c>
      <c r="J229" s="17">
        <v>120000</v>
      </c>
      <c r="K229" s="3" t="s">
        <v>634</v>
      </c>
      <c r="L229" s="30">
        <f>IF(M229="1000 szt.",((J229/N229)/1000),IF(M229="gram",((J229/N229)*1000),J229/N229))</f>
        <v>120000</v>
      </c>
      <c r="M229" s="14" t="s">
        <v>19</v>
      </c>
      <c r="N229" s="15">
        <v>1</v>
      </c>
      <c r="O229" s="18" t="s">
        <v>1354</v>
      </c>
      <c r="P229" s="31" t="str">
        <f t="shared" si="3"/>
        <v>St</v>
      </c>
    </row>
    <row r="230" spans="1:16" ht="20.399999999999999" x14ac:dyDescent="0.3">
      <c r="A230" s="9">
        <v>45329.75</v>
      </c>
      <c r="B230" s="2" t="s">
        <v>1707</v>
      </c>
      <c r="C230" s="2" t="s">
        <v>4</v>
      </c>
      <c r="D230" s="2" t="s">
        <v>1708</v>
      </c>
      <c r="E230" s="12" t="s">
        <v>25</v>
      </c>
      <c r="F230" s="12" t="s">
        <v>1721</v>
      </c>
      <c r="G230" s="2" t="s">
        <v>26</v>
      </c>
      <c r="H230" s="2" t="s">
        <v>37</v>
      </c>
      <c r="I230" s="2" t="s">
        <v>38</v>
      </c>
      <c r="J230" s="17">
        <v>850000</v>
      </c>
      <c r="K230" s="3" t="s">
        <v>635</v>
      </c>
      <c r="L230" s="30">
        <f>IF(M230="1000 szt.",((J230/N230)/1000),IF(M230="gram",((J230/N230)*1000),J230/N230))</f>
        <v>850000</v>
      </c>
      <c r="M230" s="14" t="s">
        <v>19</v>
      </c>
      <c r="N230" s="15">
        <v>1</v>
      </c>
      <c r="O230" s="18" t="s">
        <v>1354</v>
      </c>
      <c r="P230" s="31" t="str">
        <f t="shared" si="3"/>
        <v>St</v>
      </c>
    </row>
    <row r="231" spans="1:16" ht="15.6" x14ac:dyDescent="0.3">
      <c r="A231" s="9">
        <v>45330.055555555555</v>
      </c>
      <c r="B231" s="2" t="s">
        <v>1706</v>
      </c>
      <c r="C231" s="2" t="s">
        <v>4</v>
      </c>
      <c r="D231" s="2" t="s">
        <v>1708</v>
      </c>
      <c r="E231" s="12" t="s">
        <v>22</v>
      </c>
      <c r="F231" s="12" t="s">
        <v>1731</v>
      </c>
      <c r="G231" s="2" t="s">
        <v>23</v>
      </c>
      <c r="H231" s="2" t="s">
        <v>29</v>
      </c>
      <c r="I231" s="2" t="s">
        <v>29</v>
      </c>
      <c r="J231" s="17">
        <v>1224</v>
      </c>
      <c r="K231" s="3" t="s">
        <v>636</v>
      </c>
      <c r="L231" s="30">
        <f>IF(M231="1000 szt.",((J231/N231)/1000),IF(M231="gram",((J231/N231)*1000),J231/N231))</f>
        <v>816</v>
      </c>
      <c r="M231" s="14" t="s">
        <v>31</v>
      </c>
      <c r="N231" s="15">
        <v>1.5</v>
      </c>
      <c r="O231" s="18" t="s">
        <v>1354</v>
      </c>
      <c r="P231" s="31" t="str">
        <f t="shared" si="3"/>
        <v>St</v>
      </c>
    </row>
    <row r="232" spans="1:16" ht="15.6" x14ac:dyDescent="0.3">
      <c r="A232" s="9">
        <v>45330.5625</v>
      </c>
      <c r="B232" s="2" t="s">
        <v>1707</v>
      </c>
      <c r="C232" s="2" t="s">
        <v>32</v>
      </c>
      <c r="D232" s="2" t="s">
        <v>1710</v>
      </c>
      <c r="E232" s="12" t="s">
        <v>167</v>
      </c>
      <c r="F232" s="12" t="s">
        <v>1719</v>
      </c>
      <c r="G232" s="2" t="s">
        <v>16</v>
      </c>
      <c r="H232" s="2" t="s">
        <v>10</v>
      </c>
      <c r="I232" s="2" t="s">
        <v>35</v>
      </c>
      <c r="J232" s="17">
        <v>0.8</v>
      </c>
      <c r="L232" s="30">
        <f>IF(M232="1000 szt.",((J232/N232)/1000),IF(M232="gram",((J232/N232)*1000),J232/N232))</f>
        <v>50000.000000000007</v>
      </c>
      <c r="M232" s="14" t="s">
        <v>31</v>
      </c>
      <c r="N232" s="15">
        <v>1.5999999999999999E-5</v>
      </c>
      <c r="O232" s="18" t="s">
        <v>1354</v>
      </c>
      <c r="P232" s="31" t="str">
        <f t="shared" si="3"/>
        <v>St</v>
      </c>
    </row>
    <row r="233" spans="1:16" ht="15.6" x14ac:dyDescent="0.3">
      <c r="A233" s="9">
        <v>45330.5625</v>
      </c>
      <c r="B233" s="2" t="s">
        <v>1707</v>
      </c>
      <c r="C233" s="2" t="s">
        <v>32</v>
      </c>
      <c r="D233" s="2" t="s">
        <v>1710</v>
      </c>
      <c r="E233" s="12" t="s">
        <v>167</v>
      </c>
      <c r="F233" s="12" t="s">
        <v>1719</v>
      </c>
      <c r="G233" s="2" t="s">
        <v>16</v>
      </c>
      <c r="H233" s="2" t="s">
        <v>10</v>
      </c>
      <c r="I233" s="2" t="s">
        <v>456</v>
      </c>
      <c r="J233" s="17">
        <v>34</v>
      </c>
      <c r="L233" s="30">
        <f>IF(M233="1000 szt.",((J233/N233)/1000),IF(M233="gram",((J233/N233)*1000),J233/N233))</f>
        <v>17</v>
      </c>
      <c r="M233" s="14" t="s">
        <v>388</v>
      </c>
      <c r="N233" s="15">
        <v>2</v>
      </c>
      <c r="O233" s="18" t="s">
        <v>1354</v>
      </c>
      <c r="P233" s="31" t="str">
        <f t="shared" si="3"/>
        <v>St</v>
      </c>
    </row>
    <row r="234" spans="1:16" ht="15.6" x14ac:dyDescent="0.3">
      <c r="A234" s="9">
        <v>45331.246527777781</v>
      </c>
      <c r="B234" s="2" t="s">
        <v>1706</v>
      </c>
      <c r="C234" s="2" t="s">
        <v>4</v>
      </c>
      <c r="D234" s="2" t="s">
        <v>1708</v>
      </c>
      <c r="E234" s="12" t="s">
        <v>25</v>
      </c>
      <c r="F234" s="12" t="s">
        <v>1736</v>
      </c>
      <c r="G234" s="2" t="s">
        <v>26</v>
      </c>
      <c r="H234" s="2" t="s">
        <v>7</v>
      </c>
      <c r="I234" s="2" t="s">
        <v>7</v>
      </c>
      <c r="J234" s="17">
        <v>489.32400000000001</v>
      </c>
      <c r="K234" s="3" t="s">
        <v>637</v>
      </c>
      <c r="L234" s="30">
        <f>IF(M234="1000 szt.",((J234/N234)/1000),IF(M234="gram",((J234/N234)*1000),J234/N234))</f>
        <v>0.81554000000000004</v>
      </c>
      <c r="M234" s="14" t="s">
        <v>19</v>
      </c>
      <c r="N234" s="15">
        <v>600</v>
      </c>
      <c r="O234" s="18" t="s">
        <v>1354</v>
      </c>
      <c r="P234" s="31" t="str">
        <f t="shared" si="3"/>
        <v>St</v>
      </c>
    </row>
    <row r="235" spans="1:16" ht="20.399999999999999" x14ac:dyDescent="0.3">
      <c r="A235" s="9">
        <v>45331.276388888888</v>
      </c>
      <c r="B235" s="2" t="s">
        <v>1707</v>
      </c>
      <c r="C235" s="2" t="s">
        <v>32</v>
      </c>
      <c r="D235" s="2" t="s">
        <v>1710</v>
      </c>
      <c r="E235" s="12" t="s">
        <v>167</v>
      </c>
      <c r="F235" s="12" t="s">
        <v>1719</v>
      </c>
      <c r="G235" s="2" t="s">
        <v>16</v>
      </c>
      <c r="H235" s="2" t="s">
        <v>64</v>
      </c>
      <c r="I235" s="2" t="s">
        <v>1744</v>
      </c>
      <c r="J235" s="17">
        <v>150</v>
      </c>
      <c r="K235" s="3" t="s">
        <v>638</v>
      </c>
      <c r="L235" s="30">
        <f>IF(M235="1000 szt.",((J235/N235)/1000),IF(M235="gram",((J235/N235)*1000),J235/N235))</f>
        <v>150</v>
      </c>
      <c r="M235" s="14" t="s">
        <v>19</v>
      </c>
      <c r="N235" s="15">
        <v>1</v>
      </c>
      <c r="O235" s="18" t="s">
        <v>1354</v>
      </c>
      <c r="P235" s="31" t="str">
        <f t="shared" si="3"/>
        <v>St</v>
      </c>
    </row>
    <row r="236" spans="1:16" ht="15.6" x14ac:dyDescent="0.3">
      <c r="A236" s="9">
        <v>45331.627083333333</v>
      </c>
      <c r="B236" s="2" t="s">
        <v>1707</v>
      </c>
      <c r="C236" s="2" t="s">
        <v>4</v>
      </c>
      <c r="D236" s="2" t="s">
        <v>1714</v>
      </c>
      <c r="E236" s="12" t="s">
        <v>63</v>
      </c>
      <c r="F236" s="12" t="s">
        <v>1728</v>
      </c>
      <c r="G236" s="2" t="s">
        <v>16</v>
      </c>
      <c r="H236" s="2" t="s">
        <v>17</v>
      </c>
      <c r="I236" s="2" t="s">
        <v>18</v>
      </c>
      <c r="J236" s="17">
        <v>0.7</v>
      </c>
      <c r="K236" s="3" t="s">
        <v>639</v>
      </c>
      <c r="L236" s="30">
        <f>IF(M236="1000 szt.",((J236/N236)/1000),IF(M236="gram",((J236/N236)*1000),J236/N236))</f>
        <v>0.7</v>
      </c>
      <c r="M236" s="14" t="s">
        <v>19</v>
      </c>
      <c r="N236" s="15">
        <v>1</v>
      </c>
      <c r="O236" s="18" t="s">
        <v>1354</v>
      </c>
      <c r="P236" s="31" t="str">
        <f t="shared" si="3"/>
        <v>St</v>
      </c>
    </row>
    <row r="237" spans="1:16" ht="15.6" x14ac:dyDescent="0.3">
      <c r="A237" s="9">
        <v>45331.767361111109</v>
      </c>
      <c r="B237" s="2" t="s">
        <v>27</v>
      </c>
      <c r="C237" s="2" t="s">
        <v>32</v>
      </c>
      <c r="D237" s="2" t="s">
        <v>1716</v>
      </c>
      <c r="E237" s="12" t="s">
        <v>1912</v>
      </c>
      <c r="F237" s="12" t="s">
        <v>1719</v>
      </c>
      <c r="G237" s="2" t="s">
        <v>26</v>
      </c>
      <c r="H237" s="2" t="s">
        <v>7</v>
      </c>
      <c r="I237" s="2" t="s">
        <v>7</v>
      </c>
      <c r="J237" s="17">
        <v>8155.4</v>
      </c>
      <c r="K237" s="3" t="s">
        <v>640</v>
      </c>
      <c r="L237" s="30">
        <f>IF(M237="1000 szt.",((J237/N237)/1000),IF(M237="gram",((J237/N237)*1000),J237/N237))</f>
        <v>0.81553999999999993</v>
      </c>
      <c r="M237" s="14" t="s">
        <v>19</v>
      </c>
      <c r="N237" s="15">
        <v>10000</v>
      </c>
      <c r="O237" s="18" t="s">
        <v>1354</v>
      </c>
      <c r="P237" s="31" t="str">
        <f t="shared" si="3"/>
        <v>St</v>
      </c>
    </row>
    <row r="238" spans="1:16" ht="15.6" x14ac:dyDescent="0.3">
      <c r="A238" s="9">
        <v>45332.013888888891</v>
      </c>
      <c r="B238" s="2" t="s">
        <v>1707</v>
      </c>
      <c r="C238" s="2" t="s">
        <v>32</v>
      </c>
      <c r="D238" s="2" t="s">
        <v>1709</v>
      </c>
      <c r="E238" s="12" t="s">
        <v>224</v>
      </c>
      <c r="F238" s="12" t="s">
        <v>1719</v>
      </c>
      <c r="G238" s="2" t="s">
        <v>23</v>
      </c>
      <c r="H238" s="2" t="s">
        <v>7</v>
      </c>
      <c r="I238" s="2" t="s">
        <v>7</v>
      </c>
      <c r="J238" s="17">
        <v>36536.192000000003</v>
      </c>
      <c r="L238" s="30">
        <f>IF(M238="1000 szt.",((J238/N238)/1000),IF(M238="gram",((J238/N238)*1000),J238/N238))</f>
        <v>0.81554000000000004</v>
      </c>
      <c r="M238" s="14" t="s">
        <v>19</v>
      </c>
      <c r="N238" s="15">
        <v>44800</v>
      </c>
      <c r="O238" s="18" t="s">
        <v>1354</v>
      </c>
      <c r="P238" s="31" t="str">
        <f t="shared" si="3"/>
        <v>St</v>
      </c>
    </row>
    <row r="239" spans="1:16" ht="15.6" x14ac:dyDescent="0.3">
      <c r="A239" s="9">
        <v>45332.458333333336</v>
      </c>
      <c r="B239" s="2" t="s">
        <v>1706</v>
      </c>
      <c r="C239" s="2" t="s">
        <v>4</v>
      </c>
      <c r="D239" s="2" t="s">
        <v>1708</v>
      </c>
      <c r="E239" s="12" t="s">
        <v>25</v>
      </c>
      <c r="F239" s="12" t="s">
        <v>1721</v>
      </c>
      <c r="G239" s="2" t="s">
        <v>26</v>
      </c>
      <c r="H239" s="2" t="s">
        <v>11</v>
      </c>
      <c r="I239" s="2" t="s">
        <v>1744</v>
      </c>
      <c r="J239" s="17">
        <v>31.5</v>
      </c>
      <c r="K239" s="3" t="s">
        <v>175</v>
      </c>
      <c r="L239" s="30">
        <f>IF(M239="1000 szt.",((J239/N239)/1000),IF(M239="gram",((J239/N239)*1000),J239/N239))</f>
        <v>10</v>
      </c>
      <c r="M239" s="14" t="s">
        <v>31</v>
      </c>
      <c r="N239" s="15">
        <v>3.15</v>
      </c>
      <c r="O239" s="18" t="s">
        <v>1168</v>
      </c>
      <c r="P239" s="31" t="str">
        <f t="shared" si="3"/>
        <v>KA</v>
      </c>
    </row>
    <row r="240" spans="1:16" ht="20.399999999999999" x14ac:dyDescent="0.3">
      <c r="A240" s="9">
        <v>45332.493055555555</v>
      </c>
      <c r="B240" s="2" t="s">
        <v>1707</v>
      </c>
      <c r="C240" s="2" t="s">
        <v>4</v>
      </c>
      <c r="D240" s="2" t="s">
        <v>1709</v>
      </c>
      <c r="E240" s="12" t="s">
        <v>60</v>
      </c>
      <c r="F240" s="12" t="s">
        <v>1720</v>
      </c>
      <c r="G240" s="2" t="s">
        <v>23</v>
      </c>
      <c r="H240" s="2" t="s">
        <v>64</v>
      </c>
      <c r="I240" s="2" t="s">
        <v>1744</v>
      </c>
      <c r="J240" s="17">
        <v>500</v>
      </c>
      <c r="K240" s="3" t="s">
        <v>641</v>
      </c>
      <c r="L240" s="30">
        <f>IF(M240="1000 szt.",((J240/N240)/1000),IF(M240="gram",((J240/N240)*1000),J240/N240))</f>
        <v>500</v>
      </c>
      <c r="M240" s="14" t="s">
        <v>19</v>
      </c>
      <c r="N240" s="15">
        <v>1</v>
      </c>
      <c r="O240" s="18" t="s">
        <v>1354</v>
      </c>
      <c r="P240" s="31" t="str">
        <f t="shared" si="3"/>
        <v>St</v>
      </c>
    </row>
    <row r="241" spans="1:16" ht="20.399999999999999" x14ac:dyDescent="0.3">
      <c r="A241" s="9">
        <v>45332.666666666664</v>
      </c>
      <c r="B241" s="2" t="s">
        <v>1707</v>
      </c>
      <c r="C241" s="2" t="s">
        <v>4</v>
      </c>
      <c r="D241" s="2" t="s">
        <v>1708</v>
      </c>
      <c r="E241" s="12" t="s">
        <v>25</v>
      </c>
      <c r="F241" s="12" t="s">
        <v>1721</v>
      </c>
      <c r="G241" s="2" t="s">
        <v>26</v>
      </c>
      <c r="H241" s="2" t="s">
        <v>37</v>
      </c>
      <c r="I241" s="2" t="s">
        <v>38</v>
      </c>
      <c r="J241" s="17">
        <v>700000</v>
      </c>
      <c r="K241" s="3" t="s">
        <v>642</v>
      </c>
      <c r="L241" s="30">
        <f>IF(M241="1000 szt.",((J241/N241)/1000),IF(M241="gram",((J241/N241)*1000),J241/N241))</f>
        <v>700000</v>
      </c>
      <c r="M241" s="14" t="s">
        <v>19</v>
      </c>
      <c r="N241" s="15">
        <v>1</v>
      </c>
      <c r="O241" s="18" t="s">
        <v>1354</v>
      </c>
      <c r="P241" s="31" t="str">
        <f t="shared" si="3"/>
        <v>St</v>
      </c>
    </row>
    <row r="242" spans="1:16" ht="20.399999999999999" x14ac:dyDescent="0.3">
      <c r="A242" s="9">
        <v>45332.916666666664</v>
      </c>
      <c r="B242" s="2" t="s">
        <v>1707</v>
      </c>
      <c r="C242" s="2" t="s">
        <v>4</v>
      </c>
      <c r="D242" s="2" t="s">
        <v>1708</v>
      </c>
      <c r="E242" s="12" t="s">
        <v>25</v>
      </c>
      <c r="F242" s="12" t="s">
        <v>1721</v>
      </c>
      <c r="G242" s="2" t="s">
        <v>26</v>
      </c>
      <c r="H242" s="2" t="s">
        <v>11</v>
      </c>
      <c r="I242" s="2" t="s">
        <v>1744</v>
      </c>
      <c r="J242" s="17">
        <v>0</v>
      </c>
      <c r="K242" s="3" t="s">
        <v>643</v>
      </c>
      <c r="L242" s="30">
        <f>IF(M242="1000 szt.",((J242/N242)/1000),IF(M242="gram",((J242/N242)*1000),J242/N242))</f>
        <v>0</v>
      </c>
      <c r="M242" s="14" t="s">
        <v>19</v>
      </c>
      <c r="N242" s="15">
        <v>1</v>
      </c>
      <c r="O242" s="18" t="s">
        <v>1354</v>
      </c>
      <c r="P242" s="31" t="str">
        <f t="shared" si="3"/>
        <v>St</v>
      </c>
    </row>
    <row r="243" spans="1:16" ht="20.399999999999999" x14ac:dyDescent="0.3">
      <c r="A243" s="9">
        <v>45332.916666666664</v>
      </c>
      <c r="B243" s="2" t="s">
        <v>1707</v>
      </c>
      <c r="C243" s="2" t="s">
        <v>4</v>
      </c>
      <c r="D243" s="2" t="s">
        <v>1708</v>
      </c>
      <c r="E243" s="12" t="s">
        <v>25</v>
      </c>
      <c r="F243" s="12" t="s">
        <v>1721</v>
      </c>
      <c r="G243" s="2" t="s">
        <v>26</v>
      </c>
      <c r="H243" s="2" t="s">
        <v>11</v>
      </c>
      <c r="I243" s="2" t="s">
        <v>1744</v>
      </c>
      <c r="J243" s="17">
        <v>0</v>
      </c>
      <c r="K243" s="3" t="s">
        <v>644</v>
      </c>
      <c r="L243" s="30">
        <f>IF(M243="1000 szt.",((J243/N243)/1000),IF(M243="gram",((J243/N243)*1000),J243/N243))</f>
        <v>0</v>
      </c>
      <c r="M243" s="14" t="s">
        <v>19</v>
      </c>
      <c r="N243" s="15">
        <v>1</v>
      </c>
      <c r="O243" s="18" t="s">
        <v>1354</v>
      </c>
      <c r="P243" s="31" t="str">
        <f t="shared" si="3"/>
        <v>St</v>
      </c>
    </row>
    <row r="244" spans="1:16" ht="20.399999999999999" x14ac:dyDescent="0.3">
      <c r="A244" s="9">
        <v>45332.916666666664</v>
      </c>
      <c r="B244" s="2" t="s">
        <v>1707</v>
      </c>
      <c r="C244" s="2" t="s">
        <v>4</v>
      </c>
      <c r="D244" s="2" t="s">
        <v>1708</v>
      </c>
      <c r="E244" s="12" t="s">
        <v>25</v>
      </c>
      <c r="F244" s="12" t="s">
        <v>1721</v>
      </c>
      <c r="G244" s="2" t="s">
        <v>26</v>
      </c>
      <c r="H244" s="2" t="s">
        <v>11</v>
      </c>
      <c r="I244" s="2" t="s">
        <v>1744</v>
      </c>
      <c r="J244" s="17">
        <v>0</v>
      </c>
      <c r="K244" s="3" t="s">
        <v>645</v>
      </c>
      <c r="L244" s="30">
        <f>IF(M244="1000 szt.",((J244/N244)/1000),IF(M244="gram",((J244/N244)*1000),J244/N244))</f>
        <v>0</v>
      </c>
      <c r="M244" s="14" t="s">
        <v>19</v>
      </c>
      <c r="N244" s="15">
        <v>1</v>
      </c>
      <c r="O244" s="18" t="s">
        <v>1354</v>
      </c>
      <c r="P244" s="31" t="str">
        <f t="shared" si="3"/>
        <v>St</v>
      </c>
    </row>
    <row r="245" spans="1:16" ht="20.399999999999999" x14ac:dyDescent="0.3">
      <c r="A245" s="9">
        <v>45332.916666666664</v>
      </c>
      <c r="B245" s="2" t="s">
        <v>1707</v>
      </c>
      <c r="C245" s="2" t="s">
        <v>4</v>
      </c>
      <c r="D245" s="2" t="s">
        <v>1708</v>
      </c>
      <c r="E245" s="12" t="s">
        <v>25</v>
      </c>
      <c r="F245" s="12" t="s">
        <v>1721</v>
      </c>
      <c r="G245" s="2" t="s">
        <v>26</v>
      </c>
      <c r="H245" s="2" t="s">
        <v>11</v>
      </c>
      <c r="I245" s="2" t="s">
        <v>1744</v>
      </c>
      <c r="J245" s="17">
        <v>0</v>
      </c>
      <c r="K245" s="3" t="s">
        <v>646</v>
      </c>
      <c r="L245" s="30">
        <f>IF(M245="1000 szt.",((J245/N245)/1000),IF(M245="gram",((J245/N245)*1000),J245/N245))</f>
        <v>0</v>
      </c>
      <c r="M245" s="14" t="s">
        <v>19</v>
      </c>
      <c r="N245" s="15">
        <v>1</v>
      </c>
      <c r="O245" s="18" t="s">
        <v>1354</v>
      </c>
      <c r="P245" s="31" t="str">
        <f t="shared" si="3"/>
        <v>St</v>
      </c>
    </row>
    <row r="246" spans="1:16" ht="15.6" x14ac:dyDescent="0.3">
      <c r="A246" s="9">
        <v>45333.21875</v>
      </c>
      <c r="B246" s="2" t="s">
        <v>1706</v>
      </c>
      <c r="C246" s="2" t="s">
        <v>4</v>
      </c>
      <c r="D246" s="2" t="s">
        <v>1708</v>
      </c>
      <c r="E246" s="12" t="s">
        <v>58</v>
      </c>
      <c r="F246" s="12" t="s">
        <v>1732</v>
      </c>
      <c r="G246" s="2" t="s">
        <v>23</v>
      </c>
      <c r="H246" s="2" t="s">
        <v>11</v>
      </c>
      <c r="I246" s="2" t="s">
        <v>1744</v>
      </c>
      <c r="J246" s="17">
        <v>210</v>
      </c>
      <c r="K246" s="3" t="s">
        <v>647</v>
      </c>
      <c r="L246" s="30">
        <f>IF(M246="1000 szt.",((J246/N246)/1000),IF(M246="gram",((J246/N246)*1000),J246/N246))</f>
        <v>823.52941176470586</v>
      </c>
      <c r="M246" s="14" t="s">
        <v>46</v>
      </c>
      <c r="N246" s="15">
        <v>0.255</v>
      </c>
      <c r="O246" s="18" t="s">
        <v>1168</v>
      </c>
      <c r="P246" s="31" t="str">
        <f t="shared" si="3"/>
        <v>KA</v>
      </c>
    </row>
    <row r="247" spans="1:16" ht="15.6" x14ac:dyDescent="0.3">
      <c r="A247" s="9">
        <v>45333.371527777781</v>
      </c>
      <c r="B247" s="2" t="s">
        <v>1707</v>
      </c>
      <c r="C247" s="2" t="s">
        <v>4</v>
      </c>
      <c r="D247" s="2" t="s">
        <v>1715</v>
      </c>
      <c r="E247" s="12" t="s">
        <v>113</v>
      </c>
      <c r="F247" s="12" t="s">
        <v>1730</v>
      </c>
      <c r="G247" s="2" t="s">
        <v>16</v>
      </c>
      <c r="H247" s="2" t="s">
        <v>17</v>
      </c>
      <c r="I247" s="2" t="s">
        <v>18</v>
      </c>
      <c r="J247" s="17">
        <v>1</v>
      </c>
      <c r="K247" s="3" t="s">
        <v>648</v>
      </c>
      <c r="L247" s="30">
        <f>IF(M247="1000 szt.",((J247/N247)/1000),IF(M247="gram",((J247/N247)*1000),J247/N247))</f>
        <v>1</v>
      </c>
      <c r="M247" s="14" t="s">
        <v>19</v>
      </c>
      <c r="N247" s="15">
        <v>1</v>
      </c>
      <c r="O247" s="18" t="s">
        <v>1354</v>
      </c>
      <c r="P247" s="31" t="str">
        <f t="shared" si="3"/>
        <v>St</v>
      </c>
    </row>
    <row r="248" spans="1:16" ht="15.6" x14ac:dyDescent="0.3">
      <c r="A248" s="9">
        <v>45333.635416666664</v>
      </c>
      <c r="B248" s="2" t="s">
        <v>1707</v>
      </c>
      <c r="C248" s="2" t="s">
        <v>32</v>
      </c>
      <c r="D248" s="2" t="s">
        <v>1710</v>
      </c>
      <c r="E248" s="12" t="s">
        <v>167</v>
      </c>
      <c r="F248" s="12" t="s">
        <v>1719</v>
      </c>
      <c r="G248" s="2" t="s">
        <v>16</v>
      </c>
      <c r="H248" s="2" t="s">
        <v>64</v>
      </c>
      <c r="I248" s="2" t="s">
        <v>1744</v>
      </c>
      <c r="J248" s="17">
        <v>50</v>
      </c>
      <c r="K248" s="3" t="s">
        <v>649</v>
      </c>
      <c r="L248" s="30">
        <f>IF(M248="1000 szt.",((J248/N248)/1000),IF(M248="gram",((J248/N248)*1000),J248/N248))</f>
        <v>50</v>
      </c>
      <c r="M248" s="14" t="s">
        <v>19</v>
      </c>
      <c r="N248" s="15">
        <v>1</v>
      </c>
      <c r="O248" s="18" t="s">
        <v>1354</v>
      </c>
      <c r="P248" s="31" t="str">
        <f t="shared" si="3"/>
        <v>St</v>
      </c>
    </row>
    <row r="249" spans="1:16" ht="15.6" x14ac:dyDescent="0.3">
      <c r="A249" s="9">
        <v>45333.704861111109</v>
      </c>
      <c r="B249" s="2" t="s">
        <v>1706</v>
      </c>
      <c r="C249" s="2" t="s">
        <v>32</v>
      </c>
      <c r="D249" s="2" t="s">
        <v>1708</v>
      </c>
      <c r="E249" s="12" t="s">
        <v>3894</v>
      </c>
      <c r="F249" s="12" t="s">
        <v>1719</v>
      </c>
      <c r="G249" s="2" t="s">
        <v>23</v>
      </c>
      <c r="H249" s="2" t="s">
        <v>7</v>
      </c>
      <c r="I249" s="2" t="s">
        <v>7</v>
      </c>
      <c r="J249" s="17">
        <v>2544.4848000000002</v>
      </c>
      <c r="K249" s="3" t="s">
        <v>650</v>
      </c>
      <c r="L249" s="30">
        <f>IF(M249="1000 szt.",((J249/N249)/1000),IF(M249="gram",((J249/N249)*1000),J249/N249))</f>
        <v>0.81554000000000004</v>
      </c>
      <c r="M249" s="14" t="s">
        <v>19</v>
      </c>
      <c r="N249" s="15">
        <v>3120</v>
      </c>
      <c r="O249" s="18" t="s">
        <v>1354</v>
      </c>
      <c r="P249" s="31" t="str">
        <f t="shared" si="3"/>
        <v>St</v>
      </c>
    </row>
    <row r="250" spans="1:16" ht="15.6" x14ac:dyDescent="0.3">
      <c r="A250" s="9">
        <v>45334.066666666666</v>
      </c>
      <c r="B250" s="2" t="s">
        <v>1706</v>
      </c>
      <c r="C250" s="2" t="s">
        <v>4</v>
      </c>
      <c r="D250" s="2" t="s">
        <v>1708</v>
      </c>
      <c r="E250" s="12" t="s">
        <v>25</v>
      </c>
      <c r="F250" s="12" t="s">
        <v>1736</v>
      </c>
      <c r="G250" s="2" t="s">
        <v>26</v>
      </c>
      <c r="H250" s="2" t="s">
        <v>7</v>
      </c>
      <c r="I250" s="2" t="s">
        <v>7</v>
      </c>
      <c r="J250" s="17">
        <v>326.21600000000001</v>
      </c>
      <c r="K250" s="3" t="s">
        <v>651</v>
      </c>
      <c r="L250" s="30">
        <f>IF(M250="1000 szt.",((J250/N250)/1000),IF(M250="gram",((J250/N250)*1000),J250/N250))</f>
        <v>0.81554000000000004</v>
      </c>
      <c r="M250" s="14" t="s">
        <v>19</v>
      </c>
      <c r="N250" s="15">
        <v>400</v>
      </c>
      <c r="O250" s="18" t="s">
        <v>1354</v>
      </c>
      <c r="P250" s="31" t="str">
        <f t="shared" si="3"/>
        <v>St</v>
      </c>
    </row>
    <row r="251" spans="1:16" ht="15.6" x14ac:dyDescent="0.3">
      <c r="A251" s="9">
        <v>45334.326388888891</v>
      </c>
      <c r="B251" s="2" t="s">
        <v>1706</v>
      </c>
      <c r="C251" s="2" t="s">
        <v>32</v>
      </c>
      <c r="D251" s="2" t="s">
        <v>1714</v>
      </c>
      <c r="E251" s="12" t="s">
        <v>33</v>
      </c>
      <c r="F251" s="12" t="s">
        <v>1719</v>
      </c>
      <c r="G251" s="2" t="s">
        <v>34</v>
      </c>
      <c r="H251" s="2" t="s">
        <v>10</v>
      </c>
      <c r="I251" s="2" t="s">
        <v>35</v>
      </c>
      <c r="J251" s="17">
        <v>80</v>
      </c>
      <c r="L251" s="30">
        <f>IF(M251="1000 szt.",((J251/N251)/1000),IF(M251="gram",((J251/N251)*1000),J251/N251))</f>
        <v>44943.8202247191</v>
      </c>
      <c r="M251" s="14" t="s">
        <v>31</v>
      </c>
      <c r="N251" s="15">
        <v>1.7800000000000001E-3</v>
      </c>
      <c r="O251" s="18" t="s">
        <v>1354</v>
      </c>
      <c r="P251" s="31" t="str">
        <f t="shared" si="3"/>
        <v>St</v>
      </c>
    </row>
    <row r="252" spans="1:16" ht="15.6" x14ac:dyDescent="0.3">
      <c r="A252" s="9">
        <v>45334.559027777781</v>
      </c>
      <c r="B252" s="2" t="s">
        <v>27</v>
      </c>
      <c r="C252" s="2" t="s">
        <v>28</v>
      </c>
      <c r="D252" s="2" t="s">
        <v>1712</v>
      </c>
      <c r="E252" s="12" t="s">
        <v>350</v>
      </c>
      <c r="F252" s="12" t="s">
        <v>1719</v>
      </c>
      <c r="G252" s="2" t="s">
        <v>27</v>
      </c>
      <c r="H252" s="2" t="s">
        <v>10</v>
      </c>
      <c r="I252" s="2" t="s">
        <v>1744</v>
      </c>
      <c r="J252" s="17">
        <v>300</v>
      </c>
      <c r="K252" s="3" t="s">
        <v>652</v>
      </c>
      <c r="L252" s="30">
        <f>IF(M252="1000 szt.",((J252/N252)/1000),IF(M252="gram",((J252/N252)*1000),J252/N252))</f>
        <v>61224.489795918358</v>
      </c>
      <c r="M252" s="14" t="s">
        <v>31</v>
      </c>
      <c r="N252" s="15">
        <v>4.9000000000000007E-3</v>
      </c>
      <c r="O252" s="18" t="s">
        <v>1354</v>
      </c>
      <c r="P252" s="31" t="str">
        <f t="shared" si="3"/>
        <v>St</v>
      </c>
    </row>
    <row r="253" spans="1:16" ht="15.6" x14ac:dyDescent="0.3">
      <c r="A253" s="9">
        <v>45334.559027777781</v>
      </c>
      <c r="B253" s="2" t="s">
        <v>27</v>
      </c>
      <c r="C253" s="2" t="s">
        <v>28</v>
      </c>
      <c r="D253" s="2" t="s">
        <v>1712</v>
      </c>
      <c r="E253" s="12" t="s">
        <v>350</v>
      </c>
      <c r="F253" s="12" t="s">
        <v>1719</v>
      </c>
      <c r="G253" s="2" t="s">
        <v>27</v>
      </c>
      <c r="H253" s="2" t="s">
        <v>10</v>
      </c>
      <c r="I253" s="2" t="s">
        <v>74</v>
      </c>
      <c r="J253" s="17">
        <v>6686.5</v>
      </c>
      <c r="L253" s="30">
        <f>IF(M253="1000 szt.",((J253/N253)/1000),IF(M253="gram",((J253/N253)*1000),J253/N253))</f>
        <v>50000.000000000007</v>
      </c>
      <c r="M253" s="14" t="s">
        <v>31</v>
      </c>
      <c r="N253" s="15">
        <v>0.13372999999999999</v>
      </c>
      <c r="O253" s="18" t="s">
        <v>1354</v>
      </c>
      <c r="P253" s="31" t="str">
        <f t="shared" si="3"/>
        <v>St</v>
      </c>
    </row>
    <row r="254" spans="1:16" ht="15.6" x14ac:dyDescent="0.3">
      <c r="A254" s="9">
        <v>45334.559027777781</v>
      </c>
      <c r="B254" s="2" t="s">
        <v>27</v>
      </c>
      <c r="C254" s="2" t="s">
        <v>28</v>
      </c>
      <c r="D254" s="2" t="s">
        <v>1712</v>
      </c>
      <c r="E254" s="12" t="s">
        <v>350</v>
      </c>
      <c r="F254" s="12" t="s">
        <v>1719</v>
      </c>
      <c r="G254" s="2" t="s">
        <v>27</v>
      </c>
      <c r="H254" s="2" t="s">
        <v>10</v>
      </c>
      <c r="I254" s="2" t="s">
        <v>219</v>
      </c>
      <c r="J254" s="17">
        <v>547883</v>
      </c>
      <c r="L254" s="30">
        <f>IF(M254="1000 szt.",((J254/N254)/1000),IF(M254="gram",((J254/N254)*1000),J254/N254))</f>
        <v>50000</v>
      </c>
      <c r="M254" s="14" t="s">
        <v>31</v>
      </c>
      <c r="N254" s="15">
        <v>10.957660000000001</v>
      </c>
      <c r="O254" s="18" t="s">
        <v>1354</v>
      </c>
      <c r="P254" s="31" t="str">
        <f t="shared" si="3"/>
        <v>St</v>
      </c>
    </row>
    <row r="255" spans="1:16" ht="15.6" x14ac:dyDescent="0.3">
      <c r="A255" s="9">
        <v>45334.559027777781</v>
      </c>
      <c r="B255" s="2" t="s">
        <v>27</v>
      </c>
      <c r="C255" s="2" t="s">
        <v>28</v>
      </c>
      <c r="D255" s="2" t="s">
        <v>1712</v>
      </c>
      <c r="E255" s="12" t="s">
        <v>350</v>
      </c>
      <c r="F255" s="12" t="s">
        <v>1719</v>
      </c>
      <c r="G255" s="2" t="s">
        <v>27</v>
      </c>
      <c r="H255" s="2" t="s">
        <v>10</v>
      </c>
      <c r="I255" s="2" t="s">
        <v>1744</v>
      </c>
      <c r="J255" s="17">
        <v>1346586.6</v>
      </c>
      <c r="K255" s="3" t="s">
        <v>653</v>
      </c>
      <c r="L255" s="30">
        <f>IF(M255="1000 szt.",((J255/N255)/1000),IF(M255="gram",((J255/N255)*1000),J255/N255))</f>
        <v>60000</v>
      </c>
      <c r="M255" s="14" t="s">
        <v>31</v>
      </c>
      <c r="N255" s="15">
        <v>22.443110000000001</v>
      </c>
      <c r="O255" s="18" t="s">
        <v>1354</v>
      </c>
      <c r="P255" s="31" t="str">
        <f t="shared" si="3"/>
        <v>St</v>
      </c>
    </row>
    <row r="256" spans="1:16" ht="15.6" x14ac:dyDescent="0.3">
      <c r="A256" s="9">
        <v>45334.559027777781</v>
      </c>
      <c r="B256" s="2" t="s">
        <v>27</v>
      </c>
      <c r="C256" s="2" t="s">
        <v>28</v>
      </c>
      <c r="D256" s="2" t="s">
        <v>1712</v>
      </c>
      <c r="E256" s="12" t="s">
        <v>350</v>
      </c>
      <c r="F256" s="12" t="s">
        <v>1719</v>
      </c>
      <c r="G256" s="2" t="s">
        <v>27</v>
      </c>
      <c r="H256" s="2" t="s">
        <v>10</v>
      </c>
      <c r="I256" s="2" t="s">
        <v>35</v>
      </c>
      <c r="J256" s="17">
        <v>174.5</v>
      </c>
      <c r="L256" s="30">
        <f>IF(M256="1000 szt.",((J256/N256)/1000),IF(M256="gram",((J256/N256)*1000),J256/N256))</f>
        <v>50000</v>
      </c>
      <c r="M256" s="14" t="s">
        <v>31</v>
      </c>
      <c r="N256" s="15">
        <v>3.49E-3</v>
      </c>
      <c r="O256" s="18" t="s">
        <v>1354</v>
      </c>
      <c r="P256" s="31" t="str">
        <f t="shared" si="3"/>
        <v>St</v>
      </c>
    </row>
    <row r="257" spans="1:16" ht="15.6" x14ac:dyDescent="0.3">
      <c r="A257" s="9">
        <v>45334.559027777781</v>
      </c>
      <c r="B257" s="2" t="s">
        <v>27</v>
      </c>
      <c r="C257" s="2" t="s">
        <v>28</v>
      </c>
      <c r="D257" s="2" t="s">
        <v>1712</v>
      </c>
      <c r="E257" s="12" t="s">
        <v>350</v>
      </c>
      <c r="F257" s="12" t="s">
        <v>1719</v>
      </c>
      <c r="G257" s="2" t="s">
        <v>27</v>
      </c>
      <c r="H257" s="2" t="s">
        <v>10</v>
      </c>
      <c r="I257" s="2" t="s">
        <v>219</v>
      </c>
      <c r="J257" s="17">
        <v>82517.399999999994</v>
      </c>
      <c r="L257" s="30">
        <f>IF(M257="1000 szt.",((J257/N257)/1000),IF(M257="gram",((J257/N257)*1000),J257/N257))</f>
        <v>30000</v>
      </c>
      <c r="M257" s="14" t="s">
        <v>31</v>
      </c>
      <c r="N257" s="15">
        <v>2.7505799999999998</v>
      </c>
      <c r="O257" s="18" t="s">
        <v>1354</v>
      </c>
      <c r="P257" s="31" t="str">
        <f t="shared" si="3"/>
        <v>St</v>
      </c>
    </row>
    <row r="258" spans="1:16" ht="15.6" x14ac:dyDescent="0.3">
      <c r="A258" s="9">
        <v>45334.559027777781</v>
      </c>
      <c r="B258" s="2" t="s">
        <v>27</v>
      </c>
      <c r="C258" s="2" t="s">
        <v>28</v>
      </c>
      <c r="D258" s="2" t="s">
        <v>1712</v>
      </c>
      <c r="E258" s="12" t="s">
        <v>350</v>
      </c>
      <c r="F258" s="12" t="s">
        <v>1719</v>
      </c>
      <c r="G258" s="2" t="s">
        <v>27</v>
      </c>
      <c r="H258" s="2" t="s">
        <v>10</v>
      </c>
      <c r="I258" s="2" t="s">
        <v>1744</v>
      </c>
      <c r="J258" s="17">
        <v>237105</v>
      </c>
      <c r="K258" s="3" t="s">
        <v>654</v>
      </c>
      <c r="L258" s="30">
        <f>IF(M258="1000 szt.",((J258/N258)/1000),IF(M258="gram",((J258/N258)*1000),J258/N258))</f>
        <v>60000</v>
      </c>
      <c r="M258" s="14" t="s">
        <v>31</v>
      </c>
      <c r="N258" s="15">
        <v>3.9517500000000001</v>
      </c>
      <c r="O258" s="18" t="s">
        <v>1354</v>
      </c>
      <c r="P258" s="31" t="str">
        <f t="shared" si="3"/>
        <v>St</v>
      </c>
    </row>
    <row r="259" spans="1:16" ht="15.6" x14ac:dyDescent="0.3">
      <c r="A259" s="9">
        <v>45334.559027777781</v>
      </c>
      <c r="B259" s="2" t="s">
        <v>27</v>
      </c>
      <c r="C259" s="2" t="s">
        <v>28</v>
      </c>
      <c r="D259" s="2" t="s">
        <v>1712</v>
      </c>
      <c r="E259" s="12" t="s">
        <v>350</v>
      </c>
      <c r="F259" s="12" t="s">
        <v>1719</v>
      </c>
      <c r="G259" s="2" t="s">
        <v>27</v>
      </c>
      <c r="H259" s="2" t="s">
        <v>10</v>
      </c>
      <c r="I259" s="2" t="s">
        <v>35</v>
      </c>
      <c r="J259" s="17">
        <v>187774</v>
      </c>
      <c r="L259" s="30">
        <f>IF(M259="1000 szt.",((J259/N259)/1000),IF(M259="gram",((J259/N259)*1000),J259/N259))</f>
        <v>50000</v>
      </c>
      <c r="M259" s="14" t="s">
        <v>31</v>
      </c>
      <c r="N259" s="15">
        <v>3.7554799999999999</v>
      </c>
      <c r="O259" s="18" t="s">
        <v>1354</v>
      </c>
      <c r="P259" s="31" t="str">
        <f t="shared" ref="P259:P322" si="4">MID(O259,1,2)</f>
        <v>St</v>
      </c>
    </row>
    <row r="260" spans="1:16" ht="15.6" x14ac:dyDescent="0.3">
      <c r="A260" s="9">
        <v>45334.559027777781</v>
      </c>
      <c r="B260" s="2" t="s">
        <v>27</v>
      </c>
      <c r="C260" s="2" t="s">
        <v>28</v>
      </c>
      <c r="D260" s="2" t="s">
        <v>1712</v>
      </c>
      <c r="E260" s="12" t="s">
        <v>350</v>
      </c>
      <c r="F260" s="12" t="s">
        <v>1719</v>
      </c>
      <c r="G260" s="2" t="s">
        <v>27</v>
      </c>
      <c r="H260" s="2" t="s">
        <v>10</v>
      </c>
      <c r="I260" s="2" t="s">
        <v>74</v>
      </c>
      <c r="J260" s="17">
        <v>28134.5</v>
      </c>
      <c r="L260" s="30">
        <f>IF(M260="1000 szt.",((J260/N260)/1000),IF(M260="gram",((J260/N260)*1000),J260/N260))</f>
        <v>50000</v>
      </c>
      <c r="M260" s="14" t="s">
        <v>31</v>
      </c>
      <c r="N260" s="15">
        <v>0.56269000000000002</v>
      </c>
      <c r="O260" s="18" t="s">
        <v>1354</v>
      </c>
      <c r="P260" s="31" t="str">
        <f t="shared" si="4"/>
        <v>St</v>
      </c>
    </row>
    <row r="261" spans="1:16" ht="15.6" x14ac:dyDescent="0.3">
      <c r="A261" s="9">
        <v>45334.559027777781</v>
      </c>
      <c r="B261" s="2" t="s">
        <v>27</v>
      </c>
      <c r="C261" s="2" t="s">
        <v>28</v>
      </c>
      <c r="D261" s="2" t="s">
        <v>1712</v>
      </c>
      <c r="E261" s="12" t="s">
        <v>350</v>
      </c>
      <c r="F261" s="12" t="s">
        <v>1719</v>
      </c>
      <c r="G261" s="2" t="s">
        <v>27</v>
      </c>
      <c r="H261" s="2" t="s">
        <v>10</v>
      </c>
      <c r="I261" s="2" t="s">
        <v>1744</v>
      </c>
      <c r="J261" s="17">
        <v>26801.599999999999</v>
      </c>
      <c r="K261" s="3" t="s">
        <v>366</v>
      </c>
      <c r="L261" s="30">
        <f>IF(M261="1000 szt.",((J261/N261)/1000),IF(M261="gram",((J261/N261)*1000),J261/N261))</f>
        <v>80000</v>
      </c>
      <c r="M261" s="14" t="s">
        <v>31</v>
      </c>
      <c r="N261" s="15">
        <v>0.33501999999999998</v>
      </c>
      <c r="O261" s="18" t="s">
        <v>1354</v>
      </c>
      <c r="P261" s="31" t="str">
        <f t="shared" si="4"/>
        <v>St</v>
      </c>
    </row>
    <row r="262" spans="1:16" ht="15.6" x14ac:dyDescent="0.3">
      <c r="A262" s="9">
        <v>45334.559027777781</v>
      </c>
      <c r="B262" s="2" t="s">
        <v>27</v>
      </c>
      <c r="C262" s="2" t="s">
        <v>28</v>
      </c>
      <c r="D262" s="2" t="s">
        <v>1712</v>
      </c>
      <c r="E262" s="12" t="s">
        <v>350</v>
      </c>
      <c r="F262" s="12" t="s">
        <v>1719</v>
      </c>
      <c r="G262" s="2" t="s">
        <v>27</v>
      </c>
      <c r="H262" s="2" t="s">
        <v>10</v>
      </c>
      <c r="I262" s="2" t="s">
        <v>1744</v>
      </c>
      <c r="J262" s="17">
        <v>626.5</v>
      </c>
      <c r="K262" s="3" t="s">
        <v>655</v>
      </c>
      <c r="L262" s="30">
        <f>IF(M262="1000 szt.",((J262/N262)/1000),IF(M262="gram",((J262/N262)*1000),J262/N262))</f>
        <v>50000</v>
      </c>
      <c r="M262" s="14" t="s">
        <v>31</v>
      </c>
      <c r="N262" s="15">
        <v>1.2529999999999999E-2</v>
      </c>
      <c r="O262" s="18" t="s">
        <v>1354</v>
      </c>
      <c r="P262" s="31" t="str">
        <f t="shared" si="4"/>
        <v>St</v>
      </c>
    </row>
    <row r="263" spans="1:16" ht="15.6" x14ac:dyDescent="0.3">
      <c r="A263" s="9">
        <v>45334.559027777781</v>
      </c>
      <c r="B263" s="2" t="s">
        <v>27</v>
      </c>
      <c r="C263" s="2" t="s">
        <v>28</v>
      </c>
      <c r="D263" s="2" t="s">
        <v>1712</v>
      </c>
      <c r="E263" s="12" t="s">
        <v>350</v>
      </c>
      <c r="F263" s="12" t="s">
        <v>1719</v>
      </c>
      <c r="G263" s="2" t="s">
        <v>27</v>
      </c>
      <c r="H263" s="2" t="s">
        <v>10</v>
      </c>
      <c r="I263" s="2" t="s">
        <v>1744</v>
      </c>
      <c r="J263" s="17">
        <v>19738.8</v>
      </c>
      <c r="K263" s="3" t="s">
        <v>656</v>
      </c>
      <c r="L263" s="30">
        <f>IF(M263="1000 szt.",((J263/N263)/1000),IF(M263="gram",((J263/N263)*1000),J263/N263))</f>
        <v>45000</v>
      </c>
      <c r="M263" s="14" t="s">
        <v>31</v>
      </c>
      <c r="N263" s="15">
        <v>0.43863999999999997</v>
      </c>
      <c r="O263" s="18" t="s">
        <v>1354</v>
      </c>
      <c r="P263" s="31" t="str">
        <f t="shared" si="4"/>
        <v>St</v>
      </c>
    </row>
    <row r="264" spans="1:16" ht="15.6" x14ac:dyDescent="0.3">
      <c r="A264" s="9">
        <v>45334.559027777781</v>
      </c>
      <c r="B264" s="2" t="s">
        <v>27</v>
      </c>
      <c r="C264" s="2" t="s">
        <v>28</v>
      </c>
      <c r="D264" s="2" t="s">
        <v>1712</v>
      </c>
      <c r="E264" s="12" t="s">
        <v>350</v>
      </c>
      <c r="F264" s="12" t="s">
        <v>1719</v>
      </c>
      <c r="G264" s="2" t="s">
        <v>27</v>
      </c>
      <c r="H264" s="2" t="s">
        <v>10</v>
      </c>
      <c r="I264" s="2" t="s">
        <v>1744</v>
      </c>
      <c r="J264" s="17">
        <v>77060</v>
      </c>
      <c r="K264" s="3" t="s">
        <v>657</v>
      </c>
      <c r="L264" s="30">
        <f>IF(M264="1000 szt.",((J264/N264)/1000),IF(M264="gram",((J264/N264)*1000),J264/N264))</f>
        <v>99999.999999999985</v>
      </c>
      <c r="M264" s="14" t="s">
        <v>31</v>
      </c>
      <c r="N264" s="15">
        <v>0.77060000000000006</v>
      </c>
      <c r="O264" s="18" t="s">
        <v>1354</v>
      </c>
      <c r="P264" s="31" t="str">
        <f t="shared" si="4"/>
        <v>St</v>
      </c>
    </row>
    <row r="265" spans="1:16" ht="15.6" x14ac:dyDescent="0.3">
      <c r="A265" s="9">
        <v>45334.559027777781</v>
      </c>
      <c r="B265" s="2" t="s">
        <v>27</v>
      </c>
      <c r="C265" s="2" t="s">
        <v>28</v>
      </c>
      <c r="D265" s="2" t="s">
        <v>1712</v>
      </c>
      <c r="E265" s="12" t="s">
        <v>350</v>
      </c>
      <c r="F265" s="12" t="s">
        <v>1719</v>
      </c>
      <c r="G265" s="2" t="s">
        <v>27</v>
      </c>
      <c r="H265" s="2" t="s">
        <v>10</v>
      </c>
      <c r="I265" s="2" t="s">
        <v>200</v>
      </c>
      <c r="J265" s="17">
        <v>605349.5</v>
      </c>
      <c r="L265" s="30">
        <f>IF(M265="1000 szt.",((J265/N265)/1000),IF(M265="gram",((J265/N265)*1000),J265/N265))</f>
        <v>350000.00000000006</v>
      </c>
      <c r="M265" s="14" t="s">
        <v>31</v>
      </c>
      <c r="N265" s="15">
        <v>1.7295699999999998</v>
      </c>
      <c r="O265" s="18" t="s">
        <v>1354</v>
      </c>
      <c r="P265" s="31" t="str">
        <f t="shared" si="4"/>
        <v>St</v>
      </c>
    </row>
    <row r="266" spans="1:16" ht="15.6" x14ac:dyDescent="0.3">
      <c r="A266" s="9">
        <v>45334.559027777781</v>
      </c>
      <c r="B266" s="2" t="s">
        <v>27</v>
      </c>
      <c r="C266" s="2" t="s">
        <v>28</v>
      </c>
      <c r="D266" s="2" t="s">
        <v>1712</v>
      </c>
      <c r="E266" s="12" t="s">
        <v>350</v>
      </c>
      <c r="F266" s="12" t="s">
        <v>1719</v>
      </c>
      <c r="G266" s="2" t="s">
        <v>27</v>
      </c>
      <c r="H266" s="2" t="s">
        <v>10</v>
      </c>
      <c r="I266" s="2" t="s">
        <v>456</v>
      </c>
      <c r="J266" s="17">
        <v>179220</v>
      </c>
      <c r="L266" s="30">
        <f>IF(M266="1000 szt.",((J266/N266)/1000),IF(M266="gram",((J266/N266)*1000),J266/N266))</f>
        <v>30</v>
      </c>
      <c r="M266" s="14" t="s">
        <v>388</v>
      </c>
      <c r="N266" s="15">
        <v>5974</v>
      </c>
      <c r="O266" s="18" t="s">
        <v>1354</v>
      </c>
      <c r="P266" s="31" t="str">
        <f t="shared" si="4"/>
        <v>St</v>
      </c>
    </row>
    <row r="267" spans="1:16" ht="15.6" x14ac:dyDescent="0.3">
      <c r="A267" s="9">
        <v>45334.9375</v>
      </c>
      <c r="B267" s="2" t="s">
        <v>1706</v>
      </c>
      <c r="C267" s="2" t="s">
        <v>4</v>
      </c>
      <c r="D267" s="2" t="s">
        <v>1708</v>
      </c>
      <c r="E267" s="12" t="s">
        <v>25</v>
      </c>
      <c r="F267" s="12" t="s">
        <v>1721</v>
      </c>
      <c r="G267" s="2" t="s">
        <v>26</v>
      </c>
      <c r="H267" s="2" t="s">
        <v>7</v>
      </c>
      <c r="I267" s="2" t="s">
        <v>7</v>
      </c>
      <c r="J267" s="17">
        <v>913.40480000000002</v>
      </c>
      <c r="L267" s="30">
        <f>IF(M267="1000 szt.",((J267/N267)/1000),IF(M267="gram",((J267/N267)*1000),J267/N267))</f>
        <v>0.81554000000000004</v>
      </c>
      <c r="M267" s="14" t="s">
        <v>19</v>
      </c>
      <c r="N267" s="15">
        <v>1120</v>
      </c>
      <c r="O267" s="18" t="s">
        <v>1168</v>
      </c>
      <c r="P267" s="31" t="str">
        <f t="shared" si="4"/>
        <v>KA</v>
      </c>
    </row>
    <row r="268" spans="1:16" ht="15.6" x14ac:dyDescent="0.3">
      <c r="A268" s="9">
        <v>45334.979166666664</v>
      </c>
      <c r="B268" s="2" t="s">
        <v>1706</v>
      </c>
      <c r="C268" s="2" t="s">
        <v>4</v>
      </c>
      <c r="D268" s="2" t="s">
        <v>1708</v>
      </c>
      <c r="E268" s="12" t="s">
        <v>25</v>
      </c>
      <c r="F268" s="12" t="s">
        <v>1721</v>
      </c>
      <c r="G268" s="2" t="s">
        <v>26</v>
      </c>
      <c r="H268" s="2" t="s">
        <v>7</v>
      </c>
      <c r="I268" s="2" t="s">
        <v>7</v>
      </c>
      <c r="J268" s="17">
        <v>195.7296</v>
      </c>
      <c r="L268" s="30">
        <f>IF(M268="1000 szt.",((J268/N268)/1000),IF(M268="gram",((J268/N268)*1000),J268/N268))</f>
        <v>0.81554000000000004</v>
      </c>
      <c r="M268" s="14" t="s">
        <v>19</v>
      </c>
      <c r="N268" s="15">
        <v>240</v>
      </c>
      <c r="O268" s="18" t="s">
        <v>1168</v>
      </c>
      <c r="P268" s="31" t="str">
        <f t="shared" si="4"/>
        <v>KA</v>
      </c>
    </row>
    <row r="269" spans="1:16" ht="15.6" x14ac:dyDescent="0.3">
      <c r="A269" s="9">
        <v>45335.184027777781</v>
      </c>
      <c r="B269" s="2" t="s">
        <v>1706</v>
      </c>
      <c r="C269" s="2" t="s">
        <v>4</v>
      </c>
      <c r="D269" s="2" t="s">
        <v>1708</v>
      </c>
      <c r="E269" s="12" t="s">
        <v>25</v>
      </c>
      <c r="F269" s="12" t="s">
        <v>1721</v>
      </c>
      <c r="G269" s="2" t="s">
        <v>26</v>
      </c>
      <c r="H269" s="2" t="s">
        <v>7</v>
      </c>
      <c r="I269" s="2" t="s">
        <v>7</v>
      </c>
      <c r="J269" s="17">
        <v>326.21600000000001</v>
      </c>
      <c r="L269" s="30">
        <f>IF(M269="1000 szt.",((J269/N269)/1000),IF(M269="gram",((J269/N269)*1000),J269/N269))</f>
        <v>0.81554000000000004</v>
      </c>
      <c r="M269" s="14" t="s">
        <v>19</v>
      </c>
      <c r="N269" s="15">
        <v>400</v>
      </c>
      <c r="O269" s="18" t="s">
        <v>1168</v>
      </c>
      <c r="P269" s="31" t="str">
        <f t="shared" si="4"/>
        <v>KA</v>
      </c>
    </row>
    <row r="270" spans="1:16" ht="15.6" x14ac:dyDescent="0.3">
      <c r="A270" s="9">
        <v>45335.4375</v>
      </c>
      <c r="B270" s="2" t="s">
        <v>27</v>
      </c>
      <c r="C270" s="2" t="s">
        <v>28</v>
      </c>
      <c r="D270" s="2" t="s">
        <v>1708</v>
      </c>
      <c r="E270" s="12" t="s">
        <v>54</v>
      </c>
      <c r="F270" s="12" t="s">
        <v>1719</v>
      </c>
      <c r="G270" s="2" t="s">
        <v>27</v>
      </c>
      <c r="H270" s="2" t="s">
        <v>7</v>
      </c>
      <c r="I270" s="2" t="s">
        <v>7</v>
      </c>
      <c r="J270" s="17">
        <v>717.67520000000002</v>
      </c>
      <c r="L270" s="30">
        <f>IF(M270="1000 szt.",((J270/N270)/1000),IF(M270="gram",((J270/N270)*1000),J270/N270))</f>
        <v>0.81554000000000004</v>
      </c>
      <c r="M270" s="14" t="s">
        <v>19</v>
      </c>
      <c r="N270" s="15">
        <v>880</v>
      </c>
      <c r="O270" s="18" t="s">
        <v>1171</v>
      </c>
      <c r="P270" s="31" t="str">
        <f t="shared" si="4"/>
        <v>SC</v>
      </c>
    </row>
    <row r="271" spans="1:16" ht="15.6" x14ac:dyDescent="0.3">
      <c r="A271" s="9">
        <v>45335.447916666664</v>
      </c>
      <c r="B271" s="2" t="s">
        <v>1706</v>
      </c>
      <c r="C271" s="2" t="s">
        <v>4</v>
      </c>
      <c r="D271" s="2" t="s">
        <v>1713</v>
      </c>
      <c r="E271" s="12" t="s">
        <v>3896</v>
      </c>
      <c r="F271" s="12" t="s">
        <v>1729</v>
      </c>
      <c r="G271" s="2" t="s">
        <v>16</v>
      </c>
      <c r="H271" s="2" t="s">
        <v>10</v>
      </c>
      <c r="I271" s="2" t="s">
        <v>1744</v>
      </c>
      <c r="J271" s="17">
        <v>0</v>
      </c>
      <c r="K271" s="3" t="s">
        <v>658</v>
      </c>
      <c r="L271" s="30">
        <f>IF(M271="1000 szt.",((J271/N271)/1000),IF(M271="gram",((J271/N271)*1000),J271/N271))</f>
        <v>0</v>
      </c>
      <c r="M271" s="14" t="s">
        <v>31</v>
      </c>
      <c r="N271" s="15">
        <v>1.4999999999999999E-4</v>
      </c>
      <c r="O271" s="18" t="s">
        <v>1354</v>
      </c>
      <c r="P271" s="31" t="str">
        <f t="shared" si="4"/>
        <v>St</v>
      </c>
    </row>
    <row r="272" spans="1:16" ht="15.6" x14ac:dyDescent="0.3">
      <c r="A272" s="9">
        <v>45335.493055555555</v>
      </c>
      <c r="B272" s="2" t="s">
        <v>1707</v>
      </c>
      <c r="C272" s="2" t="s">
        <v>4</v>
      </c>
      <c r="D272" s="2" t="s">
        <v>1708</v>
      </c>
      <c r="E272" s="12" t="s">
        <v>66</v>
      </c>
      <c r="F272" s="12" t="s">
        <v>1726</v>
      </c>
      <c r="G272" s="2" t="s">
        <v>23</v>
      </c>
      <c r="H272" s="2" t="s">
        <v>37</v>
      </c>
      <c r="I272" s="2" t="s">
        <v>38</v>
      </c>
      <c r="J272" s="17">
        <v>90000</v>
      </c>
      <c r="L272" s="30">
        <f>IF(M272="1000 szt.",((J272/N272)/1000),IF(M272="gram",((J272/N272)*1000),J272/N272))</f>
        <v>90000</v>
      </c>
      <c r="M272" s="14" t="s">
        <v>19</v>
      </c>
      <c r="N272" s="15">
        <v>1</v>
      </c>
      <c r="O272" s="18" t="s">
        <v>1354</v>
      </c>
      <c r="P272" s="31" t="str">
        <f t="shared" si="4"/>
        <v>St</v>
      </c>
    </row>
    <row r="273" spans="1:16" ht="15.6" x14ac:dyDescent="0.3">
      <c r="A273" s="9">
        <v>45335.541666666664</v>
      </c>
      <c r="B273" s="2" t="s">
        <v>1706</v>
      </c>
      <c r="C273" s="2" t="s">
        <v>4</v>
      </c>
      <c r="D273" s="2" t="s">
        <v>1708</v>
      </c>
      <c r="E273" s="12" t="s">
        <v>66</v>
      </c>
      <c r="F273" s="12" t="s">
        <v>1726</v>
      </c>
      <c r="G273" s="2" t="s">
        <v>23</v>
      </c>
      <c r="H273" s="2" t="s">
        <v>7</v>
      </c>
      <c r="I273" s="2" t="s">
        <v>7</v>
      </c>
      <c r="J273" s="17">
        <v>260.97280000000001</v>
      </c>
      <c r="K273" s="3" t="s">
        <v>659</v>
      </c>
      <c r="L273" s="30">
        <f>IF(M273="1000 szt.",((J273/N273)/1000),IF(M273="gram",((J273/N273)*1000),J273/N273))</f>
        <v>0.81554000000000004</v>
      </c>
      <c r="M273" s="14" t="s">
        <v>19</v>
      </c>
      <c r="N273" s="15">
        <v>320</v>
      </c>
      <c r="O273" s="18" t="s">
        <v>1354</v>
      </c>
      <c r="P273" s="31" t="str">
        <f t="shared" si="4"/>
        <v>St</v>
      </c>
    </row>
    <row r="274" spans="1:16" ht="15.6" x14ac:dyDescent="0.3">
      <c r="A274" s="9">
        <v>45335.570833333331</v>
      </c>
      <c r="B274" s="2" t="s">
        <v>1706</v>
      </c>
      <c r="C274" s="2" t="s">
        <v>4</v>
      </c>
      <c r="D274" s="2" t="s">
        <v>1708</v>
      </c>
      <c r="E274" s="12" t="s">
        <v>25</v>
      </c>
      <c r="F274" s="12" t="s">
        <v>1736</v>
      </c>
      <c r="G274" s="2" t="s">
        <v>26</v>
      </c>
      <c r="H274" s="2" t="s">
        <v>7</v>
      </c>
      <c r="I274" s="2" t="s">
        <v>7</v>
      </c>
      <c r="J274" s="17">
        <v>652.43200000000002</v>
      </c>
      <c r="K274" s="3" t="s">
        <v>660</v>
      </c>
      <c r="L274" s="30">
        <f>IF(M274="1000 szt.",((J274/N274)/1000),IF(M274="gram",((J274/N274)*1000),J274/N274))</f>
        <v>0.81554000000000004</v>
      </c>
      <c r="M274" s="14" t="s">
        <v>19</v>
      </c>
      <c r="N274" s="15">
        <v>800</v>
      </c>
      <c r="O274" s="18" t="s">
        <v>1354</v>
      </c>
      <c r="P274" s="31" t="str">
        <f t="shared" si="4"/>
        <v>St</v>
      </c>
    </row>
    <row r="275" spans="1:16" ht="15.6" x14ac:dyDescent="0.3">
      <c r="A275" s="9">
        <v>45335.618055555555</v>
      </c>
      <c r="B275" s="2" t="s">
        <v>27</v>
      </c>
      <c r="C275" s="2" t="s">
        <v>28</v>
      </c>
      <c r="D275" s="2" t="s">
        <v>1712</v>
      </c>
      <c r="E275" s="12" t="s">
        <v>162</v>
      </c>
      <c r="F275" s="12" t="s">
        <v>1719</v>
      </c>
      <c r="G275" s="2" t="s">
        <v>27</v>
      </c>
      <c r="H275" s="2" t="s">
        <v>37</v>
      </c>
      <c r="I275" s="2" t="s">
        <v>38</v>
      </c>
      <c r="J275" s="17">
        <v>80000</v>
      </c>
      <c r="K275" s="3" t="s">
        <v>661</v>
      </c>
      <c r="L275" s="30">
        <f>IF(M275="1000 szt.",((J275/N275)/1000),IF(M275="gram",((J275/N275)*1000),J275/N275))</f>
        <v>80000</v>
      </c>
      <c r="M275" s="14" t="s">
        <v>19</v>
      </c>
      <c r="N275" s="15">
        <v>1</v>
      </c>
      <c r="O275" s="18" t="s">
        <v>1354</v>
      </c>
      <c r="P275" s="31" t="str">
        <f t="shared" si="4"/>
        <v>St</v>
      </c>
    </row>
    <row r="276" spans="1:16" ht="15.6" x14ac:dyDescent="0.3">
      <c r="A276" s="9">
        <v>45335.625</v>
      </c>
      <c r="B276" s="2" t="s">
        <v>1707</v>
      </c>
      <c r="C276" s="2" t="s">
        <v>4</v>
      </c>
      <c r="D276" s="2" t="s">
        <v>1708</v>
      </c>
      <c r="E276" s="12" t="s">
        <v>66</v>
      </c>
      <c r="F276" s="12" t="s">
        <v>1726</v>
      </c>
      <c r="G276" s="2" t="s">
        <v>23</v>
      </c>
      <c r="H276" s="2" t="s">
        <v>10</v>
      </c>
      <c r="I276" s="2" t="s">
        <v>35</v>
      </c>
      <c r="J276" s="17">
        <v>173.25</v>
      </c>
      <c r="L276" s="30">
        <f>IF(M276="1000 szt.",((J276/N276)/1000),IF(M276="gram",((J276/N276)*1000),J276/N276))</f>
        <v>45000</v>
      </c>
      <c r="M276" s="14" t="s">
        <v>31</v>
      </c>
      <c r="N276" s="15">
        <v>3.8500000000000001E-3</v>
      </c>
      <c r="O276" s="18" t="s">
        <v>1354</v>
      </c>
      <c r="P276" s="31" t="str">
        <f t="shared" si="4"/>
        <v>St</v>
      </c>
    </row>
    <row r="277" spans="1:16" ht="15.6" x14ac:dyDescent="0.3">
      <c r="A277" s="9">
        <v>45335.625</v>
      </c>
      <c r="B277" s="2" t="s">
        <v>1707</v>
      </c>
      <c r="C277" s="2" t="s">
        <v>32</v>
      </c>
      <c r="D277" s="2" t="s">
        <v>1712</v>
      </c>
      <c r="E277" s="12" t="s">
        <v>332</v>
      </c>
      <c r="F277" s="12" t="s">
        <v>1719</v>
      </c>
      <c r="G277" s="2" t="s">
        <v>34</v>
      </c>
      <c r="H277" s="2" t="s">
        <v>10</v>
      </c>
      <c r="I277" s="2" t="s">
        <v>35</v>
      </c>
      <c r="J277" s="17">
        <v>19.350000000000001</v>
      </c>
      <c r="L277" s="30">
        <f>IF(M277="1000 szt.",((J277/N277)/1000),IF(M277="gram",((J277/N277)*1000),J277/N277))</f>
        <v>45000.000000000007</v>
      </c>
      <c r="M277" s="14" t="s">
        <v>31</v>
      </c>
      <c r="N277" s="15">
        <v>4.2999999999999999E-4</v>
      </c>
      <c r="O277" s="18" t="s">
        <v>1354</v>
      </c>
      <c r="P277" s="31" t="str">
        <f t="shared" si="4"/>
        <v>St</v>
      </c>
    </row>
    <row r="278" spans="1:16" ht="15.6" x14ac:dyDescent="0.3">
      <c r="A278" s="9">
        <v>45335.738194444442</v>
      </c>
      <c r="B278" s="2" t="s">
        <v>1706</v>
      </c>
      <c r="C278" s="2" t="s">
        <v>4</v>
      </c>
      <c r="D278" s="2" t="s">
        <v>1708</v>
      </c>
      <c r="E278" s="12" t="s">
        <v>25</v>
      </c>
      <c r="F278" s="12" t="s">
        <v>1736</v>
      </c>
      <c r="G278" s="2" t="s">
        <v>26</v>
      </c>
      <c r="H278" s="2" t="s">
        <v>7</v>
      </c>
      <c r="I278" s="2" t="s">
        <v>7</v>
      </c>
      <c r="J278" s="17">
        <v>326.21600000000001</v>
      </c>
      <c r="K278" s="3" t="s">
        <v>662</v>
      </c>
      <c r="L278" s="30">
        <f>IF(M278="1000 szt.",((J278/N278)/1000),IF(M278="gram",((J278/N278)*1000),J278/N278))</f>
        <v>0.81554000000000004</v>
      </c>
      <c r="M278" s="14" t="s">
        <v>19</v>
      </c>
      <c r="N278" s="15">
        <v>400</v>
      </c>
      <c r="O278" s="18" t="s">
        <v>1354</v>
      </c>
      <c r="P278" s="31" t="str">
        <f t="shared" si="4"/>
        <v>St</v>
      </c>
    </row>
    <row r="279" spans="1:16" ht="15.6" x14ac:dyDescent="0.3">
      <c r="A279" s="9">
        <v>45335.738194444442</v>
      </c>
      <c r="B279" s="2" t="s">
        <v>1706</v>
      </c>
      <c r="C279" s="2" t="s">
        <v>4</v>
      </c>
      <c r="D279" s="2" t="s">
        <v>1708</v>
      </c>
      <c r="E279" s="12" t="s">
        <v>25</v>
      </c>
      <c r="F279" s="12" t="s">
        <v>1736</v>
      </c>
      <c r="G279" s="2" t="s">
        <v>26</v>
      </c>
      <c r="H279" s="2" t="s">
        <v>55</v>
      </c>
      <c r="I279" s="2" t="s">
        <v>1744</v>
      </c>
      <c r="J279" s="17">
        <v>35</v>
      </c>
      <c r="K279" s="3" t="s">
        <v>663</v>
      </c>
      <c r="L279" s="30">
        <f>IF(M279="1000 szt.",((J279/N279)/1000),IF(M279="gram",((J279/N279)*1000),J279/N279))</f>
        <v>35</v>
      </c>
      <c r="M279" s="14" t="s">
        <v>46</v>
      </c>
      <c r="N279" s="15">
        <v>1</v>
      </c>
      <c r="O279" s="18" t="s">
        <v>1354</v>
      </c>
      <c r="P279" s="31" t="str">
        <f t="shared" si="4"/>
        <v>St</v>
      </c>
    </row>
    <row r="280" spans="1:16" ht="15.6" x14ac:dyDescent="0.3">
      <c r="A280" s="9">
        <v>45335.743055555555</v>
      </c>
      <c r="B280" s="2" t="s">
        <v>1706</v>
      </c>
      <c r="C280" s="2" t="s">
        <v>4</v>
      </c>
      <c r="D280" s="2" t="s">
        <v>1708</v>
      </c>
      <c r="E280" s="12" t="s">
        <v>25</v>
      </c>
      <c r="F280" s="12" t="s">
        <v>1737</v>
      </c>
      <c r="G280" s="2" t="s">
        <v>26</v>
      </c>
      <c r="H280" s="2" t="s">
        <v>7</v>
      </c>
      <c r="I280" s="2" t="s">
        <v>7</v>
      </c>
      <c r="J280" s="17">
        <v>4893.24</v>
      </c>
      <c r="L280" s="30">
        <f>IF(M280="1000 szt.",((J280/N280)/1000),IF(M280="gram",((J280/N280)*1000),J280/N280))</f>
        <v>0.81553999999999993</v>
      </c>
      <c r="M280" s="14" t="s">
        <v>19</v>
      </c>
      <c r="N280" s="15">
        <v>6000</v>
      </c>
      <c r="O280" s="18" t="s">
        <v>1168</v>
      </c>
      <c r="P280" s="31" t="str">
        <f t="shared" si="4"/>
        <v>KA</v>
      </c>
    </row>
    <row r="281" spans="1:16" ht="15.6" x14ac:dyDescent="0.3">
      <c r="A281" s="9">
        <v>45335.767361111109</v>
      </c>
      <c r="B281" s="2" t="s">
        <v>27</v>
      </c>
      <c r="C281" s="2" t="s">
        <v>28</v>
      </c>
      <c r="D281" s="2" t="s">
        <v>1712</v>
      </c>
      <c r="E281" s="12" t="s">
        <v>162</v>
      </c>
      <c r="F281" s="12" t="s">
        <v>1719</v>
      </c>
      <c r="G281" s="2" t="s">
        <v>27</v>
      </c>
      <c r="H281" s="2" t="s">
        <v>37</v>
      </c>
      <c r="I281" s="2" t="s">
        <v>38</v>
      </c>
      <c r="J281" s="17">
        <v>40000</v>
      </c>
      <c r="K281" s="3" t="s">
        <v>664</v>
      </c>
      <c r="L281" s="30">
        <f>IF(M281="1000 szt.",((J281/N281)/1000),IF(M281="gram",((J281/N281)*1000),J281/N281))</f>
        <v>40000</v>
      </c>
      <c r="M281" s="14" t="s">
        <v>19</v>
      </c>
      <c r="N281" s="15">
        <v>1</v>
      </c>
      <c r="O281" s="18" t="s">
        <v>1354</v>
      </c>
      <c r="P281" s="31" t="str">
        <f t="shared" si="4"/>
        <v>St</v>
      </c>
    </row>
    <row r="282" spans="1:16" ht="15.6" x14ac:dyDescent="0.3">
      <c r="A282" s="9">
        <v>45336.486111111109</v>
      </c>
      <c r="B282" s="2" t="s">
        <v>27</v>
      </c>
      <c r="C282" s="2" t="s">
        <v>32</v>
      </c>
      <c r="D282" s="2" t="s">
        <v>1708</v>
      </c>
      <c r="E282" s="12" t="s">
        <v>66</v>
      </c>
      <c r="F282" s="12" t="s">
        <v>1719</v>
      </c>
      <c r="G282" s="2" t="s">
        <v>23</v>
      </c>
      <c r="H282" s="2" t="s">
        <v>7</v>
      </c>
      <c r="I282" s="2" t="s">
        <v>7</v>
      </c>
      <c r="J282" s="17">
        <v>260.97280000000001</v>
      </c>
      <c r="L282" s="30">
        <f>IF(M282="1000 szt.",((J282/N282)/1000),IF(M282="gram",((J282/N282)*1000),J282/N282))</f>
        <v>0.81554000000000004</v>
      </c>
      <c r="M282" s="14" t="s">
        <v>19</v>
      </c>
      <c r="N282" s="15">
        <v>320</v>
      </c>
      <c r="O282" s="18" t="s">
        <v>1354</v>
      </c>
      <c r="P282" s="31" t="str">
        <f t="shared" si="4"/>
        <v>St</v>
      </c>
    </row>
    <row r="283" spans="1:16" ht="15.6" x14ac:dyDescent="0.3">
      <c r="A283" s="9">
        <v>45336.486111111109</v>
      </c>
      <c r="B283" s="2" t="s">
        <v>27</v>
      </c>
      <c r="C283" s="2" t="s">
        <v>32</v>
      </c>
      <c r="D283" s="2" t="s">
        <v>1708</v>
      </c>
      <c r="E283" s="12" t="s">
        <v>66</v>
      </c>
      <c r="F283" s="12" t="s">
        <v>1719</v>
      </c>
      <c r="G283" s="2" t="s">
        <v>23</v>
      </c>
      <c r="H283" s="2" t="s">
        <v>55</v>
      </c>
      <c r="I283" s="2" t="s">
        <v>57</v>
      </c>
      <c r="J283" s="17">
        <v>332.5</v>
      </c>
      <c r="L283" s="30">
        <f>IF(M283="1000 szt.",((J283/N283)/1000),IF(M283="gram",((J283/N283)*1000),J283/N283))</f>
        <v>35</v>
      </c>
      <c r="M283" s="14" t="s">
        <v>46</v>
      </c>
      <c r="N283" s="15">
        <v>9.5</v>
      </c>
      <c r="O283" s="18" t="s">
        <v>1354</v>
      </c>
      <c r="P283" s="31" t="str">
        <f t="shared" si="4"/>
        <v>St</v>
      </c>
    </row>
    <row r="284" spans="1:16" ht="20.399999999999999" x14ac:dyDescent="0.3">
      <c r="A284" s="9">
        <v>45336.5</v>
      </c>
      <c r="B284" s="2" t="s">
        <v>27</v>
      </c>
      <c r="C284" s="2" t="s">
        <v>28</v>
      </c>
      <c r="D284" s="2" t="s">
        <v>1709</v>
      </c>
      <c r="E284" s="12" t="s">
        <v>36</v>
      </c>
      <c r="F284" s="12" t="s">
        <v>1719</v>
      </c>
      <c r="G284" s="2" t="s">
        <v>27</v>
      </c>
      <c r="H284" s="2" t="s">
        <v>37</v>
      </c>
      <c r="I284" s="2" t="s">
        <v>38</v>
      </c>
      <c r="J284" s="17">
        <v>40000</v>
      </c>
      <c r="K284" s="3" t="s">
        <v>665</v>
      </c>
      <c r="L284" s="30">
        <f>IF(M284="1000 szt.",((J284/N284)/1000),IF(M284="gram",((J284/N284)*1000),J284/N284))</f>
        <v>40000</v>
      </c>
      <c r="M284" s="14" t="s">
        <v>19</v>
      </c>
      <c r="N284" s="15">
        <v>1</v>
      </c>
      <c r="O284" s="18" t="s">
        <v>1169</v>
      </c>
      <c r="P284" s="31" t="str">
        <f t="shared" si="4"/>
        <v>Po</v>
      </c>
    </row>
    <row r="285" spans="1:16" ht="20.399999999999999" x14ac:dyDescent="0.3">
      <c r="A285" s="9">
        <v>45336.5</v>
      </c>
      <c r="B285" s="2" t="s">
        <v>27</v>
      </c>
      <c r="C285" s="2" t="s">
        <v>28</v>
      </c>
      <c r="D285" s="2" t="s">
        <v>1709</v>
      </c>
      <c r="E285" s="12" t="s">
        <v>36</v>
      </c>
      <c r="F285" s="12" t="s">
        <v>1719</v>
      </c>
      <c r="G285" s="2" t="s">
        <v>27</v>
      </c>
      <c r="H285" s="2" t="s">
        <v>37</v>
      </c>
      <c r="I285" s="2" t="s">
        <v>38</v>
      </c>
      <c r="J285" s="17">
        <v>45000</v>
      </c>
      <c r="K285" s="3" t="s">
        <v>666</v>
      </c>
      <c r="L285" s="30">
        <f>IF(M285="1000 szt.",((J285/N285)/1000),IF(M285="gram",((J285/N285)*1000),J285/N285))</f>
        <v>45000</v>
      </c>
      <c r="M285" s="14" t="s">
        <v>19</v>
      </c>
      <c r="N285" s="15">
        <v>1</v>
      </c>
      <c r="O285" s="18" t="s">
        <v>1169</v>
      </c>
      <c r="P285" s="31" t="str">
        <f t="shared" si="4"/>
        <v>Po</v>
      </c>
    </row>
    <row r="286" spans="1:16" ht="20.399999999999999" x14ac:dyDescent="0.3">
      <c r="A286" s="9">
        <v>45336.5</v>
      </c>
      <c r="B286" s="2" t="s">
        <v>27</v>
      </c>
      <c r="C286" s="2" t="s">
        <v>28</v>
      </c>
      <c r="D286" s="2" t="s">
        <v>1709</v>
      </c>
      <c r="E286" s="12" t="s">
        <v>36</v>
      </c>
      <c r="F286" s="12" t="s">
        <v>1719</v>
      </c>
      <c r="G286" s="2" t="s">
        <v>27</v>
      </c>
      <c r="H286" s="2" t="s">
        <v>37</v>
      </c>
      <c r="I286" s="2" t="s">
        <v>38</v>
      </c>
      <c r="J286" s="17">
        <v>40000</v>
      </c>
      <c r="K286" s="3" t="s">
        <v>667</v>
      </c>
      <c r="L286" s="30">
        <f>IF(M286="1000 szt.",((J286/N286)/1000),IF(M286="gram",((J286/N286)*1000),J286/N286))</f>
        <v>40000</v>
      </c>
      <c r="M286" s="14" t="s">
        <v>19</v>
      </c>
      <c r="N286" s="15">
        <v>1</v>
      </c>
      <c r="O286" s="18" t="s">
        <v>1169</v>
      </c>
      <c r="P286" s="31" t="str">
        <f t="shared" si="4"/>
        <v>Po</v>
      </c>
    </row>
    <row r="287" spans="1:16" ht="20.399999999999999" x14ac:dyDescent="0.3">
      <c r="A287" s="9">
        <v>45336.5</v>
      </c>
      <c r="B287" s="2" t="s">
        <v>27</v>
      </c>
      <c r="C287" s="2" t="s">
        <v>28</v>
      </c>
      <c r="D287" s="2" t="s">
        <v>1709</v>
      </c>
      <c r="E287" s="12" t="s">
        <v>36</v>
      </c>
      <c r="F287" s="12" t="s">
        <v>1719</v>
      </c>
      <c r="G287" s="2" t="s">
        <v>27</v>
      </c>
      <c r="H287" s="2" t="s">
        <v>37</v>
      </c>
      <c r="I287" s="2" t="s">
        <v>38</v>
      </c>
      <c r="J287" s="17">
        <v>20000</v>
      </c>
      <c r="K287" s="3" t="s">
        <v>668</v>
      </c>
      <c r="L287" s="30">
        <f>IF(M287="1000 szt.",((J287/N287)/1000),IF(M287="gram",((J287/N287)*1000),J287/N287))</f>
        <v>20000</v>
      </c>
      <c r="M287" s="14" t="s">
        <v>19</v>
      </c>
      <c r="N287" s="15">
        <v>1</v>
      </c>
      <c r="O287" s="18" t="s">
        <v>1169</v>
      </c>
      <c r="P287" s="31" t="str">
        <f t="shared" si="4"/>
        <v>Po</v>
      </c>
    </row>
    <row r="288" spans="1:16" ht="20.399999999999999" x14ac:dyDescent="0.3">
      <c r="A288" s="9">
        <v>45336.5</v>
      </c>
      <c r="B288" s="2" t="s">
        <v>27</v>
      </c>
      <c r="C288" s="2" t="s">
        <v>28</v>
      </c>
      <c r="D288" s="2" t="s">
        <v>1709</v>
      </c>
      <c r="E288" s="12" t="s">
        <v>36</v>
      </c>
      <c r="F288" s="12" t="s">
        <v>1719</v>
      </c>
      <c r="G288" s="2" t="s">
        <v>27</v>
      </c>
      <c r="H288" s="2" t="s">
        <v>37</v>
      </c>
      <c r="I288" s="2" t="s">
        <v>38</v>
      </c>
      <c r="J288" s="17">
        <v>65000</v>
      </c>
      <c r="K288" s="3" t="s">
        <v>669</v>
      </c>
      <c r="L288" s="30">
        <f>IF(M288="1000 szt.",((J288/N288)/1000),IF(M288="gram",((J288/N288)*1000),J288/N288))</f>
        <v>65000</v>
      </c>
      <c r="M288" s="14" t="s">
        <v>19</v>
      </c>
      <c r="N288" s="15">
        <v>1</v>
      </c>
      <c r="O288" s="18" t="s">
        <v>1169</v>
      </c>
      <c r="P288" s="31" t="str">
        <f t="shared" si="4"/>
        <v>Po</v>
      </c>
    </row>
    <row r="289" spans="1:16" ht="20.399999999999999" x14ac:dyDescent="0.3">
      <c r="A289" s="9">
        <v>45336.5</v>
      </c>
      <c r="B289" s="2" t="s">
        <v>27</v>
      </c>
      <c r="C289" s="2" t="s">
        <v>28</v>
      </c>
      <c r="D289" s="2" t="s">
        <v>1709</v>
      </c>
      <c r="E289" s="12" t="s">
        <v>36</v>
      </c>
      <c r="F289" s="12" t="s">
        <v>1719</v>
      </c>
      <c r="G289" s="2" t="s">
        <v>27</v>
      </c>
      <c r="H289" s="2" t="s">
        <v>37</v>
      </c>
      <c r="I289" s="2" t="s">
        <v>38</v>
      </c>
      <c r="J289" s="17">
        <v>70000</v>
      </c>
      <c r="K289" s="3" t="s">
        <v>670</v>
      </c>
      <c r="L289" s="30">
        <f>IF(M289="1000 szt.",((J289/N289)/1000),IF(M289="gram",((J289/N289)*1000),J289/N289))</f>
        <v>70000</v>
      </c>
      <c r="M289" s="14" t="s">
        <v>19</v>
      </c>
      <c r="N289" s="15">
        <v>1</v>
      </c>
      <c r="O289" s="18" t="s">
        <v>1169</v>
      </c>
      <c r="P289" s="31" t="str">
        <f t="shared" si="4"/>
        <v>Po</v>
      </c>
    </row>
    <row r="290" spans="1:16" ht="15.6" x14ac:dyDescent="0.3">
      <c r="A290" s="9">
        <v>45336.53125</v>
      </c>
      <c r="B290" s="2" t="s">
        <v>27</v>
      </c>
      <c r="C290" s="2" t="s">
        <v>28</v>
      </c>
      <c r="D290" s="2" t="s">
        <v>1712</v>
      </c>
      <c r="E290" s="12" t="s">
        <v>162</v>
      </c>
      <c r="F290" s="12" t="s">
        <v>1719</v>
      </c>
      <c r="G290" s="2" t="s">
        <v>27</v>
      </c>
      <c r="H290" s="2" t="s">
        <v>37</v>
      </c>
      <c r="I290" s="2" t="s">
        <v>38</v>
      </c>
      <c r="J290" s="17">
        <v>50000</v>
      </c>
      <c r="K290" s="3">
        <v>3</v>
      </c>
      <c r="L290" s="30">
        <f>IF(M290="1000 szt.",((J290/N290)/1000),IF(M290="gram",((J290/N290)*1000),J290/N290))</f>
        <v>50000</v>
      </c>
      <c r="M290" s="14" t="s">
        <v>19</v>
      </c>
      <c r="N290" s="15">
        <v>1</v>
      </c>
      <c r="O290" s="18" t="s">
        <v>1354</v>
      </c>
      <c r="P290" s="31" t="str">
        <f t="shared" si="4"/>
        <v>St</v>
      </c>
    </row>
    <row r="291" spans="1:16" ht="15.6" x14ac:dyDescent="0.3">
      <c r="A291" s="9">
        <v>45336.75</v>
      </c>
      <c r="B291" s="2" t="s">
        <v>1707</v>
      </c>
      <c r="C291" s="2" t="s">
        <v>4</v>
      </c>
      <c r="D291" s="2" t="s">
        <v>1709</v>
      </c>
      <c r="E291" s="12" t="s">
        <v>103</v>
      </c>
      <c r="F291" s="12" t="s">
        <v>1727</v>
      </c>
      <c r="G291" s="2" t="s">
        <v>23</v>
      </c>
      <c r="H291" s="2" t="s">
        <v>11</v>
      </c>
      <c r="I291" s="2" t="s">
        <v>1744</v>
      </c>
      <c r="J291" s="17">
        <v>100</v>
      </c>
      <c r="K291" s="3" t="s">
        <v>671</v>
      </c>
      <c r="L291" s="30">
        <f>IF(M291="1000 szt.",((J291/N291)/1000),IF(M291="gram",((J291/N291)*1000),J291/N291))</f>
        <v>50</v>
      </c>
      <c r="M291" s="14" t="s">
        <v>19</v>
      </c>
      <c r="N291" s="15">
        <v>2</v>
      </c>
      <c r="O291" s="18" t="s">
        <v>1354</v>
      </c>
      <c r="P291" s="31" t="str">
        <f t="shared" si="4"/>
        <v>St</v>
      </c>
    </row>
    <row r="292" spans="1:16" ht="15.6" x14ac:dyDescent="0.3">
      <c r="A292" s="9">
        <v>45336.75</v>
      </c>
      <c r="B292" s="2" t="s">
        <v>1706</v>
      </c>
      <c r="C292" s="2" t="s">
        <v>4</v>
      </c>
      <c r="D292" s="2" t="s">
        <v>1709</v>
      </c>
      <c r="E292" s="12" t="s">
        <v>103</v>
      </c>
      <c r="F292" s="12" t="s">
        <v>1727</v>
      </c>
      <c r="G292" s="2" t="s">
        <v>23</v>
      </c>
      <c r="H292" s="2" t="s">
        <v>7</v>
      </c>
      <c r="I292" s="2" t="s">
        <v>7</v>
      </c>
      <c r="J292" s="17">
        <v>179.4188</v>
      </c>
      <c r="L292" s="30">
        <f>IF(M292="1000 szt.",((J292/N292)/1000),IF(M292="gram",((J292/N292)*1000),J292/N292))</f>
        <v>0.81554000000000004</v>
      </c>
      <c r="M292" s="14" t="s">
        <v>19</v>
      </c>
      <c r="N292" s="15">
        <v>220</v>
      </c>
      <c r="O292" s="18" t="s">
        <v>1354</v>
      </c>
      <c r="P292" s="31" t="str">
        <f t="shared" si="4"/>
        <v>St</v>
      </c>
    </row>
    <row r="293" spans="1:16" ht="15.6" x14ac:dyDescent="0.3">
      <c r="A293" s="9">
        <v>45336.765277777777</v>
      </c>
      <c r="B293" s="2" t="s">
        <v>1706</v>
      </c>
      <c r="C293" s="2" t="s">
        <v>4</v>
      </c>
      <c r="D293" s="2" t="s">
        <v>1709</v>
      </c>
      <c r="E293" s="12" t="s">
        <v>224</v>
      </c>
      <c r="F293" s="12" t="s">
        <v>1734</v>
      </c>
      <c r="G293" s="2" t="s">
        <v>23</v>
      </c>
      <c r="H293" s="2" t="s">
        <v>7</v>
      </c>
      <c r="I293" s="2" t="s">
        <v>7</v>
      </c>
      <c r="J293" s="17">
        <v>97.864800000000002</v>
      </c>
      <c r="L293" s="30">
        <f>IF(M293="1000 szt.",((J293/N293)/1000),IF(M293="gram",((J293/N293)*1000),J293/N293))</f>
        <v>0.81554000000000004</v>
      </c>
      <c r="M293" s="14" t="s">
        <v>19</v>
      </c>
      <c r="N293" s="15">
        <v>120</v>
      </c>
      <c r="O293" s="18" t="s">
        <v>1354</v>
      </c>
      <c r="P293" s="31" t="str">
        <f t="shared" si="4"/>
        <v>St</v>
      </c>
    </row>
    <row r="294" spans="1:16" ht="15.6" x14ac:dyDescent="0.3">
      <c r="A294" s="9">
        <v>45337.003472222219</v>
      </c>
      <c r="B294" s="2" t="s">
        <v>1707</v>
      </c>
      <c r="C294" s="2" t="s">
        <v>4</v>
      </c>
      <c r="D294" s="2" t="s">
        <v>1709</v>
      </c>
      <c r="E294" s="12" t="s">
        <v>103</v>
      </c>
      <c r="F294" s="12" t="s">
        <v>1727</v>
      </c>
      <c r="G294" s="2" t="s">
        <v>23</v>
      </c>
      <c r="H294" s="2" t="s">
        <v>37</v>
      </c>
      <c r="I294" s="2" t="s">
        <v>324</v>
      </c>
      <c r="J294" s="17">
        <v>30000</v>
      </c>
      <c r="K294" s="3" t="s">
        <v>672</v>
      </c>
      <c r="L294" s="30">
        <f>IF(M294="1000 szt.",((J294/N294)/1000),IF(M294="gram",((J294/N294)*1000),J294/N294))</f>
        <v>30000</v>
      </c>
      <c r="M294" s="14" t="s">
        <v>19</v>
      </c>
      <c r="N294" s="15">
        <v>1</v>
      </c>
      <c r="O294" s="18" t="s">
        <v>1354</v>
      </c>
      <c r="P294" s="31" t="str">
        <f t="shared" si="4"/>
        <v>St</v>
      </c>
    </row>
    <row r="295" spans="1:16" ht="15.6" x14ac:dyDescent="0.3">
      <c r="A295" s="9">
        <v>45337.015277777777</v>
      </c>
      <c r="B295" s="2" t="s">
        <v>1706</v>
      </c>
      <c r="C295" s="2" t="s">
        <v>4</v>
      </c>
      <c r="D295" s="2" t="s">
        <v>1711</v>
      </c>
      <c r="E295" s="12" t="s">
        <v>13</v>
      </c>
      <c r="F295" s="12" t="s">
        <v>1738</v>
      </c>
      <c r="G295" s="2" t="s">
        <v>6</v>
      </c>
      <c r="H295" s="2" t="s">
        <v>11</v>
      </c>
      <c r="I295" s="2" t="s">
        <v>627</v>
      </c>
      <c r="J295" s="17">
        <v>15000</v>
      </c>
      <c r="L295" s="30">
        <f>IF(M295="1000 szt.",((J295/N295)/1000),IF(M295="gram",((J295/N295)*1000),J295/N295))</f>
        <v>15000</v>
      </c>
      <c r="M295" s="14" t="s">
        <v>31</v>
      </c>
      <c r="N295" s="15">
        <v>1</v>
      </c>
      <c r="O295" s="18" t="s">
        <v>1354</v>
      </c>
      <c r="P295" s="31" t="str">
        <f t="shared" si="4"/>
        <v>St</v>
      </c>
    </row>
    <row r="296" spans="1:16" ht="20.399999999999999" x14ac:dyDescent="0.3">
      <c r="A296" s="9">
        <v>45337.291666666664</v>
      </c>
      <c r="B296" s="2" t="s">
        <v>27</v>
      </c>
      <c r="C296" s="2" t="s">
        <v>28</v>
      </c>
      <c r="D296" s="2" t="s">
        <v>1708</v>
      </c>
      <c r="E296" s="12" t="s">
        <v>25</v>
      </c>
      <c r="F296" s="12" t="s">
        <v>1719</v>
      </c>
      <c r="G296" s="2" t="s">
        <v>27</v>
      </c>
      <c r="H296" s="2" t="s">
        <v>37</v>
      </c>
      <c r="I296" s="2" t="s">
        <v>38</v>
      </c>
      <c r="J296" s="17">
        <v>150000</v>
      </c>
      <c r="K296" s="3" t="s">
        <v>673</v>
      </c>
      <c r="L296" s="30">
        <f>IF(M296="1000 szt.",((J296/N296)/1000),IF(M296="gram",((J296/N296)*1000),J296/N296))</f>
        <v>150000</v>
      </c>
      <c r="M296" s="14" t="s">
        <v>19</v>
      </c>
      <c r="N296" s="15">
        <v>1</v>
      </c>
      <c r="O296" s="18" t="s">
        <v>1169</v>
      </c>
      <c r="P296" s="31" t="str">
        <f t="shared" si="4"/>
        <v>Po</v>
      </c>
    </row>
    <row r="297" spans="1:16" ht="15.6" x14ac:dyDescent="0.3">
      <c r="A297" s="9">
        <v>45337.357638888891</v>
      </c>
      <c r="B297" s="2" t="s">
        <v>27</v>
      </c>
      <c r="C297" s="2" t="s">
        <v>28</v>
      </c>
      <c r="D297" s="2" t="s">
        <v>1711</v>
      </c>
      <c r="E297" s="12" t="s">
        <v>69</v>
      </c>
      <c r="F297" s="12" t="s">
        <v>1719</v>
      </c>
      <c r="G297" s="2" t="s">
        <v>27</v>
      </c>
      <c r="H297" s="2" t="s">
        <v>7</v>
      </c>
      <c r="I297" s="2" t="s">
        <v>7</v>
      </c>
      <c r="J297" s="17">
        <v>12069.992</v>
      </c>
      <c r="L297" s="30">
        <f>IF(M297="1000 szt.",((J297/N297)/1000),IF(M297="gram",((J297/N297)*1000),J297/N297))</f>
        <v>0.81554000000000004</v>
      </c>
      <c r="M297" s="14" t="s">
        <v>19</v>
      </c>
      <c r="N297" s="15">
        <v>14800</v>
      </c>
      <c r="O297" s="18" t="s">
        <v>1354</v>
      </c>
      <c r="P297" s="31" t="str">
        <f t="shared" si="4"/>
        <v>St</v>
      </c>
    </row>
    <row r="298" spans="1:16" ht="15.6" x14ac:dyDescent="0.3">
      <c r="A298" s="9">
        <v>45337.375</v>
      </c>
      <c r="B298" s="2" t="s">
        <v>27</v>
      </c>
      <c r="C298" s="2" t="s">
        <v>32</v>
      </c>
      <c r="D298" s="2" t="s">
        <v>1716</v>
      </c>
      <c r="E298" s="12" t="s">
        <v>674</v>
      </c>
      <c r="F298" s="12" t="s">
        <v>1719</v>
      </c>
      <c r="G298" s="2" t="s">
        <v>26</v>
      </c>
      <c r="H298" s="2" t="s">
        <v>7</v>
      </c>
      <c r="I298" s="2" t="s">
        <v>7</v>
      </c>
      <c r="J298" s="17">
        <v>5871.8879999999999</v>
      </c>
      <c r="K298" s="3" t="s">
        <v>675</v>
      </c>
      <c r="L298" s="30">
        <f>IF(M298="1000 szt.",((J298/N298)/1000),IF(M298="gram",((J298/N298)*1000),J298/N298))</f>
        <v>0.81554000000000004</v>
      </c>
      <c r="M298" s="14" t="s">
        <v>19</v>
      </c>
      <c r="N298" s="15">
        <v>7200</v>
      </c>
      <c r="O298" s="18" t="s">
        <v>1354</v>
      </c>
      <c r="P298" s="31" t="str">
        <f t="shared" si="4"/>
        <v>St</v>
      </c>
    </row>
    <row r="299" spans="1:16" ht="15.6" x14ac:dyDescent="0.3">
      <c r="A299" s="9">
        <v>45337.447916666664</v>
      </c>
      <c r="B299" s="2" t="s">
        <v>1707</v>
      </c>
      <c r="C299" s="2" t="s">
        <v>32</v>
      </c>
      <c r="D299" s="2" t="s">
        <v>1710</v>
      </c>
      <c r="E299" s="12" t="s">
        <v>167</v>
      </c>
      <c r="F299" s="12" t="s">
        <v>1719</v>
      </c>
      <c r="G299" s="2" t="s">
        <v>16</v>
      </c>
      <c r="H299" s="2" t="s">
        <v>11</v>
      </c>
      <c r="I299" s="2" t="s">
        <v>676</v>
      </c>
      <c r="J299" s="17">
        <v>199</v>
      </c>
      <c r="K299" s="3" t="s">
        <v>677</v>
      </c>
      <c r="L299" s="30">
        <f>IF(M299="1000 szt.",((J299/N299)/1000),IF(M299="gram",((J299/N299)*1000),J299/N299))</f>
        <v>3.3166666666666669</v>
      </c>
      <c r="M299" s="14" t="s">
        <v>388</v>
      </c>
      <c r="N299" s="15">
        <v>60</v>
      </c>
      <c r="O299" s="18" t="s">
        <v>1354</v>
      </c>
      <c r="P299" s="31" t="str">
        <f t="shared" si="4"/>
        <v>St</v>
      </c>
    </row>
    <row r="300" spans="1:16" ht="15.6" x14ac:dyDescent="0.3">
      <c r="A300" s="9">
        <v>45337.447916666664</v>
      </c>
      <c r="B300" s="2" t="s">
        <v>1707</v>
      </c>
      <c r="C300" s="2" t="s">
        <v>32</v>
      </c>
      <c r="D300" s="2" t="s">
        <v>1710</v>
      </c>
      <c r="E300" s="12" t="s">
        <v>167</v>
      </c>
      <c r="F300" s="12" t="s">
        <v>1719</v>
      </c>
      <c r="G300" s="2" t="s">
        <v>16</v>
      </c>
      <c r="H300" s="2" t="s">
        <v>11</v>
      </c>
      <c r="I300" s="2" t="s">
        <v>676</v>
      </c>
      <c r="J300" s="17">
        <v>289</v>
      </c>
      <c r="K300" s="3" t="s">
        <v>678</v>
      </c>
      <c r="L300" s="30">
        <f>IF(M300="1000 szt.",((J300/N300)/1000),IF(M300="gram",((J300/N300)*1000),J300/N300))</f>
        <v>4.8166666666666664</v>
      </c>
      <c r="M300" s="14" t="s">
        <v>388</v>
      </c>
      <c r="N300" s="15">
        <v>60</v>
      </c>
      <c r="O300" s="18" t="s">
        <v>1354</v>
      </c>
      <c r="P300" s="31" t="str">
        <f t="shared" si="4"/>
        <v>St</v>
      </c>
    </row>
    <row r="301" spans="1:16" ht="15.6" x14ac:dyDescent="0.3">
      <c r="A301" s="9">
        <v>45337.447916666664</v>
      </c>
      <c r="B301" s="2" t="s">
        <v>1707</v>
      </c>
      <c r="C301" s="2" t="s">
        <v>32</v>
      </c>
      <c r="D301" s="2" t="s">
        <v>1710</v>
      </c>
      <c r="E301" s="12" t="s">
        <v>167</v>
      </c>
      <c r="F301" s="12" t="s">
        <v>1719</v>
      </c>
      <c r="G301" s="2" t="s">
        <v>16</v>
      </c>
      <c r="H301" s="2" t="s">
        <v>11</v>
      </c>
      <c r="I301" s="2" t="s">
        <v>676</v>
      </c>
      <c r="J301" s="17">
        <v>800</v>
      </c>
      <c r="K301" s="3" t="s">
        <v>679</v>
      </c>
      <c r="L301" s="30">
        <f>IF(M301="1000 szt.",((J301/N301)/1000),IF(M301="gram",((J301/N301)*1000),J301/N301))</f>
        <v>80</v>
      </c>
      <c r="M301" s="14" t="s">
        <v>19</v>
      </c>
      <c r="N301" s="15">
        <v>10</v>
      </c>
      <c r="O301" s="18" t="s">
        <v>1354</v>
      </c>
      <c r="P301" s="31" t="str">
        <f t="shared" si="4"/>
        <v>St</v>
      </c>
    </row>
    <row r="302" spans="1:16" ht="15.6" x14ac:dyDescent="0.3">
      <c r="A302" s="9">
        <v>45337.447916666664</v>
      </c>
      <c r="B302" s="2" t="s">
        <v>1707</v>
      </c>
      <c r="C302" s="2" t="s">
        <v>32</v>
      </c>
      <c r="D302" s="2" t="s">
        <v>1710</v>
      </c>
      <c r="E302" s="12" t="s">
        <v>167</v>
      </c>
      <c r="F302" s="12" t="s">
        <v>1719</v>
      </c>
      <c r="G302" s="2" t="s">
        <v>16</v>
      </c>
      <c r="H302" s="2" t="s">
        <v>11</v>
      </c>
      <c r="I302" s="2" t="s">
        <v>676</v>
      </c>
      <c r="J302" s="17">
        <v>315</v>
      </c>
      <c r="K302" s="3" t="s">
        <v>680</v>
      </c>
      <c r="L302" s="30">
        <f>IF(M302="1000 szt.",((J302/N302)/1000),IF(M302="gram",((J302/N302)*1000),J302/N302))</f>
        <v>105</v>
      </c>
      <c r="M302" s="14" t="s">
        <v>19</v>
      </c>
      <c r="N302" s="15">
        <v>3</v>
      </c>
      <c r="O302" s="18" t="s">
        <v>1354</v>
      </c>
      <c r="P302" s="31" t="str">
        <f t="shared" si="4"/>
        <v>St</v>
      </c>
    </row>
    <row r="303" spans="1:16" ht="15.6" x14ac:dyDescent="0.3">
      <c r="A303" s="9">
        <v>45337.447916666664</v>
      </c>
      <c r="B303" s="2" t="s">
        <v>1707</v>
      </c>
      <c r="C303" s="2" t="s">
        <v>32</v>
      </c>
      <c r="D303" s="2" t="s">
        <v>1710</v>
      </c>
      <c r="E303" s="12" t="s">
        <v>167</v>
      </c>
      <c r="F303" s="12" t="s">
        <v>1719</v>
      </c>
      <c r="G303" s="2" t="s">
        <v>16</v>
      </c>
      <c r="H303" s="2" t="s">
        <v>11</v>
      </c>
      <c r="I303" s="2" t="s">
        <v>676</v>
      </c>
      <c r="J303" s="17">
        <v>897</v>
      </c>
      <c r="K303" s="3" t="s">
        <v>681</v>
      </c>
      <c r="L303" s="30">
        <f>IF(M303="1000 szt.",((J303/N303)/1000),IF(M303="gram",((J303/N303)*1000),J303/N303))</f>
        <v>299</v>
      </c>
      <c r="M303" s="14" t="s">
        <v>19</v>
      </c>
      <c r="N303" s="15">
        <v>3</v>
      </c>
      <c r="O303" s="18" t="s">
        <v>1354</v>
      </c>
      <c r="P303" s="31" t="str">
        <f t="shared" si="4"/>
        <v>St</v>
      </c>
    </row>
    <row r="304" spans="1:16" ht="15.6" x14ac:dyDescent="0.3">
      <c r="A304" s="9">
        <v>45337.447916666664</v>
      </c>
      <c r="B304" s="2" t="s">
        <v>1707</v>
      </c>
      <c r="C304" s="2" t="s">
        <v>32</v>
      </c>
      <c r="D304" s="2" t="s">
        <v>1710</v>
      </c>
      <c r="E304" s="12" t="s">
        <v>167</v>
      </c>
      <c r="F304" s="12" t="s">
        <v>1719</v>
      </c>
      <c r="G304" s="2" t="s">
        <v>16</v>
      </c>
      <c r="H304" s="2" t="s">
        <v>11</v>
      </c>
      <c r="I304" s="2" t="s">
        <v>676</v>
      </c>
      <c r="J304" s="17">
        <v>902.97</v>
      </c>
      <c r="K304" s="3" t="s">
        <v>682</v>
      </c>
      <c r="L304" s="30">
        <f>IF(M304="1000 szt.",((J304/N304)/1000),IF(M304="gram",((J304/N304)*1000),J304/N304))</f>
        <v>300.99</v>
      </c>
      <c r="M304" s="14" t="s">
        <v>19</v>
      </c>
      <c r="N304" s="15">
        <v>3</v>
      </c>
      <c r="O304" s="18" t="s">
        <v>1354</v>
      </c>
      <c r="P304" s="31" t="str">
        <f t="shared" si="4"/>
        <v>St</v>
      </c>
    </row>
    <row r="305" spans="1:16" ht="15.6" x14ac:dyDescent="0.3">
      <c r="A305" s="9">
        <v>45337.447916666664</v>
      </c>
      <c r="B305" s="2" t="s">
        <v>1707</v>
      </c>
      <c r="C305" s="2" t="s">
        <v>32</v>
      </c>
      <c r="D305" s="2" t="s">
        <v>1710</v>
      </c>
      <c r="E305" s="12" t="s">
        <v>167</v>
      </c>
      <c r="F305" s="12" t="s">
        <v>1719</v>
      </c>
      <c r="G305" s="2" t="s">
        <v>16</v>
      </c>
      <c r="H305" s="2" t="s">
        <v>11</v>
      </c>
      <c r="I305" s="2" t="s">
        <v>676</v>
      </c>
      <c r="J305" s="17">
        <v>459.98</v>
      </c>
      <c r="K305" s="3" t="s">
        <v>683</v>
      </c>
      <c r="L305" s="30">
        <f>IF(M305="1000 szt.",((J305/N305)/1000),IF(M305="gram",((J305/N305)*1000),J305/N305))</f>
        <v>229.99</v>
      </c>
      <c r="M305" s="14" t="s">
        <v>19</v>
      </c>
      <c r="N305" s="15">
        <v>2</v>
      </c>
      <c r="O305" s="18" t="s">
        <v>1354</v>
      </c>
      <c r="P305" s="31" t="str">
        <f t="shared" si="4"/>
        <v>St</v>
      </c>
    </row>
    <row r="306" spans="1:16" ht="15.6" x14ac:dyDescent="0.3">
      <c r="A306" s="9">
        <v>45338.378472222219</v>
      </c>
      <c r="B306" s="2" t="s">
        <v>27</v>
      </c>
      <c r="C306" s="2" t="s">
        <v>32</v>
      </c>
      <c r="D306" s="2" t="s">
        <v>1714</v>
      </c>
      <c r="E306" s="12" t="s">
        <v>81</v>
      </c>
      <c r="F306" s="12" t="s">
        <v>1719</v>
      </c>
      <c r="G306" s="2" t="s">
        <v>82</v>
      </c>
      <c r="H306" s="2" t="s">
        <v>7</v>
      </c>
      <c r="I306" s="2" t="s">
        <v>7</v>
      </c>
      <c r="J306" s="17">
        <v>13489.0316</v>
      </c>
      <c r="L306" s="30">
        <f>IF(M306="1000 szt.",((J306/N306)/1000),IF(M306="gram",((J306/N306)*1000),J306/N306))</f>
        <v>0.81554000000000004</v>
      </c>
      <c r="M306" s="14" t="s">
        <v>19</v>
      </c>
      <c r="N306" s="15">
        <v>16540</v>
      </c>
      <c r="O306" s="18" t="s">
        <v>1354</v>
      </c>
      <c r="P306" s="31" t="str">
        <f t="shared" si="4"/>
        <v>St</v>
      </c>
    </row>
    <row r="307" spans="1:16" ht="15.6" x14ac:dyDescent="0.3">
      <c r="A307" s="9">
        <v>45338.378472222219</v>
      </c>
      <c r="B307" s="2" t="s">
        <v>27</v>
      </c>
      <c r="C307" s="2" t="s">
        <v>32</v>
      </c>
      <c r="D307" s="2" t="s">
        <v>1714</v>
      </c>
      <c r="E307" s="12" t="s">
        <v>81</v>
      </c>
      <c r="F307" s="12" t="s">
        <v>1719</v>
      </c>
      <c r="G307" s="2" t="s">
        <v>82</v>
      </c>
      <c r="H307" s="2" t="s">
        <v>7</v>
      </c>
      <c r="I307" s="2" t="s">
        <v>7</v>
      </c>
      <c r="J307" s="17">
        <v>5545.6719999999996</v>
      </c>
      <c r="L307" s="30">
        <f>IF(M307="1000 szt.",((J307/N307)/1000),IF(M307="gram",((J307/N307)*1000),J307/N307))</f>
        <v>0.81553999999999993</v>
      </c>
      <c r="M307" s="14" t="s">
        <v>19</v>
      </c>
      <c r="N307" s="15">
        <v>6800</v>
      </c>
      <c r="O307" s="18" t="s">
        <v>1354</v>
      </c>
      <c r="P307" s="31" t="str">
        <f t="shared" si="4"/>
        <v>St</v>
      </c>
    </row>
    <row r="308" spans="1:16" ht="15.6" x14ac:dyDescent="0.3">
      <c r="A308" s="9">
        <v>45338.378472222219</v>
      </c>
      <c r="B308" s="2" t="s">
        <v>27</v>
      </c>
      <c r="C308" s="2" t="s">
        <v>32</v>
      </c>
      <c r="D308" s="2" t="s">
        <v>1714</v>
      </c>
      <c r="E308" s="12" t="s">
        <v>81</v>
      </c>
      <c r="F308" s="12" t="s">
        <v>1719</v>
      </c>
      <c r="G308" s="2" t="s">
        <v>82</v>
      </c>
      <c r="H308" s="2" t="s">
        <v>29</v>
      </c>
      <c r="I308" s="2" t="s">
        <v>30</v>
      </c>
      <c r="J308" s="17">
        <v>1755.06</v>
      </c>
      <c r="L308" s="30">
        <f>IF(M308="1000 szt.",((J308/N308)/1000),IF(M308="gram",((J308/N308)*1000),J308/N308))</f>
        <v>585.02</v>
      </c>
      <c r="M308" s="14" t="s">
        <v>31</v>
      </c>
      <c r="N308" s="15">
        <v>3</v>
      </c>
      <c r="O308" s="18" t="s">
        <v>1354</v>
      </c>
      <c r="P308" s="31" t="str">
        <f t="shared" si="4"/>
        <v>St</v>
      </c>
    </row>
    <row r="309" spans="1:16" ht="15.6" x14ac:dyDescent="0.3">
      <c r="A309" s="9">
        <v>45338.378472222219</v>
      </c>
      <c r="B309" s="2" t="s">
        <v>27</v>
      </c>
      <c r="C309" s="2" t="s">
        <v>32</v>
      </c>
      <c r="D309" s="2" t="s">
        <v>1714</v>
      </c>
      <c r="E309" s="12" t="s">
        <v>81</v>
      </c>
      <c r="F309" s="12" t="s">
        <v>1719</v>
      </c>
      <c r="G309" s="2" t="s">
        <v>82</v>
      </c>
      <c r="H309" s="2" t="s">
        <v>7</v>
      </c>
      <c r="I309" s="2" t="s">
        <v>7</v>
      </c>
      <c r="J309" s="17">
        <v>159274.962</v>
      </c>
      <c r="L309" s="30">
        <f>IF(M309="1000 szt.",((J309/N309)/1000),IF(M309="gram",((J309/N309)*1000),J309/N309))</f>
        <v>0.81554000000000004</v>
      </c>
      <c r="M309" s="14" t="s">
        <v>19</v>
      </c>
      <c r="N309" s="15">
        <v>195300</v>
      </c>
      <c r="O309" s="18" t="s">
        <v>1354</v>
      </c>
      <c r="P309" s="31" t="str">
        <f t="shared" si="4"/>
        <v>St</v>
      </c>
    </row>
    <row r="310" spans="1:16" ht="15.6" x14ac:dyDescent="0.3">
      <c r="A310" s="9">
        <v>45338.378472222219</v>
      </c>
      <c r="B310" s="2" t="s">
        <v>27</v>
      </c>
      <c r="C310" s="2" t="s">
        <v>32</v>
      </c>
      <c r="D310" s="2" t="s">
        <v>1714</v>
      </c>
      <c r="E310" s="12" t="s">
        <v>81</v>
      </c>
      <c r="F310" s="12" t="s">
        <v>1719</v>
      </c>
      <c r="G310" s="2" t="s">
        <v>82</v>
      </c>
      <c r="H310" s="2" t="s">
        <v>29</v>
      </c>
      <c r="I310" s="2" t="s">
        <v>30</v>
      </c>
      <c r="J310" s="17">
        <v>35101.199999999997</v>
      </c>
      <c r="L310" s="30">
        <f>IF(M310="1000 szt.",((J310/N310)/1000),IF(M310="gram",((J310/N310)*1000),J310/N310))</f>
        <v>585.02</v>
      </c>
      <c r="M310" s="14" t="s">
        <v>31</v>
      </c>
      <c r="N310" s="15">
        <v>60</v>
      </c>
      <c r="O310" s="18" t="s">
        <v>1354</v>
      </c>
      <c r="P310" s="31" t="str">
        <f t="shared" si="4"/>
        <v>St</v>
      </c>
    </row>
    <row r="311" spans="1:16" ht="15.6" x14ac:dyDescent="0.3">
      <c r="A311" s="9">
        <v>45338.378472222219</v>
      </c>
      <c r="B311" s="2" t="s">
        <v>27</v>
      </c>
      <c r="C311" s="2" t="s">
        <v>32</v>
      </c>
      <c r="D311" s="2" t="s">
        <v>1714</v>
      </c>
      <c r="E311" s="12" t="s">
        <v>81</v>
      </c>
      <c r="F311" s="12" t="s">
        <v>1719</v>
      </c>
      <c r="G311" s="2" t="s">
        <v>82</v>
      </c>
      <c r="H311" s="2" t="s">
        <v>7</v>
      </c>
      <c r="I311" s="2" t="s">
        <v>7</v>
      </c>
      <c r="J311" s="17">
        <v>39031.744400000003</v>
      </c>
      <c r="L311" s="30">
        <f>IF(M311="1000 szt.",((J311/N311)/1000),IF(M311="gram",((J311/N311)*1000),J311/N311))</f>
        <v>0.81554000000000004</v>
      </c>
      <c r="M311" s="14" t="s">
        <v>19</v>
      </c>
      <c r="N311" s="15">
        <v>47860</v>
      </c>
      <c r="O311" s="18" t="s">
        <v>1354</v>
      </c>
      <c r="P311" s="31" t="str">
        <f t="shared" si="4"/>
        <v>St</v>
      </c>
    </row>
    <row r="312" spans="1:16" ht="15.6" x14ac:dyDescent="0.3">
      <c r="A312" s="9">
        <v>45338.378472222219</v>
      </c>
      <c r="B312" s="2" t="s">
        <v>27</v>
      </c>
      <c r="C312" s="2" t="s">
        <v>32</v>
      </c>
      <c r="D312" s="2" t="s">
        <v>1714</v>
      </c>
      <c r="E312" s="12" t="s">
        <v>81</v>
      </c>
      <c r="F312" s="12" t="s">
        <v>1719</v>
      </c>
      <c r="G312" s="2" t="s">
        <v>82</v>
      </c>
      <c r="H312" s="2" t="s">
        <v>29</v>
      </c>
      <c r="I312" s="2" t="s">
        <v>30</v>
      </c>
      <c r="J312" s="17">
        <v>8482.7900000000009</v>
      </c>
      <c r="L312" s="30">
        <f>IF(M312="1000 szt.",((J312/N312)/1000),IF(M312="gram",((J312/N312)*1000),J312/N312))</f>
        <v>585.0200000000001</v>
      </c>
      <c r="M312" s="14" t="s">
        <v>31</v>
      </c>
      <c r="N312" s="15">
        <v>14.5</v>
      </c>
      <c r="O312" s="18" t="s">
        <v>1354</v>
      </c>
      <c r="P312" s="31" t="str">
        <f t="shared" si="4"/>
        <v>St</v>
      </c>
    </row>
    <row r="313" spans="1:16" ht="15.6" x14ac:dyDescent="0.3">
      <c r="A313" s="9">
        <v>45338.378472222219</v>
      </c>
      <c r="B313" s="2" t="s">
        <v>27</v>
      </c>
      <c r="C313" s="2" t="s">
        <v>32</v>
      </c>
      <c r="D313" s="2" t="s">
        <v>1714</v>
      </c>
      <c r="E313" s="12" t="s">
        <v>81</v>
      </c>
      <c r="F313" s="12" t="s">
        <v>1719</v>
      </c>
      <c r="G313" s="2" t="s">
        <v>82</v>
      </c>
      <c r="H313" s="2" t="s">
        <v>11</v>
      </c>
      <c r="I313" s="2" t="s">
        <v>1744</v>
      </c>
      <c r="J313" s="17">
        <v>3917000</v>
      </c>
      <c r="K313" s="3" t="s">
        <v>684</v>
      </c>
      <c r="L313" s="30">
        <f>IF(M313="1000 szt.",((J313/N313)/1000),IF(M313="gram",((J313/N313)*1000),J313/N313))</f>
        <v>807.46237889095028</v>
      </c>
      <c r="M313" s="14" t="s">
        <v>19</v>
      </c>
      <c r="N313" s="15">
        <v>4851</v>
      </c>
      <c r="O313" s="18" t="s">
        <v>1354</v>
      </c>
      <c r="P313" s="31" t="str">
        <f t="shared" si="4"/>
        <v>St</v>
      </c>
    </row>
    <row r="314" spans="1:16" ht="15.6" x14ac:dyDescent="0.3">
      <c r="A314" s="9">
        <v>45338.378472222219</v>
      </c>
      <c r="B314" s="2" t="s">
        <v>27</v>
      </c>
      <c r="C314" s="2" t="s">
        <v>32</v>
      </c>
      <c r="D314" s="2" t="s">
        <v>1714</v>
      </c>
      <c r="E314" s="12" t="s">
        <v>81</v>
      </c>
      <c r="F314" s="12" t="s">
        <v>1719</v>
      </c>
      <c r="G314" s="2" t="s">
        <v>82</v>
      </c>
      <c r="H314" s="2" t="s">
        <v>11</v>
      </c>
      <c r="I314" s="2" t="s">
        <v>1744</v>
      </c>
      <c r="J314" s="17">
        <v>510000</v>
      </c>
      <c r="K314" s="3" t="s">
        <v>685</v>
      </c>
      <c r="L314" s="30">
        <f>IF(M314="1000 szt.",((J314/N314)/1000),IF(M314="gram",((J314/N314)*1000),J314/N314))</f>
        <v>3333.3333333333335</v>
      </c>
      <c r="M314" s="14" t="s">
        <v>19</v>
      </c>
      <c r="N314" s="15">
        <v>153</v>
      </c>
      <c r="O314" s="18" t="s">
        <v>1354</v>
      </c>
      <c r="P314" s="31" t="str">
        <f t="shared" si="4"/>
        <v>St</v>
      </c>
    </row>
    <row r="315" spans="1:16" ht="15.6" x14ac:dyDescent="0.3">
      <c r="A315" s="9">
        <v>45338.378472222219</v>
      </c>
      <c r="B315" s="2" t="s">
        <v>27</v>
      </c>
      <c r="C315" s="2" t="s">
        <v>32</v>
      </c>
      <c r="D315" s="2" t="s">
        <v>1714</v>
      </c>
      <c r="E315" s="12" t="s">
        <v>81</v>
      </c>
      <c r="F315" s="12" t="s">
        <v>1719</v>
      </c>
      <c r="G315" s="2" t="s">
        <v>82</v>
      </c>
      <c r="H315" s="2" t="s">
        <v>11</v>
      </c>
      <c r="I315" s="2" t="s">
        <v>1744</v>
      </c>
      <c r="J315" s="17">
        <v>203000</v>
      </c>
      <c r="K315" s="3" t="s">
        <v>686</v>
      </c>
      <c r="L315" s="30">
        <f>IF(M315="1000 szt.",((J315/N315)/1000),IF(M315="gram",((J315/N315)*1000),J315/N315))</f>
        <v>1585.9375</v>
      </c>
      <c r="M315" s="14" t="s">
        <v>19</v>
      </c>
      <c r="N315" s="15">
        <v>128</v>
      </c>
      <c r="O315" s="18" t="s">
        <v>1354</v>
      </c>
      <c r="P315" s="31" t="str">
        <f t="shared" si="4"/>
        <v>St</v>
      </c>
    </row>
    <row r="316" spans="1:16" ht="15.6" x14ac:dyDescent="0.3">
      <c r="A316" s="9">
        <v>45338.378472222219</v>
      </c>
      <c r="B316" s="2" t="s">
        <v>27</v>
      </c>
      <c r="C316" s="2" t="s">
        <v>32</v>
      </c>
      <c r="D316" s="2" t="s">
        <v>1714</v>
      </c>
      <c r="E316" s="12" t="s">
        <v>81</v>
      </c>
      <c r="F316" s="12" t="s">
        <v>1719</v>
      </c>
      <c r="G316" s="2" t="s">
        <v>82</v>
      </c>
      <c r="H316" s="2" t="s">
        <v>11</v>
      </c>
      <c r="I316" s="2" t="s">
        <v>1744</v>
      </c>
      <c r="J316" s="17">
        <v>300000</v>
      </c>
      <c r="K316" s="3" t="s">
        <v>687</v>
      </c>
      <c r="L316" s="30">
        <f>IF(M316="1000 szt.",((J316/N316)/1000),IF(M316="gram",((J316/N316)*1000),J316/N316))</f>
        <v>33333.333333333336</v>
      </c>
      <c r="M316" s="14" t="s">
        <v>19</v>
      </c>
      <c r="N316" s="15">
        <v>9</v>
      </c>
      <c r="O316" s="18" t="s">
        <v>1354</v>
      </c>
      <c r="P316" s="31" t="str">
        <f t="shared" si="4"/>
        <v>St</v>
      </c>
    </row>
    <row r="317" spans="1:16" ht="15.6" x14ac:dyDescent="0.3">
      <c r="A317" s="9">
        <v>45338.378472222219</v>
      </c>
      <c r="B317" s="2" t="s">
        <v>27</v>
      </c>
      <c r="C317" s="2" t="s">
        <v>32</v>
      </c>
      <c r="D317" s="2" t="s">
        <v>1714</v>
      </c>
      <c r="E317" s="12" t="s">
        <v>81</v>
      </c>
      <c r="F317" s="12" t="s">
        <v>1719</v>
      </c>
      <c r="G317" s="2" t="s">
        <v>82</v>
      </c>
      <c r="H317" s="2" t="s">
        <v>11</v>
      </c>
      <c r="I317" s="2" t="s">
        <v>1744</v>
      </c>
      <c r="J317" s="17">
        <v>70000</v>
      </c>
      <c r="K317" s="3" t="s">
        <v>688</v>
      </c>
      <c r="L317" s="30">
        <f>IF(M317="1000 szt.",((J317/N317)/1000),IF(M317="gram",((J317/N317)*1000),J317/N317))</f>
        <v>886.07594936708858</v>
      </c>
      <c r="M317" s="14" t="s">
        <v>19</v>
      </c>
      <c r="N317" s="15">
        <v>79</v>
      </c>
      <c r="O317" s="18" t="s">
        <v>1354</v>
      </c>
      <c r="P317" s="31" t="str">
        <f t="shared" si="4"/>
        <v>St</v>
      </c>
    </row>
    <row r="318" spans="1:16" ht="15.6" x14ac:dyDescent="0.3">
      <c r="A318" s="9">
        <v>45338.416666666664</v>
      </c>
      <c r="B318" s="2" t="s">
        <v>27</v>
      </c>
      <c r="C318" s="2" t="s">
        <v>28</v>
      </c>
      <c r="D318" s="2" t="s">
        <v>1709</v>
      </c>
      <c r="E318" s="12" t="s">
        <v>52</v>
      </c>
      <c r="F318" s="12" t="s">
        <v>1719</v>
      </c>
      <c r="G318" s="2" t="s">
        <v>27</v>
      </c>
      <c r="H318" s="2" t="s">
        <v>7</v>
      </c>
      <c r="I318" s="2" t="s">
        <v>7</v>
      </c>
      <c r="J318" s="17">
        <v>162080.41959999999</v>
      </c>
      <c r="L318" s="30">
        <f>IF(M318="1000 szt.",((J318/N318)/1000),IF(M318="gram",((J318/N318)*1000),J318/N318))</f>
        <v>0.81553999999999993</v>
      </c>
      <c r="M318" s="14" t="s">
        <v>19</v>
      </c>
      <c r="N318" s="15">
        <v>198740</v>
      </c>
      <c r="O318" s="18" t="s">
        <v>1354</v>
      </c>
      <c r="P318" s="31" t="str">
        <f t="shared" si="4"/>
        <v>St</v>
      </c>
    </row>
    <row r="319" spans="1:16" ht="15.6" x14ac:dyDescent="0.3">
      <c r="A319" s="9">
        <v>45338.548611111109</v>
      </c>
      <c r="B319" s="2" t="s">
        <v>27</v>
      </c>
      <c r="C319" s="2" t="s">
        <v>28</v>
      </c>
      <c r="D319" s="2" t="s">
        <v>1708</v>
      </c>
      <c r="E319" s="12" t="s">
        <v>25</v>
      </c>
      <c r="F319" s="12" t="s">
        <v>1719</v>
      </c>
      <c r="G319" s="2" t="s">
        <v>27</v>
      </c>
      <c r="H319" s="2" t="s">
        <v>7</v>
      </c>
      <c r="I319" s="2" t="s">
        <v>7</v>
      </c>
      <c r="J319" s="17">
        <v>2919.6332000000002</v>
      </c>
      <c r="L319" s="30">
        <f>IF(M319="1000 szt.",((J319/N319)/1000),IF(M319="gram",((J319/N319)*1000),J319/N319))</f>
        <v>0.81554000000000004</v>
      </c>
      <c r="M319" s="14" t="s">
        <v>19</v>
      </c>
      <c r="N319" s="15">
        <v>3580</v>
      </c>
      <c r="O319" s="18" t="s">
        <v>1168</v>
      </c>
      <c r="P319" s="31" t="str">
        <f t="shared" si="4"/>
        <v>KA</v>
      </c>
    </row>
    <row r="320" spans="1:16" ht="15.6" x14ac:dyDescent="0.3">
      <c r="A320" s="9">
        <v>45338.625</v>
      </c>
      <c r="B320" s="2" t="s">
        <v>27</v>
      </c>
      <c r="C320" s="2" t="s">
        <v>28</v>
      </c>
      <c r="D320" s="2" t="s">
        <v>1711</v>
      </c>
      <c r="E320" s="12" t="s">
        <v>36</v>
      </c>
      <c r="F320" s="12" t="s">
        <v>1719</v>
      </c>
      <c r="G320" s="2" t="s">
        <v>27</v>
      </c>
      <c r="H320" s="2" t="s">
        <v>10</v>
      </c>
      <c r="I320" s="2" t="s">
        <v>35</v>
      </c>
      <c r="J320" s="17">
        <v>107.73</v>
      </c>
      <c r="L320" s="30">
        <f>IF(M320="1000 szt.",((J320/N320)/1000),IF(M320="gram",((J320/N320)*1000),J320/N320))</f>
        <v>44999.999999999993</v>
      </c>
      <c r="M320" s="14" t="s">
        <v>31</v>
      </c>
      <c r="N320" s="15">
        <v>2.3940000000000003E-3</v>
      </c>
      <c r="O320" s="18" t="s">
        <v>1354</v>
      </c>
      <c r="P320" s="31" t="str">
        <f t="shared" si="4"/>
        <v>St</v>
      </c>
    </row>
    <row r="321" spans="1:16" ht="15.6" x14ac:dyDescent="0.3">
      <c r="A321" s="9">
        <v>45338.638888888891</v>
      </c>
      <c r="B321" s="2" t="s">
        <v>27</v>
      </c>
      <c r="C321" s="2" t="s">
        <v>28</v>
      </c>
      <c r="D321" s="2" t="s">
        <v>1711</v>
      </c>
      <c r="E321" s="12" t="s">
        <v>184</v>
      </c>
      <c r="F321" s="12" t="s">
        <v>1719</v>
      </c>
      <c r="G321" s="2" t="s">
        <v>27</v>
      </c>
      <c r="H321" s="2" t="s">
        <v>7</v>
      </c>
      <c r="I321" s="2" t="s">
        <v>7</v>
      </c>
      <c r="J321" s="17">
        <v>29489.9264</v>
      </c>
      <c r="L321" s="30">
        <f>IF(M321="1000 szt.",((J321/N321)/1000),IF(M321="gram",((J321/N321)*1000),J321/N321))</f>
        <v>0.81554000000000004</v>
      </c>
      <c r="M321" s="14" t="s">
        <v>19</v>
      </c>
      <c r="N321" s="15">
        <v>36160</v>
      </c>
      <c r="O321" s="18" t="s">
        <v>1354</v>
      </c>
      <c r="P321" s="31" t="str">
        <f t="shared" si="4"/>
        <v>St</v>
      </c>
    </row>
    <row r="322" spans="1:16" ht="15.6" x14ac:dyDescent="0.3">
      <c r="A322" s="9">
        <v>45338.6875</v>
      </c>
      <c r="B322" s="2" t="s">
        <v>1706</v>
      </c>
      <c r="C322" s="2" t="s">
        <v>4</v>
      </c>
      <c r="D322" s="2" t="s">
        <v>1708</v>
      </c>
      <c r="E322" s="12" t="s">
        <v>58</v>
      </c>
      <c r="F322" s="12" t="s">
        <v>1732</v>
      </c>
      <c r="G322" s="2" t="s">
        <v>23</v>
      </c>
      <c r="H322" s="2" t="s">
        <v>7</v>
      </c>
      <c r="I322" s="2" t="s">
        <v>7</v>
      </c>
      <c r="J322" s="17">
        <v>130.4864</v>
      </c>
      <c r="L322" s="30">
        <f>IF(M322="1000 szt.",((J322/N322)/1000),IF(M322="gram",((J322/N322)*1000),J322/N322))</f>
        <v>0.81554000000000004</v>
      </c>
      <c r="M322" s="14" t="s">
        <v>19</v>
      </c>
      <c r="N322" s="15">
        <v>160</v>
      </c>
      <c r="O322" s="18" t="s">
        <v>1354</v>
      </c>
      <c r="P322" s="31" t="str">
        <f t="shared" si="4"/>
        <v>St</v>
      </c>
    </row>
    <row r="323" spans="1:16" ht="15.6" x14ac:dyDescent="0.3">
      <c r="A323" s="9">
        <v>45339.104166666664</v>
      </c>
      <c r="B323" s="2" t="s">
        <v>1706</v>
      </c>
      <c r="C323" s="2" t="s">
        <v>32</v>
      </c>
      <c r="D323" s="2" t="s">
        <v>1716</v>
      </c>
      <c r="E323" s="12" t="s">
        <v>59</v>
      </c>
      <c r="F323" s="12" t="s">
        <v>1719</v>
      </c>
      <c r="G323" s="2" t="s">
        <v>26</v>
      </c>
      <c r="H323" s="2" t="s">
        <v>7</v>
      </c>
      <c r="I323" s="2" t="s">
        <v>7</v>
      </c>
      <c r="J323" s="17">
        <v>26097.279999999999</v>
      </c>
      <c r="L323" s="30">
        <f>IF(M323="1000 szt.",((J323/N323)/1000),IF(M323="gram",((J323/N323)*1000),J323/N323))</f>
        <v>0.81553999999999993</v>
      </c>
      <c r="M323" s="14" t="s">
        <v>19</v>
      </c>
      <c r="N323" s="15">
        <v>32000</v>
      </c>
      <c r="O323" s="18" t="s">
        <v>1354</v>
      </c>
      <c r="P323" s="31" t="str">
        <f t="shared" ref="P323:P386" si="5">MID(O323,1,2)</f>
        <v>St</v>
      </c>
    </row>
    <row r="324" spans="1:16" ht="15.6" x14ac:dyDescent="0.3">
      <c r="A324" s="9">
        <v>45339.479166666664</v>
      </c>
      <c r="B324" s="2" t="s">
        <v>27</v>
      </c>
      <c r="C324" s="2" t="s">
        <v>32</v>
      </c>
      <c r="D324" s="2" t="s">
        <v>1714</v>
      </c>
      <c r="E324" s="12" t="s">
        <v>33</v>
      </c>
      <c r="F324" s="12" t="s">
        <v>1719</v>
      </c>
      <c r="G324" s="2" t="s">
        <v>34</v>
      </c>
      <c r="H324" s="2" t="s">
        <v>10</v>
      </c>
      <c r="I324" s="2" t="s">
        <v>35</v>
      </c>
      <c r="J324" s="17">
        <v>39.15</v>
      </c>
      <c r="L324" s="30">
        <f>IF(M324="1000 szt.",((J324/N324)/1000),IF(M324="gram",((J324/N324)*1000),J324/N324))</f>
        <v>45000</v>
      </c>
      <c r="M324" s="14" t="s">
        <v>31</v>
      </c>
      <c r="N324" s="15">
        <v>8.7000000000000001E-4</v>
      </c>
      <c r="O324" s="18" t="s">
        <v>1354</v>
      </c>
      <c r="P324" s="31" t="str">
        <f t="shared" si="5"/>
        <v>St</v>
      </c>
    </row>
    <row r="325" spans="1:16" ht="15.6" x14ac:dyDescent="0.3">
      <c r="A325" s="9">
        <v>45339.725694444445</v>
      </c>
      <c r="B325" s="2" t="s">
        <v>1707</v>
      </c>
      <c r="C325" s="2" t="s">
        <v>4</v>
      </c>
      <c r="D325" s="2" t="s">
        <v>1709</v>
      </c>
      <c r="E325" s="12" t="s">
        <v>60</v>
      </c>
      <c r="F325" s="12" t="s">
        <v>1739</v>
      </c>
      <c r="G325" s="2" t="s">
        <v>23</v>
      </c>
      <c r="H325" s="2" t="s">
        <v>17</v>
      </c>
      <c r="I325" s="2" t="s">
        <v>18</v>
      </c>
      <c r="J325" s="17">
        <v>30</v>
      </c>
      <c r="K325" s="3" t="s">
        <v>689</v>
      </c>
      <c r="L325" s="30">
        <f>IF(M325="1000 szt.",((J325/N325)/1000),IF(M325="gram",((J325/N325)*1000),J325/N325))</f>
        <v>10</v>
      </c>
      <c r="M325" s="14" t="s">
        <v>19</v>
      </c>
      <c r="N325" s="15">
        <v>3</v>
      </c>
      <c r="O325" s="18" t="s">
        <v>1354</v>
      </c>
      <c r="P325" s="31" t="str">
        <f t="shared" si="5"/>
        <v>St</v>
      </c>
    </row>
    <row r="326" spans="1:16" ht="15.6" x14ac:dyDescent="0.3">
      <c r="A326" s="9">
        <v>45340.020833333336</v>
      </c>
      <c r="B326" s="2" t="s">
        <v>1706</v>
      </c>
      <c r="C326" s="2" t="s">
        <v>4</v>
      </c>
      <c r="D326" s="2" t="s">
        <v>1708</v>
      </c>
      <c r="E326" s="12" t="s">
        <v>71</v>
      </c>
      <c r="F326" s="12" t="s">
        <v>1724</v>
      </c>
      <c r="G326" s="2" t="s">
        <v>23</v>
      </c>
      <c r="H326" s="2" t="s">
        <v>10</v>
      </c>
      <c r="I326" s="2" t="s">
        <v>35</v>
      </c>
      <c r="J326" s="17">
        <v>29.25</v>
      </c>
      <c r="L326" s="30">
        <f>IF(M326="1000 szt.",((J326/N326)/1000),IF(M326="gram",((J326/N326)*1000),J326/N326))</f>
        <v>45000</v>
      </c>
      <c r="M326" s="14" t="s">
        <v>31</v>
      </c>
      <c r="N326" s="15">
        <v>6.4999999999999997E-4</v>
      </c>
      <c r="O326" s="18" t="s">
        <v>1354</v>
      </c>
      <c r="P326" s="31" t="str">
        <f t="shared" si="5"/>
        <v>St</v>
      </c>
    </row>
    <row r="327" spans="1:16" ht="15.6" x14ac:dyDescent="0.3">
      <c r="A327" s="9">
        <v>45340.208333333336</v>
      </c>
      <c r="B327" s="2" t="s">
        <v>1707</v>
      </c>
      <c r="C327" s="2" t="s">
        <v>4</v>
      </c>
      <c r="D327" s="2" t="s">
        <v>1708</v>
      </c>
      <c r="E327" s="12" t="s">
        <v>66</v>
      </c>
      <c r="F327" s="12" t="s">
        <v>1726</v>
      </c>
      <c r="G327" s="2" t="s">
        <v>23</v>
      </c>
      <c r="H327" s="2" t="s">
        <v>434</v>
      </c>
      <c r="I327" s="2" t="s">
        <v>1744</v>
      </c>
      <c r="J327" s="17">
        <v>120000</v>
      </c>
      <c r="K327" s="3" t="s">
        <v>313</v>
      </c>
      <c r="L327" s="30">
        <f>IF(M327="1000 szt.",((J327/N327)/1000),IF(M327="gram",((J327/N327)*1000),J327/N327))</f>
        <v>120000</v>
      </c>
      <c r="M327" s="14" t="s">
        <v>19</v>
      </c>
      <c r="N327" s="15">
        <v>1</v>
      </c>
      <c r="O327" s="18" t="s">
        <v>1354</v>
      </c>
      <c r="P327" s="31" t="str">
        <f t="shared" si="5"/>
        <v>St</v>
      </c>
    </row>
    <row r="328" spans="1:16" ht="15.6" x14ac:dyDescent="0.3">
      <c r="A328" s="9">
        <v>45340.297222222223</v>
      </c>
      <c r="B328" s="2" t="s">
        <v>1707</v>
      </c>
      <c r="C328" s="2" t="s">
        <v>4</v>
      </c>
      <c r="D328" s="2" t="s">
        <v>1713</v>
      </c>
      <c r="E328" s="12" t="s">
        <v>3896</v>
      </c>
      <c r="F328" s="12" t="s">
        <v>1729</v>
      </c>
      <c r="G328" s="2" t="s">
        <v>16</v>
      </c>
      <c r="H328" s="2" t="s">
        <v>17</v>
      </c>
      <c r="I328" s="2" t="s">
        <v>18</v>
      </c>
      <c r="J328" s="17">
        <v>0</v>
      </c>
      <c r="L328" s="30">
        <f>IF(M328="1000 szt.",((J328/N328)/1000),IF(M328="gram",((J328/N328)*1000),J328/N328))</f>
        <v>0</v>
      </c>
      <c r="M328" s="14" t="s">
        <v>19</v>
      </c>
      <c r="N328" s="15">
        <v>1</v>
      </c>
      <c r="O328" s="18" t="s">
        <v>1354</v>
      </c>
      <c r="P328" s="31" t="str">
        <f t="shared" si="5"/>
        <v>St</v>
      </c>
    </row>
    <row r="329" spans="1:16" ht="15.6" x14ac:dyDescent="0.3">
      <c r="A329" s="9">
        <v>45340.913194444445</v>
      </c>
      <c r="B329" s="2" t="s">
        <v>1706</v>
      </c>
      <c r="C329" s="2" t="s">
        <v>4</v>
      </c>
      <c r="D329" s="2" t="s">
        <v>1708</v>
      </c>
      <c r="E329" s="12" t="s">
        <v>66</v>
      </c>
      <c r="F329" s="12" t="s">
        <v>1726</v>
      </c>
      <c r="G329" s="2" t="s">
        <v>23</v>
      </c>
      <c r="H329" s="2" t="s">
        <v>7</v>
      </c>
      <c r="I329" s="2" t="s">
        <v>7</v>
      </c>
      <c r="J329" s="17">
        <v>163.108</v>
      </c>
      <c r="K329" s="3" t="s">
        <v>690</v>
      </c>
      <c r="L329" s="30">
        <f>IF(M329="1000 szt.",((J329/N329)/1000),IF(M329="gram",((J329/N329)*1000),J329/N329))</f>
        <v>0.81554000000000004</v>
      </c>
      <c r="M329" s="14" t="s">
        <v>19</v>
      </c>
      <c r="N329" s="15">
        <v>200</v>
      </c>
      <c r="O329" s="18" t="s">
        <v>1354</v>
      </c>
      <c r="P329" s="31" t="str">
        <f t="shared" si="5"/>
        <v>St</v>
      </c>
    </row>
    <row r="330" spans="1:16" ht="15.6" x14ac:dyDescent="0.3">
      <c r="A330" s="9">
        <v>45341.252083333333</v>
      </c>
      <c r="B330" s="2" t="s">
        <v>27</v>
      </c>
      <c r="C330" s="2" t="s">
        <v>32</v>
      </c>
      <c r="D330" s="2" t="s">
        <v>1709</v>
      </c>
      <c r="E330" s="12" t="s">
        <v>224</v>
      </c>
      <c r="F330" s="12" t="s">
        <v>1719</v>
      </c>
      <c r="G330" s="2" t="s">
        <v>23</v>
      </c>
      <c r="H330" s="2" t="s">
        <v>29</v>
      </c>
      <c r="I330" s="2" t="s">
        <v>30</v>
      </c>
      <c r="J330" s="17">
        <v>1166.31</v>
      </c>
      <c r="L330" s="30">
        <f>IF(M330="1000 szt.",((J330/N330)/1000),IF(M330="gram",((J330/N330)*1000),J330/N330))</f>
        <v>747.63461538461536</v>
      </c>
      <c r="M330" s="14" t="s">
        <v>31</v>
      </c>
      <c r="N330" s="15">
        <v>1.56</v>
      </c>
      <c r="O330" s="18" t="s">
        <v>1354</v>
      </c>
      <c r="P330" s="31" t="str">
        <f t="shared" si="5"/>
        <v>St</v>
      </c>
    </row>
    <row r="331" spans="1:16" ht="15.6" x14ac:dyDescent="0.3">
      <c r="A331" s="9">
        <v>45341.552083333336</v>
      </c>
      <c r="B331" s="2" t="s">
        <v>1707</v>
      </c>
      <c r="C331" s="2" t="s">
        <v>4</v>
      </c>
      <c r="D331" s="2" t="s">
        <v>1714</v>
      </c>
      <c r="E331" s="12" t="s">
        <v>63</v>
      </c>
      <c r="F331" s="12" t="s">
        <v>1728</v>
      </c>
      <c r="G331" s="2" t="s">
        <v>16</v>
      </c>
      <c r="H331" s="2" t="s">
        <v>64</v>
      </c>
      <c r="I331" s="2" t="s">
        <v>1744</v>
      </c>
      <c r="J331" s="17">
        <v>100</v>
      </c>
      <c r="K331" s="3" t="s">
        <v>122</v>
      </c>
      <c r="L331" s="30">
        <f>IF(M331="1000 szt.",((J331/N331)/1000),IF(M331="gram",((J331/N331)*1000),J331/N331))</f>
        <v>100</v>
      </c>
      <c r="M331" s="14" t="s">
        <v>19</v>
      </c>
      <c r="N331" s="15">
        <v>1</v>
      </c>
      <c r="O331" s="18" t="s">
        <v>1354</v>
      </c>
      <c r="P331" s="31" t="str">
        <f t="shared" si="5"/>
        <v>St</v>
      </c>
    </row>
    <row r="332" spans="1:16" ht="15.6" x14ac:dyDescent="0.3">
      <c r="A332" s="9">
        <v>45341.552083333336</v>
      </c>
      <c r="B332" s="2" t="s">
        <v>1707</v>
      </c>
      <c r="C332" s="2" t="s">
        <v>4</v>
      </c>
      <c r="D332" s="2" t="s">
        <v>1714</v>
      </c>
      <c r="E332" s="12" t="s">
        <v>63</v>
      </c>
      <c r="F332" s="12" t="s">
        <v>1728</v>
      </c>
      <c r="G332" s="2" t="s">
        <v>16</v>
      </c>
      <c r="H332" s="2" t="s">
        <v>64</v>
      </c>
      <c r="I332" s="2" t="s">
        <v>1744</v>
      </c>
      <c r="J332" s="17">
        <v>100</v>
      </c>
      <c r="K332" s="3" t="s">
        <v>65</v>
      </c>
      <c r="L332" s="30">
        <f>IF(M332="1000 szt.",((J332/N332)/1000),IF(M332="gram",((J332/N332)*1000),J332/N332))</f>
        <v>100</v>
      </c>
      <c r="M332" s="14" t="s">
        <v>19</v>
      </c>
      <c r="N332" s="15">
        <v>1</v>
      </c>
      <c r="O332" s="18" t="s">
        <v>1354</v>
      </c>
      <c r="P332" s="31" t="str">
        <f t="shared" si="5"/>
        <v>St</v>
      </c>
    </row>
    <row r="333" spans="1:16" ht="15.6" x14ac:dyDescent="0.3">
      <c r="A333" s="9">
        <v>45341.560416666667</v>
      </c>
      <c r="B333" s="2" t="s">
        <v>27</v>
      </c>
      <c r="C333" s="2" t="s">
        <v>28</v>
      </c>
      <c r="D333" s="2" t="s">
        <v>1711</v>
      </c>
      <c r="E333" s="12" t="s">
        <v>36</v>
      </c>
      <c r="F333" s="12" t="s">
        <v>1719</v>
      </c>
      <c r="G333" s="2" t="s">
        <v>27</v>
      </c>
      <c r="H333" s="2" t="s">
        <v>7</v>
      </c>
      <c r="I333" s="2" t="s">
        <v>7</v>
      </c>
      <c r="J333" s="17">
        <v>1745.2556</v>
      </c>
      <c r="L333" s="30">
        <f>IF(M333="1000 szt.",((J333/N333)/1000),IF(M333="gram",((J333/N333)*1000),J333/N333))</f>
        <v>0.81553999999999993</v>
      </c>
      <c r="M333" s="14" t="s">
        <v>19</v>
      </c>
      <c r="N333" s="15">
        <v>2140</v>
      </c>
      <c r="O333" s="18" t="s">
        <v>1354</v>
      </c>
      <c r="P333" s="31" t="str">
        <f t="shared" si="5"/>
        <v>St</v>
      </c>
    </row>
    <row r="334" spans="1:16" ht="15.6" x14ac:dyDescent="0.3">
      <c r="A334" s="9">
        <v>45341.560416666667</v>
      </c>
      <c r="B334" s="2" t="s">
        <v>27</v>
      </c>
      <c r="C334" s="2" t="s">
        <v>28</v>
      </c>
      <c r="D334" s="2" t="s">
        <v>1711</v>
      </c>
      <c r="E334" s="12" t="s">
        <v>36</v>
      </c>
      <c r="F334" s="12" t="s">
        <v>1719</v>
      </c>
      <c r="G334" s="2" t="s">
        <v>27</v>
      </c>
      <c r="H334" s="2" t="s">
        <v>10</v>
      </c>
      <c r="I334" s="2" t="s">
        <v>35</v>
      </c>
      <c r="J334" s="17">
        <v>790</v>
      </c>
      <c r="L334" s="30">
        <f>IF(M334="1000 szt.",((J334/N334)/1000),IF(M334="gram",((J334/N334)*1000),J334/N334))</f>
        <v>49999.999999999993</v>
      </c>
      <c r="M334" s="14" t="s">
        <v>31</v>
      </c>
      <c r="N334" s="15">
        <v>1.5800000000000002E-2</v>
      </c>
      <c r="O334" s="18" t="s">
        <v>1354</v>
      </c>
      <c r="P334" s="31" t="str">
        <f t="shared" si="5"/>
        <v>St</v>
      </c>
    </row>
    <row r="335" spans="1:16" ht="15.6" x14ac:dyDescent="0.3">
      <c r="A335" s="9">
        <v>45341.560416666667</v>
      </c>
      <c r="B335" s="2" t="s">
        <v>27</v>
      </c>
      <c r="C335" s="2" t="s">
        <v>28</v>
      </c>
      <c r="D335" s="2" t="s">
        <v>1711</v>
      </c>
      <c r="E335" s="12" t="s">
        <v>36</v>
      </c>
      <c r="F335" s="12" t="s">
        <v>1719</v>
      </c>
      <c r="G335" s="2" t="s">
        <v>27</v>
      </c>
      <c r="H335" s="2" t="s">
        <v>10</v>
      </c>
      <c r="I335" s="2" t="s">
        <v>456</v>
      </c>
      <c r="J335" s="17">
        <v>980</v>
      </c>
      <c r="L335" s="30">
        <f>IF(M335="1000 szt.",((J335/N335)/1000),IF(M335="gram",((J335/N335)*1000),J335/N335))</f>
        <v>35</v>
      </c>
      <c r="M335" s="14" t="s">
        <v>388</v>
      </c>
      <c r="N335" s="15">
        <v>28</v>
      </c>
      <c r="O335" s="18" t="s">
        <v>1354</v>
      </c>
      <c r="P335" s="31" t="str">
        <f t="shared" si="5"/>
        <v>St</v>
      </c>
    </row>
    <row r="336" spans="1:16" ht="15.6" x14ac:dyDescent="0.3">
      <c r="A336" s="9">
        <v>45341.597222222219</v>
      </c>
      <c r="B336" s="2" t="s">
        <v>27</v>
      </c>
      <c r="C336" s="2" t="s">
        <v>32</v>
      </c>
      <c r="D336" s="2" t="s">
        <v>1716</v>
      </c>
      <c r="E336" s="12" t="s">
        <v>59</v>
      </c>
      <c r="F336" s="12" t="s">
        <v>1719</v>
      </c>
      <c r="G336" s="2" t="s">
        <v>26</v>
      </c>
      <c r="H336" s="2" t="s">
        <v>7</v>
      </c>
      <c r="I336" s="2" t="s">
        <v>7</v>
      </c>
      <c r="J336" s="17">
        <v>13701.072</v>
      </c>
      <c r="L336" s="30">
        <f>IF(M336="1000 szt.",((J336/N336)/1000),IF(M336="gram",((J336/N336)*1000),J336/N336))</f>
        <v>0.81554000000000004</v>
      </c>
      <c r="M336" s="14" t="s">
        <v>19</v>
      </c>
      <c r="N336" s="15">
        <v>16800</v>
      </c>
      <c r="O336" s="18" t="s">
        <v>1354</v>
      </c>
      <c r="P336" s="31" t="str">
        <f t="shared" si="5"/>
        <v>St</v>
      </c>
    </row>
    <row r="337" spans="1:16" ht="15.6" x14ac:dyDescent="0.3">
      <c r="A337" s="9">
        <v>45341.989583333336</v>
      </c>
      <c r="B337" s="2" t="s">
        <v>1707</v>
      </c>
      <c r="C337" s="2" t="s">
        <v>4</v>
      </c>
      <c r="D337" s="2" t="s">
        <v>1709</v>
      </c>
      <c r="E337" s="12" t="s">
        <v>60</v>
      </c>
      <c r="F337" s="12" t="s">
        <v>1720</v>
      </c>
      <c r="G337" s="2" t="s">
        <v>23</v>
      </c>
      <c r="H337" s="2" t="s">
        <v>11</v>
      </c>
      <c r="I337" s="2" t="s">
        <v>126</v>
      </c>
      <c r="J337" s="17">
        <v>1500</v>
      </c>
      <c r="K337" s="3" t="s">
        <v>691</v>
      </c>
      <c r="L337" s="30">
        <f>IF(M337="1000 szt.",((J337/N337)/1000),IF(M337="gram",((J337/N337)*1000),J337/N337))</f>
        <v>1500</v>
      </c>
      <c r="M337" s="14" t="s">
        <v>19</v>
      </c>
      <c r="N337" s="15">
        <v>1</v>
      </c>
      <c r="O337" s="18" t="s">
        <v>1354</v>
      </c>
      <c r="P337" s="31" t="str">
        <f t="shared" si="5"/>
        <v>St</v>
      </c>
    </row>
    <row r="338" spans="1:16" ht="15.6" x14ac:dyDescent="0.3">
      <c r="A338" s="9">
        <v>45342.291666666664</v>
      </c>
      <c r="B338" s="2" t="s">
        <v>27</v>
      </c>
      <c r="C338" s="2" t="s">
        <v>28</v>
      </c>
      <c r="D338" s="2" t="s">
        <v>1713</v>
      </c>
      <c r="E338" s="12" t="s">
        <v>3896</v>
      </c>
      <c r="F338" s="12" t="s">
        <v>1719</v>
      </c>
      <c r="G338" s="2" t="s">
        <v>27</v>
      </c>
      <c r="H338" s="2" t="s">
        <v>11</v>
      </c>
      <c r="I338" s="2" t="s">
        <v>1744</v>
      </c>
      <c r="J338" s="17">
        <v>8297593.3600000003</v>
      </c>
      <c r="K338" s="3" t="s">
        <v>692</v>
      </c>
      <c r="L338" s="30">
        <f>IF(M338="1000 szt.",((J338/N338)/1000),IF(M338="gram",((J338/N338)*1000),J338/N338))</f>
        <v>11.848812932946256</v>
      </c>
      <c r="M338" s="14" t="s">
        <v>19</v>
      </c>
      <c r="N338" s="15">
        <v>700289</v>
      </c>
      <c r="O338" s="18" t="s">
        <v>1354</v>
      </c>
      <c r="P338" s="31" t="str">
        <f t="shared" si="5"/>
        <v>St</v>
      </c>
    </row>
    <row r="339" spans="1:16" ht="15.6" x14ac:dyDescent="0.3">
      <c r="A339" s="9">
        <v>45342.333333333336</v>
      </c>
      <c r="B339" s="2" t="s">
        <v>1706</v>
      </c>
      <c r="C339" s="2" t="s">
        <v>4</v>
      </c>
      <c r="D339" s="2" t="s">
        <v>1711</v>
      </c>
      <c r="E339" s="12" t="s">
        <v>5</v>
      </c>
      <c r="F339" s="12" t="s">
        <v>1733</v>
      </c>
      <c r="G339" s="2" t="s">
        <v>6</v>
      </c>
      <c r="H339" s="2" t="s">
        <v>7</v>
      </c>
      <c r="I339" s="2" t="s">
        <v>7</v>
      </c>
      <c r="J339" s="17">
        <v>65.243200000000002</v>
      </c>
      <c r="K339" s="3" t="s">
        <v>693</v>
      </c>
      <c r="L339" s="30">
        <f>IF(M339="1000 szt.",((J339/N339)/1000),IF(M339="gram",((J339/N339)*1000),J339/N339))</f>
        <v>0.81554000000000004</v>
      </c>
      <c r="M339" s="14" t="s">
        <v>19</v>
      </c>
      <c r="N339" s="15">
        <v>80</v>
      </c>
      <c r="O339" s="18" t="s">
        <v>1354</v>
      </c>
      <c r="P339" s="31" t="str">
        <f t="shared" si="5"/>
        <v>St</v>
      </c>
    </row>
    <row r="340" spans="1:16" ht="15.6" x14ac:dyDescent="0.3">
      <c r="A340" s="9">
        <v>45342.333333333336</v>
      </c>
      <c r="B340" s="2" t="s">
        <v>1706</v>
      </c>
      <c r="C340" s="2" t="s">
        <v>4</v>
      </c>
      <c r="D340" s="2" t="s">
        <v>1711</v>
      </c>
      <c r="E340" s="12" t="s">
        <v>5</v>
      </c>
      <c r="F340" s="12" t="s">
        <v>1733</v>
      </c>
      <c r="G340" s="2" t="s">
        <v>6</v>
      </c>
      <c r="H340" s="2" t="s">
        <v>7</v>
      </c>
      <c r="I340" s="2" t="s">
        <v>7</v>
      </c>
      <c r="J340" s="17">
        <v>163.108</v>
      </c>
      <c r="K340" s="3" t="s">
        <v>693</v>
      </c>
      <c r="L340" s="30">
        <f>IF(M340="1000 szt.",((J340/N340)/1000),IF(M340="gram",((J340/N340)*1000),J340/N340))</f>
        <v>0.81554000000000004</v>
      </c>
      <c r="M340" s="14" t="s">
        <v>19</v>
      </c>
      <c r="N340" s="15">
        <v>200</v>
      </c>
      <c r="O340" s="18" t="s">
        <v>1354</v>
      </c>
      <c r="P340" s="31" t="str">
        <f t="shared" si="5"/>
        <v>St</v>
      </c>
    </row>
    <row r="341" spans="1:16" ht="15.6" x14ac:dyDescent="0.3">
      <c r="A341" s="9">
        <v>45342.381944444445</v>
      </c>
      <c r="B341" s="2" t="s">
        <v>27</v>
      </c>
      <c r="C341" s="2" t="s">
        <v>28</v>
      </c>
      <c r="D341" s="2" t="s">
        <v>1712</v>
      </c>
      <c r="E341" s="12" t="s">
        <v>133</v>
      </c>
      <c r="F341" s="12" t="s">
        <v>1719</v>
      </c>
      <c r="G341" s="2" t="s">
        <v>27</v>
      </c>
      <c r="H341" s="2" t="s">
        <v>37</v>
      </c>
      <c r="I341" s="2" t="s">
        <v>312</v>
      </c>
      <c r="J341" s="17">
        <v>10000</v>
      </c>
      <c r="L341" s="30">
        <f>IF(M341="1000 szt.",((J341/N341)/1000),IF(M341="gram",((J341/N341)*1000),J341/N341))</f>
        <v>10000</v>
      </c>
      <c r="M341" s="14" t="s">
        <v>19</v>
      </c>
      <c r="N341" s="15">
        <v>1</v>
      </c>
      <c r="O341" s="18" t="s">
        <v>1354</v>
      </c>
      <c r="P341" s="31" t="str">
        <f t="shared" si="5"/>
        <v>St</v>
      </c>
    </row>
    <row r="342" spans="1:16" ht="15.6" x14ac:dyDescent="0.3">
      <c r="A342" s="9">
        <v>45342.427083333336</v>
      </c>
      <c r="B342" s="2" t="s">
        <v>27</v>
      </c>
      <c r="C342" s="2" t="s">
        <v>32</v>
      </c>
      <c r="D342" s="2" t="s">
        <v>1708</v>
      </c>
      <c r="E342" s="12" t="s">
        <v>382</v>
      </c>
      <c r="F342" s="12" t="s">
        <v>1719</v>
      </c>
      <c r="G342" s="2" t="s">
        <v>26</v>
      </c>
      <c r="H342" s="2" t="s">
        <v>7</v>
      </c>
      <c r="I342" s="2" t="s">
        <v>7</v>
      </c>
      <c r="J342" s="17">
        <v>489.32400000000001</v>
      </c>
      <c r="K342" s="3" t="s">
        <v>694</v>
      </c>
      <c r="L342" s="30">
        <f>IF(M342="1000 szt.",((J342/N342)/1000),IF(M342="gram",((J342/N342)*1000),J342/N342))</f>
        <v>0.81554000000000004</v>
      </c>
      <c r="M342" s="14" t="s">
        <v>19</v>
      </c>
      <c r="N342" s="15">
        <v>600</v>
      </c>
      <c r="O342" s="18" t="s">
        <v>1354</v>
      </c>
      <c r="P342" s="31" t="str">
        <f t="shared" si="5"/>
        <v>St</v>
      </c>
    </row>
    <row r="343" spans="1:16" ht="15.6" x14ac:dyDescent="0.3">
      <c r="A343" s="9">
        <v>45342.666666666664</v>
      </c>
      <c r="B343" s="2" t="s">
        <v>27</v>
      </c>
      <c r="C343" s="2" t="s">
        <v>32</v>
      </c>
      <c r="D343" s="2" t="s">
        <v>1708</v>
      </c>
      <c r="E343" s="12" t="s">
        <v>25</v>
      </c>
      <c r="F343" s="12" t="s">
        <v>1719</v>
      </c>
      <c r="G343" s="2" t="s">
        <v>26</v>
      </c>
      <c r="H343" s="2" t="s">
        <v>7</v>
      </c>
      <c r="I343" s="2" t="s">
        <v>7</v>
      </c>
      <c r="J343" s="17">
        <v>54151.856</v>
      </c>
      <c r="L343" s="30">
        <f>IF(M343="1000 szt.",((J343/N343)/1000),IF(M343="gram",((J343/N343)*1000),J343/N343))</f>
        <v>0.81554000000000004</v>
      </c>
      <c r="M343" s="14" t="s">
        <v>19</v>
      </c>
      <c r="N343" s="15">
        <v>66400</v>
      </c>
      <c r="O343" s="18" t="s">
        <v>1171</v>
      </c>
      <c r="P343" s="31" t="str">
        <f t="shared" si="5"/>
        <v>SC</v>
      </c>
    </row>
    <row r="344" spans="1:16" ht="15.6" x14ac:dyDescent="0.3">
      <c r="A344" s="9">
        <v>45342.708333333336</v>
      </c>
      <c r="B344" s="2" t="s">
        <v>1706</v>
      </c>
      <c r="C344" s="2" t="s">
        <v>4</v>
      </c>
      <c r="D344" s="2" t="s">
        <v>1708</v>
      </c>
      <c r="E344" s="12" t="s">
        <v>25</v>
      </c>
      <c r="F344" s="12" t="s">
        <v>1721</v>
      </c>
      <c r="G344" s="2" t="s">
        <v>26</v>
      </c>
      <c r="H344" s="2" t="s">
        <v>7</v>
      </c>
      <c r="I344" s="2" t="s">
        <v>7</v>
      </c>
      <c r="J344" s="17">
        <v>293.59440000000001</v>
      </c>
      <c r="L344" s="30">
        <f>IF(M344="1000 szt.",((J344/N344)/1000),IF(M344="gram",((J344/N344)*1000),J344/N344))</f>
        <v>0.81554000000000004</v>
      </c>
      <c r="M344" s="14" t="s">
        <v>19</v>
      </c>
      <c r="N344" s="15">
        <v>360</v>
      </c>
      <c r="O344" s="18" t="s">
        <v>1171</v>
      </c>
      <c r="P344" s="31" t="str">
        <f t="shared" si="5"/>
        <v>SC</v>
      </c>
    </row>
    <row r="345" spans="1:16" ht="15.6" x14ac:dyDescent="0.3">
      <c r="A345" s="9">
        <v>45343.319444444445</v>
      </c>
      <c r="B345" s="2" t="s">
        <v>27</v>
      </c>
      <c r="C345" s="2" t="s">
        <v>28</v>
      </c>
      <c r="D345" s="2" t="s">
        <v>1711</v>
      </c>
      <c r="E345" s="12" t="s">
        <v>36</v>
      </c>
      <c r="F345" s="12" t="s">
        <v>1719</v>
      </c>
      <c r="G345" s="2" t="s">
        <v>27</v>
      </c>
      <c r="H345" s="2" t="s">
        <v>29</v>
      </c>
      <c r="I345" s="2" t="s">
        <v>134</v>
      </c>
      <c r="J345" s="17">
        <v>380263</v>
      </c>
      <c r="L345" s="30">
        <f>IF(M345="1000 szt.",((J345/N345)/1000),IF(M345="gram",((J345/N345)*1000),J345/N345))</f>
        <v>585.02</v>
      </c>
      <c r="M345" s="14" t="s">
        <v>31</v>
      </c>
      <c r="N345" s="15">
        <v>650</v>
      </c>
      <c r="O345" s="18" t="s">
        <v>1354</v>
      </c>
      <c r="P345" s="31" t="str">
        <f t="shared" si="5"/>
        <v>St</v>
      </c>
    </row>
    <row r="346" spans="1:16" ht="15.6" x14ac:dyDescent="0.3">
      <c r="A346" s="9">
        <v>45343.479166666664</v>
      </c>
      <c r="B346" s="2" t="s">
        <v>1706</v>
      </c>
      <c r="C346" s="2" t="s">
        <v>32</v>
      </c>
      <c r="D346" s="2" t="s">
        <v>1714</v>
      </c>
      <c r="E346" s="12" t="s">
        <v>33</v>
      </c>
      <c r="F346" s="12" t="s">
        <v>1719</v>
      </c>
      <c r="G346" s="2" t="s">
        <v>34</v>
      </c>
      <c r="H346" s="2" t="s">
        <v>10</v>
      </c>
      <c r="I346" s="2" t="s">
        <v>200</v>
      </c>
      <c r="J346" s="17">
        <v>200</v>
      </c>
      <c r="L346" s="30">
        <f>IF(M346="1000 szt.",((J346/N346)/1000),IF(M346="gram",((J346/N346)*1000),J346/N346))</f>
        <v>303030.30303030304</v>
      </c>
      <c r="M346" s="14" t="s">
        <v>31</v>
      </c>
      <c r="N346" s="15">
        <v>6.6E-4</v>
      </c>
      <c r="O346" s="18" t="s">
        <v>1354</v>
      </c>
      <c r="P346" s="31" t="str">
        <f t="shared" si="5"/>
        <v>St</v>
      </c>
    </row>
    <row r="347" spans="1:16" ht="15.6" x14ac:dyDescent="0.3">
      <c r="A347" s="9">
        <v>45343.5</v>
      </c>
      <c r="B347" s="2" t="s">
        <v>27</v>
      </c>
      <c r="C347" s="2" t="s">
        <v>28</v>
      </c>
      <c r="D347" s="2" t="s">
        <v>1714</v>
      </c>
      <c r="E347" s="12" t="s">
        <v>40</v>
      </c>
      <c r="F347" s="12" t="s">
        <v>1719</v>
      </c>
      <c r="G347" s="2" t="s">
        <v>27</v>
      </c>
      <c r="H347" s="2" t="s">
        <v>29</v>
      </c>
      <c r="I347" s="2" t="s">
        <v>30</v>
      </c>
      <c r="J347" s="17">
        <v>5850.2</v>
      </c>
      <c r="L347" s="30">
        <f>IF(M347="1000 szt.",((J347/N347)/1000),IF(M347="gram",((J347/N347)*1000),J347/N347))</f>
        <v>585.02</v>
      </c>
      <c r="M347" s="14" t="s">
        <v>31</v>
      </c>
      <c r="N347" s="15">
        <v>10</v>
      </c>
      <c r="O347" s="18" t="s">
        <v>1169</v>
      </c>
      <c r="P347" s="31" t="str">
        <f t="shared" si="5"/>
        <v>Po</v>
      </c>
    </row>
    <row r="348" spans="1:16" ht="15.6" x14ac:dyDescent="0.3">
      <c r="A348" s="9">
        <v>45343.548611111109</v>
      </c>
      <c r="B348" s="2" t="s">
        <v>1707</v>
      </c>
      <c r="C348" s="2" t="s">
        <v>4</v>
      </c>
      <c r="D348" s="2" t="s">
        <v>1715</v>
      </c>
      <c r="E348" s="12" t="s">
        <v>113</v>
      </c>
      <c r="F348" s="12" t="s">
        <v>1730</v>
      </c>
      <c r="G348" s="2" t="s">
        <v>16</v>
      </c>
      <c r="H348" s="2" t="s">
        <v>17</v>
      </c>
      <c r="I348" s="2" t="s">
        <v>18</v>
      </c>
      <c r="J348" s="17">
        <v>4</v>
      </c>
      <c r="L348" s="30">
        <f>IF(M348="1000 szt.",((J348/N348)/1000),IF(M348="gram",((J348/N348)*1000),J348/N348))</f>
        <v>2</v>
      </c>
      <c r="M348" s="14" t="s">
        <v>19</v>
      </c>
      <c r="N348" s="15">
        <v>2</v>
      </c>
      <c r="O348" s="18" t="s">
        <v>1354</v>
      </c>
      <c r="P348" s="31" t="str">
        <f t="shared" si="5"/>
        <v>St</v>
      </c>
    </row>
    <row r="349" spans="1:16" ht="15.6" x14ac:dyDescent="0.3">
      <c r="A349" s="9">
        <v>45343.55</v>
      </c>
      <c r="B349" s="2" t="s">
        <v>1707</v>
      </c>
      <c r="C349" s="2" t="s">
        <v>4</v>
      </c>
      <c r="D349" s="2" t="s">
        <v>1709</v>
      </c>
      <c r="E349" s="12" t="s">
        <v>60</v>
      </c>
      <c r="F349" s="12" t="s">
        <v>1720</v>
      </c>
      <c r="G349" s="2" t="s">
        <v>23</v>
      </c>
      <c r="H349" s="2" t="s">
        <v>11</v>
      </c>
      <c r="I349" s="2" t="s">
        <v>1744</v>
      </c>
      <c r="J349" s="17">
        <v>1</v>
      </c>
      <c r="K349" s="3" t="s">
        <v>695</v>
      </c>
      <c r="L349" s="30">
        <f>IF(M349="1000 szt.",((J349/N349)/1000),IF(M349="gram",((J349/N349)*1000),J349/N349))</f>
        <v>1</v>
      </c>
      <c r="M349" s="14" t="s">
        <v>19</v>
      </c>
      <c r="N349" s="15">
        <v>1</v>
      </c>
      <c r="O349" s="18" t="s">
        <v>1354</v>
      </c>
      <c r="P349" s="31" t="str">
        <f t="shared" si="5"/>
        <v>St</v>
      </c>
    </row>
    <row r="350" spans="1:16" ht="15.6" x14ac:dyDescent="0.3">
      <c r="A350" s="9">
        <v>45343.677083333336</v>
      </c>
      <c r="B350" s="2" t="s">
        <v>27</v>
      </c>
      <c r="C350" s="2" t="s">
        <v>28</v>
      </c>
      <c r="D350" s="2" t="s">
        <v>1715</v>
      </c>
      <c r="E350" s="12" t="s">
        <v>327</v>
      </c>
      <c r="F350" s="12" t="s">
        <v>1719</v>
      </c>
      <c r="G350" s="2" t="s">
        <v>27</v>
      </c>
      <c r="H350" s="2" t="s">
        <v>7</v>
      </c>
      <c r="I350" s="2" t="s">
        <v>7</v>
      </c>
      <c r="J350" s="17">
        <v>1631.08</v>
      </c>
      <c r="K350" s="3" t="s">
        <v>696</v>
      </c>
      <c r="L350" s="30">
        <f>IF(M350="1000 szt.",((J350/N350)/1000),IF(M350="gram",((J350/N350)*1000),J350/N350))</f>
        <v>0.81553999999999993</v>
      </c>
      <c r="M350" s="14" t="s">
        <v>19</v>
      </c>
      <c r="N350" s="15">
        <v>2000</v>
      </c>
      <c r="O350" s="18" t="s">
        <v>1354</v>
      </c>
      <c r="P350" s="31" t="str">
        <f t="shared" si="5"/>
        <v>St</v>
      </c>
    </row>
    <row r="351" spans="1:16" ht="15.6" x14ac:dyDescent="0.3">
      <c r="A351" s="9">
        <v>45343.6875</v>
      </c>
      <c r="B351" s="2" t="s">
        <v>27</v>
      </c>
      <c r="C351" s="2" t="s">
        <v>28</v>
      </c>
      <c r="D351" s="2" t="s">
        <v>1714</v>
      </c>
      <c r="E351" s="12" t="s">
        <v>40</v>
      </c>
      <c r="F351" s="12" t="s">
        <v>1719</v>
      </c>
      <c r="G351" s="2" t="s">
        <v>27</v>
      </c>
      <c r="H351" s="2" t="s">
        <v>7</v>
      </c>
      <c r="I351" s="2" t="s">
        <v>7</v>
      </c>
      <c r="J351" s="17">
        <v>78381.549400000004</v>
      </c>
      <c r="L351" s="30">
        <f>IF(M351="1000 szt.",((J351/N351)/1000),IF(M351="gram",((J351/N351)*1000),J351/N351))</f>
        <v>0.81554000000000004</v>
      </c>
      <c r="M351" s="14" t="s">
        <v>19</v>
      </c>
      <c r="N351" s="15">
        <v>96110</v>
      </c>
      <c r="O351" s="18" t="s">
        <v>1171</v>
      </c>
      <c r="P351" s="31" t="str">
        <f t="shared" si="5"/>
        <v>SC</v>
      </c>
    </row>
    <row r="352" spans="1:16" ht="15.6" x14ac:dyDescent="0.3">
      <c r="A352" s="9">
        <v>45343.6875</v>
      </c>
      <c r="B352" s="2" t="s">
        <v>27</v>
      </c>
      <c r="C352" s="2" t="s">
        <v>28</v>
      </c>
      <c r="D352" s="2" t="s">
        <v>1714</v>
      </c>
      <c r="E352" s="12" t="s">
        <v>40</v>
      </c>
      <c r="F352" s="12" t="s">
        <v>1719</v>
      </c>
      <c r="G352" s="2" t="s">
        <v>27</v>
      </c>
      <c r="H352" s="2" t="s">
        <v>29</v>
      </c>
      <c r="I352" s="2" t="s">
        <v>41</v>
      </c>
      <c r="J352" s="17">
        <v>47035.6</v>
      </c>
      <c r="L352" s="30">
        <f>IF(M352="1000 szt.",((J352/N352)/1000),IF(M352="gram",((J352/N352)*1000),J352/N352))</f>
        <v>585.01990049751237</v>
      </c>
      <c r="M352" s="14" t="s">
        <v>31</v>
      </c>
      <c r="N352" s="15">
        <v>80.400000000000006</v>
      </c>
      <c r="O352" s="18" t="s">
        <v>1171</v>
      </c>
      <c r="P352" s="31" t="str">
        <f t="shared" si="5"/>
        <v>SC</v>
      </c>
    </row>
    <row r="353" spans="1:16" ht="15.6" x14ac:dyDescent="0.3">
      <c r="A353" s="9">
        <v>45343.6875</v>
      </c>
      <c r="B353" s="2" t="s">
        <v>27</v>
      </c>
      <c r="C353" s="2" t="s">
        <v>28</v>
      </c>
      <c r="D353" s="2" t="s">
        <v>1714</v>
      </c>
      <c r="E353" s="12" t="s">
        <v>40</v>
      </c>
      <c r="F353" s="12" t="s">
        <v>1719</v>
      </c>
      <c r="G353" s="2" t="s">
        <v>27</v>
      </c>
      <c r="H353" s="2" t="s">
        <v>55</v>
      </c>
      <c r="I353" s="2" t="s">
        <v>56</v>
      </c>
      <c r="J353" s="17">
        <v>10872</v>
      </c>
      <c r="L353" s="30">
        <f>IF(M353="1000 szt.",((J353/N353)/1000),IF(M353="gram",((J353/N353)*1000),J353/N353))</f>
        <v>80</v>
      </c>
      <c r="M353" s="14" t="s">
        <v>46</v>
      </c>
      <c r="N353" s="15">
        <v>135.9</v>
      </c>
      <c r="O353" s="18" t="s">
        <v>1171</v>
      </c>
      <c r="P353" s="31" t="str">
        <f t="shared" si="5"/>
        <v>SC</v>
      </c>
    </row>
    <row r="354" spans="1:16" ht="15.6" x14ac:dyDescent="0.3">
      <c r="A354" s="9">
        <v>45343.6875</v>
      </c>
      <c r="B354" s="2" t="s">
        <v>27</v>
      </c>
      <c r="C354" s="2" t="s">
        <v>28</v>
      </c>
      <c r="D354" s="2" t="s">
        <v>1714</v>
      </c>
      <c r="E354" s="12" t="s">
        <v>40</v>
      </c>
      <c r="F354" s="12" t="s">
        <v>1719</v>
      </c>
      <c r="G354" s="2" t="s">
        <v>27</v>
      </c>
      <c r="H354" s="2" t="s">
        <v>29</v>
      </c>
      <c r="I354" s="2" t="s">
        <v>41</v>
      </c>
      <c r="J354" s="17">
        <v>234</v>
      </c>
      <c r="L354" s="30">
        <f>IF(M354="1000 szt.",((J354/N354)/1000),IF(M354="gram",((J354/N354)*1000),J354/N354))</f>
        <v>585</v>
      </c>
      <c r="M354" s="14" t="s">
        <v>31</v>
      </c>
      <c r="N354" s="15">
        <v>0.4</v>
      </c>
      <c r="O354" s="18" t="s">
        <v>1171</v>
      </c>
      <c r="P354" s="31" t="str">
        <f t="shared" si="5"/>
        <v>SC</v>
      </c>
    </row>
    <row r="355" spans="1:16" ht="15.6" x14ac:dyDescent="0.3">
      <c r="A355" s="9">
        <v>45343.6875</v>
      </c>
      <c r="B355" s="2" t="s">
        <v>27</v>
      </c>
      <c r="C355" s="2" t="s">
        <v>28</v>
      </c>
      <c r="D355" s="2" t="s">
        <v>1714</v>
      </c>
      <c r="E355" s="12" t="s">
        <v>40</v>
      </c>
      <c r="F355" s="12" t="s">
        <v>1719</v>
      </c>
      <c r="G355" s="2" t="s">
        <v>27</v>
      </c>
      <c r="H355" s="2" t="s">
        <v>7</v>
      </c>
      <c r="I355" s="2" t="s">
        <v>7</v>
      </c>
      <c r="J355" s="17">
        <v>1794.1880000000001</v>
      </c>
      <c r="L355" s="30">
        <f>IF(M355="1000 szt.",((J355/N355)/1000),IF(M355="gram",((J355/N355)*1000),J355/N355))</f>
        <v>0.81554000000000004</v>
      </c>
      <c r="M355" s="14" t="s">
        <v>19</v>
      </c>
      <c r="N355" s="15">
        <v>2200</v>
      </c>
      <c r="O355" s="18" t="s">
        <v>1171</v>
      </c>
      <c r="P355" s="31" t="str">
        <f t="shared" si="5"/>
        <v>SC</v>
      </c>
    </row>
    <row r="356" spans="1:16" ht="20.399999999999999" x14ac:dyDescent="0.3">
      <c r="A356" s="9">
        <v>45343.802083333336</v>
      </c>
      <c r="B356" s="2" t="s">
        <v>1707</v>
      </c>
      <c r="C356" s="2" t="s">
        <v>4</v>
      </c>
      <c r="D356" s="2" t="s">
        <v>1710</v>
      </c>
      <c r="E356" s="12" t="s">
        <v>167</v>
      </c>
      <c r="F356" s="12" t="s">
        <v>1722</v>
      </c>
      <c r="G356" s="2" t="s">
        <v>16</v>
      </c>
      <c r="H356" s="2" t="s">
        <v>11</v>
      </c>
      <c r="I356" s="2" t="s">
        <v>1744</v>
      </c>
      <c r="J356" s="17">
        <v>0</v>
      </c>
      <c r="K356" s="3" t="s">
        <v>697</v>
      </c>
      <c r="L356" s="30">
        <f>IF(M356="1000 szt.",((J356/N356)/1000),IF(M356="gram",((J356/N356)*1000),J356/N356))</f>
        <v>0</v>
      </c>
      <c r="M356" s="14" t="s">
        <v>19</v>
      </c>
      <c r="N356" s="15">
        <v>1</v>
      </c>
      <c r="O356" s="18" t="s">
        <v>1354</v>
      </c>
      <c r="P356" s="31" t="str">
        <f t="shared" si="5"/>
        <v>St</v>
      </c>
    </row>
    <row r="357" spans="1:16" ht="20.399999999999999" x14ac:dyDescent="0.3">
      <c r="A357" s="9">
        <v>45344.076388888891</v>
      </c>
      <c r="B357" s="2" t="s">
        <v>1706</v>
      </c>
      <c r="C357" s="2" t="s">
        <v>4</v>
      </c>
      <c r="D357" s="2" t="s">
        <v>1708</v>
      </c>
      <c r="E357" s="12" t="s">
        <v>22</v>
      </c>
      <c r="F357" s="12" t="s">
        <v>1731</v>
      </c>
      <c r="G357" s="2" t="s">
        <v>23</v>
      </c>
      <c r="H357" s="2" t="s">
        <v>7</v>
      </c>
      <c r="I357" s="2" t="s">
        <v>7</v>
      </c>
      <c r="J357" s="17">
        <v>228.35120000000001</v>
      </c>
      <c r="K357" s="3" t="s">
        <v>698</v>
      </c>
      <c r="L357" s="30">
        <f>IF(M357="1000 szt.",((J357/N357)/1000),IF(M357="gram",((J357/N357)*1000),J357/N357))</f>
        <v>0.81554000000000004</v>
      </c>
      <c r="M357" s="14" t="s">
        <v>19</v>
      </c>
      <c r="N357" s="15">
        <v>280</v>
      </c>
      <c r="O357" s="18" t="s">
        <v>1354</v>
      </c>
      <c r="P357" s="31" t="str">
        <f t="shared" si="5"/>
        <v>St</v>
      </c>
    </row>
    <row r="358" spans="1:16" ht="15.6" x14ac:dyDescent="0.3">
      <c r="A358" s="9">
        <v>45344.368055555555</v>
      </c>
      <c r="B358" s="2" t="s">
        <v>27</v>
      </c>
      <c r="C358" s="2" t="s">
        <v>28</v>
      </c>
      <c r="D358" s="2" t="s">
        <v>1711</v>
      </c>
      <c r="E358" s="12" t="s">
        <v>100</v>
      </c>
      <c r="F358" s="12" t="s">
        <v>1719</v>
      </c>
      <c r="G358" s="2" t="s">
        <v>27</v>
      </c>
      <c r="H358" s="2" t="s">
        <v>7</v>
      </c>
      <c r="I358" s="2" t="s">
        <v>7</v>
      </c>
      <c r="J358" s="17">
        <v>9770.1692000000003</v>
      </c>
      <c r="L358" s="30">
        <f>IF(M358="1000 szt.",((J358/N358)/1000),IF(M358="gram",((J358/N358)*1000),J358/N358))</f>
        <v>0.81554000000000004</v>
      </c>
      <c r="M358" s="14" t="s">
        <v>19</v>
      </c>
      <c r="N358" s="15">
        <v>11980</v>
      </c>
      <c r="O358" s="18" t="s">
        <v>1354</v>
      </c>
      <c r="P358" s="31" t="str">
        <f t="shared" si="5"/>
        <v>St</v>
      </c>
    </row>
    <row r="359" spans="1:16" ht="15.6" x14ac:dyDescent="0.3">
      <c r="A359" s="9">
        <v>45344.520833333336</v>
      </c>
      <c r="B359" s="2" t="s">
        <v>27</v>
      </c>
      <c r="C359" s="2" t="s">
        <v>32</v>
      </c>
      <c r="D359" s="2" t="s">
        <v>1711</v>
      </c>
      <c r="E359" s="12" t="s">
        <v>13</v>
      </c>
      <c r="F359" s="12" t="s">
        <v>1719</v>
      </c>
      <c r="G359" s="2" t="s">
        <v>6</v>
      </c>
      <c r="H359" s="2" t="s">
        <v>7</v>
      </c>
      <c r="I359" s="2" t="s">
        <v>7</v>
      </c>
      <c r="J359" s="17">
        <v>179.4188</v>
      </c>
      <c r="L359" s="30">
        <f>IF(M359="1000 szt.",((J359/N359)/1000),IF(M359="gram",((J359/N359)*1000),J359/N359))</f>
        <v>0.81554000000000004</v>
      </c>
      <c r="M359" s="14" t="s">
        <v>19</v>
      </c>
      <c r="N359" s="15">
        <v>220</v>
      </c>
      <c r="O359" s="18" t="s">
        <v>1354</v>
      </c>
      <c r="P359" s="31" t="str">
        <f t="shared" si="5"/>
        <v>St</v>
      </c>
    </row>
    <row r="360" spans="1:16" ht="15.6" x14ac:dyDescent="0.3">
      <c r="A360" s="9">
        <v>45344.552083333336</v>
      </c>
      <c r="B360" s="2" t="s">
        <v>27</v>
      </c>
      <c r="C360" s="2" t="s">
        <v>28</v>
      </c>
      <c r="D360" s="2" t="s">
        <v>1711</v>
      </c>
      <c r="E360" s="12" t="s">
        <v>184</v>
      </c>
      <c r="F360" s="12" t="s">
        <v>1719</v>
      </c>
      <c r="G360" s="2" t="s">
        <v>27</v>
      </c>
      <c r="H360" s="2" t="s">
        <v>7</v>
      </c>
      <c r="I360" s="2" t="s">
        <v>7</v>
      </c>
      <c r="J360" s="17">
        <v>502372.64</v>
      </c>
      <c r="K360" s="3" t="s">
        <v>699</v>
      </c>
      <c r="L360" s="30">
        <f>IF(M360="1000 szt.",((J360/N360)/1000),IF(M360="gram",((J360/N360)*1000),J360/N360))</f>
        <v>0.81554000000000004</v>
      </c>
      <c r="M360" s="14" t="s">
        <v>19</v>
      </c>
      <c r="N360" s="15">
        <v>616000</v>
      </c>
      <c r="O360" s="18" t="s">
        <v>1354</v>
      </c>
      <c r="P360" s="31" t="str">
        <f t="shared" si="5"/>
        <v>St</v>
      </c>
    </row>
    <row r="361" spans="1:16" ht="15.6" x14ac:dyDescent="0.3">
      <c r="A361" s="9">
        <v>45344.583333333336</v>
      </c>
      <c r="B361" s="2" t="s">
        <v>27</v>
      </c>
      <c r="C361" s="2" t="s">
        <v>28</v>
      </c>
      <c r="D361" s="2" t="s">
        <v>1712</v>
      </c>
      <c r="E361" s="12" t="s">
        <v>162</v>
      </c>
      <c r="F361" s="12" t="s">
        <v>1719</v>
      </c>
      <c r="G361" s="2" t="s">
        <v>27</v>
      </c>
      <c r="H361" s="2" t="s">
        <v>37</v>
      </c>
      <c r="I361" s="2" t="s">
        <v>38</v>
      </c>
      <c r="J361" s="17">
        <v>100000</v>
      </c>
      <c r="K361" s="3" t="s">
        <v>700</v>
      </c>
      <c r="L361" s="30">
        <f>IF(M361="1000 szt.",((J361/N361)/1000),IF(M361="gram",((J361/N361)*1000),J361/N361))</f>
        <v>100000</v>
      </c>
      <c r="M361" s="14" t="s">
        <v>19</v>
      </c>
      <c r="N361" s="15">
        <v>1</v>
      </c>
      <c r="O361" s="18" t="s">
        <v>1354</v>
      </c>
      <c r="P361" s="31" t="str">
        <f t="shared" si="5"/>
        <v>St</v>
      </c>
    </row>
    <row r="362" spans="1:16" ht="15.6" x14ac:dyDescent="0.3">
      <c r="A362" s="9">
        <v>45344.666666666664</v>
      </c>
      <c r="B362" s="2" t="s">
        <v>1707</v>
      </c>
      <c r="C362" s="2" t="s">
        <v>4</v>
      </c>
      <c r="D362" s="2" t="s">
        <v>1715</v>
      </c>
      <c r="E362" s="12" t="s">
        <v>113</v>
      </c>
      <c r="F362" s="12" t="s">
        <v>1730</v>
      </c>
      <c r="G362" s="2" t="s">
        <v>16</v>
      </c>
      <c r="H362" s="2" t="s">
        <v>17</v>
      </c>
      <c r="I362" s="2" t="s">
        <v>18</v>
      </c>
      <c r="J362" s="17">
        <v>1</v>
      </c>
      <c r="K362" s="3" t="s">
        <v>701</v>
      </c>
      <c r="L362" s="30">
        <f>IF(M362="1000 szt.",((J362/N362)/1000),IF(M362="gram",((J362/N362)*1000),J362/N362))</f>
        <v>1</v>
      </c>
      <c r="M362" s="14" t="s">
        <v>19</v>
      </c>
      <c r="N362" s="15">
        <v>1</v>
      </c>
      <c r="O362" s="18" t="s">
        <v>1354</v>
      </c>
      <c r="P362" s="31" t="str">
        <f t="shared" si="5"/>
        <v>St</v>
      </c>
    </row>
    <row r="363" spans="1:16" ht="15.6" x14ac:dyDescent="0.3">
      <c r="A363" s="9">
        <v>45344.958333333336</v>
      </c>
      <c r="B363" s="2" t="s">
        <v>1706</v>
      </c>
      <c r="C363" s="2" t="s">
        <v>4</v>
      </c>
      <c r="D363" s="2" t="s">
        <v>1711</v>
      </c>
      <c r="E363" s="12" t="s">
        <v>5</v>
      </c>
      <c r="F363" s="12" t="s">
        <v>1733</v>
      </c>
      <c r="G363" s="2" t="s">
        <v>6</v>
      </c>
      <c r="H363" s="2" t="s">
        <v>7</v>
      </c>
      <c r="I363" s="2" t="s">
        <v>7</v>
      </c>
      <c r="J363" s="17">
        <v>326.21600000000001</v>
      </c>
      <c r="K363" s="3" t="s">
        <v>702</v>
      </c>
      <c r="L363" s="30">
        <f>IF(M363="1000 szt.",((J363/N363)/1000),IF(M363="gram",((J363/N363)*1000),J363/N363))</f>
        <v>0.81554000000000004</v>
      </c>
      <c r="M363" s="14" t="s">
        <v>19</v>
      </c>
      <c r="N363" s="15">
        <v>400</v>
      </c>
      <c r="O363" s="18" t="s">
        <v>1354</v>
      </c>
      <c r="P363" s="31" t="str">
        <f t="shared" si="5"/>
        <v>St</v>
      </c>
    </row>
    <row r="364" spans="1:16" ht="15.6" x14ac:dyDescent="0.3">
      <c r="A364" s="9">
        <v>45344.993055555555</v>
      </c>
      <c r="B364" s="2" t="s">
        <v>1707</v>
      </c>
      <c r="C364" s="2" t="s">
        <v>4</v>
      </c>
      <c r="D364" s="2" t="s">
        <v>1709</v>
      </c>
      <c r="E364" s="12" t="s">
        <v>60</v>
      </c>
      <c r="F364" s="12" t="s">
        <v>1720</v>
      </c>
      <c r="G364" s="2" t="s">
        <v>23</v>
      </c>
      <c r="H364" s="2" t="s">
        <v>37</v>
      </c>
      <c r="I364" s="2" t="s">
        <v>38</v>
      </c>
      <c r="J364" s="17">
        <v>10000</v>
      </c>
      <c r="L364" s="30">
        <f>IF(M364="1000 szt.",((J364/N364)/1000),IF(M364="gram",((J364/N364)*1000),J364/N364))</f>
        <v>10000</v>
      </c>
      <c r="M364" s="14" t="s">
        <v>19</v>
      </c>
      <c r="N364" s="15">
        <v>1</v>
      </c>
      <c r="O364" s="18" t="s">
        <v>1354</v>
      </c>
      <c r="P364" s="31" t="str">
        <f t="shared" si="5"/>
        <v>St</v>
      </c>
    </row>
    <row r="365" spans="1:16" ht="15.6" x14ac:dyDescent="0.3">
      <c r="A365" s="9">
        <v>45345.1875</v>
      </c>
      <c r="B365" s="2" t="s">
        <v>1707</v>
      </c>
      <c r="C365" s="2" t="s">
        <v>32</v>
      </c>
      <c r="D365" s="2" t="s">
        <v>1710</v>
      </c>
      <c r="E365" s="12" t="s">
        <v>167</v>
      </c>
      <c r="F365" s="12" t="s">
        <v>1719</v>
      </c>
      <c r="G365" s="2" t="s">
        <v>16</v>
      </c>
      <c r="H365" s="2" t="s">
        <v>64</v>
      </c>
      <c r="I365" s="2" t="s">
        <v>1744</v>
      </c>
      <c r="J365" s="17">
        <v>50</v>
      </c>
      <c r="K365" s="3" t="s">
        <v>703</v>
      </c>
      <c r="L365" s="30">
        <f>IF(M365="1000 szt.",((J365/N365)/1000),IF(M365="gram",((J365/N365)*1000),J365/N365))</f>
        <v>50</v>
      </c>
      <c r="M365" s="14" t="s">
        <v>19</v>
      </c>
      <c r="N365" s="15">
        <v>1</v>
      </c>
      <c r="O365" s="18" t="s">
        <v>1354</v>
      </c>
      <c r="P365" s="31" t="str">
        <f t="shared" si="5"/>
        <v>St</v>
      </c>
    </row>
    <row r="366" spans="1:16" ht="15.6" x14ac:dyDescent="0.3">
      <c r="A366" s="9">
        <v>45345.194444444445</v>
      </c>
      <c r="B366" s="2" t="s">
        <v>1707</v>
      </c>
      <c r="C366" s="2" t="s">
        <v>4</v>
      </c>
      <c r="D366" s="2" t="s">
        <v>1708</v>
      </c>
      <c r="E366" s="12" t="s">
        <v>66</v>
      </c>
      <c r="F366" s="12" t="s">
        <v>1726</v>
      </c>
      <c r="G366" s="2" t="s">
        <v>23</v>
      </c>
      <c r="H366" s="2" t="s">
        <v>11</v>
      </c>
      <c r="I366" s="2" t="s">
        <v>126</v>
      </c>
      <c r="J366" s="17">
        <v>6000</v>
      </c>
      <c r="K366" s="3" t="s">
        <v>704</v>
      </c>
      <c r="L366" s="30">
        <f>IF(M366="1000 szt.",((J366/N366)/1000),IF(M366="gram",((J366/N366)*1000),J366/N366))</f>
        <v>666.66666666666663</v>
      </c>
      <c r="M366" s="14" t="s">
        <v>19</v>
      </c>
      <c r="N366" s="15">
        <v>9</v>
      </c>
      <c r="O366" s="18" t="s">
        <v>1354</v>
      </c>
      <c r="P366" s="31" t="str">
        <f t="shared" si="5"/>
        <v>St</v>
      </c>
    </row>
    <row r="367" spans="1:16" ht="15.6" x14ac:dyDescent="0.3">
      <c r="A367" s="9">
        <v>45345.395833333336</v>
      </c>
      <c r="B367" s="2" t="s">
        <v>1707</v>
      </c>
      <c r="C367" s="2" t="s">
        <v>4</v>
      </c>
      <c r="D367" s="2" t="s">
        <v>1714</v>
      </c>
      <c r="E367" s="12" t="s">
        <v>63</v>
      </c>
      <c r="F367" s="12" t="s">
        <v>1728</v>
      </c>
      <c r="G367" s="2" t="s">
        <v>16</v>
      </c>
      <c r="H367" s="2" t="s">
        <v>64</v>
      </c>
      <c r="I367" s="2" t="s">
        <v>1744</v>
      </c>
      <c r="J367" s="17">
        <v>75</v>
      </c>
      <c r="K367" s="3" t="s">
        <v>195</v>
      </c>
      <c r="L367" s="30">
        <f>IF(M367="1000 szt.",((J367/N367)/1000),IF(M367="gram",((J367/N367)*1000),J367/N367))</f>
        <v>75</v>
      </c>
      <c r="M367" s="14" t="s">
        <v>19</v>
      </c>
      <c r="N367" s="15">
        <v>1</v>
      </c>
      <c r="O367" s="18" t="s">
        <v>1182</v>
      </c>
      <c r="P367" s="31" t="str">
        <f t="shared" si="5"/>
        <v>in</v>
      </c>
    </row>
    <row r="368" spans="1:16" ht="15.6" x14ac:dyDescent="0.3">
      <c r="A368" s="9">
        <v>45345.447222222225</v>
      </c>
      <c r="B368" s="2" t="s">
        <v>1707</v>
      </c>
      <c r="C368" s="2" t="s">
        <v>4</v>
      </c>
      <c r="D368" s="2" t="s">
        <v>1713</v>
      </c>
      <c r="E368" s="12" t="s">
        <v>3896</v>
      </c>
      <c r="F368" s="12" t="s">
        <v>1729</v>
      </c>
      <c r="G368" s="2" t="s">
        <v>16</v>
      </c>
      <c r="H368" s="2" t="s">
        <v>17</v>
      </c>
      <c r="I368" s="2" t="s">
        <v>18</v>
      </c>
      <c r="J368" s="17">
        <v>0</v>
      </c>
      <c r="K368" s="3" t="s">
        <v>705</v>
      </c>
      <c r="L368" s="30">
        <f>IF(M368="1000 szt.",((J368/N368)/1000),IF(M368="gram",((J368/N368)*1000),J368/N368))</f>
        <v>0</v>
      </c>
      <c r="M368" s="14" t="s">
        <v>19</v>
      </c>
      <c r="N368" s="15">
        <v>1</v>
      </c>
      <c r="O368" s="18" t="s">
        <v>1354</v>
      </c>
      <c r="P368" s="31" t="str">
        <f t="shared" si="5"/>
        <v>St</v>
      </c>
    </row>
    <row r="369" spans="1:16" ht="15.6" x14ac:dyDescent="0.3">
      <c r="A369" s="9">
        <v>45345.472222222219</v>
      </c>
      <c r="B369" s="2" t="s">
        <v>27</v>
      </c>
      <c r="C369" s="2" t="s">
        <v>32</v>
      </c>
      <c r="D369" s="2" t="s">
        <v>1714</v>
      </c>
      <c r="E369" s="12" t="s">
        <v>261</v>
      </c>
      <c r="F369" s="12" t="s">
        <v>1719</v>
      </c>
      <c r="G369" s="2" t="s">
        <v>34</v>
      </c>
      <c r="H369" s="2" t="s">
        <v>29</v>
      </c>
      <c r="I369" s="2" t="s">
        <v>134</v>
      </c>
      <c r="J369" s="17">
        <v>614306</v>
      </c>
      <c r="L369" s="30">
        <f>IF(M369="1000 szt.",((J369/N369)/1000),IF(M369="gram",((J369/N369)*1000),J369/N369))</f>
        <v>610.46010136142309</v>
      </c>
      <c r="M369" s="14" t="s">
        <v>31</v>
      </c>
      <c r="N369" s="15">
        <v>1006.3</v>
      </c>
      <c r="O369" s="18" t="s">
        <v>1354</v>
      </c>
      <c r="P369" s="31" t="str">
        <f t="shared" si="5"/>
        <v>St</v>
      </c>
    </row>
    <row r="370" spans="1:16" ht="15.6" x14ac:dyDescent="0.3">
      <c r="A370" s="9">
        <v>45345.481249999997</v>
      </c>
      <c r="B370" s="2" t="s">
        <v>27</v>
      </c>
      <c r="C370" s="2" t="s">
        <v>32</v>
      </c>
      <c r="D370" s="2" t="s">
        <v>1708</v>
      </c>
      <c r="E370" s="12" t="s">
        <v>25</v>
      </c>
      <c r="F370" s="12" t="s">
        <v>1719</v>
      </c>
      <c r="G370" s="2" t="s">
        <v>26</v>
      </c>
      <c r="H370" s="2" t="s">
        <v>7</v>
      </c>
      <c r="I370" s="2" t="s">
        <v>7</v>
      </c>
      <c r="J370" s="17">
        <v>10438.912</v>
      </c>
      <c r="L370" s="30">
        <f>IF(M370="1000 szt.",((J370/N370)/1000),IF(M370="gram",((J370/N370)*1000),J370/N370))</f>
        <v>0.81554000000000004</v>
      </c>
      <c r="M370" s="14" t="s">
        <v>19</v>
      </c>
      <c r="N370" s="15">
        <v>12800</v>
      </c>
      <c r="O370" s="18" t="s">
        <v>1354</v>
      </c>
      <c r="P370" s="31" t="str">
        <f t="shared" si="5"/>
        <v>St</v>
      </c>
    </row>
    <row r="371" spans="1:16" ht="15.6" x14ac:dyDescent="0.3">
      <c r="A371" s="9">
        <v>45345.645833333336</v>
      </c>
      <c r="B371" s="2" t="s">
        <v>1706</v>
      </c>
      <c r="C371" s="2" t="s">
        <v>4</v>
      </c>
      <c r="D371" s="2" t="s">
        <v>1708</v>
      </c>
      <c r="E371" s="12" t="s">
        <v>22</v>
      </c>
      <c r="F371" s="12" t="s">
        <v>1731</v>
      </c>
      <c r="G371" s="2" t="s">
        <v>23</v>
      </c>
      <c r="H371" s="2" t="s">
        <v>7</v>
      </c>
      <c r="I371" s="2" t="s">
        <v>7</v>
      </c>
      <c r="J371" s="17">
        <v>326.21600000000001</v>
      </c>
      <c r="K371" s="3" t="s">
        <v>706</v>
      </c>
      <c r="L371" s="30">
        <f>IF(M371="1000 szt.",((J371/N371)/1000),IF(M371="gram",((J371/N371)*1000),J371/N371))</f>
        <v>0.81554000000000004</v>
      </c>
      <c r="M371" s="14" t="s">
        <v>19</v>
      </c>
      <c r="N371" s="15">
        <v>400</v>
      </c>
      <c r="O371" s="18" t="s">
        <v>1168</v>
      </c>
      <c r="P371" s="31" t="str">
        <f t="shared" si="5"/>
        <v>KA</v>
      </c>
    </row>
    <row r="372" spans="1:16" ht="15.6" x14ac:dyDescent="0.3">
      <c r="A372" s="9">
        <v>45345.645833333336</v>
      </c>
      <c r="B372" s="2" t="s">
        <v>1706</v>
      </c>
      <c r="C372" s="2" t="s">
        <v>4</v>
      </c>
      <c r="D372" s="2" t="s">
        <v>1708</v>
      </c>
      <c r="E372" s="12" t="s">
        <v>22</v>
      </c>
      <c r="F372" s="12" t="s">
        <v>1731</v>
      </c>
      <c r="G372" s="2" t="s">
        <v>23</v>
      </c>
      <c r="H372" s="2" t="s">
        <v>7</v>
      </c>
      <c r="I372" s="2" t="s">
        <v>7</v>
      </c>
      <c r="J372" s="17">
        <v>65.243200000000002</v>
      </c>
      <c r="K372" s="3" t="s">
        <v>707</v>
      </c>
      <c r="L372" s="30">
        <f>IF(M372="1000 szt.",((J372/N372)/1000),IF(M372="gram",((J372/N372)*1000),J372/N372))</f>
        <v>0.81554000000000004</v>
      </c>
      <c r="M372" s="14" t="s">
        <v>19</v>
      </c>
      <c r="N372" s="15">
        <v>80</v>
      </c>
      <c r="O372" s="18" t="s">
        <v>1168</v>
      </c>
      <c r="P372" s="31" t="str">
        <f t="shared" si="5"/>
        <v>KA</v>
      </c>
    </row>
    <row r="373" spans="1:16" ht="15.6" x14ac:dyDescent="0.3">
      <c r="A373" s="9">
        <v>45345.645833333336</v>
      </c>
      <c r="B373" s="2" t="s">
        <v>1706</v>
      </c>
      <c r="C373" s="2" t="s">
        <v>4</v>
      </c>
      <c r="D373" s="2" t="s">
        <v>1708</v>
      </c>
      <c r="E373" s="12" t="s">
        <v>22</v>
      </c>
      <c r="F373" s="12" t="s">
        <v>1731</v>
      </c>
      <c r="G373" s="2" t="s">
        <v>23</v>
      </c>
      <c r="H373" s="2" t="s">
        <v>29</v>
      </c>
      <c r="I373" s="2" t="s">
        <v>41</v>
      </c>
      <c r="J373" s="17">
        <v>132.19</v>
      </c>
      <c r="K373" s="3" t="s">
        <v>708</v>
      </c>
      <c r="L373" s="30">
        <f>IF(M373="1000 szt.",((J373/N373)/1000),IF(M373="gram",((J373/N373)*1000),J373/N373))</f>
        <v>3304.75</v>
      </c>
      <c r="M373" s="14" t="s">
        <v>31</v>
      </c>
      <c r="N373" s="15">
        <v>0.04</v>
      </c>
      <c r="O373" s="18" t="s">
        <v>1168</v>
      </c>
      <c r="P373" s="31" t="str">
        <f t="shared" si="5"/>
        <v>KA</v>
      </c>
    </row>
    <row r="374" spans="1:16" ht="15.6" x14ac:dyDescent="0.3">
      <c r="A374" s="9">
        <v>45345.645833333336</v>
      </c>
      <c r="B374" s="2" t="s">
        <v>1706</v>
      </c>
      <c r="C374" s="2" t="s">
        <v>4</v>
      </c>
      <c r="D374" s="2" t="s">
        <v>1708</v>
      </c>
      <c r="E374" s="12" t="s">
        <v>22</v>
      </c>
      <c r="F374" s="12" t="s">
        <v>1731</v>
      </c>
      <c r="G374" s="2" t="s">
        <v>23</v>
      </c>
      <c r="H374" s="2" t="s">
        <v>11</v>
      </c>
      <c r="I374" s="2" t="s">
        <v>1744</v>
      </c>
      <c r="J374" s="17">
        <v>0</v>
      </c>
      <c r="K374" s="3" t="s">
        <v>709</v>
      </c>
      <c r="L374" s="30">
        <f>IF(M374="1000 szt.",((J374/N374)/1000),IF(M374="gram",((J374/N374)*1000),J374/N374))</f>
        <v>0</v>
      </c>
      <c r="M374" s="14" t="s">
        <v>19</v>
      </c>
      <c r="N374" s="15">
        <v>10</v>
      </c>
      <c r="O374" s="18" t="s">
        <v>1168</v>
      </c>
      <c r="P374" s="31" t="str">
        <f t="shared" si="5"/>
        <v>KA</v>
      </c>
    </row>
    <row r="375" spans="1:16" ht="15.6" x14ac:dyDescent="0.3">
      <c r="A375" s="9">
        <v>45345.770833333336</v>
      </c>
      <c r="B375" s="2" t="s">
        <v>1706</v>
      </c>
      <c r="C375" s="2" t="s">
        <v>4</v>
      </c>
      <c r="D375" s="2" t="s">
        <v>1708</v>
      </c>
      <c r="E375" s="12" t="s">
        <v>25</v>
      </c>
      <c r="F375" s="12" t="s">
        <v>1721</v>
      </c>
      <c r="G375" s="2" t="s">
        <v>26</v>
      </c>
      <c r="H375" s="2" t="s">
        <v>7</v>
      </c>
      <c r="I375" s="2" t="s">
        <v>7</v>
      </c>
      <c r="J375" s="17">
        <v>848.16160000000002</v>
      </c>
      <c r="L375" s="30">
        <f>IF(M375="1000 szt.",((J375/N375)/1000),IF(M375="gram",((J375/N375)*1000),J375/N375))</f>
        <v>0.81554000000000004</v>
      </c>
      <c r="M375" s="14" t="s">
        <v>19</v>
      </c>
      <c r="N375" s="15">
        <v>1040</v>
      </c>
      <c r="O375" s="18" t="s">
        <v>1168</v>
      </c>
      <c r="P375" s="31" t="str">
        <f t="shared" si="5"/>
        <v>KA</v>
      </c>
    </row>
    <row r="376" spans="1:16" ht="15.6" x14ac:dyDescent="0.3">
      <c r="A376" s="9">
        <v>45345.784722222219</v>
      </c>
      <c r="B376" s="2" t="s">
        <v>1707</v>
      </c>
      <c r="C376" s="2" t="s">
        <v>4</v>
      </c>
      <c r="D376" s="2" t="s">
        <v>1708</v>
      </c>
      <c r="E376" s="12" t="s">
        <v>66</v>
      </c>
      <c r="F376" s="12" t="s">
        <v>1726</v>
      </c>
      <c r="G376" s="2" t="s">
        <v>23</v>
      </c>
      <c r="H376" s="2" t="s">
        <v>434</v>
      </c>
      <c r="I376" s="2" t="s">
        <v>1744</v>
      </c>
      <c r="J376" s="17">
        <v>70000</v>
      </c>
      <c r="K376" s="3" t="s">
        <v>710</v>
      </c>
      <c r="L376" s="30">
        <f>IF(M376="1000 szt.",((J376/N376)/1000),IF(M376="gram",((J376/N376)*1000),J376/N376))</f>
        <v>70000</v>
      </c>
      <c r="M376" s="14" t="s">
        <v>19</v>
      </c>
      <c r="N376" s="15">
        <v>1</v>
      </c>
      <c r="O376" s="18" t="s">
        <v>1354</v>
      </c>
      <c r="P376" s="31" t="str">
        <f t="shared" si="5"/>
        <v>St</v>
      </c>
    </row>
    <row r="377" spans="1:16" ht="15.6" x14ac:dyDescent="0.3">
      <c r="A377" s="9">
        <v>45345.951388888891</v>
      </c>
      <c r="B377" s="2" t="s">
        <v>1707</v>
      </c>
      <c r="C377" s="2" t="s">
        <v>4</v>
      </c>
      <c r="D377" s="2" t="s">
        <v>1708</v>
      </c>
      <c r="E377" s="12" t="s">
        <v>66</v>
      </c>
      <c r="F377" s="12" t="s">
        <v>1726</v>
      </c>
      <c r="G377" s="2" t="s">
        <v>23</v>
      </c>
      <c r="H377" s="2" t="s">
        <v>434</v>
      </c>
      <c r="I377" s="2" t="s">
        <v>1744</v>
      </c>
      <c r="J377" s="17">
        <v>50000</v>
      </c>
      <c r="K377" s="3" t="s">
        <v>711</v>
      </c>
      <c r="L377" s="30">
        <f>IF(M377="1000 szt.",((J377/N377)/1000),IF(M377="gram",((J377/N377)*1000),J377/N377))</f>
        <v>50000</v>
      </c>
      <c r="M377" s="14" t="s">
        <v>19</v>
      </c>
      <c r="N377" s="15">
        <v>1</v>
      </c>
      <c r="O377" s="18" t="s">
        <v>1354</v>
      </c>
      <c r="P377" s="31" t="str">
        <f t="shared" si="5"/>
        <v>St</v>
      </c>
    </row>
    <row r="378" spans="1:16" ht="20.399999999999999" x14ac:dyDescent="0.3">
      <c r="A378" s="9">
        <v>45345.972222222219</v>
      </c>
      <c r="B378" s="2" t="s">
        <v>1706</v>
      </c>
      <c r="C378" s="2" t="s">
        <v>4</v>
      </c>
      <c r="D378" s="2" t="s">
        <v>1708</v>
      </c>
      <c r="E378" s="12" t="s">
        <v>25</v>
      </c>
      <c r="F378" s="12" t="s">
        <v>1721</v>
      </c>
      <c r="G378" s="2" t="s">
        <v>26</v>
      </c>
      <c r="H378" s="2" t="s">
        <v>37</v>
      </c>
      <c r="I378" s="2" t="s">
        <v>38</v>
      </c>
      <c r="J378" s="17">
        <v>45000</v>
      </c>
      <c r="K378" s="3" t="s">
        <v>712</v>
      </c>
      <c r="L378" s="30">
        <f>IF(M378="1000 szt.",((J378/N378)/1000),IF(M378="gram",((J378/N378)*1000),J378/N378))</f>
        <v>45000</v>
      </c>
      <c r="M378" s="14" t="s">
        <v>19</v>
      </c>
      <c r="N378" s="15">
        <v>1</v>
      </c>
      <c r="O378" s="18" t="s">
        <v>1354</v>
      </c>
      <c r="P378" s="31" t="str">
        <f t="shared" si="5"/>
        <v>St</v>
      </c>
    </row>
    <row r="379" spans="1:16" ht="15.6" x14ac:dyDescent="0.3">
      <c r="A379" s="9">
        <v>45346.161805555559</v>
      </c>
      <c r="B379" s="2" t="s">
        <v>1706</v>
      </c>
      <c r="C379" s="2" t="s">
        <v>4</v>
      </c>
      <c r="D379" s="2" t="s">
        <v>1709</v>
      </c>
      <c r="E379" s="12" t="s">
        <v>224</v>
      </c>
      <c r="F379" s="12" t="s">
        <v>1734</v>
      </c>
      <c r="G379" s="2" t="s">
        <v>23</v>
      </c>
      <c r="H379" s="2" t="s">
        <v>7</v>
      </c>
      <c r="I379" s="2" t="s">
        <v>7</v>
      </c>
      <c r="J379" s="17">
        <v>195.7296</v>
      </c>
      <c r="K379" s="3" t="s">
        <v>713</v>
      </c>
      <c r="L379" s="30">
        <f>IF(M379="1000 szt.",((J379/N379)/1000),IF(M379="gram",((J379/N379)*1000),J379/N379))</f>
        <v>0.81554000000000004</v>
      </c>
      <c r="M379" s="14" t="s">
        <v>19</v>
      </c>
      <c r="N379" s="15">
        <v>240</v>
      </c>
      <c r="O379" s="18" t="s">
        <v>1354</v>
      </c>
      <c r="P379" s="31" t="str">
        <f t="shared" si="5"/>
        <v>St</v>
      </c>
    </row>
    <row r="380" spans="1:16" ht="15.6" x14ac:dyDescent="0.3">
      <c r="A380" s="9">
        <v>45346.331944444442</v>
      </c>
      <c r="B380" s="2" t="s">
        <v>1706</v>
      </c>
      <c r="C380" s="2" t="s">
        <v>4</v>
      </c>
      <c r="D380" s="2" t="s">
        <v>1713</v>
      </c>
      <c r="E380" s="12" t="s">
        <v>3896</v>
      </c>
      <c r="F380" s="12" t="s">
        <v>1729</v>
      </c>
      <c r="G380" s="2" t="s">
        <v>16</v>
      </c>
      <c r="H380" s="2" t="s">
        <v>17</v>
      </c>
      <c r="I380" s="2" t="s">
        <v>18</v>
      </c>
      <c r="J380" s="17">
        <v>0</v>
      </c>
      <c r="L380" s="30">
        <f>IF(M380="1000 szt.",((J380/N380)/1000),IF(M380="gram",((J380/N380)*1000),J380/N380))</f>
        <v>0</v>
      </c>
      <c r="M380" s="14" t="s">
        <v>19</v>
      </c>
      <c r="N380" s="15">
        <v>17</v>
      </c>
      <c r="O380" s="18" t="s">
        <v>1354</v>
      </c>
      <c r="P380" s="31" t="str">
        <f t="shared" si="5"/>
        <v>St</v>
      </c>
    </row>
    <row r="381" spans="1:16" ht="15.6" x14ac:dyDescent="0.3">
      <c r="A381" s="9">
        <v>45347.263888888891</v>
      </c>
      <c r="B381" s="2" t="s">
        <v>1706</v>
      </c>
      <c r="C381" s="2" t="s">
        <v>4</v>
      </c>
      <c r="D381" s="2" t="s">
        <v>1708</v>
      </c>
      <c r="E381" s="12" t="s">
        <v>22</v>
      </c>
      <c r="F381" s="12" t="s">
        <v>1731</v>
      </c>
      <c r="G381" s="2" t="s">
        <v>23</v>
      </c>
      <c r="H381" s="2" t="s">
        <v>7</v>
      </c>
      <c r="I381" s="2" t="s">
        <v>7</v>
      </c>
      <c r="J381" s="17">
        <v>391.45920000000001</v>
      </c>
      <c r="K381" s="3" t="s">
        <v>714</v>
      </c>
      <c r="L381" s="30">
        <f>IF(M381="1000 szt.",((J381/N381)/1000),IF(M381="gram",((J381/N381)*1000),J381/N381))</f>
        <v>0.81554000000000004</v>
      </c>
      <c r="M381" s="14" t="s">
        <v>19</v>
      </c>
      <c r="N381" s="15">
        <v>480</v>
      </c>
      <c r="O381" s="18" t="s">
        <v>1354</v>
      </c>
      <c r="P381" s="31" t="str">
        <f t="shared" si="5"/>
        <v>St</v>
      </c>
    </row>
    <row r="382" spans="1:16" ht="20.399999999999999" x14ac:dyDescent="0.3">
      <c r="A382" s="9">
        <v>45347.445138888892</v>
      </c>
      <c r="B382" s="2" t="s">
        <v>1707</v>
      </c>
      <c r="C382" s="2" t="s">
        <v>4</v>
      </c>
      <c r="D382" s="2" t="s">
        <v>1713</v>
      </c>
      <c r="E382" s="12" t="s">
        <v>3896</v>
      </c>
      <c r="F382" s="12" t="s">
        <v>1729</v>
      </c>
      <c r="G382" s="2" t="s">
        <v>16</v>
      </c>
      <c r="H382" s="2" t="s">
        <v>17</v>
      </c>
      <c r="I382" s="2" t="s">
        <v>1744</v>
      </c>
      <c r="J382" s="17">
        <v>0</v>
      </c>
      <c r="K382" s="3" t="s">
        <v>715</v>
      </c>
      <c r="L382" s="30">
        <f>IF(M382="1000 szt.",((J382/N382)/1000),IF(M382="gram",((J382/N382)*1000),J382/N382))</f>
        <v>0</v>
      </c>
      <c r="M382" s="14" t="s">
        <v>19</v>
      </c>
      <c r="N382" s="15">
        <v>8</v>
      </c>
      <c r="O382" s="18" t="s">
        <v>1354</v>
      </c>
      <c r="P382" s="31" t="str">
        <f t="shared" si="5"/>
        <v>St</v>
      </c>
    </row>
    <row r="383" spans="1:16" ht="15.6" x14ac:dyDescent="0.3">
      <c r="A383" s="9">
        <v>45347.618055555555</v>
      </c>
      <c r="B383" s="2" t="s">
        <v>1706</v>
      </c>
      <c r="C383" s="2" t="s">
        <v>4</v>
      </c>
      <c r="D383" s="2" t="s">
        <v>1708</v>
      </c>
      <c r="E383" s="12" t="s">
        <v>22</v>
      </c>
      <c r="F383" s="12" t="s">
        <v>1731</v>
      </c>
      <c r="G383" s="2" t="s">
        <v>23</v>
      </c>
      <c r="H383" s="2" t="s">
        <v>7</v>
      </c>
      <c r="I383" s="2" t="s">
        <v>7</v>
      </c>
      <c r="J383" s="17">
        <v>390.64370000000002</v>
      </c>
      <c r="K383" s="3" t="s">
        <v>716</v>
      </c>
      <c r="L383" s="30">
        <f>IF(M383="1000 szt.",((J383/N383)/1000),IF(M383="gram",((J383/N383)*1000),J383/N383))</f>
        <v>0.81554008350730689</v>
      </c>
      <c r="M383" s="14" t="s">
        <v>19</v>
      </c>
      <c r="N383" s="15">
        <v>479</v>
      </c>
      <c r="O383" s="18" t="s">
        <v>1354</v>
      </c>
      <c r="P383" s="31" t="str">
        <f t="shared" si="5"/>
        <v>St</v>
      </c>
    </row>
    <row r="384" spans="1:16" ht="15.6" x14ac:dyDescent="0.3">
      <c r="A384" s="9">
        <v>45347.871527777781</v>
      </c>
      <c r="B384" s="2" t="s">
        <v>1706</v>
      </c>
      <c r="C384" s="2" t="s">
        <v>4</v>
      </c>
      <c r="D384" s="2" t="s">
        <v>1711</v>
      </c>
      <c r="E384" s="12" t="s">
        <v>5</v>
      </c>
      <c r="F384" s="12" t="s">
        <v>1733</v>
      </c>
      <c r="G384" s="2" t="s">
        <v>6</v>
      </c>
      <c r="H384" s="2" t="s">
        <v>7</v>
      </c>
      <c r="I384" s="2" t="s">
        <v>7</v>
      </c>
      <c r="J384" s="17">
        <v>2838.0792000000001</v>
      </c>
      <c r="K384" s="3" t="s">
        <v>702</v>
      </c>
      <c r="L384" s="30">
        <f>IF(M384="1000 szt.",((J384/N384)/1000),IF(M384="gram",((J384/N384)*1000),J384/N384))</f>
        <v>0.81554000000000004</v>
      </c>
      <c r="M384" s="14" t="s">
        <v>19</v>
      </c>
      <c r="N384" s="15">
        <v>3480</v>
      </c>
      <c r="O384" s="18" t="s">
        <v>1354</v>
      </c>
      <c r="P384" s="31" t="str">
        <f t="shared" si="5"/>
        <v>St</v>
      </c>
    </row>
    <row r="385" spans="1:16" ht="15.6" x14ac:dyDescent="0.3">
      <c r="A385" s="9">
        <v>45347.871527777781</v>
      </c>
      <c r="B385" s="2" t="s">
        <v>1706</v>
      </c>
      <c r="C385" s="2" t="s">
        <v>4</v>
      </c>
      <c r="D385" s="2" t="s">
        <v>1711</v>
      </c>
      <c r="E385" s="12" t="s">
        <v>5</v>
      </c>
      <c r="F385" s="12" t="s">
        <v>1733</v>
      </c>
      <c r="G385" s="2" t="s">
        <v>6</v>
      </c>
      <c r="H385" s="2" t="s">
        <v>37</v>
      </c>
      <c r="I385" s="2" t="s">
        <v>38</v>
      </c>
      <c r="J385" s="17">
        <v>5000</v>
      </c>
      <c r="K385" s="3" t="s">
        <v>702</v>
      </c>
      <c r="L385" s="30">
        <f>IF(M385="1000 szt.",((J385/N385)/1000),IF(M385="gram",((J385/N385)*1000),J385/N385))</f>
        <v>5000</v>
      </c>
      <c r="M385" s="14" t="s">
        <v>19</v>
      </c>
      <c r="N385" s="15">
        <v>1</v>
      </c>
      <c r="O385" s="18" t="s">
        <v>1354</v>
      </c>
      <c r="P385" s="31" t="str">
        <f t="shared" si="5"/>
        <v>St</v>
      </c>
    </row>
    <row r="386" spans="1:16" ht="15.6" x14ac:dyDescent="0.3">
      <c r="A386" s="9">
        <v>45348.145833333336</v>
      </c>
      <c r="B386" s="2" t="s">
        <v>1706</v>
      </c>
      <c r="C386" s="2" t="s">
        <v>4</v>
      </c>
      <c r="D386" s="2" t="s">
        <v>1708</v>
      </c>
      <c r="E386" s="12" t="s">
        <v>25</v>
      </c>
      <c r="F386" s="12" t="s">
        <v>1721</v>
      </c>
      <c r="G386" s="2" t="s">
        <v>26</v>
      </c>
      <c r="H386" s="2" t="s">
        <v>7</v>
      </c>
      <c r="I386" s="2" t="s">
        <v>7</v>
      </c>
      <c r="J386" s="17">
        <v>260.97280000000001</v>
      </c>
      <c r="L386" s="30">
        <f>IF(M386="1000 szt.",((J386/N386)/1000),IF(M386="gram",((J386/N386)*1000),J386/N386))</f>
        <v>0.81554000000000004</v>
      </c>
      <c r="M386" s="14" t="s">
        <v>19</v>
      </c>
      <c r="N386" s="15">
        <v>320</v>
      </c>
      <c r="O386" s="18" t="s">
        <v>1168</v>
      </c>
      <c r="P386" s="31" t="str">
        <f t="shared" si="5"/>
        <v>KA</v>
      </c>
    </row>
    <row r="387" spans="1:16" ht="15.6" x14ac:dyDescent="0.3">
      <c r="A387" s="9">
        <v>45348.302083333336</v>
      </c>
      <c r="B387" s="2" t="s">
        <v>27</v>
      </c>
      <c r="C387" s="2" t="s">
        <v>32</v>
      </c>
      <c r="D387" s="2" t="s">
        <v>1709</v>
      </c>
      <c r="E387" s="12" t="s">
        <v>99</v>
      </c>
      <c r="F387" s="12" t="s">
        <v>1719</v>
      </c>
      <c r="G387" s="2" t="s">
        <v>23</v>
      </c>
      <c r="H387" s="2" t="s">
        <v>7</v>
      </c>
      <c r="I387" s="2" t="s">
        <v>7</v>
      </c>
      <c r="J387" s="17">
        <v>277.28359999999998</v>
      </c>
      <c r="K387" s="3" t="s">
        <v>231</v>
      </c>
      <c r="L387" s="30">
        <f>IF(M387="1000 szt.",((J387/N387)/1000),IF(M387="gram",((J387/N387)*1000),J387/N387))</f>
        <v>0.81553999999999993</v>
      </c>
      <c r="M387" s="14" t="s">
        <v>19</v>
      </c>
      <c r="N387" s="15">
        <v>340</v>
      </c>
      <c r="O387" s="18" t="s">
        <v>1354</v>
      </c>
      <c r="P387" s="31" t="str">
        <f t="shared" ref="P387:P450" si="6">MID(O387,1,2)</f>
        <v>St</v>
      </c>
    </row>
    <row r="388" spans="1:16" ht="15.6" x14ac:dyDescent="0.3">
      <c r="A388" s="9">
        <v>45348.302083333336</v>
      </c>
      <c r="B388" s="2" t="s">
        <v>27</v>
      </c>
      <c r="C388" s="2" t="s">
        <v>32</v>
      </c>
      <c r="D388" s="2" t="s">
        <v>1709</v>
      </c>
      <c r="E388" s="12" t="s">
        <v>99</v>
      </c>
      <c r="F388" s="12" t="s">
        <v>1719</v>
      </c>
      <c r="G388" s="2" t="s">
        <v>23</v>
      </c>
      <c r="H388" s="2" t="s">
        <v>55</v>
      </c>
      <c r="I388" s="2" t="s">
        <v>57</v>
      </c>
      <c r="J388" s="17">
        <v>200</v>
      </c>
      <c r="L388" s="30">
        <f>IF(M388="1000 szt.",((J388/N388)/1000),IF(M388="gram",((J388/N388)*1000),J388/N388))</f>
        <v>40</v>
      </c>
      <c r="M388" s="14" t="s">
        <v>46</v>
      </c>
      <c r="N388" s="15">
        <v>5</v>
      </c>
      <c r="O388" s="18" t="s">
        <v>1354</v>
      </c>
      <c r="P388" s="31" t="str">
        <f t="shared" si="6"/>
        <v>St</v>
      </c>
    </row>
    <row r="389" spans="1:16" ht="15.6" x14ac:dyDescent="0.3">
      <c r="A389" s="9">
        <v>45348.302083333336</v>
      </c>
      <c r="B389" s="2" t="s">
        <v>27</v>
      </c>
      <c r="C389" s="2" t="s">
        <v>32</v>
      </c>
      <c r="D389" s="2" t="s">
        <v>1709</v>
      </c>
      <c r="E389" s="12" t="s">
        <v>99</v>
      </c>
      <c r="F389" s="12" t="s">
        <v>1719</v>
      </c>
      <c r="G389" s="2" t="s">
        <v>23</v>
      </c>
      <c r="H389" s="2" t="s">
        <v>55</v>
      </c>
      <c r="I389" s="2" t="s">
        <v>717</v>
      </c>
      <c r="J389" s="17">
        <v>20</v>
      </c>
      <c r="L389" s="30">
        <f>IF(M389="1000 szt.",((J389/N389)/1000),IF(M389="gram",((J389/N389)*1000),J389/N389))</f>
        <v>40</v>
      </c>
      <c r="M389" s="14" t="s">
        <v>46</v>
      </c>
      <c r="N389" s="15">
        <v>0.5</v>
      </c>
      <c r="O389" s="18" t="s">
        <v>1354</v>
      </c>
      <c r="P389" s="31" t="str">
        <f t="shared" si="6"/>
        <v>St</v>
      </c>
    </row>
    <row r="390" spans="1:16" ht="15.6" x14ac:dyDescent="0.3">
      <c r="A390" s="9">
        <v>45348.470138888886</v>
      </c>
      <c r="B390" s="2" t="s">
        <v>1706</v>
      </c>
      <c r="C390" s="2" t="s">
        <v>4</v>
      </c>
      <c r="D390" s="2" t="s">
        <v>1708</v>
      </c>
      <c r="E390" s="12" t="s">
        <v>22</v>
      </c>
      <c r="F390" s="12" t="s">
        <v>1731</v>
      </c>
      <c r="G390" s="2" t="s">
        <v>23</v>
      </c>
      <c r="H390" s="2" t="s">
        <v>7</v>
      </c>
      <c r="I390" s="2" t="s">
        <v>7</v>
      </c>
      <c r="J390" s="17">
        <v>97.864800000000002</v>
      </c>
      <c r="L390" s="30">
        <f>IF(M390="1000 szt.",((J390/N390)/1000),IF(M390="gram",((J390/N390)*1000),J390/N390))</f>
        <v>0.81554000000000004</v>
      </c>
      <c r="M390" s="14" t="s">
        <v>19</v>
      </c>
      <c r="N390" s="15">
        <v>120</v>
      </c>
      <c r="O390" s="18" t="s">
        <v>1354</v>
      </c>
      <c r="P390" s="31" t="str">
        <f t="shared" si="6"/>
        <v>St</v>
      </c>
    </row>
    <row r="391" spans="1:16" ht="15.6" x14ac:dyDescent="0.3">
      <c r="A391" s="9">
        <v>45348.520833333336</v>
      </c>
      <c r="B391" s="2" t="s">
        <v>1706</v>
      </c>
      <c r="C391" s="2" t="s">
        <v>4</v>
      </c>
      <c r="D391" s="2" t="s">
        <v>1711</v>
      </c>
      <c r="E391" s="12" t="s">
        <v>5</v>
      </c>
      <c r="F391" s="12" t="s">
        <v>1733</v>
      </c>
      <c r="G391" s="2" t="s">
        <v>6</v>
      </c>
      <c r="H391" s="2" t="s">
        <v>7</v>
      </c>
      <c r="I391" s="2" t="s">
        <v>7</v>
      </c>
      <c r="J391" s="17">
        <v>163.108</v>
      </c>
      <c r="K391" s="3" t="s">
        <v>702</v>
      </c>
      <c r="L391" s="30">
        <f>IF(M391="1000 szt.",((J391/N391)/1000),IF(M391="gram",((J391/N391)*1000),J391/N391))</f>
        <v>0.81554000000000004</v>
      </c>
      <c r="M391" s="14" t="s">
        <v>19</v>
      </c>
      <c r="N391" s="15">
        <v>200</v>
      </c>
      <c r="O391" s="18" t="s">
        <v>1354</v>
      </c>
      <c r="P391" s="31" t="str">
        <f t="shared" si="6"/>
        <v>St</v>
      </c>
    </row>
    <row r="392" spans="1:16" ht="15.6" x14ac:dyDescent="0.3">
      <c r="A392" s="9">
        <v>45348.725694444445</v>
      </c>
      <c r="B392" s="2" t="s">
        <v>1706</v>
      </c>
      <c r="C392" s="2" t="s">
        <v>4</v>
      </c>
      <c r="D392" s="2" t="s">
        <v>1708</v>
      </c>
      <c r="E392" s="12" t="s">
        <v>71</v>
      </c>
      <c r="F392" s="12" t="s">
        <v>1724</v>
      </c>
      <c r="G392" s="2" t="s">
        <v>23</v>
      </c>
      <c r="H392" s="2" t="s">
        <v>7</v>
      </c>
      <c r="I392" s="2" t="s">
        <v>7</v>
      </c>
      <c r="J392" s="17">
        <v>97.864800000000002</v>
      </c>
      <c r="K392" s="3" t="s">
        <v>720</v>
      </c>
      <c r="L392" s="30">
        <f>IF(M392="1000 szt.",((J392/N392)/1000),IF(M392="gram",((J392/N392)*1000),J392/N392))</f>
        <v>0.81554000000000004</v>
      </c>
      <c r="M392" s="14" t="s">
        <v>19</v>
      </c>
      <c r="N392" s="15">
        <v>120</v>
      </c>
      <c r="O392" s="18" t="s">
        <v>1354</v>
      </c>
      <c r="P392" s="31" t="str">
        <f t="shared" si="6"/>
        <v>St</v>
      </c>
    </row>
    <row r="393" spans="1:16" ht="15.6" x14ac:dyDescent="0.3">
      <c r="A393" s="9">
        <v>45348.725694444445</v>
      </c>
      <c r="B393" s="2" t="s">
        <v>1706</v>
      </c>
      <c r="C393" s="2" t="s">
        <v>4</v>
      </c>
      <c r="D393" s="2" t="s">
        <v>1708</v>
      </c>
      <c r="E393" s="12" t="s">
        <v>71</v>
      </c>
      <c r="F393" s="12" t="s">
        <v>1724</v>
      </c>
      <c r="G393" s="2" t="s">
        <v>23</v>
      </c>
      <c r="H393" s="2" t="s">
        <v>29</v>
      </c>
      <c r="I393" s="2" t="s">
        <v>41</v>
      </c>
      <c r="J393" s="17">
        <v>98.680300000000003</v>
      </c>
      <c r="K393" s="3" t="s">
        <v>718</v>
      </c>
      <c r="L393" s="30">
        <f>IF(M393="1000 szt.",((J393/N393)/1000),IF(M393="gram",((J393/N393)*1000),J393/N393))</f>
        <v>905.32385321100924</v>
      </c>
      <c r="M393" s="14" t="s">
        <v>31</v>
      </c>
      <c r="N393" s="15">
        <v>0.109</v>
      </c>
      <c r="O393" s="18" t="s">
        <v>1354</v>
      </c>
      <c r="P393" s="31" t="str">
        <f t="shared" si="6"/>
        <v>St</v>
      </c>
    </row>
    <row r="394" spans="1:16" ht="15.6" x14ac:dyDescent="0.3">
      <c r="A394" s="9">
        <v>45348.725694444445</v>
      </c>
      <c r="B394" s="2" t="s">
        <v>1706</v>
      </c>
      <c r="C394" s="2" t="s">
        <v>4</v>
      </c>
      <c r="D394" s="2" t="s">
        <v>1708</v>
      </c>
      <c r="E394" s="12" t="s">
        <v>71</v>
      </c>
      <c r="F394" s="12" t="s">
        <v>1724</v>
      </c>
      <c r="G394" s="2" t="s">
        <v>23</v>
      </c>
      <c r="H394" s="2" t="s">
        <v>7</v>
      </c>
      <c r="I394" s="2" t="s">
        <v>7</v>
      </c>
      <c r="J394" s="17">
        <v>97.864800000000002</v>
      </c>
      <c r="K394" s="3" t="s">
        <v>719</v>
      </c>
      <c r="L394" s="30">
        <f>IF(M394="1000 szt.",((J394/N394)/1000),IF(M394="gram",((J394/N394)*1000),J394/N394))</f>
        <v>0.81554000000000004</v>
      </c>
      <c r="M394" s="14" t="s">
        <v>19</v>
      </c>
      <c r="N394" s="15">
        <v>120</v>
      </c>
      <c r="O394" s="18" t="s">
        <v>1354</v>
      </c>
      <c r="P394" s="31" t="str">
        <f t="shared" si="6"/>
        <v>St</v>
      </c>
    </row>
    <row r="395" spans="1:16" ht="15.6" x14ac:dyDescent="0.3">
      <c r="A395" s="9">
        <v>45348.929861111108</v>
      </c>
      <c r="B395" s="2" t="s">
        <v>27</v>
      </c>
      <c r="C395" s="2" t="s">
        <v>28</v>
      </c>
      <c r="D395" s="2" t="s">
        <v>1713</v>
      </c>
      <c r="E395" s="12" t="s">
        <v>377</v>
      </c>
      <c r="F395" s="12" t="s">
        <v>1719</v>
      </c>
      <c r="G395" s="2" t="s">
        <v>27</v>
      </c>
      <c r="H395" s="2" t="s">
        <v>64</v>
      </c>
      <c r="I395" s="2" t="s">
        <v>83</v>
      </c>
      <c r="J395" s="17">
        <v>0</v>
      </c>
      <c r="L395" s="30">
        <f>IF(M395="1000 szt.",((J395/N395)/1000),IF(M395="gram",((J395/N395)*1000),J395/N395))</f>
        <v>0</v>
      </c>
      <c r="M395" s="14" t="s">
        <v>19</v>
      </c>
      <c r="N395" s="15">
        <v>1</v>
      </c>
      <c r="O395" s="18" t="s">
        <v>1354</v>
      </c>
      <c r="P395" s="31" t="str">
        <f t="shared" si="6"/>
        <v>St</v>
      </c>
    </row>
    <row r="396" spans="1:16" ht="20.399999999999999" x14ac:dyDescent="0.3">
      <c r="A396" s="9">
        <v>45348.929861111108</v>
      </c>
      <c r="B396" s="2" t="s">
        <v>27</v>
      </c>
      <c r="C396" s="2" t="s">
        <v>28</v>
      </c>
      <c r="D396" s="2" t="s">
        <v>1713</v>
      </c>
      <c r="E396" s="12" t="s">
        <v>377</v>
      </c>
      <c r="F396" s="12" t="s">
        <v>1719</v>
      </c>
      <c r="G396" s="2" t="s">
        <v>27</v>
      </c>
      <c r="H396" s="2" t="s">
        <v>11</v>
      </c>
      <c r="I396" s="2" t="s">
        <v>1744</v>
      </c>
      <c r="J396" s="17">
        <v>0</v>
      </c>
      <c r="K396" s="3" t="s">
        <v>721</v>
      </c>
      <c r="L396" s="30">
        <f>IF(M396="1000 szt.",((J396/N396)/1000),IF(M396="gram",((J396/N396)*1000),J396/N396))</f>
        <v>0</v>
      </c>
      <c r="M396" s="14" t="s">
        <v>19</v>
      </c>
      <c r="N396" s="15">
        <v>2</v>
      </c>
      <c r="O396" s="18" t="s">
        <v>1354</v>
      </c>
      <c r="P396" s="31" t="str">
        <f t="shared" si="6"/>
        <v>St</v>
      </c>
    </row>
    <row r="397" spans="1:16" ht="20.399999999999999" x14ac:dyDescent="0.3">
      <c r="A397" s="9">
        <v>45348.929861111108</v>
      </c>
      <c r="B397" s="2" t="s">
        <v>27</v>
      </c>
      <c r="C397" s="2" t="s">
        <v>28</v>
      </c>
      <c r="D397" s="2" t="s">
        <v>1713</v>
      </c>
      <c r="E397" s="12" t="s">
        <v>377</v>
      </c>
      <c r="F397" s="12" t="s">
        <v>1719</v>
      </c>
      <c r="G397" s="2" t="s">
        <v>27</v>
      </c>
      <c r="H397" s="2" t="s">
        <v>11</v>
      </c>
      <c r="I397" s="2" t="s">
        <v>1744</v>
      </c>
      <c r="J397" s="17">
        <v>0</v>
      </c>
      <c r="K397" s="3" t="s">
        <v>722</v>
      </c>
      <c r="L397" s="30">
        <f>IF(M397="1000 szt.",((J397/N397)/1000),IF(M397="gram",((J397/N397)*1000),J397/N397))</f>
        <v>0</v>
      </c>
      <c r="M397" s="14" t="s">
        <v>19</v>
      </c>
      <c r="N397" s="15">
        <v>7</v>
      </c>
      <c r="O397" s="18" t="s">
        <v>1354</v>
      </c>
      <c r="P397" s="31" t="str">
        <f t="shared" si="6"/>
        <v>St</v>
      </c>
    </row>
    <row r="398" spans="1:16" ht="20.399999999999999" x14ac:dyDescent="0.3">
      <c r="A398" s="9">
        <v>45348.929861111108</v>
      </c>
      <c r="B398" s="2" t="s">
        <v>27</v>
      </c>
      <c r="C398" s="2" t="s">
        <v>28</v>
      </c>
      <c r="D398" s="2" t="s">
        <v>1713</v>
      </c>
      <c r="E398" s="12" t="s">
        <v>377</v>
      </c>
      <c r="F398" s="12" t="s">
        <v>1719</v>
      </c>
      <c r="G398" s="2" t="s">
        <v>27</v>
      </c>
      <c r="H398" s="2" t="s">
        <v>11</v>
      </c>
      <c r="I398" s="2" t="s">
        <v>1744</v>
      </c>
      <c r="J398" s="17">
        <v>0</v>
      </c>
      <c r="K398" s="3" t="s">
        <v>723</v>
      </c>
      <c r="L398" s="30">
        <f>IF(M398="1000 szt.",((J398/N398)/1000),IF(M398="gram",((J398/N398)*1000),J398/N398))</f>
        <v>0</v>
      </c>
      <c r="M398" s="14" t="s">
        <v>19</v>
      </c>
      <c r="N398" s="15">
        <v>1</v>
      </c>
      <c r="O398" s="18" t="s">
        <v>1354</v>
      </c>
      <c r="P398" s="31" t="str">
        <f t="shared" si="6"/>
        <v>St</v>
      </c>
    </row>
    <row r="399" spans="1:16" ht="20.399999999999999" x14ac:dyDescent="0.3">
      <c r="A399" s="9">
        <v>45348.929861111108</v>
      </c>
      <c r="B399" s="2" t="s">
        <v>27</v>
      </c>
      <c r="C399" s="2" t="s">
        <v>28</v>
      </c>
      <c r="D399" s="2" t="s">
        <v>1713</v>
      </c>
      <c r="E399" s="12" t="s">
        <v>377</v>
      </c>
      <c r="F399" s="12" t="s">
        <v>1719</v>
      </c>
      <c r="G399" s="2" t="s">
        <v>27</v>
      </c>
      <c r="H399" s="2" t="s">
        <v>11</v>
      </c>
      <c r="I399" s="2" t="s">
        <v>1744</v>
      </c>
      <c r="J399" s="17">
        <v>0</v>
      </c>
      <c r="K399" s="3" t="s">
        <v>724</v>
      </c>
      <c r="L399" s="30">
        <f>IF(M399="1000 szt.",((J399/N399)/1000),IF(M399="gram",((J399/N399)*1000),J399/N399))</f>
        <v>0</v>
      </c>
      <c r="M399" s="14" t="s">
        <v>19</v>
      </c>
      <c r="N399" s="15">
        <v>1</v>
      </c>
      <c r="O399" s="18" t="s">
        <v>1354</v>
      </c>
      <c r="P399" s="31" t="str">
        <f t="shared" si="6"/>
        <v>St</v>
      </c>
    </row>
    <row r="400" spans="1:16" ht="20.399999999999999" x14ac:dyDescent="0.3">
      <c r="A400" s="9">
        <v>45348.929861111108</v>
      </c>
      <c r="B400" s="2" t="s">
        <v>27</v>
      </c>
      <c r="C400" s="2" t="s">
        <v>28</v>
      </c>
      <c r="D400" s="2" t="s">
        <v>1713</v>
      </c>
      <c r="E400" s="12" t="s">
        <v>377</v>
      </c>
      <c r="F400" s="12" t="s">
        <v>1719</v>
      </c>
      <c r="G400" s="2" t="s">
        <v>27</v>
      </c>
      <c r="H400" s="2" t="s">
        <v>11</v>
      </c>
      <c r="I400" s="2" t="s">
        <v>1744</v>
      </c>
      <c r="J400" s="17">
        <v>0</v>
      </c>
      <c r="K400" s="3" t="s">
        <v>725</v>
      </c>
      <c r="L400" s="30">
        <f>IF(M400="1000 szt.",((J400/N400)/1000),IF(M400="gram",((J400/N400)*1000),J400/N400))</f>
        <v>0</v>
      </c>
      <c r="M400" s="14" t="s">
        <v>19</v>
      </c>
      <c r="N400" s="15">
        <v>1</v>
      </c>
      <c r="O400" s="18" t="s">
        <v>1354</v>
      </c>
      <c r="P400" s="31" t="str">
        <f t="shared" si="6"/>
        <v>St</v>
      </c>
    </row>
    <row r="401" spans="1:16" ht="20.399999999999999" x14ac:dyDescent="0.3">
      <c r="A401" s="9">
        <v>45348.929861111108</v>
      </c>
      <c r="B401" s="2" t="s">
        <v>27</v>
      </c>
      <c r="C401" s="2" t="s">
        <v>28</v>
      </c>
      <c r="D401" s="2" t="s">
        <v>1713</v>
      </c>
      <c r="E401" s="12" t="s">
        <v>377</v>
      </c>
      <c r="F401" s="12" t="s">
        <v>1719</v>
      </c>
      <c r="G401" s="2" t="s">
        <v>27</v>
      </c>
      <c r="H401" s="2" t="s">
        <v>11</v>
      </c>
      <c r="I401" s="2" t="s">
        <v>1744</v>
      </c>
      <c r="J401" s="17">
        <v>0</v>
      </c>
      <c r="K401" s="3" t="s">
        <v>726</v>
      </c>
      <c r="L401" s="30">
        <f>IF(M401="1000 szt.",((J401/N401)/1000),IF(M401="gram",((J401/N401)*1000),J401/N401))</f>
        <v>0</v>
      </c>
      <c r="M401" s="14" t="s">
        <v>19</v>
      </c>
      <c r="N401" s="15">
        <v>1</v>
      </c>
      <c r="O401" s="18" t="s">
        <v>1354</v>
      </c>
      <c r="P401" s="31" t="str">
        <f t="shared" si="6"/>
        <v>St</v>
      </c>
    </row>
    <row r="402" spans="1:16" ht="20.399999999999999" x14ac:dyDescent="0.3">
      <c r="A402" s="9">
        <v>45348.929861111108</v>
      </c>
      <c r="B402" s="2" t="s">
        <v>27</v>
      </c>
      <c r="C402" s="2" t="s">
        <v>28</v>
      </c>
      <c r="D402" s="2" t="s">
        <v>1713</v>
      </c>
      <c r="E402" s="12" t="s">
        <v>377</v>
      </c>
      <c r="F402" s="12" t="s">
        <v>1719</v>
      </c>
      <c r="G402" s="2" t="s">
        <v>27</v>
      </c>
      <c r="H402" s="2" t="s">
        <v>11</v>
      </c>
      <c r="I402" s="2" t="s">
        <v>1744</v>
      </c>
      <c r="J402" s="17">
        <v>0</v>
      </c>
      <c r="K402" s="3" t="s">
        <v>727</v>
      </c>
      <c r="L402" s="30">
        <f>IF(M402="1000 szt.",((J402/N402)/1000),IF(M402="gram",((J402/N402)*1000),J402/N402))</f>
        <v>0</v>
      </c>
      <c r="M402" s="14" t="s">
        <v>19</v>
      </c>
      <c r="N402" s="15">
        <v>1</v>
      </c>
      <c r="O402" s="18" t="s">
        <v>1354</v>
      </c>
      <c r="P402" s="31" t="str">
        <f t="shared" si="6"/>
        <v>St</v>
      </c>
    </row>
    <row r="403" spans="1:16" ht="15.6" x14ac:dyDescent="0.3">
      <c r="A403" s="9">
        <v>45349.041666666664</v>
      </c>
      <c r="B403" s="2" t="s">
        <v>1706</v>
      </c>
      <c r="C403" s="2" t="s">
        <v>4</v>
      </c>
      <c r="D403" s="2" t="s">
        <v>1709</v>
      </c>
      <c r="E403" s="12" t="s">
        <v>224</v>
      </c>
      <c r="F403" s="12" t="s">
        <v>1734</v>
      </c>
      <c r="G403" s="2" t="s">
        <v>23</v>
      </c>
      <c r="H403" s="2" t="s">
        <v>17</v>
      </c>
      <c r="I403" s="2" t="s">
        <v>1744</v>
      </c>
      <c r="J403" s="17">
        <v>0.6</v>
      </c>
      <c r="K403" s="3" t="s">
        <v>728</v>
      </c>
      <c r="L403" s="30">
        <f>IF(M403="1000 szt.",((J403/N403)/1000),IF(M403="gram",((J403/N403)*1000),J403/N403))</f>
        <v>0.6</v>
      </c>
      <c r="M403" s="14" t="s">
        <v>19</v>
      </c>
      <c r="N403" s="15">
        <v>1</v>
      </c>
      <c r="O403" s="18" t="s">
        <v>1354</v>
      </c>
      <c r="P403" s="31" t="str">
        <f t="shared" si="6"/>
        <v>St</v>
      </c>
    </row>
    <row r="404" spans="1:16" ht="15.6" x14ac:dyDescent="0.3">
      <c r="A404" s="9">
        <v>45349.055555555555</v>
      </c>
      <c r="B404" s="2" t="s">
        <v>1706</v>
      </c>
      <c r="C404" s="2" t="s">
        <v>4</v>
      </c>
      <c r="D404" s="2" t="s">
        <v>1709</v>
      </c>
      <c r="E404" s="12" t="s">
        <v>103</v>
      </c>
      <c r="F404" s="12" t="s">
        <v>1727</v>
      </c>
      <c r="G404" s="2" t="s">
        <v>23</v>
      </c>
      <c r="H404" s="2" t="s">
        <v>7</v>
      </c>
      <c r="I404" s="2" t="s">
        <v>7</v>
      </c>
      <c r="J404" s="17">
        <v>244.66200000000001</v>
      </c>
      <c r="L404" s="30">
        <f>IF(M404="1000 szt.",((J404/N404)/1000),IF(M404="gram",((J404/N404)*1000),J404/N404))</f>
        <v>0.81554000000000004</v>
      </c>
      <c r="M404" s="14" t="s">
        <v>19</v>
      </c>
      <c r="N404" s="15">
        <v>300</v>
      </c>
      <c r="O404" s="18" t="s">
        <v>1354</v>
      </c>
      <c r="P404" s="31" t="str">
        <f t="shared" si="6"/>
        <v>St</v>
      </c>
    </row>
    <row r="405" spans="1:16" ht="30.6" x14ac:dyDescent="0.3">
      <c r="A405" s="9">
        <v>45349.208333333336</v>
      </c>
      <c r="B405" s="2" t="s">
        <v>27</v>
      </c>
      <c r="C405" s="2" t="s">
        <v>28</v>
      </c>
      <c r="D405" s="2" t="s">
        <v>1708</v>
      </c>
      <c r="E405" s="12" t="s">
        <v>25</v>
      </c>
      <c r="F405" s="12" t="s">
        <v>1719</v>
      </c>
      <c r="G405" s="2" t="s">
        <v>27</v>
      </c>
      <c r="H405" s="2" t="s">
        <v>11</v>
      </c>
      <c r="I405" s="2" t="s">
        <v>126</v>
      </c>
      <c r="J405" s="17">
        <v>360000</v>
      </c>
      <c r="K405" s="3" t="s">
        <v>729</v>
      </c>
      <c r="L405" s="30">
        <f>IF(M405="1000 szt.",((J405/N405)/1000),IF(M405="gram",((J405/N405)*1000),J405/N405))</f>
        <v>360000</v>
      </c>
      <c r="M405" s="14" t="s">
        <v>19</v>
      </c>
      <c r="N405" s="15">
        <v>1</v>
      </c>
      <c r="O405" s="18" t="s">
        <v>1354</v>
      </c>
      <c r="P405" s="31" t="str">
        <f t="shared" si="6"/>
        <v>St</v>
      </c>
    </row>
    <row r="406" spans="1:16" ht="15.6" x14ac:dyDescent="0.3">
      <c r="A406" s="9">
        <v>45349.354166666664</v>
      </c>
      <c r="B406" s="2" t="s">
        <v>1706</v>
      </c>
      <c r="C406" s="2" t="s">
        <v>32</v>
      </c>
      <c r="D406" s="2" t="s">
        <v>1714</v>
      </c>
      <c r="E406" s="12" t="s">
        <v>33</v>
      </c>
      <c r="F406" s="12" t="s">
        <v>1719</v>
      </c>
      <c r="G406" s="2" t="s">
        <v>34</v>
      </c>
      <c r="H406" s="2" t="s">
        <v>10</v>
      </c>
      <c r="I406" s="2" t="s">
        <v>35</v>
      </c>
      <c r="J406" s="17">
        <v>44.1</v>
      </c>
      <c r="L406" s="30">
        <f>IF(M406="1000 szt.",((J406/N406)/1000),IF(M406="gram",((J406/N406)*1000),J406/N406))</f>
        <v>45000</v>
      </c>
      <c r="M406" s="14" t="s">
        <v>31</v>
      </c>
      <c r="N406" s="15">
        <v>9.7999999999999997E-4</v>
      </c>
      <c r="O406" s="18" t="s">
        <v>1354</v>
      </c>
      <c r="P406" s="31" t="str">
        <f t="shared" si="6"/>
        <v>St</v>
      </c>
    </row>
    <row r="407" spans="1:16" ht="15.6" x14ac:dyDescent="0.3">
      <c r="A407" s="9">
        <v>45349.479166666664</v>
      </c>
      <c r="B407" s="2" t="s">
        <v>27</v>
      </c>
      <c r="C407" s="2" t="s">
        <v>28</v>
      </c>
      <c r="D407" s="2" t="s">
        <v>1714</v>
      </c>
      <c r="E407" s="12" t="s">
        <v>40</v>
      </c>
      <c r="F407" s="12" t="s">
        <v>1719</v>
      </c>
      <c r="G407" s="2" t="s">
        <v>27</v>
      </c>
      <c r="H407" s="2" t="s">
        <v>7</v>
      </c>
      <c r="I407" s="2" t="s">
        <v>7</v>
      </c>
      <c r="J407" s="17">
        <v>489.32400000000001</v>
      </c>
      <c r="L407" s="30">
        <f>IF(M407="1000 szt.",((J407/N407)/1000),IF(M407="gram",((J407/N407)*1000),J407/N407))</f>
        <v>0.81554000000000004</v>
      </c>
      <c r="M407" s="14" t="s">
        <v>19</v>
      </c>
      <c r="N407" s="15">
        <v>600</v>
      </c>
      <c r="O407" s="18" t="s">
        <v>1171</v>
      </c>
      <c r="P407" s="31" t="str">
        <f t="shared" si="6"/>
        <v>SC</v>
      </c>
    </row>
    <row r="408" spans="1:16" ht="15.6" x14ac:dyDescent="0.3">
      <c r="A408" s="9">
        <v>45349.53125</v>
      </c>
      <c r="B408" s="2" t="s">
        <v>27</v>
      </c>
      <c r="C408" s="2" t="s">
        <v>28</v>
      </c>
      <c r="D408" s="2" t="s">
        <v>1711</v>
      </c>
      <c r="E408" s="12" t="s">
        <v>5</v>
      </c>
      <c r="F408" s="12" t="s">
        <v>1719</v>
      </c>
      <c r="G408" s="2" t="s">
        <v>27</v>
      </c>
      <c r="H408" s="2" t="s">
        <v>37</v>
      </c>
      <c r="I408" s="2" t="s">
        <v>364</v>
      </c>
      <c r="J408" s="17">
        <v>350000</v>
      </c>
      <c r="K408" s="3" t="s">
        <v>730</v>
      </c>
      <c r="L408" s="30">
        <f>IF(M408="1000 szt.",((J408/N408)/1000),IF(M408="gram",((J408/N408)*1000),J408/N408))</f>
        <v>350000</v>
      </c>
      <c r="M408" s="14" t="s">
        <v>19</v>
      </c>
      <c r="N408" s="15">
        <v>1</v>
      </c>
      <c r="O408" s="18" t="s">
        <v>1169</v>
      </c>
      <c r="P408" s="31" t="str">
        <f t="shared" si="6"/>
        <v>Po</v>
      </c>
    </row>
    <row r="409" spans="1:16" ht="15.6" x14ac:dyDescent="0.3">
      <c r="A409" s="9">
        <v>45349.536111111112</v>
      </c>
      <c r="B409" s="2" t="s">
        <v>27</v>
      </c>
      <c r="C409" s="2" t="s">
        <v>28</v>
      </c>
      <c r="D409" s="2" t="s">
        <v>1711</v>
      </c>
      <c r="E409" s="12" t="s">
        <v>36</v>
      </c>
      <c r="F409" s="12" t="s">
        <v>1719</v>
      </c>
      <c r="G409" s="2" t="s">
        <v>27</v>
      </c>
      <c r="H409" s="2" t="s">
        <v>11</v>
      </c>
      <c r="I409" s="2" t="s">
        <v>1744</v>
      </c>
      <c r="J409" s="17">
        <v>48000</v>
      </c>
      <c r="K409" s="3" t="s">
        <v>731</v>
      </c>
      <c r="L409" s="30">
        <f>IF(M409="1000 szt.",((J409/N409)/1000),IF(M409="gram",((J409/N409)*1000),J409/N409))</f>
        <v>12000</v>
      </c>
      <c r="M409" s="14" t="s">
        <v>19</v>
      </c>
      <c r="N409" s="15">
        <v>4</v>
      </c>
      <c r="O409" s="18" t="s">
        <v>1168</v>
      </c>
      <c r="P409" s="31" t="str">
        <f t="shared" si="6"/>
        <v>KA</v>
      </c>
    </row>
    <row r="410" spans="1:16" ht="15.6" x14ac:dyDescent="0.3">
      <c r="A410" s="9">
        <v>45349.625</v>
      </c>
      <c r="B410" s="2" t="s">
        <v>1706</v>
      </c>
      <c r="C410" s="2" t="s">
        <v>4</v>
      </c>
      <c r="D410" s="2" t="s">
        <v>1708</v>
      </c>
      <c r="E410" s="12" t="s">
        <v>25</v>
      </c>
      <c r="F410" s="12" t="s">
        <v>1721</v>
      </c>
      <c r="G410" s="2" t="s">
        <v>26</v>
      </c>
      <c r="H410" s="2" t="s">
        <v>7</v>
      </c>
      <c r="I410" s="2" t="s">
        <v>7</v>
      </c>
      <c r="J410" s="17">
        <v>97.864800000000002</v>
      </c>
      <c r="K410" s="3" t="s">
        <v>732</v>
      </c>
      <c r="L410" s="30">
        <f>IF(M410="1000 szt.",((J410/N410)/1000),IF(M410="gram",((J410/N410)*1000),J410/N410))</f>
        <v>0.81554000000000004</v>
      </c>
      <c r="M410" s="14" t="s">
        <v>19</v>
      </c>
      <c r="N410" s="15">
        <v>120</v>
      </c>
      <c r="O410" s="18" t="s">
        <v>1354</v>
      </c>
      <c r="P410" s="31" t="str">
        <f t="shared" si="6"/>
        <v>St</v>
      </c>
    </row>
    <row r="411" spans="1:16" ht="15.6" x14ac:dyDescent="0.3">
      <c r="A411" s="9">
        <v>45349.625</v>
      </c>
      <c r="B411" s="2" t="s">
        <v>1706</v>
      </c>
      <c r="C411" s="2" t="s">
        <v>4</v>
      </c>
      <c r="D411" s="2" t="s">
        <v>1708</v>
      </c>
      <c r="E411" s="12" t="s">
        <v>25</v>
      </c>
      <c r="F411" s="12" t="s">
        <v>1721</v>
      </c>
      <c r="G411" s="2" t="s">
        <v>26</v>
      </c>
      <c r="H411" s="2" t="s">
        <v>7</v>
      </c>
      <c r="I411" s="2" t="s">
        <v>7</v>
      </c>
      <c r="J411" s="17">
        <v>114.1756</v>
      </c>
      <c r="K411" s="3" t="s">
        <v>732</v>
      </c>
      <c r="L411" s="30">
        <f>IF(M411="1000 szt.",((J411/N411)/1000),IF(M411="gram",((J411/N411)*1000),J411/N411))</f>
        <v>0.81554000000000004</v>
      </c>
      <c r="M411" s="14" t="s">
        <v>19</v>
      </c>
      <c r="N411" s="15">
        <v>140</v>
      </c>
      <c r="O411" s="18" t="s">
        <v>1354</v>
      </c>
      <c r="P411" s="31" t="str">
        <f t="shared" si="6"/>
        <v>St</v>
      </c>
    </row>
    <row r="412" spans="1:16" ht="15.6" x14ac:dyDescent="0.3">
      <c r="A412" s="9">
        <v>45349.819444444445</v>
      </c>
      <c r="B412" s="2" t="s">
        <v>1706</v>
      </c>
      <c r="C412" s="2" t="s">
        <v>4</v>
      </c>
      <c r="D412" s="2" t="s">
        <v>1709</v>
      </c>
      <c r="E412" s="12" t="s">
        <v>60</v>
      </c>
      <c r="F412" s="12" t="s">
        <v>1720</v>
      </c>
      <c r="G412" s="2" t="s">
        <v>23</v>
      </c>
      <c r="H412" s="2" t="s">
        <v>7</v>
      </c>
      <c r="I412" s="2" t="s">
        <v>7</v>
      </c>
      <c r="J412" s="17">
        <v>130.4864</v>
      </c>
      <c r="L412" s="30">
        <f>IF(M412="1000 szt.",((J412/N412)/1000),IF(M412="gram",((J412/N412)*1000),J412/N412))</f>
        <v>0.81554000000000004</v>
      </c>
      <c r="M412" s="14" t="s">
        <v>19</v>
      </c>
      <c r="N412" s="15">
        <v>160</v>
      </c>
      <c r="O412" s="18" t="s">
        <v>1354</v>
      </c>
      <c r="P412" s="31" t="str">
        <f t="shared" si="6"/>
        <v>St</v>
      </c>
    </row>
    <row r="413" spans="1:16" ht="15.6" x14ac:dyDescent="0.3">
      <c r="A413" s="9">
        <v>45349.875</v>
      </c>
      <c r="B413" s="2" t="s">
        <v>27</v>
      </c>
      <c r="C413" s="2" t="s">
        <v>28</v>
      </c>
      <c r="D413" s="2" t="s">
        <v>1708</v>
      </c>
      <c r="E413" s="12" t="s">
        <v>25</v>
      </c>
      <c r="F413" s="12" t="s">
        <v>1719</v>
      </c>
      <c r="G413" s="2" t="s">
        <v>27</v>
      </c>
      <c r="H413" s="2" t="s">
        <v>37</v>
      </c>
      <c r="I413" s="2" t="s">
        <v>38</v>
      </c>
      <c r="J413" s="17">
        <v>200000</v>
      </c>
      <c r="K413" s="3" t="s">
        <v>595</v>
      </c>
      <c r="L413" s="30">
        <f>IF(M413="1000 szt.",((J413/N413)/1000),IF(M413="gram",((J413/N413)*1000),J413/N413))</f>
        <v>200000</v>
      </c>
      <c r="M413" s="14" t="s">
        <v>19</v>
      </c>
      <c r="N413" s="15">
        <v>1</v>
      </c>
      <c r="O413" s="18" t="s">
        <v>1169</v>
      </c>
      <c r="P413" s="31" t="str">
        <f t="shared" si="6"/>
        <v>Po</v>
      </c>
    </row>
    <row r="414" spans="1:16" ht="15.6" x14ac:dyDescent="0.3">
      <c r="A414" s="9">
        <v>45349.875</v>
      </c>
      <c r="B414" s="2" t="s">
        <v>27</v>
      </c>
      <c r="C414" s="2" t="s">
        <v>28</v>
      </c>
      <c r="D414" s="2" t="s">
        <v>1708</v>
      </c>
      <c r="E414" s="12" t="s">
        <v>25</v>
      </c>
      <c r="F414" s="12" t="s">
        <v>1719</v>
      </c>
      <c r="G414" s="2" t="s">
        <v>27</v>
      </c>
      <c r="H414" s="2" t="s">
        <v>37</v>
      </c>
      <c r="I414" s="2" t="s">
        <v>38</v>
      </c>
      <c r="J414" s="17">
        <v>300000</v>
      </c>
      <c r="K414" s="3" t="s">
        <v>733</v>
      </c>
      <c r="L414" s="30">
        <f>IF(M414="1000 szt.",((J414/N414)/1000),IF(M414="gram",((J414/N414)*1000),J414/N414))</f>
        <v>300000</v>
      </c>
      <c r="M414" s="14" t="s">
        <v>19</v>
      </c>
      <c r="N414" s="15">
        <v>1</v>
      </c>
      <c r="O414" s="18" t="s">
        <v>1169</v>
      </c>
      <c r="P414" s="31" t="str">
        <f t="shared" si="6"/>
        <v>Po</v>
      </c>
    </row>
    <row r="415" spans="1:16" ht="15.6" x14ac:dyDescent="0.3">
      <c r="A415" s="9">
        <v>45350</v>
      </c>
      <c r="B415" s="2" t="s">
        <v>1707</v>
      </c>
      <c r="C415" s="2" t="s">
        <v>4</v>
      </c>
      <c r="D415" s="2" t="s">
        <v>1709</v>
      </c>
      <c r="E415" s="12" t="s">
        <v>60</v>
      </c>
      <c r="F415" s="12" t="s">
        <v>1720</v>
      </c>
      <c r="G415" s="2" t="s">
        <v>23</v>
      </c>
      <c r="H415" s="2" t="s">
        <v>10</v>
      </c>
      <c r="I415" s="2" t="s">
        <v>35</v>
      </c>
      <c r="J415" s="17">
        <v>125</v>
      </c>
      <c r="L415" s="30">
        <f>IF(M415="1000 szt.",((J415/N415)/1000),IF(M415="gram",((J415/N415)*1000),J415/N415))</f>
        <v>49900.199600798405</v>
      </c>
      <c r="M415" s="14" t="s">
        <v>31</v>
      </c>
      <c r="N415" s="15">
        <v>2.5049999999999998E-3</v>
      </c>
      <c r="O415" s="18" t="s">
        <v>1354</v>
      </c>
      <c r="P415" s="31" t="str">
        <f t="shared" si="6"/>
        <v>St</v>
      </c>
    </row>
    <row r="416" spans="1:16" ht="15.6" x14ac:dyDescent="0.3">
      <c r="A416" s="9">
        <v>45350.229166666664</v>
      </c>
      <c r="B416" s="2" t="s">
        <v>1706</v>
      </c>
      <c r="C416" s="2" t="s">
        <v>4</v>
      </c>
      <c r="D416" s="2" t="s">
        <v>1709</v>
      </c>
      <c r="E416" s="12" t="s">
        <v>60</v>
      </c>
      <c r="F416" s="12" t="s">
        <v>1739</v>
      </c>
      <c r="G416" s="2" t="s">
        <v>23</v>
      </c>
      <c r="H416" s="2" t="s">
        <v>11</v>
      </c>
      <c r="I416" s="2" t="s">
        <v>627</v>
      </c>
      <c r="J416" s="17">
        <v>108453</v>
      </c>
      <c r="L416" s="30">
        <f>IF(M416="1000 szt.",((J416/N416)/1000),IF(M416="gram",((J416/N416)*1000),J416/N416))</f>
        <v>3682.6146010186758</v>
      </c>
      <c r="M416" s="14" t="s">
        <v>31</v>
      </c>
      <c r="N416" s="15">
        <v>29.45</v>
      </c>
      <c r="O416" s="18" t="s">
        <v>1354</v>
      </c>
      <c r="P416" s="31" t="str">
        <f t="shared" si="6"/>
        <v>St</v>
      </c>
    </row>
    <row r="417" spans="1:16" ht="15.6" x14ac:dyDescent="0.3">
      <c r="A417" s="9">
        <v>45350.465277777781</v>
      </c>
      <c r="B417" s="2" t="s">
        <v>27</v>
      </c>
      <c r="C417" s="2" t="s">
        <v>28</v>
      </c>
      <c r="D417" s="2" t="s">
        <v>1714</v>
      </c>
      <c r="E417" s="12" t="s">
        <v>40</v>
      </c>
      <c r="F417" s="12" t="s">
        <v>1719</v>
      </c>
      <c r="G417" s="2" t="s">
        <v>27</v>
      </c>
      <c r="H417" s="2" t="s">
        <v>7</v>
      </c>
      <c r="I417" s="2" t="s">
        <v>7</v>
      </c>
      <c r="J417" s="17">
        <v>56843.137999999999</v>
      </c>
      <c r="L417" s="30">
        <f>IF(M417="1000 szt.",((J417/N417)/1000),IF(M417="gram",((J417/N417)*1000),J417/N417))</f>
        <v>0.81553999999999993</v>
      </c>
      <c r="M417" s="14" t="s">
        <v>19</v>
      </c>
      <c r="N417" s="15">
        <v>69700</v>
      </c>
      <c r="O417" s="18" t="s">
        <v>1171</v>
      </c>
      <c r="P417" s="31" t="str">
        <f t="shared" si="6"/>
        <v>SC</v>
      </c>
    </row>
    <row r="418" spans="1:16" ht="15.6" x14ac:dyDescent="0.3">
      <c r="A418" s="9">
        <v>45350.465277777781</v>
      </c>
      <c r="B418" s="2" t="s">
        <v>27</v>
      </c>
      <c r="C418" s="2" t="s">
        <v>28</v>
      </c>
      <c r="D418" s="2" t="s">
        <v>1714</v>
      </c>
      <c r="E418" s="12" t="s">
        <v>40</v>
      </c>
      <c r="F418" s="12" t="s">
        <v>1719</v>
      </c>
      <c r="G418" s="2" t="s">
        <v>27</v>
      </c>
      <c r="H418" s="2" t="s">
        <v>29</v>
      </c>
      <c r="I418" s="2" t="s">
        <v>41</v>
      </c>
      <c r="J418" s="17">
        <v>6288.96</v>
      </c>
      <c r="L418" s="30">
        <f>IF(M418="1000 szt.",((J418/N418)/1000),IF(M418="gram",((J418/N418)*1000),J418/N418))</f>
        <v>585.01953488372089</v>
      </c>
      <c r="M418" s="14" t="s">
        <v>31</v>
      </c>
      <c r="N418" s="15">
        <v>10.75</v>
      </c>
      <c r="O418" s="18" t="s">
        <v>1171</v>
      </c>
      <c r="P418" s="31" t="str">
        <f t="shared" si="6"/>
        <v>SC</v>
      </c>
    </row>
    <row r="419" spans="1:16" ht="15.6" x14ac:dyDescent="0.3">
      <c r="A419" s="9">
        <v>45350.465277777781</v>
      </c>
      <c r="B419" s="2" t="s">
        <v>27</v>
      </c>
      <c r="C419" s="2" t="s">
        <v>28</v>
      </c>
      <c r="D419" s="2" t="s">
        <v>1714</v>
      </c>
      <c r="E419" s="12" t="s">
        <v>40</v>
      </c>
      <c r="F419" s="12" t="s">
        <v>1719</v>
      </c>
      <c r="G419" s="2" t="s">
        <v>27</v>
      </c>
      <c r="H419" s="2" t="s">
        <v>55</v>
      </c>
      <c r="I419" s="2" t="s">
        <v>56</v>
      </c>
      <c r="J419" s="17">
        <v>216</v>
      </c>
      <c r="L419" s="30">
        <f>IF(M419="1000 szt.",((J419/N419)/1000),IF(M419="gram",((J419/N419)*1000),J419/N419))</f>
        <v>80</v>
      </c>
      <c r="M419" s="14" t="s">
        <v>46</v>
      </c>
      <c r="N419" s="15">
        <v>2.7</v>
      </c>
      <c r="O419" s="18" t="s">
        <v>1171</v>
      </c>
      <c r="P419" s="31" t="str">
        <f t="shared" si="6"/>
        <v>SC</v>
      </c>
    </row>
    <row r="420" spans="1:16" ht="20.399999999999999" x14ac:dyDescent="0.3">
      <c r="A420" s="9">
        <v>45350.541666666664</v>
      </c>
      <c r="B420" s="2" t="s">
        <v>1707</v>
      </c>
      <c r="C420" s="2" t="s">
        <v>4</v>
      </c>
      <c r="D420" s="2" t="s">
        <v>1708</v>
      </c>
      <c r="E420" s="12" t="s">
        <v>25</v>
      </c>
      <c r="F420" s="12" t="s">
        <v>1736</v>
      </c>
      <c r="G420" s="2" t="s">
        <v>26</v>
      </c>
      <c r="H420" s="2" t="s">
        <v>37</v>
      </c>
      <c r="I420" s="2" t="s">
        <v>364</v>
      </c>
      <c r="J420" s="17">
        <v>100000</v>
      </c>
      <c r="K420" s="3" t="s">
        <v>734</v>
      </c>
      <c r="L420" s="30">
        <f>IF(M420="1000 szt.",((J420/N420)/1000),IF(M420="gram",((J420/N420)*1000),J420/N420))</f>
        <v>100000</v>
      </c>
      <c r="M420" s="14" t="s">
        <v>19</v>
      </c>
      <c r="N420" s="15">
        <v>1</v>
      </c>
      <c r="O420" s="18" t="s">
        <v>1354</v>
      </c>
      <c r="P420" s="31" t="str">
        <f t="shared" si="6"/>
        <v>St</v>
      </c>
    </row>
    <row r="421" spans="1:16" ht="15.6" x14ac:dyDescent="0.3">
      <c r="A421" s="9">
        <v>45350.715277777781</v>
      </c>
      <c r="B421" s="2" t="s">
        <v>27</v>
      </c>
      <c r="C421" s="2" t="s">
        <v>32</v>
      </c>
      <c r="D421" s="2" t="s">
        <v>1716</v>
      </c>
      <c r="E421" s="12" t="s">
        <v>242</v>
      </c>
      <c r="F421" s="12" t="s">
        <v>1719</v>
      </c>
      <c r="G421" s="2" t="s">
        <v>243</v>
      </c>
      <c r="H421" s="2" t="s">
        <v>7</v>
      </c>
      <c r="I421" s="2" t="s">
        <v>7</v>
      </c>
      <c r="J421" s="17">
        <v>358837.6</v>
      </c>
      <c r="L421" s="30">
        <f>IF(M421="1000 szt.",((J421/N421)/1000),IF(M421="gram",((J421/N421)*1000),J421/N421))</f>
        <v>0.81553999999999993</v>
      </c>
      <c r="M421" s="14" t="s">
        <v>19</v>
      </c>
      <c r="N421" s="15">
        <v>440000</v>
      </c>
      <c r="O421" s="18" t="s">
        <v>1354</v>
      </c>
      <c r="P421" s="31" t="str">
        <f t="shared" si="6"/>
        <v>St</v>
      </c>
    </row>
    <row r="422" spans="1:16" ht="15.6" x14ac:dyDescent="0.3">
      <c r="A422" s="9">
        <v>45350.965277777781</v>
      </c>
      <c r="B422" s="2" t="s">
        <v>1707</v>
      </c>
      <c r="C422" s="2" t="s">
        <v>4</v>
      </c>
      <c r="D422" s="2" t="s">
        <v>1708</v>
      </c>
      <c r="E422" s="12" t="s">
        <v>71</v>
      </c>
      <c r="F422" s="12" t="s">
        <v>1724</v>
      </c>
      <c r="G422" s="2" t="s">
        <v>23</v>
      </c>
      <c r="H422" s="2" t="s">
        <v>10</v>
      </c>
      <c r="I422" s="2" t="s">
        <v>35</v>
      </c>
      <c r="J422" s="17">
        <v>36</v>
      </c>
      <c r="L422" s="30">
        <f>IF(M422="1000 szt.",((J422/N422)/1000),IF(M422="gram",((J422/N422)*1000),J422/N422))</f>
        <v>45000</v>
      </c>
      <c r="M422" s="14" t="s">
        <v>31</v>
      </c>
      <c r="N422" s="15">
        <v>8.0000000000000004E-4</v>
      </c>
      <c r="O422" s="18" t="s">
        <v>1354</v>
      </c>
      <c r="P422" s="31" t="str">
        <f t="shared" si="6"/>
        <v>St</v>
      </c>
    </row>
    <row r="423" spans="1:16" ht="15.6" x14ac:dyDescent="0.3">
      <c r="A423" s="9">
        <v>45350.975694444445</v>
      </c>
      <c r="B423" s="2" t="s">
        <v>27</v>
      </c>
      <c r="C423" s="2" t="s">
        <v>28</v>
      </c>
      <c r="D423" s="2" t="s">
        <v>1711</v>
      </c>
      <c r="E423" s="12" t="s">
        <v>1906</v>
      </c>
      <c r="F423" s="12" t="s">
        <v>1719</v>
      </c>
      <c r="G423" s="2" t="s">
        <v>27</v>
      </c>
      <c r="H423" s="2" t="s">
        <v>55</v>
      </c>
      <c r="I423" s="2" t="s">
        <v>56</v>
      </c>
      <c r="J423" s="17">
        <v>0</v>
      </c>
      <c r="L423" s="30">
        <f>IF(M423="1000 szt.",((J423/N423)/1000),IF(M423="gram",((J423/N423)*1000),J423/N423))</f>
        <v>0</v>
      </c>
      <c r="M423" s="14" t="s">
        <v>46</v>
      </c>
      <c r="N423" s="15">
        <v>1000</v>
      </c>
      <c r="O423" s="18" t="s">
        <v>1354</v>
      </c>
      <c r="P423" s="31" t="str">
        <f t="shared" si="6"/>
        <v>St</v>
      </c>
    </row>
    <row r="424" spans="1:16" ht="15.6" x14ac:dyDescent="0.3">
      <c r="A424" s="9">
        <v>45351.009027777778</v>
      </c>
      <c r="B424" s="2" t="s">
        <v>1706</v>
      </c>
      <c r="C424" s="2" t="s">
        <v>4</v>
      </c>
      <c r="D424" s="2" t="s">
        <v>1709</v>
      </c>
      <c r="E424" s="12" t="s">
        <v>103</v>
      </c>
      <c r="F424" s="12" t="s">
        <v>1727</v>
      </c>
      <c r="G424" s="2" t="s">
        <v>23</v>
      </c>
      <c r="H424" s="2" t="s">
        <v>7</v>
      </c>
      <c r="I424" s="2" t="s">
        <v>7</v>
      </c>
      <c r="J424" s="17">
        <v>456.70240000000001</v>
      </c>
      <c r="L424" s="30">
        <f>IF(M424="1000 szt.",((J424/N424)/1000),IF(M424="gram",((J424/N424)*1000),J424/N424))</f>
        <v>0.81554000000000004</v>
      </c>
      <c r="M424" s="14" t="s">
        <v>19</v>
      </c>
      <c r="N424" s="15">
        <v>560</v>
      </c>
      <c r="O424" s="18" t="s">
        <v>1354</v>
      </c>
      <c r="P424" s="31" t="str">
        <f t="shared" si="6"/>
        <v>St</v>
      </c>
    </row>
    <row r="425" spans="1:16" ht="15.6" x14ac:dyDescent="0.3">
      <c r="A425" s="9">
        <v>45351.222222222219</v>
      </c>
      <c r="B425" s="2" t="s">
        <v>1706</v>
      </c>
      <c r="C425" s="2" t="s">
        <v>4</v>
      </c>
      <c r="D425" s="2" t="s">
        <v>1708</v>
      </c>
      <c r="E425" s="12" t="s">
        <v>25</v>
      </c>
      <c r="F425" s="12" t="s">
        <v>1736</v>
      </c>
      <c r="G425" s="2" t="s">
        <v>26</v>
      </c>
      <c r="H425" s="2" t="s">
        <v>7</v>
      </c>
      <c r="I425" s="2" t="s">
        <v>7</v>
      </c>
      <c r="J425" s="17">
        <v>652.43200000000002</v>
      </c>
      <c r="K425" s="3" t="s">
        <v>735</v>
      </c>
      <c r="L425" s="30">
        <f>IF(M425="1000 szt.",((J425/N425)/1000),IF(M425="gram",((J425/N425)*1000),J425/N425))</f>
        <v>0.81554000000000004</v>
      </c>
      <c r="M425" s="14" t="s">
        <v>19</v>
      </c>
      <c r="N425" s="15">
        <v>800</v>
      </c>
      <c r="O425" s="18" t="s">
        <v>1354</v>
      </c>
      <c r="P425" s="31" t="str">
        <f t="shared" si="6"/>
        <v>St</v>
      </c>
    </row>
    <row r="426" spans="1:16" ht="15.6" x14ac:dyDescent="0.3">
      <c r="A426" s="9">
        <v>45351.415277777778</v>
      </c>
      <c r="B426" s="2" t="s">
        <v>1707</v>
      </c>
      <c r="C426" s="2" t="s">
        <v>4</v>
      </c>
      <c r="D426" s="2" t="s">
        <v>1713</v>
      </c>
      <c r="E426" s="12" t="s">
        <v>3895</v>
      </c>
      <c r="F426" s="12" t="s">
        <v>1723</v>
      </c>
      <c r="G426" s="2" t="s">
        <v>16</v>
      </c>
      <c r="H426" s="2" t="s">
        <v>17</v>
      </c>
      <c r="I426" s="2" t="s">
        <v>18</v>
      </c>
      <c r="J426" s="17">
        <v>0</v>
      </c>
      <c r="K426" s="3" t="s">
        <v>736</v>
      </c>
      <c r="L426" s="30">
        <f>IF(M426="1000 szt.",((J426/N426)/1000),IF(M426="gram",((J426/N426)*1000),J426/N426))</f>
        <v>0</v>
      </c>
      <c r="M426" s="14" t="s">
        <v>19</v>
      </c>
      <c r="N426" s="15">
        <v>3</v>
      </c>
      <c r="O426" s="18" t="s">
        <v>1354</v>
      </c>
      <c r="P426" s="31" t="str">
        <f t="shared" si="6"/>
        <v>St</v>
      </c>
    </row>
    <row r="427" spans="1:16" ht="15.6" x14ac:dyDescent="0.3">
      <c r="A427" s="9">
        <v>45351.552083333336</v>
      </c>
      <c r="B427" s="2" t="s">
        <v>1706</v>
      </c>
      <c r="C427" s="2" t="s">
        <v>4</v>
      </c>
      <c r="D427" s="2" t="s">
        <v>1708</v>
      </c>
      <c r="E427" s="12" t="s">
        <v>22</v>
      </c>
      <c r="F427" s="12" t="s">
        <v>1731</v>
      </c>
      <c r="G427" s="2" t="s">
        <v>23</v>
      </c>
      <c r="H427" s="2" t="s">
        <v>10</v>
      </c>
      <c r="I427" s="2" t="s">
        <v>35</v>
      </c>
      <c r="J427" s="17">
        <v>17.100000000000001</v>
      </c>
      <c r="L427" s="30">
        <f>IF(M427="1000 szt.",((J427/N427)/1000),IF(M427="gram",((J427/N427)*1000),J427/N427))</f>
        <v>45000</v>
      </c>
      <c r="M427" s="14" t="s">
        <v>31</v>
      </c>
      <c r="N427" s="15">
        <v>3.8000000000000002E-4</v>
      </c>
      <c r="O427" s="18" t="s">
        <v>1354</v>
      </c>
      <c r="P427" s="31" t="str">
        <f t="shared" si="6"/>
        <v>St</v>
      </c>
    </row>
    <row r="428" spans="1:16" ht="15.6" x14ac:dyDescent="0.3">
      <c r="A428" s="9">
        <v>45351.750694444447</v>
      </c>
      <c r="B428" s="2" t="s">
        <v>1706</v>
      </c>
      <c r="C428" s="2" t="s">
        <v>4</v>
      </c>
      <c r="D428" s="2" t="s">
        <v>1711</v>
      </c>
      <c r="E428" s="12" t="s">
        <v>5</v>
      </c>
      <c r="F428" s="12" t="s">
        <v>1733</v>
      </c>
      <c r="G428" s="2" t="s">
        <v>6</v>
      </c>
      <c r="H428" s="2" t="s">
        <v>7</v>
      </c>
      <c r="I428" s="2" t="s">
        <v>7</v>
      </c>
      <c r="J428" s="17">
        <v>733.98599999999999</v>
      </c>
      <c r="K428" s="3" t="s">
        <v>737</v>
      </c>
      <c r="L428" s="30">
        <f>IF(M428="1000 szt.",((J428/N428)/1000),IF(M428="gram",((J428/N428)*1000),J428/N428))</f>
        <v>0.81554000000000004</v>
      </c>
      <c r="M428" s="14" t="s">
        <v>19</v>
      </c>
      <c r="N428" s="15">
        <v>900</v>
      </c>
      <c r="O428" s="18" t="s">
        <v>1354</v>
      </c>
      <c r="P428" s="31" t="str">
        <f t="shared" si="6"/>
        <v>St</v>
      </c>
    </row>
    <row r="429" spans="1:16" ht="15.6" x14ac:dyDescent="0.3">
      <c r="A429" s="9">
        <v>45351.833333333336</v>
      </c>
      <c r="B429" s="2" t="s">
        <v>1706</v>
      </c>
      <c r="C429" s="2" t="s">
        <v>4</v>
      </c>
      <c r="D429" s="2" t="s">
        <v>1708</v>
      </c>
      <c r="E429" s="12" t="s">
        <v>25</v>
      </c>
      <c r="F429" s="12" t="s">
        <v>1721</v>
      </c>
      <c r="G429" s="2" t="s">
        <v>26</v>
      </c>
      <c r="H429" s="2" t="s">
        <v>11</v>
      </c>
      <c r="I429" s="2" t="s">
        <v>1744</v>
      </c>
      <c r="J429" s="17">
        <v>1695.35</v>
      </c>
      <c r="K429" s="3" t="s">
        <v>738</v>
      </c>
      <c r="L429" s="30">
        <f>IF(M429="1000 szt.",((J429/N429)/1000),IF(M429="gram",((J429/N429)*1000),J429/N429))</f>
        <v>8.27</v>
      </c>
      <c r="M429" s="14" t="s">
        <v>46</v>
      </c>
      <c r="N429" s="15">
        <v>205</v>
      </c>
      <c r="O429" s="18" t="s">
        <v>1168</v>
      </c>
      <c r="P429" s="31" t="str">
        <f t="shared" si="6"/>
        <v>KA</v>
      </c>
    </row>
    <row r="430" spans="1:16" ht="20.399999999999999" x14ac:dyDescent="0.3">
      <c r="A430" s="9">
        <v>45352.236111111109</v>
      </c>
      <c r="B430" s="2" t="s">
        <v>1706</v>
      </c>
      <c r="C430" s="2" t="s">
        <v>4</v>
      </c>
      <c r="D430" s="2" t="s">
        <v>1709</v>
      </c>
      <c r="E430" s="12" t="s">
        <v>103</v>
      </c>
      <c r="F430" s="12" t="s">
        <v>1727</v>
      </c>
      <c r="G430" s="2" t="s">
        <v>23</v>
      </c>
      <c r="H430" s="2" t="s">
        <v>7</v>
      </c>
      <c r="I430" s="2" t="s">
        <v>7</v>
      </c>
      <c r="J430" s="17">
        <v>342.52679999999998</v>
      </c>
      <c r="K430" s="3" t="s">
        <v>739</v>
      </c>
      <c r="L430" s="30">
        <f>IF(M430="1000 szt.",((J430/N430)/1000),IF(M430="gram",((J430/N430)*1000),J430/N430))</f>
        <v>0.81553999999999993</v>
      </c>
      <c r="M430" s="14" t="s">
        <v>19</v>
      </c>
      <c r="N430" s="15">
        <v>420</v>
      </c>
      <c r="O430" s="18" t="s">
        <v>1354</v>
      </c>
      <c r="P430" s="31" t="str">
        <f t="shared" si="6"/>
        <v>St</v>
      </c>
    </row>
    <row r="431" spans="1:16" ht="15.6" x14ac:dyDescent="0.3">
      <c r="A431" s="9">
        <v>45352.284722222219</v>
      </c>
      <c r="B431" s="2" t="s">
        <v>1707</v>
      </c>
      <c r="C431" s="2" t="s">
        <v>4</v>
      </c>
      <c r="D431" s="2" t="s">
        <v>1713</v>
      </c>
      <c r="E431" s="12" t="s">
        <v>3896</v>
      </c>
      <c r="F431" s="12" t="s">
        <v>1740</v>
      </c>
      <c r="G431" s="2" t="s">
        <v>16</v>
      </c>
      <c r="H431" s="2" t="s">
        <v>17</v>
      </c>
      <c r="I431" s="2" t="s">
        <v>18</v>
      </c>
      <c r="J431" s="17">
        <v>0</v>
      </c>
      <c r="L431" s="30">
        <f>IF(M431="1000 szt.",((J431/N431)/1000),IF(M431="gram",((J431/N431)*1000),J431/N431))</f>
        <v>0</v>
      </c>
      <c r="M431" s="14" t="s">
        <v>19</v>
      </c>
      <c r="N431" s="15">
        <v>41</v>
      </c>
      <c r="O431" s="18" t="s">
        <v>1354</v>
      </c>
      <c r="P431" s="31" t="str">
        <f t="shared" si="6"/>
        <v>St</v>
      </c>
    </row>
    <row r="432" spans="1:16" ht="15.6" x14ac:dyDescent="0.3">
      <c r="A432" s="9">
        <v>45352.326388888891</v>
      </c>
      <c r="B432" s="2" t="s">
        <v>1706</v>
      </c>
      <c r="C432" s="2" t="s">
        <v>4</v>
      </c>
      <c r="D432" s="2" t="s">
        <v>1708</v>
      </c>
      <c r="E432" s="12" t="s">
        <v>25</v>
      </c>
      <c r="F432" s="12" t="s">
        <v>1721</v>
      </c>
      <c r="G432" s="2" t="s">
        <v>26</v>
      </c>
      <c r="H432" s="2" t="s">
        <v>7</v>
      </c>
      <c r="I432" s="2" t="s">
        <v>7</v>
      </c>
      <c r="J432" s="17">
        <v>81.554000000000002</v>
      </c>
      <c r="K432" s="3" t="s">
        <v>740</v>
      </c>
      <c r="L432" s="30">
        <f>IF(M432="1000 szt.",((J432/N432)/1000),IF(M432="gram",((J432/N432)*1000),J432/N432))</f>
        <v>0.81554000000000004</v>
      </c>
      <c r="M432" s="14" t="s">
        <v>19</v>
      </c>
      <c r="N432" s="15">
        <v>100</v>
      </c>
      <c r="O432" s="18" t="s">
        <v>1354</v>
      </c>
      <c r="P432" s="31" t="str">
        <f t="shared" si="6"/>
        <v>St</v>
      </c>
    </row>
    <row r="433" spans="1:16" ht="15.6" x14ac:dyDescent="0.3">
      <c r="A433" s="9">
        <v>45352.409722222219</v>
      </c>
      <c r="B433" s="2" t="s">
        <v>1706</v>
      </c>
      <c r="C433" s="2" t="s">
        <v>4</v>
      </c>
      <c r="D433" s="2" t="s">
        <v>1708</v>
      </c>
      <c r="E433" s="12" t="s">
        <v>71</v>
      </c>
      <c r="F433" s="12" t="s">
        <v>1724</v>
      </c>
      <c r="G433" s="2" t="s">
        <v>23</v>
      </c>
      <c r="H433" s="2" t="s">
        <v>7</v>
      </c>
      <c r="I433" s="2" t="s">
        <v>7</v>
      </c>
      <c r="J433" s="17">
        <v>146.7972</v>
      </c>
      <c r="K433" s="3" t="s">
        <v>741</v>
      </c>
      <c r="L433" s="30">
        <f>IF(M433="1000 szt.",((J433/N433)/1000),IF(M433="gram",((J433/N433)*1000),J433/N433))</f>
        <v>0.81554000000000004</v>
      </c>
      <c r="M433" s="14" t="s">
        <v>19</v>
      </c>
      <c r="N433" s="15">
        <v>180</v>
      </c>
      <c r="O433" s="18" t="s">
        <v>1354</v>
      </c>
      <c r="P433" s="31" t="str">
        <f t="shared" si="6"/>
        <v>St</v>
      </c>
    </row>
    <row r="434" spans="1:16" ht="15.6" x14ac:dyDescent="0.3">
      <c r="A434" s="9">
        <v>45352.545138888891</v>
      </c>
      <c r="B434" s="2" t="s">
        <v>1706</v>
      </c>
      <c r="C434" s="2" t="s">
        <v>32</v>
      </c>
      <c r="D434" s="2" t="s">
        <v>1714</v>
      </c>
      <c r="E434" s="12" t="s">
        <v>33</v>
      </c>
      <c r="F434" s="12" t="s">
        <v>1719</v>
      </c>
      <c r="G434" s="2" t="s">
        <v>34</v>
      </c>
      <c r="H434" s="2" t="s">
        <v>37</v>
      </c>
      <c r="I434" s="2" t="s">
        <v>38</v>
      </c>
      <c r="J434" s="17">
        <v>96000</v>
      </c>
      <c r="K434" s="3" t="s">
        <v>742</v>
      </c>
      <c r="L434" s="30">
        <f>IF(M434="1000 szt.",((J434/N434)/1000),IF(M434="gram",((J434/N434)*1000),J434/N434))</f>
        <v>96000</v>
      </c>
      <c r="M434" s="14" t="s">
        <v>19</v>
      </c>
      <c r="N434" s="15">
        <v>1</v>
      </c>
      <c r="O434" s="18" t="s">
        <v>1354</v>
      </c>
      <c r="P434" s="31" t="str">
        <f t="shared" si="6"/>
        <v>St</v>
      </c>
    </row>
    <row r="435" spans="1:16" ht="15.6" x14ac:dyDescent="0.3">
      <c r="A435" s="9">
        <v>45352.680555555555</v>
      </c>
      <c r="B435" s="2" t="s">
        <v>1706</v>
      </c>
      <c r="C435" s="2" t="s">
        <v>32</v>
      </c>
      <c r="D435" s="2" t="s">
        <v>1714</v>
      </c>
      <c r="E435" s="12" t="s">
        <v>33</v>
      </c>
      <c r="F435" s="12" t="s">
        <v>1719</v>
      </c>
      <c r="G435" s="2" t="s">
        <v>34</v>
      </c>
      <c r="H435" s="2" t="s">
        <v>10</v>
      </c>
      <c r="I435" s="2" t="s">
        <v>35</v>
      </c>
      <c r="J435" s="17">
        <v>212.85</v>
      </c>
      <c r="L435" s="30">
        <f>IF(M435="1000 szt.",((J435/N435)/1000),IF(M435="gram",((J435/N435)*1000),J435/N435))</f>
        <v>44999.999999999993</v>
      </c>
      <c r="M435" s="14" t="s">
        <v>31</v>
      </c>
      <c r="N435" s="15">
        <v>4.7300000000000007E-3</v>
      </c>
      <c r="O435" s="18" t="s">
        <v>1354</v>
      </c>
      <c r="P435" s="31" t="str">
        <f t="shared" si="6"/>
        <v>St</v>
      </c>
    </row>
    <row r="436" spans="1:16" ht="15.6" x14ac:dyDescent="0.3">
      <c r="A436" s="9">
        <v>45352.680555555555</v>
      </c>
      <c r="B436" s="2" t="s">
        <v>1706</v>
      </c>
      <c r="C436" s="2" t="s">
        <v>32</v>
      </c>
      <c r="D436" s="2" t="s">
        <v>1714</v>
      </c>
      <c r="E436" s="12" t="s">
        <v>33</v>
      </c>
      <c r="F436" s="12" t="s">
        <v>1719</v>
      </c>
      <c r="G436" s="2" t="s">
        <v>34</v>
      </c>
      <c r="H436" s="2" t="s">
        <v>10</v>
      </c>
      <c r="I436" s="2" t="s">
        <v>35</v>
      </c>
      <c r="J436" s="17">
        <v>50.85</v>
      </c>
      <c r="L436" s="30">
        <f>IF(M436="1000 szt.",((J436/N436)/1000),IF(M436="gram",((J436/N436)*1000),J436/N436))</f>
        <v>45000.000000000007</v>
      </c>
      <c r="M436" s="14" t="s">
        <v>31</v>
      </c>
      <c r="N436" s="15">
        <v>1.1299999999999999E-3</v>
      </c>
      <c r="O436" s="18" t="s">
        <v>1354</v>
      </c>
      <c r="P436" s="31" t="str">
        <f t="shared" si="6"/>
        <v>St</v>
      </c>
    </row>
    <row r="437" spans="1:16" ht="15.6" x14ac:dyDescent="0.3">
      <c r="A437" s="9">
        <v>45352.798611111109</v>
      </c>
      <c r="B437" s="2" t="s">
        <v>1706</v>
      </c>
      <c r="C437" s="2" t="s">
        <v>4</v>
      </c>
      <c r="D437" s="2" t="s">
        <v>1708</v>
      </c>
      <c r="E437" s="12" t="s">
        <v>22</v>
      </c>
      <c r="F437" s="12" t="s">
        <v>1731</v>
      </c>
      <c r="G437" s="2" t="s">
        <v>23</v>
      </c>
      <c r="H437" s="2" t="s">
        <v>7</v>
      </c>
      <c r="I437" s="2" t="s">
        <v>7</v>
      </c>
      <c r="J437" s="17">
        <v>181.04990000000001</v>
      </c>
      <c r="K437" s="3" t="s">
        <v>743</v>
      </c>
      <c r="L437" s="30">
        <f>IF(M437="1000 szt.",((J437/N437)/1000),IF(M437="gram",((J437/N437)*1000),J437/N437))</f>
        <v>0.8155400900900901</v>
      </c>
      <c r="M437" s="14" t="s">
        <v>19</v>
      </c>
      <c r="N437" s="15">
        <v>222</v>
      </c>
      <c r="O437" s="18" t="s">
        <v>1354</v>
      </c>
      <c r="P437" s="31" t="str">
        <f t="shared" si="6"/>
        <v>St</v>
      </c>
    </row>
    <row r="438" spans="1:16" ht="15.6" x14ac:dyDescent="0.3">
      <c r="A438" s="9">
        <v>45352.854166666664</v>
      </c>
      <c r="B438" s="2" t="s">
        <v>1706</v>
      </c>
      <c r="C438" s="2" t="s">
        <v>4</v>
      </c>
      <c r="D438" s="2" t="s">
        <v>1708</v>
      </c>
      <c r="E438" s="12" t="s">
        <v>25</v>
      </c>
      <c r="F438" s="12" t="s">
        <v>1721</v>
      </c>
      <c r="G438" s="2" t="s">
        <v>26</v>
      </c>
      <c r="H438" s="2" t="s">
        <v>7</v>
      </c>
      <c r="I438" s="2" t="s">
        <v>7</v>
      </c>
      <c r="J438" s="17">
        <v>81.554000000000002</v>
      </c>
      <c r="K438" s="3" t="s">
        <v>744</v>
      </c>
      <c r="L438" s="30">
        <f>IF(M438="1000 szt.",((J438/N438)/1000),IF(M438="gram",((J438/N438)*1000),J438/N438))</f>
        <v>0.81554000000000004</v>
      </c>
      <c r="M438" s="14" t="s">
        <v>19</v>
      </c>
      <c r="N438" s="15">
        <v>100</v>
      </c>
      <c r="O438" s="18" t="s">
        <v>1354</v>
      </c>
      <c r="P438" s="31" t="str">
        <f t="shared" si="6"/>
        <v>St</v>
      </c>
    </row>
    <row r="439" spans="1:16" ht="15.6" x14ac:dyDescent="0.3">
      <c r="A439" s="9">
        <v>45352.854166666664</v>
      </c>
      <c r="B439" s="2" t="s">
        <v>1706</v>
      </c>
      <c r="C439" s="2" t="s">
        <v>4</v>
      </c>
      <c r="D439" s="2" t="s">
        <v>1708</v>
      </c>
      <c r="E439" s="12" t="s">
        <v>25</v>
      </c>
      <c r="F439" s="12" t="s">
        <v>1721</v>
      </c>
      <c r="G439" s="2" t="s">
        <v>26</v>
      </c>
      <c r="H439" s="2" t="s">
        <v>7</v>
      </c>
      <c r="I439" s="2" t="s">
        <v>7</v>
      </c>
      <c r="J439" s="17">
        <v>65.243200000000002</v>
      </c>
      <c r="L439" s="30">
        <f>IF(M439="1000 szt.",((J439/N439)/1000),IF(M439="gram",((J439/N439)*1000),J439/N439))</f>
        <v>0.81554000000000004</v>
      </c>
      <c r="M439" s="14" t="s">
        <v>19</v>
      </c>
      <c r="N439" s="15">
        <v>80</v>
      </c>
      <c r="O439" s="18" t="s">
        <v>1168</v>
      </c>
      <c r="P439" s="31" t="str">
        <f t="shared" si="6"/>
        <v>KA</v>
      </c>
    </row>
    <row r="440" spans="1:16" ht="15.6" x14ac:dyDescent="0.3">
      <c r="A440" s="9">
        <v>45352.958333333336</v>
      </c>
      <c r="B440" s="2" t="s">
        <v>1707</v>
      </c>
      <c r="C440" s="2" t="s">
        <v>4</v>
      </c>
      <c r="D440" s="2" t="s">
        <v>1708</v>
      </c>
      <c r="E440" s="12" t="s">
        <v>58</v>
      </c>
      <c r="F440" s="12" t="s">
        <v>1732</v>
      </c>
      <c r="G440" s="2" t="s">
        <v>23</v>
      </c>
      <c r="H440" s="2" t="s">
        <v>37</v>
      </c>
      <c r="I440" s="2" t="s">
        <v>38</v>
      </c>
      <c r="J440" s="17">
        <v>65000</v>
      </c>
      <c r="K440" s="3" t="s">
        <v>745</v>
      </c>
      <c r="L440" s="30">
        <f>IF(M440="1000 szt.",((J440/N440)/1000),IF(M440="gram",((J440/N440)*1000),J440/N440))</f>
        <v>65000</v>
      </c>
      <c r="M440" s="14" t="s">
        <v>19</v>
      </c>
      <c r="N440" s="15">
        <v>1</v>
      </c>
      <c r="O440" s="18" t="s">
        <v>1354</v>
      </c>
      <c r="P440" s="31" t="str">
        <f t="shared" si="6"/>
        <v>St</v>
      </c>
    </row>
    <row r="441" spans="1:16" ht="15.6" x14ac:dyDescent="0.3">
      <c r="A441" s="9">
        <v>45353.006944444445</v>
      </c>
      <c r="B441" s="2" t="s">
        <v>1706</v>
      </c>
      <c r="C441" s="2" t="s">
        <v>4</v>
      </c>
      <c r="D441" s="2" t="s">
        <v>1711</v>
      </c>
      <c r="E441" s="12" t="s">
        <v>5</v>
      </c>
      <c r="F441" s="12" t="s">
        <v>1733</v>
      </c>
      <c r="G441" s="2" t="s">
        <v>6</v>
      </c>
      <c r="H441" s="2" t="s">
        <v>7</v>
      </c>
      <c r="I441" s="2" t="s">
        <v>7</v>
      </c>
      <c r="J441" s="17">
        <v>473.01319999999998</v>
      </c>
      <c r="K441" s="3" t="s">
        <v>746</v>
      </c>
      <c r="L441" s="30">
        <f>IF(M441="1000 szt.",((J441/N441)/1000),IF(M441="gram",((J441/N441)*1000),J441/N441))</f>
        <v>0.81553999999999993</v>
      </c>
      <c r="M441" s="14" t="s">
        <v>19</v>
      </c>
      <c r="N441" s="15">
        <v>580</v>
      </c>
      <c r="O441" s="18" t="s">
        <v>1354</v>
      </c>
      <c r="P441" s="31" t="str">
        <f t="shared" si="6"/>
        <v>St</v>
      </c>
    </row>
    <row r="442" spans="1:16" ht="15.6" x14ac:dyDescent="0.3">
      <c r="A442" s="9">
        <v>45353.388888888891</v>
      </c>
      <c r="B442" s="2" t="s">
        <v>1707</v>
      </c>
      <c r="C442" s="2" t="s">
        <v>4</v>
      </c>
      <c r="D442" s="2" t="s">
        <v>1708</v>
      </c>
      <c r="E442" s="12" t="s">
        <v>66</v>
      </c>
      <c r="F442" s="12" t="s">
        <v>1726</v>
      </c>
      <c r="G442" s="2" t="s">
        <v>23</v>
      </c>
      <c r="H442" s="2" t="s">
        <v>37</v>
      </c>
      <c r="I442" s="2" t="s">
        <v>38</v>
      </c>
      <c r="J442" s="17">
        <v>28000</v>
      </c>
      <c r="K442" s="3" t="s">
        <v>747</v>
      </c>
      <c r="L442" s="30">
        <f>IF(M442="1000 szt.",((J442/N442)/1000),IF(M442="gram",((J442/N442)*1000),J442/N442))</f>
        <v>28000</v>
      </c>
      <c r="M442" s="14" t="s">
        <v>19</v>
      </c>
      <c r="N442" s="15">
        <v>1</v>
      </c>
      <c r="O442" s="18" t="s">
        <v>1354</v>
      </c>
      <c r="P442" s="31" t="str">
        <f t="shared" si="6"/>
        <v>St</v>
      </c>
    </row>
    <row r="443" spans="1:16" ht="15.6" x14ac:dyDescent="0.3">
      <c r="A443" s="9">
        <v>45353.5625</v>
      </c>
      <c r="B443" s="2" t="s">
        <v>1706</v>
      </c>
      <c r="C443" s="2" t="s">
        <v>32</v>
      </c>
      <c r="D443" s="2" t="s">
        <v>1714</v>
      </c>
      <c r="E443" s="12" t="s">
        <v>33</v>
      </c>
      <c r="F443" s="12" t="s">
        <v>1719</v>
      </c>
      <c r="G443" s="2" t="s">
        <v>34</v>
      </c>
      <c r="H443" s="2" t="s">
        <v>37</v>
      </c>
      <c r="I443" s="2" t="s">
        <v>38</v>
      </c>
      <c r="J443" s="17">
        <v>130000</v>
      </c>
      <c r="K443" s="3" t="s">
        <v>748</v>
      </c>
      <c r="L443" s="30">
        <f>IF(M443="1000 szt.",((J443/N443)/1000),IF(M443="gram",((J443/N443)*1000),J443/N443))</f>
        <v>130000</v>
      </c>
      <c r="M443" s="14" t="s">
        <v>19</v>
      </c>
      <c r="N443" s="15">
        <v>1</v>
      </c>
      <c r="O443" s="18" t="s">
        <v>1354</v>
      </c>
      <c r="P443" s="31" t="str">
        <f t="shared" si="6"/>
        <v>St</v>
      </c>
    </row>
    <row r="444" spans="1:16" ht="15.6" x14ac:dyDescent="0.3">
      <c r="A444" s="9">
        <v>45353.5625</v>
      </c>
      <c r="B444" s="2" t="s">
        <v>1706</v>
      </c>
      <c r="C444" s="2" t="s">
        <v>32</v>
      </c>
      <c r="D444" s="2" t="s">
        <v>1714</v>
      </c>
      <c r="E444" s="12" t="s">
        <v>33</v>
      </c>
      <c r="F444" s="12" t="s">
        <v>1719</v>
      </c>
      <c r="G444" s="2" t="s">
        <v>34</v>
      </c>
      <c r="H444" s="2" t="s">
        <v>10</v>
      </c>
      <c r="I444" s="2" t="s">
        <v>219</v>
      </c>
      <c r="J444" s="17">
        <v>155.4</v>
      </c>
      <c r="L444" s="30">
        <f>IF(M444="1000 szt.",((J444/N444)/1000),IF(M444="gram",((J444/N444)*1000),J444/N444))</f>
        <v>70000</v>
      </c>
      <c r="M444" s="14" t="s">
        <v>31</v>
      </c>
      <c r="N444" s="15">
        <v>2.2200000000000002E-3</v>
      </c>
      <c r="O444" s="18" t="s">
        <v>1354</v>
      </c>
      <c r="P444" s="31" t="str">
        <f t="shared" si="6"/>
        <v>St</v>
      </c>
    </row>
    <row r="445" spans="1:16" ht="15.6" x14ac:dyDescent="0.3">
      <c r="A445" s="9">
        <v>45353.5625</v>
      </c>
      <c r="B445" s="2" t="s">
        <v>1706</v>
      </c>
      <c r="C445" s="2" t="s">
        <v>32</v>
      </c>
      <c r="D445" s="2" t="s">
        <v>1714</v>
      </c>
      <c r="E445" s="12" t="s">
        <v>33</v>
      </c>
      <c r="F445" s="12" t="s">
        <v>1719</v>
      </c>
      <c r="G445" s="2" t="s">
        <v>34</v>
      </c>
      <c r="H445" s="2" t="s">
        <v>10</v>
      </c>
      <c r="I445" s="2" t="s">
        <v>456</v>
      </c>
      <c r="J445" s="17">
        <v>70</v>
      </c>
      <c r="L445" s="30">
        <f>IF(M445="1000 szt.",((J445/N445)/1000),IF(M445="gram",((J445/N445)*1000),J445/N445))</f>
        <v>35</v>
      </c>
      <c r="M445" s="14" t="s">
        <v>388</v>
      </c>
      <c r="N445" s="15">
        <v>2</v>
      </c>
      <c r="O445" s="18" t="s">
        <v>1354</v>
      </c>
      <c r="P445" s="31" t="str">
        <f t="shared" si="6"/>
        <v>St</v>
      </c>
    </row>
    <row r="446" spans="1:16" ht="15.6" x14ac:dyDescent="0.3">
      <c r="A446" s="9">
        <v>45353.833333333336</v>
      </c>
      <c r="B446" s="2" t="s">
        <v>1706</v>
      </c>
      <c r="C446" s="2" t="s">
        <v>4</v>
      </c>
      <c r="D446" s="2" t="s">
        <v>1708</v>
      </c>
      <c r="E446" s="12" t="s">
        <v>25</v>
      </c>
      <c r="F446" s="12" t="s">
        <v>1721</v>
      </c>
      <c r="G446" s="2" t="s">
        <v>26</v>
      </c>
      <c r="H446" s="2" t="s">
        <v>11</v>
      </c>
      <c r="I446" s="2" t="s">
        <v>1744</v>
      </c>
      <c r="J446" s="17">
        <v>37</v>
      </c>
      <c r="K446" s="3" t="s">
        <v>749</v>
      </c>
      <c r="L446" s="30">
        <f>IF(M446="1000 szt.",((J446/N446)/1000),IF(M446="gram",((J446/N446)*1000),J446/N446))</f>
        <v>10</v>
      </c>
      <c r="M446" s="14" t="s">
        <v>31</v>
      </c>
      <c r="N446" s="15">
        <v>3.7</v>
      </c>
      <c r="O446" s="18" t="s">
        <v>1168</v>
      </c>
      <c r="P446" s="31" t="str">
        <f t="shared" si="6"/>
        <v>KA</v>
      </c>
    </row>
    <row r="447" spans="1:16" ht="15.6" x14ac:dyDescent="0.3">
      <c r="A447" s="9">
        <v>45353.87777777778</v>
      </c>
      <c r="B447" s="2" t="s">
        <v>1706</v>
      </c>
      <c r="C447" s="2" t="s">
        <v>4</v>
      </c>
      <c r="D447" s="2" t="s">
        <v>1708</v>
      </c>
      <c r="E447" s="12" t="s">
        <v>25</v>
      </c>
      <c r="F447" s="12" t="s">
        <v>1721</v>
      </c>
      <c r="G447" s="2" t="s">
        <v>26</v>
      </c>
      <c r="H447" s="2" t="s">
        <v>7</v>
      </c>
      <c r="I447" s="2" t="s">
        <v>7</v>
      </c>
      <c r="J447" s="17">
        <v>97.864800000000002</v>
      </c>
      <c r="K447" s="3" t="s">
        <v>750</v>
      </c>
      <c r="L447" s="30">
        <f>IF(M447="1000 szt.",((J447/N447)/1000),IF(M447="gram",((J447/N447)*1000),J447/N447))</f>
        <v>0.81554000000000004</v>
      </c>
      <c r="M447" s="14" t="s">
        <v>19</v>
      </c>
      <c r="N447" s="15">
        <v>120</v>
      </c>
      <c r="O447" s="18" t="s">
        <v>1354</v>
      </c>
      <c r="P447" s="31" t="str">
        <f t="shared" si="6"/>
        <v>St</v>
      </c>
    </row>
    <row r="448" spans="1:16" ht="15.6" x14ac:dyDescent="0.3">
      <c r="A448" s="9">
        <v>45354.40625</v>
      </c>
      <c r="B448" s="2" t="s">
        <v>1706</v>
      </c>
      <c r="C448" s="2" t="s">
        <v>4</v>
      </c>
      <c r="D448" s="2" t="s">
        <v>1711</v>
      </c>
      <c r="E448" s="12" t="s">
        <v>5</v>
      </c>
      <c r="F448" s="12" t="s">
        <v>1733</v>
      </c>
      <c r="G448" s="2" t="s">
        <v>6</v>
      </c>
      <c r="H448" s="2" t="s">
        <v>7</v>
      </c>
      <c r="I448" s="2" t="s">
        <v>7</v>
      </c>
      <c r="J448" s="17">
        <v>326.21600000000001</v>
      </c>
      <c r="K448" s="3" t="s">
        <v>751</v>
      </c>
      <c r="L448" s="30">
        <f>IF(M448="1000 szt.",((J448/N448)/1000),IF(M448="gram",((J448/N448)*1000),J448/N448))</f>
        <v>0.81554000000000004</v>
      </c>
      <c r="M448" s="14" t="s">
        <v>19</v>
      </c>
      <c r="N448" s="15">
        <v>400</v>
      </c>
      <c r="O448" s="18" t="s">
        <v>1354</v>
      </c>
      <c r="P448" s="31" t="str">
        <f t="shared" si="6"/>
        <v>St</v>
      </c>
    </row>
    <row r="449" spans="1:16" ht="20.399999999999999" x14ac:dyDescent="0.3">
      <c r="A449" s="9">
        <v>45354.611111111109</v>
      </c>
      <c r="B449" s="2" t="s">
        <v>1706</v>
      </c>
      <c r="C449" s="2" t="s">
        <v>4</v>
      </c>
      <c r="D449" s="2" t="s">
        <v>1708</v>
      </c>
      <c r="E449" s="12" t="s">
        <v>22</v>
      </c>
      <c r="F449" s="12" t="s">
        <v>1731</v>
      </c>
      <c r="G449" s="2" t="s">
        <v>23</v>
      </c>
      <c r="H449" s="2" t="s">
        <v>10</v>
      </c>
      <c r="I449" s="2" t="s">
        <v>35</v>
      </c>
      <c r="J449" s="17">
        <v>19.350000000000001</v>
      </c>
      <c r="K449" s="3" t="s">
        <v>752</v>
      </c>
      <c r="L449" s="30">
        <f>IF(M449="1000 szt.",((J449/N449)/1000),IF(M449="gram",((J449/N449)*1000),J449/N449))</f>
        <v>45000.000000000007</v>
      </c>
      <c r="M449" s="14" t="s">
        <v>31</v>
      </c>
      <c r="N449" s="15">
        <v>4.2999999999999999E-4</v>
      </c>
      <c r="O449" s="18" t="s">
        <v>1354</v>
      </c>
      <c r="P449" s="31" t="str">
        <f t="shared" si="6"/>
        <v>St</v>
      </c>
    </row>
    <row r="450" spans="1:16" ht="15.6" x14ac:dyDescent="0.3">
      <c r="A450" s="9">
        <v>45354.833333333336</v>
      </c>
      <c r="B450" s="2" t="s">
        <v>1706</v>
      </c>
      <c r="C450" s="2" t="s">
        <v>32</v>
      </c>
      <c r="D450" s="2" t="s">
        <v>1713</v>
      </c>
      <c r="E450" s="12" t="s">
        <v>3896</v>
      </c>
      <c r="F450" s="12" t="s">
        <v>1719</v>
      </c>
      <c r="G450" s="2" t="s">
        <v>16</v>
      </c>
      <c r="H450" s="2" t="s">
        <v>10</v>
      </c>
      <c r="I450" s="2" t="s">
        <v>1744</v>
      </c>
      <c r="J450" s="17">
        <v>50000</v>
      </c>
      <c r="K450" s="3" t="s">
        <v>1014</v>
      </c>
      <c r="L450" s="30">
        <f>IF(M450="1000 szt.",((J450/N450)/1000),IF(M450="gram",((J450/N450)*1000),J450/N450))</f>
        <v>6751.2280483820005</v>
      </c>
      <c r="M450" s="14" t="s">
        <v>31</v>
      </c>
      <c r="N450" s="15">
        <v>7.4060600000000001</v>
      </c>
      <c r="O450" s="18" t="s">
        <v>1354</v>
      </c>
      <c r="P450" s="31" t="str">
        <f t="shared" si="6"/>
        <v>St</v>
      </c>
    </row>
    <row r="451" spans="1:16" ht="20.399999999999999" x14ac:dyDescent="0.3">
      <c r="A451" s="9">
        <v>45355.465277777781</v>
      </c>
      <c r="B451" s="2" t="s">
        <v>1706</v>
      </c>
      <c r="C451" s="2" t="s">
        <v>4</v>
      </c>
      <c r="D451" s="2" t="s">
        <v>1711</v>
      </c>
      <c r="E451" s="12" t="s">
        <v>5</v>
      </c>
      <c r="F451" s="12" t="s">
        <v>1733</v>
      </c>
      <c r="G451" s="2" t="s">
        <v>6</v>
      </c>
      <c r="H451" s="2" t="s">
        <v>7</v>
      </c>
      <c r="I451" s="2" t="s">
        <v>7</v>
      </c>
      <c r="J451" s="17">
        <v>163.108</v>
      </c>
      <c r="K451" s="3" t="s">
        <v>753</v>
      </c>
      <c r="L451" s="30">
        <f>IF(M451="1000 szt.",((J451/N451)/1000),IF(M451="gram",((J451/N451)*1000),J451/N451))</f>
        <v>0.81554000000000004</v>
      </c>
      <c r="M451" s="14" t="s">
        <v>19</v>
      </c>
      <c r="N451" s="15">
        <v>200</v>
      </c>
      <c r="O451" s="18" t="s">
        <v>1354</v>
      </c>
      <c r="P451" s="31" t="str">
        <f t="shared" ref="P451:P514" si="7">MID(O451,1,2)</f>
        <v>St</v>
      </c>
    </row>
    <row r="452" spans="1:16" ht="15.6" x14ac:dyDescent="0.3">
      <c r="A452" s="9">
        <v>45355.624305555553</v>
      </c>
      <c r="B452" s="2" t="s">
        <v>1706</v>
      </c>
      <c r="C452" s="2" t="s">
        <v>4</v>
      </c>
      <c r="D452" s="2" t="s">
        <v>1708</v>
      </c>
      <c r="E452" s="12" t="s">
        <v>25</v>
      </c>
      <c r="F452" s="12" t="s">
        <v>1721</v>
      </c>
      <c r="G452" s="2" t="s">
        <v>26</v>
      </c>
      <c r="H452" s="2" t="s">
        <v>7</v>
      </c>
      <c r="I452" s="2" t="s">
        <v>7</v>
      </c>
      <c r="J452" s="17">
        <v>1451.6612</v>
      </c>
      <c r="L452" s="30">
        <f>IF(M452="1000 szt.",((J452/N452)/1000),IF(M452="gram",((J452/N452)*1000),J452/N452))</f>
        <v>0.81554000000000004</v>
      </c>
      <c r="M452" s="14" t="s">
        <v>19</v>
      </c>
      <c r="N452" s="15">
        <v>1780</v>
      </c>
      <c r="O452" s="18" t="s">
        <v>1168</v>
      </c>
      <c r="P452" s="31" t="str">
        <f t="shared" si="7"/>
        <v>KA</v>
      </c>
    </row>
    <row r="453" spans="1:16" ht="15.6" x14ac:dyDescent="0.3">
      <c r="A453" s="9">
        <v>45355.777777777781</v>
      </c>
      <c r="B453" s="2" t="s">
        <v>27</v>
      </c>
      <c r="C453" s="2" t="s">
        <v>28</v>
      </c>
      <c r="D453" s="2" t="s">
        <v>1711</v>
      </c>
      <c r="E453" s="12" t="s">
        <v>100</v>
      </c>
      <c r="F453" s="12" t="s">
        <v>1719</v>
      </c>
      <c r="G453" s="2" t="s">
        <v>27</v>
      </c>
      <c r="H453" s="2" t="s">
        <v>7</v>
      </c>
      <c r="I453" s="2" t="s">
        <v>7</v>
      </c>
      <c r="J453" s="17">
        <v>93623.991999999998</v>
      </c>
      <c r="L453" s="30">
        <f>IF(M453="1000 szt.",((J453/N453)/1000),IF(M453="gram",((J453/N453)*1000),J453/N453))</f>
        <v>0.81553999999999993</v>
      </c>
      <c r="M453" s="14" t="s">
        <v>19</v>
      </c>
      <c r="N453" s="15">
        <v>114800</v>
      </c>
      <c r="O453" s="18" t="s">
        <v>1354</v>
      </c>
      <c r="P453" s="31" t="str">
        <f t="shared" si="7"/>
        <v>St</v>
      </c>
    </row>
    <row r="454" spans="1:16" ht="15.6" x14ac:dyDescent="0.3">
      <c r="A454" s="9">
        <v>45355.847222222219</v>
      </c>
      <c r="B454" s="2" t="s">
        <v>27</v>
      </c>
      <c r="C454" s="2" t="s">
        <v>28</v>
      </c>
      <c r="D454" s="2" t="s">
        <v>1711</v>
      </c>
      <c r="E454" s="12" t="s">
        <v>184</v>
      </c>
      <c r="F454" s="12" t="s">
        <v>1719</v>
      </c>
      <c r="G454" s="2" t="s">
        <v>27</v>
      </c>
      <c r="H454" s="2" t="s">
        <v>7</v>
      </c>
      <c r="I454" s="2" t="s">
        <v>7</v>
      </c>
      <c r="J454" s="17">
        <v>81554</v>
      </c>
      <c r="L454" s="30">
        <f>IF(M454="1000 szt.",((J454/N454)/1000),IF(M454="gram",((J454/N454)*1000),J454/N454))</f>
        <v>0.81554000000000004</v>
      </c>
      <c r="M454" s="14" t="s">
        <v>19</v>
      </c>
      <c r="N454" s="15">
        <v>100000</v>
      </c>
      <c r="O454" s="18" t="s">
        <v>1168</v>
      </c>
      <c r="P454" s="31" t="str">
        <f t="shared" si="7"/>
        <v>KA</v>
      </c>
    </row>
    <row r="455" spans="1:16" ht="15.6" x14ac:dyDescent="0.3">
      <c r="A455" s="9">
        <v>45355.885416666664</v>
      </c>
      <c r="B455" s="2" t="s">
        <v>1706</v>
      </c>
      <c r="C455" s="2" t="s">
        <v>4</v>
      </c>
      <c r="D455" s="2" t="s">
        <v>1711</v>
      </c>
      <c r="E455" s="12" t="s">
        <v>5</v>
      </c>
      <c r="F455" s="12" t="s">
        <v>1733</v>
      </c>
      <c r="G455" s="2" t="s">
        <v>6</v>
      </c>
      <c r="H455" s="2" t="s">
        <v>7</v>
      </c>
      <c r="I455" s="2" t="s">
        <v>7</v>
      </c>
      <c r="J455" s="17">
        <v>195.7296</v>
      </c>
      <c r="K455" s="3" t="s">
        <v>751</v>
      </c>
      <c r="L455" s="30">
        <f>IF(M455="1000 szt.",((J455/N455)/1000),IF(M455="gram",((J455/N455)*1000),J455/N455))</f>
        <v>0.81554000000000004</v>
      </c>
      <c r="M455" s="14" t="s">
        <v>19</v>
      </c>
      <c r="N455" s="15">
        <v>240</v>
      </c>
      <c r="O455" s="18" t="s">
        <v>1354</v>
      </c>
      <c r="P455" s="31" t="str">
        <f t="shared" si="7"/>
        <v>St</v>
      </c>
    </row>
    <row r="456" spans="1:16" ht="15.6" x14ac:dyDescent="0.3">
      <c r="A456" s="9">
        <v>45355.885416666664</v>
      </c>
      <c r="B456" s="2" t="s">
        <v>1706</v>
      </c>
      <c r="C456" s="2" t="s">
        <v>4</v>
      </c>
      <c r="D456" s="2" t="s">
        <v>1708</v>
      </c>
      <c r="E456" s="12" t="s">
        <v>25</v>
      </c>
      <c r="F456" s="12" t="s">
        <v>1721</v>
      </c>
      <c r="G456" s="2" t="s">
        <v>26</v>
      </c>
      <c r="H456" s="2" t="s">
        <v>7</v>
      </c>
      <c r="I456" s="2" t="s">
        <v>7</v>
      </c>
      <c r="J456" s="17">
        <v>1696.3232</v>
      </c>
      <c r="L456" s="30">
        <f>IF(M456="1000 szt.",((J456/N456)/1000),IF(M456="gram",((J456/N456)*1000),J456/N456))</f>
        <v>0.81554000000000004</v>
      </c>
      <c r="M456" s="14" t="s">
        <v>19</v>
      </c>
      <c r="N456" s="15">
        <v>2080</v>
      </c>
      <c r="O456" s="18" t="s">
        <v>1171</v>
      </c>
      <c r="P456" s="31" t="str">
        <f t="shared" si="7"/>
        <v>SC</v>
      </c>
    </row>
    <row r="457" spans="1:16" ht="15.6" x14ac:dyDescent="0.3">
      <c r="A457" s="9">
        <v>45356.290277777778</v>
      </c>
      <c r="B457" s="2" t="s">
        <v>1706</v>
      </c>
      <c r="C457" s="2" t="s">
        <v>4</v>
      </c>
      <c r="D457" s="2" t="s">
        <v>1708</v>
      </c>
      <c r="E457" s="12" t="s">
        <v>25</v>
      </c>
      <c r="F457" s="12" t="s">
        <v>1721</v>
      </c>
      <c r="G457" s="2" t="s">
        <v>26</v>
      </c>
      <c r="H457" s="2" t="s">
        <v>7</v>
      </c>
      <c r="I457" s="2" t="s">
        <v>7</v>
      </c>
      <c r="J457" s="17">
        <v>1141.7560000000001</v>
      </c>
      <c r="L457" s="30">
        <f>IF(M457="1000 szt.",((J457/N457)/1000),IF(M457="gram",((J457/N457)*1000),J457/N457))</f>
        <v>0.81554000000000004</v>
      </c>
      <c r="M457" s="14" t="s">
        <v>19</v>
      </c>
      <c r="N457" s="15">
        <v>1400</v>
      </c>
      <c r="O457" s="18" t="s">
        <v>1171</v>
      </c>
      <c r="P457" s="31" t="str">
        <f t="shared" si="7"/>
        <v>SC</v>
      </c>
    </row>
    <row r="458" spans="1:16" ht="15.6" x14ac:dyDescent="0.3">
      <c r="A458" s="9">
        <v>45356.498611111114</v>
      </c>
      <c r="B458" s="2" t="s">
        <v>1706</v>
      </c>
      <c r="C458" s="2" t="s">
        <v>4</v>
      </c>
      <c r="D458" s="2" t="s">
        <v>1711</v>
      </c>
      <c r="E458" s="12" t="s">
        <v>5</v>
      </c>
      <c r="F458" s="12" t="s">
        <v>1733</v>
      </c>
      <c r="G458" s="2" t="s">
        <v>6</v>
      </c>
      <c r="H458" s="2" t="s">
        <v>7</v>
      </c>
      <c r="I458" s="2" t="s">
        <v>7</v>
      </c>
      <c r="J458" s="17">
        <v>195.7296</v>
      </c>
      <c r="K458" s="3" t="s">
        <v>754</v>
      </c>
      <c r="L458" s="30">
        <f>IF(M458="1000 szt.",((J458/N458)/1000),IF(M458="gram",((J458/N458)*1000),J458/N458))</f>
        <v>0.81554000000000004</v>
      </c>
      <c r="M458" s="14" t="s">
        <v>19</v>
      </c>
      <c r="N458" s="15">
        <v>240</v>
      </c>
      <c r="O458" s="18" t="s">
        <v>1354</v>
      </c>
      <c r="P458" s="31" t="str">
        <f t="shared" si="7"/>
        <v>St</v>
      </c>
    </row>
    <row r="459" spans="1:16" ht="15.6" x14ac:dyDescent="0.3">
      <c r="A459" s="9">
        <v>45356.8125</v>
      </c>
      <c r="B459" s="2" t="s">
        <v>27</v>
      </c>
      <c r="C459" s="2" t="s">
        <v>32</v>
      </c>
      <c r="D459" s="2" t="s">
        <v>1716</v>
      </c>
      <c r="E459" s="12" t="s">
        <v>755</v>
      </c>
      <c r="F459" s="12" t="s">
        <v>1719</v>
      </c>
      <c r="G459" s="2" t="s">
        <v>26</v>
      </c>
      <c r="H459" s="2" t="s">
        <v>7</v>
      </c>
      <c r="I459" s="2" t="s">
        <v>7</v>
      </c>
      <c r="J459" s="17">
        <v>8155.4</v>
      </c>
      <c r="L459" s="30">
        <f>IF(M459="1000 szt.",((J459/N459)/1000),IF(M459="gram",((J459/N459)*1000),J459/N459))</f>
        <v>0.81553999999999993</v>
      </c>
      <c r="M459" s="14" t="s">
        <v>19</v>
      </c>
      <c r="N459" s="15">
        <v>10000</v>
      </c>
      <c r="O459" s="18" t="s">
        <v>1354</v>
      </c>
      <c r="P459" s="31" t="str">
        <f t="shared" si="7"/>
        <v>St</v>
      </c>
    </row>
    <row r="460" spans="1:16" ht="15.6" x14ac:dyDescent="0.3">
      <c r="A460" s="9">
        <v>45357.743055555555</v>
      </c>
      <c r="B460" s="2" t="s">
        <v>1706</v>
      </c>
      <c r="C460" s="2" t="s">
        <v>4</v>
      </c>
      <c r="D460" s="2" t="s">
        <v>1708</v>
      </c>
      <c r="E460" s="12" t="s">
        <v>25</v>
      </c>
      <c r="F460" s="12" t="s">
        <v>1736</v>
      </c>
      <c r="G460" s="2" t="s">
        <v>26</v>
      </c>
      <c r="H460" s="2" t="s">
        <v>7</v>
      </c>
      <c r="I460" s="2" t="s">
        <v>7</v>
      </c>
      <c r="J460" s="17">
        <v>326.21600000000001</v>
      </c>
      <c r="K460" s="3" t="s">
        <v>756</v>
      </c>
      <c r="L460" s="30">
        <f>IF(M460="1000 szt.",((J460/N460)/1000),IF(M460="gram",((J460/N460)*1000),J460/N460))</f>
        <v>0.81554000000000004</v>
      </c>
      <c r="M460" s="14" t="s">
        <v>19</v>
      </c>
      <c r="N460" s="15">
        <v>400</v>
      </c>
      <c r="O460" s="18" t="s">
        <v>1354</v>
      </c>
      <c r="P460" s="31" t="str">
        <f t="shared" si="7"/>
        <v>St</v>
      </c>
    </row>
    <row r="461" spans="1:16" ht="15.6" x14ac:dyDescent="0.3">
      <c r="A461" s="9">
        <v>45357.791666666664</v>
      </c>
      <c r="B461" s="2" t="s">
        <v>27</v>
      </c>
      <c r="C461" s="2" t="s">
        <v>28</v>
      </c>
      <c r="D461" s="2" t="s">
        <v>1708</v>
      </c>
      <c r="E461" s="12" t="s">
        <v>22</v>
      </c>
      <c r="F461" s="12" t="s">
        <v>1719</v>
      </c>
      <c r="G461" s="2" t="s">
        <v>27</v>
      </c>
      <c r="H461" s="2" t="s">
        <v>7</v>
      </c>
      <c r="I461" s="2" t="s">
        <v>7</v>
      </c>
      <c r="J461" s="17">
        <v>360631.788</v>
      </c>
      <c r="L461" s="30">
        <f>IF(M461="1000 szt.",((J461/N461)/1000),IF(M461="gram",((J461/N461)*1000),J461/N461))</f>
        <v>0.81554000000000004</v>
      </c>
      <c r="M461" s="14" t="s">
        <v>19</v>
      </c>
      <c r="N461" s="15">
        <v>442200</v>
      </c>
      <c r="O461" s="18" t="s">
        <v>1171</v>
      </c>
      <c r="P461" s="31" t="str">
        <f t="shared" si="7"/>
        <v>SC</v>
      </c>
    </row>
    <row r="462" spans="1:16" ht="15.6" x14ac:dyDescent="0.3">
      <c r="A462" s="9">
        <v>45357.791666666664</v>
      </c>
      <c r="B462" s="2" t="s">
        <v>27</v>
      </c>
      <c r="C462" s="2" t="s">
        <v>28</v>
      </c>
      <c r="D462" s="2" t="s">
        <v>1708</v>
      </c>
      <c r="E462" s="12" t="s">
        <v>22</v>
      </c>
      <c r="F462" s="12" t="s">
        <v>1719</v>
      </c>
      <c r="G462" s="2" t="s">
        <v>27</v>
      </c>
      <c r="H462" s="2" t="s">
        <v>7</v>
      </c>
      <c r="I462" s="2" t="s">
        <v>7</v>
      </c>
      <c r="J462" s="17">
        <v>1353608.8258</v>
      </c>
      <c r="L462" s="30">
        <f>IF(M462="1000 szt.",((J462/N462)/1000),IF(M462="gram",((J462/N462)*1000),J462/N462))</f>
        <v>0.81554000000000004</v>
      </c>
      <c r="M462" s="14" t="s">
        <v>19</v>
      </c>
      <c r="N462" s="15">
        <v>1659770</v>
      </c>
      <c r="O462" s="18" t="s">
        <v>1171</v>
      </c>
      <c r="P462" s="31" t="str">
        <f t="shared" si="7"/>
        <v>SC</v>
      </c>
    </row>
    <row r="463" spans="1:16" ht="15.6" x14ac:dyDescent="0.3">
      <c r="A463" s="9">
        <v>45357.791666666664</v>
      </c>
      <c r="B463" s="2" t="s">
        <v>27</v>
      </c>
      <c r="C463" s="2" t="s">
        <v>28</v>
      </c>
      <c r="D463" s="2" t="s">
        <v>1708</v>
      </c>
      <c r="E463" s="12" t="s">
        <v>22</v>
      </c>
      <c r="F463" s="12" t="s">
        <v>1719</v>
      </c>
      <c r="G463" s="2" t="s">
        <v>27</v>
      </c>
      <c r="H463" s="2" t="s">
        <v>7</v>
      </c>
      <c r="I463" s="2" t="s">
        <v>7</v>
      </c>
      <c r="J463" s="17">
        <v>660108.67799999996</v>
      </c>
      <c r="L463" s="30">
        <f>IF(M463="1000 szt.",((J463/N463)/1000),IF(M463="gram",((J463/N463)*1000),J463/N463))</f>
        <v>0.8155399999752907</v>
      </c>
      <c r="M463" s="14" t="s">
        <v>19</v>
      </c>
      <c r="N463" s="15">
        <v>809413</v>
      </c>
      <c r="O463" s="18" t="s">
        <v>1171</v>
      </c>
      <c r="P463" s="31" t="str">
        <f t="shared" si="7"/>
        <v>SC</v>
      </c>
    </row>
    <row r="464" spans="1:16" ht="15.6" x14ac:dyDescent="0.3">
      <c r="A464" s="9">
        <v>45357.791666666664</v>
      </c>
      <c r="B464" s="2" t="s">
        <v>27</v>
      </c>
      <c r="C464" s="2" t="s">
        <v>28</v>
      </c>
      <c r="D464" s="2" t="s">
        <v>1708</v>
      </c>
      <c r="E464" s="12" t="s">
        <v>22</v>
      </c>
      <c r="F464" s="12" t="s">
        <v>1719</v>
      </c>
      <c r="G464" s="2" t="s">
        <v>27</v>
      </c>
      <c r="H464" s="2" t="s">
        <v>29</v>
      </c>
      <c r="I464" s="2" t="s">
        <v>41</v>
      </c>
      <c r="J464" s="17">
        <v>14361</v>
      </c>
      <c r="L464" s="30">
        <f>IF(M464="1000 szt.",((J464/N464)/1000),IF(M464="gram",((J464/N464)*1000),J464/N464))</f>
        <v>660.88357109986191</v>
      </c>
      <c r="M464" s="14" t="s">
        <v>31</v>
      </c>
      <c r="N464" s="15">
        <v>21.73</v>
      </c>
      <c r="O464" s="18" t="s">
        <v>1171</v>
      </c>
      <c r="P464" s="31" t="str">
        <f t="shared" si="7"/>
        <v>SC</v>
      </c>
    </row>
    <row r="465" spans="1:16" ht="15.6" x14ac:dyDescent="0.3">
      <c r="A465" s="9">
        <v>45358.222222222219</v>
      </c>
      <c r="B465" s="2" t="s">
        <v>27</v>
      </c>
      <c r="C465" s="2" t="s">
        <v>28</v>
      </c>
      <c r="D465" s="2" t="s">
        <v>1714</v>
      </c>
      <c r="E465" s="12" t="s">
        <v>445</v>
      </c>
      <c r="F465" s="12" t="s">
        <v>1719</v>
      </c>
      <c r="G465" s="2" t="s">
        <v>27</v>
      </c>
      <c r="H465" s="2" t="s">
        <v>11</v>
      </c>
      <c r="I465" s="2" t="s">
        <v>1744</v>
      </c>
      <c r="J465" s="17">
        <v>58.43</v>
      </c>
      <c r="K465" s="3" t="s">
        <v>757</v>
      </c>
      <c r="L465" s="30">
        <f>IF(M465="1000 szt.",((J465/N465)/1000),IF(M465="gram",((J465/N465)*1000),J465/N465))</f>
        <v>8.3471428571428579</v>
      </c>
      <c r="M465" s="14" t="s">
        <v>19</v>
      </c>
      <c r="N465" s="15">
        <v>7</v>
      </c>
      <c r="O465" s="18" t="s">
        <v>1168</v>
      </c>
      <c r="P465" s="31" t="str">
        <f t="shared" si="7"/>
        <v>KA</v>
      </c>
    </row>
    <row r="466" spans="1:16" ht="15.6" x14ac:dyDescent="0.3">
      <c r="A466" s="9">
        <v>45358.222222222219</v>
      </c>
      <c r="B466" s="2" t="s">
        <v>27</v>
      </c>
      <c r="C466" s="2" t="s">
        <v>28</v>
      </c>
      <c r="D466" s="2" t="s">
        <v>1714</v>
      </c>
      <c r="E466" s="12" t="s">
        <v>445</v>
      </c>
      <c r="F466" s="12" t="s">
        <v>1719</v>
      </c>
      <c r="G466" s="2" t="s">
        <v>27</v>
      </c>
      <c r="H466" s="2" t="s">
        <v>29</v>
      </c>
      <c r="I466" s="2" t="s">
        <v>41</v>
      </c>
      <c r="J466" s="17">
        <v>12703.07</v>
      </c>
      <c r="L466" s="30">
        <f>IF(M466="1000 szt.",((J466/N466)/1000),IF(M466="gram",((J466/N466)*1000),J466/N466))</f>
        <v>784.14012345679009</v>
      </c>
      <c r="M466" s="14" t="s">
        <v>31</v>
      </c>
      <c r="N466" s="15">
        <v>16.2</v>
      </c>
      <c r="O466" s="18" t="s">
        <v>1168</v>
      </c>
      <c r="P466" s="31" t="str">
        <f t="shared" si="7"/>
        <v>KA</v>
      </c>
    </row>
    <row r="467" spans="1:16" ht="15.6" x14ac:dyDescent="0.3">
      <c r="A467" s="9">
        <v>45358.291666666664</v>
      </c>
      <c r="B467" s="2" t="s">
        <v>27</v>
      </c>
      <c r="C467" s="2" t="s">
        <v>28</v>
      </c>
      <c r="D467" s="2" t="s">
        <v>1716</v>
      </c>
      <c r="E467" s="12" t="s">
        <v>36</v>
      </c>
      <c r="F467" s="12" t="s">
        <v>1719</v>
      </c>
      <c r="G467" s="2" t="s">
        <v>27</v>
      </c>
      <c r="H467" s="2" t="s">
        <v>7</v>
      </c>
      <c r="I467" s="2" t="s">
        <v>7</v>
      </c>
      <c r="J467" s="17">
        <v>9786.48</v>
      </c>
      <c r="L467" s="30">
        <f>IF(M467="1000 szt.",((J467/N467)/1000),IF(M467="gram",((J467/N467)*1000),J467/N467))</f>
        <v>0.81553999999999993</v>
      </c>
      <c r="M467" s="14" t="s">
        <v>19</v>
      </c>
      <c r="N467" s="15">
        <v>12000</v>
      </c>
      <c r="O467" s="18" t="s">
        <v>1354</v>
      </c>
      <c r="P467" s="31" t="str">
        <f t="shared" si="7"/>
        <v>St</v>
      </c>
    </row>
    <row r="468" spans="1:16" ht="15.6" x14ac:dyDescent="0.3">
      <c r="A468" s="9">
        <v>45358.352083333331</v>
      </c>
      <c r="B468" s="2" t="s">
        <v>27</v>
      </c>
      <c r="C468" s="2" t="s">
        <v>32</v>
      </c>
      <c r="D468" s="2" t="s">
        <v>1716</v>
      </c>
      <c r="E468" s="12" t="s">
        <v>59</v>
      </c>
      <c r="F468" s="12" t="s">
        <v>1719</v>
      </c>
      <c r="G468" s="2" t="s">
        <v>26</v>
      </c>
      <c r="H468" s="2" t="s">
        <v>7</v>
      </c>
      <c r="I468" s="2" t="s">
        <v>7</v>
      </c>
      <c r="J468" s="17">
        <v>8155.4</v>
      </c>
      <c r="L468" s="30">
        <f>IF(M468="1000 szt.",((J468/N468)/1000),IF(M468="gram",((J468/N468)*1000),J468/N468))</f>
        <v>0.81553999999999993</v>
      </c>
      <c r="M468" s="14" t="s">
        <v>19</v>
      </c>
      <c r="N468" s="15">
        <v>10000</v>
      </c>
      <c r="O468" s="18" t="s">
        <v>1354</v>
      </c>
      <c r="P468" s="31" t="str">
        <f t="shared" si="7"/>
        <v>St</v>
      </c>
    </row>
    <row r="469" spans="1:16" ht="15.6" x14ac:dyDescent="0.3">
      <c r="A469" s="9">
        <v>45358.614583333336</v>
      </c>
      <c r="B469" s="2" t="s">
        <v>27</v>
      </c>
      <c r="C469" s="2" t="s">
        <v>28</v>
      </c>
      <c r="D469" s="2" t="s">
        <v>1711</v>
      </c>
      <c r="E469" s="12" t="s">
        <v>69</v>
      </c>
      <c r="F469" s="12" t="s">
        <v>1719</v>
      </c>
      <c r="G469" s="2" t="s">
        <v>27</v>
      </c>
      <c r="H469" s="2" t="s">
        <v>7</v>
      </c>
      <c r="I469" s="2" t="s">
        <v>7</v>
      </c>
      <c r="J469" s="17">
        <v>22052.2016</v>
      </c>
      <c r="L469" s="30">
        <f>IF(M469="1000 szt.",((J469/N469)/1000),IF(M469="gram",((J469/N469)*1000),J469/N469))</f>
        <v>0.81554000000000004</v>
      </c>
      <c r="M469" s="14" t="s">
        <v>19</v>
      </c>
      <c r="N469" s="15">
        <v>27040</v>
      </c>
      <c r="O469" s="18" t="s">
        <v>1354</v>
      </c>
      <c r="P469" s="31" t="str">
        <f t="shared" si="7"/>
        <v>St</v>
      </c>
    </row>
    <row r="470" spans="1:16" ht="15.6" x14ac:dyDescent="0.3">
      <c r="A470" s="9">
        <v>45358.725694444445</v>
      </c>
      <c r="B470" s="2" t="s">
        <v>1707</v>
      </c>
      <c r="C470" s="2" t="s">
        <v>4</v>
      </c>
      <c r="D470" s="2" t="s">
        <v>1708</v>
      </c>
      <c r="E470" s="12" t="s">
        <v>66</v>
      </c>
      <c r="F470" s="12" t="s">
        <v>1726</v>
      </c>
      <c r="G470" s="2" t="s">
        <v>23</v>
      </c>
      <c r="H470" s="2" t="s">
        <v>434</v>
      </c>
      <c r="I470" s="2" t="s">
        <v>1744</v>
      </c>
      <c r="J470" s="17">
        <v>30000</v>
      </c>
      <c r="K470" s="3" t="s">
        <v>758</v>
      </c>
      <c r="L470" s="30">
        <f>IF(M470="1000 szt.",((J470/N470)/1000),IF(M470="gram",((J470/N470)*1000),J470/N470))</f>
        <v>30000</v>
      </c>
      <c r="M470" s="14" t="s">
        <v>19</v>
      </c>
      <c r="N470" s="15">
        <v>1</v>
      </c>
      <c r="O470" s="18" t="s">
        <v>1354</v>
      </c>
      <c r="P470" s="31" t="str">
        <f t="shared" si="7"/>
        <v>St</v>
      </c>
    </row>
    <row r="471" spans="1:16" ht="15.6" x14ac:dyDescent="0.3">
      <c r="A471" s="9">
        <v>45358.75</v>
      </c>
      <c r="B471" s="2" t="s">
        <v>1707</v>
      </c>
      <c r="C471" s="2" t="s">
        <v>4</v>
      </c>
      <c r="D471" s="2" t="s">
        <v>1713</v>
      </c>
      <c r="E471" s="12" t="s">
        <v>3896</v>
      </c>
      <c r="F471" s="12" t="s">
        <v>1729</v>
      </c>
      <c r="G471" s="2" t="s">
        <v>16</v>
      </c>
      <c r="H471" s="2" t="s">
        <v>10</v>
      </c>
      <c r="I471" s="2" t="s">
        <v>35</v>
      </c>
      <c r="J471" s="17">
        <v>0</v>
      </c>
      <c r="L471" s="30">
        <f>IF(M471="1000 szt.",((J471/N471)/1000),IF(M471="gram",((J471/N471)*1000),J471/N471))</f>
        <v>0</v>
      </c>
      <c r="M471" s="14" t="s">
        <v>31</v>
      </c>
      <c r="N471" s="15">
        <v>1.1000000000000001E-3</v>
      </c>
      <c r="O471" s="18" t="s">
        <v>1354</v>
      </c>
      <c r="P471" s="31" t="str">
        <f t="shared" si="7"/>
        <v>St</v>
      </c>
    </row>
    <row r="472" spans="1:16" ht="15.6" x14ac:dyDescent="0.3">
      <c r="A472" s="9">
        <v>45359.215277777781</v>
      </c>
      <c r="B472" s="2" t="s">
        <v>1707</v>
      </c>
      <c r="C472" s="2" t="s">
        <v>4</v>
      </c>
      <c r="D472" s="2" t="s">
        <v>1713</v>
      </c>
      <c r="E472" s="12" t="s">
        <v>3895</v>
      </c>
      <c r="F472" s="12" t="s">
        <v>1723</v>
      </c>
      <c r="G472" s="2" t="s">
        <v>16</v>
      </c>
      <c r="H472" s="2" t="s">
        <v>17</v>
      </c>
      <c r="I472" s="2" t="s">
        <v>18</v>
      </c>
      <c r="J472" s="17">
        <v>0</v>
      </c>
      <c r="K472" s="3" t="s">
        <v>759</v>
      </c>
      <c r="L472" s="30">
        <f>IF(M472="1000 szt.",((J472/N472)/1000),IF(M472="gram",((J472/N472)*1000),J472/N472))</f>
        <v>0</v>
      </c>
      <c r="M472" s="14" t="s">
        <v>19</v>
      </c>
      <c r="N472" s="15">
        <v>23</v>
      </c>
      <c r="O472" s="18" t="s">
        <v>1354</v>
      </c>
      <c r="P472" s="31" t="str">
        <f t="shared" si="7"/>
        <v>St</v>
      </c>
    </row>
    <row r="473" spans="1:16" ht="15.6" x14ac:dyDescent="0.3">
      <c r="A473" s="9">
        <v>45360.018055555556</v>
      </c>
      <c r="B473" s="2" t="s">
        <v>1706</v>
      </c>
      <c r="C473" s="2" t="s">
        <v>4</v>
      </c>
      <c r="D473" s="2" t="s">
        <v>1708</v>
      </c>
      <c r="E473" s="12" t="s">
        <v>25</v>
      </c>
      <c r="F473" s="12" t="s">
        <v>1721</v>
      </c>
      <c r="G473" s="2" t="s">
        <v>26</v>
      </c>
      <c r="H473" s="2" t="s">
        <v>11</v>
      </c>
      <c r="I473" s="2" t="s">
        <v>1744</v>
      </c>
      <c r="J473" s="17">
        <v>4000</v>
      </c>
      <c r="K473" s="3" t="s">
        <v>760</v>
      </c>
      <c r="L473" s="30">
        <f>IF(M473="1000 szt.",((J473/N473)/1000),IF(M473="gram",((J473/N473)*1000),J473/N473))</f>
        <v>40</v>
      </c>
      <c r="M473" s="14" t="s">
        <v>19</v>
      </c>
      <c r="N473" s="15">
        <v>100</v>
      </c>
      <c r="O473" s="18" t="s">
        <v>1168</v>
      </c>
      <c r="P473" s="31" t="str">
        <f t="shared" si="7"/>
        <v>KA</v>
      </c>
    </row>
    <row r="474" spans="1:16" ht="15.6" x14ac:dyDescent="0.3">
      <c r="A474" s="9">
        <v>45360.03125</v>
      </c>
      <c r="B474" s="2" t="s">
        <v>1706</v>
      </c>
      <c r="C474" s="2" t="s">
        <v>4</v>
      </c>
      <c r="D474" s="2" t="s">
        <v>1708</v>
      </c>
      <c r="E474" s="12" t="s">
        <v>25</v>
      </c>
      <c r="F474" s="12" t="s">
        <v>1721</v>
      </c>
      <c r="G474" s="2" t="s">
        <v>26</v>
      </c>
      <c r="H474" s="2" t="s">
        <v>11</v>
      </c>
      <c r="I474" s="2" t="s">
        <v>1744</v>
      </c>
      <c r="J474" s="17">
        <v>67</v>
      </c>
      <c r="K474" s="3" t="s">
        <v>298</v>
      </c>
      <c r="L474" s="30">
        <f>IF(M474="1000 szt.",((J474/N474)/1000),IF(M474="gram",((J474/N474)*1000),J474/N474))</f>
        <v>10</v>
      </c>
      <c r="M474" s="14" t="s">
        <v>31</v>
      </c>
      <c r="N474" s="15">
        <v>6.7</v>
      </c>
      <c r="O474" s="18" t="s">
        <v>1354</v>
      </c>
      <c r="P474" s="31" t="str">
        <f t="shared" si="7"/>
        <v>St</v>
      </c>
    </row>
    <row r="475" spans="1:16" ht="15.6" x14ac:dyDescent="0.3">
      <c r="A475" s="9">
        <v>45360.291666666664</v>
      </c>
      <c r="B475" s="2" t="s">
        <v>1706</v>
      </c>
      <c r="C475" s="2" t="s">
        <v>4</v>
      </c>
      <c r="D475" s="2" t="s">
        <v>1708</v>
      </c>
      <c r="E475" s="12" t="s">
        <v>25</v>
      </c>
      <c r="F475" s="12" t="s">
        <v>1736</v>
      </c>
      <c r="G475" s="2" t="s">
        <v>26</v>
      </c>
      <c r="H475" s="2" t="s">
        <v>7</v>
      </c>
      <c r="I475" s="2" t="s">
        <v>7</v>
      </c>
      <c r="J475" s="17">
        <v>326.21600000000001</v>
      </c>
      <c r="K475" s="3" t="s">
        <v>762</v>
      </c>
      <c r="L475" s="30">
        <f>IF(M475="1000 szt.",((J475/N475)/1000),IF(M475="gram",((J475/N475)*1000),J475/N475))</f>
        <v>0.81554000000000004</v>
      </c>
      <c r="M475" s="14" t="s">
        <v>19</v>
      </c>
      <c r="N475" s="15">
        <v>400</v>
      </c>
      <c r="O475" s="18" t="s">
        <v>1354</v>
      </c>
      <c r="P475" s="31" t="str">
        <f t="shared" si="7"/>
        <v>St</v>
      </c>
    </row>
    <row r="476" spans="1:16" ht="20.399999999999999" x14ac:dyDescent="0.3">
      <c r="A476" s="9">
        <v>45360.291666666664</v>
      </c>
      <c r="B476" s="2" t="s">
        <v>1706</v>
      </c>
      <c r="C476" s="2" t="s">
        <v>4</v>
      </c>
      <c r="D476" s="2" t="s">
        <v>1709</v>
      </c>
      <c r="E476" s="12" t="s">
        <v>103</v>
      </c>
      <c r="F476" s="12" t="s">
        <v>1727</v>
      </c>
      <c r="G476" s="2" t="s">
        <v>23</v>
      </c>
      <c r="H476" s="2" t="s">
        <v>7</v>
      </c>
      <c r="I476" s="2" t="s">
        <v>7</v>
      </c>
      <c r="J476" s="17">
        <v>163.108</v>
      </c>
      <c r="K476" s="3" t="s">
        <v>761</v>
      </c>
      <c r="L476" s="30">
        <f>IF(M476="1000 szt.",((J476/N476)/1000),IF(M476="gram",((J476/N476)*1000),J476/N476))</f>
        <v>0.81554000000000004</v>
      </c>
      <c r="M476" s="14" t="s">
        <v>19</v>
      </c>
      <c r="N476" s="15">
        <v>200</v>
      </c>
      <c r="O476" s="18" t="s">
        <v>1354</v>
      </c>
      <c r="P476" s="31" t="str">
        <f t="shared" si="7"/>
        <v>St</v>
      </c>
    </row>
    <row r="477" spans="1:16" ht="20.399999999999999" x14ac:dyDescent="0.3">
      <c r="A477" s="9">
        <v>45360.385416666664</v>
      </c>
      <c r="B477" s="2" t="s">
        <v>1706</v>
      </c>
      <c r="C477" s="2" t="s">
        <v>4</v>
      </c>
      <c r="D477" s="2" t="s">
        <v>1711</v>
      </c>
      <c r="E477" s="12" t="s">
        <v>5</v>
      </c>
      <c r="F477" s="12" t="s">
        <v>1733</v>
      </c>
      <c r="G477" s="2" t="s">
        <v>6</v>
      </c>
      <c r="H477" s="2" t="s">
        <v>7</v>
      </c>
      <c r="I477" s="2" t="s">
        <v>7</v>
      </c>
      <c r="J477" s="17">
        <v>130.4864</v>
      </c>
      <c r="K477" s="3" t="s">
        <v>763</v>
      </c>
      <c r="L477" s="30">
        <f>IF(M477="1000 szt.",((J477/N477)/1000),IF(M477="gram",((J477/N477)*1000),J477/N477))</f>
        <v>0.81554000000000004</v>
      </c>
      <c r="M477" s="14" t="s">
        <v>19</v>
      </c>
      <c r="N477" s="15">
        <v>160</v>
      </c>
      <c r="O477" s="18" t="s">
        <v>1354</v>
      </c>
      <c r="P477" s="31" t="str">
        <f t="shared" si="7"/>
        <v>St</v>
      </c>
    </row>
    <row r="478" spans="1:16" ht="15.6" x14ac:dyDescent="0.3">
      <c r="A478" s="9">
        <v>45360.395138888889</v>
      </c>
      <c r="B478" s="2" t="s">
        <v>27</v>
      </c>
      <c r="C478" s="2" t="s">
        <v>28</v>
      </c>
      <c r="D478" s="2" t="s">
        <v>1711</v>
      </c>
      <c r="E478" s="12" t="s">
        <v>36</v>
      </c>
      <c r="F478" s="12" t="s">
        <v>1719</v>
      </c>
      <c r="G478" s="2" t="s">
        <v>27</v>
      </c>
      <c r="H478" s="2" t="s">
        <v>29</v>
      </c>
      <c r="I478" s="2" t="s">
        <v>41</v>
      </c>
      <c r="J478" s="17">
        <v>760526</v>
      </c>
      <c r="L478" s="30">
        <f>IF(M478="1000 szt.",((J478/N478)/1000),IF(M478="gram",((J478/N478)*1000),J478/N478))</f>
        <v>585.02</v>
      </c>
      <c r="M478" s="14" t="s">
        <v>31</v>
      </c>
      <c r="N478" s="15">
        <v>1300</v>
      </c>
      <c r="O478" s="18" t="s">
        <v>1171</v>
      </c>
      <c r="P478" s="31" t="str">
        <f t="shared" si="7"/>
        <v>SC</v>
      </c>
    </row>
    <row r="479" spans="1:16" ht="15.6" x14ac:dyDescent="0.3">
      <c r="A479" s="9">
        <v>45360.395138888889</v>
      </c>
      <c r="B479" s="2" t="s">
        <v>27</v>
      </c>
      <c r="C479" s="2" t="s">
        <v>28</v>
      </c>
      <c r="D479" s="2" t="s">
        <v>1711</v>
      </c>
      <c r="E479" s="12" t="s">
        <v>36</v>
      </c>
      <c r="F479" s="12" t="s">
        <v>1719</v>
      </c>
      <c r="G479" s="2" t="s">
        <v>27</v>
      </c>
      <c r="H479" s="2" t="s">
        <v>29</v>
      </c>
      <c r="I479" s="2" t="s">
        <v>41</v>
      </c>
      <c r="J479" s="17">
        <v>760526</v>
      </c>
      <c r="L479" s="30">
        <f>IF(M479="1000 szt.",((J479/N479)/1000),IF(M479="gram",((J479/N479)*1000),J479/N479))</f>
        <v>585.02</v>
      </c>
      <c r="M479" s="14" t="s">
        <v>31</v>
      </c>
      <c r="N479" s="15">
        <v>1300</v>
      </c>
      <c r="O479" s="18" t="s">
        <v>1171</v>
      </c>
      <c r="P479" s="31" t="str">
        <f t="shared" si="7"/>
        <v>SC</v>
      </c>
    </row>
    <row r="480" spans="1:16" ht="15.6" x14ac:dyDescent="0.3">
      <c r="A480" s="9">
        <v>45360.559027777781</v>
      </c>
      <c r="B480" s="2" t="s">
        <v>27</v>
      </c>
      <c r="C480" s="2" t="s">
        <v>28</v>
      </c>
      <c r="D480" s="2" t="s">
        <v>1711</v>
      </c>
      <c r="E480" s="12" t="s">
        <v>184</v>
      </c>
      <c r="F480" s="12" t="s">
        <v>1719</v>
      </c>
      <c r="G480" s="2" t="s">
        <v>27</v>
      </c>
      <c r="H480" s="2" t="s">
        <v>7</v>
      </c>
      <c r="I480" s="2" t="s">
        <v>7</v>
      </c>
      <c r="J480" s="17">
        <v>675789.06559999997</v>
      </c>
      <c r="L480" s="30">
        <f>IF(M480="1000 szt.",((J480/N480)/1000),IF(M480="gram",((J480/N480)*1000),J480/N480))</f>
        <v>0.81553999999999993</v>
      </c>
      <c r="M480" s="14" t="s">
        <v>19</v>
      </c>
      <c r="N480" s="15">
        <v>828640</v>
      </c>
      <c r="O480" s="18" t="s">
        <v>1354</v>
      </c>
      <c r="P480" s="31" t="str">
        <f t="shared" si="7"/>
        <v>St</v>
      </c>
    </row>
    <row r="481" spans="1:16" ht="15.6" x14ac:dyDescent="0.3">
      <c r="A481" s="9">
        <v>45360.559027777781</v>
      </c>
      <c r="B481" s="2" t="s">
        <v>27</v>
      </c>
      <c r="C481" s="2" t="s">
        <v>28</v>
      </c>
      <c r="D481" s="2" t="s">
        <v>1711</v>
      </c>
      <c r="E481" s="12" t="s">
        <v>184</v>
      </c>
      <c r="F481" s="12" t="s">
        <v>1719</v>
      </c>
      <c r="G481" s="2" t="s">
        <v>27</v>
      </c>
      <c r="H481" s="2" t="s">
        <v>29</v>
      </c>
      <c r="I481" s="2" t="s">
        <v>30</v>
      </c>
      <c r="J481" s="17">
        <v>5790.33</v>
      </c>
      <c r="L481" s="30">
        <f>IF(M481="1000 szt.",((J481/N481)/1000),IF(M481="gram",((J481/N481)*1000),J481/N481))</f>
        <v>815.53943661971834</v>
      </c>
      <c r="M481" s="14" t="s">
        <v>31</v>
      </c>
      <c r="N481" s="15">
        <v>7.1</v>
      </c>
      <c r="O481" s="18" t="s">
        <v>1354</v>
      </c>
      <c r="P481" s="31" t="str">
        <f t="shared" si="7"/>
        <v>St</v>
      </c>
    </row>
    <row r="482" spans="1:16" ht="15.6" x14ac:dyDescent="0.3">
      <c r="A482" s="9">
        <v>45361.463194444441</v>
      </c>
      <c r="B482" s="2" t="s">
        <v>1707</v>
      </c>
      <c r="C482" s="2" t="s">
        <v>4</v>
      </c>
      <c r="D482" s="2" t="s">
        <v>1709</v>
      </c>
      <c r="E482" s="12" t="s">
        <v>52</v>
      </c>
      <c r="F482" s="12" t="s">
        <v>1725</v>
      </c>
      <c r="G482" s="2" t="s">
        <v>16</v>
      </c>
      <c r="H482" s="2" t="s">
        <v>10</v>
      </c>
      <c r="I482" s="2" t="s">
        <v>35</v>
      </c>
      <c r="J482" s="17">
        <v>80</v>
      </c>
      <c r="K482" s="3" t="s">
        <v>764</v>
      </c>
      <c r="L482" s="30">
        <f>IF(M482="1000 szt.",((J482/N482)/1000),IF(M482="gram",((J482/N482)*1000),J482/N482))</f>
        <v>40000</v>
      </c>
      <c r="M482" s="14" t="s">
        <v>31</v>
      </c>
      <c r="N482" s="15">
        <v>2E-3</v>
      </c>
      <c r="O482" s="18" t="s">
        <v>1354</v>
      </c>
      <c r="P482" s="31" t="str">
        <f t="shared" si="7"/>
        <v>St</v>
      </c>
    </row>
    <row r="483" spans="1:16" ht="15.6" x14ac:dyDescent="0.3">
      <c r="A483" s="9">
        <v>45361.5</v>
      </c>
      <c r="B483" s="2" t="s">
        <v>1707</v>
      </c>
      <c r="C483" s="2" t="s">
        <v>4</v>
      </c>
      <c r="D483" s="2" t="s">
        <v>1708</v>
      </c>
      <c r="E483" s="12" t="s">
        <v>66</v>
      </c>
      <c r="F483" s="12" t="s">
        <v>1726</v>
      </c>
      <c r="G483" s="2" t="s">
        <v>23</v>
      </c>
      <c r="H483" s="2" t="s">
        <v>434</v>
      </c>
      <c r="I483" s="2" t="s">
        <v>1744</v>
      </c>
      <c r="J483" s="17">
        <v>40000</v>
      </c>
      <c r="K483" s="3" t="s">
        <v>765</v>
      </c>
      <c r="L483" s="30">
        <f>IF(M483="1000 szt.",((J483/N483)/1000),IF(M483="gram",((J483/N483)*1000),J483/N483))</f>
        <v>40000</v>
      </c>
      <c r="M483" s="14" t="s">
        <v>19</v>
      </c>
      <c r="N483" s="15">
        <v>1</v>
      </c>
      <c r="O483" s="18" t="s">
        <v>1354</v>
      </c>
      <c r="P483" s="31" t="str">
        <f t="shared" si="7"/>
        <v>St</v>
      </c>
    </row>
    <row r="484" spans="1:16" ht="15.6" x14ac:dyDescent="0.3">
      <c r="A484" s="9">
        <v>45361.8</v>
      </c>
      <c r="B484" s="2" t="s">
        <v>1706</v>
      </c>
      <c r="C484" s="2" t="s">
        <v>4</v>
      </c>
      <c r="D484" s="2" t="s">
        <v>1708</v>
      </c>
      <c r="E484" s="12" t="s">
        <v>25</v>
      </c>
      <c r="F484" s="12" t="s">
        <v>1721</v>
      </c>
      <c r="G484" s="2" t="s">
        <v>26</v>
      </c>
      <c r="H484" s="2" t="s">
        <v>7</v>
      </c>
      <c r="I484" s="2" t="s">
        <v>7</v>
      </c>
      <c r="J484" s="17">
        <v>2283.5120000000002</v>
      </c>
      <c r="L484" s="30">
        <f>IF(M484="1000 szt.",((J484/N484)/1000),IF(M484="gram",((J484/N484)*1000),J484/N484))</f>
        <v>0.81554000000000004</v>
      </c>
      <c r="M484" s="14" t="s">
        <v>19</v>
      </c>
      <c r="N484" s="15">
        <v>2800</v>
      </c>
      <c r="O484" s="18" t="s">
        <v>1168</v>
      </c>
      <c r="P484" s="31" t="str">
        <f t="shared" si="7"/>
        <v>KA</v>
      </c>
    </row>
    <row r="485" spans="1:16" ht="15.6" x14ac:dyDescent="0.3">
      <c r="A485" s="9">
        <v>45361.857638888891</v>
      </c>
      <c r="B485" s="2" t="s">
        <v>1706</v>
      </c>
      <c r="C485" s="2" t="s">
        <v>4</v>
      </c>
      <c r="D485" s="2" t="s">
        <v>1708</v>
      </c>
      <c r="E485" s="12" t="s">
        <v>25</v>
      </c>
      <c r="F485" s="12" t="s">
        <v>1721</v>
      </c>
      <c r="G485" s="2" t="s">
        <v>26</v>
      </c>
      <c r="H485" s="2" t="s">
        <v>7</v>
      </c>
      <c r="I485" s="2" t="s">
        <v>7</v>
      </c>
      <c r="J485" s="17">
        <v>130.4864</v>
      </c>
      <c r="L485" s="30">
        <f>IF(M485="1000 szt.",((J485/N485)/1000),IF(M485="gram",((J485/N485)*1000),J485/N485))</f>
        <v>0.81554000000000004</v>
      </c>
      <c r="M485" s="14" t="s">
        <v>19</v>
      </c>
      <c r="N485" s="15">
        <v>160</v>
      </c>
      <c r="O485" s="18" t="s">
        <v>1168</v>
      </c>
      <c r="P485" s="31" t="str">
        <f t="shared" si="7"/>
        <v>KA</v>
      </c>
    </row>
    <row r="486" spans="1:16" ht="15.6" x14ac:dyDescent="0.3">
      <c r="A486" s="9">
        <v>45361.857638888891</v>
      </c>
      <c r="B486" s="2" t="s">
        <v>1707</v>
      </c>
      <c r="C486" s="2" t="s">
        <v>4</v>
      </c>
      <c r="D486" s="2" t="s">
        <v>1709</v>
      </c>
      <c r="E486" s="12" t="s">
        <v>60</v>
      </c>
      <c r="F486" s="12" t="s">
        <v>1720</v>
      </c>
      <c r="G486" s="2" t="s">
        <v>23</v>
      </c>
      <c r="H486" s="2" t="s">
        <v>10</v>
      </c>
      <c r="I486" s="2" t="s">
        <v>35</v>
      </c>
      <c r="J486" s="17">
        <v>48.84</v>
      </c>
      <c r="L486" s="30">
        <f>IF(M486="1000 szt.",((J486/N486)/1000),IF(M486="gram",((J486/N486)*1000),J486/N486))</f>
        <v>55000</v>
      </c>
      <c r="M486" s="14" t="s">
        <v>31</v>
      </c>
      <c r="N486" s="15">
        <v>8.8800000000000001E-4</v>
      </c>
      <c r="O486" s="18" t="s">
        <v>1354</v>
      </c>
      <c r="P486" s="31" t="str">
        <f t="shared" si="7"/>
        <v>St</v>
      </c>
    </row>
    <row r="487" spans="1:16" ht="20.399999999999999" x14ac:dyDescent="0.3">
      <c r="A487" s="9">
        <v>45361.868055555555</v>
      </c>
      <c r="B487" s="2" t="s">
        <v>1706</v>
      </c>
      <c r="C487" s="2" t="s">
        <v>4</v>
      </c>
      <c r="D487" s="2" t="s">
        <v>1711</v>
      </c>
      <c r="E487" s="12" t="s">
        <v>5</v>
      </c>
      <c r="F487" s="12" t="s">
        <v>1733</v>
      </c>
      <c r="G487" s="2" t="s">
        <v>6</v>
      </c>
      <c r="H487" s="2" t="s">
        <v>7</v>
      </c>
      <c r="I487" s="2" t="s">
        <v>7</v>
      </c>
      <c r="J487" s="17">
        <v>97.864800000000002</v>
      </c>
      <c r="K487" s="3" t="s">
        <v>763</v>
      </c>
      <c r="L487" s="30">
        <f>IF(M487="1000 szt.",((J487/N487)/1000),IF(M487="gram",((J487/N487)*1000),J487/N487))</f>
        <v>0.81554000000000004</v>
      </c>
      <c r="M487" s="14" t="s">
        <v>19</v>
      </c>
      <c r="N487" s="15">
        <v>120</v>
      </c>
      <c r="O487" s="18" t="s">
        <v>1354</v>
      </c>
      <c r="P487" s="31" t="str">
        <f t="shared" si="7"/>
        <v>St</v>
      </c>
    </row>
    <row r="488" spans="1:16" ht="15.6" x14ac:dyDescent="0.3">
      <c r="A488" s="9">
        <v>45361.915277777778</v>
      </c>
      <c r="B488" s="2" t="s">
        <v>1706</v>
      </c>
      <c r="C488" s="2" t="s">
        <v>4</v>
      </c>
      <c r="D488" s="2" t="s">
        <v>1708</v>
      </c>
      <c r="E488" s="12" t="s">
        <v>25</v>
      </c>
      <c r="F488" s="12" t="s">
        <v>1721</v>
      </c>
      <c r="G488" s="2" t="s">
        <v>26</v>
      </c>
      <c r="H488" s="2" t="s">
        <v>7</v>
      </c>
      <c r="I488" s="2" t="s">
        <v>7</v>
      </c>
      <c r="J488" s="17">
        <v>163.108</v>
      </c>
      <c r="L488" s="30">
        <f>IF(M488="1000 szt.",((J488/N488)/1000),IF(M488="gram",((J488/N488)*1000),J488/N488))</f>
        <v>0.81554000000000004</v>
      </c>
      <c r="M488" s="14" t="s">
        <v>19</v>
      </c>
      <c r="N488" s="15">
        <v>200</v>
      </c>
      <c r="O488" s="18" t="s">
        <v>1168</v>
      </c>
      <c r="P488" s="31" t="str">
        <f t="shared" si="7"/>
        <v>KA</v>
      </c>
    </row>
    <row r="489" spans="1:16" ht="15.6" x14ac:dyDescent="0.3">
      <c r="A489" s="9">
        <v>45361.944444444445</v>
      </c>
      <c r="B489" s="2" t="s">
        <v>1706</v>
      </c>
      <c r="C489" s="2" t="s">
        <v>4</v>
      </c>
      <c r="D489" s="2" t="s">
        <v>1708</v>
      </c>
      <c r="E489" s="12" t="s">
        <v>25</v>
      </c>
      <c r="F489" s="12" t="s">
        <v>1721</v>
      </c>
      <c r="G489" s="2" t="s">
        <v>26</v>
      </c>
      <c r="H489" s="2" t="s">
        <v>7</v>
      </c>
      <c r="I489" s="2" t="s">
        <v>7</v>
      </c>
      <c r="J489" s="17">
        <v>146.7972</v>
      </c>
      <c r="L489" s="30">
        <f>IF(M489="1000 szt.",((J489/N489)/1000),IF(M489="gram",((J489/N489)*1000),J489/N489))</f>
        <v>0.81554000000000004</v>
      </c>
      <c r="M489" s="14" t="s">
        <v>19</v>
      </c>
      <c r="N489" s="15">
        <v>180</v>
      </c>
      <c r="O489" s="18" t="s">
        <v>1168</v>
      </c>
      <c r="P489" s="31" t="str">
        <f t="shared" si="7"/>
        <v>KA</v>
      </c>
    </row>
    <row r="490" spans="1:16" ht="15.6" x14ac:dyDescent="0.3">
      <c r="A490" s="9">
        <v>45361.944444444445</v>
      </c>
      <c r="B490" s="2" t="s">
        <v>1706</v>
      </c>
      <c r="C490" s="2" t="s">
        <v>4</v>
      </c>
      <c r="D490" s="2" t="s">
        <v>1708</v>
      </c>
      <c r="E490" s="12" t="s">
        <v>25</v>
      </c>
      <c r="F490" s="12" t="s">
        <v>1721</v>
      </c>
      <c r="G490" s="2" t="s">
        <v>26</v>
      </c>
      <c r="H490" s="2" t="s">
        <v>7</v>
      </c>
      <c r="I490" s="2" t="s">
        <v>7</v>
      </c>
      <c r="J490" s="17">
        <v>130.4864</v>
      </c>
      <c r="L490" s="30">
        <f>IF(M490="1000 szt.",((J490/N490)/1000),IF(M490="gram",((J490/N490)*1000),J490/N490))</f>
        <v>0.81554000000000004</v>
      </c>
      <c r="M490" s="14" t="s">
        <v>19</v>
      </c>
      <c r="N490" s="15">
        <v>160</v>
      </c>
      <c r="O490" s="18" t="s">
        <v>1168</v>
      </c>
      <c r="P490" s="31" t="str">
        <f t="shared" si="7"/>
        <v>KA</v>
      </c>
    </row>
    <row r="491" spans="1:16" ht="15.6" x14ac:dyDescent="0.3">
      <c r="A491" s="9">
        <v>45361.950694444444</v>
      </c>
      <c r="B491" s="2" t="s">
        <v>1706</v>
      </c>
      <c r="C491" s="2" t="s">
        <v>4</v>
      </c>
      <c r="D491" s="2" t="s">
        <v>1708</v>
      </c>
      <c r="E491" s="12" t="s">
        <v>25</v>
      </c>
      <c r="F491" s="12" t="s">
        <v>1721</v>
      </c>
      <c r="G491" s="2" t="s">
        <v>26</v>
      </c>
      <c r="H491" s="2" t="s">
        <v>7</v>
      </c>
      <c r="I491" s="2" t="s">
        <v>7</v>
      </c>
      <c r="J491" s="17">
        <v>603.49959999999999</v>
      </c>
      <c r="L491" s="30">
        <f>IF(M491="1000 szt.",((J491/N491)/1000),IF(M491="gram",((J491/N491)*1000),J491/N491))</f>
        <v>0.81553999999999993</v>
      </c>
      <c r="M491" s="14" t="s">
        <v>19</v>
      </c>
      <c r="N491" s="15">
        <v>740</v>
      </c>
      <c r="O491" s="18" t="s">
        <v>1168</v>
      </c>
      <c r="P491" s="31" t="str">
        <f t="shared" si="7"/>
        <v>KA</v>
      </c>
    </row>
    <row r="492" spans="1:16" ht="15.6" x14ac:dyDescent="0.3">
      <c r="A492" s="9">
        <v>45362.025694444441</v>
      </c>
      <c r="B492" s="2" t="s">
        <v>1706</v>
      </c>
      <c r="C492" s="2" t="s">
        <v>4</v>
      </c>
      <c r="D492" s="2" t="s">
        <v>1708</v>
      </c>
      <c r="E492" s="12" t="s">
        <v>25</v>
      </c>
      <c r="F492" s="12" t="s">
        <v>1721</v>
      </c>
      <c r="G492" s="2" t="s">
        <v>26</v>
      </c>
      <c r="H492" s="2" t="s">
        <v>7</v>
      </c>
      <c r="I492" s="2" t="s">
        <v>7</v>
      </c>
      <c r="J492" s="17">
        <v>163.108</v>
      </c>
      <c r="L492" s="30">
        <f>IF(M492="1000 szt.",((J492/N492)/1000),IF(M492="gram",((J492/N492)*1000),J492/N492))</f>
        <v>0.81554000000000004</v>
      </c>
      <c r="M492" s="14" t="s">
        <v>19</v>
      </c>
      <c r="N492" s="15">
        <v>200</v>
      </c>
      <c r="O492" s="18" t="s">
        <v>1168</v>
      </c>
      <c r="P492" s="31" t="str">
        <f t="shared" si="7"/>
        <v>KA</v>
      </c>
    </row>
    <row r="493" spans="1:16" ht="15.6" x14ac:dyDescent="0.3">
      <c r="A493" s="9">
        <v>45362.095138888886</v>
      </c>
      <c r="B493" s="2" t="s">
        <v>1706</v>
      </c>
      <c r="C493" s="2" t="s">
        <v>4</v>
      </c>
      <c r="D493" s="2" t="s">
        <v>1708</v>
      </c>
      <c r="E493" s="12" t="s">
        <v>25</v>
      </c>
      <c r="F493" s="12" t="s">
        <v>1721</v>
      </c>
      <c r="G493" s="2" t="s">
        <v>26</v>
      </c>
      <c r="H493" s="2" t="s">
        <v>7</v>
      </c>
      <c r="I493" s="2" t="s">
        <v>7</v>
      </c>
      <c r="J493" s="17">
        <v>260.97280000000001</v>
      </c>
      <c r="L493" s="30">
        <f>IF(M493="1000 szt.",((J493/N493)/1000),IF(M493="gram",((J493/N493)*1000),J493/N493))</f>
        <v>0.81554000000000004</v>
      </c>
      <c r="M493" s="14" t="s">
        <v>19</v>
      </c>
      <c r="N493" s="15">
        <v>320</v>
      </c>
      <c r="O493" s="18" t="s">
        <v>1168</v>
      </c>
      <c r="P493" s="31" t="str">
        <f t="shared" si="7"/>
        <v>KA</v>
      </c>
    </row>
    <row r="494" spans="1:16" ht="15.6" x14ac:dyDescent="0.3">
      <c r="A494" s="9">
        <v>45362.095138888886</v>
      </c>
      <c r="B494" s="2" t="s">
        <v>1706</v>
      </c>
      <c r="C494" s="2" t="s">
        <v>4</v>
      </c>
      <c r="D494" s="2" t="s">
        <v>1708</v>
      </c>
      <c r="E494" s="12" t="s">
        <v>25</v>
      </c>
      <c r="F494" s="12" t="s">
        <v>1721</v>
      </c>
      <c r="G494" s="2" t="s">
        <v>26</v>
      </c>
      <c r="H494" s="2" t="s">
        <v>7</v>
      </c>
      <c r="I494" s="2" t="s">
        <v>7</v>
      </c>
      <c r="J494" s="17">
        <v>358.83760000000001</v>
      </c>
      <c r="L494" s="30">
        <f>IF(M494="1000 szt.",((J494/N494)/1000),IF(M494="gram",((J494/N494)*1000),J494/N494))</f>
        <v>0.81554000000000004</v>
      </c>
      <c r="M494" s="14" t="s">
        <v>19</v>
      </c>
      <c r="N494" s="15">
        <v>440</v>
      </c>
      <c r="O494" s="18" t="s">
        <v>1168</v>
      </c>
      <c r="P494" s="31" t="str">
        <f t="shared" si="7"/>
        <v>KA</v>
      </c>
    </row>
    <row r="495" spans="1:16" ht="15.6" x14ac:dyDescent="0.3">
      <c r="A495" s="9">
        <v>45362.102777777778</v>
      </c>
      <c r="B495" s="2" t="s">
        <v>1706</v>
      </c>
      <c r="C495" s="2" t="s">
        <v>4</v>
      </c>
      <c r="D495" s="2" t="s">
        <v>1708</v>
      </c>
      <c r="E495" s="12" t="s">
        <v>25</v>
      </c>
      <c r="F495" s="12" t="s">
        <v>1721</v>
      </c>
      <c r="G495" s="2" t="s">
        <v>26</v>
      </c>
      <c r="H495" s="2" t="s">
        <v>45</v>
      </c>
      <c r="I495" s="2" t="s">
        <v>45</v>
      </c>
      <c r="J495" s="17">
        <v>117</v>
      </c>
      <c r="L495" s="30">
        <f>IF(M495="1000 szt.",((J495/N495)/1000),IF(M495="gram",((J495/N495)*1000),J495/N495))</f>
        <v>1300</v>
      </c>
      <c r="M495" s="14" t="s">
        <v>46</v>
      </c>
      <c r="N495" s="15">
        <v>0.09</v>
      </c>
      <c r="O495" s="18" t="s">
        <v>1168</v>
      </c>
      <c r="P495" s="31" t="str">
        <f t="shared" si="7"/>
        <v>KA</v>
      </c>
    </row>
    <row r="496" spans="1:16" ht="15.6" x14ac:dyDescent="0.3">
      <c r="A496" s="9">
        <v>45362.10833333333</v>
      </c>
      <c r="B496" s="2" t="s">
        <v>1706</v>
      </c>
      <c r="C496" s="2" t="s">
        <v>4</v>
      </c>
      <c r="D496" s="2" t="s">
        <v>1708</v>
      </c>
      <c r="E496" s="12" t="s">
        <v>25</v>
      </c>
      <c r="F496" s="12" t="s">
        <v>1721</v>
      </c>
      <c r="G496" s="2" t="s">
        <v>26</v>
      </c>
      <c r="H496" s="2" t="s">
        <v>45</v>
      </c>
      <c r="I496" s="2" t="s">
        <v>45</v>
      </c>
      <c r="J496" s="17">
        <v>195</v>
      </c>
      <c r="L496" s="30">
        <f>IF(M496="1000 szt.",((J496/N496)/1000),IF(M496="gram",((J496/N496)*1000),J496/N496))</f>
        <v>1300</v>
      </c>
      <c r="M496" s="14" t="s">
        <v>46</v>
      </c>
      <c r="N496" s="15">
        <v>0.15</v>
      </c>
      <c r="O496" s="18" t="s">
        <v>1168</v>
      </c>
      <c r="P496" s="31" t="str">
        <f t="shared" si="7"/>
        <v>KA</v>
      </c>
    </row>
    <row r="497" spans="1:16" ht="15.6" x14ac:dyDescent="0.3">
      <c r="A497" s="9">
        <v>45362.175694444442</v>
      </c>
      <c r="B497" s="2" t="s">
        <v>1706</v>
      </c>
      <c r="C497" s="2" t="s">
        <v>4</v>
      </c>
      <c r="D497" s="2" t="s">
        <v>1708</v>
      </c>
      <c r="E497" s="12" t="s">
        <v>25</v>
      </c>
      <c r="F497" s="12" t="s">
        <v>1721</v>
      </c>
      <c r="G497" s="2" t="s">
        <v>26</v>
      </c>
      <c r="H497" s="2" t="s">
        <v>45</v>
      </c>
      <c r="I497" s="2" t="s">
        <v>45</v>
      </c>
      <c r="J497" s="17">
        <v>260</v>
      </c>
      <c r="L497" s="30">
        <f>IF(M497="1000 szt.",((J497/N497)/1000),IF(M497="gram",((J497/N497)*1000),J497/N497))</f>
        <v>1300</v>
      </c>
      <c r="M497" s="14" t="s">
        <v>46</v>
      </c>
      <c r="N497" s="15">
        <v>0.2</v>
      </c>
      <c r="O497" s="18" t="s">
        <v>1168</v>
      </c>
      <c r="P497" s="31" t="str">
        <f t="shared" si="7"/>
        <v>KA</v>
      </c>
    </row>
    <row r="498" spans="1:16" ht="15.6" x14ac:dyDescent="0.3">
      <c r="A498" s="9">
        <v>45362.202777777777</v>
      </c>
      <c r="B498" s="2" t="s">
        <v>1706</v>
      </c>
      <c r="C498" s="2" t="s">
        <v>4</v>
      </c>
      <c r="D498" s="2" t="s">
        <v>1708</v>
      </c>
      <c r="E498" s="12" t="s">
        <v>25</v>
      </c>
      <c r="F498" s="12" t="s">
        <v>1721</v>
      </c>
      <c r="G498" s="2" t="s">
        <v>26</v>
      </c>
      <c r="H498" s="2" t="s">
        <v>7</v>
      </c>
      <c r="I498" s="2" t="s">
        <v>7</v>
      </c>
      <c r="J498" s="17">
        <v>179.4188</v>
      </c>
      <c r="L498" s="30">
        <f>IF(M498="1000 szt.",((J498/N498)/1000),IF(M498="gram",((J498/N498)*1000),J498/N498))</f>
        <v>0.81554000000000004</v>
      </c>
      <c r="M498" s="14" t="s">
        <v>19</v>
      </c>
      <c r="N498" s="15">
        <v>220</v>
      </c>
      <c r="O498" s="18" t="s">
        <v>1168</v>
      </c>
      <c r="P498" s="31" t="str">
        <f t="shared" si="7"/>
        <v>KA</v>
      </c>
    </row>
    <row r="499" spans="1:16" ht="15.6" x14ac:dyDescent="0.3">
      <c r="A499" s="9">
        <v>45362.202777777777</v>
      </c>
      <c r="B499" s="2" t="s">
        <v>27</v>
      </c>
      <c r="C499" s="2" t="s">
        <v>28</v>
      </c>
      <c r="D499" s="2" t="s">
        <v>1709</v>
      </c>
      <c r="E499" s="12" t="s">
        <v>52</v>
      </c>
      <c r="F499" s="12" t="s">
        <v>1719</v>
      </c>
      <c r="G499" s="2" t="s">
        <v>27</v>
      </c>
      <c r="H499" s="2" t="s">
        <v>17</v>
      </c>
      <c r="I499" s="2" t="s">
        <v>18</v>
      </c>
      <c r="J499" s="17">
        <v>4.5</v>
      </c>
      <c r="K499" s="3" t="s">
        <v>766</v>
      </c>
      <c r="L499" s="30">
        <f>IF(M499="1000 szt.",((J499/N499)/1000),IF(M499="gram",((J499/N499)*1000),J499/N499))</f>
        <v>4.5</v>
      </c>
      <c r="M499" s="14" t="s">
        <v>19</v>
      </c>
      <c r="N499" s="15">
        <v>1</v>
      </c>
      <c r="O499" s="18" t="s">
        <v>1182</v>
      </c>
      <c r="P499" s="31" t="str">
        <f t="shared" si="7"/>
        <v>in</v>
      </c>
    </row>
    <row r="500" spans="1:16" ht="15.6" x14ac:dyDescent="0.3">
      <c r="A500" s="9">
        <v>45362.297222222223</v>
      </c>
      <c r="B500" s="2" t="s">
        <v>1707</v>
      </c>
      <c r="C500" s="2" t="s">
        <v>4</v>
      </c>
      <c r="D500" s="2" t="s">
        <v>1713</v>
      </c>
      <c r="E500" s="12" t="s">
        <v>3896</v>
      </c>
      <c r="F500" s="12" t="s">
        <v>1729</v>
      </c>
      <c r="G500" s="2" t="s">
        <v>16</v>
      </c>
      <c r="H500" s="2" t="s">
        <v>17</v>
      </c>
      <c r="I500" s="2" t="s">
        <v>18</v>
      </c>
      <c r="J500" s="17">
        <v>0</v>
      </c>
      <c r="L500" s="30">
        <f>IF(M500="1000 szt.",((J500/N500)/1000),IF(M500="gram",((J500/N500)*1000),J500/N500))</f>
        <v>0</v>
      </c>
      <c r="M500" s="14" t="s">
        <v>19</v>
      </c>
      <c r="N500" s="15">
        <v>1</v>
      </c>
      <c r="O500" s="18" t="s">
        <v>1354</v>
      </c>
      <c r="P500" s="31" t="str">
        <f t="shared" si="7"/>
        <v>St</v>
      </c>
    </row>
    <row r="501" spans="1:16" ht="15.6" x14ac:dyDescent="0.3">
      <c r="A501" s="9">
        <v>45362.461805555555</v>
      </c>
      <c r="B501" s="2" t="s">
        <v>1706</v>
      </c>
      <c r="C501" s="2" t="s">
        <v>4</v>
      </c>
      <c r="D501" s="2" t="s">
        <v>1708</v>
      </c>
      <c r="E501" s="12" t="s">
        <v>25</v>
      </c>
      <c r="F501" s="12" t="s">
        <v>1721</v>
      </c>
      <c r="G501" s="2" t="s">
        <v>26</v>
      </c>
      <c r="H501" s="2" t="s">
        <v>7</v>
      </c>
      <c r="I501" s="2" t="s">
        <v>7</v>
      </c>
      <c r="J501" s="17">
        <v>163.108</v>
      </c>
      <c r="L501" s="30">
        <f>IF(M501="1000 szt.",((J501/N501)/1000),IF(M501="gram",((J501/N501)*1000),J501/N501))</f>
        <v>0.81554000000000004</v>
      </c>
      <c r="M501" s="14" t="s">
        <v>19</v>
      </c>
      <c r="N501" s="15">
        <v>200</v>
      </c>
      <c r="O501" s="18" t="s">
        <v>1168</v>
      </c>
      <c r="P501" s="31" t="str">
        <f t="shared" si="7"/>
        <v>KA</v>
      </c>
    </row>
    <row r="502" spans="1:16" ht="15.6" x14ac:dyDescent="0.3">
      <c r="A502" s="9">
        <v>45362.520833333336</v>
      </c>
      <c r="B502" s="2" t="s">
        <v>1706</v>
      </c>
      <c r="C502" s="2" t="s">
        <v>4</v>
      </c>
      <c r="D502" s="2" t="s">
        <v>1708</v>
      </c>
      <c r="E502" s="12" t="s">
        <v>25</v>
      </c>
      <c r="F502" s="12" t="s">
        <v>1737</v>
      </c>
      <c r="G502" s="2" t="s">
        <v>26</v>
      </c>
      <c r="H502" s="2" t="s">
        <v>7</v>
      </c>
      <c r="I502" s="2" t="s">
        <v>7</v>
      </c>
      <c r="J502" s="17">
        <v>9280.8451999999997</v>
      </c>
      <c r="L502" s="30">
        <f>IF(M502="1000 szt.",((J502/N502)/1000),IF(M502="gram",((J502/N502)*1000),J502/N502))</f>
        <v>0.81553999999999993</v>
      </c>
      <c r="M502" s="14" t="s">
        <v>19</v>
      </c>
      <c r="N502" s="15">
        <v>11380</v>
      </c>
      <c r="O502" s="18" t="s">
        <v>1168</v>
      </c>
      <c r="P502" s="31" t="str">
        <f t="shared" si="7"/>
        <v>KA</v>
      </c>
    </row>
    <row r="503" spans="1:16" ht="15.6" x14ac:dyDescent="0.3">
      <c r="A503" s="9">
        <v>45362.569444444445</v>
      </c>
      <c r="B503" s="2" t="s">
        <v>1706</v>
      </c>
      <c r="C503" s="2" t="s">
        <v>32</v>
      </c>
      <c r="D503" s="2" t="s">
        <v>1710</v>
      </c>
      <c r="E503" s="12" t="s">
        <v>1926</v>
      </c>
      <c r="F503" s="12" t="s">
        <v>1719</v>
      </c>
      <c r="G503" s="2" t="s">
        <v>129</v>
      </c>
      <c r="H503" s="2" t="s">
        <v>7</v>
      </c>
      <c r="I503" s="2" t="s">
        <v>7</v>
      </c>
      <c r="J503" s="17">
        <v>350337.22659999999</v>
      </c>
      <c r="K503" s="3" t="s">
        <v>767</v>
      </c>
      <c r="L503" s="30">
        <f>IF(M503="1000 szt.",((J503/N503)/1000),IF(M503="gram",((J503/N503)*1000),J503/N503))</f>
        <v>0.81554000004655747</v>
      </c>
      <c r="M503" s="14" t="s">
        <v>19</v>
      </c>
      <c r="N503" s="15">
        <v>429577</v>
      </c>
      <c r="O503" s="18" t="s">
        <v>1354</v>
      </c>
      <c r="P503" s="31" t="str">
        <f t="shared" si="7"/>
        <v>St</v>
      </c>
    </row>
    <row r="504" spans="1:16" ht="15.6" x14ac:dyDescent="0.3">
      <c r="A504" s="9">
        <v>45363.017361111109</v>
      </c>
      <c r="B504" s="2" t="s">
        <v>1706</v>
      </c>
      <c r="C504" s="2" t="s">
        <v>4</v>
      </c>
      <c r="D504" s="2" t="s">
        <v>1708</v>
      </c>
      <c r="E504" s="12" t="s">
        <v>25</v>
      </c>
      <c r="F504" s="12" t="s">
        <v>1721</v>
      </c>
      <c r="G504" s="2" t="s">
        <v>26</v>
      </c>
      <c r="H504" s="2" t="s">
        <v>7</v>
      </c>
      <c r="I504" s="2" t="s">
        <v>7</v>
      </c>
      <c r="J504" s="17">
        <v>1043.8912</v>
      </c>
      <c r="L504" s="30">
        <f>IF(M504="1000 szt.",((J504/N504)/1000),IF(M504="gram",((J504/N504)*1000),J504/N504))</f>
        <v>0.81554000000000004</v>
      </c>
      <c r="M504" s="14" t="s">
        <v>19</v>
      </c>
      <c r="N504" s="15">
        <v>1280</v>
      </c>
      <c r="O504" s="18" t="s">
        <v>1171</v>
      </c>
      <c r="P504" s="31" t="str">
        <f t="shared" si="7"/>
        <v>SC</v>
      </c>
    </row>
    <row r="505" spans="1:16" ht="15.6" x14ac:dyDescent="0.3">
      <c r="A505" s="9">
        <v>45363.020833333336</v>
      </c>
      <c r="B505" s="2" t="s">
        <v>1706</v>
      </c>
      <c r="C505" s="2" t="s">
        <v>4</v>
      </c>
      <c r="D505" s="2" t="s">
        <v>1711</v>
      </c>
      <c r="E505" s="12" t="s">
        <v>5</v>
      </c>
      <c r="F505" s="12" t="s">
        <v>1733</v>
      </c>
      <c r="G505" s="2" t="s">
        <v>6</v>
      </c>
      <c r="H505" s="2" t="s">
        <v>7</v>
      </c>
      <c r="I505" s="2" t="s">
        <v>7</v>
      </c>
      <c r="J505" s="17">
        <v>146.7972</v>
      </c>
      <c r="L505" s="30">
        <f>IF(M505="1000 szt.",((J505/N505)/1000),IF(M505="gram",((J505/N505)*1000),J505/N505))</f>
        <v>0.81554000000000004</v>
      </c>
      <c r="M505" s="14" t="s">
        <v>19</v>
      </c>
      <c r="N505" s="15">
        <v>180</v>
      </c>
      <c r="O505" s="18" t="s">
        <v>1171</v>
      </c>
      <c r="P505" s="31" t="str">
        <f t="shared" si="7"/>
        <v>SC</v>
      </c>
    </row>
    <row r="506" spans="1:16" ht="15.6" x14ac:dyDescent="0.3">
      <c r="A506" s="9">
        <v>45363.025694444441</v>
      </c>
      <c r="B506" s="2" t="s">
        <v>1706</v>
      </c>
      <c r="C506" s="2" t="s">
        <v>4</v>
      </c>
      <c r="D506" s="2" t="s">
        <v>1708</v>
      </c>
      <c r="E506" s="12" t="s">
        <v>25</v>
      </c>
      <c r="F506" s="12" t="s">
        <v>1721</v>
      </c>
      <c r="G506" s="2" t="s">
        <v>26</v>
      </c>
      <c r="H506" s="2" t="s">
        <v>7</v>
      </c>
      <c r="I506" s="2" t="s">
        <v>7</v>
      </c>
      <c r="J506" s="17">
        <v>391.45920000000001</v>
      </c>
      <c r="L506" s="30">
        <f>IF(M506="1000 szt.",((J506/N506)/1000),IF(M506="gram",((J506/N506)*1000),J506/N506))</f>
        <v>0.81554000000000004</v>
      </c>
      <c r="M506" s="14" t="s">
        <v>19</v>
      </c>
      <c r="N506" s="15">
        <v>480</v>
      </c>
      <c r="O506" s="18" t="s">
        <v>1171</v>
      </c>
      <c r="P506" s="31" t="str">
        <f t="shared" si="7"/>
        <v>SC</v>
      </c>
    </row>
    <row r="507" spans="1:16" ht="15.6" x14ac:dyDescent="0.3">
      <c r="A507" s="9">
        <v>45363.364583333336</v>
      </c>
      <c r="B507" s="2" t="s">
        <v>27</v>
      </c>
      <c r="C507" s="2" t="s">
        <v>28</v>
      </c>
      <c r="D507" s="2" t="s">
        <v>1711</v>
      </c>
      <c r="E507" s="12" t="s">
        <v>1906</v>
      </c>
      <c r="F507" s="12" t="s">
        <v>1719</v>
      </c>
      <c r="G507" s="2" t="s">
        <v>27</v>
      </c>
      <c r="H507" s="2" t="s">
        <v>29</v>
      </c>
      <c r="I507" s="2" t="s">
        <v>30</v>
      </c>
      <c r="J507" s="17">
        <v>8155.4</v>
      </c>
      <c r="L507" s="30">
        <f>IF(M507="1000 szt.",((J507/N507)/1000),IF(M507="gram",((J507/N507)*1000),J507/N507))</f>
        <v>815.54</v>
      </c>
      <c r="M507" s="14" t="s">
        <v>31</v>
      </c>
      <c r="N507" s="15">
        <v>10</v>
      </c>
      <c r="O507" s="18" t="s">
        <v>1354</v>
      </c>
      <c r="P507" s="31" t="str">
        <f t="shared" si="7"/>
        <v>St</v>
      </c>
    </row>
    <row r="508" spans="1:16" ht="15.6" x14ac:dyDescent="0.3">
      <c r="A508" s="9">
        <v>45363.364583333336</v>
      </c>
      <c r="B508" s="2" t="s">
        <v>27</v>
      </c>
      <c r="C508" s="2" t="s">
        <v>28</v>
      </c>
      <c r="D508" s="2" t="s">
        <v>1711</v>
      </c>
      <c r="E508" s="12" t="s">
        <v>1906</v>
      </c>
      <c r="F508" s="12" t="s">
        <v>1719</v>
      </c>
      <c r="G508" s="2" t="s">
        <v>27</v>
      </c>
      <c r="H508" s="2" t="s">
        <v>7</v>
      </c>
      <c r="I508" s="2" t="s">
        <v>7</v>
      </c>
      <c r="J508" s="17">
        <v>19801.3112</v>
      </c>
      <c r="L508" s="30">
        <f>IF(M508="1000 szt.",((J508/N508)/1000),IF(M508="gram",((J508/N508)*1000),J508/N508))</f>
        <v>0.81554000000000004</v>
      </c>
      <c r="M508" s="14" t="s">
        <v>19</v>
      </c>
      <c r="N508" s="15">
        <v>24280</v>
      </c>
      <c r="O508" s="18" t="s">
        <v>1354</v>
      </c>
      <c r="P508" s="31" t="str">
        <f t="shared" si="7"/>
        <v>St</v>
      </c>
    </row>
    <row r="509" spans="1:16" ht="20.399999999999999" x14ac:dyDescent="0.3">
      <c r="A509" s="9">
        <v>45363.395833333336</v>
      </c>
      <c r="B509" s="2" t="s">
        <v>27</v>
      </c>
      <c r="C509" s="2" t="s">
        <v>32</v>
      </c>
      <c r="D509" s="2" t="s">
        <v>1708</v>
      </c>
      <c r="E509" s="12" t="s">
        <v>25</v>
      </c>
      <c r="F509" s="12" t="s">
        <v>1719</v>
      </c>
      <c r="G509" s="2" t="s">
        <v>26</v>
      </c>
      <c r="H509" s="2" t="s">
        <v>37</v>
      </c>
      <c r="I509" s="2" t="s">
        <v>38</v>
      </c>
      <c r="J509" s="17">
        <v>402000</v>
      </c>
      <c r="K509" s="3" t="s">
        <v>768</v>
      </c>
      <c r="L509" s="30">
        <f>IF(M509="1000 szt.",((J509/N509)/1000),IF(M509="gram",((J509/N509)*1000),J509/N509))</f>
        <v>402000</v>
      </c>
      <c r="M509" s="14" t="s">
        <v>19</v>
      </c>
      <c r="N509" s="15">
        <v>1</v>
      </c>
      <c r="O509" s="18" t="s">
        <v>1169</v>
      </c>
      <c r="P509" s="31" t="str">
        <f t="shared" si="7"/>
        <v>Po</v>
      </c>
    </row>
    <row r="510" spans="1:16" ht="15.6" x14ac:dyDescent="0.3">
      <c r="A510" s="9">
        <v>45363.541666666664</v>
      </c>
      <c r="B510" s="2" t="s">
        <v>27</v>
      </c>
      <c r="C510" s="2" t="s">
        <v>28</v>
      </c>
      <c r="D510" s="2" t="s">
        <v>1708</v>
      </c>
      <c r="E510" s="12" t="s">
        <v>174</v>
      </c>
      <c r="F510" s="12" t="s">
        <v>1719</v>
      </c>
      <c r="G510" s="2" t="s">
        <v>27</v>
      </c>
      <c r="H510" s="2" t="s">
        <v>7</v>
      </c>
      <c r="I510" s="2" t="s">
        <v>7</v>
      </c>
      <c r="J510" s="17">
        <v>13048.64</v>
      </c>
      <c r="K510" s="3" t="s">
        <v>769</v>
      </c>
      <c r="L510" s="30">
        <f>IF(M510="1000 szt.",((J510/N510)/1000),IF(M510="gram",((J510/N510)*1000),J510/N510))</f>
        <v>0.81553999999999993</v>
      </c>
      <c r="M510" s="14" t="s">
        <v>19</v>
      </c>
      <c r="N510" s="15">
        <v>16000</v>
      </c>
      <c r="O510" s="18" t="s">
        <v>1354</v>
      </c>
      <c r="P510" s="31" t="str">
        <f t="shared" si="7"/>
        <v>St</v>
      </c>
    </row>
    <row r="511" spans="1:16" ht="15.6" x14ac:dyDescent="0.3">
      <c r="A511" s="9">
        <v>45363.631944444445</v>
      </c>
      <c r="B511" s="2" t="s">
        <v>1706</v>
      </c>
      <c r="C511" s="2" t="s">
        <v>4</v>
      </c>
      <c r="D511" s="2" t="s">
        <v>1708</v>
      </c>
      <c r="E511" s="12" t="s">
        <v>25</v>
      </c>
      <c r="F511" s="12" t="s">
        <v>1721</v>
      </c>
      <c r="G511" s="2" t="s">
        <v>26</v>
      </c>
      <c r="H511" s="2" t="s">
        <v>55</v>
      </c>
      <c r="I511" s="2" t="s">
        <v>57</v>
      </c>
      <c r="J511" s="17">
        <v>30</v>
      </c>
      <c r="L511" s="30">
        <f>IF(M511="1000 szt.",((J511/N511)/1000),IF(M511="gram",((J511/N511)*1000),J511/N511))</f>
        <v>30</v>
      </c>
      <c r="M511" s="14" t="s">
        <v>46</v>
      </c>
      <c r="N511" s="15">
        <v>1</v>
      </c>
      <c r="O511" s="18" t="s">
        <v>1168</v>
      </c>
      <c r="P511" s="31" t="str">
        <f t="shared" si="7"/>
        <v>KA</v>
      </c>
    </row>
    <row r="512" spans="1:16" ht="15.6" x14ac:dyDescent="0.3">
      <c r="A512" s="9">
        <v>45363.666666666664</v>
      </c>
      <c r="B512" s="2" t="s">
        <v>27</v>
      </c>
      <c r="C512" s="2" t="s">
        <v>28</v>
      </c>
      <c r="D512" s="2" t="s">
        <v>1708</v>
      </c>
      <c r="E512" s="12" t="s">
        <v>25</v>
      </c>
      <c r="F512" s="12" t="s">
        <v>1719</v>
      </c>
      <c r="G512" s="2" t="s">
        <v>27</v>
      </c>
      <c r="H512" s="2" t="s">
        <v>10</v>
      </c>
      <c r="I512" s="2" t="s">
        <v>35</v>
      </c>
      <c r="J512" s="17">
        <v>22846.5</v>
      </c>
      <c r="K512" s="3" t="s">
        <v>328</v>
      </c>
      <c r="L512" s="30">
        <f>IF(M512="1000 szt.",((J512/N512)/1000),IF(M512="gram",((J512/N512)*1000),J512/N512))</f>
        <v>50000</v>
      </c>
      <c r="M512" s="14" t="s">
        <v>31</v>
      </c>
      <c r="N512" s="15">
        <v>0.45693</v>
      </c>
      <c r="O512" s="18" t="s">
        <v>1169</v>
      </c>
      <c r="P512" s="31" t="str">
        <f t="shared" si="7"/>
        <v>Po</v>
      </c>
    </row>
    <row r="513" spans="1:16" ht="15.6" x14ac:dyDescent="0.3">
      <c r="A513" s="9">
        <v>45363.686111111114</v>
      </c>
      <c r="B513" s="2" t="s">
        <v>1706</v>
      </c>
      <c r="C513" s="2" t="s">
        <v>4</v>
      </c>
      <c r="D513" s="2" t="s">
        <v>1708</v>
      </c>
      <c r="E513" s="12" t="s">
        <v>25</v>
      </c>
      <c r="F513" s="12" t="s">
        <v>1721</v>
      </c>
      <c r="G513" s="2" t="s">
        <v>26</v>
      </c>
      <c r="H513" s="2" t="s">
        <v>7</v>
      </c>
      <c r="I513" s="2" t="s">
        <v>7</v>
      </c>
      <c r="J513" s="17">
        <v>2250.8904000000002</v>
      </c>
      <c r="L513" s="30">
        <f>IF(M513="1000 szt.",((J513/N513)/1000),IF(M513="gram",((J513/N513)*1000),J513/N513))</f>
        <v>0.81554000000000004</v>
      </c>
      <c r="M513" s="14" t="s">
        <v>19</v>
      </c>
      <c r="N513" s="15">
        <v>2760</v>
      </c>
      <c r="O513" s="18" t="s">
        <v>1168</v>
      </c>
      <c r="P513" s="31" t="str">
        <f t="shared" si="7"/>
        <v>KA</v>
      </c>
    </row>
    <row r="514" spans="1:16" ht="15.6" x14ac:dyDescent="0.3">
      <c r="A514" s="9">
        <v>45364.065972222219</v>
      </c>
      <c r="B514" s="2" t="s">
        <v>1706</v>
      </c>
      <c r="C514" s="2" t="s">
        <v>4</v>
      </c>
      <c r="D514" s="2" t="s">
        <v>1711</v>
      </c>
      <c r="E514" s="12" t="s">
        <v>5</v>
      </c>
      <c r="F514" s="12" t="s">
        <v>1733</v>
      </c>
      <c r="G514" s="2" t="s">
        <v>6</v>
      </c>
      <c r="H514" s="2" t="s">
        <v>7</v>
      </c>
      <c r="I514" s="2" t="s">
        <v>7</v>
      </c>
      <c r="J514" s="17">
        <v>815.54</v>
      </c>
      <c r="K514" s="3" t="s">
        <v>770</v>
      </c>
      <c r="L514" s="30">
        <f>IF(M514="1000 szt.",((J514/N514)/1000),IF(M514="gram",((J514/N514)*1000),J514/N514))</f>
        <v>0.81553999999999993</v>
      </c>
      <c r="M514" s="14" t="s">
        <v>19</v>
      </c>
      <c r="N514" s="15">
        <v>1000</v>
      </c>
      <c r="O514" s="18" t="s">
        <v>1354</v>
      </c>
      <c r="P514" s="31" t="str">
        <f t="shared" si="7"/>
        <v>St</v>
      </c>
    </row>
    <row r="515" spans="1:16" ht="15.6" x14ac:dyDescent="0.3">
      <c r="A515" s="9">
        <v>45364.333333333336</v>
      </c>
      <c r="B515" s="2" t="s">
        <v>27</v>
      </c>
      <c r="C515" s="2" t="s">
        <v>28</v>
      </c>
      <c r="D515" s="2" t="s">
        <v>1713</v>
      </c>
      <c r="E515" s="12" t="s">
        <v>3896</v>
      </c>
      <c r="F515" s="12" t="s">
        <v>1719</v>
      </c>
      <c r="G515" s="2" t="s">
        <v>27</v>
      </c>
      <c r="H515" s="2" t="s">
        <v>11</v>
      </c>
      <c r="I515" s="2" t="s">
        <v>1744</v>
      </c>
      <c r="J515" s="17">
        <v>0</v>
      </c>
      <c r="K515" s="3" t="s">
        <v>771</v>
      </c>
      <c r="L515" s="30">
        <f>IF(M515="1000 szt.",((J515/N515)/1000),IF(M515="gram",((J515/N515)*1000),J515/N515))</f>
        <v>0</v>
      </c>
      <c r="M515" s="14" t="s">
        <v>19</v>
      </c>
      <c r="N515" s="15">
        <v>3</v>
      </c>
      <c r="O515" s="18" t="s">
        <v>1354</v>
      </c>
      <c r="P515" s="31" t="str">
        <f t="shared" ref="P515:P578" si="8">MID(O515,1,2)</f>
        <v>St</v>
      </c>
    </row>
    <row r="516" spans="1:16" ht="15.6" x14ac:dyDescent="0.3">
      <c r="A516" s="9">
        <v>45364.333333333336</v>
      </c>
      <c r="B516" s="2" t="s">
        <v>27</v>
      </c>
      <c r="C516" s="2" t="s">
        <v>28</v>
      </c>
      <c r="D516" s="2" t="s">
        <v>1713</v>
      </c>
      <c r="E516" s="12" t="s">
        <v>3896</v>
      </c>
      <c r="F516" s="12" t="s">
        <v>1719</v>
      </c>
      <c r="G516" s="2" t="s">
        <v>27</v>
      </c>
      <c r="H516" s="2" t="s">
        <v>11</v>
      </c>
      <c r="I516" s="2" t="s">
        <v>1744</v>
      </c>
      <c r="J516" s="17">
        <v>0</v>
      </c>
      <c r="K516" s="3" t="s">
        <v>772</v>
      </c>
      <c r="L516" s="30">
        <f>IF(M516="1000 szt.",((J516/N516)/1000),IF(M516="gram",((J516/N516)*1000),J516/N516))</f>
        <v>0</v>
      </c>
      <c r="M516" s="14" t="s">
        <v>19</v>
      </c>
      <c r="N516" s="15">
        <v>2</v>
      </c>
      <c r="O516" s="18" t="s">
        <v>1354</v>
      </c>
      <c r="P516" s="31" t="str">
        <f t="shared" si="8"/>
        <v>St</v>
      </c>
    </row>
    <row r="517" spans="1:16" ht="15.6" x14ac:dyDescent="0.3">
      <c r="A517" s="9">
        <v>45364.46875</v>
      </c>
      <c r="B517" s="2" t="s">
        <v>27</v>
      </c>
      <c r="C517" s="2" t="s">
        <v>32</v>
      </c>
      <c r="D517" s="2" t="s">
        <v>1714</v>
      </c>
      <c r="E517" s="12" t="s">
        <v>261</v>
      </c>
      <c r="F517" s="12" t="s">
        <v>1719</v>
      </c>
      <c r="G517" s="2" t="s">
        <v>34</v>
      </c>
      <c r="H517" s="2" t="s">
        <v>11</v>
      </c>
      <c r="I517" s="2" t="s">
        <v>1744</v>
      </c>
      <c r="J517" s="17">
        <v>21750</v>
      </c>
      <c r="K517" s="3" t="s">
        <v>773</v>
      </c>
      <c r="L517" s="30">
        <f>IF(M517="1000 szt.",((J517/N517)/1000),IF(M517="gram",((J517/N517)*1000),J517/N517))</f>
        <v>262.04819277108436</v>
      </c>
      <c r="M517" s="14" t="s">
        <v>19</v>
      </c>
      <c r="N517" s="15">
        <v>83</v>
      </c>
      <c r="O517" s="18" t="s">
        <v>1354</v>
      </c>
      <c r="P517" s="31" t="str">
        <f t="shared" si="8"/>
        <v>St</v>
      </c>
    </row>
    <row r="518" spans="1:16" ht="15.6" x14ac:dyDescent="0.3">
      <c r="A518" s="9">
        <v>45364.548611111109</v>
      </c>
      <c r="B518" s="2" t="s">
        <v>27</v>
      </c>
      <c r="C518" s="2" t="s">
        <v>28</v>
      </c>
      <c r="D518" s="2" t="s">
        <v>1714</v>
      </c>
      <c r="E518" s="12" t="s">
        <v>165</v>
      </c>
      <c r="F518" s="12" t="s">
        <v>1719</v>
      </c>
      <c r="G518" s="2" t="s">
        <v>27</v>
      </c>
      <c r="H518" s="2" t="s">
        <v>37</v>
      </c>
      <c r="I518" s="2" t="s">
        <v>38</v>
      </c>
      <c r="J518" s="17">
        <v>100000</v>
      </c>
      <c r="L518" s="30">
        <f>IF(M518="1000 szt.",((J518/N518)/1000),IF(M518="gram",((J518/N518)*1000),J518/N518))</f>
        <v>100000</v>
      </c>
      <c r="M518" s="14" t="s">
        <v>19</v>
      </c>
      <c r="N518" s="15">
        <v>1</v>
      </c>
      <c r="O518" s="18" t="s">
        <v>1171</v>
      </c>
      <c r="P518" s="31" t="str">
        <f t="shared" si="8"/>
        <v>SC</v>
      </c>
    </row>
    <row r="519" spans="1:16" ht="15.6" x14ac:dyDescent="0.3">
      <c r="A519" s="9">
        <v>45364.548611111109</v>
      </c>
      <c r="B519" s="2" t="s">
        <v>27</v>
      </c>
      <c r="C519" s="2" t="s">
        <v>28</v>
      </c>
      <c r="D519" s="2" t="s">
        <v>1714</v>
      </c>
      <c r="E519" s="12" t="s">
        <v>165</v>
      </c>
      <c r="F519" s="12" t="s">
        <v>1719</v>
      </c>
      <c r="G519" s="2" t="s">
        <v>27</v>
      </c>
      <c r="H519" s="2" t="s">
        <v>7</v>
      </c>
      <c r="I519" s="2" t="s">
        <v>7</v>
      </c>
      <c r="J519" s="17">
        <v>93203.988899999997</v>
      </c>
      <c r="L519" s="30">
        <f>IF(M519="1000 szt.",((J519/N519)/1000),IF(M519="gram",((J519/N519)*1000),J519/N519))</f>
        <v>0.81553999999999993</v>
      </c>
      <c r="M519" s="14" t="s">
        <v>19</v>
      </c>
      <c r="N519" s="15">
        <v>114285</v>
      </c>
      <c r="O519" s="18" t="s">
        <v>1171</v>
      </c>
      <c r="P519" s="31" t="str">
        <f t="shared" si="8"/>
        <v>SC</v>
      </c>
    </row>
    <row r="520" spans="1:16" ht="15.6" x14ac:dyDescent="0.3">
      <c r="A520" s="9">
        <v>45364.548611111109</v>
      </c>
      <c r="B520" s="2" t="s">
        <v>27</v>
      </c>
      <c r="C520" s="2" t="s">
        <v>28</v>
      </c>
      <c r="D520" s="2" t="s">
        <v>1714</v>
      </c>
      <c r="E520" s="12" t="s">
        <v>165</v>
      </c>
      <c r="F520" s="12" t="s">
        <v>1719</v>
      </c>
      <c r="G520" s="2" t="s">
        <v>27</v>
      </c>
      <c r="H520" s="2" t="s">
        <v>7</v>
      </c>
      <c r="I520" s="2" t="s">
        <v>7</v>
      </c>
      <c r="J520" s="17">
        <v>215302.56</v>
      </c>
      <c r="L520" s="30">
        <f>IF(M520="1000 szt.",((J520/N520)/1000),IF(M520="gram",((J520/N520)*1000),J520/N520))</f>
        <v>0.81554000000000004</v>
      </c>
      <c r="M520" s="14" t="s">
        <v>19</v>
      </c>
      <c r="N520" s="15">
        <v>264000</v>
      </c>
      <c r="O520" s="18" t="s">
        <v>1171</v>
      </c>
      <c r="P520" s="31" t="str">
        <f t="shared" si="8"/>
        <v>SC</v>
      </c>
    </row>
    <row r="521" spans="1:16" ht="15.6" x14ac:dyDescent="0.3">
      <c r="A521" s="9">
        <v>45364.548611111109</v>
      </c>
      <c r="B521" s="2" t="s">
        <v>27</v>
      </c>
      <c r="C521" s="2" t="s">
        <v>28</v>
      </c>
      <c r="D521" s="2" t="s">
        <v>1714</v>
      </c>
      <c r="E521" s="12" t="s">
        <v>165</v>
      </c>
      <c r="F521" s="12" t="s">
        <v>1719</v>
      </c>
      <c r="G521" s="2" t="s">
        <v>27</v>
      </c>
      <c r="H521" s="2" t="s">
        <v>29</v>
      </c>
      <c r="I521" s="2" t="s">
        <v>29</v>
      </c>
      <c r="J521" s="17">
        <v>1089634.76</v>
      </c>
      <c r="L521" s="30">
        <f>IF(M521="1000 szt.",((J521/N521)/1000),IF(M521="gram",((J521/N521)*1000),J521/N521))</f>
        <v>518.38</v>
      </c>
      <c r="M521" s="14" t="s">
        <v>31</v>
      </c>
      <c r="N521" s="15">
        <v>2102</v>
      </c>
      <c r="O521" s="18" t="s">
        <v>1171</v>
      </c>
      <c r="P521" s="31" t="str">
        <f t="shared" si="8"/>
        <v>SC</v>
      </c>
    </row>
    <row r="522" spans="1:16" ht="15.6" x14ac:dyDescent="0.3">
      <c r="A522" s="9">
        <v>45364.756944444445</v>
      </c>
      <c r="B522" s="2" t="s">
        <v>1706</v>
      </c>
      <c r="C522" s="2" t="s">
        <v>4</v>
      </c>
      <c r="D522" s="2" t="s">
        <v>1708</v>
      </c>
      <c r="E522" s="12" t="s">
        <v>25</v>
      </c>
      <c r="F522" s="12" t="s">
        <v>1721</v>
      </c>
      <c r="G522" s="2" t="s">
        <v>26</v>
      </c>
      <c r="H522" s="2" t="s">
        <v>7</v>
      </c>
      <c r="I522" s="2" t="s">
        <v>7</v>
      </c>
      <c r="J522" s="17">
        <v>244.66200000000001</v>
      </c>
      <c r="L522" s="30">
        <f>IF(M522="1000 szt.",((J522/N522)/1000),IF(M522="gram",((J522/N522)*1000),J522/N522))</f>
        <v>0.81554000000000004</v>
      </c>
      <c r="M522" s="14" t="s">
        <v>19</v>
      </c>
      <c r="N522" s="15">
        <v>300</v>
      </c>
      <c r="O522" s="18" t="s">
        <v>1168</v>
      </c>
      <c r="P522" s="31" t="str">
        <f t="shared" si="8"/>
        <v>KA</v>
      </c>
    </row>
    <row r="523" spans="1:16" ht="15.6" x14ac:dyDescent="0.3">
      <c r="A523" s="9">
        <v>45364.756944444445</v>
      </c>
      <c r="B523" s="2" t="s">
        <v>1706</v>
      </c>
      <c r="C523" s="2" t="s">
        <v>4</v>
      </c>
      <c r="D523" s="2" t="s">
        <v>1708</v>
      </c>
      <c r="E523" s="12" t="s">
        <v>25</v>
      </c>
      <c r="F523" s="12" t="s">
        <v>1721</v>
      </c>
      <c r="G523" s="2" t="s">
        <v>26</v>
      </c>
      <c r="H523" s="2" t="s">
        <v>11</v>
      </c>
      <c r="I523" s="2" t="s">
        <v>1744</v>
      </c>
      <c r="J523" s="17">
        <v>30</v>
      </c>
      <c r="K523" s="3" t="s">
        <v>175</v>
      </c>
      <c r="L523" s="30">
        <f>IF(M523="1000 szt.",((J523/N523)/1000),IF(M523="gram",((J523/N523)*1000),J523/N523))</f>
        <v>10</v>
      </c>
      <c r="M523" s="14" t="s">
        <v>31</v>
      </c>
      <c r="N523" s="15">
        <v>3</v>
      </c>
      <c r="O523" s="18" t="s">
        <v>1168</v>
      </c>
      <c r="P523" s="31" t="str">
        <f t="shared" si="8"/>
        <v>KA</v>
      </c>
    </row>
    <row r="524" spans="1:16" ht="15.6" x14ac:dyDescent="0.3">
      <c r="A524" s="9">
        <v>45365.333333333336</v>
      </c>
      <c r="B524" s="2" t="s">
        <v>1706</v>
      </c>
      <c r="C524" s="2" t="s">
        <v>4</v>
      </c>
      <c r="D524" s="2" t="s">
        <v>1708</v>
      </c>
      <c r="E524" s="12" t="s">
        <v>25</v>
      </c>
      <c r="F524" s="12" t="s">
        <v>1721</v>
      </c>
      <c r="G524" s="2" t="s">
        <v>26</v>
      </c>
      <c r="H524" s="2" t="s">
        <v>11</v>
      </c>
      <c r="I524" s="2" t="s">
        <v>1744</v>
      </c>
      <c r="J524" s="17">
        <v>105</v>
      </c>
      <c r="K524" s="3" t="s">
        <v>175</v>
      </c>
      <c r="L524" s="30">
        <f>IF(M524="1000 szt.",((J524/N524)/1000),IF(M524="gram",((J524/N524)*1000),J524/N524))</f>
        <v>15</v>
      </c>
      <c r="M524" s="14" t="s">
        <v>31</v>
      </c>
      <c r="N524" s="15">
        <v>7</v>
      </c>
      <c r="O524" s="18" t="s">
        <v>1171</v>
      </c>
      <c r="P524" s="31" t="str">
        <f t="shared" si="8"/>
        <v>SC</v>
      </c>
    </row>
    <row r="525" spans="1:16" ht="15.6" x14ac:dyDescent="0.3">
      <c r="A525" s="9">
        <v>45365.333333333336</v>
      </c>
      <c r="B525" s="2" t="s">
        <v>1706</v>
      </c>
      <c r="C525" s="2" t="s">
        <v>4</v>
      </c>
      <c r="D525" s="2" t="s">
        <v>1708</v>
      </c>
      <c r="E525" s="12" t="s">
        <v>25</v>
      </c>
      <c r="F525" s="12" t="s">
        <v>1721</v>
      </c>
      <c r="G525" s="2" t="s">
        <v>26</v>
      </c>
      <c r="H525" s="2" t="s">
        <v>7</v>
      </c>
      <c r="I525" s="2" t="s">
        <v>7</v>
      </c>
      <c r="J525" s="17">
        <v>424.08080000000001</v>
      </c>
      <c r="L525" s="30">
        <f>IF(M525="1000 szt.",((J525/N525)/1000),IF(M525="gram",((J525/N525)*1000),J525/N525))</f>
        <v>0.81554000000000004</v>
      </c>
      <c r="M525" s="14" t="s">
        <v>19</v>
      </c>
      <c r="N525" s="15">
        <v>520</v>
      </c>
      <c r="O525" s="18" t="s">
        <v>1171</v>
      </c>
      <c r="P525" s="31" t="str">
        <f t="shared" si="8"/>
        <v>SC</v>
      </c>
    </row>
    <row r="526" spans="1:16" ht="15.6" x14ac:dyDescent="0.3">
      <c r="A526" s="9">
        <v>45365.354166666664</v>
      </c>
      <c r="B526" s="2" t="s">
        <v>1707</v>
      </c>
      <c r="C526" s="2" t="s">
        <v>4</v>
      </c>
      <c r="D526" s="2" t="s">
        <v>1708</v>
      </c>
      <c r="E526" s="12" t="s">
        <v>66</v>
      </c>
      <c r="F526" s="12" t="s">
        <v>1726</v>
      </c>
      <c r="G526" s="2" t="s">
        <v>23</v>
      </c>
      <c r="H526" s="2" t="s">
        <v>11</v>
      </c>
      <c r="I526" s="2" t="s">
        <v>126</v>
      </c>
      <c r="J526" s="17">
        <v>10000</v>
      </c>
      <c r="K526" s="3" t="s">
        <v>774</v>
      </c>
      <c r="L526" s="30">
        <f>IF(M526="1000 szt.",((J526/N526)/1000),IF(M526="gram",((J526/N526)*1000),J526/N526))</f>
        <v>10000</v>
      </c>
      <c r="M526" s="14" t="s">
        <v>19</v>
      </c>
      <c r="N526" s="15">
        <v>1</v>
      </c>
      <c r="O526" s="18" t="s">
        <v>1354</v>
      </c>
      <c r="P526" s="31" t="str">
        <f t="shared" si="8"/>
        <v>St</v>
      </c>
    </row>
    <row r="527" spans="1:16" ht="15.6" x14ac:dyDescent="0.3">
      <c r="A527" s="9">
        <v>45365.722222222219</v>
      </c>
      <c r="B527" s="2" t="s">
        <v>1707</v>
      </c>
      <c r="C527" s="2" t="s">
        <v>4</v>
      </c>
      <c r="D527" s="2" t="s">
        <v>1708</v>
      </c>
      <c r="E527" s="12" t="s">
        <v>66</v>
      </c>
      <c r="F527" s="12" t="s">
        <v>1726</v>
      </c>
      <c r="G527" s="2" t="s">
        <v>23</v>
      </c>
      <c r="H527" s="2" t="s">
        <v>37</v>
      </c>
      <c r="I527" s="2" t="s">
        <v>1744</v>
      </c>
      <c r="J527" s="17">
        <v>19000</v>
      </c>
      <c r="K527" s="3" t="s">
        <v>775</v>
      </c>
      <c r="L527" s="30">
        <f>IF(M527="1000 szt.",((J527/N527)/1000),IF(M527="gram",((J527/N527)*1000),J527/N527))</f>
        <v>4750</v>
      </c>
      <c r="M527" s="14" t="s">
        <v>19</v>
      </c>
      <c r="N527" s="15">
        <v>4</v>
      </c>
      <c r="O527" s="18" t="s">
        <v>1354</v>
      </c>
      <c r="P527" s="31" t="str">
        <f t="shared" si="8"/>
        <v>St</v>
      </c>
    </row>
    <row r="528" spans="1:16" ht="15.6" x14ac:dyDescent="0.3">
      <c r="A528" s="9">
        <v>45365.885416666664</v>
      </c>
      <c r="B528" s="2" t="s">
        <v>1706</v>
      </c>
      <c r="C528" s="2" t="s">
        <v>32</v>
      </c>
      <c r="D528" s="2" t="s">
        <v>1712</v>
      </c>
      <c r="E528" s="12" t="s">
        <v>162</v>
      </c>
      <c r="F528" s="12" t="s">
        <v>1719</v>
      </c>
      <c r="G528" s="2" t="s">
        <v>250</v>
      </c>
      <c r="H528" s="2" t="s">
        <v>37</v>
      </c>
      <c r="I528" s="2" t="s">
        <v>38</v>
      </c>
      <c r="J528" s="17">
        <v>210000</v>
      </c>
      <c r="K528" s="3" t="s">
        <v>776</v>
      </c>
      <c r="L528" s="30">
        <f>IF(M528="1000 szt.",((J528/N528)/1000),IF(M528="gram",((J528/N528)*1000),J528/N528))</f>
        <v>210000</v>
      </c>
      <c r="M528" s="14" t="s">
        <v>19</v>
      </c>
      <c r="N528" s="15">
        <v>1</v>
      </c>
      <c r="O528" s="18" t="s">
        <v>1354</v>
      </c>
      <c r="P528" s="31" t="str">
        <f t="shared" si="8"/>
        <v>St</v>
      </c>
    </row>
    <row r="529" spans="1:16" ht="15.6" x14ac:dyDescent="0.3">
      <c r="A529" s="9">
        <v>45365.934027777781</v>
      </c>
      <c r="B529" s="2" t="s">
        <v>1706</v>
      </c>
      <c r="C529" s="2" t="s">
        <v>4</v>
      </c>
      <c r="D529" s="2" t="s">
        <v>1708</v>
      </c>
      <c r="E529" s="12" t="s">
        <v>25</v>
      </c>
      <c r="F529" s="12" t="s">
        <v>1721</v>
      </c>
      <c r="G529" s="2" t="s">
        <v>26</v>
      </c>
      <c r="H529" s="2" t="s">
        <v>7</v>
      </c>
      <c r="I529" s="2" t="s">
        <v>7</v>
      </c>
      <c r="J529" s="17">
        <v>326.21600000000001</v>
      </c>
      <c r="L529" s="30">
        <f>IF(M529="1000 szt.",((J529/N529)/1000),IF(M529="gram",((J529/N529)*1000),J529/N529))</f>
        <v>0.81554000000000004</v>
      </c>
      <c r="M529" s="14" t="s">
        <v>19</v>
      </c>
      <c r="N529" s="15">
        <v>400</v>
      </c>
      <c r="O529" s="18" t="s">
        <v>1168</v>
      </c>
      <c r="P529" s="31" t="str">
        <f t="shared" si="8"/>
        <v>KA</v>
      </c>
    </row>
    <row r="530" spans="1:16" ht="15.6" x14ac:dyDescent="0.3">
      <c r="A530" s="9">
        <v>45366.194444444445</v>
      </c>
      <c r="B530" s="2" t="s">
        <v>1706</v>
      </c>
      <c r="C530" s="2" t="s">
        <v>4</v>
      </c>
      <c r="D530" s="2" t="s">
        <v>1708</v>
      </c>
      <c r="E530" s="12" t="s">
        <v>25</v>
      </c>
      <c r="F530" s="12" t="s">
        <v>1721</v>
      </c>
      <c r="G530" s="2" t="s">
        <v>26</v>
      </c>
      <c r="H530" s="2" t="s">
        <v>7</v>
      </c>
      <c r="I530" s="2" t="s">
        <v>7</v>
      </c>
      <c r="J530" s="17">
        <v>130.4864</v>
      </c>
      <c r="L530" s="30">
        <f>IF(M530="1000 szt.",((J530/N530)/1000),IF(M530="gram",((J530/N530)*1000),J530/N530))</f>
        <v>0.81554000000000004</v>
      </c>
      <c r="M530" s="14" t="s">
        <v>19</v>
      </c>
      <c r="N530" s="15">
        <v>160</v>
      </c>
      <c r="O530" s="18" t="s">
        <v>1168</v>
      </c>
      <c r="P530" s="31" t="str">
        <f t="shared" si="8"/>
        <v>KA</v>
      </c>
    </row>
    <row r="531" spans="1:16" ht="15.6" x14ac:dyDescent="0.3">
      <c r="A531" s="9">
        <v>45366.267361111109</v>
      </c>
      <c r="B531" s="2" t="s">
        <v>1706</v>
      </c>
      <c r="C531" s="2" t="s">
        <v>4</v>
      </c>
      <c r="D531" s="2" t="s">
        <v>1708</v>
      </c>
      <c r="E531" s="12" t="s">
        <v>25</v>
      </c>
      <c r="F531" s="12" t="s">
        <v>1721</v>
      </c>
      <c r="G531" s="2" t="s">
        <v>26</v>
      </c>
      <c r="H531" s="2" t="s">
        <v>55</v>
      </c>
      <c r="I531" s="2" t="s">
        <v>1744</v>
      </c>
      <c r="J531" s="17">
        <v>30</v>
      </c>
      <c r="K531" s="3" t="s">
        <v>777</v>
      </c>
      <c r="L531" s="30">
        <f>IF(M531="1000 szt.",((J531/N531)/1000),IF(M531="gram",((J531/N531)*1000),J531/N531))</f>
        <v>30</v>
      </c>
      <c r="M531" s="14" t="s">
        <v>46</v>
      </c>
      <c r="N531" s="15">
        <v>1</v>
      </c>
      <c r="O531" s="18" t="s">
        <v>1168</v>
      </c>
      <c r="P531" s="31" t="str">
        <f t="shared" si="8"/>
        <v>KA</v>
      </c>
    </row>
    <row r="532" spans="1:16" ht="15.6" x14ac:dyDescent="0.3">
      <c r="A532" s="9">
        <v>45366.267361111109</v>
      </c>
      <c r="B532" s="2" t="s">
        <v>1706</v>
      </c>
      <c r="C532" s="2" t="s">
        <v>4</v>
      </c>
      <c r="D532" s="2" t="s">
        <v>1708</v>
      </c>
      <c r="E532" s="12" t="s">
        <v>25</v>
      </c>
      <c r="F532" s="12" t="s">
        <v>1721</v>
      </c>
      <c r="G532" s="2" t="s">
        <v>26</v>
      </c>
      <c r="H532" s="2" t="s">
        <v>55</v>
      </c>
      <c r="I532" s="2" t="s">
        <v>1744</v>
      </c>
      <c r="J532" s="17">
        <v>30</v>
      </c>
      <c r="K532" s="3" t="s">
        <v>778</v>
      </c>
      <c r="L532" s="30">
        <f>IF(M532="1000 szt.",((J532/N532)/1000),IF(M532="gram",((J532/N532)*1000),J532/N532))</f>
        <v>30</v>
      </c>
      <c r="M532" s="14" t="s">
        <v>46</v>
      </c>
      <c r="N532" s="15">
        <v>1</v>
      </c>
      <c r="O532" s="18" t="s">
        <v>1168</v>
      </c>
      <c r="P532" s="31" t="str">
        <f t="shared" si="8"/>
        <v>KA</v>
      </c>
    </row>
    <row r="533" spans="1:16" ht="15.6" x14ac:dyDescent="0.3">
      <c r="A533" s="9">
        <v>45366.395138888889</v>
      </c>
      <c r="B533" s="2" t="s">
        <v>1706</v>
      </c>
      <c r="C533" s="2" t="s">
        <v>4</v>
      </c>
      <c r="D533" s="2" t="s">
        <v>1708</v>
      </c>
      <c r="E533" s="12" t="s">
        <v>25</v>
      </c>
      <c r="F533" s="12" t="s">
        <v>1721</v>
      </c>
      <c r="G533" s="2" t="s">
        <v>26</v>
      </c>
      <c r="H533" s="2" t="s">
        <v>7</v>
      </c>
      <c r="I533" s="2" t="s">
        <v>7</v>
      </c>
      <c r="J533" s="17">
        <v>652.43200000000002</v>
      </c>
      <c r="L533" s="30">
        <f>IF(M533="1000 szt.",((J533/N533)/1000),IF(M533="gram",((J533/N533)*1000),J533/N533))</f>
        <v>0.81554000000000004</v>
      </c>
      <c r="M533" s="14" t="s">
        <v>19</v>
      </c>
      <c r="N533" s="15">
        <v>800</v>
      </c>
      <c r="O533" s="18" t="s">
        <v>1168</v>
      </c>
      <c r="P533" s="31" t="str">
        <f t="shared" si="8"/>
        <v>KA</v>
      </c>
    </row>
    <row r="534" spans="1:16" ht="15.6" x14ac:dyDescent="0.3">
      <c r="A534" s="9">
        <v>45366.395138888889</v>
      </c>
      <c r="B534" s="2" t="s">
        <v>1706</v>
      </c>
      <c r="C534" s="2" t="s">
        <v>4</v>
      </c>
      <c r="D534" s="2" t="s">
        <v>1708</v>
      </c>
      <c r="E534" s="12" t="s">
        <v>25</v>
      </c>
      <c r="F534" s="12" t="s">
        <v>1721</v>
      </c>
      <c r="G534" s="2" t="s">
        <v>26</v>
      </c>
      <c r="H534" s="2" t="s">
        <v>7</v>
      </c>
      <c r="I534" s="2" t="s">
        <v>7</v>
      </c>
      <c r="J534" s="17">
        <v>285.43900000000002</v>
      </c>
      <c r="L534" s="30">
        <f>IF(M534="1000 szt.",((J534/N534)/1000),IF(M534="gram",((J534/N534)*1000),J534/N534))</f>
        <v>0.81554000000000004</v>
      </c>
      <c r="M534" s="14" t="s">
        <v>19</v>
      </c>
      <c r="N534" s="15">
        <v>350</v>
      </c>
      <c r="O534" s="18" t="s">
        <v>1168</v>
      </c>
      <c r="P534" s="31" t="str">
        <f t="shared" si="8"/>
        <v>KA</v>
      </c>
    </row>
    <row r="535" spans="1:16" ht="15.6" x14ac:dyDescent="0.3">
      <c r="A535" s="9">
        <v>45366.588194444441</v>
      </c>
      <c r="B535" s="2" t="s">
        <v>1706</v>
      </c>
      <c r="C535" s="2" t="s">
        <v>4</v>
      </c>
      <c r="D535" s="2" t="s">
        <v>1708</v>
      </c>
      <c r="E535" s="12" t="s">
        <v>25</v>
      </c>
      <c r="F535" s="12" t="s">
        <v>1721</v>
      </c>
      <c r="G535" s="2" t="s">
        <v>26</v>
      </c>
      <c r="H535" s="2" t="s">
        <v>7</v>
      </c>
      <c r="I535" s="2" t="s">
        <v>7</v>
      </c>
      <c r="J535" s="17">
        <v>326.21600000000001</v>
      </c>
      <c r="L535" s="30">
        <f>IF(M535="1000 szt.",((J535/N535)/1000),IF(M535="gram",((J535/N535)*1000),J535/N535))</f>
        <v>0.81554000000000004</v>
      </c>
      <c r="M535" s="14" t="s">
        <v>19</v>
      </c>
      <c r="N535" s="15">
        <v>400</v>
      </c>
      <c r="O535" s="18" t="s">
        <v>1168</v>
      </c>
      <c r="P535" s="31" t="str">
        <f t="shared" si="8"/>
        <v>KA</v>
      </c>
    </row>
    <row r="536" spans="1:16" ht="15.6" x14ac:dyDescent="0.3">
      <c r="A536" s="9">
        <v>45366.588194444441</v>
      </c>
      <c r="B536" s="2" t="s">
        <v>1706</v>
      </c>
      <c r="C536" s="2" t="s">
        <v>4</v>
      </c>
      <c r="D536" s="2" t="s">
        <v>1708</v>
      </c>
      <c r="E536" s="12" t="s">
        <v>25</v>
      </c>
      <c r="F536" s="12" t="s">
        <v>1721</v>
      </c>
      <c r="G536" s="2" t="s">
        <v>26</v>
      </c>
      <c r="H536" s="2" t="s">
        <v>7</v>
      </c>
      <c r="I536" s="2" t="s">
        <v>7</v>
      </c>
      <c r="J536" s="17">
        <v>501.55709999999999</v>
      </c>
      <c r="L536" s="30">
        <f>IF(M536="1000 szt.",((J536/N536)/1000),IF(M536="gram",((J536/N536)*1000),J536/N536))</f>
        <v>0.81553999999999993</v>
      </c>
      <c r="M536" s="14" t="s">
        <v>19</v>
      </c>
      <c r="N536" s="15">
        <v>615</v>
      </c>
      <c r="O536" s="18" t="s">
        <v>1168</v>
      </c>
      <c r="P536" s="31" t="str">
        <f t="shared" si="8"/>
        <v>KA</v>
      </c>
    </row>
    <row r="537" spans="1:16" ht="15.6" x14ac:dyDescent="0.3">
      <c r="A537" s="9">
        <v>45366.77847222222</v>
      </c>
      <c r="B537" s="2" t="s">
        <v>27</v>
      </c>
      <c r="C537" s="2" t="s">
        <v>28</v>
      </c>
      <c r="D537" s="2" t="s">
        <v>1712</v>
      </c>
      <c r="E537" s="12" t="s">
        <v>133</v>
      </c>
      <c r="F537" s="12" t="s">
        <v>1719</v>
      </c>
      <c r="G537" s="2" t="s">
        <v>27</v>
      </c>
      <c r="H537" s="2" t="s">
        <v>37</v>
      </c>
      <c r="I537" s="2" t="s">
        <v>38</v>
      </c>
      <c r="J537" s="17">
        <v>15000</v>
      </c>
      <c r="L537" s="30">
        <f>IF(M537="1000 szt.",((J537/N537)/1000),IF(M537="gram",((J537/N537)*1000),J537/N537))</f>
        <v>15000</v>
      </c>
      <c r="M537" s="14" t="s">
        <v>19</v>
      </c>
      <c r="N537" s="15">
        <v>1</v>
      </c>
      <c r="O537" s="18" t="s">
        <v>1354</v>
      </c>
      <c r="P537" s="31" t="str">
        <f t="shared" si="8"/>
        <v>St</v>
      </c>
    </row>
    <row r="538" spans="1:16" ht="15.6" x14ac:dyDescent="0.3">
      <c r="A538" s="9">
        <v>45366.77847222222</v>
      </c>
      <c r="B538" s="2" t="s">
        <v>27</v>
      </c>
      <c r="C538" s="2" t="s">
        <v>28</v>
      </c>
      <c r="D538" s="2" t="s">
        <v>1712</v>
      </c>
      <c r="E538" s="12" t="s">
        <v>133</v>
      </c>
      <c r="F538" s="12" t="s">
        <v>1719</v>
      </c>
      <c r="G538" s="2" t="s">
        <v>27</v>
      </c>
      <c r="H538" s="2" t="s">
        <v>64</v>
      </c>
      <c r="I538" s="2" t="s">
        <v>83</v>
      </c>
      <c r="J538" s="17">
        <v>1200</v>
      </c>
      <c r="L538" s="30">
        <f>IF(M538="1000 szt.",((J538/N538)/1000),IF(M538="gram",((J538/N538)*1000),J538/N538))</f>
        <v>1200</v>
      </c>
      <c r="M538" s="14" t="s">
        <v>19</v>
      </c>
      <c r="N538" s="15">
        <v>1</v>
      </c>
      <c r="O538" s="18" t="s">
        <v>1354</v>
      </c>
      <c r="P538" s="31" t="str">
        <f t="shared" si="8"/>
        <v>St</v>
      </c>
    </row>
    <row r="539" spans="1:16" ht="15.6" x14ac:dyDescent="0.3">
      <c r="A539" s="9">
        <v>45366.77847222222</v>
      </c>
      <c r="B539" s="2" t="s">
        <v>27</v>
      </c>
      <c r="C539" s="2" t="s">
        <v>28</v>
      </c>
      <c r="D539" s="2" t="s">
        <v>1712</v>
      </c>
      <c r="E539" s="12" t="s">
        <v>133</v>
      </c>
      <c r="F539" s="12" t="s">
        <v>1719</v>
      </c>
      <c r="G539" s="2" t="s">
        <v>27</v>
      </c>
      <c r="H539" s="2" t="s">
        <v>10</v>
      </c>
      <c r="I539" s="2" t="s">
        <v>219</v>
      </c>
      <c r="J539" s="17">
        <v>60.2</v>
      </c>
      <c r="L539" s="30">
        <f>IF(M539="1000 szt.",((J539/N539)/1000),IF(M539="gram",((J539/N539)*1000),J539/N539))</f>
        <v>70000</v>
      </c>
      <c r="M539" s="14" t="s">
        <v>31</v>
      </c>
      <c r="N539" s="15">
        <v>8.5999999999999998E-4</v>
      </c>
      <c r="O539" s="18" t="s">
        <v>1354</v>
      </c>
      <c r="P539" s="31" t="str">
        <f t="shared" si="8"/>
        <v>St</v>
      </c>
    </row>
    <row r="540" spans="1:16" ht="15.6" x14ac:dyDescent="0.3">
      <c r="A540" s="9">
        <v>45366.77847222222</v>
      </c>
      <c r="B540" s="2" t="s">
        <v>27</v>
      </c>
      <c r="C540" s="2" t="s">
        <v>28</v>
      </c>
      <c r="D540" s="2" t="s">
        <v>1712</v>
      </c>
      <c r="E540" s="12" t="s">
        <v>133</v>
      </c>
      <c r="F540" s="12" t="s">
        <v>1719</v>
      </c>
      <c r="G540" s="2" t="s">
        <v>27</v>
      </c>
      <c r="H540" s="2" t="s">
        <v>10</v>
      </c>
      <c r="I540" s="2" t="s">
        <v>35</v>
      </c>
      <c r="J540" s="17">
        <v>236.25</v>
      </c>
      <c r="L540" s="30">
        <f>IF(M540="1000 szt.",((J540/N540)/1000),IF(M540="gram",((J540/N540)*1000),J540/N540))</f>
        <v>45000</v>
      </c>
      <c r="M540" s="14" t="s">
        <v>31</v>
      </c>
      <c r="N540" s="15">
        <v>5.2500000000000003E-3</v>
      </c>
      <c r="O540" s="18" t="s">
        <v>1354</v>
      </c>
      <c r="P540" s="31" t="str">
        <f t="shared" si="8"/>
        <v>St</v>
      </c>
    </row>
    <row r="541" spans="1:16" ht="15.6" x14ac:dyDescent="0.3">
      <c r="A541" s="9">
        <v>45366.77847222222</v>
      </c>
      <c r="B541" s="2" t="s">
        <v>27</v>
      </c>
      <c r="C541" s="2" t="s">
        <v>28</v>
      </c>
      <c r="D541" s="2" t="s">
        <v>1712</v>
      </c>
      <c r="E541" s="12" t="s">
        <v>133</v>
      </c>
      <c r="F541" s="12" t="s">
        <v>1719</v>
      </c>
      <c r="G541" s="2" t="s">
        <v>27</v>
      </c>
      <c r="H541" s="2" t="s">
        <v>64</v>
      </c>
      <c r="I541" s="2" t="s">
        <v>83</v>
      </c>
      <c r="J541" s="17">
        <v>1200</v>
      </c>
      <c r="L541" s="30">
        <f>IF(M541="1000 szt.",((J541/N541)/1000),IF(M541="gram",((J541/N541)*1000),J541/N541))</f>
        <v>1200</v>
      </c>
      <c r="M541" s="14" t="s">
        <v>19</v>
      </c>
      <c r="N541" s="15">
        <v>1</v>
      </c>
      <c r="O541" s="18" t="s">
        <v>1354</v>
      </c>
      <c r="P541" s="31" t="str">
        <f t="shared" si="8"/>
        <v>St</v>
      </c>
    </row>
    <row r="542" spans="1:16" ht="15.6" x14ac:dyDescent="0.3">
      <c r="A542" s="9">
        <v>45367.291666666664</v>
      </c>
      <c r="B542" s="2" t="s">
        <v>1706</v>
      </c>
      <c r="C542" s="2" t="s">
        <v>4</v>
      </c>
      <c r="D542" s="2" t="s">
        <v>1708</v>
      </c>
      <c r="E542" s="12" t="s">
        <v>25</v>
      </c>
      <c r="F542" s="12" t="s">
        <v>1721</v>
      </c>
      <c r="G542" s="2" t="s">
        <v>26</v>
      </c>
      <c r="H542" s="2" t="s">
        <v>11</v>
      </c>
      <c r="I542" s="2" t="s">
        <v>1744</v>
      </c>
      <c r="J542" s="17">
        <v>80</v>
      </c>
      <c r="K542" s="3" t="s">
        <v>779</v>
      </c>
      <c r="L542" s="30">
        <f>IF(M542="1000 szt.",((J542/N542)/1000),IF(M542="gram",((J542/N542)*1000),J542/N542))</f>
        <v>10</v>
      </c>
      <c r="M542" s="14" t="s">
        <v>31</v>
      </c>
      <c r="N542" s="15">
        <v>8</v>
      </c>
      <c r="O542" s="18" t="s">
        <v>1168</v>
      </c>
      <c r="P542" s="31" t="str">
        <f t="shared" si="8"/>
        <v>KA</v>
      </c>
    </row>
    <row r="543" spans="1:16" ht="15.6" x14ac:dyDescent="0.3">
      <c r="A543" s="9">
        <v>45367.291666666664</v>
      </c>
      <c r="B543" s="2" t="s">
        <v>1706</v>
      </c>
      <c r="C543" s="2" t="s">
        <v>4</v>
      </c>
      <c r="D543" s="2" t="s">
        <v>1708</v>
      </c>
      <c r="E543" s="12" t="s">
        <v>25</v>
      </c>
      <c r="F543" s="12" t="s">
        <v>1721</v>
      </c>
      <c r="G543" s="2" t="s">
        <v>26</v>
      </c>
      <c r="H543" s="2" t="s">
        <v>11</v>
      </c>
      <c r="I543" s="2" t="s">
        <v>1744</v>
      </c>
      <c r="J543" s="17">
        <v>63</v>
      </c>
      <c r="K543" s="3" t="s">
        <v>780</v>
      </c>
      <c r="L543" s="30">
        <f>IF(M543="1000 szt.",((J543/N543)/1000),IF(M543="gram",((J543/N543)*1000),J543/N543))</f>
        <v>10</v>
      </c>
      <c r="M543" s="14" t="s">
        <v>31</v>
      </c>
      <c r="N543" s="15">
        <v>6.3</v>
      </c>
      <c r="O543" s="18" t="s">
        <v>1168</v>
      </c>
      <c r="P543" s="31" t="str">
        <f t="shared" si="8"/>
        <v>KA</v>
      </c>
    </row>
    <row r="544" spans="1:16" ht="15.6" x14ac:dyDescent="0.3">
      <c r="A544" s="9">
        <v>45367.31527777778</v>
      </c>
      <c r="B544" s="2" t="s">
        <v>1706</v>
      </c>
      <c r="C544" s="2" t="s">
        <v>4</v>
      </c>
      <c r="D544" s="2" t="s">
        <v>1708</v>
      </c>
      <c r="E544" s="12" t="s">
        <v>25</v>
      </c>
      <c r="F544" s="12" t="s">
        <v>1721</v>
      </c>
      <c r="G544" s="2" t="s">
        <v>26</v>
      </c>
      <c r="H544" s="2" t="s">
        <v>7</v>
      </c>
      <c r="I544" s="2" t="s">
        <v>7</v>
      </c>
      <c r="J544" s="17">
        <v>326.21600000000001</v>
      </c>
      <c r="L544" s="30">
        <f>IF(M544="1000 szt.",((J544/N544)/1000),IF(M544="gram",((J544/N544)*1000),J544/N544))</f>
        <v>0.81554000000000004</v>
      </c>
      <c r="M544" s="14" t="s">
        <v>19</v>
      </c>
      <c r="N544" s="15">
        <v>400</v>
      </c>
      <c r="O544" s="18" t="s">
        <v>1168</v>
      </c>
      <c r="P544" s="31" t="str">
        <f t="shared" si="8"/>
        <v>KA</v>
      </c>
    </row>
    <row r="545" spans="1:16" ht="15.6" x14ac:dyDescent="0.3">
      <c r="A545" s="9">
        <v>45367.317361111112</v>
      </c>
      <c r="B545" s="2" t="s">
        <v>1706</v>
      </c>
      <c r="C545" s="2" t="s">
        <v>4</v>
      </c>
      <c r="D545" s="2" t="s">
        <v>1708</v>
      </c>
      <c r="E545" s="12" t="s">
        <v>25</v>
      </c>
      <c r="F545" s="12" t="s">
        <v>1721</v>
      </c>
      <c r="G545" s="2" t="s">
        <v>26</v>
      </c>
      <c r="H545" s="2" t="s">
        <v>7</v>
      </c>
      <c r="I545" s="2" t="s">
        <v>7</v>
      </c>
      <c r="J545" s="17">
        <v>1826.8096</v>
      </c>
      <c r="L545" s="30">
        <f>IF(M545="1000 szt.",((J545/N545)/1000),IF(M545="gram",((J545/N545)*1000),J545/N545))</f>
        <v>0.81554000000000004</v>
      </c>
      <c r="M545" s="14" t="s">
        <v>19</v>
      </c>
      <c r="N545" s="15">
        <v>2240</v>
      </c>
      <c r="O545" s="18" t="s">
        <v>1168</v>
      </c>
      <c r="P545" s="31" t="str">
        <f t="shared" si="8"/>
        <v>KA</v>
      </c>
    </row>
    <row r="546" spans="1:16" ht="15.6" x14ac:dyDescent="0.3">
      <c r="A546" s="9">
        <v>45367.37222222222</v>
      </c>
      <c r="B546" s="2" t="s">
        <v>1706</v>
      </c>
      <c r="C546" s="2" t="s">
        <v>4</v>
      </c>
      <c r="D546" s="2" t="s">
        <v>1708</v>
      </c>
      <c r="E546" s="12" t="s">
        <v>25</v>
      </c>
      <c r="F546" s="12" t="s">
        <v>1721</v>
      </c>
      <c r="G546" s="2" t="s">
        <v>26</v>
      </c>
      <c r="H546" s="2" t="s">
        <v>7</v>
      </c>
      <c r="I546" s="2" t="s">
        <v>7</v>
      </c>
      <c r="J546" s="17">
        <v>97.864800000000002</v>
      </c>
      <c r="L546" s="30">
        <f>IF(M546="1000 szt.",((J546/N546)/1000),IF(M546="gram",((J546/N546)*1000),J546/N546))</f>
        <v>0.81554000000000004</v>
      </c>
      <c r="M546" s="14" t="s">
        <v>19</v>
      </c>
      <c r="N546" s="15">
        <v>120</v>
      </c>
      <c r="O546" s="18" t="s">
        <v>1168</v>
      </c>
      <c r="P546" s="31" t="str">
        <f t="shared" si="8"/>
        <v>KA</v>
      </c>
    </row>
    <row r="547" spans="1:16" ht="15.6" x14ac:dyDescent="0.3">
      <c r="A547" s="9">
        <v>45367.416666666664</v>
      </c>
      <c r="B547" s="2" t="s">
        <v>27</v>
      </c>
      <c r="C547" s="2" t="s">
        <v>32</v>
      </c>
      <c r="D547" s="2" t="s">
        <v>1708</v>
      </c>
      <c r="E547" s="12" t="s">
        <v>36</v>
      </c>
      <c r="F547" s="12" t="s">
        <v>1719</v>
      </c>
      <c r="G547" s="2" t="s">
        <v>23</v>
      </c>
      <c r="H547" s="2" t="s">
        <v>10</v>
      </c>
      <c r="I547" s="2" t="s">
        <v>35</v>
      </c>
      <c r="J547" s="17">
        <v>44877</v>
      </c>
      <c r="K547" s="3" t="s">
        <v>781</v>
      </c>
      <c r="L547" s="30">
        <f>IF(M547="1000 szt.",((J547/N547)/1000),IF(M547="gram",((J547/N547)*1000),J547/N547))</f>
        <v>70000</v>
      </c>
      <c r="M547" s="14" t="s">
        <v>31</v>
      </c>
      <c r="N547" s="15">
        <v>0.6411</v>
      </c>
      <c r="O547" s="18" t="s">
        <v>1169</v>
      </c>
      <c r="P547" s="31" t="str">
        <f t="shared" si="8"/>
        <v>Po</v>
      </c>
    </row>
    <row r="548" spans="1:16" ht="15.6" x14ac:dyDescent="0.3">
      <c r="A548" s="9">
        <v>45367.416666666664</v>
      </c>
      <c r="B548" s="2" t="s">
        <v>27</v>
      </c>
      <c r="C548" s="2" t="s">
        <v>32</v>
      </c>
      <c r="D548" s="2" t="s">
        <v>1708</v>
      </c>
      <c r="E548" s="12" t="s">
        <v>36</v>
      </c>
      <c r="F548" s="12" t="s">
        <v>1719</v>
      </c>
      <c r="G548" s="2" t="s">
        <v>23</v>
      </c>
      <c r="H548" s="2" t="s">
        <v>10</v>
      </c>
      <c r="I548" s="2" t="s">
        <v>1744</v>
      </c>
      <c r="J548" s="17">
        <v>1400</v>
      </c>
      <c r="K548" s="3" t="s">
        <v>782</v>
      </c>
      <c r="L548" s="30">
        <f>IF(M548="1000 szt.",((J548/N548)/1000),IF(M548="gram",((J548/N548)*1000),J548/N548))</f>
        <v>3210.2728731942211</v>
      </c>
      <c r="M548" s="14" t="s">
        <v>31</v>
      </c>
      <c r="N548" s="15">
        <v>0.43610000000000004</v>
      </c>
      <c r="O548" s="18" t="s">
        <v>1169</v>
      </c>
      <c r="P548" s="31" t="str">
        <f t="shared" si="8"/>
        <v>Po</v>
      </c>
    </row>
    <row r="549" spans="1:16" ht="15.6" x14ac:dyDescent="0.3">
      <c r="A549" s="9">
        <v>45367.416666666664</v>
      </c>
      <c r="B549" s="2" t="s">
        <v>27</v>
      </c>
      <c r="C549" s="2" t="s">
        <v>32</v>
      </c>
      <c r="D549" s="2" t="s">
        <v>1708</v>
      </c>
      <c r="E549" s="12" t="s">
        <v>36</v>
      </c>
      <c r="F549" s="12" t="s">
        <v>1719</v>
      </c>
      <c r="G549" s="2" t="s">
        <v>23</v>
      </c>
      <c r="H549" s="2" t="s">
        <v>10</v>
      </c>
      <c r="I549" s="2" t="s">
        <v>1744</v>
      </c>
      <c r="J549" s="17">
        <v>5530</v>
      </c>
      <c r="K549" s="3" t="s">
        <v>783</v>
      </c>
      <c r="L549" s="30">
        <f>IF(M549="1000 szt.",((J549/N549)/1000),IF(M549="gram",((J549/N549)*1000),J549/N549))</f>
        <v>70625.798212005117</v>
      </c>
      <c r="M549" s="14" t="s">
        <v>31</v>
      </c>
      <c r="N549" s="15">
        <v>7.8299999999999995E-2</v>
      </c>
      <c r="O549" s="18" t="s">
        <v>1169</v>
      </c>
      <c r="P549" s="31" t="str">
        <f t="shared" si="8"/>
        <v>Po</v>
      </c>
    </row>
    <row r="550" spans="1:16" ht="15.6" x14ac:dyDescent="0.3">
      <c r="A550" s="9">
        <v>45367.416666666664</v>
      </c>
      <c r="B550" s="2" t="s">
        <v>27</v>
      </c>
      <c r="C550" s="2" t="s">
        <v>32</v>
      </c>
      <c r="D550" s="2" t="s">
        <v>1708</v>
      </c>
      <c r="E550" s="12" t="s">
        <v>36</v>
      </c>
      <c r="F550" s="12" t="s">
        <v>1719</v>
      </c>
      <c r="G550" s="2" t="s">
        <v>23</v>
      </c>
      <c r="H550" s="2" t="s">
        <v>10</v>
      </c>
      <c r="I550" s="2" t="s">
        <v>1744</v>
      </c>
      <c r="J550" s="17">
        <v>191810</v>
      </c>
      <c r="K550" s="3" t="s">
        <v>784</v>
      </c>
      <c r="L550" s="30">
        <f>IF(M550="1000 szt.",((J550/N550)/1000),IF(M550="gram",((J550/N550)*1000),J550/N550))</f>
        <v>100000</v>
      </c>
      <c r="M550" s="14" t="s">
        <v>31</v>
      </c>
      <c r="N550" s="15">
        <v>1.9180999999999999</v>
      </c>
      <c r="O550" s="18" t="s">
        <v>1169</v>
      </c>
      <c r="P550" s="31" t="str">
        <f t="shared" si="8"/>
        <v>Po</v>
      </c>
    </row>
    <row r="551" spans="1:16" ht="15.6" x14ac:dyDescent="0.3">
      <c r="A551" s="9">
        <v>45367.416666666664</v>
      </c>
      <c r="B551" s="2" t="s">
        <v>27</v>
      </c>
      <c r="C551" s="2" t="s">
        <v>32</v>
      </c>
      <c r="D551" s="2" t="s">
        <v>1708</v>
      </c>
      <c r="E551" s="12" t="s">
        <v>36</v>
      </c>
      <c r="F551" s="12" t="s">
        <v>1719</v>
      </c>
      <c r="G551" s="2" t="s">
        <v>23</v>
      </c>
      <c r="H551" s="2" t="s">
        <v>10</v>
      </c>
      <c r="I551" s="2" t="s">
        <v>200</v>
      </c>
      <c r="J551" s="17">
        <v>500</v>
      </c>
      <c r="K551" s="3" t="s">
        <v>785</v>
      </c>
      <c r="L551" s="30">
        <f>IF(M551="1000 szt.",((J551/N551)/1000),IF(M551="gram",((J551/N551)*1000),J551/N551))</f>
        <v>454545.45454545453</v>
      </c>
      <c r="M551" s="14" t="s">
        <v>31</v>
      </c>
      <c r="N551" s="15">
        <v>1.1000000000000001E-3</v>
      </c>
      <c r="O551" s="18" t="s">
        <v>1169</v>
      </c>
      <c r="P551" s="31" t="str">
        <f t="shared" si="8"/>
        <v>Po</v>
      </c>
    </row>
    <row r="552" spans="1:16" ht="15.6" x14ac:dyDescent="0.3">
      <c r="A552" s="9">
        <v>45367.416666666664</v>
      </c>
      <c r="B552" s="2" t="s">
        <v>27</v>
      </c>
      <c r="C552" s="2" t="s">
        <v>32</v>
      </c>
      <c r="D552" s="2" t="s">
        <v>1708</v>
      </c>
      <c r="E552" s="12" t="s">
        <v>36</v>
      </c>
      <c r="F552" s="12" t="s">
        <v>1719</v>
      </c>
      <c r="G552" s="2" t="s">
        <v>23</v>
      </c>
      <c r="H552" s="2" t="s">
        <v>10</v>
      </c>
      <c r="I552" s="2" t="s">
        <v>456</v>
      </c>
      <c r="J552" s="17">
        <v>480</v>
      </c>
      <c r="K552" s="3" t="s">
        <v>786</v>
      </c>
      <c r="L552" s="30">
        <f>IF(M552="1000 szt.",((J552/N552)/1000),IF(M552="gram",((J552/N552)*1000),J552/N552))</f>
        <v>94117.647058823539</v>
      </c>
      <c r="M552" s="14" t="s">
        <v>31</v>
      </c>
      <c r="N552" s="15">
        <v>5.0999999999999995E-3</v>
      </c>
      <c r="O552" s="18" t="s">
        <v>1169</v>
      </c>
      <c r="P552" s="31" t="str">
        <f t="shared" si="8"/>
        <v>Po</v>
      </c>
    </row>
    <row r="553" spans="1:16" ht="15.6" x14ac:dyDescent="0.3">
      <c r="A553" s="9">
        <v>45367.416666666664</v>
      </c>
      <c r="B553" s="2" t="s">
        <v>27</v>
      </c>
      <c r="C553" s="2" t="s">
        <v>32</v>
      </c>
      <c r="D553" s="2" t="s">
        <v>1708</v>
      </c>
      <c r="E553" s="12" t="s">
        <v>36</v>
      </c>
      <c r="F553" s="12" t="s">
        <v>1719</v>
      </c>
      <c r="G553" s="2" t="s">
        <v>23</v>
      </c>
      <c r="H553" s="2" t="s">
        <v>10</v>
      </c>
      <c r="I553" s="2" t="s">
        <v>456</v>
      </c>
      <c r="J553" s="17">
        <v>9621</v>
      </c>
      <c r="K553" s="3" t="s">
        <v>787</v>
      </c>
      <c r="L553" s="30">
        <f>IF(M553="1000 szt.",((J553/N553)/1000),IF(M553="gram",((J553/N553)*1000),J553/N553))</f>
        <v>30000</v>
      </c>
      <c r="M553" s="14" t="s">
        <v>31</v>
      </c>
      <c r="N553" s="15">
        <v>0.32069999999999999</v>
      </c>
      <c r="O553" s="18" t="s">
        <v>1169</v>
      </c>
      <c r="P553" s="31" t="str">
        <f t="shared" si="8"/>
        <v>Po</v>
      </c>
    </row>
    <row r="554" spans="1:16" ht="15.6" x14ac:dyDescent="0.3">
      <c r="A554" s="9">
        <v>45367.416666666664</v>
      </c>
      <c r="B554" s="2" t="s">
        <v>27</v>
      </c>
      <c r="C554" s="2" t="s">
        <v>32</v>
      </c>
      <c r="D554" s="2" t="s">
        <v>1708</v>
      </c>
      <c r="E554" s="12" t="s">
        <v>36</v>
      </c>
      <c r="F554" s="12" t="s">
        <v>1719</v>
      </c>
      <c r="G554" s="2" t="s">
        <v>23</v>
      </c>
      <c r="H554" s="2" t="s">
        <v>10</v>
      </c>
      <c r="I554" s="2" t="s">
        <v>219</v>
      </c>
      <c r="J554" s="17">
        <v>8750</v>
      </c>
      <c r="K554" s="3" t="s">
        <v>788</v>
      </c>
      <c r="L554" s="30">
        <f>IF(M554="1000 szt.",((J554/N554)/1000),IF(M554="gram",((J554/N554)*1000),J554/N554))</f>
        <v>70000</v>
      </c>
      <c r="M554" s="14" t="s">
        <v>31</v>
      </c>
      <c r="N554" s="15">
        <v>0.125</v>
      </c>
      <c r="O554" s="18" t="s">
        <v>1169</v>
      </c>
      <c r="P554" s="31" t="str">
        <f t="shared" si="8"/>
        <v>Po</v>
      </c>
    </row>
    <row r="555" spans="1:16" ht="15.6" x14ac:dyDescent="0.3">
      <c r="A555" s="9">
        <v>45367.416666666664</v>
      </c>
      <c r="B555" s="2" t="s">
        <v>27</v>
      </c>
      <c r="C555" s="2" t="s">
        <v>32</v>
      </c>
      <c r="D555" s="2" t="s">
        <v>1708</v>
      </c>
      <c r="E555" s="12" t="s">
        <v>36</v>
      </c>
      <c r="F555" s="12" t="s">
        <v>1719</v>
      </c>
      <c r="G555" s="2" t="s">
        <v>23</v>
      </c>
      <c r="H555" s="2" t="s">
        <v>10</v>
      </c>
      <c r="I555" s="2" t="s">
        <v>1744</v>
      </c>
      <c r="J555" s="17">
        <v>3875</v>
      </c>
      <c r="K555" s="3" t="s">
        <v>789</v>
      </c>
      <c r="L555" s="30">
        <f>IF(M555="1000 szt.",((J555/N555)/1000),IF(M555="gram",((J555/N555)*1000),J555/N555))</f>
        <v>250000</v>
      </c>
      <c r="M555" s="14" t="s">
        <v>31</v>
      </c>
      <c r="N555" s="15">
        <v>1.55E-2</v>
      </c>
      <c r="O555" s="18" t="s">
        <v>1169</v>
      </c>
      <c r="P555" s="31" t="str">
        <f t="shared" si="8"/>
        <v>Po</v>
      </c>
    </row>
    <row r="556" spans="1:16" ht="15.6" x14ac:dyDescent="0.3">
      <c r="A556" s="9">
        <v>45367.416666666664</v>
      </c>
      <c r="B556" s="2" t="s">
        <v>27</v>
      </c>
      <c r="C556" s="2" t="s">
        <v>32</v>
      </c>
      <c r="D556" s="2" t="s">
        <v>1716</v>
      </c>
      <c r="E556" s="12" t="s">
        <v>1918</v>
      </c>
      <c r="F556" s="12" t="s">
        <v>1719</v>
      </c>
      <c r="G556" s="2" t="s">
        <v>26</v>
      </c>
      <c r="H556" s="2" t="s">
        <v>37</v>
      </c>
      <c r="I556" s="2" t="s">
        <v>364</v>
      </c>
      <c r="J556" s="17">
        <v>30000</v>
      </c>
      <c r="L556" s="30">
        <f>IF(M556="1000 szt.",((J556/N556)/1000),IF(M556="gram",((J556/N556)*1000),J556/N556))</f>
        <v>30000</v>
      </c>
      <c r="M556" s="14" t="s">
        <v>19</v>
      </c>
      <c r="N556" s="15">
        <v>1</v>
      </c>
      <c r="O556" s="18" t="s">
        <v>1354</v>
      </c>
      <c r="P556" s="31" t="str">
        <f t="shared" si="8"/>
        <v>St</v>
      </c>
    </row>
    <row r="557" spans="1:16" ht="15.6" x14ac:dyDescent="0.3">
      <c r="A557" s="9">
        <v>45368.0625</v>
      </c>
      <c r="B557" s="2" t="s">
        <v>27</v>
      </c>
      <c r="C557" s="2" t="s">
        <v>32</v>
      </c>
      <c r="D557" s="2" t="s">
        <v>1716</v>
      </c>
      <c r="E557" s="12" t="s">
        <v>242</v>
      </c>
      <c r="F557" s="12" t="s">
        <v>1719</v>
      </c>
      <c r="G557" s="2" t="s">
        <v>243</v>
      </c>
      <c r="H557" s="2" t="s">
        <v>37</v>
      </c>
      <c r="I557" s="2" t="s">
        <v>38</v>
      </c>
      <c r="J557" s="17">
        <v>38000</v>
      </c>
      <c r="K557" s="3" t="s">
        <v>790</v>
      </c>
      <c r="L557" s="30">
        <f>IF(M557="1000 szt.",((J557/N557)/1000),IF(M557="gram",((J557/N557)*1000),J557/N557))</f>
        <v>38000</v>
      </c>
      <c r="M557" s="14" t="s">
        <v>19</v>
      </c>
      <c r="N557" s="15">
        <v>1</v>
      </c>
      <c r="O557" s="18" t="s">
        <v>1354</v>
      </c>
      <c r="P557" s="31" t="str">
        <f t="shared" si="8"/>
        <v>St</v>
      </c>
    </row>
    <row r="558" spans="1:16" ht="15.6" x14ac:dyDescent="0.3">
      <c r="A558" s="9">
        <v>45368.333333333336</v>
      </c>
      <c r="B558" s="2" t="s">
        <v>1706</v>
      </c>
      <c r="C558" s="2" t="s">
        <v>4</v>
      </c>
      <c r="D558" s="2" t="s">
        <v>1711</v>
      </c>
      <c r="E558" s="12" t="s">
        <v>5</v>
      </c>
      <c r="F558" s="12" t="s">
        <v>1733</v>
      </c>
      <c r="G558" s="2" t="s">
        <v>6</v>
      </c>
      <c r="H558" s="2" t="s">
        <v>7</v>
      </c>
      <c r="I558" s="2" t="s">
        <v>7</v>
      </c>
      <c r="J558" s="17">
        <v>114.1756</v>
      </c>
      <c r="K558" s="3" t="s">
        <v>791</v>
      </c>
      <c r="L558" s="30">
        <f>IF(M558="1000 szt.",((J558/N558)/1000),IF(M558="gram",((J558/N558)*1000),J558/N558))</f>
        <v>0.81554000000000004</v>
      </c>
      <c r="M558" s="14" t="s">
        <v>19</v>
      </c>
      <c r="N558" s="15">
        <v>140</v>
      </c>
      <c r="O558" s="18" t="s">
        <v>1354</v>
      </c>
      <c r="P558" s="31" t="str">
        <f t="shared" si="8"/>
        <v>St</v>
      </c>
    </row>
    <row r="559" spans="1:16" ht="15.6" x14ac:dyDescent="0.3">
      <c r="A559" s="9">
        <v>45368.333333333336</v>
      </c>
      <c r="B559" s="2" t="s">
        <v>1706</v>
      </c>
      <c r="C559" s="2" t="s">
        <v>4</v>
      </c>
      <c r="D559" s="2" t="s">
        <v>1711</v>
      </c>
      <c r="E559" s="12" t="s">
        <v>5</v>
      </c>
      <c r="F559" s="12" t="s">
        <v>1733</v>
      </c>
      <c r="G559" s="2" t="s">
        <v>6</v>
      </c>
      <c r="H559" s="2" t="s">
        <v>7</v>
      </c>
      <c r="I559" s="2" t="s">
        <v>7</v>
      </c>
      <c r="J559" s="17">
        <v>81.554000000000002</v>
      </c>
      <c r="K559" s="3" t="s">
        <v>791</v>
      </c>
      <c r="L559" s="30">
        <f>IF(M559="1000 szt.",((J559/N559)/1000),IF(M559="gram",((J559/N559)*1000),J559/N559))</f>
        <v>0.81554000000000004</v>
      </c>
      <c r="M559" s="14" t="s">
        <v>19</v>
      </c>
      <c r="N559" s="15">
        <v>100</v>
      </c>
      <c r="O559" s="18" t="s">
        <v>1354</v>
      </c>
      <c r="P559" s="31" t="str">
        <f t="shared" si="8"/>
        <v>St</v>
      </c>
    </row>
    <row r="560" spans="1:16" ht="15.6" x14ac:dyDescent="0.3">
      <c r="A560" s="9">
        <v>45368.333333333336</v>
      </c>
      <c r="B560" s="2" t="s">
        <v>1706</v>
      </c>
      <c r="C560" s="2" t="s">
        <v>4</v>
      </c>
      <c r="D560" s="2" t="s">
        <v>1711</v>
      </c>
      <c r="E560" s="12" t="s">
        <v>5</v>
      </c>
      <c r="F560" s="12" t="s">
        <v>1733</v>
      </c>
      <c r="G560" s="2" t="s">
        <v>6</v>
      </c>
      <c r="H560" s="2" t="s">
        <v>7</v>
      </c>
      <c r="I560" s="2" t="s">
        <v>7</v>
      </c>
      <c r="J560" s="17">
        <v>65.243200000000002</v>
      </c>
      <c r="K560" s="3" t="s">
        <v>792</v>
      </c>
      <c r="L560" s="30">
        <f>IF(M560="1000 szt.",((J560/N560)/1000),IF(M560="gram",((J560/N560)*1000),J560/N560))</f>
        <v>0.81554000000000004</v>
      </c>
      <c r="M560" s="14" t="s">
        <v>19</v>
      </c>
      <c r="N560" s="15">
        <v>80</v>
      </c>
      <c r="O560" s="18" t="s">
        <v>1354</v>
      </c>
      <c r="P560" s="31" t="str">
        <f t="shared" si="8"/>
        <v>St</v>
      </c>
    </row>
    <row r="561" spans="1:16" ht="15.6" x14ac:dyDescent="0.3">
      <c r="A561" s="9">
        <v>45368.333333333336</v>
      </c>
      <c r="B561" s="2" t="s">
        <v>1706</v>
      </c>
      <c r="C561" s="2" t="s">
        <v>4</v>
      </c>
      <c r="D561" s="2" t="s">
        <v>1711</v>
      </c>
      <c r="E561" s="12" t="s">
        <v>5</v>
      </c>
      <c r="F561" s="12" t="s">
        <v>1733</v>
      </c>
      <c r="G561" s="2" t="s">
        <v>6</v>
      </c>
      <c r="H561" s="2" t="s">
        <v>7</v>
      </c>
      <c r="I561" s="2" t="s">
        <v>7</v>
      </c>
      <c r="J561" s="17">
        <v>195.7296</v>
      </c>
      <c r="K561" s="3" t="s">
        <v>792</v>
      </c>
      <c r="L561" s="30">
        <f>IF(M561="1000 szt.",((J561/N561)/1000),IF(M561="gram",((J561/N561)*1000),J561/N561))</f>
        <v>0.81554000000000004</v>
      </c>
      <c r="M561" s="14" t="s">
        <v>19</v>
      </c>
      <c r="N561" s="15">
        <v>240</v>
      </c>
      <c r="O561" s="18" t="s">
        <v>1354</v>
      </c>
      <c r="P561" s="31" t="str">
        <f t="shared" si="8"/>
        <v>St</v>
      </c>
    </row>
    <row r="562" spans="1:16" ht="15.6" x14ac:dyDescent="0.3">
      <c r="A562" s="9">
        <v>45368.774305555555</v>
      </c>
      <c r="B562" s="2" t="s">
        <v>1707</v>
      </c>
      <c r="C562" s="2" t="s">
        <v>4</v>
      </c>
      <c r="D562" s="2" t="s">
        <v>1709</v>
      </c>
      <c r="E562" s="12" t="s">
        <v>60</v>
      </c>
      <c r="F562" s="12" t="s">
        <v>1720</v>
      </c>
      <c r="G562" s="2" t="s">
        <v>23</v>
      </c>
      <c r="H562" s="2" t="s">
        <v>17</v>
      </c>
      <c r="I562" s="2" t="s">
        <v>1744</v>
      </c>
      <c r="J562" s="17">
        <v>21</v>
      </c>
      <c r="L562" s="30">
        <f>IF(M562="1000 szt.",((J562/N562)/1000),IF(M562="gram",((J562/N562)*1000),J562/N562))</f>
        <v>3</v>
      </c>
      <c r="M562" s="14" t="s">
        <v>19</v>
      </c>
      <c r="N562" s="15">
        <v>7</v>
      </c>
      <c r="O562" s="18" t="s">
        <v>1354</v>
      </c>
      <c r="P562" s="31" t="str">
        <f t="shared" si="8"/>
        <v>St</v>
      </c>
    </row>
    <row r="563" spans="1:16" ht="15.6" x14ac:dyDescent="0.3">
      <c r="A563" s="9">
        <v>45368.895833333336</v>
      </c>
      <c r="B563" s="2" t="s">
        <v>1706</v>
      </c>
      <c r="C563" s="2" t="s">
        <v>4</v>
      </c>
      <c r="D563" s="2" t="s">
        <v>1711</v>
      </c>
      <c r="E563" s="12" t="s">
        <v>5</v>
      </c>
      <c r="F563" s="12" t="s">
        <v>1733</v>
      </c>
      <c r="G563" s="2" t="s">
        <v>6</v>
      </c>
      <c r="H563" s="2" t="s">
        <v>7</v>
      </c>
      <c r="I563" s="2" t="s">
        <v>7</v>
      </c>
      <c r="J563" s="17">
        <v>326.21600000000001</v>
      </c>
      <c r="K563" s="3" t="s">
        <v>793</v>
      </c>
      <c r="L563" s="30">
        <f>IF(M563="1000 szt.",((J563/N563)/1000),IF(M563="gram",((J563/N563)*1000),J563/N563))</f>
        <v>0.81554000000000004</v>
      </c>
      <c r="M563" s="14" t="s">
        <v>19</v>
      </c>
      <c r="N563" s="15">
        <v>400</v>
      </c>
      <c r="O563" s="18" t="s">
        <v>1354</v>
      </c>
      <c r="P563" s="31" t="str">
        <f t="shared" si="8"/>
        <v>St</v>
      </c>
    </row>
    <row r="564" spans="1:16" ht="15.6" x14ac:dyDescent="0.3">
      <c r="A564" s="9">
        <v>45369.129166666666</v>
      </c>
      <c r="B564" s="2" t="s">
        <v>1706</v>
      </c>
      <c r="C564" s="2" t="s">
        <v>4</v>
      </c>
      <c r="D564" s="2" t="s">
        <v>1708</v>
      </c>
      <c r="E564" s="12" t="s">
        <v>25</v>
      </c>
      <c r="F564" s="12" t="s">
        <v>1721</v>
      </c>
      <c r="G564" s="2" t="s">
        <v>26</v>
      </c>
      <c r="H564" s="2" t="s">
        <v>29</v>
      </c>
      <c r="I564" s="2" t="s">
        <v>41</v>
      </c>
      <c r="J564" s="17">
        <v>31.59</v>
      </c>
      <c r="K564" s="3" t="s">
        <v>428</v>
      </c>
      <c r="L564" s="30">
        <f>IF(M564="1000 szt.",((J564/N564)/1000),IF(M564="gram",((J564/N564)*1000),J564/N564))</f>
        <v>585</v>
      </c>
      <c r="M564" s="14" t="s">
        <v>31</v>
      </c>
      <c r="N564" s="15">
        <v>5.3999999999999999E-2</v>
      </c>
      <c r="O564" s="18" t="s">
        <v>1354</v>
      </c>
      <c r="P564" s="31" t="str">
        <f t="shared" si="8"/>
        <v>St</v>
      </c>
    </row>
    <row r="565" spans="1:16" ht="15.6" x14ac:dyDescent="0.3">
      <c r="A565" s="9">
        <v>45369.270833333336</v>
      </c>
      <c r="B565" s="2" t="s">
        <v>27</v>
      </c>
      <c r="C565" s="2" t="s">
        <v>28</v>
      </c>
      <c r="D565" s="2" t="s">
        <v>1708</v>
      </c>
      <c r="E565" s="12" t="s">
        <v>25</v>
      </c>
      <c r="F565" s="12" t="s">
        <v>1719</v>
      </c>
      <c r="G565" s="2" t="s">
        <v>27</v>
      </c>
      <c r="H565" s="2" t="s">
        <v>7</v>
      </c>
      <c r="I565" s="2" t="s">
        <v>7</v>
      </c>
      <c r="J565" s="17">
        <v>489.32400000000001</v>
      </c>
      <c r="L565" s="30">
        <f>IF(M565="1000 szt.",((J565/N565)/1000),IF(M565="gram",((J565/N565)*1000),J565/N565))</f>
        <v>0.81554000000000004</v>
      </c>
      <c r="M565" s="14" t="s">
        <v>19</v>
      </c>
      <c r="N565" s="15">
        <v>600</v>
      </c>
      <c r="O565" s="18" t="s">
        <v>1171</v>
      </c>
      <c r="P565" s="31" t="str">
        <f t="shared" si="8"/>
        <v>SC</v>
      </c>
    </row>
    <row r="566" spans="1:16" ht="15.6" x14ac:dyDescent="0.3">
      <c r="A566" s="9">
        <v>45369.270833333336</v>
      </c>
      <c r="B566" s="2" t="s">
        <v>27</v>
      </c>
      <c r="C566" s="2" t="s">
        <v>28</v>
      </c>
      <c r="D566" s="2" t="s">
        <v>1708</v>
      </c>
      <c r="E566" s="12" t="s">
        <v>25</v>
      </c>
      <c r="F566" s="12" t="s">
        <v>1719</v>
      </c>
      <c r="G566" s="2" t="s">
        <v>27</v>
      </c>
      <c r="H566" s="2" t="s">
        <v>29</v>
      </c>
      <c r="I566" s="2" t="s">
        <v>234</v>
      </c>
      <c r="J566" s="17">
        <v>0</v>
      </c>
      <c r="K566" s="3" t="s">
        <v>428</v>
      </c>
      <c r="L566" s="30">
        <f>IF(M566="1000 szt.",((J566/N566)/1000),IF(M566="gram",((J566/N566)*1000),J566/N566))</f>
        <v>0</v>
      </c>
      <c r="M566" s="14" t="s">
        <v>19</v>
      </c>
      <c r="N566" s="15">
        <v>94</v>
      </c>
      <c r="O566" s="18" t="s">
        <v>1171</v>
      </c>
      <c r="P566" s="31" t="str">
        <f t="shared" si="8"/>
        <v>SC</v>
      </c>
    </row>
    <row r="567" spans="1:16" ht="15.6" x14ac:dyDescent="0.3">
      <c r="A567" s="9">
        <v>45369.270833333336</v>
      </c>
      <c r="B567" s="2" t="s">
        <v>27</v>
      </c>
      <c r="C567" s="2" t="s">
        <v>28</v>
      </c>
      <c r="D567" s="2" t="s">
        <v>1708</v>
      </c>
      <c r="E567" s="12" t="s">
        <v>25</v>
      </c>
      <c r="F567" s="12" t="s">
        <v>1719</v>
      </c>
      <c r="G567" s="2" t="s">
        <v>27</v>
      </c>
      <c r="H567" s="2" t="s">
        <v>7</v>
      </c>
      <c r="I567" s="2" t="s">
        <v>7</v>
      </c>
      <c r="J567" s="17">
        <v>97.864800000000002</v>
      </c>
      <c r="L567" s="30">
        <f>IF(M567="1000 szt.",((J567/N567)/1000),IF(M567="gram",((J567/N567)*1000),J567/N567))</f>
        <v>0.81554000000000004</v>
      </c>
      <c r="M567" s="14" t="s">
        <v>19</v>
      </c>
      <c r="N567" s="15">
        <v>120</v>
      </c>
      <c r="O567" s="18" t="s">
        <v>1171</v>
      </c>
      <c r="P567" s="31" t="str">
        <f t="shared" si="8"/>
        <v>SC</v>
      </c>
    </row>
    <row r="568" spans="1:16" ht="15.6" x14ac:dyDescent="0.3">
      <c r="A568" s="9">
        <v>45369.270833333336</v>
      </c>
      <c r="B568" s="2" t="s">
        <v>27</v>
      </c>
      <c r="C568" s="2" t="s">
        <v>28</v>
      </c>
      <c r="D568" s="2" t="s">
        <v>1708</v>
      </c>
      <c r="E568" s="12" t="s">
        <v>25</v>
      </c>
      <c r="F568" s="12" t="s">
        <v>1719</v>
      </c>
      <c r="G568" s="2" t="s">
        <v>27</v>
      </c>
      <c r="H568" s="2" t="s">
        <v>29</v>
      </c>
      <c r="I568" s="2" t="s">
        <v>234</v>
      </c>
      <c r="J568" s="17">
        <v>0</v>
      </c>
      <c r="K568" s="3" t="s">
        <v>428</v>
      </c>
      <c r="L568" s="30">
        <f>IF(M568="1000 szt.",((J568/N568)/1000),IF(M568="gram",((J568/N568)*1000),J568/N568))</f>
        <v>0</v>
      </c>
      <c r="M568" s="14" t="s">
        <v>19</v>
      </c>
      <c r="N568" s="15">
        <v>40</v>
      </c>
      <c r="O568" s="18" t="s">
        <v>1171</v>
      </c>
      <c r="P568" s="31" t="str">
        <f t="shared" si="8"/>
        <v>SC</v>
      </c>
    </row>
    <row r="569" spans="1:16" ht="15.6" x14ac:dyDescent="0.3">
      <c r="A569" s="9">
        <v>45369.270833333336</v>
      </c>
      <c r="B569" s="2" t="s">
        <v>27</v>
      </c>
      <c r="C569" s="2" t="s">
        <v>28</v>
      </c>
      <c r="D569" s="2" t="s">
        <v>1708</v>
      </c>
      <c r="E569" s="12" t="s">
        <v>25</v>
      </c>
      <c r="F569" s="12" t="s">
        <v>1719</v>
      </c>
      <c r="G569" s="2" t="s">
        <v>27</v>
      </c>
      <c r="H569" s="2" t="s">
        <v>29</v>
      </c>
      <c r="I569" s="2" t="s">
        <v>41</v>
      </c>
      <c r="J569" s="17">
        <v>0</v>
      </c>
      <c r="L569" s="30">
        <f>IF(M569="1000 szt.",((J569/N569)/1000),IF(M569="gram",((J569/N569)*1000),J569/N569))</f>
        <v>0</v>
      </c>
      <c r="M569" s="14" t="s">
        <v>31</v>
      </c>
      <c r="N569" s="15">
        <v>0.18</v>
      </c>
      <c r="O569" s="18" t="s">
        <v>1171</v>
      </c>
      <c r="P569" s="31" t="str">
        <f t="shared" si="8"/>
        <v>SC</v>
      </c>
    </row>
    <row r="570" spans="1:16" ht="15.6" x14ac:dyDescent="0.3">
      <c r="A570" s="9">
        <v>45369.270833333336</v>
      </c>
      <c r="B570" s="2" t="s">
        <v>27</v>
      </c>
      <c r="C570" s="2" t="s">
        <v>28</v>
      </c>
      <c r="D570" s="2" t="s">
        <v>1708</v>
      </c>
      <c r="E570" s="12" t="s">
        <v>25</v>
      </c>
      <c r="F570" s="12" t="s">
        <v>1719</v>
      </c>
      <c r="G570" s="2" t="s">
        <v>27</v>
      </c>
      <c r="H570" s="2" t="s">
        <v>7</v>
      </c>
      <c r="I570" s="2" t="s">
        <v>7</v>
      </c>
      <c r="J570" s="17">
        <v>2430.3092000000001</v>
      </c>
      <c r="L570" s="30">
        <f>IF(M570="1000 szt.",((J570/N570)/1000),IF(M570="gram",((J570/N570)*1000),J570/N570))</f>
        <v>0.81554000000000004</v>
      </c>
      <c r="M570" s="14" t="s">
        <v>19</v>
      </c>
      <c r="N570" s="15">
        <v>2980</v>
      </c>
      <c r="O570" s="18" t="s">
        <v>1171</v>
      </c>
      <c r="P570" s="31" t="str">
        <f t="shared" si="8"/>
        <v>SC</v>
      </c>
    </row>
    <row r="571" spans="1:16" ht="15.6" x14ac:dyDescent="0.3">
      <c r="A571" s="9">
        <v>45369.270833333336</v>
      </c>
      <c r="B571" s="2" t="s">
        <v>27</v>
      </c>
      <c r="C571" s="2" t="s">
        <v>28</v>
      </c>
      <c r="D571" s="2" t="s">
        <v>1708</v>
      </c>
      <c r="E571" s="12" t="s">
        <v>25</v>
      </c>
      <c r="F571" s="12" t="s">
        <v>1719</v>
      </c>
      <c r="G571" s="2" t="s">
        <v>27</v>
      </c>
      <c r="H571" s="2" t="s">
        <v>29</v>
      </c>
      <c r="I571" s="2" t="s">
        <v>41</v>
      </c>
      <c r="J571" s="17">
        <v>0</v>
      </c>
      <c r="L571" s="30">
        <f>IF(M571="1000 szt.",((J571/N571)/1000),IF(M571="gram",((J571/N571)*1000),J571/N571))</f>
        <v>0</v>
      </c>
      <c r="M571" s="14" t="s">
        <v>31</v>
      </c>
      <c r="N571" s="15">
        <v>0.03</v>
      </c>
      <c r="O571" s="18" t="s">
        <v>1171</v>
      </c>
      <c r="P571" s="31" t="str">
        <f t="shared" si="8"/>
        <v>SC</v>
      </c>
    </row>
    <row r="572" spans="1:16" ht="15.6" x14ac:dyDescent="0.3">
      <c r="A572" s="9">
        <v>45369.270833333336</v>
      </c>
      <c r="B572" s="2" t="s">
        <v>27</v>
      </c>
      <c r="C572" s="2" t="s">
        <v>28</v>
      </c>
      <c r="D572" s="2" t="s">
        <v>1708</v>
      </c>
      <c r="E572" s="12" t="s">
        <v>25</v>
      </c>
      <c r="F572" s="12" t="s">
        <v>1719</v>
      </c>
      <c r="G572" s="2" t="s">
        <v>27</v>
      </c>
      <c r="H572" s="2" t="s">
        <v>29</v>
      </c>
      <c r="I572" s="2" t="s">
        <v>234</v>
      </c>
      <c r="J572" s="17">
        <v>0</v>
      </c>
      <c r="K572" s="3" t="s">
        <v>428</v>
      </c>
      <c r="L572" s="30">
        <f>IF(M572="1000 szt.",((J572/N572)/1000),IF(M572="gram",((J572/N572)*1000),J572/N572))</f>
        <v>0</v>
      </c>
      <c r="M572" s="14" t="s">
        <v>19</v>
      </c>
      <c r="N572" s="15">
        <v>1200</v>
      </c>
      <c r="O572" s="18" t="s">
        <v>1171</v>
      </c>
      <c r="P572" s="31" t="str">
        <f t="shared" si="8"/>
        <v>SC</v>
      </c>
    </row>
    <row r="573" spans="1:16" ht="15.6" x14ac:dyDescent="0.3">
      <c r="A573" s="9">
        <v>45369.416666666664</v>
      </c>
      <c r="B573" s="2" t="s">
        <v>1706</v>
      </c>
      <c r="C573" s="2" t="s">
        <v>32</v>
      </c>
      <c r="D573" s="2" t="s">
        <v>1712</v>
      </c>
      <c r="E573" s="12" t="s">
        <v>162</v>
      </c>
      <c r="F573" s="12" t="s">
        <v>1719</v>
      </c>
      <c r="G573" s="2" t="s">
        <v>250</v>
      </c>
      <c r="H573" s="2" t="s">
        <v>11</v>
      </c>
      <c r="I573" s="2" t="s">
        <v>1744</v>
      </c>
      <c r="J573" s="17">
        <v>1707060.9</v>
      </c>
      <c r="K573" s="3" t="s">
        <v>794</v>
      </c>
      <c r="L573" s="30">
        <f>IF(M573="1000 szt.",((J573/N573)/1000),IF(M573="gram",((J573/N573)*1000),J573/N573))</f>
        <v>15.993599977514194</v>
      </c>
      <c r="M573" s="14" t="s">
        <v>19</v>
      </c>
      <c r="N573" s="15">
        <v>106734</v>
      </c>
      <c r="O573" s="18" t="s">
        <v>1354</v>
      </c>
      <c r="P573" s="31" t="str">
        <f t="shared" si="8"/>
        <v>St</v>
      </c>
    </row>
    <row r="574" spans="1:16" ht="15.6" x14ac:dyDescent="0.3">
      <c r="A574" s="9">
        <v>45369.416666666664</v>
      </c>
      <c r="B574" s="2" t="s">
        <v>1706</v>
      </c>
      <c r="C574" s="2" t="s">
        <v>32</v>
      </c>
      <c r="D574" s="2" t="s">
        <v>1712</v>
      </c>
      <c r="E574" s="12" t="s">
        <v>162</v>
      </c>
      <c r="F574" s="12" t="s">
        <v>1719</v>
      </c>
      <c r="G574" s="2" t="s">
        <v>250</v>
      </c>
      <c r="H574" s="2" t="s">
        <v>37</v>
      </c>
      <c r="I574" s="2" t="s">
        <v>364</v>
      </c>
      <c r="J574" s="17">
        <v>60000</v>
      </c>
      <c r="L574" s="30">
        <f>IF(M574="1000 szt.",((J574/N574)/1000),IF(M574="gram",((J574/N574)*1000),J574/N574))</f>
        <v>60000</v>
      </c>
      <c r="M574" s="14" t="s">
        <v>19</v>
      </c>
      <c r="N574" s="15">
        <v>1</v>
      </c>
      <c r="O574" s="18" t="s">
        <v>1354</v>
      </c>
      <c r="P574" s="31" t="str">
        <f t="shared" si="8"/>
        <v>St</v>
      </c>
    </row>
    <row r="575" spans="1:16" ht="15.6" x14ac:dyDescent="0.3">
      <c r="A575" s="9">
        <v>45369.416666666664</v>
      </c>
      <c r="B575" s="2" t="s">
        <v>1706</v>
      </c>
      <c r="C575" s="2" t="s">
        <v>32</v>
      </c>
      <c r="D575" s="2" t="s">
        <v>1712</v>
      </c>
      <c r="E575" s="12" t="s">
        <v>162</v>
      </c>
      <c r="F575" s="12" t="s">
        <v>1719</v>
      </c>
      <c r="G575" s="2" t="s">
        <v>250</v>
      </c>
      <c r="H575" s="2" t="s">
        <v>37</v>
      </c>
      <c r="I575" s="2" t="s">
        <v>324</v>
      </c>
      <c r="J575" s="17">
        <v>86100</v>
      </c>
      <c r="L575" s="30">
        <f>IF(M575="1000 szt.",((J575/N575)/1000),IF(M575="gram",((J575/N575)*1000),J575/N575))</f>
        <v>86100</v>
      </c>
      <c r="M575" s="14" t="s">
        <v>19</v>
      </c>
      <c r="N575" s="15">
        <v>1</v>
      </c>
      <c r="O575" s="18" t="s">
        <v>1354</v>
      </c>
      <c r="P575" s="31" t="str">
        <f t="shared" si="8"/>
        <v>St</v>
      </c>
    </row>
    <row r="576" spans="1:16" ht="15.6" x14ac:dyDescent="0.3">
      <c r="A576" s="9">
        <v>45369.583333333336</v>
      </c>
      <c r="B576" s="2" t="s">
        <v>1706</v>
      </c>
      <c r="C576" s="2" t="s">
        <v>4</v>
      </c>
      <c r="D576" s="2" t="s">
        <v>1708</v>
      </c>
      <c r="E576" s="12" t="s">
        <v>58</v>
      </c>
      <c r="F576" s="12" t="s">
        <v>1732</v>
      </c>
      <c r="G576" s="2" t="s">
        <v>23</v>
      </c>
      <c r="H576" s="2" t="s">
        <v>55</v>
      </c>
      <c r="I576" s="2" t="s">
        <v>1744</v>
      </c>
      <c r="J576" s="17">
        <v>140</v>
      </c>
      <c r="K576" s="3" t="s">
        <v>795</v>
      </c>
      <c r="L576" s="30">
        <f>IF(M576="1000 szt.",((J576/N576)/1000),IF(M576="gram",((J576/N576)*1000),J576/N576))</f>
        <v>40</v>
      </c>
      <c r="M576" s="14" t="s">
        <v>46</v>
      </c>
      <c r="N576" s="15">
        <v>3.5</v>
      </c>
      <c r="O576" s="18" t="s">
        <v>1171</v>
      </c>
      <c r="P576" s="31" t="str">
        <f t="shared" si="8"/>
        <v>SC</v>
      </c>
    </row>
    <row r="577" spans="1:16" ht="15.6" x14ac:dyDescent="0.3">
      <c r="A577" s="9">
        <v>45369.829861111109</v>
      </c>
      <c r="B577" s="2" t="s">
        <v>1707</v>
      </c>
      <c r="C577" s="2" t="s">
        <v>32</v>
      </c>
      <c r="D577" s="2" t="s">
        <v>1712</v>
      </c>
      <c r="E577" s="12" t="s">
        <v>115</v>
      </c>
      <c r="F577" s="12" t="s">
        <v>1719</v>
      </c>
      <c r="G577" s="2" t="s">
        <v>16</v>
      </c>
      <c r="H577" s="2" t="s">
        <v>10</v>
      </c>
      <c r="I577" s="2" t="s">
        <v>1744</v>
      </c>
      <c r="J577" s="17">
        <v>28500</v>
      </c>
      <c r="K577" s="3" t="s">
        <v>796</v>
      </c>
      <c r="L577" s="30">
        <f>IF(M577="1000 szt.",((J577/N577)/1000),IF(M577="gram",((J577/N577)*1000),J577/N577))</f>
        <v>60000</v>
      </c>
      <c r="M577" s="14" t="s">
        <v>31</v>
      </c>
      <c r="N577" s="15">
        <v>0.47499999999999998</v>
      </c>
      <c r="O577" s="18" t="s">
        <v>1354</v>
      </c>
      <c r="P577" s="31" t="str">
        <f t="shared" si="8"/>
        <v>St</v>
      </c>
    </row>
    <row r="578" spans="1:16" ht="15.6" x14ac:dyDescent="0.3">
      <c r="A578" s="9">
        <v>45369.884027777778</v>
      </c>
      <c r="B578" s="2" t="s">
        <v>1706</v>
      </c>
      <c r="C578" s="2" t="s">
        <v>4</v>
      </c>
      <c r="D578" s="2" t="s">
        <v>1708</v>
      </c>
      <c r="E578" s="12" t="s">
        <v>25</v>
      </c>
      <c r="F578" s="12" t="s">
        <v>1721</v>
      </c>
      <c r="G578" s="2" t="s">
        <v>26</v>
      </c>
      <c r="H578" s="2" t="s">
        <v>7</v>
      </c>
      <c r="I578" s="2" t="s">
        <v>7</v>
      </c>
      <c r="J578" s="17">
        <v>260.97280000000001</v>
      </c>
      <c r="L578" s="30">
        <f>IF(M578="1000 szt.",((J578/N578)/1000),IF(M578="gram",((J578/N578)*1000),J578/N578))</f>
        <v>0.81554000000000004</v>
      </c>
      <c r="M578" s="14" t="s">
        <v>19</v>
      </c>
      <c r="N578" s="15">
        <v>320</v>
      </c>
      <c r="O578" s="18" t="s">
        <v>1168</v>
      </c>
      <c r="P578" s="31" t="str">
        <f t="shared" si="8"/>
        <v>KA</v>
      </c>
    </row>
    <row r="579" spans="1:16" ht="15.6" x14ac:dyDescent="0.3">
      <c r="A579" s="9">
        <v>45369.931944444441</v>
      </c>
      <c r="B579" s="2" t="s">
        <v>1706</v>
      </c>
      <c r="C579" s="2" t="s">
        <v>4</v>
      </c>
      <c r="D579" s="2" t="s">
        <v>1708</v>
      </c>
      <c r="E579" s="12" t="s">
        <v>25</v>
      </c>
      <c r="F579" s="12" t="s">
        <v>1721</v>
      </c>
      <c r="G579" s="2" t="s">
        <v>26</v>
      </c>
      <c r="H579" s="2" t="s">
        <v>7</v>
      </c>
      <c r="I579" s="2" t="s">
        <v>7</v>
      </c>
      <c r="J579" s="17">
        <v>652.43200000000002</v>
      </c>
      <c r="L579" s="30">
        <f>IF(M579="1000 szt.",((J579/N579)/1000),IF(M579="gram",((J579/N579)*1000),J579/N579))</f>
        <v>0.81554000000000004</v>
      </c>
      <c r="M579" s="14" t="s">
        <v>19</v>
      </c>
      <c r="N579" s="15">
        <v>800</v>
      </c>
      <c r="O579" s="18" t="s">
        <v>1168</v>
      </c>
      <c r="P579" s="31" t="str">
        <f t="shared" ref="P579:P642" si="9">MID(O579,1,2)</f>
        <v>KA</v>
      </c>
    </row>
    <row r="580" spans="1:16" ht="15.6" x14ac:dyDescent="0.3">
      <c r="A580" s="9">
        <v>45370.194444444445</v>
      </c>
      <c r="B580" s="2" t="s">
        <v>27</v>
      </c>
      <c r="C580" s="2" t="s">
        <v>28</v>
      </c>
      <c r="D580" s="2" t="s">
        <v>1715</v>
      </c>
      <c r="E580" s="12" t="s">
        <v>128</v>
      </c>
      <c r="F580" s="12" t="s">
        <v>1719</v>
      </c>
      <c r="G580" s="2" t="s">
        <v>27</v>
      </c>
      <c r="H580" s="2" t="s">
        <v>78</v>
      </c>
      <c r="I580" s="2" t="s">
        <v>79</v>
      </c>
      <c r="J580" s="17">
        <v>8500</v>
      </c>
      <c r="K580" s="3">
        <v>8500</v>
      </c>
      <c r="L580" s="30">
        <f>IF(M580="1000 szt.",((J580/N580)/1000),IF(M580="gram",((J580/N580)*1000),J580/N580))</f>
        <v>1</v>
      </c>
      <c r="M580" s="14" t="s">
        <v>19</v>
      </c>
      <c r="N580" s="15">
        <v>8500</v>
      </c>
      <c r="O580" s="18" t="s">
        <v>1354</v>
      </c>
      <c r="P580" s="31" t="str">
        <f t="shared" si="9"/>
        <v>St</v>
      </c>
    </row>
    <row r="581" spans="1:16" ht="15.6" x14ac:dyDescent="0.3">
      <c r="A581" s="9">
        <v>45370.194444444445</v>
      </c>
      <c r="B581" s="2" t="s">
        <v>27</v>
      </c>
      <c r="C581" s="2" t="s">
        <v>28</v>
      </c>
      <c r="D581" s="2" t="s">
        <v>1715</v>
      </c>
      <c r="E581" s="12" t="s">
        <v>128</v>
      </c>
      <c r="F581" s="12" t="s">
        <v>1719</v>
      </c>
      <c r="G581" s="2" t="s">
        <v>27</v>
      </c>
      <c r="H581" s="2" t="s">
        <v>78</v>
      </c>
      <c r="I581" s="2" t="s">
        <v>79</v>
      </c>
      <c r="J581" s="17">
        <v>24200</v>
      </c>
      <c r="K581" s="3">
        <v>24200</v>
      </c>
      <c r="L581" s="30">
        <f>IF(M581="1000 szt.",((J581/N581)/1000),IF(M581="gram",((J581/N581)*1000),J581/N581))</f>
        <v>1</v>
      </c>
      <c r="M581" s="14" t="s">
        <v>19</v>
      </c>
      <c r="N581" s="15">
        <v>24200</v>
      </c>
      <c r="O581" s="18" t="s">
        <v>1354</v>
      </c>
      <c r="P581" s="31" t="str">
        <f t="shared" si="9"/>
        <v>St</v>
      </c>
    </row>
    <row r="582" spans="1:16" ht="15.6" x14ac:dyDescent="0.3">
      <c r="A582" s="9">
        <v>45370.194444444445</v>
      </c>
      <c r="B582" s="2" t="s">
        <v>27</v>
      </c>
      <c r="C582" s="2" t="s">
        <v>28</v>
      </c>
      <c r="D582" s="2" t="s">
        <v>1715</v>
      </c>
      <c r="E582" s="12" t="s">
        <v>128</v>
      </c>
      <c r="F582" s="12" t="s">
        <v>1719</v>
      </c>
      <c r="G582" s="2" t="s">
        <v>27</v>
      </c>
      <c r="H582" s="2" t="s">
        <v>78</v>
      </c>
      <c r="I582" s="2" t="s">
        <v>80</v>
      </c>
      <c r="J582" s="17">
        <v>2709</v>
      </c>
      <c r="K582" s="3" t="s">
        <v>797</v>
      </c>
      <c r="L582" s="30">
        <f>IF(M582="1000 szt.",((J582/N582)/1000),IF(M582="gram",((J582/N582)*1000),J582/N582))</f>
        <v>4.3</v>
      </c>
      <c r="M582" s="14" t="s">
        <v>19</v>
      </c>
      <c r="N582" s="15">
        <v>630</v>
      </c>
      <c r="O582" s="18" t="s">
        <v>1354</v>
      </c>
      <c r="P582" s="31" t="str">
        <f t="shared" si="9"/>
        <v>St</v>
      </c>
    </row>
    <row r="583" spans="1:16" ht="15.6" x14ac:dyDescent="0.3">
      <c r="A583" s="9">
        <v>45370.194444444445</v>
      </c>
      <c r="B583" s="2" t="s">
        <v>27</v>
      </c>
      <c r="C583" s="2" t="s">
        <v>28</v>
      </c>
      <c r="D583" s="2" t="s">
        <v>1715</v>
      </c>
      <c r="E583" s="12" t="s">
        <v>128</v>
      </c>
      <c r="F583" s="12" t="s">
        <v>1719</v>
      </c>
      <c r="G583" s="2" t="s">
        <v>27</v>
      </c>
      <c r="H583" s="2" t="s">
        <v>37</v>
      </c>
      <c r="I583" s="2" t="s">
        <v>38</v>
      </c>
      <c r="J583" s="17">
        <v>100000</v>
      </c>
      <c r="K583" s="3" t="s">
        <v>798</v>
      </c>
      <c r="L583" s="30">
        <f>IF(M583="1000 szt.",((J583/N583)/1000),IF(M583="gram",((J583/N583)*1000),J583/N583))</f>
        <v>100000</v>
      </c>
      <c r="M583" s="14" t="s">
        <v>19</v>
      </c>
      <c r="N583" s="15">
        <v>1</v>
      </c>
      <c r="O583" s="18" t="s">
        <v>1354</v>
      </c>
      <c r="P583" s="31" t="str">
        <f t="shared" si="9"/>
        <v>St</v>
      </c>
    </row>
    <row r="584" spans="1:16" ht="15.6" x14ac:dyDescent="0.3">
      <c r="A584" s="9">
        <v>45370.194444444445</v>
      </c>
      <c r="B584" s="2" t="s">
        <v>27</v>
      </c>
      <c r="C584" s="2" t="s">
        <v>28</v>
      </c>
      <c r="D584" s="2" t="s">
        <v>1715</v>
      </c>
      <c r="E584" s="12" t="s">
        <v>128</v>
      </c>
      <c r="F584" s="12" t="s">
        <v>1719</v>
      </c>
      <c r="G584" s="2" t="s">
        <v>27</v>
      </c>
      <c r="H584" s="2" t="s">
        <v>7</v>
      </c>
      <c r="I584" s="2" t="s">
        <v>7</v>
      </c>
      <c r="J584" s="17">
        <v>179.4188</v>
      </c>
      <c r="L584" s="30">
        <f>IF(M584="1000 szt.",((J584/N584)/1000),IF(M584="gram",((J584/N584)*1000),J584/N584))</f>
        <v>0.81554000000000004</v>
      </c>
      <c r="M584" s="14" t="s">
        <v>19</v>
      </c>
      <c r="N584" s="15">
        <v>220</v>
      </c>
      <c r="O584" s="18" t="s">
        <v>1354</v>
      </c>
      <c r="P584" s="31" t="str">
        <f t="shared" si="9"/>
        <v>St</v>
      </c>
    </row>
    <row r="585" spans="1:16" ht="15.6" x14ac:dyDescent="0.3">
      <c r="A585" s="9">
        <v>45370.194444444445</v>
      </c>
      <c r="B585" s="2" t="s">
        <v>27</v>
      </c>
      <c r="C585" s="2" t="s">
        <v>28</v>
      </c>
      <c r="D585" s="2" t="s">
        <v>1715</v>
      </c>
      <c r="E585" s="12" t="s">
        <v>128</v>
      </c>
      <c r="F585" s="12" t="s">
        <v>1719</v>
      </c>
      <c r="G585" s="2" t="s">
        <v>27</v>
      </c>
      <c r="H585" s="2" t="s">
        <v>889</v>
      </c>
      <c r="I585" s="2" t="s">
        <v>1744</v>
      </c>
      <c r="J585" s="17">
        <v>0</v>
      </c>
      <c r="K585" s="3" t="s">
        <v>799</v>
      </c>
      <c r="L585" s="30">
        <f>IF(M585="1000 szt.",((J585/N585)/1000),IF(M585="gram",((J585/N585)*1000),J585/N585))</f>
        <v>0</v>
      </c>
      <c r="M585" s="14" t="s">
        <v>19</v>
      </c>
      <c r="N585" s="15">
        <v>4</v>
      </c>
      <c r="O585" s="18" t="s">
        <v>1354</v>
      </c>
      <c r="P585" s="31" t="str">
        <f t="shared" si="9"/>
        <v>St</v>
      </c>
    </row>
    <row r="586" spans="1:16" ht="15.6" x14ac:dyDescent="0.3">
      <c r="A586" s="9">
        <v>45370.194444444445</v>
      </c>
      <c r="B586" s="2" t="s">
        <v>27</v>
      </c>
      <c r="C586" s="2" t="s">
        <v>28</v>
      </c>
      <c r="D586" s="2" t="s">
        <v>1715</v>
      </c>
      <c r="E586" s="12" t="s">
        <v>128</v>
      </c>
      <c r="F586" s="12" t="s">
        <v>1719</v>
      </c>
      <c r="G586" s="2" t="s">
        <v>27</v>
      </c>
      <c r="H586" s="2" t="s">
        <v>11</v>
      </c>
      <c r="I586" s="2" t="s">
        <v>1744</v>
      </c>
      <c r="J586" s="17">
        <v>0</v>
      </c>
      <c r="K586" s="3" t="s">
        <v>800</v>
      </c>
      <c r="L586" s="30">
        <f>IF(M586="1000 szt.",((J586/N586)/1000),IF(M586="gram",((J586/N586)*1000),J586/N586))</f>
        <v>0</v>
      </c>
      <c r="M586" s="14" t="s">
        <v>19</v>
      </c>
      <c r="N586" s="15">
        <v>8</v>
      </c>
      <c r="O586" s="18" t="s">
        <v>1354</v>
      </c>
      <c r="P586" s="31" t="str">
        <f t="shared" si="9"/>
        <v>St</v>
      </c>
    </row>
    <row r="587" spans="1:16" ht="15.6" x14ac:dyDescent="0.3">
      <c r="A587" s="9">
        <v>45370.194444444445</v>
      </c>
      <c r="B587" s="2" t="s">
        <v>27</v>
      </c>
      <c r="C587" s="2" t="s">
        <v>28</v>
      </c>
      <c r="D587" s="2" t="s">
        <v>1715</v>
      </c>
      <c r="E587" s="12" t="s">
        <v>128</v>
      </c>
      <c r="F587" s="12" t="s">
        <v>1719</v>
      </c>
      <c r="G587" s="2" t="s">
        <v>27</v>
      </c>
      <c r="H587" s="2" t="s">
        <v>7</v>
      </c>
      <c r="I587" s="2" t="s">
        <v>7</v>
      </c>
      <c r="J587" s="17">
        <v>1004859.4556</v>
      </c>
      <c r="L587" s="30">
        <f>IF(M587="1000 szt.",((J587/N587)/1000),IF(M587="gram",((J587/N587)*1000),J587/N587))</f>
        <v>0.81554000000000004</v>
      </c>
      <c r="M587" s="14" t="s">
        <v>19</v>
      </c>
      <c r="N587" s="15">
        <v>1232140</v>
      </c>
      <c r="O587" s="18" t="s">
        <v>1354</v>
      </c>
      <c r="P587" s="31" t="str">
        <f t="shared" si="9"/>
        <v>St</v>
      </c>
    </row>
    <row r="588" spans="1:16" ht="15.6" x14ac:dyDescent="0.3">
      <c r="A588" s="9">
        <v>45370.194444444445</v>
      </c>
      <c r="B588" s="2" t="s">
        <v>27</v>
      </c>
      <c r="C588" s="2" t="s">
        <v>28</v>
      </c>
      <c r="D588" s="2" t="s">
        <v>1715</v>
      </c>
      <c r="E588" s="12" t="s">
        <v>128</v>
      </c>
      <c r="F588" s="12" t="s">
        <v>1719</v>
      </c>
      <c r="G588" s="2" t="s">
        <v>27</v>
      </c>
      <c r="H588" s="2" t="s">
        <v>7</v>
      </c>
      <c r="I588" s="2" t="s">
        <v>7</v>
      </c>
      <c r="J588" s="17">
        <v>25.281700000000001</v>
      </c>
      <c r="L588" s="30">
        <f>IF(M588="1000 szt.",((J588/N588)/1000),IF(M588="gram",((J588/N588)*1000),J588/N588))</f>
        <v>0.81553870967741937</v>
      </c>
      <c r="M588" s="14" t="s">
        <v>19</v>
      </c>
      <c r="N588" s="15">
        <v>31</v>
      </c>
      <c r="O588" s="18" t="s">
        <v>1354</v>
      </c>
      <c r="P588" s="31" t="str">
        <f t="shared" si="9"/>
        <v>St</v>
      </c>
    </row>
    <row r="589" spans="1:16" ht="15.6" x14ac:dyDescent="0.3">
      <c r="A589" s="9">
        <v>45370.194444444445</v>
      </c>
      <c r="B589" s="2" t="s">
        <v>27</v>
      </c>
      <c r="C589" s="2" t="s">
        <v>28</v>
      </c>
      <c r="D589" s="2" t="s">
        <v>1715</v>
      </c>
      <c r="E589" s="12" t="s">
        <v>128</v>
      </c>
      <c r="F589" s="12" t="s">
        <v>1719</v>
      </c>
      <c r="G589" s="2" t="s">
        <v>27</v>
      </c>
      <c r="H589" s="2" t="s">
        <v>11</v>
      </c>
      <c r="I589" s="2" t="s">
        <v>1744</v>
      </c>
      <c r="J589" s="17">
        <v>0</v>
      </c>
      <c r="K589" s="3" t="s">
        <v>801</v>
      </c>
      <c r="L589" s="30">
        <f>IF(M589="1000 szt.",((J589/N589)/1000),IF(M589="gram",((J589/N589)*1000),J589/N589))</f>
        <v>0</v>
      </c>
      <c r="M589" s="14" t="s">
        <v>19</v>
      </c>
      <c r="N589" s="15">
        <v>8</v>
      </c>
      <c r="O589" s="18" t="s">
        <v>1354</v>
      </c>
      <c r="P589" s="31" t="str">
        <f t="shared" si="9"/>
        <v>St</v>
      </c>
    </row>
    <row r="590" spans="1:16" ht="15.6" x14ac:dyDescent="0.3">
      <c r="A590" s="9">
        <v>45370.194444444445</v>
      </c>
      <c r="B590" s="2" t="s">
        <v>27</v>
      </c>
      <c r="C590" s="2" t="s">
        <v>28</v>
      </c>
      <c r="D590" s="2" t="s">
        <v>1715</v>
      </c>
      <c r="E590" s="12" t="s">
        <v>128</v>
      </c>
      <c r="F590" s="12" t="s">
        <v>1719</v>
      </c>
      <c r="G590" s="2" t="s">
        <v>27</v>
      </c>
      <c r="H590" s="2" t="s">
        <v>78</v>
      </c>
      <c r="I590" s="2" t="s">
        <v>80</v>
      </c>
      <c r="J590" s="17">
        <v>860</v>
      </c>
      <c r="K590" s="3" t="s">
        <v>802</v>
      </c>
      <c r="L590" s="30">
        <f>IF(M590="1000 szt.",((J590/N590)/1000),IF(M590="gram",((J590/N590)*1000),J590/N590))</f>
        <v>4.3</v>
      </c>
      <c r="M590" s="14" t="s">
        <v>19</v>
      </c>
      <c r="N590" s="15">
        <v>200</v>
      </c>
      <c r="O590" s="18" t="s">
        <v>1354</v>
      </c>
      <c r="P590" s="31" t="str">
        <f t="shared" si="9"/>
        <v>St</v>
      </c>
    </row>
    <row r="591" spans="1:16" ht="15.6" x14ac:dyDescent="0.3">
      <c r="A591" s="9">
        <v>45370.239583333336</v>
      </c>
      <c r="B591" s="2" t="s">
        <v>1706</v>
      </c>
      <c r="C591" s="2" t="s">
        <v>4</v>
      </c>
      <c r="D591" s="2" t="s">
        <v>1708</v>
      </c>
      <c r="E591" s="12" t="s">
        <v>25</v>
      </c>
      <c r="F591" s="12" t="s">
        <v>1721</v>
      </c>
      <c r="G591" s="2" t="s">
        <v>26</v>
      </c>
      <c r="H591" s="2" t="s">
        <v>7</v>
      </c>
      <c r="I591" s="2" t="s">
        <v>7</v>
      </c>
      <c r="J591" s="17">
        <v>309.90519999999998</v>
      </c>
      <c r="L591" s="30">
        <f>IF(M591="1000 szt.",((J591/N591)/1000),IF(M591="gram",((J591/N591)*1000),J591/N591))</f>
        <v>0.81553999999999993</v>
      </c>
      <c r="M591" s="14" t="s">
        <v>19</v>
      </c>
      <c r="N591" s="15">
        <v>380</v>
      </c>
      <c r="O591" s="18" t="s">
        <v>1168</v>
      </c>
      <c r="P591" s="31" t="str">
        <f t="shared" si="9"/>
        <v>KA</v>
      </c>
    </row>
    <row r="592" spans="1:16" ht="15.6" x14ac:dyDescent="0.3">
      <c r="A592" s="9">
        <v>45370.291666666664</v>
      </c>
      <c r="B592" s="2" t="s">
        <v>1706</v>
      </c>
      <c r="C592" s="2" t="s">
        <v>4</v>
      </c>
      <c r="D592" s="2" t="s">
        <v>1708</v>
      </c>
      <c r="E592" s="12" t="s">
        <v>25</v>
      </c>
      <c r="F592" s="12" t="s">
        <v>1721</v>
      </c>
      <c r="G592" s="2" t="s">
        <v>26</v>
      </c>
      <c r="H592" s="2" t="s">
        <v>7</v>
      </c>
      <c r="I592" s="2" t="s">
        <v>7</v>
      </c>
      <c r="J592" s="17">
        <v>326.21600000000001</v>
      </c>
      <c r="L592" s="30">
        <f>IF(M592="1000 szt.",((J592/N592)/1000),IF(M592="gram",((J592/N592)*1000),J592/N592))</f>
        <v>0.81554000000000004</v>
      </c>
      <c r="M592" s="14" t="s">
        <v>19</v>
      </c>
      <c r="N592" s="15">
        <v>400</v>
      </c>
      <c r="O592" s="18" t="s">
        <v>1168</v>
      </c>
      <c r="P592" s="31" t="str">
        <f t="shared" si="9"/>
        <v>KA</v>
      </c>
    </row>
    <row r="593" spans="1:16" ht="15.6" x14ac:dyDescent="0.3">
      <c r="A593" s="9">
        <v>45370.291666666664</v>
      </c>
      <c r="B593" s="2" t="s">
        <v>1706</v>
      </c>
      <c r="C593" s="2" t="s">
        <v>4</v>
      </c>
      <c r="D593" s="2" t="s">
        <v>1708</v>
      </c>
      <c r="E593" s="12" t="s">
        <v>25</v>
      </c>
      <c r="F593" s="12" t="s">
        <v>1721</v>
      </c>
      <c r="G593" s="2" t="s">
        <v>26</v>
      </c>
      <c r="H593" s="2" t="s">
        <v>7</v>
      </c>
      <c r="I593" s="2" t="s">
        <v>7</v>
      </c>
      <c r="J593" s="17">
        <v>293.59440000000001</v>
      </c>
      <c r="L593" s="30">
        <f>IF(M593="1000 szt.",((J593/N593)/1000),IF(M593="gram",((J593/N593)*1000),J593/N593))</f>
        <v>0.81554000000000004</v>
      </c>
      <c r="M593" s="14" t="s">
        <v>19</v>
      </c>
      <c r="N593" s="15">
        <v>360</v>
      </c>
      <c r="O593" s="18" t="s">
        <v>1168</v>
      </c>
      <c r="P593" s="31" t="str">
        <f t="shared" si="9"/>
        <v>KA</v>
      </c>
    </row>
    <row r="594" spans="1:16" ht="15.6" x14ac:dyDescent="0.3">
      <c r="A594" s="9">
        <v>45370.291666666664</v>
      </c>
      <c r="B594" s="2" t="s">
        <v>27</v>
      </c>
      <c r="C594" s="2" t="s">
        <v>32</v>
      </c>
      <c r="D594" s="2" t="s">
        <v>1709</v>
      </c>
      <c r="E594" s="12" t="s">
        <v>99</v>
      </c>
      <c r="F594" s="12" t="s">
        <v>1719</v>
      </c>
      <c r="G594" s="2" t="s">
        <v>23</v>
      </c>
      <c r="H594" s="2" t="s">
        <v>55</v>
      </c>
      <c r="I594" s="2" t="s">
        <v>57</v>
      </c>
      <c r="J594" s="17">
        <v>180</v>
      </c>
      <c r="L594" s="30">
        <f>IF(M594="1000 szt.",((J594/N594)/1000),IF(M594="gram",((J594/N594)*1000),J594/N594))</f>
        <v>40</v>
      </c>
      <c r="M594" s="14" t="s">
        <v>46</v>
      </c>
      <c r="N594" s="15">
        <v>4.5</v>
      </c>
      <c r="O594" s="18" t="s">
        <v>1354</v>
      </c>
      <c r="P594" s="31" t="str">
        <f t="shared" si="9"/>
        <v>St</v>
      </c>
    </row>
    <row r="595" spans="1:16" ht="20.399999999999999" x14ac:dyDescent="0.3">
      <c r="A595" s="9">
        <v>45370.37777777778</v>
      </c>
      <c r="B595" s="2" t="s">
        <v>27</v>
      </c>
      <c r="C595" s="2" t="s">
        <v>28</v>
      </c>
      <c r="D595" s="2" t="s">
        <v>1709</v>
      </c>
      <c r="E595" s="12" t="s">
        <v>52</v>
      </c>
      <c r="F595" s="12" t="s">
        <v>1719</v>
      </c>
      <c r="G595" s="2" t="s">
        <v>27</v>
      </c>
      <c r="H595" s="2" t="s">
        <v>7</v>
      </c>
      <c r="I595" s="2" t="s">
        <v>7</v>
      </c>
      <c r="J595" s="17">
        <v>1255.9315999999999</v>
      </c>
      <c r="K595" s="3" t="s">
        <v>803</v>
      </c>
      <c r="L595" s="30">
        <f>IF(M595="1000 szt.",((J595/N595)/1000),IF(M595="gram",((J595/N595)*1000),J595/N595))</f>
        <v>0.81553999999999993</v>
      </c>
      <c r="M595" s="14" t="s">
        <v>19</v>
      </c>
      <c r="N595" s="15">
        <v>1540</v>
      </c>
      <c r="O595" s="18" t="s">
        <v>1354</v>
      </c>
      <c r="P595" s="31" t="str">
        <f t="shared" si="9"/>
        <v>St</v>
      </c>
    </row>
    <row r="596" spans="1:16" ht="15.6" x14ac:dyDescent="0.3">
      <c r="A596" s="9">
        <v>45370.37777777778</v>
      </c>
      <c r="B596" s="2" t="s">
        <v>27</v>
      </c>
      <c r="C596" s="2" t="s">
        <v>28</v>
      </c>
      <c r="D596" s="2" t="s">
        <v>1709</v>
      </c>
      <c r="E596" s="12" t="s">
        <v>52</v>
      </c>
      <c r="F596" s="12" t="s">
        <v>1719</v>
      </c>
      <c r="G596" s="2" t="s">
        <v>27</v>
      </c>
      <c r="H596" s="2" t="s">
        <v>29</v>
      </c>
      <c r="I596" s="2" t="s">
        <v>134</v>
      </c>
      <c r="J596" s="17">
        <v>17228.84</v>
      </c>
      <c r="L596" s="30">
        <f>IF(M596="1000 szt.",((J596/N596)/1000),IF(M596="gram",((J596/N596)*1000),J596/N596))</f>
        <v>585.02003395585746</v>
      </c>
      <c r="M596" s="14" t="s">
        <v>31</v>
      </c>
      <c r="N596" s="15">
        <v>29.45</v>
      </c>
      <c r="O596" s="18" t="s">
        <v>1354</v>
      </c>
      <c r="P596" s="31" t="str">
        <f t="shared" si="9"/>
        <v>St</v>
      </c>
    </row>
    <row r="597" spans="1:16" ht="15.6" x14ac:dyDescent="0.3">
      <c r="A597" s="9">
        <v>45370.395833333336</v>
      </c>
      <c r="B597" s="2" t="s">
        <v>1706</v>
      </c>
      <c r="C597" s="2" t="s">
        <v>4</v>
      </c>
      <c r="D597" s="2" t="s">
        <v>1711</v>
      </c>
      <c r="E597" s="12" t="s">
        <v>5</v>
      </c>
      <c r="F597" s="12" t="s">
        <v>1733</v>
      </c>
      <c r="G597" s="2" t="s">
        <v>6</v>
      </c>
      <c r="H597" s="2" t="s">
        <v>7</v>
      </c>
      <c r="I597" s="2" t="s">
        <v>7</v>
      </c>
      <c r="J597" s="17">
        <v>48.932400000000001</v>
      </c>
      <c r="K597" s="3" t="s">
        <v>804</v>
      </c>
      <c r="L597" s="30">
        <f>IF(M597="1000 szt.",((J597/N597)/1000),IF(M597="gram",((J597/N597)*1000),J597/N597))</f>
        <v>0.81554000000000004</v>
      </c>
      <c r="M597" s="14" t="s">
        <v>19</v>
      </c>
      <c r="N597" s="15">
        <v>60</v>
      </c>
      <c r="O597" s="18" t="s">
        <v>1354</v>
      </c>
      <c r="P597" s="31" t="str">
        <f t="shared" si="9"/>
        <v>St</v>
      </c>
    </row>
    <row r="598" spans="1:16" ht="15.6" x14ac:dyDescent="0.3">
      <c r="A598" s="9">
        <v>45370.458333333336</v>
      </c>
      <c r="B598" s="2" t="s">
        <v>27</v>
      </c>
      <c r="C598" s="2" t="s">
        <v>28</v>
      </c>
      <c r="D598" s="2" t="s">
        <v>1712</v>
      </c>
      <c r="E598" s="12" t="s">
        <v>36</v>
      </c>
      <c r="F598" s="12" t="s">
        <v>1719</v>
      </c>
      <c r="G598" s="2" t="s">
        <v>27</v>
      </c>
      <c r="H598" s="2" t="s">
        <v>37</v>
      </c>
      <c r="I598" s="2" t="s">
        <v>38</v>
      </c>
      <c r="J598" s="17">
        <v>160000</v>
      </c>
      <c r="K598" s="3" t="s">
        <v>805</v>
      </c>
      <c r="L598" s="30">
        <f>IF(M598="1000 szt.",((J598/N598)/1000),IF(M598="gram",((J598/N598)*1000),J598/N598))</f>
        <v>160000</v>
      </c>
      <c r="M598" s="14" t="s">
        <v>19</v>
      </c>
      <c r="N598" s="15">
        <v>1</v>
      </c>
      <c r="O598" s="18" t="s">
        <v>1354</v>
      </c>
      <c r="P598" s="31" t="str">
        <f t="shared" si="9"/>
        <v>St</v>
      </c>
    </row>
    <row r="599" spans="1:16" ht="15.6" x14ac:dyDescent="0.3">
      <c r="A599" s="9">
        <v>45370.901388888888</v>
      </c>
      <c r="B599" s="2" t="s">
        <v>1706</v>
      </c>
      <c r="C599" s="2" t="s">
        <v>4</v>
      </c>
      <c r="D599" s="2" t="s">
        <v>1708</v>
      </c>
      <c r="E599" s="12" t="s">
        <v>25</v>
      </c>
      <c r="F599" s="12" t="s">
        <v>1721</v>
      </c>
      <c r="G599" s="2" t="s">
        <v>26</v>
      </c>
      <c r="H599" s="2" t="s">
        <v>7</v>
      </c>
      <c r="I599" s="2" t="s">
        <v>7</v>
      </c>
      <c r="J599" s="17">
        <v>163.108</v>
      </c>
      <c r="L599" s="30">
        <f>IF(M599="1000 szt.",((J599/N599)/1000),IF(M599="gram",((J599/N599)*1000),J599/N599))</f>
        <v>0.81554000000000004</v>
      </c>
      <c r="M599" s="14" t="s">
        <v>19</v>
      </c>
      <c r="N599" s="15">
        <v>200</v>
      </c>
      <c r="O599" s="18" t="s">
        <v>1171</v>
      </c>
      <c r="P599" s="31" t="str">
        <f t="shared" si="9"/>
        <v>SC</v>
      </c>
    </row>
    <row r="600" spans="1:16" ht="15.6" x14ac:dyDescent="0.3">
      <c r="A600" s="9">
        <v>45370.9375</v>
      </c>
      <c r="B600" s="2" t="s">
        <v>1706</v>
      </c>
      <c r="C600" s="2" t="s">
        <v>4</v>
      </c>
      <c r="D600" s="2" t="s">
        <v>1708</v>
      </c>
      <c r="E600" s="12" t="s">
        <v>25</v>
      </c>
      <c r="F600" s="12" t="s">
        <v>1721</v>
      </c>
      <c r="G600" s="2" t="s">
        <v>26</v>
      </c>
      <c r="H600" s="2" t="s">
        <v>7</v>
      </c>
      <c r="I600" s="2" t="s">
        <v>7</v>
      </c>
      <c r="J600" s="17">
        <v>782.91840000000002</v>
      </c>
      <c r="L600" s="30">
        <f>IF(M600="1000 szt.",((J600/N600)/1000),IF(M600="gram",((J600/N600)*1000),J600/N600))</f>
        <v>0.81554000000000004</v>
      </c>
      <c r="M600" s="14" t="s">
        <v>19</v>
      </c>
      <c r="N600" s="15">
        <v>960</v>
      </c>
      <c r="O600" s="18" t="s">
        <v>1171</v>
      </c>
      <c r="P600" s="31" t="str">
        <f t="shared" si="9"/>
        <v>SC</v>
      </c>
    </row>
    <row r="601" spans="1:16" ht="15.6" x14ac:dyDescent="0.3">
      <c r="A601" s="9">
        <v>45370.987500000003</v>
      </c>
      <c r="B601" s="2" t="s">
        <v>1706</v>
      </c>
      <c r="C601" s="2" t="s">
        <v>4</v>
      </c>
      <c r="D601" s="2" t="s">
        <v>1708</v>
      </c>
      <c r="E601" s="12" t="s">
        <v>25</v>
      </c>
      <c r="F601" s="12" t="s">
        <v>1721</v>
      </c>
      <c r="G601" s="2" t="s">
        <v>26</v>
      </c>
      <c r="H601" s="2" t="s">
        <v>7</v>
      </c>
      <c r="I601" s="2" t="s">
        <v>7</v>
      </c>
      <c r="J601" s="17">
        <v>489.32400000000001</v>
      </c>
      <c r="L601" s="30">
        <f>IF(M601="1000 szt.",((J601/N601)/1000),IF(M601="gram",((J601/N601)*1000),J601/N601))</f>
        <v>0.81554000000000004</v>
      </c>
      <c r="M601" s="14" t="s">
        <v>19</v>
      </c>
      <c r="N601" s="15">
        <v>600</v>
      </c>
      <c r="O601" s="18" t="s">
        <v>1171</v>
      </c>
      <c r="P601" s="31" t="str">
        <f t="shared" si="9"/>
        <v>SC</v>
      </c>
    </row>
    <row r="602" spans="1:16" ht="15.6" x14ac:dyDescent="0.3">
      <c r="A602" s="9">
        <v>45371.104166666664</v>
      </c>
      <c r="B602" s="2" t="s">
        <v>27</v>
      </c>
      <c r="C602" s="2" t="s">
        <v>32</v>
      </c>
      <c r="D602" s="2" t="s">
        <v>1716</v>
      </c>
      <c r="E602" s="12" t="s">
        <v>59</v>
      </c>
      <c r="F602" s="12" t="s">
        <v>1719</v>
      </c>
      <c r="G602" s="2" t="s">
        <v>26</v>
      </c>
      <c r="H602" s="2" t="s">
        <v>7</v>
      </c>
      <c r="I602" s="2" t="s">
        <v>7</v>
      </c>
      <c r="J602" s="17">
        <v>16893.095600000001</v>
      </c>
      <c r="L602" s="30">
        <f>IF(M602="1000 szt.",((J602/N602)/1000),IF(M602="gram",((J602/N602)*1000),J602/N602))</f>
        <v>0.81554000193106113</v>
      </c>
      <c r="M602" s="14" t="s">
        <v>19</v>
      </c>
      <c r="N602" s="15">
        <v>20714</v>
      </c>
      <c r="O602" s="18" t="s">
        <v>1354</v>
      </c>
      <c r="P602" s="31" t="str">
        <f t="shared" si="9"/>
        <v>St</v>
      </c>
    </row>
    <row r="603" spans="1:16" ht="15.6" x14ac:dyDescent="0.3">
      <c r="A603" s="9">
        <v>45371.104166666664</v>
      </c>
      <c r="B603" s="2" t="s">
        <v>27</v>
      </c>
      <c r="C603" s="2" t="s">
        <v>32</v>
      </c>
      <c r="D603" s="2" t="s">
        <v>1716</v>
      </c>
      <c r="E603" s="12" t="s">
        <v>59</v>
      </c>
      <c r="F603" s="12" t="s">
        <v>1719</v>
      </c>
      <c r="G603" s="2" t="s">
        <v>26</v>
      </c>
      <c r="H603" s="2" t="s">
        <v>7</v>
      </c>
      <c r="I603" s="2" t="s">
        <v>7</v>
      </c>
      <c r="J603" s="17">
        <v>16745.482800000002</v>
      </c>
      <c r="L603" s="30">
        <f>IF(M603="1000 szt.",((J603/N603)/1000),IF(M603="gram",((J603/N603)*1000),J603/N603))</f>
        <v>0.81553999902595831</v>
      </c>
      <c r="M603" s="14" t="s">
        <v>19</v>
      </c>
      <c r="N603" s="15">
        <v>20533</v>
      </c>
      <c r="O603" s="18" t="s">
        <v>1354</v>
      </c>
      <c r="P603" s="31" t="str">
        <f t="shared" si="9"/>
        <v>St</v>
      </c>
    </row>
    <row r="604" spans="1:16" ht="15.6" x14ac:dyDescent="0.3">
      <c r="A604" s="9">
        <v>45371.104166666664</v>
      </c>
      <c r="B604" s="2" t="s">
        <v>27</v>
      </c>
      <c r="C604" s="2" t="s">
        <v>32</v>
      </c>
      <c r="D604" s="2" t="s">
        <v>1716</v>
      </c>
      <c r="E604" s="12" t="s">
        <v>59</v>
      </c>
      <c r="F604" s="12" t="s">
        <v>1719</v>
      </c>
      <c r="G604" s="2" t="s">
        <v>26</v>
      </c>
      <c r="H604" s="2" t="s">
        <v>7</v>
      </c>
      <c r="I604" s="2" t="s">
        <v>7</v>
      </c>
      <c r="J604" s="17">
        <v>1043.8912</v>
      </c>
      <c r="L604" s="30">
        <f>IF(M604="1000 szt.",((J604/N604)/1000),IF(M604="gram",((J604/N604)*1000),J604/N604))</f>
        <v>0.81554000000000004</v>
      </c>
      <c r="M604" s="14" t="s">
        <v>19</v>
      </c>
      <c r="N604" s="15">
        <v>1280</v>
      </c>
      <c r="O604" s="18" t="s">
        <v>1354</v>
      </c>
      <c r="P604" s="31" t="str">
        <f t="shared" si="9"/>
        <v>St</v>
      </c>
    </row>
    <row r="605" spans="1:16" ht="15.6" x14ac:dyDescent="0.3">
      <c r="A605" s="9">
        <v>45371.104166666664</v>
      </c>
      <c r="B605" s="2" t="s">
        <v>27</v>
      </c>
      <c r="C605" s="2" t="s">
        <v>32</v>
      </c>
      <c r="D605" s="2" t="s">
        <v>1716</v>
      </c>
      <c r="E605" s="12" t="s">
        <v>59</v>
      </c>
      <c r="F605" s="12" t="s">
        <v>1719</v>
      </c>
      <c r="G605" s="2" t="s">
        <v>26</v>
      </c>
      <c r="H605" s="2" t="s">
        <v>7</v>
      </c>
      <c r="I605" s="2" t="s">
        <v>7</v>
      </c>
      <c r="J605" s="17">
        <v>16745.482800000002</v>
      </c>
      <c r="L605" s="30">
        <f>IF(M605="1000 szt.",((J605/N605)/1000),IF(M605="gram",((J605/N605)*1000),J605/N605))</f>
        <v>0.81553999902595831</v>
      </c>
      <c r="M605" s="14" t="s">
        <v>19</v>
      </c>
      <c r="N605" s="15">
        <v>20533</v>
      </c>
      <c r="O605" s="18" t="s">
        <v>1354</v>
      </c>
      <c r="P605" s="31" t="str">
        <f t="shared" si="9"/>
        <v>St</v>
      </c>
    </row>
    <row r="606" spans="1:16" ht="15.6" x14ac:dyDescent="0.3">
      <c r="A606" s="9">
        <v>45371.229166666664</v>
      </c>
      <c r="B606" s="2" t="s">
        <v>1707</v>
      </c>
      <c r="C606" s="2" t="s">
        <v>4</v>
      </c>
      <c r="D606" s="2" t="s">
        <v>1708</v>
      </c>
      <c r="E606" s="12" t="s">
        <v>25</v>
      </c>
      <c r="F606" s="12" t="s">
        <v>1721</v>
      </c>
      <c r="G606" s="2" t="s">
        <v>26</v>
      </c>
      <c r="H606" s="2" t="s">
        <v>11</v>
      </c>
      <c r="I606" s="2" t="s">
        <v>1744</v>
      </c>
      <c r="J606" s="17">
        <v>0</v>
      </c>
      <c r="K606" s="3" t="s">
        <v>806</v>
      </c>
      <c r="L606" s="30">
        <f>IF(M606="1000 szt.",((J606/N606)/1000),IF(M606="gram",((J606/N606)*1000),J606/N606))</f>
        <v>0</v>
      </c>
      <c r="M606" s="14" t="s">
        <v>19</v>
      </c>
      <c r="N606" s="15">
        <v>2</v>
      </c>
      <c r="O606" s="18" t="s">
        <v>1354</v>
      </c>
      <c r="P606" s="31" t="str">
        <f t="shared" si="9"/>
        <v>St</v>
      </c>
    </row>
    <row r="607" spans="1:16" ht="15.6" x14ac:dyDescent="0.3">
      <c r="A607" s="9">
        <v>45371.4375</v>
      </c>
      <c r="B607" s="2" t="s">
        <v>27</v>
      </c>
      <c r="C607" s="2" t="s">
        <v>32</v>
      </c>
      <c r="D607" s="2" t="s">
        <v>1708</v>
      </c>
      <c r="E607" s="12" t="s">
        <v>25</v>
      </c>
      <c r="F607" s="12" t="s">
        <v>1719</v>
      </c>
      <c r="G607" s="2" t="s">
        <v>26</v>
      </c>
      <c r="H607" s="2" t="s">
        <v>37</v>
      </c>
      <c r="I607" s="2" t="s">
        <v>38</v>
      </c>
      <c r="J607" s="17">
        <v>185000</v>
      </c>
      <c r="L607" s="30">
        <f>IF(M607="1000 szt.",((J607/N607)/1000),IF(M607="gram",((J607/N607)*1000),J607/N607))</f>
        <v>185000</v>
      </c>
      <c r="M607" s="14" t="s">
        <v>19</v>
      </c>
      <c r="N607" s="15">
        <v>1</v>
      </c>
      <c r="O607" s="18" t="s">
        <v>1169</v>
      </c>
      <c r="P607" s="31" t="str">
        <f t="shared" si="9"/>
        <v>Po</v>
      </c>
    </row>
    <row r="608" spans="1:16" ht="15.6" x14ac:dyDescent="0.3">
      <c r="A608" s="9">
        <v>45371.4375</v>
      </c>
      <c r="B608" s="2" t="s">
        <v>27</v>
      </c>
      <c r="C608" s="2" t="s">
        <v>32</v>
      </c>
      <c r="D608" s="2" t="s">
        <v>1708</v>
      </c>
      <c r="E608" s="12" t="s">
        <v>25</v>
      </c>
      <c r="F608" s="12" t="s">
        <v>1719</v>
      </c>
      <c r="G608" s="2" t="s">
        <v>26</v>
      </c>
      <c r="H608" s="2" t="s">
        <v>37</v>
      </c>
      <c r="I608" s="2" t="s">
        <v>1744</v>
      </c>
      <c r="J608" s="17">
        <v>1350</v>
      </c>
      <c r="K608" s="3" t="s">
        <v>807</v>
      </c>
      <c r="L608" s="30">
        <f>IF(M608="1000 szt.",((J608/N608)/1000),IF(M608="gram",((J608/N608)*1000),J608/N608))</f>
        <v>1350</v>
      </c>
      <c r="M608" s="14" t="s">
        <v>19</v>
      </c>
      <c r="N608" s="15">
        <v>1</v>
      </c>
      <c r="O608" s="18" t="s">
        <v>1169</v>
      </c>
      <c r="P608" s="31" t="str">
        <f t="shared" si="9"/>
        <v>Po</v>
      </c>
    </row>
    <row r="609" spans="1:16" ht="15.6" x14ac:dyDescent="0.3">
      <c r="A609" s="9">
        <v>45371.447916666664</v>
      </c>
      <c r="B609" s="2" t="s">
        <v>1706</v>
      </c>
      <c r="C609" s="2" t="s">
        <v>4</v>
      </c>
      <c r="D609" s="2" t="s">
        <v>1708</v>
      </c>
      <c r="E609" s="12" t="s">
        <v>25</v>
      </c>
      <c r="F609" s="12" t="s">
        <v>1721</v>
      </c>
      <c r="G609" s="2" t="s">
        <v>26</v>
      </c>
      <c r="H609" s="2" t="s">
        <v>7</v>
      </c>
      <c r="I609" s="2" t="s">
        <v>7</v>
      </c>
      <c r="J609" s="17">
        <v>489.32400000000001</v>
      </c>
      <c r="L609" s="30">
        <f>IF(M609="1000 szt.",((J609/N609)/1000),IF(M609="gram",((J609/N609)*1000),J609/N609))</f>
        <v>0.81554000000000004</v>
      </c>
      <c r="M609" s="14" t="s">
        <v>19</v>
      </c>
      <c r="N609" s="15">
        <v>600</v>
      </c>
      <c r="O609" s="18" t="s">
        <v>1168</v>
      </c>
      <c r="P609" s="31" t="str">
        <f t="shared" si="9"/>
        <v>KA</v>
      </c>
    </row>
    <row r="610" spans="1:16" ht="15.6" x14ac:dyDescent="0.3">
      <c r="A610" s="9">
        <v>45371.605555555558</v>
      </c>
      <c r="B610" s="2" t="s">
        <v>1706</v>
      </c>
      <c r="C610" s="2" t="s">
        <v>4</v>
      </c>
      <c r="D610" s="2" t="s">
        <v>1708</v>
      </c>
      <c r="E610" s="12" t="s">
        <v>25</v>
      </c>
      <c r="F610" s="12" t="s">
        <v>1721</v>
      </c>
      <c r="G610" s="2" t="s">
        <v>26</v>
      </c>
      <c r="H610" s="2" t="s">
        <v>7</v>
      </c>
      <c r="I610" s="2" t="s">
        <v>7</v>
      </c>
      <c r="J610" s="17">
        <v>1549.5260000000001</v>
      </c>
      <c r="L610" s="30">
        <f>IF(M610="1000 szt.",((J610/N610)/1000),IF(M610="gram",((J610/N610)*1000),J610/N610))</f>
        <v>0.81554000000000004</v>
      </c>
      <c r="M610" s="14" t="s">
        <v>19</v>
      </c>
      <c r="N610" s="15">
        <v>1900</v>
      </c>
      <c r="O610" s="18" t="s">
        <v>1168</v>
      </c>
      <c r="P610" s="31" t="str">
        <f t="shared" si="9"/>
        <v>KA</v>
      </c>
    </row>
    <row r="611" spans="1:16" ht="15.6" x14ac:dyDescent="0.3">
      <c r="A611" s="9">
        <v>45371.606249999997</v>
      </c>
      <c r="B611" s="2" t="s">
        <v>1706</v>
      </c>
      <c r="C611" s="2" t="s">
        <v>4</v>
      </c>
      <c r="D611" s="2" t="s">
        <v>1708</v>
      </c>
      <c r="E611" s="12" t="s">
        <v>25</v>
      </c>
      <c r="F611" s="12" t="s">
        <v>1721</v>
      </c>
      <c r="G611" s="2" t="s">
        <v>26</v>
      </c>
      <c r="H611" s="2" t="s">
        <v>7</v>
      </c>
      <c r="I611" s="2" t="s">
        <v>7</v>
      </c>
      <c r="J611" s="17">
        <v>1109.1343999999999</v>
      </c>
      <c r="L611" s="30">
        <f>IF(M611="1000 szt.",((J611/N611)/1000),IF(M611="gram",((J611/N611)*1000),J611/N611))</f>
        <v>0.81553999999999993</v>
      </c>
      <c r="M611" s="14" t="s">
        <v>19</v>
      </c>
      <c r="N611" s="15">
        <v>1360</v>
      </c>
      <c r="O611" s="18" t="s">
        <v>1168</v>
      </c>
      <c r="P611" s="31" t="str">
        <f t="shared" si="9"/>
        <v>KA</v>
      </c>
    </row>
    <row r="612" spans="1:16" ht="15.6" x14ac:dyDescent="0.3">
      <c r="A612" s="9">
        <v>45371.61041666667</v>
      </c>
      <c r="B612" s="33" t="s">
        <v>1706</v>
      </c>
      <c r="C612" s="2" t="s">
        <v>4</v>
      </c>
      <c r="D612" s="2" t="s">
        <v>1714</v>
      </c>
      <c r="E612" s="12" t="s">
        <v>63</v>
      </c>
      <c r="F612" s="12" t="s">
        <v>1728</v>
      </c>
      <c r="G612" s="2" t="s">
        <v>16</v>
      </c>
      <c r="H612" s="2" t="s">
        <v>17</v>
      </c>
      <c r="I612" s="2" t="s">
        <v>18</v>
      </c>
      <c r="J612" s="17">
        <v>0.5</v>
      </c>
      <c r="K612" s="3" t="s">
        <v>808</v>
      </c>
      <c r="L612" s="30">
        <f>IF(M612="1000 szt.",((J612/N612)/1000),IF(M612="gram",((J612/N612)*1000),J612/N612))</f>
        <v>0.5</v>
      </c>
      <c r="M612" s="14" t="s">
        <v>19</v>
      </c>
      <c r="N612" s="15">
        <v>1</v>
      </c>
      <c r="O612" s="18" t="s">
        <v>1354</v>
      </c>
      <c r="P612" s="31" t="str">
        <f t="shared" si="9"/>
        <v>St</v>
      </c>
    </row>
    <row r="613" spans="1:16" ht="15.6" x14ac:dyDescent="0.3">
      <c r="A613" s="9">
        <v>45371.625</v>
      </c>
      <c r="B613" s="2" t="s">
        <v>27</v>
      </c>
      <c r="C613" s="2" t="s">
        <v>32</v>
      </c>
      <c r="D613" s="2" t="s">
        <v>1708</v>
      </c>
      <c r="E613" s="12" t="s">
        <v>58</v>
      </c>
      <c r="F613" s="12" t="s">
        <v>1719</v>
      </c>
      <c r="G613" s="2" t="s">
        <v>23</v>
      </c>
      <c r="H613" s="2" t="s">
        <v>10</v>
      </c>
      <c r="I613" s="2" t="s">
        <v>35</v>
      </c>
      <c r="J613" s="17">
        <v>1253.5</v>
      </c>
      <c r="L613" s="30">
        <f>IF(M613="1000 szt.",((J613/N613)/1000),IF(M613="gram",((J613/N613)*1000),J613/N613))</f>
        <v>49999.999999999993</v>
      </c>
      <c r="M613" s="14" t="s">
        <v>31</v>
      </c>
      <c r="N613" s="15">
        <v>2.5070000000000002E-2</v>
      </c>
      <c r="O613" s="18" t="s">
        <v>1169</v>
      </c>
      <c r="P613" s="31" t="str">
        <f t="shared" si="9"/>
        <v>Po</v>
      </c>
    </row>
    <row r="614" spans="1:16" ht="15.6" x14ac:dyDescent="0.3">
      <c r="A614" s="9">
        <v>45371.890972222223</v>
      </c>
      <c r="B614" s="2" t="s">
        <v>1706</v>
      </c>
      <c r="C614" s="2" t="s">
        <v>4</v>
      </c>
      <c r="D614" s="2" t="s">
        <v>1708</v>
      </c>
      <c r="E614" s="12" t="s">
        <v>25</v>
      </c>
      <c r="F614" s="12" t="s">
        <v>1721</v>
      </c>
      <c r="G614" s="2" t="s">
        <v>26</v>
      </c>
      <c r="H614" s="2" t="s">
        <v>7</v>
      </c>
      <c r="I614" s="2" t="s">
        <v>7</v>
      </c>
      <c r="J614" s="17">
        <v>906.88049999999998</v>
      </c>
      <c r="L614" s="30">
        <f>IF(M614="1000 szt.",((J614/N614)/1000),IF(M614="gram",((J614/N614)*1000),J614/N614))</f>
        <v>0.81554001798561149</v>
      </c>
      <c r="M614" s="14" t="s">
        <v>19</v>
      </c>
      <c r="N614" s="15">
        <v>1112</v>
      </c>
      <c r="O614" s="18" t="s">
        <v>1168</v>
      </c>
      <c r="P614" s="31" t="str">
        <f t="shared" si="9"/>
        <v>KA</v>
      </c>
    </row>
    <row r="615" spans="1:16" ht="15.6" x14ac:dyDescent="0.3">
      <c r="A615" s="9">
        <v>45371.916666666664</v>
      </c>
      <c r="B615" s="2" t="s">
        <v>1706</v>
      </c>
      <c r="C615" s="2" t="s">
        <v>4</v>
      </c>
      <c r="D615" s="2" t="s">
        <v>1708</v>
      </c>
      <c r="E615" s="12" t="s">
        <v>58</v>
      </c>
      <c r="F615" s="12" t="s">
        <v>1732</v>
      </c>
      <c r="G615" s="2" t="s">
        <v>23</v>
      </c>
      <c r="H615" s="2" t="s">
        <v>17</v>
      </c>
      <c r="I615" s="2" t="s">
        <v>18</v>
      </c>
      <c r="J615" s="17">
        <v>100</v>
      </c>
      <c r="K615" s="3" t="s">
        <v>809</v>
      </c>
      <c r="L615" s="30">
        <f>IF(M615="1000 szt.",((J615/N615)/1000),IF(M615="gram",((J615/N615)*1000),J615/N615))</f>
        <v>100</v>
      </c>
      <c r="M615" s="14" t="s">
        <v>19</v>
      </c>
      <c r="N615" s="15">
        <v>1</v>
      </c>
      <c r="O615" s="18" t="s">
        <v>1168</v>
      </c>
      <c r="P615" s="31" t="str">
        <f t="shared" si="9"/>
        <v>KA</v>
      </c>
    </row>
    <row r="616" spans="1:16" ht="15.6" x14ac:dyDescent="0.3">
      <c r="A616" s="9">
        <v>45372.054861111108</v>
      </c>
      <c r="B616" s="2" t="s">
        <v>1706</v>
      </c>
      <c r="C616" s="2" t="s">
        <v>4</v>
      </c>
      <c r="D616" s="2" t="s">
        <v>1708</v>
      </c>
      <c r="E616" s="12" t="s">
        <v>25</v>
      </c>
      <c r="F616" s="12" t="s">
        <v>1721</v>
      </c>
      <c r="G616" s="2" t="s">
        <v>26</v>
      </c>
      <c r="H616" s="2" t="s">
        <v>7</v>
      </c>
      <c r="I616" s="2" t="s">
        <v>7</v>
      </c>
      <c r="J616" s="17">
        <v>163.108</v>
      </c>
      <c r="L616" s="30">
        <f>IF(M616="1000 szt.",((J616/N616)/1000),IF(M616="gram",((J616/N616)*1000),J616/N616))</f>
        <v>0.81554000000000004</v>
      </c>
      <c r="M616" s="14" t="s">
        <v>19</v>
      </c>
      <c r="N616" s="15">
        <v>200</v>
      </c>
      <c r="O616" s="18" t="s">
        <v>1168</v>
      </c>
      <c r="P616" s="31" t="str">
        <f t="shared" si="9"/>
        <v>KA</v>
      </c>
    </row>
    <row r="617" spans="1:16" ht="15.6" x14ac:dyDescent="0.3">
      <c r="A617" s="9">
        <v>45372.0625</v>
      </c>
      <c r="B617" s="2" t="s">
        <v>1706</v>
      </c>
      <c r="C617" s="2" t="s">
        <v>4</v>
      </c>
      <c r="D617" s="2" t="s">
        <v>1708</v>
      </c>
      <c r="E617" s="12" t="s">
        <v>25</v>
      </c>
      <c r="F617" s="12" t="s">
        <v>1736</v>
      </c>
      <c r="G617" s="2" t="s">
        <v>26</v>
      </c>
      <c r="H617" s="2" t="s">
        <v>7</v>
      </c>
      <c r="I617" s="2" t="s">
        <v>7</v>
      </c>
      <c r="J617" s="17">
        <v>16115.070400000001</v>
      </c>
      <c r="L617" s="30">
        <f>IF(M617="1000 szt.",((J617/N617)/1000),IF(M617="gram",((J617/N617)*1000),J617/N617))</f>
        <v>0.81554000000000004</v>
      </c>
      <c r="M617" s="14" t="s">
        <v>19</v>
      </c>
      <c r="N617" s="15">
        <v>19760</v>
      </c>
      <c r="O617" s="18" t="s">
        <v>1354</v>
      </c>
      <c r="P617" s="31" t="str">
        <f t="shared" si="9"/>
        <v>St</v>
      </c>
    </row>
    <row r="618" spans="1:16" ht="15.6" x14ac:dyDescent="0.3">
      <c r="A618" s="9">
        <v>45372.59375</v>
      </c>
      <c r="B618" s="2" t="s">
        <v>27</v>
      </c>
      <c r="C618" s="2" t="s">
        <v>28</v>
      </c>
      <c r="D618" s="2" t="s">
        <v>1712</v>
      </c>
      <c r="E618" s="12" t="s">
        <v>115</v>
      </c>
      <c r="F618" s="12" t="s">
        <v>1719</v>
      </c>
      <c r="G618" s="2" t="s">
        <v>27</v>
      </c>
      <c r="H618" s="2" t="s">
        <v>11</v>
      </c>
      <c r="I618" s="2" t="s">
        <v>1744</v>
      </c>
      <c r="J618" s="17">
        <v>13889000</v>
      </c>
      <c r="K618" s="3" t="s">
        <v>810</v>
      </c>
      <c r="L618" s="30">
        <f>IF(M618="1000 szt.",((J618/N618)/1000),IF(M618="gram",((J618/N618)*1000),J618/N618))</f>
        <v>43000</v>
      </c>
      <c r="M618" s="14" t="s">
        <v>19</v>
      </c>
      <c r="N618" s="15">
        <v>323</v>
      </c>
      <c r="O618" s="18" t="s">
        <v>1354</v>
      </c>
      <c r="P618" s="31" t="str">
        <f t="shared" si="9"/>
        <v>St</v>
      </c>
    </row>
    <row r="619" spans="1:16" ht="20.399999999999999" x14ac:dyDescent="0.3">
      <c r="A619" s="9">
        <v>45372.59375</v>
      </c>
      <c r="B619" s="2" t="s">
        <v>27</v>
      </c>
      <c r="C619" s="2" t="s">
        <v>28</v>
      </c>
      <c r="D619" s="2" t="s">
        <v>1712</v>
      </c>
      <c r="E619" s="12" t="s">
        <v>115</v>
      </c>
      <c r="F619" s="12" t="s">
        <v>1719</v>
      </c>
      <c r="G619" s="2" t="s">
        <v>27</v>
      </c>
      <c r="H619" s="2" t="s">
        <v>11</v>
      </c>
      <c r="I619" s="2" t="s">
        <v>1744</v>
      </c>
      <c r="J619" s="17">
        <v>2575700</v>
      </c>
      <c r="K619" s="3" t="s">
        <v>811</v>
      </c>
      <c r="L619" s="30">
        <f>IF(M619="1000 szt.",((J619/N619)/1000),IF(M619="gram",((J619/N619)*1000),J619/N619))</f>
        <v>4300</v>
      </c>
      <c r="M619" s="14" t="s">
        <v>19</v>
      </c>
      <c r="N619" s="15">
        <v>599</v>
      </c>
      <c r="O619" s="18" t="s">
        <v>1354</v>
      </c>
      <c r="P619" s="31" t="str">
        <f t="shared" si="9"/>
        <v>St</v>
      </c>
    </row>
    <row r="620" spans="1:16" ht="15.6" x14ac:dyDescent="0.3">
      <c r="A620" s="9">
        <v>45372.59375</v>
      </c>
      <c r="B620" s="2" t="s">
        <v>27</v>
      </c>
      <c r="C620" s="2" t="s">
        <v>28</v>
      </c>
      <c r="D620" s="2" t="s">
        <v>1712</v>
      </c>
      <c r="E620" s="12" t="s">
        <v>115</v>
      </c>
      <c r="F620" s="12" t="s">
        <v>1719</v>
      </c>
      <c r="G620" s="2" t="s">
        <v>27</v>
      </c>
      <c r="H620" s="2" t="s">
        <v>11</v>
      </c>
      <c r="I620" s="2" t="s">
        <v>1744</v>
      </c>
      <c r="J620" s="17">
        <v>34400</v>
      </c>
      <c r="K620" s="3" t="s">
        <v>812</v>
      </c>
      <c r="L620" s="30">
        <f>IF(M620="1000 szt.",((J620/N620)/1000),IF(M620="gram",((J620/N620)*1000),J620/N620))</f>
        <v>4300</v>
      </c>
      <c r="M620" s="14" t="s">
        <v>19</v>
      </c>
      <c r="N620" s="15">
        <v>8</v>
      </c>
      <c r="O620" s="18" t="s">
        <v>1354</v>
      </c>
      <c r="P620" s="31" t="str">
        <f t="shared" si="9"/>
        <v>St</v>
      </c>
    </row>
    <row r="621" spans="1:16" ht="15.6" x14ac:dyDescent="0.3">
      <c r="A621" s="9">
        <v>45372.59375</v>
      </c>
      <c r="B621" s="2" t="s">
        <v>27</v>
      </c>
      <c r="C621" s="2" t="s">
        <v>28</v>
      </c>
      <c r="D621" s="2" t="s">
        <v>1712</v>
      </c>
      <c r="E621" s="12" t="s">
        <v>115</v>
      </c>
      <c r="F621" s="12" t="s">
        <v>1719</v>
      </c>
      <c r="G621" s="2" t="s">
        <v>27</v>
      </c>
      <c r="H621" s="2" t="s">
        <v>11</v>
      </c>
      <c r="I621" s="2" t="s">
        <v>1744</v>
      </c>
      <c r="J621" s="17">
        <v>0</v>
      </c>
      <c r="K621" s="3" t="s">
        <v>813</v>
      </c>
      <c r="L621" s="30">
        <f>IF(M621="1000 szt.",((J621/N621)/1000),IF(M621="gram",((J621/N621)*1000),J621/N621))</f>
        <v>0</v>
      </c>
      <c r="M621" s="14" t="s">
        <v>19</v>
      </c>
      <c r="N621" s="15">
        <v>25</v>
      </c>
      <c r="O621" s="18" t="s">
        <v>1354</v>
      </c>
      <c r="P621" s="31" t="str">
        <f t="shared" si="9"/>
        <v>St</v>
      </c>
    </row>
    <row r="622" spans="1:16" ht="15.6" x14ac:dyDescent="0.3">
      <c r="A622" s="9">
        <v>45372.59375</v>
      </c>
      <c r="B622" s="2" t="s">
        <v>27</v>
      </c>
      <c r="C622" s="2" t="s">
        <v>28</v>
      </c>
      <c r="D622" s="2" t="s">
        <v>1712</v>
      </c>
      <c r="E622" s="12" t="s">
        <v>115</v>
      </c>
      <c r="F622" s="12" t="s">
        <v>1719</v>
      </c>
      <c r="G622" s="2" t="s">
        <v>27</v>
      </c>
      <c r="H622" s="2" t="s">
        <v>11</v>
      </c>
      <c r="I622" s="2" t="s">
        <v>1744</v>
      </c>
      <c r="J622" s="17">
        <v>34400</v>
      </c>
      <c r="K622" s="3" t="s">
        <v>814</v>
      </c>
      <c r="L622" s="30">
        <f>IF(M622="1000 szt.",((J622/N622)/1000),IF(M622="gram",((J622/N622)*1000),J622/N622))</f>
        <v>4300</v>
      </c>
      <c r="M622" s="14" t="s">
        <v>19</v>
      </c>
      <c r="N622" s="15">
        <v>8</v>
      </c>
      <c r="O622" s="18" t="s">
        <v>1354</v>
      </c>
      <c r="P622" s="31" t="str">
        <f t="shared" si="9"/>
        <v>St</v>
      </c>
    </row>
    <row r="623" spans="1:16" ht="15.6" x14ac:dyDescent="0.3">
      <c r="A623" s="9">
        <v>45372.59375</v>
      </c>
      <c r="B623" s="2" t="s">
        <v>27</v>
      </c>
      <c r="C623" s="2" t="s">
        <v>28</v>
      </c>
      <c r="D623" s="2" t="s">
        <v>1712</v>
      </c>
      <c r="E623" s="12" t="s">
        <v>115</v>
      </c>
      <c r="F623" s="12" t="s">
        <v>1719</v>
      </c>
      <c r="G623" s="2" t="s">
        <v>27</v>
      </c>
      <c r="H623" s="2" t="s">
        <v>11</v>
      </c>
      <c r="I623" s="2" t="s">
        <v>1744</v>
      </c>
      <c r="J623" s="17">
        <v>0</v>
      </c>
      <c r="K623" s="3" t="s">
        <v>815</v>
      </c>
      <c r="L623" s="30">
        <f>IF(M623="1000 szt.",((J623/N623)/1000),IF(M623="gram",((J623/N623)*1000),J623/N623))</f>
        <v>0</v>
      </c>
      <c r="M623" s="14" t="s">
        <v>19</v>
      </c>
      <c r="N623" s="15">
        <v>8</v>
      </c>
      <c r="O623" s="18" t="s">
        <v>1354</v>
      </c>
      <c r="P623" s="31" t="str">
        <f t="shared" si="9"/>
        <v>St</v>
      </c>
    </row>
    <row r="624" spans="1:16" ht="20.399999999999999" x14ac:dyDescent="0.3">
      <c r="A624" s="9">
        <v>45372.59375</v>
      </c>
      <c r="B624" s="2" t="s">
        <v>27</v>
      </c>
      <c r="C624" s="2" t="s">
        <v>28</v>
      </c>
      <c r="D624" s="2" t="s">
        <v>1712</v>
      </c>
      <c r="E624" s="12" t="s">
        <v>115</v>
      </c>
      <c r="F624" s="12" t="s">
        <v>1719</v>
      </c>
      <c r="G624" s="2" t="s">
        <v>27</v>
      </c>
      <c r="H624" s="2" t="s">
        <v>11</v>
      </c>
      <c r="I624" s="2" t="s">
        <v>1744</v>
      </c>
      <c r="J624" s="17">
        <v>0</v>
      </c>
      <c r="K624" s="3" t="s">
        <v>816</v>
      </c>
      <c r="L624" s="30">
        <f>IF(M624="1000 szt.",((J624/N624)/1000),IF(M624="gram",((J624/N624)*1000),J624/N624))</f>
        <v>0</v>
      </c>
      <c r="M624" s="14" t="s">
        <v>19</v>
      </c>
      <c r="N624" s="15">
        <v>126</v>
      </c>
      <c r="O624" s="18" t="s">
        <v>1354</v>
      </c>
      <c r="P624" s="31" t="str">
        <f t="shared" si="9"/>
        <v>St</v>
      </c>
    </row>
    <row r="625" spans="1:16" ht="15.6" x14ac:dyDescent="0.3">
      <c r="A625" s="9">
        <v>45372.59375</v>
      </c>
      <c r="B625" s="2" t="s">
        <v>27</v>
      </c>
      <c r="C625" s="2" t="s">
        <v>28</v>
      </c>
      <c r="D625" s="2" t="s">
        <v>1712</v>
      </c>
      <c r="E625" s="12" t="s">
        <v>115</v>
      </c>
      <c r="F625" s="12" t="s">
        <v>1719</v>
      </c>
      <c r="G625" s="2" t="s">
        <v>27</v>
      </c>
      <c r="H625" s="2" t="s">
        <v>78</v>
      </c>
      <c r="I625" s="2" t="s">
        <v>79</v>
      </c>
      <c r="J625" s="17">
        <v>23350</v>
      </c>
      <c r="L625" s="30" t="e">
        <f>IF(M625="1000 szt.",((J625/N625)/1000),IF(M625="gram",((J625/N625)*1000),J625/N625))</f>
        <v>#DIV/0!</v>
      </c>
      <c r="M625" s="14" t="s">
        <v>19</v>
      </c>
      <c r="N625" s="15">
        <v>0</v>
      </c>
      <c r="O625" s="18" t="s">
        <v>1354</v>
      </c>
      <c r="P625" s="31" t="str">
        <f t="shared" si="9"/>
        <v>St</v>
      </c>
    </row>
    <row r="626" spans="1:16" ht="20.399999999999999" x14ac:dyDescent="0.3">
      <c r="A626" s="9">
        <v>45372.59375</v>
      </c>
      <c r="B626" s="2" t="s">
        <v>27</v>
      </c>
      <c r="C626" s="2" t="s">
        <v>28</v>
      </c>
      <c r="D626" s="2" t="s">
        <v>1712</v>
      </c>
      <c r="E626" s="12" t="s">
        <v>115</v>
      </c>
      <c r="F626" s="12" t="s">
        <v>1719</v>
      </c>
      <c r="G626" s="2" t="s">
        <v>27</v>
      </c>
      <c r="H626" s="2" t="s">
        <v>11</v>
      </c>
      <c r="I626" s="2" t="s">
        <v>1744</v>
      </c>
      <c r="J626" s="17">
        <v>0</v>
      </c>
      <c r="K626" s="3" t="s">
        <v>817</v>
      </c>
      <c r="L626" s="30">
        <f>IF(M626="1000 szt.",((J626/N626)/1000),IF(M626="gram",((J626/N626)*1000),J626/N626))</f>
        <v>0</v>
      </c>
      <c r="M626" s="14" t="s">
        <v>19</v>
      </c>
      <c r="N626" s="15">
        <v>467</v>
      </c>
      <c r="O626" s="18" t="s">
        <v>1354</v>
      </c>
      <c r="P626" s="31" t="str">
        <f t="shared" si="9"/>
        <v>St</v>
      </c>
    </row>
    <row r="627" spans="1:16" ht="20.399999999999999" x14ac:dyDescent="0.3">
      <c r="A627" s="9">
        <v>45372.59375</v>
      </c>
      <c r="B627" s="2" t="s">
        <v>27</v>
      </c>
      <c r="C627" s="2" t="s">
        <v>28</v>
      </c>
      <c r="D627" s="2" t="s">
        <v>1712</v>
      </c>
      <c r="E627" s="12" t="s">
        <v>115</v>
      </c>
      <c r="F627" s="12" t="s">
        <v>1719</v>
      </c>
      <c r="G627" s="2" t="s">
        <v>27</v>
      </c>
      <c r="H627" s="2" t="s">
        <v>11</v>
      </c>
      <c r="I627" s="2" t="s">
        <v>1744</v>
      </c>
      <c r="J627" s="17">
        <v>0</v>
      </c>
      <c r="K627" s="3" t="s">
        <v>818</v>
      </c>
      <c r="L627" s="30">
        <f>IF(M627="1000 szt.",((J627/N627)/1000),IF(M627="gram",((J627/N627)*1000),J627/N627))</f>
        <v>0</v>
      </c>
      <c r="M627" s="14" t="s">
        <v>19</v>
      </c>
      <c r="N627" s="15">
        <v>306</v>
      </c>
      <c r="O627" s="18" t="s">
        <v>1354</v>
      </c>
      <c r="P627" s="31" t="str">
        <f t="shared" si="9"/>
        <v>St</v>
      </c>
    </row>
    <row r="628" spans="1:16" ht="20.399999999999999" x14ac:dyDescent="0.3">
      <c r="A628" s="9">
        <v>45372.59375</v>
      </c>
      <c r="B628" s="2" t="s">
        <v>27</v>
      </c>
      <c r="C628" s="2" t="s">
        <v>28</v>
      </c>
      <c r="D628" s="2" t="s">
        <v>1712</v>
      </c>
      <c r="E628" s="12" t="s">
        <v>115</v>
      </c>
      <c r="F628" s="12" t="s">
        <v>1719</v>
      </c>
      <c r="G628" s="2" t="s">
        <v>27</v>
      </c>
      <c r="H628" s="2" t="s">
        <v>11</v>
      </c>
      <c r="I628" s="2" t="s">
        <v>1744</v>
      </c>
      <c r="J628" s="17">
        <v>0</v>
      </c>
      <c r="K628" s="3" t="s">
        <v>819</v>
      </c>
      <c r="L628" s="30">
        <f>IF(M628="1000 szt.",((J628/N628)/1000),IF(M628="gram",((J628/N628)*1000),J628/N628))</f>
        <v>0</v>
      </c>
      <c r="M628" s="14" t="s">
        <v>19</v>
      </c>
      <c r="N628" s="15">
        <v>35</v>
      </c>
      <c r="O628" s="18" t="s">
        <v>1354</v>
      </c>
      <c r="P628" s="31" t="str">
        <f t="shared" si="9"/>
        <v>St</v>
      </c>
    </row>
    <row r="629" spans="1:16" ht="20.399999999999999" x14ac:dyDescent="0.3">
      <c r="A629" s="9">
        <v>45372.59375</v>
      </c>
      <c r="B629" s="2" t="s">
        <v>27</v>
      </c>
      <c r="C629" s="2" t="s">
        <v>28</v>
      </c>
      <c r="D629" s="2" t="s">
        <v>1712</v>
      </c>
      <c r="E629" s="12" t="s">
        <v>115</v>
      </c>
      <c r="F629" s="12" t="s">
        <v>1719</v>
      </c>
      <c r="G629" s="2" t="s">
        <v>27</v>
      </c>
      <c r="H629" s="2" t="s">
        <v>11</v>
      </c>
      <c r="I629" s="2" t="s">
        <v>1744</v>
      </c>
      <c r="J629" s="17">
        <v>6000</v>
      </c>
      <c r="K629" s="3" t="s">
        <v>820</v>
      </c>
      <c r="L629" s="30">
        <f>IF(M629="1000 szt.",((J629/N629)/1000),IF(M629="gram",((J629/N629)*1000),J629/N629))</f>
        <v>428.57142857142856</v>
      </c>
      <c r="M629" s="14" t="s">
        <v>19</v>
      </c>
      <c r="N629" s="15">
        <v>14</v>
      </c>
      <c r="O629" s="18" t="s">
        <v>1354</v>
      </c>
      <c r="P629" s="31" t="str">
        <f t="shared" si="9"/>
        <v>St</v>
      </c>
    </row>
    <row r="630" spans="1:16" ht="30.6" x14ac:dyDescent="0.3">
      <c r="A630" s="9">
        <v>45372.645833333336</v>
      </c>
      <c r="B630" s="2" t="s">
        <v>1706</v>
      </c>
      <c r="C630" s="2" t="s">
        <v>4</v>
      </c>
      <c r="D630" s="2" t="s">
        <v>1708</v>
      </c>
      <c r="E630" s="12" t="s">
        <v>25</v>
      </c>
      <c r="F630" s="12" t="s">
        <v>1736</v>
      </c>
      <c r="G630" s="2" t="s">
        <v>26</v>
      </c>
      <c r="H630" s="2" t="s">
        <v>37</v>
      </c>
      <c r="I630" s="2" t="s">
        <v>324</v>
      </c>
      <c r="J630" s="17">
        <v>30000</v>
      </c>
      <c r="K630" s="3" t="s">
        <v>821</v>
      </c>
      <c r="L630" s="30">
        <f>IF(M630="1000 szt.",((J630/N630)/1000),IF(M630="gram",((J630/N630)*1000),J630/N630))</f>
        <v>30000</v>
      </c>
      <c r="M630" s="14" t="s">
        <v>19</v>
      </c>
      <c r="N630" s="15">
        <v>1</v>
      </c>
      <c r="O630" s="18" t="s">
        <v>1354</v>
      </c>
      <c r="P630" s="31" t="str">
        <f t="shared" si="9"/>
        <v>St</v>
      </c>
    </row>
    <row r="631" spans="1:16" ht="15.6" x14ac:dyDescent="0.3">
      <c r="A631" s="9">
        <v>45373.1875</v>
      </c>
      <c r="B631" s="2" t="s">
        <v>1707</v>
      </c>
      <c r="C631" s="2" t="s">
        <v>4</v>
      </c>
      <c r="D631" s="2" t="s">
        <v>1715</v>
      </c>
      <c r="E631" s="12" t="s">
        <v>113</v>
      </c>
      <c r="F631" s="12" t="s">
        <v>1730</v>
      </c>
      <c r="G631" s="2" t="s">
        <v>16</v>
      </c>
      <c r="H631" s="2" t="s">
        <v>17</v>
      </c>
      <c r="I631" s="2" t="s">
        <v>18</v>
      </c>
      <c r="J631" s="17">
        <v>18</v>
      </c>
      <c r="K631" s="3" t="s">
        <v>822</v>
      </c>
      <c r="L631" s="30">
        <f>IF(M631="1000 szt.",((J631/N631)/1000),IF(M631="gram",((J631/N631)*1000),J631/N631))</f>
        <v>1</v>
      </c>
      <c r="M631" s="14" t="s">
        <v>19</v>
      </c>
      <c r="N631" s="15">
        <v>18</v>
      </c>
      <c r="O631" s="18" t="s">
        <v>1354</v>
      </c>
      <c r="P631" s="31" t="str">
        <f t="shared" si="9"/>
        <v>St</v>
      </c>
    </row>
    <row r="632" spans="1:16" ht="15.6" x14ac:dyDescent="0.3">
      <c r="A632" s="9">
        <v>45373.47152777778</v>
      </c>
      <c r="B632" s="2" t="s">
        <v>1706</v>
      </c>
      <c r="C632" s="2" t="s">
        <v>4</v>
      </c>
      <c r="D632" s="2" t="s">
        <v>1713</v>
      </c>
      <c r="E632" s="12" t="s">
        <v>3896</v>
      </c>
      <c r="F632" s="12" t="s">
        <v>1729</v>
      </c>
      <c r="G632" s="2" t="s">
        <v>16</v>
      </c>
      <c r="H632" s="2" t="s">
        <v>17</v>
      </c>
      <c r="I632" s="2" t="s">
        <v>18</v>
      </c>
      <c r="L632" s="30">
        <f>IF(M632="1000 szt.",((J632/N632)/1000),IF(M632="gram",((J632/N632)*1000),J632/N632))</f>
        <v>0</v>
      </c>
      <c r="M632" s="14" t="s">
        <v>19</v>
      </c>
      <c r="N632" s="15">
        <v>1</v>
      </c>
      <c r="O632" s="18" t="s">
        <v>1354</v>
      </c>
      <c r="P632" s="31" t="str">
        <f t="shared" si="9"/>
        <v>St</v>
      </c>
    </row>
    <row r="633" spans="1:16" ht="15.6" x14ac:dyDescent="0.3">
      <c r="A633" s="9">
        <v>45374.254861111112</v>
      </c>
      <c r="B633" s="2" t="s">
        <v>1706</v>
      </c>
      <c r="C633" s="2" t="s">
        <v>4</v>
      </c>
      <c r="D633" s="2" t="s">
        <v>1708</v>
      </c>
      <c r="E633" s="12" t="s">
        <v>22</v>
      </c>
      <c r="F633" s="12" t="s">
        <v>1731</v>
      </c>
      <c r="G633" s="2" t="s">
        <v>23</v>
      </c>
      <c r="H633" s="2" t="s">
        <v>7</v>
      </c>
      <c r="I633" s="2" t="s">
        <v>7</v>
      </c>
      <c r="J633" s="17">
        <v>212.04040000000001</v>
      </c>
      <c r="K633" s="3" t="s">
        <v>823</v>
      </c>
      <c r="L633" s="30">
        <f>IF(M633="1000 szt.",((J633/N633)/1000),IF(M633="gram",((J633/N633)*1000),J633/N633))</f>
        <v>0.81554000000000004</v>
      </c>
      <c r="M633" s="14" t="s">
        <v>19</v>
      </c>
      <c r="N633" s="15">
        <v>260</v>
      </c>
      <c r="O633" s="18" t="s">
        <v>1171</v>
      </c>
      <c r="P633" s="31" t="str">
        <f t="shared" si="9"/>
        <v>SC</v>
      </c>
    </row>
    <row r="634" spans="1:16" ht="15.6" x14ac:dyDescent="0.3">
      <c r="A634" s="9">
        <v>45374.254861111112</v>
      </c>
      <c r="B634" s="2" t="s">
        <v>1706</v>
      </c>
      <c r="C634" s="2" t="s">
        <v>4</v>
      </c>
      <c r="D634" s="2" t="s">
        <v>1708</v>
      </c>
      <c r="E634" s="12" t="s">
        <v>22</v>
      </c>
      <c r="F634" s="12" t="s">
        <v>1731</v>
      </c>
      <c r="G634" s="2" t="s">
        <v>23</v>
      </c>
      <c r="H634" s="2" t="s">
        <v>55</v>
      </c>
      <c r="I634" s="2" t="s">
        <v>57</v>
      </c>
      <c r="J634" s="17">
        <v>70</v>
      </c>
      <c r="K634" s="3" t="s">
        <v>824</v>
      </c>
      <c r="L634" s="30">
        <f>IF(M634="1000 szt.",((J634/N634)/1000),IF(M634="gram",((J634/N634)*1000),J634/N634))</f>
        <v>35</v>
      </c>
      <c r="M634" s="14" t="s">
        <v>46</v>
      </c>
      <c r="N634" s="15">
        <v>2</v>
      </c>
      <c r="O634" s="18" t="s">
        <v>1171</v>
      </c>
      <c r="P634" s="31" t="str">
        <f t="shared" si="9"/>
        <v>SC</v>
      </c>
    </row>
    <row r="635" spans="1:16" ht="15.6" x14ac:dyDescent="0.3">
      <c r="A635" s="9">
        <v>45374.254861111112</v>
      </c>
      <c r="B635" s="2" t="s">
        <v>1706</v>
      </c>
      <c r="C635" s="2" t="s">
        <v>4</v>
      </c>
      <c r="D635" s="2" t="s">
        <v>1708</v>
      </c>
      <c r="E635" s="12" t="s">
        <v>22</v>
      </c>
      <c r="F635" s="12" t="s">
        <v>1731</v>
      </c>
      <c r="G635" s="2" t="s">
        <v>23</v>
      </c>
      <c r="H635" s="2" t="s">
        <v>55</v>
      </c>
      <c r="I635" s="2" t="s">
        <v>57</v>
      </c>
      <c r="J635" s="17">
        <v>73.5</v>
      </c>
      <c r="K635" s="3" t="s">
        <v>825</v>
      </c>
      <c r="L635" s="30">
        <f>IF(M635="1000 szt.",((J635/N635)/1000),IF(M635="gram",((J635/N635)*1000),J635/N635))</f>
        <v>35</v>
      </c>
      <c r="M635" s="14" t="s">
        <v>46</v>
      </c>
      <c r="N635" s="15">
        <v>2.1</v>
      </c>
      <c r="O635" s="18" t="s">
        <v>1171</v>
      </c>
      <c r="P635" s="31" t="str">
        <f t="shared" si="9"/>
        <v>SC</v>
      </c>
    </row>
    <row r="636" spans="1:16" ht="15.6" x14ac:dyDescent="0.3">
      <c r="A636" s="9">
        <v>45374.364583333336</v>
      </c>
      <c r="B636" s="2" t="s">
        <v>1707</v>
      </c>
      <c r="C636" s="2" t="s">
        <v>4</v>
      </c>
      <c r="D636" s="2" t="s">
        <v>1708</v>
      </c>
      <c r="E636" s="12" t="s">
        <v>66</v>
      </c>
      <c r="F636" s="12" t="s">
        <v>1726</v>
      </c>
      <c r="G636" s="2" t="s">
        <v>23</v>
      </c>
      <c r="H636" s="2" t="s">
        <v>37</v>
      </c>
      <c r="I636" s="2" t="s">
        <v>38</v>
      </c>
      <c r="J636" s="17">
        <v>36000</v>
      </c>
      <c r="L636" s="30">
        <f>IF(M636="1000 szt.",((J636/N636)/1000),IF(M636="gram",((J636/N636)*1000),J636/N636))</f>
        <v>36000</v>
      </c>
      <c r="M636" s="14" t="s">
        <v>19</v>
      </c>
      <c r="N636" s="15">
        <v>1</v>
      </c>
      <c r="O636" s="18" t="s">
        <v>1354</v>
      </c>
      <c r="P636" s="31" t="str">
        <f t="shared" si="9"/>
        <v>St</v>
      </c>
    </row>
    <row r="637" spans="1:16" ht="15.6" x14ac:dyDescent="0.3">
      <c r="A637" s="9">
        <v>45374.453472222223</v>
      </c>
      <c r="B637" s="2" t="s">
        <v>27</v>
      </c>
      <c r="C637" s="2" t="s">
        <v>28</v>
      </c>
      <c r="D637" s="2" t="s">
        <v>1711</v>
      </c>
      <c r="E637" s="12" t="s">
        <v>36</v>
      </c>
      <c r="F637" s="12" t="s">
        <v>1719</v>
      </c>
      <c r="G637" s="2" t="s">
        <v>27</v>
      </c>
      <c r="H637" s="2" t="s">
        <v>29</v>
      </c>
      <c r="I637" s="2" t="s">
        <v>134</v>
      </c>
      <c r="J637" s="17">
        <v>1027540</v>
      </c>
      <c r="L637" s="30">
        <f>IF(M637="1000 szt.",((J637/N637)/1000),IF(M637="gram",((J637/N637)*1000),J637/N637))</f>
        <v>815.50793650793651</v>
      </c>
      <c r="M637" s="14" t="s">
        <v>31</v>
      </c>
      <c r="N637" s="15">
        <v>1260</v>
      </c>
      <c r="O637" s="18" t="s">
        <v>1171</v>
      </c>
      <c r="P637" s="31" t="str">
        <f t="shared" si="9"/>
        <v>SC</v>
      </c>
    </row>
    <row r="638" spans="1:16" ht="15.6" x14ac:dyDescent="0.3">
      <c r="A638" s="9">
        <v>45374.479166666664</v>
      </c>
      <c r="B638" s="2" t="s">
        <v>1706</v>
      </c>
      <c r="C638" s="2" t="s">
        <v>32</v>
      </c>
      <c r="D638" s="2" t="s">
        <v>1714</v>
      </c>
      <c r="E638" s="12" t="s">
        <v>33</v>
      </c>
      <c r="F638" s="12" t="s">
        <v>1719</v>
      </c>
      <c r="G638" s="2" t="s">
        <v>34</v>
      </c>
      <c r="H638" s="2" t="s">
        <v>10</v>
      </c>
      <c r="I638" s="2" t="s">
        <v>200</v>
      </c>
      <c r="J638" s="17">
        <v>1000</v>
      </c>
      <c r="L638" s="30">
        <f>IF(M638="1000 szt.",((J638/N638)/1000),IF(M638="gram",((J638/N638)*1000),J638/N638))</f>
        <v>311526.47975077882</v>
      </c>
      <c r="M638" s="14" t="s">
        <v>31</v>
      </c>
      <c r="N638" s="15">
        <v>3.2100000000000002E-3</v>
      </c>
      <c r="O638" s="18" t="s">
        <v>1354</v>
      </c>
      <c r="P638" s="31" t="str">
        <f t="shared" si="9"/>
        <v>St</v>
      </c>
    </row>
    <row r="639" spans="1:16" ht="15.6" x14ac:dyDescent="0.3">
      <c r="A639" s="9">
        <v>45374.621527777781</v>
      </c>
      <c r="B639" s="2" t="s">
        <v>27</v>
      </c>
      <c r="C639" s="2" t="s">
        <v>28</v>
      </c>
      <c r="D639" s="2" t="s">
        <v>1711</v>
      </c>
      <c r="E639" s="12" t="s">
        <v>13</v>
      </c>
      <c r="F639" s="12" t="s">
        <v>1719</v>
      </c>
      <c r="G639" s="2" t="s">
        <v>27</v>
      </c>
      <c r="H639" s="2" t="s">
        <v>55</v>
      </c>
      <c r="I639" s="2" t="s">
        <v>56</v>
      </c>
      <c r="J639" s="17">
        <v>140252</v>
      </c>
      <c r="L639" s="30">
        <f>IF(M639="1000 szt.",((J639/N639)/1000),IF(M639="gram",((J639/N639)*1000),J639/N639))</f>
        <v>73.816842105263163</v>
      </c>
      <c r="M639" s="14" t="s">
        <v>46</v>
      </c>
      <c r="N639" s="15">
        <v>1900</v>
      </c>
      <c r="O639" s="18" t="s">
        <v>1171</v>
      </c>
      <c r="P639" s="31" t="str">
        <f t="shared" si="9"/>
        <v>SC</v>
      </c>
    </row>
    <row r="640" spans="1:16" ht="15.6" x14ac:dyDescent="0.3">
      <c r="A640" s="9">
        <v>45374.916666666664</v>
      </c>
      <c r="B640" s="2" t="s">
        <v>1707</v>
      </c>
      <c r="C640" s="2" t="s">
        <v>4</v>
      </c>
      <c r="D640" s="2" t="s">
        <v>1709</v>
      </c>
      <c r="E640" s="12" t="s">
        <v>103</v>
      </c>
      <c r="F640" s="12" t="s">
        <v>1727</v>
      </c>
      <c r="G640" s="2" t="s">
        <v>23</v>
      </c>
      <c r="H640" s="2" t="s">
        <v>37</v>
      </c>
      <c r="I640" s="2" t="s">
        <v>38</v>
      </c>
      <c r="J640" s="17">
        <v>170000</v>
      </c>
      <c r="K640" s="3" t="s">
        <v>826</v>
      </c>
      <c r="L640" s="30">
        <f>IF(M640="1000 szt.",((J640/N640)/1000),IF(M640="gram",((J640/N640)*1000),J640/N640))</f>
        <v>170000</v>
      </c>
      <c r="M640" s="14" t="s">
        <v>19</v>
      </c>
      <c r="N640" s="15">
        <v>1</v>
      </c>
      <c r="O640" s="18" t="s">
        <v>1354</v>
      </c>
      <c r="P640" s="31" t="str">
        <f t="shared" si="9"/>
        <v>St</v>
      </c>
    </row>
    <row r="641" spans="1:16" ht="15.6" x14ac:dyDescent="0.3">
      <c r="A641" s="9">
        <v>45375</v>
      </c>
      <c r="B641" s="2" t="s">
        <v>1706</v>
      </c>
      <c r="C641" s="2" t="s">
        <v>4</v>
      </c>
      <c r="D641" s="2" t="s">
        <v>1708</v>
      </c>
      <c r="E641" s="12" t="s">
        <v>25</v>
      </c>
      <c r="F641" s="12" t="s">
        <v>1721</v>
      </c>
      <c r="G641" s="2" t="s">
        <v>26</v>
      </c>
      <c r="H641" s="2" t="s">
        <v>7</v>
      </c>
      <c r="I641" s="2" t="s">
        <v>7</v>
      </c>
      <c r="J641" s="17">
        <v>195.7296</v>
      </c>
      <c r="K641" s="3" t="s">
        <v>827</v>
      </c>
      <c r="L641" s="30">
        <f>IF(M641="1000 szt.",((J641/N641)/1000),IF(M641="gram",((J641/N641)*1000),J641/N641))</f>
        <v>0.81554000000000004</v>
      </c>
      <c r="M641" s="14" t="s">
        <v>19</v>
      </c>
      <c r="N641" s="15">
        <v>240</v>
      </c>
      <c r="O641" s="18" t="s">
        <v>1354</v>
      </c>
      <c r="P641" s="31" t="str">
        <f t="shared" si="9"/>
        <v>St</v>
      </c>
    </row>
    <row r="642" spans="1:16" ht="15.6" x14ac:dyDescent="0.3">
      <c r="A642" s="9">
        <v>45375.791666666664</v>
      </c>
      <c r="B642" s="2" t="s">
        <v>1706</v>
      </c>
      <c r="C642" s="2" t="s">
        <v>4</v>
      </c>
      <c r="D642" s="2" t="s">
        <v>1708</v>
      </c>
      <c r="E642" s="12" t="s">
        <v>25</v>
      </c>
      <c r="F642" s="12" t="s">
        <v>1721</v>
      </c>
      <c r="G642" s="2" t="s">
        <v>26</v>
      </c>
      <c r="H642" s="2" t="s">
        <v>11</v>
      </c>
      <c r="I642" s="2" t="s">
        <v>1744</v>
      </c>
      <c r="J642" s="17">
        <v>78</v>
      </c>
      <c r="K642" s="3" t="s">
        <v>828</v>
      </c>
      <c r="L642" s="30">
        <f>IF(M642="1000 szt.",((J642/N642)/1000),IF(M642="gram",((J642/N642)*1000),J642/N642))</f>
        <v>10</v>
      </c>
      <c r="M642" s="14" t="s">
        <v>31</v>
      </c>
      <c r="N642" s="15">
        <v>7.8</v>
      </c>
      <c r="O642" s="18" t="s">
        <v>1168</v>
      </c>
      <c r="P642" s="31" t="str">
        <f t="shared" si="9"/>
        <v>KA</v>
      </c>
    </row>
    <row r="643" spans="1:16" ht="15.6" x14ac:dyDescent="0.3">
      <c r="A643" s="9">
        <v>45376.194444444445</v>
      </c>
      <c r="B643" s="2" t="s">
        <v>1707</v>
      </c>
      <c r="C643" s="2" t="s">
        <v>4</v>
      </c>
      <c r="D643" s="2" t="s">
        <v>1708</v>
      </c>
      <c r="E643" s="12" t="s">
        <v>22</v>
      </c>
      <c r="F643" s="12" t="s">
        <v>1731</v>
      </c>
      <c r="G643" s="2" t="s">
        <v>23</v>
      </c>
      <c r="H643" s="2" t="s">
        <v>37</v>
      </c>
      <c r="I643" s="2" t="s">
        <v>1744</v>
      </c>
      <c r="J643" s="17">
        <v>6000</v>
      </c>
      <c r="K643" s="3" t="s">
        <v>829</v>
      </c>
      <c r="L643" s="30">
        <f>IF(M643="1000 szt.",((J643/N643)/1000),IF(M643="gram",((J643/N643)*1000),J643/N643))</f>
        <v>6000</v>
      </c>
      <c r="M643" s="14" t="s">
        <v>19</v>
      </c>
      <c r="N643" s="15">
        <v>1</v>
      </c>
      <c r="O643" s="18" t="s">
        <v>1354</v>
      </c>
      <c r="P643" s="31" t="str">
        <f t="shared" ref="P643:P706" si="10">MID(O643,1,2)</f>
        <v>St</v>
      </c>
    </row>
    <row r="644" spans="1:16" ht="15.6" x14ac:dyDescent="0.3">
      <c r="A644" s="9">
        <v>45376.263888888891</v>
      </c>
      <c r="B644" s="2" t="s">
        <v>1707</v>
      </c>
      <c r="C644" s="2" t="s">
        <v>4</v>
      </c>
      <c r="D644" s="2" t="s">
        <v>1708</v>
      </c>
      <c r="E644" s="12" t="s">
        <v>22</v>
      </c>
      <c r="F644" s="12" t="s">
        <v>1731</v>
      </c>
      <c r="G644" s="2" t="s">
        <v>23</v>
      </c>
      <c r="H644" s="2" t="s">
        <v>37</v>
      </c>
      <c r="I644" s="2" t="s">
        <v>1744</v>
      </c>
      <c r="J644" s="17">
        <v>3500</v>
      </c>
      <c r="K644" s="3" t="s">
        <v>830</v>
      </c>
      <c r="L644" s="30">
        <f>IF(M644="1000 szt.",((J644/N644)/1000),IF(M644="gram",((J644/N644)*1000),J644/N644))</f>
        <v>3500</v>
      </c>
      <c r="M644" s="14" t="s">
        <v>19</v>
      </c>
      <c r="N644" s="15">
        <v>1</v>
      </c>
      <c r="O644" s="18" t="s">
        <v>1354</v>
      </c>
      <c r="P644" s="31" t="str">
        <f t="shared" si="10"/>
        <v>St</v>
      </c>
    </row>
    <row r="645" spans="1:16" ht="15.6" x14ac:dyDescent="0.3">
      <c r="A645" s="9">
        <v>45376.426388888889</v>
      </c>
      <c r="B645" s="2" t="s">
        <v>27</v>
      </c>
      <c r="C645" s="2" t="s">
        <v>32</v>
      </c>
      <c r="D645" s="2" t="s">
        <v>1709</v>
      </c>
      <c r="E645" s="12" t="s">
        <v>224</v>
      </c>
      <c r="F645" s="12" t="s">
        <v>1719</v>
      </c>
      <c r="G645" s="2" t="s">
        <v>23</v>
      </c>
      <c r="H645" s="2" t="s">
        <v>7</v>
      </c>
      <c r="I645" s="2" t="s">
        <v>7</v>
      </c>
      <c r="J645" s="17">
        <v>326.21600000000001</v>
      </c>
      <c r="L645" s="30">
        <f>IF(M645="1000 szt.",((J645/N645)/1000),IF(M645="gram",((J645/N645)*1000),J645/N645))</f>
        <v>0.81554000000000004</v>
      </c>
      <c r="M645" s="14" t="s">
        <v>19</v>
      </c>
      <c r="N645" s="15">
        <v>400</v>
      </c>
      <c r="O645" s="18" t="s">
        <v>1354</v>
      </c>
      <c r="P645" s="31" t="str">
        <f t="shared" si="10"/>
        <v>St</v>
      </c>
    </row>
    <row r="646" spans="1:16" ht="15.6" x14ac:dyDescent="0.3">
      <c r="A646" s="9">
        <v>45376.426388888889</v>
      </c>
      <c r="B646" s="2" t="s">
        <v>27</v>
      </c>
      <c r="C646" s="2" t="s">
        <v>32</v>
      </c>
      <c r="D646" s="2" t="s">
        <v>1709</v>
      </c>
      <c r="E646" s="12" t="s">
        <v>224</v>
      </c>
      <c r="F646" s="12" t="s">
        <v>1719</v>
      </c>
      <c r="G646" s="2" t="s">
        <v>23</v>
      </c>
      <c r="H646" s="2" t="s">
        <v>55</v>
      </c>
      <c r="I646" s="2" t="s">
        <v>57</v>
      </c>
      <c r="J646" s="17">
        <v>182</v>
      </c>
      <c r="L646" s="30">
        <f>IF(M646="1000 szt.",((J646/N646)/1000),IF(M646="gram",((J646/N646)*1000),J646/N646))</f>
        <v>40.444444444444443</v>
      </c>
      <c r="M646" s="14" t="s">
        <v>46</v>
      </c>
      <c r="N646" s="15">
        <v>4.5</v>
      </c>
      <c r="O646" s="18" t="s">
        <v>1354</v>
      </c>
      <c r="P646" s="31" t="str">
        <f t="shared" si="10"/>
        <v>St</v>
      </c>
    </row>
    <row r="647" spans="1:16" ht="15.6" x14ac:dyDescent="0.3">
      <c r="A647" s="9">
        <v>45376.822916666664</v>
      </c>
      <c r="B647" s="2" t="s">
        <v>27</v>
      </c>
      <c r="C647" s="2" t="s">
        <v>28</v>
      </c>
      <c r="D647" s="2" t="s">
        <v>1709</v>
      </c>
      <c r="E647" s="12" t="s">
        <v>60</v>
      </c>
      <c r="F647" s="12" t="s">
        <v>1719</v>
      </c>
      <c r="G647" s="2" t="s">
        <v>27</v>
      </c>
      <c r="H647" s="2" t="s">
        <v>7</v>
      </c>
      <c r="I647" s="2" t="s">
        <v>7</v>
      </c>
      <c r="J647" s="17">
        <v>26244.0772</v>
      </c>
      <c r="L647" s="30">
        <f>IF(M647="1000 szt.",((J647/N647)/1000),IF(M647="gram",((J647/N647)*1000),J647/N647))</f>
        <v>0.81554000000000004</v>
      </c>
      <c r="M647" s="14" t="s">
        <v>19</v>
      </c>
      <c r="N647" s="15">
        <v>32180</v>
      </c>
      <c r="O647" s="18" t="s">
        <v>1354</v>
      </c>
      <c r="P647" s="31" t="str">
        <f t="shared" si="10"/>
        <v>St</v>
      </c>
    </row>
    <row r="648" spans="1:16" ht="15.6" x14ac:dyDescent="0.3">
      <c r="A648" s="9">
        <v>45376.9375</v>
      </c>
      <c r="B648" s="2" t="s">
        <v>1706</v>
      </c>
      <c r="C648" s="2" t="s">
        <v>4</v>
      </c>
      <c r="D648" s="2" t="s">
        <v>1708</v>
      </c>
      <c r="E648" s="12" t="s">
        <v>22</v>
      </c>
      <c r="F648" s="12" t="s">
        <v>1731</v>
      </c>
      <c r="G648" s="2" t="s">
        <v>23</v>
      </c>
      <c r="H648" s="2" t="s">
        <v>17</v>
      </c>
      <c r="I648" s="2" t="s">
        <v>18</v>
      </c>
      <c r="J648" s="17">
        <v>4</v>
      </c>
      <c r="K648" s="3" t="s">
        <v>831</v>
      </c>
      <c r="L648" s="30">
        <f>IF(M648="1000 szt.",((J648/N648)/1000),IF(M648="gram",((J648/N648)*1000),J648/N648))</f>
        <v>4</v>
      </c>
      <c r="M648" s="14" t="s">
        <v>19</v>
      </c>
      <c r="N648" s="15">
        <v>1</v>
      </c>
      <c r="O648" s="18" t="s">
        <v>1168</v>
      </c>
      <c r="P648" s="31" t="str">
        <f t="shared" si="10"/>
        <v>KA</v>
      </c>
    </row>
    <row r="649" spans="1:16" ht="15.6" x14ac:dyDescent="0.3">
      <c r="A649" s="9">
        <v>45377.090277777781</v>
      </c>
      <c r="B649" s="2" t="s">
        <v>1707</v>
      </c>
      <c r="C649" s="2" t="s">
        <v>4</v>
      </c>
      <c r="D649" s="2" t="s">
        <v>1708</v>
      </c>
      <c r="E649" s="12" t="s">
        <v>25</v>
      </c>
      <c r="F649" s="12" t="s">
        <v>1736</v>
      </c>
      <c r="G649" s="2" t="s">
        <v>26</v>
      </c>
      <c r="H649" s="2" t="s">
        <v>37</v>
      </c>
      <c r="I649" s="2" t="s">
        <v>312</v>
      </c>
      <c r="J649" s="17">
        <v>12000</v>
      </c>
      <c r="L649" s="30">
        <f>IF(M649="1000 szt.",((J649/N649)/1000),IF(M649="gram",((J649/N649)*1000),J649/N649))</f>
        <v>12000</v>
      </c>
      <c r="M649" s="14" t="s">
        <v>19</v>
      </c>
      <c r="N649" s="15">
        <v>1</v>
      </c>
      <c r="O649" s="18" t="s">
        <v>1354</v>
      </c>
      <c r="P649" s="31" t="str">
        <f t="shared" si="10"/>
        <v>St</v>
      </c>
    </row>
    <row r="650" spans="1:16" ht="28.8" x14ac:dyDescent="0.3">
      <c r="A650" s="9">
        <v>45377.236111111109</v>
      </c>
      <c r="B650" s="2" t="s">
        <v>1707</v>
      </c>
      <c r="C650" s="2" t="s">
        <v>4</v>
      </c>
      <c r="D650" s="2" t="s">
        <v>1714</v>
      </c>
      <c r="E650" s="12" t="s">
        <v>445</v>
      </c>
      <c r="F650" s="12" t="s">
        <v>1741</v>
      </c>
      <c r="G650" s="2" t="s">
        <v>16</v>
      </c>
      <c r="H650" s="2" t="s">
        <v>17</v>
      </c>
      <c r="I650" s="2" t="s">
        <v>18</v>
      </c>
      <c r="J650" s="17">
        <v>2</v>
      </c>
      <c r="L650" s="30">
        <f>IF(M650="1000 szt.",((J650/N650)/1000),IF(M650="gram",((J650/N650)*1000),J650/N650))</f>
        <v>2</v>
      </c>
      <c r="M650" s="14" t="s">
        <v>19</v>
      </c>
      <c r="N650" s="15">
        <v>1</v>
      </c>
      <c r="O650" s="18" t="s">
        <v>1354</v>
      </c>
      <c r="P650" s="31" t="str">
        <f t="shared" si="10"/>
        <v>St</v>
      </c>
    </row>
    <row r="651" spans="1:16" ht="15.6" x14ac:dyDescent="0.3">
      <c r="A651" s="9">
        <v>45377.444444444445</v>
      </c>
      <c r="B651" s="2" t="s">
        <v>27</v>
      </c>
      <c r="C651" s="2" t="s">
        <v>32</v>
      </c>
      <c r="D651" s="2" t="s">
        <v>1708</v>
      </c>
      <c r="E651" s="12" t="s">
        <v>163</v>
      </c>
      <c r="F651" s="12" t="s">
        <v>1719</v>
      </c>
      <c r="G651" s="2" t="s">
        <v>23</v>
      </c>
      <c r="H651" s="2" t="s">
        <v>10</v>
      </c>
      <c r="I651" s="2" t="s">
        <v>35</v>
      </c>
      <c r="J651" s="17">
        <v>1436.85</v>
      </c>
      <c r="L651" s="30">
        <f>IF(M651="1000 szt.",((J651/N651)/1000),IF(M651="gram",((J651/N651)*1000),J651/N651))</f>
        <v>45000</v>
      </c>
      <c r="M651" s="14" t="s">
        <v>31</v>
      </c>
      <c r="N651" s="15">
        <v>3.193E-2</v>
      </c>
      <c r="O651" s="18" t="s">
        <v>1169</v>
      </c>
      <c r="P651" s="31" t="str">
        <f t="shared" si="10"/>
        <v>Po</v>
      </c>
    </row>
    <row r="652" spans="1:16" ht="15.6" x14ac:dyDescent="0.3">
      <c r="A652" s="9">
        <v>45377.444444444445</v>
      </c>
      <c r="B652" s="2" t="s">
        <v>27</v>
      </c>
      <c r="C652" s="2" t="s">
        <v>32</v>
      </c>
      <c r="D652" s="2" t="s">
        <v>1708</v>
      </c>
      <c r="E652" s="12" t="s">
        <v>163</v>
      </c>
      <c r="F652" s="12" t="s">
        <v>1719</v>
      </c>
      <c r="G652" s="2" t="s">
        <v>23</v>
      </c>
      <c r="H652" s="2" t="s">
        <v>10</v>
      </c>
      <c r="I652" s="2" t="s">
        <v>219</v>
      </c>
      <c r="J652" s="17">
        <v>1549.1</v>
      </c>
      <c r="L652" s="30">
        <f>IF(M652="1000 szt.",((J652/N652)/1000),IF(M652="gram",((J652/N652)*1000),J652/N652))</f>
        <v>70000</v>
      </c>
      <c r="M652" s="14" t="s">
        <v>31</v>
      </c>
      <c r="N652" s="15">
        <v>2.213E-2</v>
      </c>
      <c r="O652" s="18" t="s">
        <v>1169</v>
      </c>
      <c r="P652" s="31" t="str">
        <f t="shared" si="10"/>
        <v>Po</v>
      </c>
    </row>
    <row r="653" spans="1:16" ht="20.399999999999999" x14ac:dyDescent="0.3">
      <c r="A653" s="9">
        <v>45377.5</v>
      </c>
      <c r="B653" s="2" t="s">
        <v>27</v>
      </c>
      <c r="C653" s="2" t="s">
        <v>28</v>
      </c>
      <c r="D653" s="2" t="s">
        <v>1709</v>
      </c>
      <c r="E653" s="12" t="s">
        <v>36</v>
      </c>
      <c r="F653" s="12" t="s">
        <v>1719</v>
      </c>
      <c r="G653" s="2" t="s">
        <v>27</v>
      </c>
      <c r="H653" s="2" t="s">
        <v>37</v>
      </c>
      <c r="I653" s="2" t="s">
        <v>1744</v>
      </c>
      <c r="J653" s="17">
        <v>120583.2</v>
      </c>
      <c r="K653" s="3" t="s">
        <v>832</v>
      </c>
      <c r="L653" s="30">
        <f>IF(M653="1000 szt.",((J653/N653)/1000),IF(M653="gram",((J653/N653)*1000),J653/N653))</f>
        <v>120583.2</v>
      </c>
      <c r="M653" s="14" t="s">
        <v>19</v>
      </c>
      <c r="N653" s="15">
        <v>1</v>
      </c>
      <c r="O653" s="18" t="s">
        <v>1354</v>
      </c>
      <c r="P653" s="31" t="str">
        <f t="shared" si="10"/>
        <v>St</v>
      </c>
    </row>
    <row r="654" spans="1:16" ht="20.399999999999999" x14ac:dyDescent="0.3">
      <c r="A654" s="9">
        <v>45377.5</v>
      </c>
      <c r="B654" s="2" t="s">
        <v>27</v>
      </c>
      <c r="C654" s="2" t="s">
        <v>28</v>
      </c>
      <c r="D654" s="2" t="s">
        <v>1709</v>
      </c>
      <c r="E654" s="12" t="s">
        <v>36</v>
      </c>
      <c r="F654" s="12" t="s">
        <v>1719</v>
      </c>
      <c r="G654" s="2" t="s">
        <v>27</v>
      </c>
      <c r="H654" s="2" t="s">
        <v>37</v>
      </c>
      <c r="I654" s="2" t="s">
        <v>1744</v>
      </c>
      <c r="J654" s="17">
        <v>100486</v>
      </c>
      <c r="K654" s="3" t="s">
        <v>833</v>
      </c>
      <c r="L654" s="30">
        <f>IF(M654="1000 szt.",((J654/N654)/1000),IF(M654="gram",((J654/N654)*1000),J654/N654))</f>
        <v>100486</v>
      </c>
      <c r="M654" s="14" t="s">
        <v>19</v>
      </c>
      <c r="N654" s="15">
        <v>1</v>
      </c>
      <c r="O654" s="18" t="s">
        <v>1354</v>
      </c>
      <c r="P654" s="31" t="str">
        <f t="shared" si="10"/>
        <v>St</v>
      </c>
    </row>
    <row r="655" spans="1:16" ht="20.399999999999999" x14ac:dyDescent="0.3">
      <c r="A655" s="9">
        <v>45377.5</v>
      </c>
      <c r="B655" s="2" t="s">
        <v>27</v>
      </c>
      <c r="C655" s="2" t="s">
        <v>28</v>
      </c>
      <c r="D655" s="2" t="s">
        <v>1709</v>
      </c>
      <c r="E655" s="12" t="s">
        <v>36</v>
      </c>
      <c r="F655" s="12" t="s">
        <v>1719</v>
      </c>
      <c r="G655" s="2" t="s">
        <v>27</v>
      </c>
      <c r="H655" s="2" t="s">
        <v>37</v>
      </c>
      <c r="I655" s="2" t="s">
        <v>1744</v>
      </c>
      <c r="J655" s="17">
        <v>150729</v>
      </c>
      <c r="K655" s="3" t="s">
        <v>834</v>
      </c>
      <c r="L655" s="30">
        <f>IF(M655="1000 szt.",((J655/N655)/1000),IF(M655="gram",((J655/N655)*1000),J655/N655))</f>
        <v>150729</v>
      </c>
      <c r="M655" s="14" t="s">
        <v>19</v>
      </c>
      <c r="N655" s="15">
        <v>1</v>
      </c>
      <c r="O655" s="18" t="s">
        <v>1354</v>
      </c>
      <c r="P655" s="31" t="str">
        <f t="shared" si="10"/>
        <v>St</v>
      </c>
    </row>
    <row r="656" spans="1:16" ht="20.399999999999999" x14ac:dyDescent="0.3">
      <c r="A656" s="9">
        <v>45377.5</v>
      </c>
      <c r="B656" s="2" t="s">
        <v>27</v>
      </c>
      <c r="C656" s="2" t="s">
        <v>28</v>
      </c>
      <c r="D656" s="2" t="s">
        <v>1709</v>
      </c>
      <c r="E656" s="12" t="s">
        <v>36</v>
      </c>
      <c r="F656" s="12" t="s">
        <v>1719</v>
      </c>
      <c r="G656" s="2" t="s">
        <v>27</v>
      </c>
      <c r="H656" s="2" t="s">
        <v>37</v>
      </c>
      <c r="I656" s="2" t="s">
        <v>1744</v>
      </c>
      <c r="J656" s="17">
        <v>100486</v>
      </c>
      <c r="K656" s="3" t="s">
        <v>835</v>
      </c>
      <c r="L656" s="30">
        <f>IF(M656="1000 szt.",((J656/N656)/1000),IF(M656="gram",((J656/N656)*1000),J656/N656))</f>
        <v>100486</v>
      </c>
      <c r="M656" s="14" t="s">
        <v>19</v>
      </c>
      <c r="N656" s="15">
        <v>1</v>
      </c>
      <c r="O656" s="18" t="s">
        <v>1354</v>
      </c>
      <c r="P656" s="31" t="str">
        <f t="shared" si="10"/>
        <v>St</v>
      </c>
    </row>
    <row r="657" spans="1:16" ht="20.399999999999999" x14ac:dyDescent="0.3">
      <c r="A657" s="9">
        <v>45377.5</v>
      </c>
      <c r="B657" s="2" t="s">
        <v>27</v>
      </c>
      <c r="C657" s="2" t="s">
        <v>28</v>
      </c>
      <c r="D657" s="2" t="s">
        <v>1709</v>
      </c>
      <c r="E657" s="12" t="s">
        <v>36</v>
      </c>
      <c r="F657" s="12" t="s">
        <v>1719</v>
      </c>
      <c r="G657" s="2" t="s">
        <v>27</v>
      </c>
      <c r="H657" s="2" t="s">
        <v>37</v>
      </c>
      <c r="I657" s="2" t="s">
        <v>1744</v>
      </c>
      <c r="J657" s="17">
        <v>45218.7</v>
      </c>
      <c r="K657" s="3" t="s">
        <v>836</v>
      </c>
      <c r="L657" s="30">
        <f>IF(M657="1000 szt.",((J657/N657)/1000),IF(M657="gram",((J657/N657)*1000),J657/N657))</f>
        <v>45218.7</v>
      </c>
      <c r="M657" s="14" t="s">
        <v>19</v>
      </c>
      <c r="N657" s="15">
        <v>1</v>
      </c>
      <c r="O657" s="18" t="s">
        <v>1354</v>
      </c>
      <c r="P657" s="31" t="str">
        <f t="shared" si="10"/>
        <v>St</v>
      </c>
    </row>
    <row r="658" spans="1:16" ht="20.399999999999999" x14ac:dyDescent="0.3">
      <c r="A658" s="9">
        <v>45377.5</v>
      </c>
      <c r="B658" s="2" t="s">
        <v>27</v>
      </c>
      <c r="C658" s="2" t="s">
        <v>28</v>
      </c>
      <c r="D658" s="2" t="s">
        <v>1709</v>
      </c>
      <c r="E658" s="12" t="s">
        <v>36</v>
      </c>
      <c r="F658" s="12" t="s">
        <v>1719</v>
      </c>
      <c r="G658" s="2" t="s">
        <v>27</v>
      </c>
      <c r="H658" s="2" t="s">
        <v>37</v>
      </c>
      <c r="I658" s="2" t="s">
        <v>1744</v>
      </c>
      <c r="J658" s="17">
        <v>43962.6</v>
      </c>
      <c r="K658" s="3" t="s">
        <v>837</v>
      </c>
      <c r="L658" s="30">
        <f>IF(M658="1000 szt.",((J658/N658)/1000),IF(M658="gram",((J658/N658)*1000),J658/N658))</f>
        <v>43962.6</v>
      </c>
      <c r="M658" s="14" t="s">
        <v>19</v>
      </c>
      <c r="N658" s="15">
        <v>1</v>
      </c>
      <c r="O658" s="18" t="s">
        <v>1354</v>
      </c>
      <c r="P658" s="31" t="str">
        <f t="shared" si="10"/>
        <v>St</v>
      </c>
    </row>
    <row r="659" spans="1:16" ht="20.399999999999999" x14ac:dyDescent="0.3">
      <c r="A659" s="9">
        <v>45377.5</v>
      </c>
      <c r="B659" s="2" t="s">
        <v>27</v>
      </c>
      <c r="C659" s="2" t="s">
        <v>28</v>
      </c>
      <c r="D659" s="2" t="s">
        <v>1709</v>
      </c>
      <c r="E659" s="12" t="s">
        <v>36</v>
      </c>
      <c r="F659" s="12" t="s">
        <v>1719</v>
      </c>
      <c r="G659" s="2" t="s">
        <v>27</v>
      </c>
      <c r="H659" s="2" t="s">
        <v>37</v>
      </c>
      <c r="I659" s="2" t="s">
        <v>1744</v>
      </c>
      <c r="J659" s="17">
        <v>135656.1</v>
      </c>
      <c r="K659" s="3" t="s">
        <v>838</v>
      </c>
      <c r="L659" s="30">
        <f>IF(M659="1000 szt.",((J659/N659)/1000),IF(M659="gram",((J659/N659)*1000),J659/N659))</f>
        <v>135656.1</v>
      </c>
      <c r="M659" s="14" t="s">
        <v>19</v>
      </c>
      <c r="N659" s="15">
        <v>1</v>
      </c>
      <c r="O659" s="18" t="s">
        <v>1354</v>
      </c>
      <c r="P659" s="31" t="str">
        <f t="shared" si="10"/>
        <v>St</v>
      </c>
    </row>
    <row r="660" spans="1:16" ht="15.6" x14ac:dyDescent="0.3">
      <c r="A660" s="9">
        <v>45377.503472222219</v>
      </c>
      <c r="B660" s="2" t="s">
        <v>27</v>
      </c>
      <c r="C660" s="2" t="s">
        <v>28</v>
      </c>
      <c r="D660" s="2" t="s">
        <v>1711</v>
      </c>
      <c r="E660" s="12" t="s">
        <v>100</v>
      </c>
      <c r="F660" s="12" t="s">
        <v>1719</v>
      </c>
      <c r="G660" s="2" t="s">
        <v>27</v>
      </c>
      <c r="H660" s="2" t="s">
        <v>10</v>
      </c>
      <c r="I660" s="2" t="s">
        <v>1744</v>
      </c>
      <c r="J660" s="17">
        <v>27882</v>
      </c>
      <c r="K660" s="3" t="s">
        <v>355</v>
      </c>
      <c r="L660" s="30">
        <f>IF(M660="1000 szt.",((J660/N660)/1000),IF(M660="gram",((J660/N660)*1000),J660/N660))</f>
        <v>180000</v>
      </c>
      <c r="M660" s="14" t="s">
        <v>31</v>
      </c>
      <c r="N660" s="15">
        <v>0.15490000000000001</v>
      </c>
      <c r="O660" s="18" t="s">
        <v>1169</v>
      </c>
      <c r="P660" s="31" t="str">
        <f t="shared" si="10"/>
        <v>Po</v>
      </c>
    </row>
    <row r="661" spans="1:16" ht="15.6" x14ac:dyDescent="0.3">
      <c r="A661" s="9">
        <v>45377.503472222219</v>
      </c>
      <c r="B661" s="2" t="s">
        <v>27</v>
      </c>
      <c r="C661" s="2" t="s">
        <v>28</v>
      </c>
      <c r="D661" s="2" t="s">
        <v>1711</v>
      </c>
      <c r="E661" s="12" t="s">
        <v>100</v>
      </c>
      <c r="F661" s="12" t="s">
        <v>1719</v>
      </c>
      <c r="G661" s="2" t="s">
        <v>27</v>
      </c>
      <c r="H661" s="2" t="s">
        <v>10</v>
      </c>
      <c r="I661" s="2" t="s">
        <v>35</v>
      </c>
      <c r="J661" s="17">
        <v>1169.0999999999999</v>
      </c>
      <c r="L661" s="30">
        <f>IF(M661="1000 szt.",((J661/N661)/1000),IF(M661="gram",((J661/N661)*1000),J661/N661))</f>
        <v>45000</v>
      </c>
      <c r="M661" s="14" t="s">
        <v>31</v>
      </c>
      <c r="N661" s="15">
        <v>2.598E-2</v>
      </c>
      <c r="O661" s="18" t="s">
        <v>1169</v>
      </c>
      <c r="P661" s="31" t="str">
        <f t="shared" si="10"/>
        <v>Po</v>
      </c>
    </row>
    <row r="662" spans="1:16" ht="15.6" x14ac:dyDescent="0.3">
      <c r="A662" s="9">
        <v>45377.645833333336</v>
      </c>
      <c r="B662" s="2" t="s">
        <v>27</v>
      </c>
      <c r="C662" s="2" t="s">
        <v>32</v>
      </c>
      <c r="D662" s="2" t="s">
        <v>1708</v>
      </c>
      <c r="E662" s="12" t="s">
        <v>163</v>
      </c>
      <c r="F662" s="12" t="s">
        <v>1719</v>
      </c>
      <c r="G662" s="2" t="s">
        <v>23</v>
      </c>
      <c r="H662" s="2" t="s">
        <v>10</v>
      </c>
      <c r="I662" s="2" t="s">
        <v>35</v>
      </c>
      <c r="J662" s="17">
        <v>137.25</v>
      </c>
      <c r="L662" s="30">
        <f>IF(M662="1000 szt.",((J662/N662)/1000),IF(M662="gram",((J662/N662)*1000),J662/N662))</f>
        <v>45000</v>
      </c>
      <c r="M662" s="14" t="s">
        <v>31</v>
      </c>
      <c r="N662" s="15">
        <v>3.0499999999999998E-3</v>
      </c>
      <c r="O662" s="18" t="s">
        <v>1354</v>
      </c>
      <c r="P662" s="31" t="str">
        <f t="shared" si="10"/>
        <v>St</v>
      </c>
    </row>
    <row r="663" spans="1:16" ht="15.6" x14ac:dyDescent="0.3">
      <c r="A663" s="9">
        <v>45377.979166666664</v>
      </c>
      <c r="B663" s="2" t="s">
        <v>27</v>
      </c>
      <c r="C663" s="2" t="s">
        <v>28</v>
      </c>
      <c r="D663" s="2" t="s">
        <v>1711</v>
      </c>
      <c r="E663" s="12" t="s">
        <v>36</v>
      </c>
      <c r="F663" s="12" t="s">
        <v>1719</v>
      </c>
      <c r="G663" s="2" t="s">
        <v>27</v>
      </c>
      <c r="H663" s="2" t="s">
        <v>29</v>
      </c>
      <c r="I663" s="2" t="s">
        <v>134</v>
      </c>
      <c r="J663" s="17">
        <v>608420</v>
      </c>
      <c r="L663" s="30">
        <f>IF(M663="1000 szt.",((J663/N663)/1000),IF(M663="gram",((J663/N663)*1000),J663/N663))</f>
        <v>585.01923076923072</v>
      </c>
      <c r="M663" s="14" t="s">
        <v>31</v>
      </c>
      <c r="N663" s="15">
        <v>1040</v>
      </c>
      <c r="O663" s="18" t="s">
        <v>1171</v>
      </c>
      <c r="P663" s="31" t="str">
        <f t="shared" si="10"/>
        <v>SC</v>
      </c>
    </row>
    <row r="664" spans="1:16" ht="15.6" x14ac:dyDescent="0.3">
      <c r="A664" s="9">
        <v>45378.291666666664</v>
      </c>
      <c r="B664" s="2" t="s">
        <v>1706</v>
      </c>
      <c r="C664" s="2" t="s">
        <v>4</v>
      </c>
      <c r="D664" s="2" t="s">
        <v>1708</v>
      </c>
      <c r="E664" s="12" t="s">
        <v>25</v>
      </c>
      <c r="F664" s="12" t="s">
        <v>1721</v>
      </c>
      <c r="G664" s="2" t="s">
        <v>26</v>
      </c>
      <c r="H664" s="2" t="s">
        <v>7</v>
      </c>
      <c r="I664" s="2" t="s">
        <v>7</v>
      </c>
      <c r="J664" s="17">
        <v>163.108</v>
      </c>
      <c r="L664" s="30">
        <f>IF(M664="1000 szt.",((J664/N664)/1000),IF(M664="gram",((J664/N664)*1000),J664/N664))</f>
        <v>0.81554000000000004</v>
      </c>
      <c r="M664" s="14" t="s">
        <v>19</v>
      </c>
      <c r="N664" s="15">
        <v>200</v>
      </c>
      <c r="O664" s="18" t="s">
        <v>1168</v>
      </c>
      <c r="P664" s="31" t="str">
        <f t="shared" si="10"/>
        <v>KA</v>
      </c>
    </row>
    <row r="665" spans="1:16" ht="15.6" x14ac:dyDescent="0.3">
      <c r="A665" s="9">
        <v>45378.291666666664</v>
      </c>
      <c r="B665" s="2" t="s">
        <v>1706</v>
      </c>
      <c r="C665" s="2" t="s">
        <v>4</v>
      </c>
      <c r="D665" s="2" t="s">
        <v>1708</v>
      </c>
      <c r="E665" s="12" t="s">
        <v>25</v>
      </c>
      <c r="F665" s="12" t="s">
        <v>1721</v>
      </c>
      <c r="G665" s="2" t="s">
        <v>26</v>
      </c>
      <c r="H665" s="2" t="s">
        <v>55</v>
      </c>
      <c r="I665" s="2" t="s">
        <v>57</v>
      </c>
      <c r="J665" s="17">
        <v>30</v>
      </c>
      <c r="L665" s="30">
        <f>IF(M665="1000 szt.",((J665/N665)/1000),IF(M665="gram",((J665/N665)*1000),J665/N665))</f>
        <v>30</v>
      </c>
      <c r="M665" s="14" t="s">
        <v>46</v>
      </c>
      <c r="N665" s="15">
        <v>1</v>
      </c>
      <c r="O665" s="18" t="s">
        <v>1168</v>
      </c>
      <c r="P665" s="31" t="str">
        <f t="shared" si="10"/>
        <v>KA</v>
      </c>
    </row>
    <row r="666" spans="1:16" ht="15.6" x14ac:dyDescent="0.3">
      <c r="A666" s="9">
        <v>45378.291666666664</v>
      </c>
      <c r="B666" s="2" t="s">
        <v>1706</v>
      </c>
      <c r="C666" s="2" t="s">
        <v>4</v>
      </c>
      <c r="D666" s="2" t="s">
        <v>1708</v>
      </c>
      <c r="E666" s="12" t="s">
        <v>25</v>
      </c>
      <c r="F666" s="12" t="s">
        <v>1721</v>
      </c>
      <c r="G666" s="2" t="s">
        <v>26</v>
      </c>
      <c r="H666" s="2" t="s">
        <v>11</v>
      </c>
      <c r="I666" s="2" t="s">
        <v>1744</v>
      </c>
      <c r="J666" s="17">
        <v>3537</v>
      </c>
      <c r="K666" s="3" t="s">
        <v>839</v>
      </c>
      <c r="L666" s="30">
        <f>IF(M666="1000 szt.",((J666/N666)/1000),IF(M666="gram",((J666/N666)*1000),J666/N666))</f>
        <v>7.86</v>
      </c>
      <c r="M666" s="14" t="s">
        <v>46</v>
      </c>
      <c r="N666" s="15">
        <v>450</v>
      </c>
      <c r="O666" s="18" t="s">
        <v>1168</v>
      </c>
      <c r="P666" s="31" t="str">
        <f t="shared" si="10"/>
        <v>KA</v>
      </c>
    </row>
    <row r="667" spans="1:16" ht="15.6" x14ac:dyDescent="0.3">
      <c r="A667" s="9">
        <v>45378.336805555555</v>
      </c>
      <c r="B667" s="2" t="s">
        <v>1707</v>
      </c>
      <c r="C667" s="2" t="s">
        <v>4</v>
      </c>
      <c r="D667" s="2" t="s">
        <v>1709</v>
      </c>
      <c r="E667" s="12" t="s">
        <v>60</v>
      </c>
      <c r="F667" s="12" t="s">
        <v>1720</v>
      </c>
      <c r="G667" s="2" t="s">
        <v>23</v>
      </c>
      <c r="H667" s="2" t="s">
        <v>17</v>
      </c>
      <c r="I667" s="2" t="s">
        <v>1744</v>
      </c>
      <c r="J667" s="17">
        <v>5</v>
      </c>
      <c r="K667" s="3" t="s">
        <v>840</v>
      </c>
      <c r="L667" s="30">
        <f>IF(M667="1000 szt.",((J667/N667)/1000),IF(M667="gram",((J667/N667)*1000),J667/N667))</f>
        <v>5</v>
      </c>
      <c r="M667" s="14" t="s">
        <v>19</v>
      </c>
      <c r="N667" s="15">
        <v>1</v>
      </c>
      <c r="O667" s="18" t="s">
        <v>1354</v>
      </c>
      <c r="P667" s="31" t="str">
        <f t="shared" si="10"/>
        <v>St</v>
      </c>
    </row>
    <row r="668" spans="1:16" ht="15.6" x14ac:dyDescent="0.3">
      <c r="A668" s="9">
        <v>45378.375</v>
      </c>
      <c r="B668" s="2" t="s">
        <v>1706</v>
      </c>
      <c r="C668" s="2" t="s">
        <v>4</v>
      </c>
      <c r="D668" s="2" t="s">
        <v>1711</v>
      </c>
      <c r="E668" s="12" t="s">
        <v>5</v>
      </c>
      <c r="F668" s="12" t="s">
        <v>1733</v>
      </c>
      <c r="G668" s="2" t="s">
        <v>6</v>
      </c>
      <c r="H668" s="2" t="s">
        <v>7</v>
      </c>
      <c r="I668" s="2" t="s">
        <v>7</v>
      </c>
      <c r="J668" s="17">
        <v>163.108</v>
      </c>
      <c r="L668" s="30">
        <f>IF(M668="1000 szt.",((J668/N668)/1000),IF(M668="gram",((J668/N668)*1000),J668/N668))</f>
        <v>0.81554000000000004</v>
      </c>
      <c r="M668" s="14" t="s">
        <v>19</v>
      </c>
      <c r="N668" s="15">
        <v>200</v>
      </c>
      <c r="O668" s="18" t="s">
        <v>1354</v>
      </c>
      <c r="P668" s="31" t="str">
        <f t="shared" si="10"/>
        <v>St</v>
      </c>
    </row>
    <row r="669" spans="1:16" ht="15.6" x14ac:dyDescent="0.3">
      <c r="A669" s="9">
        <v>45378.378472222219</v>
      </c>
      <c r="B669" s="2" t="s">
        <v>1706</v>
      </c>
      <c r="C669" s="2" t="s">
        <v>4</v>
      </c>
      <c r="D669" s="2" t="s">
        <v>1708</v>
      </c>
      <c r="E669" s="12" t="s">
        <v>22</v>
      </c>
      <c r="F669" s="12" t="s">
        <v>1735</v>
      </c>
      <c r="G669" s="2" t="s">
        <v>23</v>
      </c>
      <c r="H669" s="2" t="s">
        <v>45</v>
      </c>
      <c r="I669" s="2" t="s">
        <v>45</v>
      </c>
      <c r="J669" s="17">
        <v>16.64</v>
      </c>
      <c r="K669" s="3" t="s">
        <v>841</v>
      </c>
      <c r="L669" s="30">
        <f>IF(M669="1000 szt.",((J669/N669)/1000),IF(M669="gram",((J669/N669)*1000),J669/N669))</f>
        <v>1280</v>
      </c>
      <c r="M669" s="14" t="s">
        <v>46</v>
      </c>
      <c r="N669" s="15">
        <v>1.2999999999999999E-2</v>
      </c>
      <c r="O669" s="18" t="s">
        <v>1168</v>
      </c>
      <c r="P669" s="31" t="str">
        <f t="shared" si="10"/>
        <v>KA</v>
      </c>
    </row>
    <row r="670" spans="1:16" ht="15.6" x14ac:dyDescent="0.3">
      <c r="A670" s="9">
        <v>45378.378472222219</v>
      </c>
      <c r="B670" s="2" t="s">
        <v>1706</v>
      </c>
      <c r="C670" s="2" t="s">
        <v>4</v>
      </c>
      <c r="D670" s="2" t="s">
        <v>1708</v>
      </c>
      <c r="E670" s="12" t="s">
        <v>22</v>
      </c>
      <c r="F670" s="12" t="s">
        <v>1735</v>
      </c>
      <c r="G670" s="2" t="s">
        <v>23</v>
      </c>
      <c r="H670" s="2" t="s">
        <v>7</v>
      </c>
      <c r="I670" s="2" t="s">
        <v>7</v>
      </c>
      <c r="J670" s="17">
        <v>81.554000000000002</v>
      </c>
      <c r="K670" s="3" t="s">
        <v>842</v>
      </c>
      <c r="L670" s="30">
        <f>IF(M670="1000 szt.",((J670/N670)/1000),IF(M670="gram",((J670/N670)*1000),J670/N670))</f>
        <v>0.81554000000000004</v>
      </c>
      <c r="M670" s="14" t="s">
        <v>19</v>
      </c>
      <c r="N670" s="15">
        <v>100</v>
      </c>
      <c r="O670" s="18" t="s">
        <v>1168</v>
      </c>
      <c r="P670" s="31" t="str">
        <f t="shared" si="10"/>
        <v>KA</v>
      </c>
    </row>
    <row r="671" spans="1:16" ht="15.6" x14ac:dyDescent="0.3">
      <c r="A671" s="9">
        <v>45378.378472222219</v>
      </c>
      <c r="B671" s="2" t="s">
        <v>1706</v>
      </c>
      <c r="C671" s="2" t="s">
        <v>4</v>
      </c>
      <c r="D671" s="2" t="s">
        <v>1708</v>
      </c>
      <c r="E671" s="12" t="s">
        <v>22</v>
      </c>
      <c r="F671" s="12" t="s">
        <v>1735</v>
      </c>
      <c r="G671" s="2" t="s">
        <v>23</v>
      </c>
      <c r="H671" s="2" t="s">
        <v>11</v>
      </c>
      <c r="I671" s="2" t="s">
        <v>1744</v>
      </c>
      <c r="J671" s="17">
        <v>150</v>
      </c>
      <c r="K671" s="3" t="s">
        <v>175</v>
      </c>
      <c r="L671" s="30">
        <f>IF(M671="1000 szt.",((J671/N671)/1000),IF(M671="gram",((J671/N671)*1000),J671/N671))</f>
        <v>15</v>
      </c>
      <c r="M671" s="14" t="s">
        <v>31</v>
      </c>
      <c r="N671" s="15">
        <v>10</v>
      </c>
      <c r="O671" s="18" t="s">
        <v>1168</v>
      </c>
      <c r="P671" s="31" t="str">
        <f t="shared" si="10"/>
        <v>KA</v>
      </c>
    </row>
    <row r="672" spans="1:16" ht="15.6" x14ac:dyDescent="0.3">
      <c r="A672" s="9">
        <v>45378.739583333336</v>
      </c>
      <c r="B672" s="2" t="s">
        <v>1707</v>
      </c>
      <c r="C672" s="2" t="s">
        <v>4</v>
      </c>
      <c r="D672" s="2" t="s">
        <v>1708</v>
      </c>
      <c r="E672" s="12" t="s">
        <v>66</v>
      </c>
      <c r="F672" s="12" t="s">
        <v>1726</v>
      </c>
      <c r="G672" s="2" t="s">
        <v>23</v>
      </c>
      <c r="H672" s="2" t="s">
        <v>37</v>
      </c>
      <c r="I672" s="2" t="s">
        <v>38</v>
      </c>
      <c r="J672" s="17">
        <v>10000</v>
      </c>
      <c r="K672" s="3" t="s">
        <v>843</v>
      </c>
      <c r="L672" s="30">
        <f>IF(M672="1000 szt.",((J672/N672)/1000),IF(M672="gram",((J672/N672)*1000),J672/N672))</f>
        <v>10000</v>
      </c>
      <c r="M672" s="14" t="s">
        <v>19</v>
      </c>
      <c r="N672" s="15">
        <v>1</v>
      </c>
      <c r="O672" s="18" t="s">
        <v>1354</v>
      </c>
      <c r="P672" s="31" t="str">
        <f t="shared" si="10"/>
        <v>St</v>
      </c>
    </row>
    <row r="673" spans="1:16" ht="15.6" x14ac:dyDescent="0.3">
      <c r="A673" s="9">
        <v>45379.03125</v>
      </c>
      <c r="B673" s="2" t="s">
        <v>1706</v>
      </c>
      <c r="C673" s="2" t="s">
        <v>4</v>
      </c>
      <c r="D673" s="2" t="s">
        <v>1708</v>
      </c>
      <c r="E673" s="12" t="s">
        <v>25</v>
      </c>
      <c r="F673" s="12" t="s">
        <v>1721</v>
      </c>
      <c r="G673" s="2" t="s">
        <v>26</v>
      </c>
      <c r="H673" s="2" t="s">
        <v>45</v>
      </c>
      <c r="I673" s="2" t="s">
        <v>45</v>
      </c>
      <c r="J673" s="17">
        <v>390</v>
      </c>
      <c r="L673" s="30">
        <f>IF(M673="1000 szt.",((J673/N673)/1000),IF(M673="gram",((J673/N673)*1000),J673/N673))</f>
        <v>1300</v>
      </c>
      <c r="M673" s="14" t="s">
        <v>46</v>
      </c>
      <c r="N673" s="15">
        <v>0.3</v>
      </c>
      <c r="O673" s="18" t="s">
        <v>1168</v>
      </c>
      <c r="P673" s="31" t="str">
        <f t="shared" si="10"/>
        <v>KA</v>
      </c>
    </row>
    <row r="674" spans="1:16" ht="15.6" x14ac:dyDescent="0.3">
      <c r="A674" s="9">
        <v>45379.0625</v>
      </c>
      <c r="B674" s="2" t="s">
        <v>1706</v>
      </c>
      <c r="C674" s="2" t="s">
        <v>4</v>
      </c>
      <c r="D674" s="2" t="s">
        <v>1708</v>
      </c>
      <c r="E674" s="12" t="s">
        <v>25</v>
      </c>
      <c r="F674" s="12" t="s">
        <v>1737</v>
      </c>
      <c r="G674" s="2" t="s">
        <v>26</v>
      </c>
      <c r="H674" s="2" t="s">
        <v>7</v>
      </c>
      <c r="I674" s="2" t="s">
        <v>7</v>
      </c>
      <c r="J674" s="17">
        <v>81554</v>
      </c>
      <c r="L674" s="30">
        <f>IF(M674="1000 szt.",((J674/N674)/1000),IF(M674="gram",((J674/N674)*1000),J674/N674))</f>
        <v>0.81554000000000004</v>
      </c>
      <c r="M674" s="14" t="s">
        <v>19</v>
      </c>
      <c r="N674" s="15">
        <v>100000</v>
      </c>
      <c r="O674" s="18" t="s">
        <v>1168</v>
      </c>
      <c r="P674" s="31" t="str">
        <f t="shared" si="10"/>
        <v>KA</v>
      </c>
    </row>
    <row r="675" spans="1:16" ht="15.6" x14ac:dyDescent="0.3">
      <c r="A675" s="9">
        <v>45379.087500000001</v>
      </c>
      <c r="B675" s="2" t="s">
        <v>1706</v>
      </c>
      <c r="C675" s="2" t="s">
        <v>4</v>
      </c>
      <c r="D675" s="2" t="s">
        <v>1708</v>
      </c>
      <c r="E675" s="12" t="s">
        <v>25</v>
      </c>
      <c r="F675" s="12" t="s">
        <v>1721</v>
      </c>
      <c r="G675" s="2" t="s">
        <v>26</v>
      </c>
      <c r="H675" s="2" t="s">
        <v>29</v>
      </c>
      <c r="I675" s="2" t="s">
        <v>29</v>
      </c>
      <c r="J675" s="17">
        <v>163.19999999999999</v>
      </c>
      <c r="L675" s="30">
        <f>IF(M675="1000 szt.",((J675/N675)/1000),IF(M675="gram",((J675/N675)*1000),J675/N675))</f>
        <v>815.99999999999989</v>
      </c>
      <c r="M675" s="14" t="s">
        <v>31</v>
      </c>
      <c r="N675" s="15">
        <v>0.2</v>
      </c>
      <c r="O675" s="18" t="s">
        <v>1168</v>
      </c>
      <c r="P675" s="31" t="str">
        <f t="shared" si="10"/>
        <v>KA</v>
      </c>
    </row>
    <row r="676" spans="1:16" ht="15.6" x14ac:dyDescent="0.3">
      <c r="A676" s="9">
        <v>45379.40625</v>
      </c>
      <c r="B676" s="2" t="s">
        <v>27</v>
      </c>
      <c r="C676" s="2" t="s">
        <v>32</v>
      </c>
      <c r="D676" s="2" t="s">
        <v>1709</v>
      </c>
      <c r="E676" s="12" t="s">
        <v>138</v>
      </c>
      <c r="F676" s="12" t="s">
        <v>1719</v>
      </c>
      <c r="G676" s="2" t="s">
        <v>23</v>
      </c>
      <c r="H676" s="2" t="s">
        <v>7</v>
      </c>
      <c r="I676" s="2" t="s">
        <v>7</v>
      </c>
      <c r="J676" s="17">
        <v>1598.4584</v>
      </c>
      <c r="K676" s="3" t="s">
        <v>844</v>
      </c>
      <c r="L676" s="30">
        <f>IF(M676="1000 szt.",((J676/N676)/1000),IF(M676="gram",((J676/N676)*1000),J676/N676))</f>
        <v>0.81554000000000004</v>
      </c>
      <c r="M676" s="14" t="s">
        <v>19</v>
      </c>
      <c r="N676" s="15">
        <v>1960</v>
      </c>
      <c r="O676" s="18" t="s">
        <v>1168</v>
      </c>
      <c r="P676" s="31" t="str">
        <f t="shared" si="10"/>
        <v>KA</v>
      </c>
    </row>
    <row r="677" spans="1:16" ht="15.6" x14ac:dyDescent="0.3">
      <c r="A677" s="9">
        <v>45379.40625</v>
      </c>
      <c r="B677" s="2" t="s">
        <v>27</v>
      </c>
      <c r="C677" s="2" t="s">
        <v>32</v>
      </c>
      <c r="D677" s="2" t="s">
        <v>1709</v>
      </c>
      <c r="E677" s="12" t="s">
        <v>138</v>
      </c>
      <c r="F677" s="12" t="s">
        <v>1719</v>
      </c>
      <c r="G677" s="2" t="s">
        <v>23</v>
      </c>
      <c r="H677" s="2" t="s">
        <v>7</v>
      </c>
      <c r="I677" s="2" t="s">
        <v>7</v>
      </c>
      <c r="J677" s="17">
        <v>2642.3496</v>
      </c>
      <c r="K677" s="3" t="s">
        <v>844</v>
      </c>
      <c r="L677" s="30">
        <f>IF(M677="1000 szt.",((J677/N677)/1000),IF(M677="gram",((J677/N677)*1000),J677/N677))</f>
        <v>0.81554000000000004</v>
      </c>
      <c r="M677" s="14" t="s">
        <v>19</v>
      </c>
      <c r="N677" s="15">
        <v>3240</v>
      </c>
      <c r="O677" s="18" t="s">
        <v>1168</v>
      </c>
      <c r="P677" s="31" t="str">
        <f t="shared" si="10"/>
        <v>KA</v>
      </c>
    </row>
    <row r="678" spans="1:16" ht="15.6" x14ac:dyDescent="0.3">
      <c r="A678" s="9">
        <v>45379.40625</v>
      </c>
      <c r="B678" s="2" t="s">
        <v>27</v>
      </c>
      <c r="C678" s="2" t="s">
        <v>32</v>
      </c>
      <c r="D678" s="2" t="s">
        <v>1709</v>
      </c>
      <c r="E678" s="12" t="s">
        <v>138</v>
      </c>
      <c r="F678" s="12" t="s">
        <v>1719</v>
      </c>
      <c r="G678" s="2" t="s">
        <v>23</v>
      </c>
      <c r="H678" s="2" t="s">
        <v>55</v>
      </c>
      <c r="I678" s="2" t="s">
        <v>57</v>
      </c>
      <c r="J678" s="17">
        <v>148</v>
      </c>
      <c r="L678" s="30">
        <f>IF(M678="1000 szt.",((J678/N678)/1000),IF(M678="gram",((J678/N678)*1000),J678/N678))</f>
        <v>40</v>
      </c>
      <c r="M678" s="14" t="s">
        <v>46</v>
      </c>
      <c r="N678" s="15">
        <v>3.7</v>
      </c>
      <c r="O678" s="18" t="s">
        <v>1168</v>
      </c>
      <c r="P678" s="31" t="str">
        <f t="shared" si="10"/>
        <v>KA</v>
      </c>
    </row>
    <row r="679" spans="1:16" ht="15.6" x14ac:dyDescent="0.3">
      <c r="A679" s="9">
        <v>45379.493750000001</v>
      </c>
      <c r="B679" s="2" t="s">
        <v>1706</v>
      </c>
      <c r="C679" s="2" t="s">
        <v>4</v>
      </c>
      <c r="D679" s="2" t="s">
        <v>1708</v>
      </c>
      <c r="E679" s="12" t="s">
        <v>71</v>
      </c>
      <c r="F679" s="12" t="s">
        <v>1724</v>
      </c>
      <c r="G679" s="2" t="s">
        <v>23</v>
      </c>
      <c r="H679" s="2" t="s">
        <v>29</v>
      </c>
      <c r="I679" s="2" t="s">
        <v>41</v>
      </c>
      <c r="J679" s="17">
        <v>0</v>
      </c>
      <c r="K679" s="3" t="s">
        <v>845</v>
      </c>
      <c r="L679" s="30">
        <f>IF(M679="1000 szt.",((J679/N679)/1000),IF(M679="gram",((J679/N679)*1000),J679/N679))</f>
        <v>0</v>
      </c>
      <c r="M679" s="14" t="s">
        <v>31</v>
      </c>
      <c r="N679" s="15">
        <v>0.03</v>
      </c>
      <c r="O679" s="18" t="s">
        <v>1354</v>
      </c>
      <c r="P679" s="31" t="str">
        <f t="shared" si="10"/>
        <v>St</v>
      </c>
    </row>
    <row r="680" spans="1:16" ht="15.6" x14ac:dyDescent="0.3">
      <c r="A680" s="9">
        <v>45379.493750000001</v>
      </c>
      <c r="B680" s="2" t="s">
        <v>1706</v>
      </c>
      <c r="C680" s="2" t="s">
        <v>4</v>
      </c>
      <c r="D680" s="2" t="s">
        <v>1708</v>
      </c>
      <c r="E680" s="12" t="s">
        <v>71</v>
      </c>
      <c r="F680" s="12" t="s">
        <v>1724</v>
      </c>
      <c r="G680" s="2" t="s">
        <v>23</v>
      </c>
      <c r="H680" s="2" t="s">
        <v>7</v>
      </c>
      <c r="I680" s="2" t="s">
        <v>7</v>
      </c>
      <c r="J680" s="17">
        <v>79.107399999999998</v>
      </c>
      <c r="K680" s="3" t="s">
        <v>846</v>
      </c>
      <c r="L680" s="30">
        <f>IF(M680="1000 szt.",((J680/N680)/1000),IF(M680="gram",((J680/N680)*1000),J680/N680))</f>
        <v>0.815540206185567</v>
      </c>
      <c r="M680" s="14" t="s">
        <v>19</v>
      </c>
      <c r="N680" s="15">
        <v>97</v>
      </c>
      <c r="O680" s="18" t="s">
        <v>1354</v>
      </c>
      <c r="P680" s="31" t="str">
        <f t="shared" si="10"/>
        <v>St</v>
      </c>
    </row>
    <row r="681" spans="1:16" ht="15.6" x14ac:dyDescent="0.3">
      <c r="A681" s="9">
        <v>45379.524305555555</v>
      </c>
      <c r="B681" s="2" t="s">
        <v>1706</v>
      </c>
      <c r="C681" s="2" t="s">
        <v>4</v>
      </c>
      <c r="D681" s="2" t="s">
        <v>1708</v>
      </c>
      <c r="E681" s="12" t="s">
        <v>71</v>
      </c>
      <c r="F681" s="12" t="s">
        <v>1724</v>
      </c>
      <c r="G681" s="2" t="s">
        <v>23</v>
      </c>
      <c r="H681" s="2" t="s">
        <v>7</v>
      </c>
      <c r="I681" s="2" t="s">
        <v>7</v>
      </c>
      <c r="J681" s="17">
        <v>48.932400000000001</v>
      </c>
      <c r="K681" s="3" t="s">
        <v>847</v>
      </c>
      <c r="L681" s="30">
        <f>IF(M681="1000 szt.",((J681/N681)/1000),IF(M681="gram",((J681/N681)*1000),J681/N681))</f>
        <v>0.81554000000000004</v>
      </c>
      <c r="M681" s="14" t="s">
        <v>19</v>
      </c>
      <c r="N681" s="15">
        <v>60</v>
      </c>
      <c r="O681" s="18" t="s">
        <v>1354</v>
      </c>
      <c r="P681" s="31" t="str">
        <f t="shared" si="10"/>
        <v>St</v>
      </c>
    </row>
    <row r="682" spans="1:16" ht="15.6" x14ac:dyDescent="0.3">
      <c r="A682" s="9">
        <v>45379.524305555555</v>
      </c>
      <c r="B682" s="2" t="s">
        <v>1706</v>
      </c>
      <c r="C682" s="2" t="s">
        <v>4</v>
      </c>
      <c r="D682" s="2" t="s">
        <v>1708</v>
      </c>
      <c r="E682" s="12" t="s">
        <v>71</v>
      </c>
      <c r="F682" s="12" t="s">
        <v>1724</v>
      </c>
      <c r="G682" s="2" t="s">
        <v>23</v>
      </c>
      <c r="H682" s="2" t="s">
        <v>29</v>
      </c>
      <c r="I682" s="2" t="s">
        <v>234</v>
      </c>
      <c r="J682" s="17">
        <v>0</v>
      </c>
      <c r="K682" s="3" t="s">
        <v>848</v>
      </c>
      <c r="L682" s="30">
        <f>IF(M682="1000 szt.",((J682/N682)/1000),IF(M682="gram",((J682/N682)*1000),J682/N682))</f>
        <v>0</v>
      </c>
      <c r="M682" s="14" t="s">
        <v>19</v>
      </c>
      <c r="N682" s="15">
        <v>112</v>
      </c>
      <c r="O682" s="18" t="s">
        <v>1354</v>
      </c>
      <c r="P682" s="31" t="str">
        <f t="shared" si="10"/>
        <v>St</v>
      </c>
    </row>
    <row r="683" spans="1:16" ht="15.6" x14ac:dyDescent="0.3">
      <c r="A683" s="9">
        <v>45379.663194444445</v>
      </c>
      <c r="B683" s="2" t="s">
        <v>1706</v>
      </c>
      <c r="C683" s="2" t="s">
        <v>32</v>
      </c>
      <c r="D683" s="2" t="s">
        <v>1714</v>
      </c>
      <c r="E683" s="12" t="s">
        <v>33</v>
      </c>
      <c r="F683" s="12" t="s">
        <v>1719</v>
      </c>
      <c r="G683" s="2" t="s">
        <v>34</v>
      </c>
      <c r="H683" s="2" t="s">
        <v>37</v>
      </c>
      <c r="I683" s="2" t="s">
        <v>38</v>
      </c>
      <c r="J683" s="17">
        <v>100000</v>
      </c>
      <c r="K683" s="3" t="s">
        <v>611</v>
      </c>
      <c r="L683" s="30">
        <f>IF(M683="1000 szt.",((J683/N683)/1000),IF(M683="gram",((J683/N683)*1000),J683/N683))</f>
        <v>100000</v>
      </c>
      <c r="M683" s="14" t="s">
        <v>19</v>
      </c>
      <c r="N683" s="15">
        <v>1</v>
      </c>
      <c r="O683" s="18" t="s">
        <v>1354</v>
      </c>
      <c r="P683" s="31" t="str">
        <f t="shared" si="10"/>
        <v>St</v>
      </c>
    </row>
    <row r="684" spans="1:16" ht="15.6" x14ac:dyDescent="0.3">
      <c r="A684" s="9">
        <v>45379.663888888892</v>
      </c>
      <c r="B684" s="2" t="s">
        <v>27</v>
      </c>
      <c r="C684" s="2" t="s">
        <v>28</v>
      </c>
      <c r="D684" s="2" t="s">
        <v>1715</v>
      </c>
      <c r="E684" s="12" t="s">
        <v>327</v>
      </c>
      <c r="F684" s="12" t="s">
        <v>1719</v>
      </c>
      <c r="G684" s="2" t="s">
        <v>27</v>
      </c>
      <c r="H684" s="2" t="s">
        <v>29</v>
      </c>
      <c r="I684" s="2" t="s">
        <v>30</v>
      </c>
      <c r="J684" s="17">
        <v>3862.32</v>
      </c>
      <c r="L684" s="30">
        <f>IF(M684="1000 szt.",((J684/N684)/1000),IF(M684="gram",((J684/N684)*1000),J684/N684))</f>
        <v>585.20000000000005</v>
      </c>
      <c r="M684" s="14" t="s">
        <v>31</v>
      </c>
      <c r="N684" s="15">
        <v>6.6</v>
      </c>
      <c r="O684" s="18" t="s">
        <v>1354</v>
      </c>
      <c r="P684" s="31" t="str">
        <f t="shared" si="10"/>
        <v>St</v>
      </c>
    </row>
    <row r="685" spans="1:16" ht="15.6" x14ac:dyDescent="0.3">
      <c r="A685" s="9">
        <v>45379.663888888892</v>
      </c>
      <c r="B685" s="2" t="s">
        <v>27</v>
      </c>
      <c r="C685" s="2" t="s">
        <v>28</v>
      </c>
      <c r="D685" s="2" t="s">
        <v>1715</v>
      </c>
      <c r="E685" s="12" t="s">
        <v>327</v>
      </c>
      <c r="F685" s="12" t="s">
        <v>1719</v>
      </c>
      <c r="G685" s="2" t="s">
        <v>27</v>
      </c>
      <c r="H685" s="2" t="s">
        <v>7</v>
      </c>
      <c r="I685" s="2" t="s">
        <v>7</v>
      </c>
      <c r="J685" s="17">
        <v>15005.936</v>
      </c>
      <c r="L685" s="30">
        <f>IF(M685="1000 szt.",((J685/N685)/1000),IF(M685="gram",((J685/N685)*1000),J685/N685))</f>
        <v>0.81553999999999993</v>
      </c>
      <c r="M685" s="14" t="s">
        <v>19</v>
      </c>
      <c r="N685" s="15">
        <v>18400</v>
      </c>
      <c r="O685" s="18" t="s">
        <v>1354</v>
      </c>
      <c r="P685" s="31" t="str">
        <f t="shared" si="10"/>
        <v>St</v>
      </c>
    </row>
    <row r="686" spans="1:16" ht="15.6" x14ac:dyDescent="0.3">
      <c r="A686" s="9">
        <v>45379.663888888892</v>
      </c>
      <c r="B686" s="2" t="s">
        <v>27</v>
      </c>
      <c r="C686" s="2" t="s">
        <v>28</v>
      </c>
      <c r="D686" s="2" t="s">
        <v>1715</v>
      </c>
      <c r="E686" s="12" t="s">
        <v>327</v>
      </c>
      <c r="F686" s="12" t="s">
        <v>1719</v>
      </c>
      <c r="G686" s="2" t="s">
        <v>27</v>
      </c>
      <c r="H686" s="2" t="s">
        <v>29</v>
      </c>
      <c r="I686" s="2" t="s">
        <v>134</v>
      </c>
      <c r="J686" s="17">
        <v>3217.61</v>
      </c>
      <c r="L686" s="30">
        <f>IF(M686="1000 szt.",((J686/N686)/1000),IF(M686="gram",((J686/N686)*1000),J686/N686))</f>
        <v>487.51666666666671</v>
      </c>
      <c r="M686" s="14" t="s">
        <v>31</v>
      </c>
      <c r="N686" s="15">
        <v>6.6</v>
      </c>
      <c r="O686" s="18" t="s">
        <v>1354</v>
      </c>
      <c r="P686" s="31" t="str">
        <f t="shared" si="10"/>
        <v>St</v>
      </c>
    </row>
    <row r="687" spans="1:16" ht="15.6" x14ac:dyDescent="0.3">
      <c r="A687" s="9">
        <v>45379.663888888892</v>
      </c>
      <c r="B687" s="2" t="s">
        <v>27</v>
      </c>
      <c r="C687" s="2" t="s">
        <v>28</v>
      </c>
      <c r="D687" s="2" t="s">
        <v>1715</v>
      </c>
      <c r="E687" s="12" t="s">
        <v>327</v>
      </c>
      <c r="F687" s="12" t="s">
        <v>1719</v>
      </c>
      <c r="G687" s="2" t="s">
        <v>27</v>
      </c>
      <c r="H687" s="2" t="s">
        <v>7</v>
      </c>
      <c r="I687" s="2" t="s">
        <v>7</v>
      </c>
      <c r="J687" s="17">
        <v>15005.936</v>
      </c>
      <c r="L687" s="30">
        <f>IF(M687="1000 szt.",((J687/N687)/1000),IF(M687="gram",((J687/N687)*1000),J687/N687))</f>
        <v>0.81553999999999993</v>
      </c>
      <c r="M687" s="14" t="s">
        <v>19</v>
      </c>
      <c r="N687" s="15">
        <v>18400</v>
      </c>
      <c r="O687" s="18" t="s">
        <v>1354</v>
      </c>
      <c r="P687" s="31" t="str">
        <f t="shared" si="10"/>
        <v>St</v>
      </c>
    </row>
    <row r="688" spans="1:16" ht="15.6" x14ac:dyDescent="0.3">
      <c r="A688" s="9">
        <v>45379.875</v>
      </c>
      <c r="B688" s="2" t="s">
        <v>1706</v>
      </c>
      <c r="C688" s="2" t="s">
        <v>32</v>
      </c>
      <c r="D688" s="2" t="s">
        <v>1714</v>
      </c>
      <c r="E688" s="12" t="s">
        <v>1907</v>
      </c>
      <c r="F688" s="12" t="s">
        <v>1719</v>
      </c>
      <c r="G688" s="2" t="s">
        <v>34</v>
      </c>
      <c r="H688" s="2" t="s">
        <v>10</v>
      </c>
      <c r="I688" s="2" t="s">
        <v>200</v>
      </c>
      <c r="J688" s="17">
        <v>270</v>
      </c>
      <c r="L688" s="30">
        <f>IF(M688="1000 szt.",((J688/N688)/1000),IF(M688="gram",((J688/N688)*1000),J688/N688))</f>
        <v>300000</v>
      </c>
      <c r="M688" s="14" t="s">
        <v>31</v>
      </c>
      <c r="N688" s="15">
        <v>8.9999999999999998E-4</v>
      </c>
      <c r="O688" s="18" t="s">
        <v>1354</v>
      </c>
      <c r="P688" s="31" t="str">
        <f t="shared" si="10"/>
        <v>St</v>
      </c>
    </row>
    <row r="689" spans="1:16" ht="15.6" x14ac:dyDescent="0.3">
      <c r="A689" s="9">
        <v>45380.470833333333</v>
      </c>
      <c r="B689" s="2" t="s">
        <v>1707</v>
      </c>
      <c r="C689" s="2" t="s">
        <v>4</v>
      </c>
      <c r="D689" s="2" t="s">
        <v>1711</v>
      </c>
      <c r="E689" s="12" t="s">
        <v>5</v>
      </c>
      <c r="F689" s="12" t="s">
        <v>1733</v>
      </c>
      <c r="G689" s="2" t="s">
        <v>6</v>
      </c>
      <c r="H689" s="2" t="s">
        <v>7</v>
      </c>
      <c r="I689" s="2" t="s">
        <v>7</v>
      </c>
      <c r="J689" s="17">
        <v>48.932400000000001</v>
      </c>
      <c r="L689" s="30">
        <f>IF(M689="1000 szt.",((J689/N689)/1000),IF(M689="gram",((J689/N689)*1000),J689/N689))</f>
        <v>0.81554000000000004</v>
      </c>
      <c r="M689" s="14" t="s">
        <v>19</v>
      </c>
      <c r="N689" s="15">
        <v>60</v>
      </c>
      <c r="O689" s="18" t="s">
        <v>1354</v>
      </c>
      <c r="P689" s="31" t="str">
        <f t="shared" si="10"/>
        <v>St</v>
      </c>
    </row>
    <row r="690" spans="1:16" ht="15.6" x14ac:dyDescent="0.3">
      <c r="A690" s="9">
        <v>45380.470833333333</v>
      </c>
      <c r="B690" s="2" t="s">
        <v>1707</v>
      </c>
      <c r="C690" s="2" t="s">
        <v>4</v>
      </c>
      <c r="D690" s="2" t="s">
        <v>1711</v>
      </c>
      <c r="E690" s="12" t="s">
        <v>5</v>
      </c>
      <c r="F690" s="12" t="s">
        <v>1733</v>
      </c>
      <c r="G690" s="2" t="s">
        <v>6</v>
      </c>
      <c r="H690" s="2" t="s">
        <v>7</v>
      </c>
      <c r="I690" s="2" t="s">
        <v>7</v>
      </c>
      <c r="J690" s="17">
        <v>163.108</v>
      </c>
      <c r="K690" s="3" t="s">
        <v>849</v>
      </c>
      <c r="L690" s="30">
        <f>IF(M690="1000 szt.",((J690/N690)/1000),IF(M690="gram",((J690/N690)*1000),J690/N690))</f>
        <v>0.81554000000000004</v>
      </c>
      <c r="M690" s="14" t="s">
        <v>19</v>
      </c>
      <c r="N690" s="15">
        <v>200</v>
      </c>
      <c r="O690" s="18" t="s">
        <v>1354</v>
      </c>
      <c r="P690" s="31" t="str">
        <f t="shared" si="10"/>
        <v>St</v>
      </c>
    </row>
    <row r="691" spans="1:16" ht="20.399999999999999" x14ac:dyDescent="0.3">
      <c r="A691" s="9">
        <v>45381.572916666664</v>
      </c>
      <c r="B691" s="2" t="s">
        <v>1707</v>
      </c>
      <c r="C691" s="2" t="s">
        <v>4</v>
      </c>
      <c r="D691" s="2" t="s">
        <v>1709</v>
      </c>
      <c r="E691" s="12" t="s">
        <v>60</v>
      </c>
      <c r="F691" s="12" t="s">
        <v>1720</v>
      </c>
      <c r="G691" s="2" t="s">
        <v>23</v>
      </c>
      <c r="H691" s="2" t="s">
        <v>11</v>
      </c>
      <c r="I691" s="2" t="s">
        <v>126</v>
      </c>
      <c r="J691" s="17">
        <v>16500</v>
      </c>
      <c r="K691" s="3" t="s">
        <v>850</v>
      </c>
      <c r="L691" s="30">
        <f>IF(M691="1000 szt.",((J691/N691)/1000),IF(M691="gram",((J691/N691)*1000),J691/N691))</f>
        <v>3300</v>
      </c>
      <c r="M691" s="14" t="s">
        <v>19</v>
      </c>
      <c r="N691" s="15">
        <v>5</v>
      </c>
      <c r="O691" s="18" t="s">
        <v>1354</v>
      </c>
      <c r="P691" s="31" t="str">
        <f t="shared" si="10"/>
        <v>St</v>
      </c>
    </row>
    <row r="692" spans="1:16" ht="15.6" x14ac:dyDescent="0.3">
      <c r="A692" s="9">
        <v>45382.4375</v>
      </c>
      <c r="B692" s="2" t="s">
        <v>1706</v>
      </c>
      <c r="C692" s="2" t="s">
        <v>4</v>
      </c>
      <c r="D692" s="2" t="s">
        <v>1708</v>
      </c>
      <c r="E692" s="12" t="s">
        <v>25</v>
      </c>
      <c r="F692" s="12" t="s">
        <v>1721</v>
      </c>
      <c r="G692" s="2" t="s">
        <v>26</v>
      </c>
      <c r="H692" s="2" t="s">
        <v>7</v>
      </c>
      <c r="I692" s="2" t="s">
        <v>7</v>
      </c>
      <c r="J692" s="17">
        <v>3588.3760000000002</v>
      </c>
      <c r="L692" s="30">
        <f>IF(M692="1000 szt.",((J692/N692)/1000),IF(M692="gram",((J692/N692)*1000),J692/N692))</f>
        <v>0.81554000000000004</v>
      </c>
      <c r="M692" s="14" t="s">
        <v>19</v>
      </c>
      <c r="N692" s="15">
        <v>4400</v>
      </c>
      <c r="O692" s="18" t="s">
        <v>1171</v>
      </c>
      <c r="P692" s="31" t="str">
        <f t="shared" si="10"/>
        <v>SC</v>
      </c>
    </row>
    <row r="693" spans="1:16" ht="15.6" x14ac:dyDescent="0.3">
      <c r="A693" s="9">
        <v>45383.527777777781</v>
      </c>
      <c r="B693" s="33" t="s">
        <v>1706</v>
      </c>
      <c r="C693" s="2" t="s">
        <v>4</v>
      </c>
      <c r="D693" s="2" t="s">
        <v>1715</v>
      </c>
      <c r="E693" s="12" t="s">
        <v>113</v>
      </c>
      <c r="F693" s="12" t="s">
        <v>1730</v>
      </c>
      <c r="G693" s="2" t="s">
        <v>16</v>
      </c>
      <c r="H693" s="2" t="s">
        <v>17</v>
      </c>
      <c r="I693" s="2" t="s">
        <v>18</v>
      </c>
      <c r="J693" s="17">
        <v>1</v>
      </c>
      <c r="L693" s="30">
        <f>IF(M693="1000 szt.",((J693/N693)/1000),IF(M693="gram",((J693/N693)*1000),J693/N693))</f>
        <v>0.33333333333333331</v>
      </c>
      <c r="M693" s="14" t="s">
        <v>19</v>
      </c>
      <c r="N693" s="15">
        <v>3</v>
      </c>
      <c r="O693" s="18" t="s">
        <v>1354</v>
      </c>
      <c r="P693" s="31" t="str">
        <f t="shared" si="10"/>
        <v>St</v>
      </c>
    </row>
    <row r="694" spans="1:16" ht="15.6" x14ac:dyDescent="0.3">
      <c r="A694" s="9">
        <v>45383.527777777781</v>
      </c>
      <c r="B694" s="2" t="s">
        <v>1707</v>
      </c>
      <c r="C694" s="2" t="s">
        <v>4</v>
      </c>
      <c r="D694" s="2" t="s">
        <v>1715</v>
      </c>
      <c r="E694" s="12" t="s">
        <v>113</v>
      </c>
      <c r="F694" s="12" t="s">
        <v>1730</v>
      </c>
      <c r="G694" s="2" t="s">
        <v>16</v>
      </c>
      <c r="H694" s="2" t="s">
        <v>17</v>
      </c>
      <c r="I694" s="2" t="s">
        <v>18</v>
      </c>
      <c r="J694" s="17">
        <v>1</v>
      </c>
      <c r="L694" s="30">
        <f>IF(M694="1000 szt.",((J694/N694)/1000),IF(M694="gram",((J694/N694)*1000),J694/N694))</f>
        <v>1</v>
      </c>
      <c r="M694" s="14" t="s">
        <v>19</v>
      </c>
      <c r="N694" s="15">
        <v>1</v>
      </c>
      <c r="O694" s="18" t="s">
        <v>1354</v>
      </c>
      <c r="P694" s="31" t="str">
        <f t="shared" si="10"/>
        <v>St</v>
      </c>
    </row>
    <row r="695" spans="1:16" ht="15.6" x14ac:dyDescent="0.3">
      <c r="A695" s="9">
        <v>45384.642361111109</v>
      </c>
      <c r="B695" s="2" t="s">
        <v>1706</v>
      </c>
      <c r="C695" s="2" t="s">
        <v>32</v>
      </c>
      <c r="D695" s="2" t="s">
        <v>1714</v>
      </c>
      <c r="E695" s="12" t="s">
        <v>33</v>
      </c>
      <c r="F695" s="12" t="s">
        <v>1719</v>
      </c>
      <c r="G695" s="2" t="s">
        <v>34</v>
      </c>
      <c r="H695" s="2" t="s">
        <v>37</v>
      </c>
      <c r="I695" s="2" t="s">
        <v>38</v>
      </c>
      <c r="J695" s="17">
        <v>110000</v>
      </c>
      <c r="K695" s="3">
        <v>5008</v>
      </c>
      <c r="L695" s="30">
        <f>IF(M695="1000 szt.",((J695/N695)/1000),IF(M695="gram",((J695/N695)*1000),J695/N695))</f>
        <v>110000</v>
      </c>
      <c r="M695" s="14" t="s">
        <v>19</v>
      </c>
      <c r="N695" s="15">
        <v>1</v>
      </c>
      <c r="O695" s="18" t="s">
        <v>1354</v>
      </c>
      <c r="P695" s="31" t="str">
        <f t="shared" si="10"/>
        <v>St</v>
      </c>
    </row>
    <row r="696" spans="1:16" ht="15.6" x14ac:dyDescent="0.3">
      <c r="A696" s="9">
        <v>45384.642361111109</v>
      </c>
      <c r="B696" s="2" t="s">
        <v>1706</v>
      </c>
      <c r="C696" s="2" t="s">
        <v>32</v>
      </c>
      <c r="D696" s="2" t="s">
        <v>1714</v>
      </c>
      <c r="E696" s="12" t="s">
        <v>33</v>
      </c>
      <c r="F696" s="12" t="s">
        <v>1719</v>
      </c>
      <c r="G696" s="2" t="s">
        <v>34</v>
      </c>
      <c r="H696" s="2" t="s">
        <v>10</v>
      </c>
      <c r="I696" s="2" t="s">
        <v>35</v>
      </c>
      <c r="J696" s="17">
        <v>60</v>
      </c>
      <c r="L696" s="30">
        <f>IF(M696="1000 szt.",((J696/N696)/1000),IF(M696="gram",((J696/N696)*1000),J696/N696))</f>
        <v>44444.444444444445</v>
      </c>
      <c r="M696" s="14" t="s">
        <v>31</v>
      </c>
      <c r="N696" s="15">
        <v>1.3500000000000001E-3</v>
      </c>
      <c r="O696" s="18" t="s">
        <v>1354</v>
      </c>
      <c r="P696" s="31" t="str">
        <f t="shared" si="10"/>
        <v>St</v>
      </c>
    </row>
    <row r="697" spans="1:16" ht="15.6" x14ac:dyDescent="0.3">
      <c r="A697" s="9">
        <v>45384.711805555555</v>
      </c>
      <c r="B697" s="33" t="s">
        <v>1706</v>
      </c>
      <c r="C697" s="2" t="s">
        <v>4</v>
      </c>
      <c r="D697" s="2" t="s">
        <v>1716</v>
      </c>
      <c r="E697" s="12" t="s">
        <v>851</v>
      </c>
      <c r="F697" s="12" t="s">
        <v>1742</v>
      </c>
      <c r="G697" s="2" t="s">
        <v>26</v>
      </c>
      <c r="H697" s="2" t="s">
        <v>37</v>
      </c>
      <c r="I697" s="2" t="s">
        <v>38</v>
      </c>
      <c r="J697" s="17">
        <v>200000</v>
      </c>
      <c r="K697" s="3" t="s">
        <v>852</v>
      </c>
      <c r="L697" s="30">
        <f>IF(M697="1000 szt.",((J697/N697)/1000),IF(M697="gram",((J697/N697)*1000),J697/N697))</f>
        <v>200000</v>
      </c>
      <c r="M697" s="14" t="s">
        <v>19</v>
      </c>
      <c r="N697" s="15">
        <v>1</v>
      </c>
      <c r="O697" s="18" t="s">
        <v>1354</v>
      </c>
      <c r="P697" s="31" t="str">
        <f t="shared" si="10"/>
        <v>St</v>
      </c>
    </row>
    <row r="698" spans="1:16" ht="15.6" x14ac:dyDescent="0.3">
      <c r="A698" s="9">
        <v>45384.746527777781</v>
      </c>
      <c r="B698" s="2" t="s">
        <v>27</v>
      </c>
      <c r="C698" s="2" t="s">
        <v>32</v>
      </c>
      <c r="D698" s="2" t="s">
        <v>1708</v>
      </c>
      <c r="E698" s="12" t="s">
        <v>71</v>
      </c>
      <c r="F698" s="12" t="s">
        <v>1719</v>
      </c>
      <c r="G698" s="2" t="s">
        <v>23</v>
      </c>
      <c r="H698" s="2" t="s">
        <v>10</v>
      </c>
      <c r="I698" s="2" t="s">
        <v>35</v>
      </c>
      <c r="J698" s="17">
        <v>43.2</v>
      </c>
      <c r="L698" s="30">
        <f>IF(M698="1000 szt.",((J698/N698)/1000),IF(M698="gram",((J698/N698)*1000),J698/N698))</f>
        <v>45000.000000000007</v>
      </c>
      <c r="M698" s="14" t="s">
        <v>31</v>
      </c>
      <c r="N698" s="15">
        <v>9.5999999999999992E-4</v>
      </c>
      <c r="O698" s="18" t="s">
        <v>1354</v>
      </c>
      <c r="P698" s="31" t="str">
        <f t="shared" si="10"/>
        <v>St</v>
      </c>
    </row>
    <row r="699" spans="1:16" ht="15.6" x14ac:dyDescent="0.3">
      <c r="A699" s="9">
        <v>45385.152777777781</v>
      </c>
      <c r="B699" s="2" t="s">
        <v>1706</v>
      </c>
      <c r="C699" s="2" t="s">
        <v>32</v>
      </c>
      <c r="D699" s="2" t="s">
        <v>1714</v>
      </c>
      <c r="E699" s="12" t="s">
        <v>1907</v>
      </c>
      <c r="F699" s="12" t="s">
        <v>1719</v>
      </c>
      <c r="G699" s="2" t="s">
        <v>34</v>
      </c>
      <c r="H699" s="2" t="s">
        <v>10</v>
      </c>
      <c r="I699" s="2" t="s">
        <v>219</v>
      </c>
      <c r="J699" s="17">
        <v>41</v>
      </c>
      <c r="L699" s="30">
        <f>IF(M699="1000 szt.",((J699/N699)/1000),IF(M699="gram",((J699/N699)*1000),J699/N699))</f>
        <v>178260.86956521738</v>
      </c>
      <c r="M699" s="14" t="s">
        <v>31</v>
      </c>
      <c r="N699" s="15">
        <v>2.3000000000000001E-4</v>
      </c>
      <c r="O699" s="18" t="s">
        <v>1354</v>
      </c>
      <c r="P699" s="31" t="str">
        <f t="shared" si="10"/>
        <v>St</v>
      </c>
    </row>
    <row r="700" spans="1:16" ht="15.6" x14ac:dyDescent="0.3">
      <c r="A700" s="9">
        <v>45385.194444444445</v>
      </c>
      <c r="B700" s="2" t="s">
        <v>1706</v>
      </c>
      <c r="C700" s="2" t="s">
        <v>4</v>
      </c>
      <c r="D700" s="2" t="s">
        <v>1708</v>
      </c>
      <c r="E700" s="12" t="s">
        <v>66</v>
      </c>
      <c r="F700" s="12" t="s">
        <v>1726</v>
      </c>
      <c r="G700" s="2" t="s">
        <v>23</v>
      </c>
      <c r="H700" s="2" t="s">
        <v>7</v>
      </c>
      <c r="I700" s="2" t="s">
        <v>7</v>
      </c>
      <c r="J700" s="17">
        <v>130.4864</v>
      </c>
      <c r="K700" s="3" t="s">
        <v>853</v>
      </c>
      <c r="L700" s="30">
        <f>IF(M700="1000 szt.",((J700/N700)/1000),IF(M700="gram",((J700/N700)*1000),J700/N700))</f>
        <v>0.81554000000000004</v>
      </c>
      <c r="M700" s="14" t="s">
        <v>19</v>
      </c>
      <c r="N700" s="15">
        <v>160</v>
      </c>
      <c r="O700" s="18" t="s">
        <v>1354</v>
      </c>
      <c r="P700" s="31" t="str">
        <f t="shared" si="10"/>
        <v>St</v>
      </c>
    </row>
    <row r="701" spans="1:16" ht="15.6" x14ac:dyDescent="0.3">
      <c r="A701" s="9">
        <v>45385.194444444445</v>
      </c>
      <c r="B701" s="2" t="s">
        <v>1706</v>
      </c>
      <c r="C701" s="2" t="s">
        <v>4</v>
      </c>
      <c r="D701" s="2" t="s">
        <v>1708</v>
      </c>
      <c r="E701" s="12" t="s">
        <v>66</v>
      </c>
      <c r="F701" s="12" t="s">
        <v>1726</v>
      </c>
      <c r="G701" s="2" t="s">
        <v>23</v>
      </c>
      <c r="H701" s="2" t="s">
        <v>7</v>
      </c>
      <c r="I701" s="2" t="s">
        <v>7</v>
      </c>
      <c r="J701" s="17">
        <v>81.554000000000002</v>
      </c>
      <c r="K701" s="3" t="s">
        <v>854</v>
      </c>
      <c r="L701" s="30">
        <f>IF(M701="1000 szt.",((J701/N701)/1000),IF(M701="gram",((J701/N701)*1000),J701/N701))</f>
        <v>0.81554000000000004</v>
      </c>
      <c r="M701" s="14" t="s">
        <v>19</v>
      </c>
      <c r="N701" s="15">
        <v>100</v>
      </c>
      <c r="O701" s="18" t="s">
        <v>1354</v>
      </c>
      <c r="P701" s="31" t="str">
        <f t="shared" si="10"/>
        <v>St</v>
      </c>
    </row>
    <row r="702" spans="1:16" ht="15.6" x14ac:dyDescent="0.3">
      <c r="A702" s="9">
        <v>45385.229166666664</v>
      </c>
      <c r="B702" s="2" t="s">
        <v>1707</v>
      </c>
      <c r="C702" s="2" t="s">
        <v>4</v>
      </c>
      <c r="D702" s="2" t="s">
        <v>1714</v>
      </c>
      <c r="E702" s="12" t="s">
        <v>63</v>
      </c>
      <c r="F702" s="12" t="s">
        <v>1728</v>
      </c>
      <c r="G702" s="2" t="s">
        <v>16</v>
      </c>
      <c r="H702" s="2" t="s">
        <v>64</v>
      </c>
      <c r="I702" s="2" t="s">
        <v>1744</v>
      </c>
      <c r="J702" s="17">
        <v>25</v>
      </c>
      <c r="K702" s="3" t="s">
        <v>855</v>
      </c>
      <c r="L702" s="30">
        <f>IF(M702="1000 szt.",((J702/N702)/1000),IF(M702="gram",((J702/N702)*1000),J702/N702))</f>
        <v>25</v>
      </c>
      <c r="M702" s="14" t="s">
        <v>19</v>
      </c>
      <c r="N702" s="15">
        <v>1</v>
      </c>
      <c r="O702" s="18" t="s">
        <v>1354</v>
      </c>
      <c r="P702" s="31" t="str">
        <f t="shared" si="10"/>
        <v>St</v>
      </c>
    </row>
    <row r="703" spans="1:16" ht="15.6" x14ac:dyDescent="0.3">
      <c r="A703" s="9">
        <v>45385.404166666667</v>
      </c>
      <c r="B703" s="2" t="s">
        <v>27</v>
      </c>
      <c r="C703" s="2" t="s">
        <v>28</v>
      </c>
      <c r="D703" s="2" t="s">
        <v>1709</v>
      </c>
      <c r="E703" s="12" t="s">
        <v>36</v>
      </c>
      <c r="F703" s="12" t="s">
        <v>1719</v>
      </c>
      <c r="G703" s="2" t="s">
        <v>27</v>
      </c>
      <c r="H703" s="2" t="s">
        <v>37</v>
      </c>
      <c r="I703" s="2" t="s">
        <v>1744</v>
      </c>
      <c r="J703" s="17">
        <v>80187.199999999997</v>
      </c>
      <c r="K703" s="3" t="s">
        <v>856</v>
      </c>
      <c r="L703" s="30">
        <f>IF(M703="1000 szt.",((J703/N703)/1000),IF(M703="gram",((J703/N703)*1000),J703/N703))</f>
        <v>80187.199999999997</v>
      </c>
      <c r="M703" s="14" t="s">
        <v>19</v>
      </c>
      <c r="N703" s="15">
        <v>1</v>
      </c>
      <c r="O703" s="18" t="s">
        <v>1169</v>
      </c>
      <c r="P703" s="31" t="str">
        <f t="shared" si="10"/>
        <v>Po</v>
      </c>
    </row>
    <row r="704" spans="1:16" ht="15.6" x14ac:dyDescent="0.3">
      <c r="A704" s="9">
        <v>45385.770833333336</v>
      </c>
      <c r="B704" s="2" t="s">
        <v>1706</v>
      </c>
      <c r="C704" s="2" t="s">
        <v>4</v>
      </c>
      <c r="D704" s="2" t="s">
        <v>1708</v>
      </c>
      <c r="E704" s="12" t="s">
        <v>25</v>
      </c>
      <c r="F704" s="12" t="s">
        <v>1736</v>
      </c>
      <c r="G704" s="2" t="s">
        <v>26</v>
      </c>
      <c r="H704" s="2" t="s">
        <v>7</v>
      </c>
      <c r="I704" s="2" t="s">
        <v>7</v>
      </c>
      <c r="J704" s="17">
        <v>5708.78</v>
      </c>
      <c r="L704" s="30">
        <f>IF(M704="1000 szt.",((J704/N704)/1000),IF(M704="gram",((J704/N704)*1000),J704/N704))</f>
        <v>0.81553999999999993</v>
      </c>
      <c r="M704" s="14" t="s">
        <v>19</v>
      </c>
      <c r="N704" s="15">
        <v>7000</v>
      </c>
      <c r="O704" s="18" t="s">
        <v>1354</v>
      </c>
      <c r="P704" s="31" t="str">
        <f t="shared" si="10"/>
        <v>St</v>
      </c>
    </row>
    <row r="705" spans="1:16" ht="15.6" x14ac:dyDescent="0.3">
      <c r="A705" s="9">
        <v>45386.256944444445</v>
      </c>
      <c r="B705" s="2" t="s">
        <v>1706</v>
      </c>
      <c r="C705" s="2" t="s">
        <v>4</v>
      </c>
      <c r="D705" s="2" t="s">
        <v>1708</v>
      </c>
      <c r="E705" s="12" t="s">
        <v>25</v>
      </c>
      <c r="F705" s="12" t="s">
        <v>1721</v>
      </c>
      <c r="G705" s="2" t="s">
        <v>26</v>
      </c>
      <c r="H705" s="2" t="s">
        <v>78</v>
      </c>
      <c r="I705" s="2" t="s">
        <v>80</v>
      </c>
      <c r="J705" s="17">
        <v>96572.25</v>
      </c>
      <c r="L705" s="30">
        <f>IF(M705="1000 szt.",((J705/N705)/1000),IF(M705="gram",((J705/N705)*1000),J705/N705))</f>
        <v>4.2920999999999996</v>
      </c>
      <c r="M705" s="14" t="s">
        <v>19</v>
      </c>
      <c r="N705" s="15">
        <v>22500</v>
      </c>
      <c r="O705" s="18" t="s">
        <v>1168</v>
      </c>
      <c r="P705" s="31" t="str">
        <f t="shared" si="10"/>
        <v>KA</v>
      </c>
    </row>
    <row r="706" spans="1:16" ht="15.6" x14ac:dyDescent="0.3">
      <c r="A706" s="9">
        <v>45386.291666666664</v>
      </c>
      <c r="B706" s="2" t="s">
        <v>1706</v>
      </c>
      <c r="C706" s="2" t="s">
        <v>4</v>
      </c>
      <c r="D706" s="2" t="s">
        <v>1708</v>
      </c>
      <c r="E706" s="12" t="s">
        <v>25</v>
      </c>
      <c r="F706" s="12" t="s">
        <v>1721</v>
      </c>
      <c r="G706" s="2" t="s">
        <v>26</v>
      </c>
      <c r="H706" s="2" t="s">
        <v>11</v>
      </c>
      <c r="I706" s="2" t="s">
        <v>1744</v>
      </c>
      <c r="J706" s="17">
        <v>150</v>
      </c>
      <c r="K706" s="3" t="s">
        <v>857</v>
      </c>
      <c r="L706" s="30">
        <f>IF(M706="1000 szt.",((J706/N706)/1000),IF(M706="gram",((J706/N706)*1000),J706/N706))</f>
        <v>15</v>
      </c>
      <c r="M706" s="14" t="s">
        <v>31</v>
      </c>
      <c r="N706" s="15">
        <v>10</v>
      </c>
      <c r="O706" s="18" t="s">
        <v>1168</v>
      </c>
      <c r="P706" s="31" t="str">
        <f t="shared" si="10"/>
        <v>KA</v>
      </c>
    </row>
    <row r="707" spans="1:16" ht="15.6" x14ac:dyDescent="0.3">
      <c r="A707" s="9">
        <v>45386.291666666664</v>
      </c>
      <c r="B707" s="2" t="s">
        <v>1706</v>
      </c>
      <c r="C707" s="2" t="s">
        <v>4</v>
      </c>
      <c r="D707" s="2" t="s">
        <v>1708</v>
      </c>
      <c r="E707" s="12" t="s">
        <v>25</v>
      </c>
      <c r="F707" s="12" t="s">
        <v>1721</v>
      </c>
      <c r="G707" s="2" t="s">
        <v>26</v>
      </c>
      <c r="H707" s="2" t="s">
        <v>7</v>
      </c>
      <c r="I707" s="2" t="s">
        <v>7</v>
      </c>
      <c r="J707" s="17">
        <v>130.4864</v>
      </c>
      <c r="L707" s="30">
        <f>IF(M707="1000 szt.",((J707/N707)/1000),IF(M707="gram",((J707/N707)*1000),J707/N707))</f>
        <v>0.81554000000000004</v>
      </c>
      <c r="M707" s="14" t="s">
        <v>19</v>
      </c>
      <c r="N707" s="15">
        <v>160</v>
      </c>
      <c r="O707" s="18" t="s">
        <v>1168</v>
      </c>
      <c r="P707" s="31" t="str">
        <f t="shared" ref="P707:P770" si="11">MID(O707,1,2)</f>
        <v>KA</v>
      </c>
    </row>
    <row r="708" spans="1:16" ht="15.6" x14ac:dyDescent="0.3">
      <c r="A708" s="9">
        <v>45386.395833333336</v>
      </c>
      <c r="B708" s="2" t="s">
        <v>1706</v>
      </c>
      <c r="C708" s="2" t="s">
        <v>32</v>
      </c>
      <c r="D708" s="2" t="s">
        <v>1714</v>
      </c>
      <c r="E708" s="12" t="s">
        <v>33</v>
      </c>
      <c r="F708" s="12" t="s">
        <v>1719</v>
      </c>
      <c r="G708" s="2" t="s">
        <v>34</v>
      </c>
      <c r="H708" s="2" t="s">
        <v>37</v>
      </c>
      <c r="I708" s="2" t="s">
        <v>312</v>
      </c>
      <c r="J708" s="17">
        <v>54000</v>
      </c>
      <c r="K708" s="3" t="s">
        <v>858</v>
      </c>
      <c r="L708" s="30">
        <f>IF(M708="1000 szt.",((J708/N708)/1000),IF(M708="gram",((J708/N708)*1000),J708/N708))</f>
        <v>54000</v>
      </c>
      <c r="M708" s="14" t="s">
        <v>19</v>
      </c>
      <c r="N708" s="15">
        <v>1</v>
      </c>
      <c r="O708" s="18" t="s">
        <v>1354</v>
      </c>
      <c r="P708" s="31" t="str">
        <f t="shared" si="11"/>
        <v>St</v>
      </c>
    </row>
    <row r="709" spans="1:16" ht="15.6" x14ac:dyDescent="0.3">
      <c r="A709" s="9">
        <v>45386.395833333336</v>
      </c>
      <c r="B709" s="2" t="s">
        <v>1706</v>
      </c>
      <c r="C709" s="2" t="s">
        <v>32</v>
      </c>
      <c r="D709" s="2" t="s">
        <v>1714</v>
      </c>
      <c r="E709" s="12" t="s">
        <v>33</v>
      </c>
      <c r="F709" s="12" t="s">
        <v>1719</v>
      </c>
      <c r="G709" s="2" t="s">
        <v>34</v>
      </c>
      <c r="H709" s="2" t="s">
        <v>37</v>
      </c>
      <c r="I709" s="2" t="s">
        <v>1744</v>
      </c>
      <c r="J709" s="17">
        <v>31500</v>
      </c>
      <c r="K709" s="3" t="s">
        <v>859</v>
      </c>
      <c r="L709" s="30">
        <f>IF(M709="1000 szt.",((J709/N709)/1000),IF(M709="gram",((J709/N709)*1000),J709/N709))</f>
        <v>31500</v>
      </c>
      <c r="M709" s="14" t="s">
        <v>19</v>
      </c>
      <c r="N709" s="15">
        <v>1</v>
      </c>
      <c r="O709" s="18" t="s">
        <v>1354</v>
      </c>
      <c r="P709" s="31" t="str">
        <f t="shared" si="11"/>
        <v>St</v>
      </c>
    </row>
    <row r="710" spans="1:16" ht="15.6" x14ac:dyDescent="0.3">
      <c r="A710" s="9">
        <v>45386.5</v>
      </c>
      <c r="B710" s="2" t="s">
        <v>27</v>
      </c>
      <c r="C710" s="2" t="s">
        <v>28</v>
      </c>
      <c r="D710" s="2" t="s">
        <v>1712</v>
      </c>
      <c r="E710" s="12" t="s">
        <v>77</v>
      </c>
      <c r="F710" s="12" t="s">
        <v>1719</v>
      </c>
      <c r="G710" s="2" t="s">
        <v>27</v>
      </c>
      <c r="H710" s="2" t="s">
        <v>29</v>
      </c>
      <c r="I710" s="2" t="s">
        <v>30</v>
      </c>
      <c r="J710" s="17">
        <v>7535589.5999999996</v>
      </c>
      <c r="L710" s="30">
        <f>IF(M710="1000 szt.",((J710/N710)/1000),IF(M710="gram",((J710/N710)*1000),J710/N710))</f>
        <v>815.54</v>
      </c>
      <c r="M710" s="14" t="s">
        <v>31</v>
      </c>
      <c r="N710" s="15">
        <v>9240</v>
      </c>
      <c r="O710" s="18" t="s">
        <v>1354</v>
      </c>
      <c r="P710" s="31" t="str">
        <f t="shared" si="11"/>
        <v>St</v>
      </c>
    </row>
    <row r="711" spans="1:16" ht="15.6" x14ac:dyDescent="0.3">
      <c r="A711" s="9">
        <v>45386.583333333336</v>
      </c>
      <c r="B711" s="2" t="s">
        <v>27</v>
      </c>
      <c r="C711" s="2" t="s">
        <v>28</v>
      </c>
      <c r="D711" s="2" t="s">
        <v>1712</v>
      </c>
      <c r="E711" s="12" t="s">
        <v>115</v>
      </c>
      <c r="F711" s="12" t="s">
        <v>1719</v>
      </c>
      <c r="G711" s="2" t="s">
        <v>27</v>
      </c>
      <c r="H711" s="2" t="s">
        <v>37</v>
      </c>
      <c r="I711" s="2" t="s">
        <v>38</v>
      </c>
      <c r="J711" s="17">
        <v>200000</v>
      </c>
      <c r="K711" s="3" t="s">
        <v>860</v>
      </c>
      <c r="L711" s="30">
        <f>IF(M711="1000 szt.",((J711/N711)/1000),IF(M711="gram",((J711/N711)*1000),J711/N711))</f>
        <v>200000</v>
      </c>
      <c r="M711" s="14" t="s">
        <v>19</v>
      </c>
      <c r="N711" s="15">
        <v>1</v>
      </c>
      <c r="O711" s="18" t="s">
        <v>1354</v>
      </c>
      <c r="P711" s="31" t="str">
        <f t="shared" si="11"/>
        <v>St</v>
      </c>
    </row>
    <row r="712" spans="1:16" ht="15.6" x14ac:dyDescent="0.3">
      <c r="A712" s="9">
        <v>45386.763888888891</v>
      </c>
      <c r="B712" s="2" t="s">
        <v>1706</v>
      </c>
      <c r="C712" s="2" t="s">
        <v>4</v>
      </c>
      <c r="D712" s="2" t="s">
        <v>1708</v>
      </c>
      <c r="E712" s="12" t="s">
        <v>25</v>
      </c>
      <c r="F712" s="12" t="s">
        <v>1736</v>
      </c>
      <c r="G712" s="2" t="s">
        <v>26</v>
      </c>
      <c r="H712" s="2" t="s">
        <v>7</v>
      </c>
      <c r="I712" s="2" t="s">
        <v>7</v>
      </c>
      <c r="J712" s="17">
        <v>2446.62</v>
      </c>
      <c r="K712" s="3" t="s">
        <v>861</v>
      </c>
      <c r="L712" s="30">
        <f>IF(M712="1000 szt.",((J712/N712)/1000),IF(M712="gram",((J712/N712)*1000),J712/N712))</f>
        <v>0.81553999999999993</v>
      </c>
      <c r="M712" s="14" t="s">
        <v>19</v>
      </c>
      <c r="N712" s="15">
        <v>3000</v>
      </c>
      <c r="O712" s="18" t="s">
        <v>1354</v>
      </c>
      <c r="P712" s="31" t="str">
        <f t="shared" si="11"/>
        <v>St</v>
      </c>
    </row>
    <row r="713" spans="1:16" ht="15.6" x14ac:dyDescent="0.3">
      <c r="A713" s="9">
        <v>45386.826388888891</v>
      </c>
      <c r="B713" s="2" t="s">
        <v>1706</v>
      </c>
      <c r="C713" s="2" t="s">
        <v>4</v>
      </c>
      <c r="D713" s="2" t="s">
        <v>1708</v>
      </c>
      <c r="E713" s="12" t="s">
        <v>25</v>
      </c>
      <c r="F713" s="12" t="s">
        <v>1737</v>
      </c>
      <c r="G713" s="2" t="s">
        <v>26</v>
      </c>
      <c r="H713" s="2" t="s">
        <v>7</v>
      </c>
      <c r="I713" s="2" t="s">
        <v>7</v>
      </c>
      <c r="J713" s="17">
        <v>81554</v>
      </c>
      <c r="L713" s="30">
        <f>IF(M713="1000 szt.",((J713/N713)/1000),IF(M713="gram",((J713/N713)*1000),J713/N713))</f>
        <v>0.81554000000000004</v>
      </c>
      <c r="M713" s="14" t="s">
        <v>19</v>
      </c>
      <c r="N713" s="15">
        <v>100000</v>
      </c>
      <c r="O713" s="18" t="s">
        <v>1168</v>
      </c>
      <c r="P713" s="31" t="str">
        <f t="shared" si="11"/>
        <v>KA</v>
      </c>
    </row>
    <row r="714" spans="1:16" ht="15.6" x14ac:dyDescent="0.3">
      <c r="A714" s="9">
        <v>45386.930555555555</v>
      </c>
      <c r="B714" s="2" t="s">
        <v>1706</v>
      </c>
      <c r="C714" s="2" t="s">
        <v>32</v>
      </c>
      <c r="D714" s="2" t="s">
        <v>1714</v>
      </c>
      <c r="E714" s="12" t="s">
        <v>33</v>
      </c>
      <c r="F714" s="12" t="s">
        <v>1719</v>
      </c>
      <c r="G714" s="2" t="s">
        <v>34</v>
      </c>
      <c r="H714" s="2" t="s">
        <v>37</v>
      </c>
      <c r="I714" s="2" t="s">
        <v>38</v>
      </c>
      <c r="J714" s="17">
        <v>120000</v>
      </c>
      <c r="K714" s="3" t="s">
        <v>862</v>
      </c>
      <c r="L714" s="30">
        <f>IF(M714="1000 szt.",((J714/N714)/1000),IF(M714="gram",((J714/N714)*1000),J714/N714))</f>
        <v>120000</v>
      </c>
      <c r="M714" s="14" t="s">
        <v>19</v>
      </c>
      <c r="N714" s="15">
        <v>1</v>
      </c>
      <c r="O714" s="18" t="s">
        <v>1354</v>
      </c>
      <c r="P714" s="31" t="str">
        <f t="shared" si="11"/>
        <v>St</v>
      </c>
    </row>
    <row r="715" spans="1:16" ht="15.6" x14ac:dyDescent="0.3">
      <c r="A715" s="9">
        <v>45387.520833333336</v>
      </c>
      <c r="B715" s="2" t="s">
        <v>1706</v>
      </c>
      <c r="C715" s="2" t="s">
        <v>4</v>
      </c>
      <c r="D715" s="2" t="s">
        <v>1708</v>
      </c>
      <c r="E715" s="12" t="s">
        <v>25</v>
      </c>
      <c r="F715" s="12" t="s">
        <v>1736</v>
      </c>
      <c r="G715" s="2" t="s">
        <v>26</v>
      </c>
      <c r="H715" s="2" t="s">
        <v>7</v>
      </c>
      <c r="I715" s="2" t="s">
        <v>7</v>
      </c>
      <c r="J715" s="17">
        <v>1304.864</v>
      </c>
      <c r="L715" s="30">
        <f>IF(M715="1000 szt.",((J715/N715)/1000),IF(M715="gram",((J715/N715)*1000),J715/N715))</f>
        <v>0.81554000000000004</v>
      </c>
      <c r="M715" s="14" t="s">
        <v>19</v>
      </c>
      <c r="N715" s="15">
        <v>1600</v>
      </c>
      <c r="O715" s="18" t="s">
        <v>1354</v>
      </c>
      <c r="P715" s="31" t="str">
        <f t="shared" si="11"/>
        <v>St</v>
      </c>
    </row>
    <row r="716" spans="1:16" ht="15.6" x14ac:dyDescent="0.3">
      <c r="A716" s="9">
        <v>45387.625</v>
      </c>
      <c r="B716" s="2" t="s">
        <v>1706</v>
      </c>
      <c r="C716" s="2" t="s">
        <v>4</v>
      </c>
      <c r="D716" s="2" t="s">
        <v>1708</v>
      </c>
      <c r="E716" s="12" t="s">
        <v>58</v>
      </c>
      <c r="F716" s="12" t="s">
        <v>1732</v>
      </c>
      <c r="G716" s="2" t="s">
        <v>23</v>
      </c>
      <c r="H716" s="2" t="s">
        <v>64</v>
      </c>
      <c r="I716" s="2" t="s">
        <v>1744</v>
      </c>
      <c r="J716" s="17">
        <v>50</v>
      </c>
      <c r="K716" s="3" t="s">
        <v>863</v>
      </c>
      <c r="L716" s="30">
        <f>IF(M716="1000 szt.",((J716/N716)/1000),IF(M716="gram",((J716/N716)*1000),J716/N716))</f>
        <v>50</v>
      </c>
      <c r="M716" s="14" t="s">
        <v>19</v>
      </c>
      <c r="N716" s="15">
        <v>1</v>
      </c>
      <c r="O716" s="18" t="s">
        <v>1354</v>
      </c>
      <c r="P716" s="31" t="str">
        <f t="shared" si="11"/>
        <v>St</v>
      </c>
    </row>
    <row r="717" spans="1:16" ht="15.6" x14ac:dyDescent="0.3">
      <c r="A717" s="9">
        <v>45387.708333333336</v>
      </c>
      <c r="B717" s="2" t="s">
        <v>1707</v>
      </c>
      <c r="C717" s="2" t="s">
        <v>4</v>
      </c>
      <c r="D717" s="2" t="s">
        <v>1714</v>
      </c>
      <c r="E717" s="12" t="s">
        <v>63</v>
      </c>
      <c r="F717" s="12" t="s">
        <v>1728</v>
      </c>
      <c r="G717" s="2" t="s">
        <v>16</v>
      </c>
      <c r="H717" s="2" t="s">
        <v>64</v>
      </c>
      <c r="I717" s="2" t="s">
        <v>1744</v>
      </c>
      <c r="J717" s="17">
        <v>30</v>
      </c>
      <c r="K717" s="3" t="s">
        <v>122</v>
      </c>
      <c r="L717" s="30">
        <f>IF(M717="1000 szt.",((J717/N717)/1000),IF(M717="gram",((J717/N717)*1000),J717/N717))</f>
        <v>30</v>
      </c>
      <c r="M717" s="14" t="s">
        <v>19</v>
      </c>
      <c r="N717" s="15">
        <v>1</v>
      </c>
      <c r="O717" s="18" t="s">
        <v>1354</v>
      </c>
      <c r="P717" s="31" t="str">
        <f t="shared" si="11"/>
        <v>St</v>
      </c>
    </row>
    <row r="718" spans="1:16" ht="40.799999999999997" x14ac:dyDescent="0.3">
      <c r="A718" s="9">
        <v>45388.002083333333</v>
      </c>
      <c r="B718" s="2" t="s">
        <v>1706</v>
      </c>
      <c r="C718" s="2" t="s">
        <v>32</v>
      </c>
      <c r="D718" s="2" t="s">
        <v>1708</v>
      </c>
      <c r="E718" s="12" t="s">
        <v>1919</v>
      </c>
      <c r="F718" s="12" t="s">
        <v>1719</v>
      </c>
      <c r="G718" s="2" t="s">
        <v>26</v>
      </c>
      <c r="H718" s="2" t="s">
        <v>7</v>
      </c>
      <c r="I718" s="2" t="s">
        <v>7</v>
      </c>
      <c r="J718" s="17">
        <v>11417.56</v>
      </c>
      <c r="K718" s="3" t="s">
        <v>864</v>
      </c>
      <c r="L718" s="30">
        <f>IF(M718="1000 szt.",((J718/N718)/1000),IF(M718="gram",((J718/N718)*1000),J718/N718))</f>
        <v>0.81553999999999993</v>
      </c>
      <c r="M718" s="14" t="s">
        <v>19</v>
      </c>
      <c r="N718" s="15">
        <v>14000</v>
      </c>
      <c r="O718" s="18" t="s">
        <v>1354</v>
      </c>
      <c r="P718" s="31" t="str">
        <f t="shared" si="11"/>
        <v>St</v>
      </c>
    </row>
    <row r="719" spans="1:16" ht="15.6" x14ac:dyDescent="0.3">
      <c r="A719" s="9">
        <v>45388.034722222219</v>
      </c>
      <c r="B719" s="2" t="s">
        <v>1706</v>
      </c>
      <c r="C719" s="2" t="s">
        <v>32</v>
      </c>
      <c r="D719" s="2" t="s">
        <v>1714</v>
      </c>
      <c r="E719" s="12" t="s">
        <v>33</v>
      </c>
      <c r="F719" s="12" t="s">
        <v>1719</v>
      </c>
      <c r="G719" s="2" t="s">
        <v>34</v>
      </c>
      <c r="H719" s="2" t="s">
        <v>37</v>
      </c>
      <c r="I719" s="2" t="s">
        <v>1744</v>
      </c>
      <c r="J719" s="17">
        <v>40000</v>
      </c>
      <c r="K719" s="3" t="s">
        <v>865</v>
      </c>
      <c r="L719" s="30">
        <f>IF(M719="1000 szt.",((J719/N719)/1000),IF(M719="gram",((J719/N719)*1000),J719/N719))</f>
        <v>40000</v>
      </c>
      <c r="M719" s="14" t="s">
        <v>19</v>
      </c>
      <c r="N719" s="15">
        <v>1</v>
      </c>
      <c r="O719" s="18" t="s">
        <v>1354</v>
      </c>
      <c r="P719" s="31" t="str">
        <f t="shared" si="11"/>
        <v>St</v>
      </c>
    </row>
    <row r="720" spans="1:16" ht="15.6" x14ac:dyDescent="0.3">
      <c r="A720" s="9">
        <v>45388.375</v>
      </c>
      <c r="B720" s="2" t="s">
        <v>1706</v>
      </c>
      <c r="C720" s="2" t="s">
        <v>4</v>
      </c>
      <c r="D720" s="2" t="s">
        <v>1708</v>
      </c>
      <c r="E720" s="12" t="s">
        <v>22</v>
      </c>
      <c r="F720" s="12" t="s">
        <v>1731</v>
      </c>
      <c r="G720" s="2" t="s">
        <v>23</v>
      </c>
      <c r="H720" s="2" t="s">
        <v>64</v>
      </c>
      <c r="I720" s="2" t="s">
        <v>1744</v>
      </c>
      <c r="J720" s="17">
        <v>50</v>
      </c>
      <c r="K720" s="3" t="s">
        <v>866</v>
      </c>
      <c r="L720" s="30">
        <f>IF(M720="1000 szt.",((J720/N720)/1000),IF(M720="gram",((J720/N720)*1000),J720/N720))</f>
        <v>50</v>
      </c>
      <c r="M720" s="14" t="s">
        <v>19</v>
      </c>
      <c r="N720" s="15">
        <v>1</v>
      </c>
      <c r="O720" s="18" t="s">
        <v>1354</v>
      </c>
      <c r="P720" s="31" t="str">
        <f t="shared" si="11"/>
        <v>St</v>
      </c>
    </row>
    <row r="721" spans="1:16" ht="15.6" x14ac:dyDescent="0.3">
      <c r="A721" s="9">
        <v>45388.644444444442</v>
      </c>
      <c r="B721" s="2" t="s">
        <v>27</v>
      </c>
      <c r="C721" s="2" t="s">
        <v>28</v>
      </c>
      <c r="D721" s="2" t="s">
        <v>1708</v>
      </c>
      <c r="E721" s="12" t="s">
        <v>54</v>
      </c>
      <c r="F721" s="12" t="s">
        <v>1719</v>
      </c>
      <c r="G721" s="2" t="s">
        <v>27</v>
      </c>
      <c r="H721" s="2" t="s">
        <v>37</v>
      </c>
      <c r="I721" s="2" t="s">
        <v>38</v>
      </c>
      <c r="J721" s="17">
        <v>25000</v>
      </c>
      <c r="K721" s="3" t="s">
        <v>867</v>
      </c>
      <c r="L721" s="30">
        <f>IF(M721="1000 szt.",((J721/N721)/1000),IF(M721="gram",((J721/N721)*1000),J721/N721))</f>
        <v>25000</v>
      </c>
      <c r="M721" s="14" t="s">
        <v>19</v>
      </c>
      <c r="N721" s="15">
        <v>1</v>
      </c>
      <c r="O721" s="18" t="s">
        <v>1354</v>
      </c>
      <c r="P721" s="31" t="str">
        <f t="shared" si="11"/>
        <v>St</v>
      </c>
    </row>
    <row r="722" spans="1:16" ht="15.6" x14ac:dyDescent="0.3">
      <c r="A722" s="9">
        <v>45388.645833333336</v>
      </c>
      <c r="B722" s="2" t="s">
        <v>1706</v>
      </c>
      <c r="C722" s="2" t="s">
        <v>4</v>
      </c>
      <c r="D722" s="2" t="s">
        <v>1708</v>
      </c>
      <c r="E722" s="12" t="s">
        <v>25</v>
      </c>
      <c r="F722" s="12" t="s">
        <v>1721</v>
      </c>
      <c r="G722" s="2" t="s">
        <v>26</v>
      </c>
      <c r="H722" s="2" t="s">
        <v>7</v>
      </c>
      <c r="I722" s="2" t="s">
        <v>7</v>
      </c>
      <c r="J722" s="17">
        <v>636.12120000000004</v>
      </c>
      <c r="L722" s="30">
        <f>IF(M722="1000 szt.",((J722/N722)/1000),IF(M722="gram",((J722/N722)*1000),J722/N722))</f>
        <v>0.81554000000000004</v>
      </c>
      <c r="M722" s="14" t="s">
        <v>19</v>
      </c>
      <c r="N722" s="15">
        <v>780</v>
      </c>
      <c r="O722" s="18" t="s">
        <v>1168</v>
      </c>
      <c r="P722" s="31" t="str">
        <f t="shared" si="11"/>
        <v>KA</v>
      </c>
    </row>
    <row r="723" spans="1:16" ht="15.6" x14ac:dyDescent="0.3">
      <c r="A723" s="9">
        <v>45388.840277777781</v>
      </c>
      <c r="B723" s="2" t="s">
        <v>1706</v>
      </c>
      <c r="C723" s="2" t="s">
        <v>4</v>
      </c>
      <c r="D723" s="2" t="s">
        <v>1708</v>
      </c>
      <c r="E723" s="12" t="s">
        <v>25</v>
      </c>
      <c r="F723" s="12" t="s">
        <v>1721</v>
      </c>
      <c r="G723" s="2" t="s">
        <v>26</v>
      </c>
      <c r="H723" s="2" t="s">
        <v>7</v>
      </c>
      <c r="I723" s="2" t="s">
        <v>7</v>
      </c>
      <c r="J723" s="17">
        <v>1631.08</v>
      </c>
      <c r="L723" s="30">
        <f>IF(M723="1000 szt.",((J723/N723)/1000),IF(M723="gram",((J723/N723)*1000),J723/N723))</f>
        <v>0.81553999999999993</v>
      </c>
      <c r="M723" s="14" t="s">
        <v>19</v>
      </c>
      <c r="N723" s="15">
        <v>2000</v>
      </c>
      <c r="O723" s="18" t="s">
        <v>1168</v>
      </c>
      <c r="P723" s="31" t="str">
        <f t="shared" si="11"/>
        <v>KA</v>
      </c>
    </row>
    <row r="724" spans="1:16" ht="15.6" x14ac:dyDescent="0.3">
      <c r="A724" s="9">
        <v>45389.375</v>
      </c>
      <c r="B724" s="2" t="s">
        <v>1706</v>
      </c>
      <c r="C724" s="2" t="s">
        <v>4</v>
      </c>
      <c r="D724" s="2" t="s">
        <v>1709</v>
      </c>
      <c r="E724" s="12" t="s">
        <v>103</v>
      </c>
      <c r="F724" s="12" t="s">
        <v>1727</v>
      </c>
      <c r="G724" s="2" t="s">
        <v>23</v>
      </c>
      <c r="H724" s="2" t="s">
        <v>17</v>
      </c>
      <c r="I724" s="2" t="s">
        <v>1744</v>
      </c>
      <c r="J724" s="17">
        <v>4</v>
      </c>
      <c r="K724" s="3" t="s">
        <v>868</v>
      </c>
      <c r="L724" s="30">
        <f>IF(M724="1000 szt.",((J724/N724)/1000),IF(M724="gram",((J724/N724)*1000),J724/N724))</f>
        <v>4</v>
      </c>
      <c r="M724" s="14" t="s">
        <v>19</v>
      </c>
      <c r="N724" s="15">
        <v>1</v>
      </c>
      <c r="O724" s="18" t="s">
        <v>1354</v>
      </c>
      <c r="P724" s="31" t="str">
        <f t="shared" si="11"/>
        <v>St</v>
      </c>
    </row>
    <row r="725" spans="1:16" ht="15.6" x14ac:dyDescent="0.3">
      <c r="A725" s="9">
        <v>45389.5</v>
      </c>
      <c r="B725" s="2" t="s">
        <v>1707</v>
      </c>
      <c r="C725" s="2" t="s">
        <v>4</v>
      </c>
      <c r="D725" s="2" t="s">
        <v>1708</v>
      </c>
      <c r="E725" s="12" t="s">
        <v>25</v>
      </c>
      <c r="F725" s="12" t="s">
        <v>1721</v>
      </c>
      <c r="G725" s="2" t="s">
        <v>26</v>
      </c>
      <c r="H725" s="2" t="s">
        <v>37</v>
      </c>
      <c r="I725" s="2" t="s">
        <v>38</v>
      </c>
      <c r="J725" s="17">
        <v>150000</v>
      </c>
      <c r="L725" s="30">
        <f>IF(M725="1000 szt.",((J725/N725)/1000),IF(M725="gram",((J725/N725)*1000),J725/N725))</f>
        <v>150000</v>
      </c>
      <c r="M725" s="14" t="s">
        <v>19</v>
      </c>
      <c r="N725" s="15">
        <v>1</v>
      </c>
      <c r="O725" s="18" t="s">
        <v>1354</v>
      </c>
      <c r="P725" s="31" t="str">
        <f t="shared" si="11"/>
        <v>St</v>
      </c>
    </row>
    <row r="726" spans="1:16" ht="15.6" x14ac:dyDescent="0.3">
      <c r="A726" s="9">
        <v>45389.503472222219</v>
      </c>
      <c r="B726" s="2" t="s">
        <v>1707</v>
      </c>
      <c r="C726" s="2" t="s">
        <v>4</v>
      </c>
      <c r="D726" s="2" t="s">
        <v>1714</v>
      </c>
      <c r="E726" s="12" t="s">
        <v>63</v>
      </c>
      <c r="F726" s="12" t="s">
        <v>1728</v>
      </c>
      <c r="G726" s="2" t="s">
        <v>16</v>
      </c>
      <c r="H726" s="2" t="s">
        <v>64</v>
      </c>
      <c r="I726" s="2" t="s">
        <v>1744</v>
      </c>
      <c r="J726" s="17">
        <v>20</v>
      </c>
      <c r="K726" s="3" t="s">
        <v>195</v>
      </c>
      <c r="L726" s="30">
        <f>IF(M726="1000 szt.",((J726/N726)/1000),IF(M726="gram",((J726/N726)*1000),J726/N726))</f>
        <v>20</v>
      </c>
      <c r="M726" s="14" t="s">
        <v>19</v>
      </c>
      <c r="N726" s="15">
        <v>1</v>
      </c>
      <c r="O726" s="18" t="s">
        <v>1182</v>
      </c>
      <c r="P726" s="31" t="str">
        <f t="shared" si="11"/>
        <v>in</v>
      </c>
    </row>
    <row r="727" spans="1:16" ht="15.6" x14ac:dyDescent="0.3">
      <c r="A727" s="9">
        <v>45390.114583333336</v>
      </c>
      <c r="B727" s="2" t="s">
        <v>1706</v>
      </c>
      <c r="C727" s="2" t="s">
        <v>4</v>
      </c>
      <c r="D727" s="2" t="s">
        <v>1708</v>
      </c>
      <c r="E727" s="12" t="s">
        <v>25</v>
      </c>
      <c r="F727" s="12" t="s">
        <v>1736</v>
      </c>
      <c r="G727" s="2" t="s">
        <v>26</v>
      </c>
      <c r="H727" s="2" t="s">
        <v>7</v>
      </c>
      <c r="I727" s="2" t="s">
        <v>7</v>
      </c>
      <c r="J727" s="17">
        <v>571041.10800000001</v>
      </c>
      <c r="L727" s="30">
        <f>IF(M727="1000 szt.",((J727/N727)/1000),IF(M727="gram",((J727/N727)*1000),J727/N727))</f>
        <v>0.81554000000000004</v>
      </c>
      <c r="M727" s="14" t="s">
        <v>19</v>
      </c>
      <c r="N727" s="15">
        <v>700200</v>
      </c>
      <c r="O727" s="18" t="s">
        <v>1168</v>
      </c>
      <c r="P727" s="31" t="str">
        <f t="shared" si="11"/>
        <v>KA</v>
      </c>
    </row>
    <row r="728" spans="1:16" ht="15.6" x14ac:dyDescent="0.3">
      <c r="A728" s="9">
        <v>45390.3125</v>
      </c>
      <c r="B728" s="2" t="s">
        <v>1707</v>
      </c>
      <c r="C728" s="2" t="s">
        <v>4</v>
      </c>
      <c r="D728" s="2" t="s">
        <v>1709</v>
      </c>
      <c r="E728" s="12" t="s">
        <v>103</v>
      </c>
      <c r="F728" s="12" t="s">
        <v>1727</v>
      </c>
      <c r="G728" s="2" t="s">
        <v>23</v>
      </c>
      <c r="H728" s="2" t="s">
        <v>37</v>
      </c>
      <c r="I728" s="2" t="s">
        <v>1744</v>
      </c>
      <c r="J728" s="17">
        <v>40000</v>
      </c>
      <c r="L728" s="30">
        <f>IF(M728="1000 szt.",((J728/N728)/1000),IF(M728="gram",((J728/N728)*1000),J728/N728))</f>
        <v>40000</v>
      </c>
      <c r="M728" s="14" t="s">
        <v>19</v>
      </c>
      <c r="N728" s="15">
        <v>1</v>
      </c>
      <c r="O728" s="18" t="s">
        <v>1354</v>
      </c>
      <c r="P728" s="31" t="str">
        <f t="shared" si="11"/>
        <v>St</v>
      </c>
    </row>
    <row r="729" spans="1:16" ht="15.6" x14ac:dyDescent="0.3">
      <c r="A729" s="9">
        <v>45390.5</v>
      </c>
      <c r="B729" s="2" t="s">
        <v>27</v>
      </c>
      <c r="C729" s="2" t="s">
        <v>28</v>
      </c>
      <c r="D729" s="2" t="s">
        <v>1709</v>
      </c>
      <c r="E729" s="12" t="s">
        <v>36</v>
      </c>
      <c r="F729" s="12" t="s">
        <v>1719</v>
      </c>
      <c r="G729" s="2" t="s">
        <v>27</v>
      </c>
      <c r="H729" s="2" t="s">
        <v>7</v>
      </c>
      <c r="I729" s="2" t="s">
        <v>7</v>
      </c>
      <c r="J729" s="17">
        <v>326.21600000000001</v>
      </c>
      <c r="L729" s="30">
        <f>IF(M729="1000 szt.",((J729/N729)/1000),IF(M729="gram",((J729/N729)*1000),J729/N729))</f>
        <v>0.81554000000000004</v>
      </c>
      <c r="M729" s="14" t="s">
        <v>19</v>
      </c>
      <c r="N729" s="15">
        <v>400</v>
      </c>
      <c r="O729" s="18" t="s">
        <v>1354</v>
      </c>
      <c r="P729" s="31" t="str">
        <f t="shared" si="11"/>
        <v>St</v>
      </c>
    </row>
    <row r="730" spans="1:16" ht="15.6" x14ac:dyDescent="0.3">
      <c r="A730" s="9">
        <v>45390.511111111111</v>
      </c>
      <c r="B730" s="2" t="s">
        <v>27</v>
      </c>
      <c r="C730" s="2" t="s">
        <v>28</v>
      </c>
      <c r="D730" s="2" t="s">
        <v>1713</v>
      </c>
      <c r="E730" s="12" t="s">
        <v>377</v>
      </c>
      <c r="F730" s="12" t="s">
        <v>1719</v>
      </c>
      <c r="G730" s="2" t="s">
        <v>27</v>
      </c>
      <c r="H730" s="2" t="s">
        <v>78</v>
      </c>
      <c r="I730" s="2" t="s">
        <v>80</v>
      </c>
      <c r="J730" s="17">
        <v>34240</v>
      </c>
      <c r="K730" s="3" t="s">
        <v>869</v>
      </c>
      <c r="L730" s="30">
        <f>IF(M730="1000 szt.",((J730/N730)/1000),IF(M730="gram",((J730/N730)*1000),J730/N730))</f>
        <v>214</v>
      </c>
      <c r="M730" s="14" t="s">
        <v>19</v>
      </c>
      <c r="N730" s="15">
        <v>160</v>
      </c>
      <c r="O730" s="18" t="s">
        <v>1354</v>
      </c>
      <c r="P730" s="31" t="str">
        <f t="shared" si="11"/>
        <v>St</v>
      </c>
    </row>
    <row r="731" spans="1:16" ht="15.6" x14ac:dyDescent="0.3">
      <c r="A731" s="9">
        <v>45390.511111111111</v>
      </c>
      <c r="B731" s="2" t="s">
        <v>27</v>
      </c>
      <c r="C731" s="2" t="s">
        <v>28</v>
      </c>
      <c r="D731" s="2" t="s">
        <v>1713</v>
      </c>
      <c r="E731" s="12" t="s">
        <v>377</v>
      </c>
      <c r="F731" s="12" t="s">
        <v>1719</v>
      </c>
      <c r="G731" s="2" t="s">
        <v>27</v>
      </c>
      <c r="H731" s="2" t="s">
        <v>889</v>
      </c>
      <c r="I731" s="2" t="s">
        <v>1744</v>
      </c>
      <c r="J731" s="17">
        <v>0</v>
      </c>
      <c r="L731" s="30">
        <f>IF(M731="1000 szt.",((J731/N731)/1000),IF(M731="gram",((J731/N731)*1000),J731/N731))</f>
        <v>0</v>
      </c>
      <c r="M731" s="14" t="s">
        <v>19</v>
      </c>
      <c r="N731" s="15">
        <v>10</v>
      </c>
      <c r="O731" s="18" t="s">
        <v>1354</v>
      </c>
      <c r="P731" s="31" t="str">
        <f t="shared" si="11"/>
        <v>St</v>
      </c>
    </row>
    <row r="732" spans="1:16" ht="15.6" x14ac:dyDescent="0.3">
      <c r="A732" s="9">
        <v>45390.613194444442</v>
      </c>
      <c r="B732" s="2" t="s">
        <v>1706</v>
      </c>
      <c r="C732" s="2" t="s">
        <v>4</v>
      </c>
      <c r="D732" s="2" t="s">
        <v>1708</v>
      </c>
      <c r="E732" s="12" t="s">
        <v>58</v>
      </c>
      <c r="F732" s="12" t="s">
        <v>1732</v>
      </c>
      <c r="G732" s="2" t="s">
        <v>23</v>
      </c>
      <c r="H732" s="2" t="s">
        <v>7</v>
      </c>
      <c r="I732" s="2" t="s">
        <v>7</v>
      </c>
      <c r="J732" s="17">
        <v>73.398600000000002</v>
      </c>
      <c r="L732" s="30">
        <f>IF(M732="1000 szt.",((J732/N732)/1000),IF(M732="gram",((J732/N732)*1000),J732/N732))</f>
        <v>0.81554000000000004</v>
      </c>
      <c r="M732" s="14" t="s">
        <v>19</v>
      </c>
      <c r="N732" s="15">
        <v>90</v>
      </c>
      <c r="O732" s="18" t="s">
        <v>1171</v>
      </c>
      <c r="P732" s="31" t="str">
        <f t="shared" si="11"/>
        <v>SC</v>
      </c>
    </row>
    <row r="733" spans="1:16" ht="15.6" x14ac:dyDescent="0.3">
      <c r="A733" s="9">
        <v>45390.613194444442</v>
      </c>
      <c r="B733" s="2" t="s">
        <v>1706</v>
      </c>
      <c r="C733" s="2" t="s">
        <v>4</v>
      </c>
      <c r="D733" s="2" t="s">
        <v>1708</v>
      </c>
      <c r="E733" s="12" t="s">
        <v>58</v>
      </c>
      <c r="F733" s="12" t="s">
        <v>1732</v>
      </c>
      <c r="G733" s="2" t="s">
        <v>23</v>
      </c>
      <c r="H733" s="2" t="s">
        <v>11</v>
      </c>
      <c r="I733" s="2" t="s">
        <v>1744</v>
      </c>
      <c r="J733" s="17">
        <v>62</v>
      </c>
      <c r="K733" s="3" t="s">
        <v>175</v>
      </c>
      <c r="L733" s="30">
        <f>IF(M733="1000 szt.",((J733/N733)/1000),IF(M733="gram",((J733/N733)*1000),J733/N733))</f>
        <v>10</v>
      </c>
      <c r="M733" s="14" t="s">
        <v>31</v>
      </c>
      <c r="N733" s="15">
        <v>6.2</v>
      </c>
      <c r="O733" s="18" t="s">
        <v>1171</v>
      </c>
      <c r="P733" s="31" t="str">
        <f t="shared" si="11"/>
        <v>SC</v>
      </c>
    </row>
    <row r="734" spans="1:16" ht="15.6" x14ac:dyDescent="0.3">
      <c r="A734" s="9">
        <v>45390.613194444442</v>
      </c>
      <c r="B734" s="2" t="s">
        <v>1706</v>
      </c>
      <c r="C734" s="2" t="s">
        <v>4</v>
      </c>
      <c r="D734" s="2" t="s">
        <v>1708</v>
      </c>
      <c r="E734" s="12" t="s">
        <v>58</v>
      </c>
      <c r="F734" s="12" t="s">
        <v>1732</v>
      </c>
      <c r="G734" s="2" t="s">
        <v>23</v>
      </c>
      <c r="H734" s="2" t="s">
        <v>7</v>
      </c>
      <c r="I734" s="2" t="s">
        <v>7</v>
      </c>
      <c r="J734" s="17">
        <v>32.621600000000001</v>
      </c>
      <c r="L734" s="30">
        <f>IF(M734="1000 szt.",((J734/N734)/1000),IF(M734="gram",((J734/N734)*1000),J734/N734))</f>
        <v>0.81554000000000004</v>
      </c>
      <c r="M734" s="14" t="s">
        <v>19</v>
      </c>
      <c r="N734" s="15">
        <v>40</v>
      </c>
      <c r="O734" s="18" t="s">
        <v>1171</v>
      </c>
      <c r="P734" s="31" t="str">
        <f t="shared" si="11"/>
        <v>SC</v>
      </c>
    </row>
    <row r="735" spans="1:16" ht="15.6" x14ac:dyDescent="0.3">
      <c r="A735" s="9">
        <v>45391.845833333333</v>
      </c>
      <c r="B735" s="2" t="s">
        <v>1706</v>
      </c>
      <c r="C735" s="2" t="s">
        <v>4</v>
      </c>
      <c r="D735" s="2" t="s">
        <v>1708</v>
      </c>
      <c r="E735" s="12" t="s">
        <v>25</v>
      </c>
      <c r="F735" s="12" t="s">
        <v>1721</v>
      </c>
      <c r="G735" s="2" t="s">
        <v>26</v>
      </c>
      <c r="H735" s="2" t="s">
        <v>7</v>
      </c>
      <c r="I735" s="2" t="s">
        <v>7</v>
      </c>
      <c r="J735" s="17">
        <v>1598.4584</v>
      </c>
      <c r="L735" s="30">
        <f>IF(M735="1000 szt.",((J735/N735)/1000),IF(M735="gram",((J735/N735)*1000),J735/N735))</f>
        <v>0.81554000000000004</v>
      </c>
      <c r="M735" s="14" t="s">
        <v>19</v>
      </c>
      <c r="N735" s="15">
        <v>1960</v>
      </c>
      <c r="O735" s="18" t="s">
        <v>1168</v>
      </c>
      <c r="P735" s="31" t="str">
        <f t="shared" si="11"/>
        <v>KA</v>
      </c>
    </row>
    <row r="736" spans="1:16" ht="15.6" x14ac:dyDescent="0.3">
      <c r="A736" s="9">
        <v>45391.915972222225</v>
      </c>
      <c r="B736" s="2" t="s">
        <v>1706</v>
      </c>
      <c r="C736" s="2" t="s">
        <v>4</v>
      </c>
      <c r="D736" s="2" t="s">
        <v>1708</v>
      </c>
      <c r="E736" s="12" t="s">
        <v>25</v>
      </c>
      <c r="F736" s="12" t="s">
        <v>1721</v>
      </c>
      <c r="G736" s="2" t="s">
        <v>26</v>
      </c>
      <c r="H736" s="2" t="s">
        <v>7</v>
      </c>
      <c r="I736" s="2" t="s">
        <v>7</v>
      </c>
      <c r="J736" s="17">
        <v>782.91840000000002</v>
      </c>
      <c r="L736" s="30">
        <f>IF(M736="1000 szt.",((J736/N736)/1000),IF(M736="gram",((J736/N736)*1000),J736/N736))</f>
        <v>0.81554000000000004</v>
      </c>
      <c r="M736" s="14" t="s">
        <v>19</v>
      </c>
      <c r="N736" s="15">
        <v>960</v>
      </c>
      <c r="O736" s="18" t="s">
        <v>1168</v>
      </c>
      <c r="P736" s="31" t="str">
        <f t="shared" si="11"/>
        <v>KA</v>
      </c>
    </row>
    <row r="737" spans="1:16" ht="15.6" x14ac:dyDescent="0.3">
      <c r="A737" s="9">
        <v>45392.326388888891</v>
      </c>
      <c r="B737" s="2" t="s">
        <v>1706</v>
      </c>
      <c r="C737" s="2" t="s">
        <v>4</v>
      </c>
      <c r="D737" s="2" t="s">
        <v>1708</v>
      </c>
      <c r="E737" s="12" t="s">
        <v>71</v>
      </c>
      <c r="F737" s="12" t="s">
        <v>1724</v>
      </c>
      <c r="G737" s="2" t="s">
        <v>23</v>
      </c>
      <c r="H737" s="2" t="s">
        <v>10</v>
      </c>
      <c r="I737" s="2" t="s">
        <v>35</v>
      </c>
      <c r="J737" s="17">
        <v>73.8</v>
      </c>
      <c r="L737" s="30">
        <f>IF(M737="1000 szt.",((J737/N737)/1000),IF(M737="gram",((J737/N737)*1000),J737/N737))</f>
        <v>45000</v>
      </c>
      <c r="M737" s="14" t="s">
        <v>31</v>
      </c>
      <c r="N737" s="15">
        <v>1.64E-3</v>
      </c>
      <c r="O737" s="18" t="s">
        <v>1354</v>
      </c>
      <c r="P737" s="31" t="str">
        <f t="shared" si="11"/>
        <v>St</v>
      </c>
    </row>
    <row r="738" spans="1:16" ht="15.6" x14ac:dyDescent="0.3">
      <c r="A738" s="9">
        <v>45392.466666666667</v>
      </c>
      <c r="B738" s="2" t="s">
        <v>1706</v>
      </c>
      <c r="C738" s="2" t="s">
        <v>4</v>
      </c>
      <c r="D738" s="2" t="s">
        <v>1708</v>
      </c>
      <c r="E738" s="12" t="s">
        <v>25</v>
      </c>
      <c r="F738" s="12" t="s">
        <v>1721</v>
      </c>
      <c r="G738" s="2" t="s">
        <v>26</v>
      </c>
      <c r="H738" s="2" t="s">
        <v>7</v>
      </c>
      <c r="I738" s="2" t="s">
        <v>7</v>
      </c>
      <c r="J738" s="17">
        <v>2560.7955999999999</v>
      </c>
      <c r="L738" s="30">
        <f>IF(M738="1000 szt.",((J738/N738)/1000),IF(M738="gram",((J738/N738)*1000),J738/N738))</f>
        <v>0.81553999999999993</v>
      </c>
      <c r="M738" s="14" t="s">
        <v>19</v>
      </c>
      <c r="N738" s="15">
        <v>3140</v>
      </c>
      <c r="O738" s="18" t="s">
        <v>1168</v>
      </c>
      <c r="P738" s="31" t="str">
        <f t="shared" si="11"/>
        <v>KA</v>
      </c>
    </row>
    <row r="739" spans="1:16" ht="15.6" x14ac:dyDescent="0.3">
      <c r="A739" s="9">
        <v>45392.53125</v>
      </c>
      <c r="B739" s="2" t="s">
        <v>27</v>
      </c>
      <c r="C739" s="2" t="s">
        <v>28</v>
      </c>
      <c r="D739" s="2" t="s">
        <v>1708</v>
      </c>
      <c r="E739" s="12" t="s">
        <v>22</v>
      </c>
      <c r="F739" s="12" t="s">
        <v>1719</v>
      </c>
      <c r="G739" s="2" t="s">
        <v>27</v>
      </c>
      <c r="H739" s="2" t="s">
        <v>7</v>
      </c>
      <c r="I739" s="2" t="s">
        <v>7</v>
      </c>
      <c r="J739" s="17">
        <v>481364.3296</v>
      </c>
      <c r="L739" s="30">
        <f>IF(M739="1000 szt.",((J739/N739)/1000),IF(M739="gram",((J739/N739)*1000),J739/N739))</f>
        <v>0.81554000000000004</v>
      </c>
      <c r="M739" s="14" t="s">
        <v>19</v>
      </c>
      <c r="N739" s="15">
        <v>590240</v>
      </c>
      <c r="O739" s="18" t="s">
        <v>1168</v>
      </c>
      <c r="P739" s="31" t="str">
        <f t="shared" si="11"/>
        <v>KA</v>
      </c>
    </row>
    <row r="740" spans="1:16" ht="15.6" x14ac:dyDescent="0.3">
      <c r="A740" s="9">
        <v>45392.53125</v>
      </c>
      <c r="B740" s="2" t="s">
        <v>27</v>
      </c>
      <c r="C740" s="2" t="s">
        <v>28</v>
      </c>
      <c r="D740" s="2" t="s">
        <v>1708</v>
      </c>
      <c r="E740" s="12" t="s">
        <v>22</v>
      </c>
      <c r="F740" s="12" t="s">
        <v>1719</v>
      </c>
      <c r="G740" s="2" t="s">
        <v>27</v>
      </c>
      <c r="H740" s="2" t="s">
        <v>29</v>
      </c>
      <c r="I740" s="2" t="s">
        <v>41</v>
      </c>
      <c r="J740" s="17">
        <v>598908.97</v>
      </c>
      <c r="L740" s="30">
        <f>IF(M740="1000 szt.",((J740/N740)/1000),IF(M740="gram",((J740/N740)*1000),J740/N740))</f>
        <v>815.50785675381258</v>
      </c>
      <c r="M740" s="14" t="s">
        <v>31</v>
      </c>
      <c r="N740" s="15">
        <v>734.4</v>
      </c>
      <c r="O740" s="18" t="s">
        <v>1168</v>
      </c>
      <c r="P740" s="31" t="str">
        <f t="shared" si="11"/>
        <v>KA</v>
      </c>
    </row>
    <row r="741" spans="1:16" ht="15.6" x14ac:dyDescent="0.3">
      <c r="A741" s="9">
        <v>45392.53125</v>
      </c>
      <c r="B741" s="2" t="s">
        <v>27</v>
      </c>
      <c r="C741" s="2" t="s">
        <v>28</v>
      </c>
      <c r="D741" s="2" t="s">
        <v>1708</v>
      </c>
      <c r="E741" s="12" t="s">
        <v>22</v>
      </c>
      <c r="F741" s="12" t="s">
        <v>1719</v>
      </c>
      <c r="G741" s="2" t="s">
        <v>27</v>
      </c>
      <c r="H741" s="2" t="s">
        <v>29</v>
      </c>
      <c r="I741" s="2" t="s">
        <v>134</v>
      </c>
      <c r="J741" s="17">
        <v>427.04</v>
      </c>
      <c r="K741" s="3" t="s">
        <v>870</v>
      </c>
      <c r="L741" s="30">
        <f>IF(M741="1000 szt.",((J741/N741)/1000),IF(M741="gram",((J741/N741)*1000),J741/N741))</f>
        <v>8</v>
      </c>
      <c r="M741" s="14" t="s">
        <v>31</v>
      </c>
      <c r="N741" s="15">
        <v>53.38</v>
      </c>
      <c r="O741" s="18" t="s">
        <v>1168</v>
      </c>
      <c r="P741" s="31" t="str">
        <f t="shared" si="11"/>
        <v>KA</v>
      </c>
    </row>
    <row r="742" spans="1:16" ht="15.6" x14ac:dyDescent="0.3">
      <c r="A742" s="9">
        <v>45392.576388888891</v>
      </c>
      <c r="B742" s="2" t="s">
        <v>1706</v>
      </c>
      <c r="C742" s="2" t="s">
        <v>4</v>
      </c>
      <c r="D742" s="2" t="s">
        <v>1708</v>
      </c>
      <c r="E742" s="12" t="s">
        <v>25</v>
      </c>
      <c r="F742" s="12" t="s">
        <v>1736</v>
      </c>
      <c r="G742" s="2" t="s">
        <v>26</v>
      </c>
      <c r="H742" s="2" t="s">
        <v>7</v>
      </c>
      <c r="I742" s="2" t="s">
        <v>7</v>
      </c>
      <c r="J742" s="17">
        <v>1467.972</v>
      </c>
      <c r="L742" s="30">
        <f>IF(M742="1000 szt.",((J742/N742)/1000),IF(M742="gram",((J742/N742)*1000),J742/N742))</f>
        <v>0.81554000000000004</v>
      </c>
      <c r="M742" s="14" t="s">
        <v>19</v>
      </c>
      <c r="N742" s="15">
        <v>1800</v>
      </c>
      <c r="O742" s="18" t="s">
        <v>1354</v>
      </c>
      <c r="P742" s="31" t="str">
        <f t="shared" si="11"/>
        <v>St</v>
      </c>
    </row>
    <row r="743" spans="1:16" ht="20.399999999999999" x14ac:dyDescent="0.3">
      <c r="A743" s="9">
        <v>45392.8125</v>
      </c>
      <c r="B743" s="2" t="s">
        <v>1706</v>
      </c>
      <c r="C743" s="2" t="s">
        <v>4</v>
      </c>
      <c r="D743" s="2" t="s">
        <v>1709</v>
      </c>
      <c r="E743" s="12" t="s">
        <v>103</v>
      </c>
      <c r="F743" s="12" t="s">
        <v>1727</v>
      </c>
      <c r="G743" s="2" t="s">
        <v>23</v>
      </c>
      <c r="H743" s="2" t="s">
        <v>7</v>
      </c>
      <c r="I743" s="2" t="s">
        <v>7</v>
      </c>
      <c r="J743" s="17">
        <v>1239.6207999999999</v>
      </c>
      <c r="K743" s="3" t="s">
        <v>871</v>
      </c>
      <c r="L743" s="30">
        <f>IF(M743="1000 szt.",((J743/N743)/1000),IF(M743="gram",((J743/N743)*1000),J743/N743))</f>
        <v>0.81553999999999993</v>
      </c>
      <c r="M743" s="14" t="s">
        <v>19</v>
      </c>
      <c r="N743" s="15">
        <v>1520</v>
      </c>
      <c r="O743" s="18" t="s">
        <v>1354</v>
      </c>
      <c r="P743" s="31" t="str">
        <f t="shared" si="11"/>
        <v>St</v>
      </c>
    </row>
    <row r="744" spans="1:16" ht="15.6" x14ac:dyDescent="0.3">
      <c r="A744" s="9">
        <v>45393.145833333336</v>
      </c>
      <c r="B744" s="2" t="s">
        <v>27</v>
      </c>
      <c r="C744" s="2" t="s">
        <v>32</v>
      </c>
      <c r="D744" s="2" t="s">
        <v>1716</v>
      </c>
      <c r="E744" s="12" t="s">
        <v>242</v>
      </c>
      <c r="F744" s="12" t="s">
        <v>1719</v>
      </c>
      <c r="G744" s="2" t="s">
        <v>243</v>
      </c>
      <c r="H744" s="2" t="s">
        <v>37</v>
      </c>
      <c r="I744" s="2" t="s">
        <v>38</v>
      </c>
      <c r="J744" s="17">
        <v>65000</v>
      </c>
      <c r="K744" s="3" t="s">
        <v>872</v>
      </c>
      <c r="L744" s="30">
        <f>IF(M744="1000 szt.",((J744/N744)/1000),IF(M744="gram",((J744/N744)*1000),J744/N744))</f>
        <v>65000</v>
      </c>
      <c r="M744" s="14" t="s">
        <v>19</v>
      </c>
      <c r="N744" s="15">
        <v>1</v>
      </c>
      <c r="O744" s="18" t="s">
        <v>1354</v>
      </c>
      <c r="P744" s="31" t="str">
        <f t="shared" si="11"/>
        <v>St</v>
      </c>
    </row>
    <row r="745" spans="1:16" ht="20.399999999999999" x14ac:dyDescent="0.3">
      <c r="A745" s="9">
        <v>45393.1875</v>
      </c>
      <c r="B745" s="2" t="s">
        <v>1707</v>
      </c>
      <c r="C745" s="2" t="s">
        <v>32</v>
      </c>
      <c r="D745" s="2" t="s">
        <v>1710</v>
      </c>
      <c r="E745" s="12" t="s">
        <v>167</v>
      </c>
      <c r="F745" s="12" t="s">
        <v>1719</v>
      </c>
      <c r="G745" s="2" t="s">
        <v>16</v>
      </c>
      <c r="H745" s="2" t="s">
        <v>64</v>
      </c>
      <c r="I745" s="2" t="s">
        <v>1744</v>
      </c>
      <c r="J745" s="17">
        <v>100</v>
      </c>
      <c r="K745" s="3" t="s">
        <v>873</v>
      </c>
      <c r="L745" s="30">
        <f>IF(M745="1000 szt.",((J745/N745)/1000),IF(M745="gram",((J745/N745)*1000),J745/N745))</f>
        <v>100</v>
      </c>
      <c r="M745" s="14" t="s">
        <v>19</v>
      </c>
      <c r="N745" s="15">
        <v>1</v>
      </c>
      <c r="O745" s="18" t="s">
        <v>1354</v>
      </c>
      <c r="P745" s="31" t="str">
        <f t="shared" si="11"/>
        <v>St</v>
      </c>
    </row>
    <row r="746" spans="1:16" ht="15.6" x14ac:dyDescent="0.3">
      <c r="A746" s="9">
        <v>45393.430555555555</v>
      </c>
      <c r="B746" s="2" t="s">
        <v>1707</v>
      </c>
      <c r="C746" s="2" t="s">
        <v>4</v>
      </c>
      <c r="D746" s="2" t="s">
        <v>1708</v>
      </c>
      <c r="E746" s="12" t="s">
        <v>66</v>
      </c>
      <c r="F746" s="12" t="s">
        <v>1726</v>
      </c>
      <c r="G746" s="2" t="s">
        <v>23</v>
      </c>
      <c r="H746" s="2" t="s">
        <v>37</v>
      </c>
      <c r="I746" s="2" t="s">
        <v>38</v>
      </c>
      <c r="J746" s="17">
        <v>120000</v>
      </c>
      <c r="K746" s="3" t="s">
        <v>874</v>
      </c>
      <c r="L746" s="30">
        <f>IF(M746="1000 szt.",((J746/N746)/1000),IF(M746="gram",((J746/N746)*1000),J746/N746))</f>
        <v>120000</v>
      </c>
      <c r="M746" s="14" t="s">
        <v>19</v>
      </c>
      <c r="N746" s="15">
        <v>1</v>
      </c>
      <c r="O746" s="18" t="s">
        <v>1354</v>
      </c>
      <c r="P746" s="31" t="str">
        <f t="shared" si="11"/>
        <v>St</v>
      </c>
    </row>
    <row r="747" spans="1:16" ht="15.6" x14ac:dyDescent="0.3">
      <c r="A747" s="9">
        <v>45393.472222222219</v>
      </c>
      <c r="B747" s="2" t="s">
        <v>1707</v>
      </c>
      <c r="C747" s="2" t="s">
        <v>32</v>
      </c>
      <c r="D747" s="2" t="s">
        <v>1712</v>
      </c>
      <c r="E747" s="12" t="s">
        <v>115</v>
      </c>
      <c r="F747" s="12" t="s">
        <v>1719</v>
      </c>
      <c r="G747" s="2" t="s">
        <v>16</v>
      </c>
      <c r="H747" s="2" t="s">
        <v>17</v>
      </c>
      <c r="I747" s="2" t="s">
        <v>18</v>
      </c>
      <c r="J747" s="17">
        <v>1</v>
      </c>
      <c r="K747" s="3" t="s">
        <v>875</v>
      </c>
      <c r="L747" s="30">
        <f>IF(M747="1000 szt.",((J747/N747)/1000),IF(M747="gram",((J747/N747)*1000),J747/N747))</f>
        <v>1</v>
      </c>
      <c r="M747" s="14" t="s">
        <v>19</v>
      </c>
      <c r="N747" s="15">
        <v>1</v>
      </c>
      <c r="O747" s="18" t="s">
        <v>1182</v>
      </c>
      <c r="P747" s="31" t="str">
        <f t="shared" si="11"/>
        <v>in</v>
      </c>
    </row>
    <row r="748" spans="1:16" ht="20.399999999999999" x14ac:dyDescent="0.3">
      <c r="A748" s="9">
        <v>45393.479166666664</v>
      </c>
      <c r="B748" s="2" t="s">
        <v>1707</v>
      </c>
      <c r="C748" s="2" t="s">
        <v>4</v>
      </c>
      <c r="D748" s="2" t="s">
        <v>1708</v>
      </c>
      <c r="E748" s="12" t="s">
        <v>22</v>
      </c>
      <c r="F748" s="12" t="s">
        <v>1731</v>
      </c>
      <c r="G748" s="2" t="s">
        <v>23</v>
      </c>
      <c r="H748" s="2" t="s">
        <v>37</v>
      </c>
      <c r="I748" s="2" t="s">
        <v>38</v>
      </c>
      <c r="J748" s="17">
        <v>40000</v>
      </c>
      <c r="K748" s="3" t="s">
        <v>876</v>
      </c>
      <c r="L748" s="30">
        <f>IF(M748="1000 szt.",((J748/N748)/1000),IF(M748="gram",((J748/N748)*1000),J748/N748))</f>
        <v>40000</v>
      </c>
      <c r="M748" s="14" t="s">
        <v>19</v>
      </c>
      <c r="N748" s="15">
        <v>1</v>
      </c>
      <c r="O748" s="18" t="s">
        <v>1354</v>
      </c>
      <c r="P748" s="31" t="str">
        <f t="shared" si="11"/>
        <v>St</v>
      </c>
    </row>
    <row r="749" spans="1:16" ht="15.6" x14ac:dyDescent="0.3">
      <c r="A749" s="9">
        <v>45393.600694444445</v>
      </c>
      <c r="B749" s="2" t="s">
        <v>27</v>
      </c>
      <c r="C749" s="2" t="s">
        <v>28</v>
      </c>
      <c r="D749" s="2" t="s">
        <v>1712</v>
      </c>
      <c r="E749" s="12" t="s">
        <v>77</v>
      </c>
      <c r="F749" s="12" t="s">
        <v>1719</v>
      </c>
      <c r="G749" s="2" t="s">
        <v>27</v>
      </c>
      <c r="H749" s="2" t="s">
        <v>7</v>
      </c>
      <c r="I749" s="2" t="s">
        <v>7</v>
      </c>
      <c r="J749" s="17">
        <v>424080.8</v>
      </c>
      <c r="L749" s="30">
        <f>IF(M749="1000 szt.",((J749/N749)/1000),IF(M749="gram",((J749/N749)*1000),J749/N749))</f>
        <v>0.81553999999999993</v>
      </c>
      <c r="M749" s="14" t="s">
        <v>19</v>
      </c>
      <c r="N749" s="15">
        <v>520000</v>
      </c>
      <c r="O749" s="18" t="s">
        <v>1168</v>
      </c>
      <c r="P749" s="31" t="str">
        <f t="shared" si="11"/>
        <v>KA</v>
      </c>
    </row>
    <row r="750" spans="1:16" ht="15.6" x14ac:dyDescent="0.3">
      <c r="A750" s="9">
        <v>45393.600694444445</v>
      </c>
      <c r="B750" s="2" t="s">
        <v>27</v>
      </c>
      <c r="C750" s="2" t="s">
        <v>28</v>
      </c>
      <c r="D750" s="2" t="s">
        <v>1712</v>
      </c>
      <c r="E750" s="12" t="s">
        <v>77</v>
      </c>
      <c r="F750" s="12" t="s">
        <v>1719</v>
      </c>
      <c r="G750" s="2" t="s">
        <v>27</v>
      </c>
      <c r="H750" s="2" t="s">
        <v>29</v>
      </c>
      <c r="I750" s="2" t="s">
        <v>134</v>
      </c>
      <c r="J750" s="17">
        <v>7236</v>
      </c>
      <c r="L750" s="30">
        <f>IF(M750="1000 szt.",((J750/N750)/1000),IF(M750="gram",((J750/N750)*1000),J750/N750))</f>
        <v>20.100000000000001</v>
      </c>
      <c r="M750" s="14" t="s">
        <v>31</v>
      </c>
      <c r="N750" s="15">
        <v>360</v>
      </c>
      <c r="O750" s="18" t="s">
        <v>1168</v>
      </c>
      <c r="P750" s="31" t="str">
        <f t="shared" si="11"/>
        <v>KA</v>
      </c>
    </row>
    <row r="751" spans="1:16" ht="15.6" x14ac:dyDescent="0.3">
      <c r="A751" s="9">
        <v>45393.600694444445</v>
      </c>
      <c r="B751" s="2" t="s">
        <v>27</v>
      </c>
      <c r="C751" s="2" t="s">
        <v>28</v>
      </c>
      <c r="D751" s="2" t="s">
        <v>1712</v>
      </c>
      <c r="E751" s="12" t="s">
        <v>77</v>
      </c>
      <c r="F751" s="12" t="s">
        <v>1719</v>
      </c>
      <c r="G751" s="2" t="s">
        <v>27</v>
      </c>
      <c r="H751" s="2" t="s">
        <v>29</v>
      </c>
      <c r="I751" s="2" t="s">
        <v>30</v>
      </c>
      <c r="J751" s="17">
        <v>8974.94</v>
      </c>
      <c r="L751" s="30">
        <f>IF(M751="1000 szt.",((J751/N751)/1000),IF(M751="gram",((J751/N751)*1000),J751/N751))</f>
        <v>815.90363636363645</v>
      </c>
      <c r="M751" s="14" t="s">
        <v>31</v>
      </c>
      <c r="N751" s="15">
        <v>11</v>
      </c>
      <c r="O751" s="18" t="s">
        <v>1168</v>
      </c>
      <c r="P751" s="31" t="str">
        <f t="shared" si="11"/>
        <v>KA</v>
      </c>
    </row>
    <row r="752" spans="1:16" ht="15.6" x14ac:dyDescent="0.3">
      <c r="A752" s="9">
        <v>45393.628472222219</v>
      </c>
      <c r="B752" s="2" t="s">
        <v>27</v>
      </c>
      <c r="C752" s="2" t="s">
        <v>28</v>
      </c>
      <c r="D752" s="2" t="s">
        <v>1714</v>
      </c>
      <c r="E752" s="12" t="s">
        <v>40</v>
      </c>
      <c r="F752" s="12" t="s">
        <v>1719</v>
      </c>
      <c r="G752" s="2" t="s">
        <v>27</v>
      </c>
      <c r="H752" s="2" t="s">
        <v>7</v>
      </c>
      <c r="I752" s="2" t="s">
        <v>7</v>
      </c>
      <c r="J752" s="17">
        <v>6034.9960000000001</v>
      </c>
      <c r="L752" s="30">
        <f>IF(M752="1000 szt.",((J752/N752)/1000),IF(M752="gram",((J752/N752)*1000),J752/N752))</f>
        <v>0.81554000000000004</v>
      </c>
      <c r="M752" s="14" t="s">
        <v>19</v>
      </c>
      <c r="N752" s="15">
        <v>7400</v>
      </c>
      <c r="O752" s="18" t="s">
        <v>1168</v>
      </c>
      <c r="P752" s="31" t="str">
        <f t="shared" si="11"/>
        <v>KA</v>
      </c>
    </row>
    <row r="753" spans="1:16" ht="15.6" x14ac:dyDescent="0.3">
      <c r="A753" s="9">
        <v>45393.628472222219</v>
      </c>
      <c r="B753" s="2" t="s">
        <v>27</v>
      </c>
      <c r="C753" s="2" t="s">
        <v>28</v>
      </c>
      <c r="D753" s="2" t="s">
        <v>1714</v>
      </c>
      <c r="E753" s="12" t="s">
        <v>40</v>
      </c>
      <c r="F753" s="12" t="s">
        <v>1719</v>
      </c>
      <c r="G753" s="2" t="s">
        <v>27</v>
      </c>
      <c r="H753" s="2" t="s">
        <v>29</v>
      </c>
      <c r="I753" s="2" t="s">
        <v>41</v>
      </c>
      <c r="J753" s="17">
        <v>2340.08</v>
      </c>
      <c r="L753" s="30">
        <f>IF(M753="1000 szt.",((J753/N753)/1000),IF(M753="gram",((J753/N753)*1000),J753/N753))</f>
        <v>585.02</v>
      </c>
      <c r="M753" s="14" t="s">
        <v>31</v>
      </c>
      <c r="N753" s="15">
        <v>4</v>
      </c>
      <c r="O753" s="18" t="s">
        <v>1168</v>
      </c>
      <c r="P753" s="31" t="str">
        <f t="shared" si="11"/>
        <v>KA</v>
      </c>
    </row>
    <row r="754" spans="1:16" ht="15.6" x14ac:dyDescent="0.3">
      <c r="A754" s="9">
        <v>45393.628472222219</v>
      </c>
      <c r="B754" s="2" t="s">
        <v>27</v>
      </c>
      <c r="C754" s="2" t="s">
        <v>28</v>
      </c>
      <c r="D754" s="2" t="s">
        <v>1714</v>
      </c>
      <c r="E754" s="12" t="s">
        <v>40</v>
      </c>
      <c r="F754" s="12" t="s">
        <v>1719</v>
      </c>
      <c r="G754" s="2" t="s">
        <v>27</v>
      </c>
      <c r="H754" s="2" t="s">
        <v>55</v>
      </c>
      <c r="I754" s="2" t="s">
        <v>56</v>
      </c>
      <c r="J754" s="17">
        <v>216</v>
      </c>
      <c r="L754" s="30">
        <f>IF(M754="1000 szt.",((J754/N754)/1000),IF(M754="gram",((J754/N754)*1000),J754/N754))</f>
        <v>80</v>
      </c>
      <c r="M754" s="14" t="s">
        <v>46</v>
      </c>
      <c r="N754" s="15">
        <v>2.7</v>
      </c>
      <c r="O754" s="18" t="s">
        <v>1168</v>
      </c>
      <c r="P754" s="31" t="str">
        <f t="shared" si="11"/>
        <v>KA</v>
      </c>
    </row>
    <row r="755" spans="1:16" ht="15.6" x14ac:dyDescent="0.3">
      <c r="A755" s="9">
        <v>45393.729166666664</v>
      </c>
      <c r="B755" s="2" t="s">
        <v>1707</v>
      </c>
      <c r="C755" s="2" t="s">
        <v>4</v>
      </c>
      <c r="D755" s="2" t="s">
        <v>1708</v>
      </c>
      <c r="E755" s="12" t="s">
        <v>58</v>
      </c>
      <c r="F755" s="12" t="s">
        <v>1732</v>
      </c>
      <c r="G755" s="2" t="s">
        <v>23</v>
      </c>
      <c r="H755" s="2" t="s">
        <v>37</v>
      </c>
      <c r="I755" s="2" t="s">
        <v>364</v>
      </c>
      <c r="J755" s="17">
        <v>50000</v>
      </c>
      <c r="L755" s="30">
        <f>IF(M755="1000 szt.",((J755/N755)/1000),IF(M755="gram",((J755/N755)*1000),J755/N755))</f>
        <v>50000</v>
      </c>
      <c r="M755" s="14" t="s">
        <v>19</v>
      </c>
      <c r="N755" s="15">
        <v>1</v>
      </c>
      <c r="O755" s="18" t="s">
        <v>1354</v>
      </c>
      <c r="P755" s="31" t="str">
        <f t="shared" si="11"/>
        <v>St</v>
      </c>
    </row>
    <row r="756" spans="1:16" ht="15.6" x14ac:dyDescent="0.3">
      <c r="A756" s="9">
        <v>45393.927083333336</v>
      </c>
      <c r="B756" s="2" t="s">
        <v>1706</v>
      </c>
      <c r="C756" s="2" t="s">
        <v>32</v>
      </c>
      <c r="D756" s="2" t="s">
        <v>1714</v>
      </c>
      <c r="E756" s="12" t="s">
        <v>33</v>
      </c>
      <c r="F756" s="12" t="s">
        <v>1719</v>
      </c>
      <c r="G756" s="2" t="s">
        <v>34</v>
      </c>
      <c r="H756" s="2" t="s">
        <v>37</v>
      </c>
      <c r="I756" s="2" t="s">
        <v>38</v>
      </c>
      <c r="J756" s="17">
        <v>90000</v>
      </c>
      <c r="K756" s="3" t="s">
        <v>877</v>
      </c>
      <c r="L756" s="30">
        <f>IF(M756="1000 szt.",((J756/N756)/1000),IF(M756="gram",((J756/N756)*1000),J756/N756))</f>
        <v>90000</v>
      </c>
      <c r="M756" s="14" t="s">
        <v>19</v>
      </c>
      <c r="N756" s="15">
        <v>1</v>
      </c>
      <c r="O756" s="18" t="s">
        <v>1354</v>
      </c>
      <c r="P756" s="31" t="str">
        <f t="shared" si="11"/>
        <v>St</v>
      </c>
    </row>
    <row r="757" spans="1:16" ht="15.6" x14ac:dyDescent="0.3">
      <c r="A757" s="9">
        <v>45394.354166666664</v>
      </c>
      <c r="B757" s="2" t="s">
        <v>1706</v>
      </c>
      <c r="C757" s="2" t="s">
        <v>4</v>
      </c>
      <c r="D757" s="2" t="s">
        <v>1708</v>
      </c>
      <c r="E757" s="12" t="s">
        <v>54</v>
      </c>
      <c r="F757" s="12" t="s">
        <v>1743</v>
      </c>
      <c r="G757" s="2" t="s">
        <v>16</v>
      </c>
      <c r="H757" s="2" t="s">
        <v>11</v>
      </c>
      <c r="I757" s="2" t="s">
        <v>1744</v>
      </c>
      <c r="J757" s="17">
        <v>103.5</v>
      </c>
      <c r="K757" s="3" t="s">
        <v>878</v>
      </c>
      <c r="L757" s="30">
        <f>IF(M757="1000 szt.",((J757/N757)/1000),IF(M757="gram",((J757/N757)*1000),J757/N757))</f>
        <v>30</v>
      </c>
      <c r="M757" s="14" t="s">
        <v>31</v>
      </c>
      <c r="N757" s="15">
        <v>3.45</v>
      </c>
      <c r="O757" s="18" t="s">
        <v>1171</v>
      </c>
      <c r="P757" s="31" t="str">
        <f t="shared" si="11"/>
        <v>SC</v>
      </c>
    </row>
    <row r="758" spans="1:16" ht="15.6" x14ac:dyDescent="0.3">
      <c r="A758" s="9">
        <v>45394.354166666664</v>
      </c>
      <c r="B758" s="2" t="s">
        <v>1706</v>
      </c>
      <c r="C758" s="2" t="s">
        <v>4</v>
      </c>
      <c r="D758" s="2" t="s">
        <v>1708</v>
      </c>
      <c r="E758" s="12" t="s">
        <v>54</v>
      </c>
      <c r="F758" s="12" t="s">
        <v>1743</v>
      </c>
      <c r="G758" s="2" t="s">
        <v>16</v>
      </c>
      <c r="H758" s="2" t="s">
        <v>11</v>
      </c>
      <c r="I758" s="2" t="s">
        <v>1744</v>
      </c>
      <c r="J758" s="17">
        <v>11.7</v>
      </c>
      <c r="K758" s="3" t="s">
        <v>879</v>
      </c>
      <c r="L758" s="30">
        <f>IF(M758="1000 szt.",((J758/N758)/1000),IF(M758="gram",((J758/N758)*1000),J758/N758))</f>
        <v>18</v>
      </c>
      <c r="M758" s="14" t="s">
        <v>31</v>
      </c>
      <c r="N758" s="15">
        <v>0.65</v>
      </c>
      <c r="O758" s="18" t="s">
        <v>1171</v>
      </c>
      <c r="P758" s="31" t="str">
        <f t="shared" si="11"/>
        <v>SC</v>
      </c>
    </row>
    <row r="759" spans="1:16" ht="15.6" x14ac:dyDescent="0.3">
      <c r="A759" s="9">
        <v>45395.194444444445</v>
      </c>
      <c r="B759" s="2" t="s">
        <v>1706</v>
      </c>
      <c r="C759" s="2" t="s">
        <v>4</v>
      </c>
      <c r="D759" s="2" t="s">
        <v>1708</v>
      </c>
      <c r="E759" s="12" t="s">
        <v>71</v>
      </c>
      <c r="F759" s="12" t="s">
        <v>1724</v>
      </c>
      <c r="G759" s="2" t="s">
        <v>23</v>
      </c>
      <c r="H759" s="2" t="s">
        <v>64</v>
      </c>
      <c r="I759" s="2" t="s">
        <v>1744</v>
      </c>
      <c r="J759" s="17">
        <v>30</v>
      </c>
      <c r="K759" s="3" t="s">
        <v>122</v>
      </c>
      <c r="L759" s="30">
        <f>IF(M759="1000 szt.",((J759/N759)/1000),IF(M759="gram",((J759/N759)*1000),J759/N759))</f>
        <v>30</v>
      </c>
      <c r="M759" s="14" t="s">
        <v>19</v>
      </c>
      <c r="N759" s="15">
        <v>1</v>
      </c>
      <c r="O759" s="18" t="s">
        <v>1354</v>
      </c>
      <c r="P759" s="31" t="str">
        <f t="shared" si="11"/>
        <v>St</v>
      </c>
    </row>
    <row r="760" spans="1:16" ht="15.6" x14ac:dyDescent="0.3">
      <c r="A760" s="9">
        <v>45395.493055555555</v>
      </c>
      <c r="B760" s="2" t="s">
        <v>1706</v>
      </c>
      <c r="C760" s="2" t="s">
        <v>4</v>
      </c>
      <c r="D760" s="2" t="s">
        <v>1708</v>
      </c>
      <c r="E760" s="12" t="s">
        <v>25</v>
      </c>
      <c r="F760" s="12" t="s">
        <v>1737</v>
      </c>
      <c r="G760" s="2" t="s">
        <v>26</v>
      </c>
      <c r="H760" s="2" t="s">
        <v>7</v>
      </c>
      <c r="I760" s="2" t="s">
        <v>7</v>
      </c>
      <c r="J760" s="17">
        <v>15658.368</v>
      </c>
      <c r="L760" s="30">
        <f>IF(M760="1000 szt.",((J760/N760)/1000),IF(M760="gram",((J760/N760)*1000),J760/N760))</f>
        <v>0.81554000000000004</v>
      </c>
      <c r="M760" s="14" t="s">
        <v>19</v>
      </c>
      <c r="N760" s="15">
        <v>19200</v>
      </c>
      <c r="O760" s="18" t="s">
        <v>1168</v>
      </c>
      <c r="P760" s="31" t="str">
        <f t="shared" si="11"/>
        <v>KA</v>
      </c>
    </row>
    <row r="761" spans="1:16" ht="15.6" x14ac:dyDescent="0.3">
      <c r="A761" s="9">
        <v>45395.958333333336</v>
      </c>
      <c r="B761" s="2" t="s">
        <v>1707</v>
      </c>
      <c r="C761" s="2" t="s">
        <v>4</v>
      </c>
      <c r="D761" s="2" t="s">
        <v>1709</v>
      </c>
      <c r="E761" s="12" t="s">
        <v>103</v>
      </c>
      <c r="F761" s="12" t="s">
        <v>1727</v>
      </c>
      <c r="G761" s="2" t="s">
        <v>23</v>
      </c>
      <c r="H761" s="2" t="s">
        <v>11</v>
      </c>
      <c r="I761" s="2" t="s">
        <v>1744</v>
      </c>
      <c r="J761" s="17">
        <v>350000</v>
      </c>
      <c r="K761" s="3" t="s">
        <v>880</v>
      </c>
      <c r="L761" s="30">
        <f>IF(M761="1000 szt.",((J761/N761)/1000),IF(M761="gram",((J761/N761)*1000),J761/N761))</f>
        <v>350000</v>
      </c>
      <c r="M761" s="14" t="s">
        <v>19</v>
      </c>
      <c r="N761" s="15">
        <v>1</v>
      </c>
      <c r="O761" s="18" t="s">
        <v>1354</v>
      </c>
      <c r="P761" s="31" t="str">
        <f t="shared" si="11"/>
        <v>St</v>
      </c>
    </row>
    <row r="762" spans="1:16" ht="15.6" x14ac:dyDescent="0.3">
      <c r="A762" s="9">
        <v>45395.972222222219</v>
      </c>
      <c r="B762" s="2" t="s">
        <v>1707</v>
      </c>
      <c r="C762" s="2" t="s">
        <v>4</v>
      </c>
      <c r="D762" s="2" t="s">
        <v>1708</v>
      </c>
      <c r="E762" s="12" t="s">
        <v>66</v>
      </c>
      <c r="F762" s="12" t="s">
        <v>1726</v>
      </c>
      <c r="G762" s="2" t="s">
        <v>23</v>
      </c>
      <c r="H762" s="2" t="s">
        <v>434</v>
      </c>
      <c r="I762" s="2" t="s">
        <v>1744</v>
      </c>
      <c r="J762" s="17">
        <v>50000</v>
      </c>
      <c r="K762" s="3" t="s">
        <v>881</v>
      </c>
      <c r="L762" s="30">
        <f>IF(M762="1000 szt.",((J762/N762)/1000),IF(M762="gram",((J762/N762)*1000),J762/N762))</f>
        <v>50000</v>
      </c>
      <c r="M762" s="14" t="s">
        <v>19</v>
      </c>
      <c r="N762" s="15">
        <v>1</v>
      </c>
      <c r="O762" s="18" t="s">
        <v>1354</v>
      </c>
      <c r="P762" s="31" t="str">
        <f t="shared" si="11"/>
        <v>St</v>
      </c>
    </row>
    <row r="763" spans="1:16" ht="15.6" x14ac:dyDescent="0.3">
      <c r="A763" s="9">
        <v>45396.5</v>
      </c>
      <c r="B763" s="2" t="s">
        <v>1706</v>
      </c>
      <c r="C763" s="2" t="s">
        <v>4</v>
      </c>
      <c r="D763" s="2" t="s">
        <v>1708</v>
      </c>
      <c r="E763" s="12" t="s">
        <v>25</v>
      </c>
      <c r="F763" s="12" t="s">
        <v>1737</v>
      </c>
      <c r="G763" s="2" t="s">
        <v>26</v>
      </c>
      <c r="H763" s="2" t="s">
        <v>7</v>
      </c>
      <c r="I763" s="2" t="s">
        <v>7</v>
      </c>
      <c r="J763" s="17">
        <v>5480.4287999999997</v>
      </c>
      <c r="L763" s="30">
        <f>IF(M763="1000 szt.",((J763/N763)/1000),IF(M763="gram",((J763/N763)*1000),J763/N763))</f>
        <v>0.81553999999999993</v>
      </c>
      <c r="M763" s="14" t="s">
        <v>19</v>
      </c>
      <c r="N763" s="15">
        <v>6720</v>
      </c>
      <c r="O763" s="18" t="s">
        <v>1168</v>
      </c>
      <c r="P763" s="31" t="str">
        <f t="shared" si="11"/>
        <v>KA</v>
      </c>
    </row>
    <row r="764" spans="1:16" ht="15.6" x14ac:dyDescent="0.3">
      <c r="A764" s="9">
        <v>45396.673611111109</v>
      </c>
      <c r="B764" s="2" t="s">
        <v>1706</v>
      </c>
      <c r="C764" s="2" t="s">
        <v>4</v>
      </c>
      <c r="D764" s="2" t="s">
        <v>1708</v>
      </c>
      <c r="E764" s="12" t="s">
        <v>22</v>
      </c>
      <c r="F764" s="12" t="s">
        <v>1731</v>
      </c>
      <c r="G764" s="2" t="s">
        <v>23</v>
      </c>
      <c r="H764" s="2" t="s">
        <v>7</v>
      </c>
      <c r="I764" s="2" t="s">
        <v>7</v>
      </c>
      <c r="J764" s="17">
        <v>97.864800000000002</v>
      </c>
      <c r="K764" s="3" t="s">
        <v>882</v>
      </c>
      <c r="L764" s="30">
        <f>IF(M764="1000 szt.",((J764/N764)/1000),IF(M764="gram",((J764/N764)*1000),J764/N764))</f>
        <v>0.81554000000000004</v>
      </c>
      <c r="M764" s="14" t="s">
        <v>19</v>
      </c>
      <c r="N764" s="15">
        <v>120</v>
      </c>
      <c r="O764" s="18" t="s">
        <v>1354</v>
      </c>
      <c r="P764" s="31" t="str">
        <f t="shared" si="11"/>
        <v>St</v>
      </c>
    </row>
    <row r="765" spans="1:16" ht="15.6" x14ac:dyDescent="0.3">
      <c r="A765" s="9">
        <v>45396.767361111109</v>
      </c>
      <c r="B765" s="2" t="s">
        <v>1706</v>
      </c>
      <c r="C765" s="2" t="s">
        <v>4</v>
      </c>
      <c r="D765" s="2" t="s">
        <v>1708</v>
      </c>
      <c r="E765" s="12" t="s">
        <v>25</v>
      </c>
      <c r="F765" s="12" t="s">
        <v>1721</v>
      </c>
      <c r="G765" s="2" t="s">
        <v>26</v>
      </c>
      <c r="H765" s="2" t="s">
        <v>7</v>
      </c>
      <c r="I765" s="2" t="s">
        <v>7</v>
      </c>
      <c r="J765" s="17">
        <v>913.40480000000002</v>
      </c>
      <c r="L765" s="30">
        <f>IF(M765="1000 szt.",((J765/N765)/1000),IF(M765="gram",((J765/N765)*1000),J765/N765))</f>
        <v>0.81554000000000004</v>
      </c>
      <c r="M765" s="14" t="s">
        <v>19</v>
      </c>
      <c r="N765" s="15">
        <v>1120</v>
      </c>
      <c r="O765" s="18" t="s">
        <v>1354</v>
      </c>
      <c r="P765" s="31" t="str">
        <f t="shared" si="11"/>
        <v>St</v>
      </c>
    </row>
    <row r="766" spans="1:16" ht="15.6" x14ac:dyDescent="0.3">
      <c r="A766" s="9">
        <v>45397.041666666664</v>
      </c>
      <c r="B766" s="2" t="s">
        <v>1706</v>
      </c>
      <c r="C766" s="2" t="s">
        <v>4</v>
      </c>
      <c r="D766" s="2" t="s">
        <v>1708</v>
      </c>
      <c r="E766" s="12" t="s">
        <v>22</v>
      </c>
      <c r="F766" s="12" t="s">
        <v>1731</v>
      </c>
      <c r="G766" s="2" t="s">
        <v>23</v>
      </c>
      <c r="H766" s="2" t="s">
        <v>29</v>
      </c>
      <c r="I766" s="2" t="s">
        <v>29</v>
      </c>
      <c r="J766" s="17">
        <v>81.599999999999994</v>
      </c>
      <c r="K766" s="3" t="s">
        <v>883</v>
      </c>
      <c r="L766" s="30">
        <f>IF(M766="1000 szt.",((J766/N766)/1000),IF(M766="gram",((J766/N766)*1000),J766/N766))</f>
        <v>815.99999999999989</v>
      </c>
      <c r="M766" s="14" t="s">
        <v>31</v>
      </c>
      <c r="N766" s="15">
        <v>0.1</v>
      </c>
      <c r="O766" s="18" t="s">
        <v>1171</v>
      </c>
      <c r="P766" s="31" t="str">
        <f t="shared" si="11"/>
        <v>SC</v>
      </c>
    </row>
    <row r="767" spans="1:16" ht="40.799999999999997" x14ac:dyDescent="0.3">
      <c r="A767" s="9">
        <v>45397.177083333336</v>
      </c>
      <c r="B767" s="2" t="s">
        <v>1707</v>
      </c>
      <c r="C767" s="2" t="s">
        <v>4</v>
      </c>
      <c r="D767" s="2" t="s">
        <v>1708</v>
      </c>
      <c r="E767" s="12" t="s">
        <v>22</v>
      </c>
      <c r="F767" s="12" t="s">
        <v>1731</v>
      </c>
      <c r="G767" s="2" t="s">
        <v>23</v>
      </c>
      <c r="H767" s="2" t="s">
        <v>11</v>
      </c>
      <c r="I767" s="2" t="s">
        <v>126</v>
      </c>
      <c r="J767" s="17">
        <v>8000</v>
      </c>
      <c r="K767" s="3" t="s">
        <v>884</v>
      </c>
      <c r="L767" s="30">
        <f>IF(M767="1000 szt.",((J767/N767)/1000),IF(M767="gram",((J767/N767)*1000),J767/N767))</f>
        <v>4000</v>
      </c>
      <c r="M767" s="14" t="s">
        <v>19</v>
      </c>
      <c r="N767" s="15">
        <v>2</v>
      </c>
      <c r="O767" s="18" t="s">
        <v>1354</v>
      </c>
      <c r="P767" s="31" t="str">
        <f t="shared" si="11"/>
        <v>St</v>
      </c>
    </row>
    <row r="768" spans="1:16" ht="28.8" x14ac:dyDescent="0.3">
      <c r="A768" s="9">
        <v>45387.586805555555</v>
      </c>
      <c r="B768" s="2" t="s">
        <v>3</v>
      </c>
      <c r="C768" s="2" t="s">
        <v>4</v>
      </c>
      <c r="D768" s="2" t="s">
        <v>1711</v>
      </c>
      <c r="E768" s="12" t="s">
        <v>5</v>
      </c>
      <c r="F768" s="12" t="s">
        <v>1746</v>
      </c>
      <c r="G768" s="2" t="s">
        <v>6</v>
      </c>
      <c r="H768" s="2" t="s">
        <v>7</v>
      </c>
      <c r="I768" s="2" t="s">
        <v>7</v>
      </c>
      <c r="J768" s="17">
        <v>97.86</v>
      </c>
      <c r="K768" s="3" t="s">
        <v>8</v>
      </c>
      <c r="L768" s="30">
        <f>IF(M768="1000 szt.",((J768/N768)/1000),IF(M768="gram",((J768/N768)*1000),J768/N768))</f>
        <v>0.8155</v>
      </c>
      <c r="M768" s="14" t="s">
        <v>19</v>
      </c>
      <c r="N768" s="15">
        <v>120</v>
      </c>
      <c r="O768" s="18" t="s">
        <v>1163</v>
      </c>
      <c r="P768" s="31" t="str">
        <f t="shared" si="11"/>
        <v>SC</v>
      </c>
    </row>
    <row r="769" spans="1:16" ht="20.399999999999999" x14ac:dyDescent="0.3">
      <c r="A769" s="9">
        <v>45389.73541666667</v>
      </c>
      <c r="B769" s="2" t="s">
        <v>9</v>
      </c>
      <c r="C769" s="2" t="s">
        <v>4</v>
      </c>
      <c r="D769" s="2" t="s">
        <v>1713</v>
      </c>
      <c r="E769" s="12" t="s">
        <v>3896</v>
      </c>
      <c r="F769" s="12" t="s">
        <v>1747</v>
      </c>
      <c r="G769" s="33" t="s">
        <v>16</v>
      </c>
      <c r="H769" s="2" t="s">
        <v>10</v>
      </c>
      <c r="I769" s="2" t="s">
        <v>1744</v>
      </c>
      <c r="J769" s="17">
        <v>93633.3</v>
      </c>
      <c r="K769" s="3" t="s">
        <v>12</v>
      </c>
      <c r="L769" s="30">
        <f>IF(M769="1000 szt.",((J769/N769)/1000),IF(M769="gram",((J769/N769)*1000),J769/N769))</f>
        <v>45000.000000000007</v>
      </c>
      <c r="M769" s="14" t="s">
        <v>31</v>
      </c>
      <c r="N769" s="15">
        <v>2.0807399999999996</v>
      </c>
      <c r="O769" s="18" t="s">
        <v>1354</v>
      </c>
      <c r="P769" s="31" t="str">
        <f t="shared" si="11"/>
        <v>St</v>
      </c>
    </row>
    <row r="770" spans="1:16" ht="28.8" x14ac:dyDescent="0.3">
      <c r="A770" s="9">
        <v>45393.704861111109</v>
      </c>
      <c r="B770" s="2" t="s">
        <v>3</v>
      </c>
      <c r="C770" s="2" t="s">
        <v>4</v>
      </c>
      <c r="D770" s="2" t="s">
        <v>1711</v>
      </c>
      <c r="E770" s="12" t="s">
        <v>13</v>
      </c>
      <c r="F770" s="12" t="s">
        <v>1748</v>
      </c>
      <c r="G770" s="2" t="s">
        <v>6</v>
      </c>
      <c r="H770" s="2" t="s">
        <v>7</v>
      </c>
      <c r="I770" s="2" t="s">
        <v>7</v>
      </c>
      <c r="J770" s="17">
        <v>652.42999999999995</v>
      </c>
      <c r="K770" s="3" t="s">
        <v>14</v>
      </c>
      <c r="L770" s="30">
        <f>IF(M770="1000 szt.",((J770/N770)/1000),IF(M770="gram",((J770/N770)*1000),J770/N770))</f>
        <v>0.81553749999999992</v>
      </c>
      <c r="M770" s="14" t="s">
        <v>19</v>
      </c>
      <c r="N770" s="15">
        <v>800</v>
      </c>
      <c r="O770" s="18" t="s">
        <v>1354</v>
      </c>
      <c r="P770" s="31" t="str">
        <f t="shared" si="11"/>
        <v>St</v>
      </c>
    </row>
    <row r="771" spans="1:16" ht="28.8" x14ac:dyDescent="0.3">
      <c r="A771" s="9">
        <v>45394.520833333336</v>
      </c>
      <c r="B771" s="2" t="s">
        <v>3</v>
      </c>
      <c r="C771" s="2" t="s">
        <v>4</v>
      </c>
      <c r="D771" s="2" t="s">
        <v>1711</v>
      </c>
      <c r="E771" s="12" t="s">
        <v>5</v>
      </c>
      <c r="F771" s="12" t="s">
        <v>1746</v>
      </c>
      <c r="G771" s="2" t="s">
        <v>6</v>
      </c>
      <c r="H771" s="2" t="s">
        <v>7</v>
      </c>
      <c r="I771" s="2" t="s">
        <v>7</v>
      </c>
      <c r="J771" s="17">
        <v>782.92</v>
      </c>
      <c r="K771" s="3" t="s">
        <v>15</v>
      </c>
      <c r="L771" s="30">
        <f>IF(M771="1000 szt.",((J771/N771)/1000),IF(M771="gram",((J771/N771)*1000),J771/N771))</f>
        <v>0.81554166666666661</v>
      </c>
      <c r="M771" s="14" t="s">
        <v>19</v>
      </c>
      <c r="N771" s="15">
        <v>960</v>
      </c>
      <c r="O771" s="18" t="s">
        <v>1354</v>
      </c>
      <c r="P771" s="31" t="str">
        <f t="shared" ref="P771:P834" si="12">MID(O771,1,2)</f>
        <v>St</v>
      </c>
    </row>
    <row r="772" spans="1:16" ht="28.8" x14ac:dyDescent="0.3">
      <c r="A772" s="9">
        <v>45395.479166666664</v>
      </c>
      <c r="B772" s="2" t="s">
        <v>3</v>
      </c>
      <c r="C772" s="2" t="s">
        <v>4</v>
      </c>
      <c r="D772" s="2" t="s">
        <v>1711</v>
      </c>
      <c r="E772" s="12" t="s">
        <v>5</v>
      </c>
      <c r="F772" s="12" t="s">
        <v>1746</v>
      </c>
      <c r="G772" s="2" t="s">
        <v>6</v>
      </c>
      <c r="H772" s="2" t="s">
        <v>7</v>
      </c>
      <c r="I772" s="2" t="s">
        <v>7</v>
      </c>
      <c r="J772" s="17">
        <v>163.11000000000001</v>
      </c>
      <c r="K772" s="3" t="s">
        <v>20</v>
      </c>
      <c r="L772" s="30">
        <f>IF(M772="1000 szt.",((J772/N772)/1000),IF(M772="gram",((J772/N772)*1000),J772/N772))</f>
        <v>0.81555000000000011</v>
      </c>
      <c r="M772" s="14" t="s">
        <v>19</v>
      </c>
      <c r="N772" s="15">
        <v>200</v>
      </c>
      <c r="O772" s="18" t="s">
        <v>1354</v>
      </c>
      <c r="P772" s="31" t="str">
        <f t="shared" si="12"/>
        <v>St</v>
      </c>
    </row>
    <row r="773" spans="1:16" ht="28.8" x14ac:dyDescent="0.3">
      <c r="A773" s="9">
        <v>45395.479166666664</v>
      </c>
      <c r="B773" s="2" t="s">
        <v>3</v>
      </c>
      <c r="C773" s="2" t="s">
        <v>4</v>
      </c>
      <c r="D773" s="2" t="s">
        <v>1711</v>
      </c>
      <c r="E773" s="12" t="s">
        <v>5</v>
      </c>
      <c r="F773" s="12" t="s">
        <v>1746</v>
      </c>
      <c r="G773" s="2" t="s">
        <v>6</v>
      </c>
      <c r="H773" s="2" t="s">
        <v>7</v>
      </c>
      <c r="I773" s="2" t="s">
        <v>7</v>
      </c>
      <c r="J773" s="17">
        <v>130.49</v>
      </c>
      <c r="K773" s="3" t="s">
        <v>21</v>
      </c>
      <c r="L773" s="30">
        <f>IF(M773="1000 szt.",((J773/N773)/1000),IF(M773="gram",((J773/N773)*1000),J773/N773))</f>
        <v>0.81556250000000008</v>
      </c>
      <c r="M773" s="14" t="s">
        <v>19</v>
      </c>
      <c r="N773" s="15">
        <v>160</v>
      </c>
      <c r="O773" s="18" t="s">
        <v>1354</v>
      </c>
      <c r="P773" s="31" t="str">
        <f t="shared" si="12"/>
        <v>St</v>
      </c>
    </row>
    <row r="774" spans="1:16" ht="15.6" x14ac:dyDescent="0.3">
      <c r="A774" s="9">
        <v>45395.916666666664</v>
      </c>
      <c r="B774" s="2" t="s">
        <v>27</v>
      </c>
      <c r="C774" s="2" t="s">
        <v>28</v>
      </c>
      <c r="D774" s="2" t="s">
        <v>1711</v>
      </c>
      <c r="E774" s="12" t="s">
        <v>36</v>
      </c>
      <c r="G774" s="2" t="s">
        <v>27</v>
      </c>
      <c r="H774" s="2" t="s">
        <v>29</v>
      </c>
      <c r="I774" s="2" t="s">
        <v>30</v>
      </c>
      <c r="J774" s="17">
        <v>9688615.1999999993</v>
      </c>
      <c r="L774" s="30">
        <f>IF(M774="1000 szt.",((J774/N774)/1000),IF(M774="gram",((J774/N774)*1000),J774/N774))</f>
        <v>815.54</v>
      </c>
      <c r="M774" s="14" t="s">
        <v>31</v>
      </c>
      <c r="N774" s="15">
        <v>11880</v>
      </c>
      <c r="O774" s="18" t="s">
        <v>1354</v>
      </c>
      <c r="P774" s="31" t="str">
        <f t="shared" si="12"/>
        <v>St</v>
      </c>
    </row>
    <row r="775" spans="1:16" ht="28.8" x14ac:dyDescent="0.3">
      <c r="A775" s="9">
        <v>45397.020833333336</v>
      </c>
      <c r="B775" s="2" t="s">
        <v>3</v>
      </c>
      <c r="C775" s="2" t="s">
        <v>4</v>
      </c>
      <c r="D775" s="2" t="s">
        <v>1711</v>
      </c>
      <c r="E775" s="12" t="s">
        <v>5</v>
      </c>
      <c r="F775" s="12" t="s">
        <v>1746</v>
      </c>
      <c r="G775" s="2" t="s">
        <v>6</v>
      </c>
      <c r="H775" s="2" t="s">
        <v>7</v>
      </c>
      <c r="I775" s="2" t="s">
        <v>7</v>
      </c>
      <c r="J775" s="17">
        <v>179.42</v>
      </c>
      <c r="L775" s="30">
        <f>IF(M775="1000 szt.",((J775/N775)/1000),IF(M775="gram",((J775/N775)*1000),J775/N775))</f>
        <v>0.81554545454545446</v>
      </c>
      <c r="M775" s="14" t="s">
        <v>19</v>
      </c>
      <c r="N775" s="15">
        <v>220</v>
      </c>
      <c r="O775" s="18" t="s">
        <v>1354</v>
      </c>
      <c r="P775" s="31" t="str">
        <f t="shared" si="12"/>
        <v>St</v>
      </c>
    </row>
    <row r="776" spans="1:16" ht="28.8" x14ac:dyDescent="0.3">
      <c r="A776" s="9">
        <v>45397.048611111109</v>
      </c>
      <c r="B776" s="2" t="s">
        <v>3</v>
      </c>
      <c r="C776" s="2" t="s">
        <v>4</v>
      </c>
      <c r="D776" s="2" t="s">
        <v>1708</v>
      </c>
      <c r="E776" s="12" t="s">
        <v>22</v>
      </c>
      <c r="F776" s="12" t="s">
        <v>1749</v>
      </c>
      <c r="G776" s="2" t="s">
        <v>23</v>
      </c>
      <c r="H776" s="2" t="s">
        <v>7</v>
      </c>
      <c r="I776" s="2" t="s">
        <v>7</v>
      </c>
      <c r="J776" s="17">
        <v>244.66</v>
      </c>
      <c r="K776" s="3" t="s">
        <v>24</v>
      </c>
      <c r="L776" s="30">
        <f>IF(M776="1000 szt.",((J776/N776)/1000),IF(M776="gram",((J776/N776)*1000),J776/N776))</f>
        <v>0.81553333333333333</v>
      </c>
      <c r="M776" s="14" t="s">
        <v>19</v>
      </c>
      <c r="N776" s="15">
        <v>300</v>
      </c>
      <c r="O776" s="18" t="s">
        <v>1354</v>
      </c>
      <c r="P776" s="31" t="str">
        <f t="shared" si="12"/>
        <v>St</v>
      </c>
    </row>
    <row r="777" spans="1:16" ht="15.6" x14ac:dyDescent="0.3">
      <c r="A777" s="9">
        <v>45397.319444444445</v>
      </c>
      <c r="B777" s="2" t="s">
        <v>3</v>
      </c>
      <c r="C777" s="2" t="s">
        <v>4</v>
      </c>
      <c r="D777" s="2" t="s">
        <v>1708</v>
      </c>
      <c r="E777" s="12" t="s">
        <v>25</v>
      </c>
      <c r="F777" s="12" t="s">
        <v>1750</v>
      </c>
      <c r="G777" s="2" t="s">
        <v>26</v>
      </c>
      <c r="H777" s="2" t="s">
        <v>7</v>
      </c>
      <c r="I777" s="2" t="s">
        <v>7</v>
      </c>
      <c r="J777" s="17">
        <v>14679.72</v>
      </c>
      <c r="L777" s="30">
        <f>IF(M777="1000 szt.",((J777/N777)/1000),IF(M777="gram",((J777/N777)*1000),J777/N777))</f>
        <v>0.81553999999999993</v>
      </c>
      <c r="M777" s="14" t="s">
        <v>19</v>
      </c>
      <c r="N777" s="15">
        <v>18000</v>
      </c>
      <c r="O777" s="18" t="s">
        <v>1164</v>
      </c>
      <c r="P777" s="31" t="str">
        <f t="shared" si="12"/>
        <v>KA</v>
      </c>
    </row>
    <row r="778" spans="1:16" ht="15.6" x14ac:dyDescent="0.3">
      <c r="A778" s="9">
        <v>45397.354166666664</v>
      </c>
      <c r="B778" s="2" t="s">
        <v>27</v>
      </c>
      <c r="C778" s="2" t="s">
        <v>28</v>
      </c>
      <c r="D778" s="2" t="s">
        <v>1714</v>
      </c>
      <c r="E778" s="12" t="s">
        <v>40</v>
      </c>
      <c r="G778" s="2" t="s">
        <v>27</v>
      </c>
      <c r="H778" s="2" t="s">
        <v>7</v>
      </c>
      <c r="I778" s="2" t="s">
        <v>7</v>
      </c>
      <c r="J778" s="17">
        <v>5203.1499999999996</v>
      </c>
      <c r="L778" s="30">
        <f>IF(M778="1000 szt.",((J778/N778)/1000),IF(M778="gram",((J778/N778)*1000),J778/N778))</f>
        <v>0.81554075235109713</v>
      </c>
      <c r="M778" s="14" t="s">
        <v>19</v>
      </c>
      <c r="N778" s="15">
        <v>6380</v>
      </c>
      <c r="O778" s="18" t="s">
        <v>1354</v>
      </c>
      <c r="P778" s="31" t="str">
        <f t="shared" si="12"/>
        <v>St</v>
      </c>
    </row>
    <row r="779" spans="1:16" ht="15.6" x14ac:dyDescent="0.3">
      <c r="A779" s="9">
        <v>45397.354166666664</v>
      </c>
      <c r="B779" s="2" t="s">
        <v>27</v>
      </c>
      <c r="C779" s="2" t="s">
        <v>28</v>
      </c>
      <c r="D779" s="2" t="s">
        <v>1714</v>
      </c>
      <c r="E779" s="12" t="s">
        <v>40</v>
      </c>
      <c r="G779" s="2" t="s">
        <v>27</v>
      </c>
      <c r="H779" s="2" t="s">
        <v>29</v>
      </c>
      <c r="I779" s="2" t="s">
        <v>41</v>
      </c>
      <c r="J779" s="17">
        <v>877.53</v>
      </c>
      <c r="L779" s="30">
        <f>IF(M779="1000 szt.",((J779/N779)/1000),IF(M779="gram",((J779/N779)*1000),J779/N779))</f>
        <v>585.02</v>
      </c>
      <c r="M779" s="14" t="s">
        <v>31</v>
      </c>
      <c r="N779" s="15">
        <v>1.5</v>
      </c>
      <c r="O779" s="18" t="s">
        <v>1354</v>
      </c>
      <c r="P779" s="31" t="str">
        <f t="shared" si="12"/>
        <v>St</v>
      </c>
    </row>
    <row r="780" spans="1:16" ht="15.6" x14ac:dyDescent="0.3">
      <c r="A780" s="9">
        <v>45397.354166666664</v>
      </c>
      <c r="B780" s="2" t="s">
        <v>27</v>
      </c>
      <c r="C780" s="2" t="s">
        <v>28</v>
      </c>
      <c r="D780" s="2" t="s">
        <v>1714</v>
      </c>
      <c r="E780" s="12" t="s">
        <v>40</v>
      </c>
      <c r="G780" s="2" t="s">
        <v>27</v>
      </c>
      <c r="H780" s="2" t="s">
        <v>29</v>
      </c>
      <c r="I780" s="2" t="s">
        <v>41</v>
      </c>
      <c r="J780" s="17">
        <v>273256.99</v>
      </c>
      <c r="L780" s="30">
        <f>IF(M780="1000 szt.",((J780/N780)/1000),IF(M780="gram",((J780/N780)*1000),J780/N780))</f>
        <v>585.01999614635292</v>
      </c>
      <c r="M780" s="14" t="s">
        <v>31</v>
      </c>
      <c r="N780" s="15">
        <v>467.09</v>
      </c>
      <c r="O780" s="18" t="s">
        <v>1354</v>
      </c>
      <c r="P780" s="31" t="str">
        <f t="shared" si="12"/>
        <v>St</v>
      </c>
    </row>
    <row r="781" spans="1:16" ht="15.6" x14ac:dyDescent="0.3">
      <c r="A781" s="9">
        <v>45397.354166666664</v>
      </c>
      <c r="B781" s="2" t="s">
        <v>27</v>
      </c>
      <c r="C781" s="2" t="s">
        <v>28</v>
      </c>
      <c r="D781" s="2" t="s">
        <v>1714</v>
      </c>
      <c r="E781" s="12" t="s">
        <v>40</v>
      </c>
      <c r="G781" s="2" t="s">
        <v>27</v>
      </c>
      <c r="H781" s="2" t="s">
        <v>29</v>
      </c>
      <c r="I781" s="2" t="s">
        <v>41</v>
      </c>
      <c r="J781" s="17">
        <v>1053.04</v>
      </c>
      <c r="K781" s="3" t="s">
        <v>42</v>
      </c>
      <c r="L781" s="30">
        <f>IF(M781="1000 szt.",((J781/N781)/1000),IF(M781="gram",((J781/N781)*1000),J781/N781))</f>
        <v>585.02222222222224</v>
      </c>
      <c r="M781" s="14" t="s">
        <v>31</v>
      </c>
      <c r="N781" s="15">
        <v>1.8</v>
      </c>
      <c r="O781" s="18" t="s">
        <v>1354</v>
      </c>
      <c r="P781" s="31" t="str">
        <f t="shared" si="12"/>
        <v>St</v>
      </c>
    </row>
    <row r="782" spans="1:16" ht="15.6" x14ac:dyDescent="0.3">
      <c r="A782" s="9">
        <v>45397.354166666664</v>
      </c>
      <c r="B782" s="2" t="s">
        <v>27</v>
      </c>
      <c r="C782" s="2" t="s">
        <v>28</v>
      </c>
      <c r="D782" s="2" t="s">
        <v>1714</v>
      </c>
      <c r="E782" s="12" t="s">
        <v>40</v>
      </c>
      <c r="G782" s="2" t="s">
        <v>27</v>
      </c>
      <c r="H782" s="2" t="s">
        <v>7</v>
      </c>
      <c r="I782" s="2" t="s">
        <v>7</v>
      </c>
      <c r="J782" s="17">
        <v>1451.66</v>
      </c>
      <c r="K782" s="3" t="s">
        <v>43</v>
      </c>
      <c r="L782" s="30">
        <f>IF(M782="1000 szt.",((J782/N782)/1000),IF(M782="gram",((J782/N782)*1000),J782/N782))</f>
        <v>0.81553932584269673</v>
      </c>
      <c r="M782" s="14" t="s">
        <v>19</v>
      </c>
      <c r="N782" s="15">
        <v>1780</v>
      </c>
      <c r="O782" s="18" t="s">
        <v>1354</v>
      </c>
      <c r="P782" s="31" t="str">
        <f t="shared" si="12"/>
        <v>St</v>
      </c>
    </row>
    <row r="783" spans="1:16" ht="20.399999999999999" x14ac:dyDescent="0.3">
      <c r="A783" s="9">
        <v>45397.354166666664</v>
      </c>
      <c r="B783" s="2" t="s">
        <v>27</v>
      </c>
      <c r="C783" s="2" t="s">
        <v>28</v>
      </c>
      <c r="D783" s="2" t="s">
        <v>1714</v>
      </c>
      <c r="E783" s="12" t="s">
        <v>40</v>
      </c>
      <c r="G783" s="2" t="s">
        <v>27</v>
      </c>
      <c r="H783" s="2" t="s">
        <v>7</v>
      </c>
      <c r="I783" s="2" t="s">
        <v>7</v>
      </c>
      <c r="J783" s="17">
        <v>3441.58</v>
      </c>
      <c r="K783" s="3" t="s">
        <v>44</v>
      </c>
      <c r="L783" s="30">
        <f>IF(M783="1000 szt.",((J783/N783)/1000),IF(M783="gram",((J783/N783)*1000),J783/N783))</f>
        <v>0.81554028436018955</v>
      </c>
      <c r="M783" s="14" t="s">
        <v>19</v>
      </c>
      <c r="N783" s="15">
        <v>4220</v>
      </c>
      <c r="O783" s="18" t="s">
        <v>1354</v>
      </c>
      <c r="P783" s="31" t="str">
        <f t="shared" si="12"/>
        <v>St</v>
      </c>
    </row>
    <row r="784" spans="1:16" ht="15.6" x14ac:dyDescent="0.3">
      <c r="A784" s="9">
        <v>45397.354166666664</v>
      </c>
      <c r="B784" s="2" t="s">
        <v>27</v>
      </c>
      <c r="C784" s="2" t="s">
        <v>28</v>
      </c>
      <c r="D784" s="2" t="s">
        <v>1714</v>
      </c>
      <c r="E784" s="12" t="s">
        <v>40</v>
      </c>
      <c r="G784" s="2" t="s">
        <v>27</v>
      </c>
      <c r="H784" s="2" t="s">
        <v>45</v>
      </c>
      <c r="I784" s="2" t="s">
        <v>45</v>
      </c>
      <c r="J784" s="17">
        <v>176610.5</v>
      </c>
      <c r="L784" s="30">
        <f>IF(M784="1000 szt.",((J784/N784)/1000),IF(M784="gram",((J784/N784)*1000),J784/N784))</f>
        <v>550</v>
      </c>
      <c r="M784" s="14" t="s">
        <v>46</v>
      </c>
      <c r="N784" s="15">
        <v>321.11</v>
      </c>
      <c r="O784" s="18" t="s">
        <v>1354</v>
      </c>
      <c r="P784" s="31" t="str">
        <f t="shared" si="12"/>
        <v>St</v>
      </c>
    </row>
    <row r="785" spans="1:16" ht="15.6" x14ac:dyDescent="0.3">
      <c r="A785" s="9">
        <v>45397.354166666664</v>
      </c>
      <c r="B785" s="2" t="s">
        <v>27</v>
      </c>
      <c r="C785" s="2" t="s">
        <v>28</v>
      </c>
      <c r="D785" s="2" t="s">
        <v>1714</v>
      </c>
      <c r="E785" s="12" t="s">
        <v>40</v>
      </c>
      <c r="G785" s="2" t="s">
        <v>27</v>
      </c>
      <c r="H785" s="2" t="s">
        <v>11</v>
      </c>
      <c r="I785" s="2" t="s">
        <v>1744</v>
      </c>
      <c r="J785" s="17">
        <v>12950</v>
      </c>
      <c r="K785" s="3" t="s">
        <v>47</v>
      </c>
      <c r="L785" s="30">
        <f>IF(M785="1000 szt.",((J785/N785)/1000),IF(M785="gram",((J785/N785)*1000),J785/N785))</f>
        <v>35</v>
      </c>
      <c r="M785" s="14" t="s">
        <v>19</v>
      </c>
      <c r="N785" s="15">
        <v>370</v>
      </c>
      <c r="O785" s="18" t="s">
        <v>1354</v>
      </c>
      <c r="P785" s="31" t="str">
        <f t="shared" si="12"/>
        <v>St</v>
      </c>
    </row>
    <row r="786" spans="1:16" ht="15.6" x14ac:dyDescent="0.3">
      <c r="A786" s="9">
        <v>45397.354166666664</v>
      </c>
      <c r="B786" s="2" t="s">
        <v>27</v>
      </c>
      <c r="C786" s="2" t="s">
        <v>28</v>
      </c>
      <c r="D786" s="2" t="s">
        <v>1714</v>
      </c>
      <c r="E786" s="12" t="s">
        <v>40</v>
      </c>
      <c r="G786" s="2" t="s">
        <v>27</v>
      </c>
      <c r="H786" s="2" t="s">
        <v>29</v>
      </c>
      <c r="I786" s="2" t="s">
        <v>41</v>
      </c>
      <c r="J786" s="17">
        <v>37909.300000000003</v>
      </c>
      <c r="K786" s="3" t="s">
        <v>43</v>
      </c>
      <c r="L786" s="30">
        <f>IF(M786="1000 szt.",((J786/N786)/1000),IF(M786="gram",((J786/N786)*1000),J786/N786))</f>
        <v>585.02006172839515</v>
      </c>
      <c r="M786" s="14" t="s">
        <v>31</v>
      </c>
      <c r="N786" s="15">
        <v>64.8</v>
      </c>
      <c r="O786" s="18" t="s">
        <v>1354</v>
      </c>
      <c r="P786" s="31" t="str">
        <f t="shared" si="12"/>
        <v>St</v>
      </c>
    </row>
    <row r="787" spans="1:16" ht="15.6" x14ac:dyDescent="0.3">
      <c r="A787" s="9">
        <v>45397.354166666664</v>
      </c>
      <c r="B787" s="2" t="s">
        <v>27</v>
      </c>
      <c r="C787" s="2" t="s">
        <v>28</v>
      </c>
      <c r="D787" s="2" t="s">
        <v>1714</v>
      </c>
      <c r="E787" s="12" t="s">
        <v>40</v>
      </c>
      <c r="G787" s="2" t="s">
        <v>27</v>
      </c>
      <c r="H787" s="2" t="s">
        <v>29</v>
      </c>
      <c r="I787" s="2" t="s">
        <v>41</v>
      </c>
      <c r="J787" s="17">
        <v>20358.7</v>
      </c>
      <c r="K787" s="3" t="s">
        <v>48</v>
      </c>
      <c r="L787" s="30">
        <f>IF(M787="1000 szt.",((J787/N787)/1000),IF(M787="gram",((J787/N787)*1000),J787/N787))</f>
        <v>585.02011494252883</v>
      </c>
      <c r="M787" s="14" t="s">
        <v>31</v>
      </c>
      <c r="N787" s="15">
        <v>34.799999999999997</v>
      </c>
      <c r="O787" s="18" t="s">
        <v>1354</v>
      </c>
      <c r="P787" s="31" t="str">
        <f t="shared" si="12"/>
        <v>St</v>
      </c>
    </row>
    <row r="788" spans="1:16" ht="20.399999999999999" x14ac:dyDescent="0.3">
      <c r="A788" s="9">
        <v>45397.354166666664</v>
      </c>
      <c r="B788" s="2" t="s">
        <v>27</v>
      </c>
      <c r="C788" s="2" t="s">
        <v>28</v>
      </c>
      <c r="D788" s="2" t="s">
        <v>1714</v>
      </c>
      <c r="E788" s="12" t="s">
        <v>40</v>
      </c>
      <c r="G788" s="2" t="s">
        <v>27</v>
      </c>
      <c r="H788" s="2" t="s">
        <v>11</v>
      </c>
      <c r="I788" s="2" t="s">
        <v>1744</v>
      </c>
      <c r="J788" s="17">
        <v>13677.77</v>
      </c>
      <c r="K788" s="3" t="s">
        <v>49</v>
      </c>
      <c r="L788" s="30">
        <f>IF(M788="1000 szt.",((J788/N788)/1000),IF(M788="gram",((J788/N788)*1000),J788/N788))</f>
        <v>585.02010265183924</v>
      </c>
      <c r="M788" s="14" t="s">
        <v>19</v>
      </c>
      <c r="N788" s="15">
        <v>23.38</v>
      </c>
      <c r="O788" s="18" t="s">
        <v>1354</v>
      </c>
      <c r="P788" s="31" t="str">
        <f t="shared" si="12"/>
        <v>St</v>
      </c>
    </row>
    <row r="789" spans="1:16" ht="15.6" x14ac:dyDescent="0.3">
      <c r="A789" s="9">
        <v>45397.354166666664</v>
      </c>
      <c r="B789" s="2" t="s">
        <v>27</v>
      </c>
      <c r="C789" s="2" t="s">
        <v>28</v>
      </c>
      <c r="D789" s="2" t="s">
        <v>1714</v>
      </c>
      <c r="E789" s="12" t="s">
        <v>40</v>
      </c>
      <c r="G789" s="2" t="s">
        <v>27</v>
      </c>
      <c r="H789" s="2" t="s">
        <v>45</v>
      </c>
      <c r="I789" s="2" t="s">
        <v>45</v>
      </c>
      <c r="J789" s="17">
        <v>6539.5</v>
      </c>
      <c r="L789" s="30">
        <f>IF(M789="1000 szt.",((J789/N789)/1000),IF(M789="gram",((J789/N789)*1000),J789/N789))</f>
        <v>550</v>
      </c>
      <c r="M789" s="14" t="s">
        <v>46</v>
      </c>
      <c r="N789" s="15">
        <v>11.89</v>
      </c>
      <c r="O789" s="18" t="s">
        <v>1354</v>
      </c>
      <c r="P789" s="31" t="str">
        <f t="shared" si="12"/>
        <v>St</v>
      </c>
    </row>
    <row r="790" spans="1:16" ht="15.6" x14ac:dyDescent="0.3">
      <c r="A790" s="9">
        <v>45397.354166666664</v>
      </c>
      <c r="B790" s="2" t="s">
        <v>27</v>
      </c>
      <c r="C790" s="2" t="s">
        <v>28</v>
      </c>
      <c r="D790" s="2" t="s">
        <v>1714</v>
      </c>
      <c r="E790" s="12" t="s">
        <v>40</v>
      </c>
      <c r="G790" s="2" t="s">
        <v>27</v>
      </c>
      <c r="H790" s="2" t="s">
        <v>7</v>
      </c>
      <c r="I790" s="2" t="s">
        <v>7</v>
      </c>
      <c r="J790" s="17">
        <v>377.6</v>
      </c>
      <c r="K790" s="3" t="s">
        <v>50</v>
      </c>
      <c r="L790" s="30">
        <f>IF(M790="1000 szt.",((J790/N790)/1000),IF(M790="gram",((J790/N790)*1000),J790/N790))</f>
        <v>0.81555075593952486</v>
      </c>
      <c r="M790" s="14" t="s">
        <v>19</v>
      </c>
      <c r="N790" s="15">
        <v>463</v>
      </c>
      <c r="O790" s="18" t="s">
        <v>1354</v>
      </c>
      <c r="P790" s="31" t="str">
        <f t="shared" si="12"/>
        <v>St</v>
      </c>
    </row>
    <row r="791" spans="1:16" ht="15.6" x14ac:dyDescent="0.3">
      <c r="A791" s="9">
        <v>45397.354166666664</v>
      </c>
      <c r="B791" s="2" t="s">
        <v>27</v>
      </c>
      <c r="C791" s="2" t="s">
        <v>28</v>
      </c>
      <c r="D791" s="2" t="s">
        <v>1714</v>
      </c>
      <c r="E791" s="12" t="s">
        <v>40</v>
      </c>
      <c r="G791" s="2" t="s">
        <v>27</v>
      </c>
      <c r="H791" s="2" t="s">
        <v>11</v>
      </c>
      <c r="I791" s="2" t="s">
        <v>1744</v>
      </c>
      <c r="J791" s="17">
        <v>145260</v>
      </c>
      <c r="K791" s="3" t="s">
        <v>51</v>
      </c>
      <c r="L791" s="30">
        <f>IF(M791="1000 szt.",((J791/N791)/1000),IF(M791="gram",((J791/N791)*1000),J791/N791))</f>
        <v>1345</v>
      </c>
      <c r="M791" s="14" t="s">
        <v>19</v>
      </c>
      <c r="N791" s="15">
        <v>108</v>
      </c>
      <c r="O791" s="18" t="s">
        <v>1354</v>
      </c>
      <c r="P791" s="31" t="str">
        <f t="shared" si="12"/>
        <v>St</v>
      </c>
    </row>
    <row r="792" spans="1:16" ht="15.6" x14ac:dyDescent="0.3">
      <c r="A792" s="9">
        <v>45397.354166666664</v>
      </c>
      <c r="B792" s="2" t="s">
        <v>27</v>
      </c>
      <c r="C792" s="2" t="s">
        <v>28</v>
      </c>
      <c r="D792" s="2" t="s">
        <v>1714</v>
      </c>
      <c r="E792" s="12" t="s">
        <v>40</v>
      </c>
      <c r="G792" s="2" t="s">
        <v>27</v>
      </c>
      <c r="H792" s="2" t="s">
        <v>11</v>
      </c>
      <c r="I792" s="2" t="s">
        <v>1744</v>
      </c>
      <c r="J792" s="17">
        <v>520332</v>
      </c>
      <c r="K792" s="3" t="s">
        <v>51</v>
      </c>
      <c r="L792" s="30">
        <f>IF(M792="1000 szt.",((J792/N792)/1000),IF(M792="gram",((J792/N792)*1000),J792/N792))</f>
        <v>1324</v>
      </c>
      <c r="M792" s="14" t="s">
        <v>19</v>
      </c>
      <c r="N792" s="15">
        <v>393</v>
      </c>
      <c r="O792" s="18" t="s">
        <v>1354</v>
      </c>
      <c r="P792" s="31" t="str">
        <f t="shared" si="12"/>
        <v>St</v>
      </c>
    </row>
    <row r="793" spans="1:16" ht="15.6" x14ac:dyDescent="0.3">
      <c r="A793" s="9">
        <v>45397.458333333336</v>
      </c>
      <c r="B793" s="2" t="s">
        <v>27</v>
      </c>
      <c r="C793" s="2" t="s">
        <v>28</v>
      </c>
      <c r="D793" s="2" t="s">
        <v>1709</v>
      </c>
      <c r="E793" s="12" t="s">
        <v>36</v>
      </c>
      <c r="G793" s="2" t="s">
        <v>27</v>
      </c>
      <c r="H793" s="2" t="s">
        <v>37</v>
      </c>
      <c r="I793" s="2" t="s">
        <v>38</v>
      </c>
      <c r="J793" s="17">
        <v>244000</v>
      </c>
      <c r="K793" s="3" t="s">
        <v>39</v>
      </c>
      <c r="L793" s="30">
        <f>IF(M793="1000 szt.",((J793/N793)/1000),IF(M793="gram",((J793/N793)*1000),J793/N793))</f>
        <v>244000</v>
      </c>
      <c r="M793" s="14" t="s">
        <v>19</v>
      </c>
      <c r="N793" s="15">
        <v>1</v>
      </c>
      <c r="O793" s="18" t="s">
        <v>1165</v>
      </c>
      <c r="P793" s="31" t="str">
        <f t="shared" si="12"/>
        <v>Po</v>
      </c>
    </row>
    <row r="794" spans="1:16" ht="15.6" x14ac:dyDescent="0.3">
      <c r="A794" s="9">
        <v>45397.590277777781</v>
      </c>
      <c r="B794" s="2" t="s">
        <v>27</v>
      </c>
      <c r="C794" s="2" t="s">
        <v>28</v>
      </c>
      <c r="D794" s="2" t="s">
        <v>1709</v>
      </c>
      <c r="E794" s="12" t="s">
        <v>52</v>
      </c>
      <c r="F794" s="12" t="s">
        <v>1751</v>
      </c>
      <c r="G794" s="2" t="s">
        <v>27</v>
      </c>
      <c r="H794" s="2" t="s">
        <v>17</v>
      </c>
      <c r="I794" s="2" t="s">
        <v>18</v>
      </c>
      <c r="J794" s="17">
        <v>4</v>
      </c>
      <c r="K794" s="3" t="s">
        <v>53</v>
      </c>
      <c r="L794" s="30">
        <f>IF(M794="1000 szt.",((J794/N794)/1000),IF(M794="gram",((J794/N794)*1000),J794/N794))</f>
        <v>4</v>
      </c>
      <c r="M794" s="14" t="s">
        <v>19</v>
      </c>
      <c r="N794" s="15">
        <v>1</v>
      </c>
      <c r="O794" s="18" t="s">
        <v>1167</v>
      </c>
      <c r="P794" s="31" t="str">
        <f t="shared" si="12"/>
        <v>in</v>
      </c>
    </row>
    <row r="795" spans="1:16" ht="15.6" x14ac:dyDescent="0.3">
      <c r="A795" s="9">
        <v>45397.604166666664</v>
      </c>
      <c r="B795" s="2" t="s">
        <v>27</v>
      </c>
      <c r="C795" s="2" t="s">
        <v>28</v>
      </c>
      <c r="D795" s="2" t="s">
        <v>1708</v>
      </c>
      <c r="E795" s="12" t="s">
        <v>54</v>
      </c>
      <c r="G795" s="2" t="s">
        <v>27</v>
      </c>
      <c r="H795" s="2" t="s">
        <v>7</v>
      </c>
      <c r="I795" s="2" t="s">
        <v>7</v>
      </c>
      <c r="J795" s="17">
        <v>212040.4</v>
      </c>
      <c r="L795" s="30">
        <f>IF(M795="1000 szt.",((J795/N795)/1000),IF(M795="gram",((J795/N795)*1000),J795/N795))</f>
        <v>0.81553999999999993</v>
      </c>
      <c r="M795" s="14" t="s">
        <v>19</v>
      </c>
      <c r="N795" s="15">
        <v>260000</v>
      </c>
      <c r="O795" s="18" t="s">
        <v>1354</v>
      </c>
      <c r="P795" s="31" t="str">
        <f t="shared" si="12"/>
        <v>St</v>
      </c>
    </row>
    <row r="796" spans="1:16" ht="15.6" x14ac:dyDescent="0.3">
      <c r="A796" s="9">
        <v>45397.604166666664</v>
      </c>
      <c r="B796" s="2" t="s">
        <v>27</v>
      </c>
      <c r="C796" s="2" t="s">
        <v>28</v>
      </c>
      <c r="D796" s="2" t="s">
        <v>1708</v>
      </c>
      <c r="E796" s="12" t="s">
        <v>54</v>
      </c>
      <c r="G796" s="2" t="s">
        <v>27</v>
      </c>
      <c r="H796" s="2" t="s">
        <v>7</v>
      </c>
      <c r="I796" s="2" t="s">
        <v>7</v>
      </c>
      <c r="J796" s="17">
        <v>51215.91</v>
      </c>
      <c r="L796" s="30">
        <f>IF(M796="1000 szt.",((J796/N796)/1000),IF(M796="gram",((J796/N796)*1000),J796/N796))</f>
        <v>0.81553996815286633</v>
      </c>
      <c r="M796" s="14" t="s">
        <v>19</v>
      </c>
      <c r="N796" s="15">
        <v>62800</v>
      </c>
      <c r="O796" s="18" t="s">
        <v>1354</v>
      </c>
      <c r="P796" s="31" t="str">
        <f t="shared" si="12"/>
        <v>St</v>
      </c>
    </row>
    <row r="797" spans="1:16" ht="15.6" x14ac:dyDescent="0.3">
      <c r="A797" s="9">
        <v>45397.604166666664</v>
      </c>
      <c r="B797" s="2" t="s">
        <v>27</v>
      </c>
      <c r="C797" s="2" t="s">
        <v>28</v>
      </c>
      <c r="D797" s="2" t="s">
        <v>1708</v>
      </c>
      <c r="E797" s="12" t="s">
        <v>54</v>
      </c>
      <c r="G797" s="2" t="s">
        <v>27</v>
      </c>
      <c r="H797" s="2" t="s">
        <v>55</v>
      </c>
      <c r="I797" s="2" t="s">
        <v>56</v>
      </c>
      <c r="J797" s="17">
        <v>18240</v>
      </c>
      <c r="L797" s="30">
        <f>IF(M797="1000 szt.",((J797/N797)/1000),IF(M797="gram",((J797/N797)*1000),J797/N797))</f>
        <v>80</v>
      </c>
      <c r="M797" s="14" t="s">
        <v>46</v>
      </c>
      <c r="N797" s="15">
        <v>228</v>
      </c>
      <c r="O797" s="18" t="s">
        <v>1354</v>
      </c>
      <c r="P797" s="31" t="str">
        <f t="shared" si="12"/>
        <v>St</v>
      </c>
    </row>
    <row r="798" spans="1:16" ht="15.6" x14ac:dyDescent="0.3">
      <c r="A798" s="9">
        <v>45397.604166666664</v>
      </c>
      <c r="B798" s="2" t="s">
        <v>27</v>
      </c>
      <c r="C798" s="2" t="s">
        <v>28</v>
      </c>
      <c r="D798" s="2" t="s">
        <v>1708</v>
      </c>
      <c r="E798" s="12" t="s">
        <v>54</v>
      </c>
      <c r="G798" s="2" t="s">
        <v>27</v>
      </c>
      <c r="H798" s="2" t="s">
        <v>55</v>
      </c>
      <c r="I798" s="2" t="s">
        <v>57</v>
      </c>
      <c r="J798" s="17">
        <v>175</v>
      </c>
      <c r="L798" s="30">
        <f>IF(M798="1000 szt.",((J798/N798)/1000),IF(M798="gram",((J798/N798)*1000),J798/N798))</f>
        <v>35</v>
      </c>
      <c r="M798" s="14" t="s">
        <v>46</v>
      </c>
      <c r="N798" s="15">
        <v>5</v>
      </c>
      <c r="O798" s="18" t="s">
        <v>1354</v>
      </c>
      <c r="P798" s="31" t="str">
        <f t="shared" si="12"/>
        <v>St</v>
      </c>
    </row>
    <row r="799" spans="1:16" ht="15.6" x14ac:dyDescent="0.3">
      <c r="A799" s="9">
        <v>45397.618055555555</v>
      </c>
      <c r="B799" s="2" t="s">
        <v>3</v>
      </c>
      <c r="C799" s="2" t="s">
        <v>32</v>
      </c>
      <c r="D799" s="2" t="s">
        <v>1714</v>
      </c>
      <c r="E799" s="12" t="s">
        <v>33</v>
      </c>
      <c r="G799" s="2" t="s">
        <v>34</v>
      </c>
      <c r="H799" s="2" t="s">
        <v>10</v>
      </c>
      <c r="I799" s="2" t="s">
        <v>35</v>
      </c>
      <c r="J799" s="17">
        <v>10.8</v>
      </c>
      <c r="L799" s="30">
        <f>IF(M799="1000 szt.",((J799/N799)/1000),IF(M799="gram",((J799/N799)*1000),J799/N799))</f>
        <v>45000.000000000007</v>
      </c>
      <c r="M799" s="14" t="s">
        <v>31</v>
      </c>
      <c r="N799" s="15">
        <v>2.3999999999999998E-4</v>
      </c>
      <c r="O799" s="18" t="s">
        <v>1354</v>
      </c>
      <c r="P799" s="31" t="str">
        <f t="shared" si="12"/>
        <v>St</v>
      </c>
    </row>
    <row r="800" spans="1:16" ht="15.6" x14ac:dyDescent="0.3">
      <c r="A800" s="9">
        <v>45397.982638888891</v>
      </c>
      <c r="B800" s="2" t="s">
        <v>3</v>
      </c>
      <c r="C800" s="2" t="s">
        <v>4</v>
      </c>
      <c r="D800" s="2" t="s">
        <v>1708</v>
      </c>
      <c r="E800" s="12" t="s">
        <v>25</v>
      </c>
      <c r="F800" s="12" t="s">
        <v>1750</v>
      </c>
      <c r="G800" s="2" t="s">
        <v>26</v>
      </c>
      <c r="H800" s="2" t="s">
        <v>7</v>
      </c>
      <c r="I800" s="2" t="s">
        <v>7</v>
      </c>
      <c r="J800" s="17">
        <v>179.42</v>
      </c>
      <c r="L800" s="30">
        <f>IF(M800="1000 szt.",((J800/N800)/1000),IF(M800="gram",((J800/N800)*1000),J800/N800))</f>
        <v>0.81554545454545446</v>
      </c>
      <c r="M800" s="14" t="s">
        <v>19</v>
      </c>
      <c r="N800" s="15">
        <v>220</v>
      </c>
      <c r="O800" s="18" t="s">
        <v>1354</v>
      </c>
      <c r="P800" s="31" t="str">
        <f t="shared" si="12"/>
        <v>St</v>
      </c>
    </row>
    <row r="801" spans="1:16" ht="15.6" x14ac:dyDescent="0.3">
      <c r="A801" s="9">
        <v>45398.003472222219</v>
      </c>
      <c r="B801" s="2" t="s">
        <v>27</v>
      </c>
      <c r="C801" s="2" t="s">
        <v>32</v>
      </c>
      <c r="D801" s="2" t="s">
        <v>1716</v>
      </c>
      <c r="E801" s="12" t="s">
        <v>59</v>
      </c>
      <c r="G801" s="2" t="s">
        <v>26</v>
      </c>
      <c r="H801" s="2" t="s">
        <v>7</v>
      </c>
      <c r="I801" s="2" t="s">
        <v>7</v>
      </c>
      <c r="J801" s="17">
        <v>8041.22</v>
      </c>
      <c r="L801" s="30">
        <f>IF(M801="1000 szt.",((J801/N801)/1000),IF(M801="gram",((J801/N801)*1000),J801/N801))</f>
        <v>0.81553955375253551</v>
      </c>
      <c r="M801" s="14" t="s">
        <v>19</v>
      </c>
      <c r="N801" s="15">
        <v>9860</v>
      </c>
      <c r="O801" s="18" t="s">
        <v>1354</v>
      </c>
      <c r="P801" s="31" t="str">
        <f t="shared" si="12"/>
        <v>St</v>
      </c>
    </row>
    <row r="802" spans="1:16" ht="15.6" x14ac:dyDescent="0.3">
      <c r="A802" s="9">
        <v>45398.145833333336</v>
      </c>
      <c r="B802" s="2" t="s">
        <v>3</v>
      </c>
      <c r="C802" s="2" t="s">
        <v>4</v>
      </c>
      <c r="D802" s="2" t="s">
        <v>1708</v>
      </c>
      <c r="E802" s="12" t="s">
        <v>25</v>
      </c>
      <c r="F802" s="12" t="s">
        <v>1750</v>
      </c>
      <c r="G802" s="2" t="s">
        <v>26</v>
      </c>
      <c r="H802" s="2" t="s">
        <v>7</v>
      </c>
      <c r="I802" s="2" t="s">
        <v>7</v>
      </c>
      <c r="J802" s="17">
        <v>2104.09</v>
      </c>
      <c r="L802" s="30">
        <f>IF(M802="1000 szt.",((J802/N802)/1000),IF(M802="gram",((J802/N802)*1000),J802/N802))</f>
        <v>0.81553875968992251</v>
      </c>
      <c r="M802" s="14" t="s">
        <v>19</v>
      </c>
      <c r="N802" s="15">
        <v>2580</v>
      </c>
      <c r="O802" s="18" t="s">
        <v>1354</v>
      </c>
      <c r="P802" s="31" t="str">
        <f t="shared" si="12"/>
        <v>St</v>
      </c>
    </row>
    <row r="803" spans="1:16" ht="15.6" x14ac:dyDescent="0.3">
      <c r="A803" s="9">
        <v>45398.229166666664</v>
      </c>
      <c r="B803" s="2" t="s">
        <v>9</v>
      </c>
      <c r="C803" s="2" t="s">
        <v>4</v>
      </c>
      <c r="D803" s="2" t="s">
        <v>1709</v>
      </c>
      <c r="E803" s="12" t="s">
        <v>60</v>
      </c>
      <c r="F803" s="12" t="s">
        <v>1752</v>
      </c>
      <c r="G803" s="2" t="s">
        <v>23</v>
      </c>
      <c r="H803" s="2" t="s">
        <v>37</v>
      </c>
      <c r="I803" s="2" t="s">
        <v>1744</v>
      </c>
      <c r="J803" s="17">
        <v>20000</v>
      </c>
      <c r="K803" s="3" t="s">
        <v>61</v>
      </c>
      <c r="L803" s="30">
        <f>IF(M803="1000 szt.",((J803/N803)/1000),IF(M803="gram",((J803/N803)*1000),J803/N803))</f>
        <v>5000</v>
      </c>
      <c r="M803" s="14" t="s">
        <v>19</v>
      </c>
      <c r="N803" s="15">
        <v>4</v>
      </c>
      <c r="O803" s="18" t="s">
        <v>1354</v>
      </c>
      <c r="P803" s="31" t="str">
        <f t="shared" si="12"/>
        <v>St</v>
      </c>
    </row>
    <row r="804" spans="1:16" ht="15.6" x14ac:dyDescent="0.3">
      <c r="A804" s="9">
        <v>45398.479861111111</v>
      </c>
      <c r="B804" s="2" t="s">
        <v>3</v>
      </c>
      <c r="C804" s="2" t="s">
        <v>4</v>
      </c>
      <c r="D804" s="2" t="s">
        <v>1708</v>
      </c>
      <c r="E804" s="12" t="s">
        <v>25</v>
      </c>
      <c r="F804" s="12" t="s">
        <v>1750</v>
      </c>
      <c r="G804" s="2" t="s">
        <v>26</v>
      </c>
      <c r="H804" s="2" t="s">
        <v>7</v>
      </c>
      <c r="I804" s="2" t="s">
        <v>7</v>
      </c>
      <c r="J804" s="17">
        <v>2120.4</v>
      </c>
      <c r="K804" s="3" t="s">
        <v>62</v>
      </c>
      <c r="L804" s="30">
        <f>IF(M804="1000 szt.",((J804/N804)/1000),IF(M804="gram",((J804/N804)*1000),J804/N804))</f>
        <v>0.81553846153846155</v>
      </c>
      <c r="M804" s="14" t="s">
        <v>19</v>
      </c>
      <c r="N804" s="15">
        <v>2600</v>
      </c>
      <c r="O804" s="18" t="s">
        <v>1354</v>
      </c>
      <c r="P804" s="31" t="str">
        <f t="shared" si="12"/>
        <v>St</v>
      </c>
    </row>
    <row r="805" spans="1:16" ht="20.399999999999999" x14ac:dyDescent="0.3">
      <c r="A805" s="9">
        <v>45398.618055555555</v>
      </c>
      <c r="B805" s="2" t="s">
        <v>27</v>
      </c>
      <c r="C805" s="2" t="s">
        <v>28</v>
      </c>
      <c r="D805" s="2" t="s">
        <v>1711</v>
      </c>
      <c r="E805" s="12" t="s">
        <v>69</v>
      </c>
      <c r="G805" s="2" t="s">
        <v>27</v>
      </c>
      <c r="H805" s="2" t="s">
        <v>7</v>
      </c>
      <c r="I805" s="2" t="s">
        <v>7</v>
      </c>
      <c r="J805" s="17">
        <v>8481.6200000000008</v>
      </c>
      <c r="K805" s="3" t="s">
        <v>70</v>
      </c>
      <c r="L805" s="30">
        <f>IF(M805="1000 szt.",((J805/N805)/1000),IF(M805="gram",((J805/N805)*1000),J805/N805))</f>
        <v>0.81554038461538469</v>
      </c>
      <c r="M805" s="14" t="s">
        <v>19</v>
      </c>
      <c r="N805" s="15">
        <v>10400</v>
      </c>
      <c r="O805" s="18" t="s">
        <v>1354</v>
      </c>
      <c r="P805" s="31" t="str">
        <f t="shared" si="12"/>
        <v>St</v>
      </c>
    </row>
    <row r="806" spans="1:16" ht="15.6" x14ac:dyDescent="0.3">
      <c r="A806" s="9">
        <v>45398.666666666664</v>
      </c>
      <c r="B806" s="2" t="s">
        <v>27</v>
      </c>
      <c r="C806" s="2" t="s">
        <v>28</v>
      </c>
      <c r="D806" s="2" t="s">
        <v>1708</v>
      </c>
      <c r="E806" s="12" t="s">
        <v>25</v>
      </c>
      <c r="G806" s="2" t="s">
        <v>27</v>
      </c>
      <c r="H806" s="2" t="s">
        <v>37</v>
      </c>
      <c r="I806" s="2" t="s">
        <v>38</v>
      </c>
      <c r="J806" s="17">
        <v>55000</v>
      </c>
      <c r="K806" s="3" t="s">
        <v>68</v>
      </c>
      <c r="L806" s="30">
        <f>IF(M806="1000 szt.",((J806/N806)/1000),IF(M806="gram",((J806/N806)*1000),J806/N806))</f>
        <v>55000</v>
      </c>
      <c r="M806" s="14" t="s">
        <v>19</v>
      </c>
      <c r="N806" s="15">
        <v>1</v>
      </c>
      <c r="O806" s="18" t="s">
        <v>1166</v>
      </c>
      <c r="P806" s="31" t="str">
        <f t="shared" si="12"/>
        <v>Po</v>
      </c>
    </row>
    <row r="807" spans="1:16" ht="15.6" x14ac:dyDescent="0.3">
      <c r="A807" s="9">
        <v>45398.729166666664</v>
      </c>
      <c r="B807" s="2" t="s">
        <v>9</v>
      </c>
      <c r="C807" s="2" t="s">
        <v>4</v>
      </c>
      <c r="D807" s="2" t="s">
        <v>1714</v>
      </c>
      <c r="E807" s="12" t="s">
        <v>63</v>
      </c>
      <c r="F807" s="12" t="s">
        <v>1753</v>
      </c>
      <c r="G807" s="2" t="s">
        <v>16</v>
      </c>
      <c r="H807" s="2" t="s">
        <v>64</v>
      </c>
      <c r="I807" s="2" t="s">
        <v>1744</v>
      </c>
      <c r="J807" s="17">
        <v>118</v>
      </c>
      <c r="K807" s="3" t="s">
        <v>65</v>
      </c>
      <c r="L807" s="30">
        <f>IF(M807="1000 szt.",((J807/N807)/1000),IF(M807="gram",((J807/N807)*1000),J807/N807))</f>
        <v>118</v>
      </c>
      <c r="M807" s="14" t="s">
        <v>19</v>
      </c>
      <c r="N807" s="15">
        <v>1</v>
      </c>
      <c r="O807" s="18" t="s">
        <v>1354</v>
      </c>
      <c r="P807" s="31" t="str">
        <f t="shared" si="12"/>
        <v>St</v>
      </c>
    </row>
    <row r="808" spans="1:16" ht="15.6" x14ac:dyDescent="0.3">
      <c r="A808" s="9">
        <v>45398.75</v>
      </c>
      <c r="B808" s="2" t="s">
        <v>27</v>
      </c>
      <c r="C808" s="2" t="s">
        <v>32</v>
      </c>
      <c r="D808" s="2" t="s">
        <v>1708</v>
      </c>
      <c r="E808" s="12" t="s">
        <v>66</v>
      </c>
      <c r="G808" s="2" t="s">
        <v>23</v>
      </c>
      <c r="H808" s="2" t="s">
        <v>37</v>
      </c>
      <c r="I808" s="2" t="s">
        <v>38</v>
      </c>
      <c r="J808" s="17">
        <v>200000</v>
      </c>
      <c r="K808" s="3" t="s">
        <v>67</v>
      </c>
      <c r="L808" s="30">
        <f>IF(M808="1000 szt.",((J808/N808)/1000),IF(M808="gram",((J808/N808)*1000),J808/N808))</f>
        <v>200000</v>
      </c>
      <c r="M808" s="14" t="s">
        <v>19</v>
      </c>
      <c r="N808" s="15">
        <v>1</v>
      </c>
      <c r="O808" s="18" t="s">
        <v>1354</v>
      </c>
      <c r="P808" s="31" t="str">
        <f t="shared" si="12"/>
        <v>St</v>
      </c>
    </row>
    <row r="809" spans="1:16" ht="15.6" x14ac:dyDescent="0.3">
      <c r="A809" s="9">
        <v>45398.75</v>
      </c>
      <c r="B809" s="2" t="s">
        <v>27</v>
      </c>
      <c r="C809" s="2" t="s">
        <v>28</v>
      </c>
      <c r="D809" s="2" t="s">
        <v>1716</v>
      </c>
      <c r="E809" s="12" t="s">
        <v>36</v>
      </c>
      <c r="G809" s="2" t="s">
        <v>27</v>
      </c>
      <c r="H809" s="2" t="s">
        <v>7</v>
      </c>
      <c r="I809" s="2" t="s">
        <v>7</v>
      </c>
      <c r="J809" s="17">
        <v>5496.74</v>
      </c>
      <c r="K809" s="3" t="s">
        <v>73</v>
      </c>
      <c r="L809" s="30">
        <f>IF(M809="1000 szt.",((J809/N809)/1000),IF(M809="gram",((J809/N809)*1000),J809/N809))</f>
        <v>0.81554005934718099</v>
      </c>
      <c r="M809" s="14" t="s">
        <v>19</v>
      </c>
      <c r="N809" s="15">
        <v>6740</v>
      </c>
      <c r="O809" s="18" t="s">
        <v>1354</v>
      </c>
      <c r="P809" s="31" t="str">
        <f t="shared" si="12"/>
        <v>St</v>
      </c>
    </row>
    <row r="810" spans="1:16" ht="28.8" x14ac:dyDescent="0.3">
      <c r="A810" s="9">
        <v>45398.763194444444</v>
      </c>
      <c r="B810" s="2" t="s">
        <v>3</v>
      </c>
      <c r="C810" s="2" t="s">
        <v>4</v>
      </c>
      <c r="D810" s="2" t="s">
        <v>1708</v>
      </c>
      <c r="E810" s="12" t="s">
        <v>58</v>
      </c>
      <c r="F810" s="12" t="s">
        <v>1754</v>
      </c>
      <c r="G810" s="2" t="s">
        <v>23</v>
      </c>
      <c r="H810" s="2" t="s">
        <v>7</v>
      </c>
      <c r="I810" s="2" t="s">
        <v>7</v>
      </c>
      <c r="J810" s="17">
        <v>48.93</v>
      </c>
      <c r="L810" s="30">
        <f>IF(M810="1000 szt.",((J810/N810)/1000),IF(M810="gram",((J810/N810)*1000),J810/N810))</f>
        <v>0.8155</v>
      </c>
      <c r="M810" s="14" t="s">
        <v>19</v>
      </c>
      <c r="N810" s="15">
        <v>60</v>
      </c>
      <c r="O810" s="18" t="s">
        <v>1354</v>
      </c>
      <c r="P810" s="31" t="str">
        <f t="shared" si="12"/>
        <v>St</v>
      </c>
    </row>
    <row r="811" spans="1:16" ht="15.6" x14ac:dyDescent="0.3">
      <c r="A811" s="9">
        <v>45398.791666666664</v>
      </c>
      <c r="B811" s="2" t="s">
        <v>27</v>
      </c>
      <c r="C811" s="2" t="s">
        <v>32</v>
      </c>
      <c r="D811" s="2" t="s">
        <v>1708</v>
      </c>
      <c r="E811" s="12" t="s">
        <v>71</v>
      </c>
      <c r="G811" s="2" t="s">
        <v>23</v>
      </c>
      <c r="H811" s="2" t="s">
        <v>7</v>
      </c>
      <c r="I811" s="2" t="s">
        <v>7</v>
      </c>
      <c r="J811" s="17">
        <v>3751.48</v>
      </c>
      <c r="K811" s="3" t="s">
        <v>72</v>
      </c>
      <c r="L811" s="30">
        <f>IF(M811="1000 szt.",((J811/N811)/1000),IF(M811="gram",((J811/N811)*1000),J811/N811))</f>
        <v>0.81553913043478266</v>
      </c>
      <c r="M811" s="14" t="s">
        <v>19</v>
      </c>
      <c r="N811" s="15">
        <v>4600</v>
      </c>
      <c r="O811" s="18" t="s">
        <v>1354</v>
      </c>
      <c r="P811" s="31" t="str">
        <f t="shared" si="12"/>
        <v>St</v>
      </c>
    </row>
    <row r="812" spans="1:16" ht="15.6" x14ac:dyDescent="0.3">
      <c r="A812" s="9">
        <v>45398.864583333336</v>
      </c>
      <c r="B812" s="2" t="s">
        <v>3</v>
      </c>
      <c r="C812" s="2" t="s">
        <v>32</v>
      </c>
      <c r="D812" s="2" t="s">
        <v>1714</v>
      </c>
      <c r="E812" s="12" t="s">
        <v>33</v>
      </c>
      <c r="G812" s="2" t="s">
        <v>34</v>
      </c>
      <c r="H812" s="2" t="s">
        <v>10</v>
      </c>
      <c r="I812" s="2" t="s">
        <v>74</v>
      </c>
      <c r="J812" s="17">
        <v>123</v>
      </c>
      <c r="L812" s="30">
        <f>IF(M812="1000 szt.",((J812/N812)/1000),IF(M812="gram",((J812/N812)*1000),J812/N812))</f>
        <v>50000</v>
      </c>
      <c r="M812" s="14" t="s">
        <v>31</v>
      </c>
      <c r="N812" s="15">
        <v>2.4599999999999999E-3</v>
      </c>
      <c r="O812" s="18" t="s">
        <v>1354</v>
      </c>
      <c r="P812" s="31" t="str">
        <f t="shared" si="12"/>
        <v>St</v>
      </c>
    </row>
    <row r="813" spans="1:16" ht="15.6" x14ac:dyDescent="0.3">
      <c r="A813" s="9">
        <v>45399.25</v>
      </c>
      <c r="B813" s="2" t="s">
        <v>27</v>
      </c>
      <c r="C813" s="2" t="s">
        <v>28</v>
      </c>
      <c r="D813" s="2" t="s">
        <v>1709</v>
      </c>
      <c r="E813" s="12" t="s">
        <v>36</v>
      </c>
      <c r="G813" s="2" t="s">
        <v>27</v>
      </c>
      <c r="H813" s="2" t="s">
        <v>11</v>
      </c>
      <c r="I813" s="2" t="s">
        <v>1744</v>
      </c>
      <c r="J813" s="17">
        <v>86354.6</v>
      </c>
      <c r="K813" s="3" t="s">
        <v>105</v>
      </c>
      <c r="L813" s="30">
        <f>IF(M813="1000 szt.",((J813/N813)/1000),IF(M813="gram",((J813/N813)*1000),J813/N813))</f>
        <v>86354.6</v>
      </c>
      <c r="M813" s="14" t="s">
        <v>19</v>
      </c>
      <c r="N813" s="15">
        <v>1</v>
      </c>
      <c r="O813" s="18" t="s">
        <v>1354</v>
      </c>
      <c r="P813" s="31" t="str">
        <f t="shared" si="12"/>
        <v>St</v>
      </c>
    </row>
    <row r="814" spans="1:16" ht="15.6" x14ac:dyDescent="0.3">
      <c r="A814" s="9">
        <v>45399.25</v>
      </c>
      <c r="B814" s="2" t="s">
        <v>27</v>
      </c>
      <c r="C814" s="2" t="s">
        <v>28</v>
      </c>
      <c r="D814" s="2" t="s">
        <v>1709</v>
      </c>
      <c r="E814" s="12" t="s">
        <v>36</v>
      </c>
      <c r="G814" s="2" t="s">
        <v>27</v>
      </c>
      <c r="H814" s="2" t="s">
        <v>11</v>
      </c>
      <c r="I814" s="2" t="s">
        <v>1744</v>
      </c>
      <c r="J814" s="17">
        <v>91436.2</v>
      </c>
      <c r="K814" s="3" t="s">
        <v>106</v>
      </c>
      <c r="L814" s="30">
        <f>IF(M814="1000 szt.",((J814/N814)/1000),IF(M814="gram",((J814/N814)*1000),J814/N814))</f>
        <v>91436.2</v>
      </c>
      <c r="M814" s="14" t="s">
        <v>19</v>
      </c>
      <c r="N814" s="15">
        <v>1</v>
      </c>
      <c r="O814" s="18" t="s">
        <v>1354</v>
      </c>
      <c r="P814" s="31" t="str">
        <f t="shared" si="12"/>
        <v>St</v>
      </c>
    </row>
    <row r="815" spans="1:16" ht="15.6" x14ac:dyDescent="0.3">
      <c r="A815" s="9">
        <v>45399.25</v>
      </c>
      <c r="B815" s="2" t="s">
        <v>27</v>
      </c>
      <c r="C815" s="2" t="s">
        <v>28</v>
      </c>
      <c r="D815" s="2" t="s">
        <v>1709</v>
      </c>
      <c r="E815" s="12" t="s">
        <v>36</v>
      </c>
      <c r="G815" s="2" t="s">
        <v>27</v>
      </c>
      <c r="H815" s="2" t="s">
        <v>11</v>
      </c>
      <c r="I815" s="2" t="s">
        <v>1744</v>
      </c>
      <c r="J815" s="17">
        <v>162547.6</v>
      </c>
      <c r="K815" s="3" t="s">
        <v>107</v>
      </c>
      <c r="L815" s="30">
        <f>IF(M815="1000 szt.",((J815/N815)/1000),IF(M815="gram",((J815/N815)*1000),J815/N815))</f>
        <v>162547.6</v>
      </c>
      <c r="M815" s="14" t="s">
        <v>19</v>
      </c>
      <c r="N815" s="15">
        <v>1</v>
      </c>
      <c r="O815" s="18" t="s">
        <v>1354</v>
      </c>
      <c r="P815" s="31" t="str">
        <f t="shared" si="12"/>
        <v>St</v>
      </c>
    </row>
    <row r="816" spans="1:16" ht="15.6" x14ac:dyDescent="0.3">
      <c r="A816" s="9">
        <v>45399.284722222219</v>
      </c>
      <c r="B816" s="2" t="s">
        <v>27</v>
      </c>
      <c r="C816" s="2" t="s">
        <v>28</v>
      </c>
      <c r="D816" s="2" t="s">
        <v>1712</v>
      </c>
      <c r="E816" s="12" t="s">
        <v>77</v>
      </c>
      <c r="G816" s="2" t="s">
        <v>27</v>
      </c>
      <c r="H816" s="2" t="s">
        <v>7</v>
      </c>
      <c r="I816" s="2" t="s">
        <v>7</v>
      </c>
      <c r="J816" s="17">
        <v>140435.99</v>
      </c>
      <c r="L816" s="30">
        <f>IF(M816="1000 szt.",((J816/N816)/1000),IF(M816="gram",((J816/N816)*1000),J816/N816))</f>
        <v>0.81554001161440182</v>
      </c>
      <c r="M816" s="14" t="s">
        <v>19</v>
      </c>
      <c r="N816" s="15">
        <v>172200</v>
      </c>
      <c r="O816" s="18" t="s">
        <v>1354</v>
      </c>
      <c r="P816" s="31" t="str">
        <f t="shared" si="12"/>
        <v>St</v>
      </c>
    </row>
    <row r="817" spans="1:16" ht="15.6" x14ac:dyDescent="0.3">
      <c r="A817" s="9">
        <v>45399.284722222219</v>
      </c>
      <c r="B817" s="2" t="s">
        <v>27</v>
      </c>
      <c r="C817" s="2" t="s">
        <v>28</v>
      </c>
      <c r="D817" s="2" t="s">
        <v>1712</v>
      </c>
      <c r="E817" s="12" t="s">
        <v>77</v>
      </c>
      <c r="G817" s="2" t="s">
        <v>27</v>
      </c>
      <c r="H817" s="2" t="s">
        <v>29</v>
      </c>
      <c r="I817" s="2" t="s">
        <v>29</v>
      </c>
      <c r="J817" s="17">
        <v>570878</v>
      </c>
      <c r="L817" s="30">
        <f>IF(M817="1000 szt.",((J817/N817)/1000),IF(M817="gram",((J817/N817)*1000),J817/N817))</f>
        <v>815.54</v>
      </c>
      <c r="M817" s="14" t="s">
        <v>31</v>
      </c>
      <c r="N817" s="15">
        <v>700</v>
      </c>
      <c r="O817" s="18" t="s">
        <v>1354</v>
      </c>
      <c r="P817" s="31" t="str">
        <f t="shared" si="12"/>
        <v>St</v>
      </c>
    </row>
    <row r="818" spans="1:16" ht="15.6" x14ac:dyDescent="0.3">
      <c r="A818" s="9">
        <v>45399.284722222219</v>
      </c>
      <c r="B818" s="2" t="s">
        <v>27</v>
      </c>
      <c r="C818" s="2" t="s">
        <v>28</v>
      </c>
      <c r="D818" s="2" t="s">
        <v>1712</v>
      </c>
      <c r="E818" s="12" t="s">
        <v>77</v>
      </c>
      <c r="G818" s="2" t="s">
        <v>27</v>
      </c>
      <c r="H818" s="2" t="s">
        <v>55</v>
      </c>
      <c r="I818" s="2" t="s">
        <v>56</v>
      </c>
      <c r="J818" s="17">
        <v>513</v>
      </c>
      <c r="L818" s="30">
        <f>IF(M818="1000 szt.",((J818/N818)/1000),IF(M818="gram",((J818/N818)*1000),J818/N818))</f>
        <v>95</v>
      </c>
      <c r="M818" s="14" t="s">
        <v>46</v>
      </c>
      <c r="N818" s="15">
        <v>5.4</v>
      </c>
      <c r="O818" s="18" t="s">
        <v>1354</v>
      </c>
      <c r="P818" s="31" t="str">
        <f t="shared" si="12"/>
        <v>St</v>
      </c>
    </row>
    <row r="819" spans="1:16" ht="15.6" x14ac:dyDescent="0.3">
      <c r="A819" s="9">
        <v>45399.284722222219</v>
      </c>
      <c r="B819" s="2" t="s">
        <v>27</v>
      </c>
      <c r="C819" s="2" t="s">
        <v>28</v>
      </c>
      <c r="D819" s="2" t="s">
        <v>1712</v>
      </c>
      <c r="E819" s="12" t="s">
        <v>77</v>
      </c>
      <c r="G819" s="2" t="s">
        <v>27</v>
      </c>
      <c r="H819" s="2" t="s">
        <v>78</v>
      </c>
      <c r="I819" s="2" t="s">
        <v>79</v>
      </c>
      <c r="J819" s="17">
        <v>45000</v>
      </c>
      <c r="L819" s="30">
        <f>IF(M819="1000 szt.",((J819/N819)/1000),IF(M819="gram",((J819/N819)*1000),J819/N819))</f>
        <v>1</v>
      </c>
      <c r="M819" s="14" t="s">
        <v>19</v>
      </c>
      <c r="N819" s="15">
        <v>45000</v>
      </c>
      <c r="O819" s="18" t="s">
        <v>1354</v>
      </c>
      <c r="P819" s="31" t="str">
        <f t="shared" si="12"/>
        <v>St</v>
      </c>
    </row>
    <row r="820" spans="1:16" ht="15.6" x14ac:dyDescent="0.3">
      <c r="A820" s="9">
        <v>45399.284722222219</v>
      </c>
      <c r="B820" s="2" t="s">
        <v>27</v>
      </c>
      <c r="C820" s="2" t="s">
        <v>28</v>
      </c>
      <c r="D820" s="2" t="s">
        <v>1712</v>
      </c>
      <c r="E820" s="12" t="s">
        <v>77</v>
      </c>
      <c r="G820" s="2" t="s">
        <v>27</v>
      </c>
      <c r="H820" s="2" t="s">
        <v>78</v>
      </c>
      <c r="I820" s="2" t="s">
        <v>80</v>
      </c>
      <c r="J820" s="17">
        <v>3218.4</v>
      </c>
      <c r="L820" s="30">
        <f>IF(M820="1000 szt.",((J820/N820)/1000),IF(M820="gram",((J820/N820)*1000),J820/N820))</f>
        <v>4.32</v>
      </c>
      <c r="M820" s="14" t="s">
        <v>19</v>
      </c>
      <c r="N820" s="15">
        <v>745</v>
      </c>
      <c r="O820" s="18" t="s">
        <v>1354</v>
      </c>
      <c r="P820" s="31" t="str">
        <f t="shared" si="12"/>
        <v>St</v>
      </c>
    </row>
    <row r="821" spans="1:16" ht="15.6" x14ac:dyDescent="0.3">
      <c r="A821" s="9">
        <v>45399.3125</v>
      </c>
      <c r="B821" s="2" t="s">
        <v>3</v>
      </c>
      <c r="C821" s="2" t="s">
        <v>4</v>
      </c>
      <c r="D821" s="2" t="s">
        <v>1708</v>
      </c>
      <c r="E821" s="12" t="s">
        <v>25</v>
      </c>
      <c r="F821" s="12" t="s">
        <v>1750</v>
      </c>
      <c r="G821" s="2" t="s">
        <v>26</v>
      </c>
      <c r="H821" s="2" t="s">
        <v>7</v>
      </c>
      <c r="I821" s="2" t="s">
        <v>7</v>
      </c>
      <c r="J821" s="17">
        <v>9786.48</v>
      </c>
      <c r="L821" s="30">
        <f>IF(M821="1000 szt.",((J821/N821)/1000),IF(M821="gram",((J821/N821)*1000),J821/N821))</f>
        <v>0.81553999999999993</v>
      </c>
      <c r="M821" s="14" t="s">
        <v>19</v>
      </c>
      <c r="N821" s="15">
        <v>12000</v>
      </c>
      <c r="O821" s="18" t="s">
        <v>1164</v>
      </c>
      <c r="P821" s="31" t="str">
        <f t="shared" si="12"/>
        <v>KA</v>
      </c>
    </row>
    <row r="822" spans="1:16" ht="28.8" x14ac:dyDescent="0.3">
      <c r="A822" s="9">
        <v>45399.402777777781</v>
      </c>
      <c r="B822" s="2" t="s">
        <v>9</v>
      </c>
      <c r="C822" s="2" t="s">
        <v>4</v>
      </c>
      <c r="D822" s="2" t="s">
        <v>1708</v>
      </c>
      <c r="E822" s="12" t="s">
        <v>58</v>
      </c>
      <c r="F822" s="12" t="s">
        <v>1754</v>
      </c>
      <c r="G822" s="2" t="s">
        <v>23</v>
      </c>
      <c r="H822" s="2" t="s">
        <v>37</v>
      </c>
      <c r="I822" s="2" t="s">
        <v>38</v>
      </c>
      <c r="J822" s="17">
        <v>9000</v>
      </c>
      <c r="K822" s="3" t="s">
        <v>75</v>
      </c>
      <c r="L822" s="30">
        <f>IF(M822="1000 szt.",((J822/N822)/1000),IF(M822="gram",((J822/N822)*1000),J822/N822))</f>
        <v>9000</v>
      </c>
      <c r="M822" s="14" t="s">
        <v>19</v>
      </c>
      <c r="N822" s="15">
        <v>1</v>
      </c>
      <c r="O822" s="18" t="s">
        <v>1354</v>
      </c>
      <c r="P822" s="31" t="str">
        <f t="shared" si="12"/>
        <v>St</v>
      </c>
    </row>
    <row r="823" spans="1:16" ht="15.6" x14ac:dyDescent="0.3">
      <c r="A823" s="9">
        <v>45399.409722222219</v>
      </c>
      <c r="B823" s="2" t="s">
        <v>3</v>
      </c>
      <c r="C823" s="2" t="s">
        <v>32</v>
      </c>
      <c r="D823" s="2" t="s">
        <v>1714</v>
      </c>
      <c r="E823" s="12" t="s">
        <v>33</v>
      </c>
      <c r="G823" s="2" t="s">
        <v>34</v>
      </c>
      <c r="H823" s="2" t="s">
        <v>37</v>
      </c>
      <c r="I823" s="2" t="s">
        <v>38</v>
      </c>
      <c r="J823" s="17">
        <v>80000</v>
      </c>
      <c r="K823" s="3" t="s">
        <v>93</v>
      </c>
      <c r="L823" s="30">
        <f>IF(M823="1000 szt.",((J823/N823)/1000),IF(M823="gram",((J823/N823)*1000),J823/N823))</f>
        <v>80000</v>
      </c>
      <c r="M823" s="14" t="s">
        <v>19</v>
      </c>
      <c r="N823" s="15">
        <v>1</v>
      </c>
      <c r="O823" s="18" t="s">
        <v>1354</v>
      </c>
      <c r="P823" s="31" t="str">
        <f t="shared" si="12"/>
        <v>St</v>
      </c>
    </row>
    <row r="824" spans="1:16" ht="15.6" x14ac:dyDescent="0.3">
      <c r="A824" s="9">
        <v>45399.409722222219</v>
      </c>
      <c r="B824" s="2" t="s">
        <v>3</v>
      </c>
      <c r="C824" s="2" t="s">
        <v>32</v>
      </c>
      <c r="D824" s="2" t="s">
        <v>1714</v>
      </c>
      <c r="E824" s="12" t="s">
        <v>33</v>
      </c>
      <c r="G824" s="2" t="s">
        <v>34</v>
      </c>
      <c r="H824" s="2" t="s">
        <v>37</v>
      </c>
      <c r="I824" s="2" t="s">
        <v>38</v>
      </c>
      <c r="J824" s="17">
        <v>107000</v>
      </c>
      <c r="K824" s="3" t="s">
        <v>94</v>
      </c>
      <c r="L824" s="30">
        <f>IF(M824="1000 szt.",((J824/N824)/1000),IF(M824="gram",((J824/N824)*1000),J824/N824))</f>
        <v>107000</v>
      </c>
      <c r="M824" s="14" t="s">
        <v>19</v>
      </c>
      <c r="N824" s="15">
        <v>1</v>
      </c>
      <c r="O824" s="18" t="s">
        <v>1354</v>
      </c>
      <c r="P824" s="31" t="str">
        <f t="shared" si="12"/>
        <v>St</v>
      </c>
    </row>
    <row r="825" spans="1:16" ht="28.8" x14ac:dyDescent="0.3">
      <c r="A825" s="9">
        <v>45399.420138888891</v>
      </c>
      <c r="B825" s="2" t="s">
        <v>3</v>
      </c>
      <c r="C825" s="2" t="s">
        <v>4</v>
      </c>
      <c r="D825" s="2" t="s">
        <v>1711</v>
      </c>
      <c r="E825" s="12" t="s">
        <v>5</v>
      </c>
      <c r="F825" s="12" t="s">
        <v>1746</v>
      </c>
      <c r="G825" s="2" t="s">
        <v>6</v>
      </c>
      <c r="H825" s="2" t="s">
        <v>7</v>
      </c>
      <c r="I825" s="2" t="s">
        <v>7</v>
      </c>
      <c r="J825" s="17">
        <v>32.619999999999997</v>
      </c>
      <c r="K825" s="3" t="s">
        <v>76</v>
      </c>
      <c r="L825" s="30">
        <f>IF(M825="1000 szt.",((J825/N825)/1000),IF(M825="gram",((J825/N825)*1000),J825/N825))</f>
        <v>0.81549999999999989</v>
      </c>
      <c r="M825" s="14" t="s">
        <v>19</v>
      </c>
      <c r="N825" s="15">
        <v>40</v>
      </c>
      <c r="O825" s="18" t="s">
        <v>1354</v>
      </c>
      <c r="P825" s="31" t="str">
        <f t="shared" si="12"/>
        <v>St</v>
      </c>
    </row>
    <row r="826" spans="1:16" ht="28.8" x14ac:dyDescent="0.3">
      <c r="A826" s="9">
        <v>45399.4375</v>
      </c>
      <c r="B826" s="2" t="s">
        <v>3</v>
      </c>
      <c r="C826" s="2" t="s">
        <v>4</v>
      </c>
      <c r="D826" s="2" t="s">
        <v>1708</v>
      </c>
      <c r="E826" s="12" t="s">
        <v>25</v>
      </c>
      <c r="F826" s="12" t="s">
        <v>1755</v>
      </c>
      <c r="G826" s="2" t="s">
        <v>26</v>
      </c>
      <c r="H826" s="2" t="s">
        <v>7</v>
      </c>
      <c r="I826" s="2" t="s">
        <v>7</v>
      </c>
      <c r="J826" s="17">
        <v>326.22000000000003</v>
      </c>
      <c r="K826" s="3" t="s">
        <v>92</v>
      </c>
      <c r="L826" s="30">
        <f>IF(M826="1000 szt.",((J826/N826)/1000),IF(M826="gram",((J826/N826)*1000),J826/N826))</f>
        <v>0.81555000000000011</v>
      </c>
      <c r="M826" s="14" t="s">
        <v>19</v>
      </c>
      <c r="N826" s="15">
        <v>400</v>
      </c>
      <c r="O826" s="18" t="s">
        <v>1354</v>
      </c>
      <c r="P826" s="31" t="str">
        <f t="shared" si="12"/>
        <v>St</v>
      </c>
    </row>
    <row r="827" spans="1:16" ht="28.8" x14ac:dyDescent="0.3">
      <c r="A827" s="9">
        <v>45399.440972222219</v>
      </c>
      <c r="B827" s="2" t="s">
        <v>3</v>
      </c>
      <c r="C827" s="2" t="s">
        <v>4</v>
      </c>
      <c r="D827" s="2" t="s">
        <v>1708</v>
      </c>
      <c r="E827" s="12" t="s">
        <v>25</v>
      </c>
      <c r="F827" s="12" t="s">
        <v>1755</v>
      </c>
      <c r="G827" s="2" t="s">
        <v>26</v>
      </c>
      <c r="H827" s="2" t="s">
        <v>7</v>
      </c>
      <c r="I827" s="2" t="s">
        <v>7</v>
      </c>
      <c r="J827" s="17">
        <v>326.22000000000003</v>
      </c>
      <c r="L827" s="30">
        <f>IF(M827="1000 szt.",((J827/N827)/1000),IF(M827="gram",((J827/N827)*1000),J827/N827))</f>
        <v>0.81555000000000011</v>
      </c>
      <c r="M827" s="14" t="s">
        <v>19</v>
      </c>
      <c r="N827" s="15">
        <v>400</v>
      </c>
      <c r="O827" s="18" t="s">
        <v>1354</v>
      </c>
      <c r="P827" s="31" t="str">
        <f t="shared" si="12"/>
        <v>St</v>
      </c>
    </row>
    <row r="828" spans="1:16" ht="15.6" x14ac:dyDescent="0.3">
      <c r="A828" s="9">
        <v>45399.583333333336</v>
      </c>
      <c r="B828" s="2" t="s">
        <v>3</v>
      </c>
      <c r="C828" s="2" t="s">
        <v>32</v>
      </c>
      <c r="D828" s="2" t="s">
        <v>1714</v>
      </c>
      <c r="E828" s="12" t="s">
        <v>81</v>
      </c>
      <c r="G828" s="2" t="s">
        <v>82</v>
      </c>
      <c r="H828" s="2" t="s">
        <v>64</v>
      </c>
      <c r="I828" s="2" t="s">
        <v>83</v>
      </c>
      <c r="J828" s="17">
        <v>222</v>
      </c>
      <c r="K828" s="3" t="s">
        <v>84</v>
      </c>
      <c r="L828" s="30">
        <f>IF(M828="1000 szt.",((J828/N828)/1000),IF(M828="gram",((J828/N828)*1000),J828/N828))</f>
        <v>222</v>
      </c>
      <c r="M828" s="14" t="s">
        <v>19</v>
      </c>
      <c r="N828" s="15">
        <v>1</v>
      </c>
      <c r="O828" s="18" t="s">
        <v>1354</v>
      </c>
      <c r="P828" s="31" t="str">
        <f t="shared" si="12"/>
        <v>St</v>
      </c>
    </row>
    <row r="829" spans="1:16" ht="15.6" x14ac:dyDescent="0.3">
      <c r="A829" s="9">
        <v>45399.583333333336</v>
      </c>
      <c r="B829" s="2" t="s">
        <v>3</v>
      </c>
      <c r="C829" s="2" t="s">
        <v>32</v>
      </c>
      <c r="D829" s="2" t="s">
        <v>1714</v>
      </c>
      <c r="E829" s="12" t="s">
        <v>81</v>
      </c>
      <c r="G829" s="2" t="s">
        <v>82</v>
      </c>
      <c r="H829" s="2" t="s">
        <v>64</v>
      </c>
      <c r="I829" s="2" t="s">
        <v>85</v>
      </c>
      <c r="J829" s="17">
        <v>1800</v>
      </c>
      <c r="K829" s="3" t="s">
        <v>86</v>
      </c>
      <c r="L829" s="30">
        <f>IF(M829="1000 szt.",((J829/N829)/1000),IF(M829="gram",((J829/N829)*1000),J829/N829))</f>
        <v>1800</v>
      </c>
      <c r="M829" s="14" t="s">
        <v>19</v>
      </c>
      <c r="N829" s="15">
        <v>1</v>
      </c>
      <c r="O829" s="18" t="s">
        <v>1354</v>
      </c>
      <c r="P829" s="31" t="str">
        <f t="shared" si="12"/>
        <v>St</v>
      </c>
    </row>
    <row r="830" spans="1:16" ht="15.6" x14ac:dyDescent="0.3">
      <c r="A830" s="9">
        <v>45399.583333333336</v>
      </c>
      <c r="B830" s="2" t="s">
        <v>3</v>
      </c>
      <c r="C830" s="2" t="s">
        <v>32</v>
      </c>
      <c r="D830" s="2" t="s">
        <v>1714</v>
      </c>
      <c r="E830" s="12" t="s">
        <v>81</v>
      </c>
      <c r="G830" s="2" t="s">
        <v>82</v>
      </c>
      <c r="H830" s="2" t="s">
        <v>17</v>
      </c>
      <c r="I830" s="2" t="s">
        <v>1744</v>
      </c>
      <c r="J830" s="17">
        <v>10</v>
      </c>
      <c r="K830" s="3" t="s">
        <v>87</v>
      </c>
      <c r="L830" s="30">
        <f>IF(M830="1000 szt.",((J830/N830)/1000),IF(M830="gram",((J830/N830)*1000),J830/N830))</f>
        <v>2</v>
      </c>
      <c r="M830" s="14" t="s">
        <v>19</v>
      </c>
      <c r="N830" s="15">
        <v>5</v>
      </c>
      <c r="O830" s="18" t="s">
        <v>1354</v>
      </c>
      <c r="P830" s="31" t="str">
        <f t="shared" si="12"/>
        <v>St</v>
      </c>
    </row>
    <row r="831" spans="1:16" ht="15.6" x14ac:dyDescent="0.3">
      <c r="A831" s="9">
        <v>45399.583333333336</v>
      </c>
      <c r="B831" s="2" t="s">
        <v>3</v>
      </c>
      <c r="C831" s="2" t="s">
        <v>32</v>
      </c>
      <c r="D831" s="2" t="s">
        <v>1714</v>
      </c>
      <c r="E831" s="12" t="s">
        <v>81</v>
      </c>
      <c r="G831" s="2" t="s">
        <v>82</v>
      </c>
      <c r="H831" s="2" t="s">
        <v>17</v>
      </c>
      <c r="I831" s="2" t="s">
        <v>18</v>
      </c>
      <c r="J831" s="17">
        <v>99.9</v>
      </c>
      <c r="K831" s="3" t="s">
        <v>88</v>
      </c>
      <c r="L831" s="30">
        <f>IF(M831="1000 szt.",((J831/N831)/1000),IF(M831="gram",((J831/N831)*1000),J831/N831))</f>
        <v>0.9</v>
      </c>
      <c r="M831" s="14" t="s">
        <v>19</v>
      </c>
      <c r="N831" s="15">
        <v>111</v>
      </c>
      <c r="O831" s="18" t="s">
        <v>1354</v>
      </c>
      <c r="P831" s="31" t="str">
        <f t="shared" si="12"/>
        <v>St</v>
      </c>
    </row>
    <row r="832" spans="1:16" ht="15.6" x14ac:dyDescent="0.3">
      <c r="A832" s="9">
        <v>45399.583333333336</v>
      </c>
      <c r="B832" s="2" t="s">
        <v>3</v>
      </c>
      <c r="C832" s="2" t="s">
        <v>32</v>
      </c>
      <c r="D832" s="2" t="s">
        <v>1714</v>
      </c>
      <c r="E832" s="12" t="s">
        <v>81</v>
      </c>
      <c r="G832" s="2" t="s">
        <v>82</v>
      </c>
      <c r="H832" s="2" t="s">
        <v>89</v>
      </c>
      <c r="I832" s="2" t="s">
        <v>90</v>
      </c>
      <c r="J832" s="17">
        <v>500</v>
      </c>
      <c r="K832" s="3" t="s">
        <v>91</v>
      </c>
      <c r="L832" s="30">
        <f>IF(M832="1000 szt.",((J832/N832)/1000),IF(M832="gram",((J832/N832)*1000),J832/N832))</f>
        <v>500</v>
      </c>
      <c r="M832" s="14" t="s">
        <v>31</v>
      </c>
      <c r="N832" s="15">
        <v>1</v>
      </c>
      <c r="O832" s="18" t="s">
        <v>1354</v>
      </c>
      <c r="P832" s="31" t="str">
        <f t="shared" si="12"/>
        <v>St</v>
      </c>
    </row>
    <row r="833" spans="1:16" ht="15.6" x14ac:dyDescent="0.3">
      <c r="A833" s="9">
        <v>45399.789583333331</v>
      </c>
      <c r="B833" s="2" t="s">
        <v>3</v>
      </c>
      <c r="C833" s="2" t="s">
        <v>32</v>
      </c>
      <c r="D833" s="2" t="s">
        <v>1708</v>
      </c>
      <c r="E833" s="12" t="s">
        <v>95</v>
      </c>
      <c r="G833" s="2" t="s">
        <v>26</v>
      </c>
      <c r="H833" s="2" t="s">
        <v>37</v>
      </c>
      <c r="I833" s="2" t="s">
        <v>1744</v>
      </c>
      <c r="K833" s="3" t="s">
        <v>96</v>
      </c>
      <c r="L833" s="30">
        <f>IF(M833="1000 szt.",((J833/N833)/1000),IF(M833="gram",((J833/N833)*1000),J833/N833))</f>
        <v>0</v>
      </c>
      <c r="M833" s="14" t="s">
        <v>19</v>
      </c>
      <c r="N833" s="15">
        <v>1</v>
      </c>
      <c r="O833" s="18" t="s">
        <v>1349</v>
      </c>
      <c r="P833" s="31" t="str">
        <f t="shared" si="12"/>
        <v>SZ</v>
      </c>
    </row>
    <row r="834" spans="1:16" ht="28.8" x14ac:dyDescent="0.3">
      <c r="A834" s="9">
        <v>45400.083333333336</v>
      </c>
      <c r="B834" s="2" t="s">
        <v>3</v>
      </c>
      <c r="C834" s="2" t="s">
        <v>4</v>
      </c>
      <c r="D834" s="2" t="s">
        <v>1708</v>
      </c>
      <c r="E834" s="12" t="s">
        <v>25</v>
      </c>
      <c r="F834" s="12" t="s">
        <v>1755</v>
      </c>
      <c r="G834" s="2" t="s">
        <v>26</v>
      </c>
      <c r="H834" s="2" t="s">
        <v>7</v>
      </c>
      <c r="I834" s="2" t="s">
        <v>7</v>
      </c>
      <c r="J834" s="17">
        <v>815.54</v>
      </c>
      <c r="K834" s="3" t="s">
        <v>97</v>
      </c>
      <c r="L834" s="30">
        <f>IF(M834="1000 szt.",((J834/N834)/1000),IF(M834="gram",((J834/N834)*1000),J834/N834))</f>
        <v>0.81553999999999993</v>
      </c>
      <c r="M834" s="14" t="s">
        <v>19</v>
      </c>
      <c r="N834" s="15">
        <v>1000</v>
      </c>
      <c r="O834" s="18" t="s">
        <v>1354</v>
      </c>
      <c r="P834" s="31" t="str">
        <f t="shared" si="12"/>
        <v>St</v>
      </c>
    </row>
    <row r="835" spans="1:16" ht="28.8" x14ac:dyDescent="0.3">
      <c r="A835" s="9">
        <v>45400.083333333336</v>
      </c>
      <c r="B835" s="2" t="s">
        <v>3</v>
      </c>
      <c r="C835" s="2" t="s">
        <v>4</v>
      </c>
      <c r="D835" s="2" t="s">
        <v>1708</v>
      </c>
      <c r="E835" s="12" t="s">
        <v>25</v>
      </c>
      <c r="F835" s="12" t="s">
        <v>1755</v>
      </c>
      <c r="G835" s="2" t="s">
        <v>26</v>
      </c>
      <c r="H835" s="2" t="s">
        <v>7</v>
      </c>
      <c r="I835" s="2" t="s">
        <v>7</v>
      </c>
      <c r="J835" s="17">
        <v>489.32</v>
      </c>
      <c r="K835" s="3" t="s">
        <v>98</v>
      </c>
      <c r="L835" s="30">
        <f>IF(M835="1000 szt.",((J835/N835)/1000),IF(M835="gram",((J835/N835)*1000),J835/N835))</f>
        <v>0.81553333333333333</v>
      </c>
      <c r="M835" s="14" t="s">
        <v>19</v>
      </c>
      <c r="N835" s="15">
        <v>600</v>
      </c>
      <c r="O835" s="18" t="s">
        <v>1354</v>
      </c>
      <c r="P835" s="31" t="str">
        <f t="shared" ref="P835:P898" si="13">MID(O835,1,2)</f>
        <v>St</v>
      </c>
    </row>
    <row r="836" spans="1:16" ht="15.6" x14ac:dyDescent="0.3">
      <c r="A836" s="9">
        <v>45400.560416666667</v>
      </c>
      <c r="B836" s="2" t="s">
        <v>27</v>
      </c>
      <c r="C836" s="2" t="s">
        <v>28</v>
      </c>
      <c r="D836" s="2" t="s">
        <v>1708</v>
      </c>
      <c r="E836" s="12" t="s">
        <v>54</v>
      </c>
      <c r="G836" s="2" t="s">
        <v>27</v>
      </c>
      <c r="H836" s="2" t="s">
        <v>37</v>
      </c>
      <c r="I836" s="2" t="s">
        <v>38</v>
      </c>
      <c r="J836" s="17">
        <v>70000</v>
      </c>
      <c r="K836" s="3" t="s">
        <v>123</v>
      </c>
      <c r="L836" s="30">
        <f>IF(M836="1000 szt.",((J836/N836)/1000),IF(M836="gram",((J836/N836)*1000),J836/N836))</f>
        <v>70000</v>
      </c>
      <c r="M836" s="14" t="s">
        <v>19</v>
      </c>
      <c r="N836" s="15">
        <v>1</v>
      </c>
      <c r="O836" s="18" t="s">
        <v>1354</v>
      </c>
      <c r="P836" s="31" t="str">
        <f t="shared" si="13"/>
        <v>St</v>
      </c>
    </row>
    <row r="837" spans="1:16" ht="15.6" x14ac:dyDescent="0.3">
      <c r="A837" s="9">
        <v>45400.704861111109</v>
      </c>
      <c r="B837" s="2" t="s">
        <v>27</v>
      </c>
      <c r="C837" s="2" t="s">
        <v>28</v>
      </c>
      <c r="D837" s="2" t="s">
        <v>1711</v>
      </c>
      <c r="E837" s="12" t="s">
        <v>100</v>
      </c>
      <c r="G837" s="2" t="s">
        <v>27</v>
      </c>
      <c r="H837" s="2" t="s">
        <v>10</v>
      </c>
      <c r="I837" s="2" t="s">
        <v>35</v>
      </c>
      <c r="J837" s="17">
        <v>18541.349999999999</v>
      </c>
      <c r="L837" s="30">
        <f>IF(M837="1000 szt.",((J837/N837)/1000),IF(M837="gram",((J837/N837)*1000),J837/N837))</f>
        <v>45000</v>
      </c>
      <c r="M837" s="14" t="s">
        <v>31</v>
      </c>
      <c r="N837" s="15">
        <v>0.41202999999999995</v>
      </c>
      <c r="O837" s="18" t="s">
        <v>1165</v>
      </c>
      <c r="P837" s="31" t="str">
        <f t="shared" si="13"/>
        <v>Po</v>
      </c>
    </row>
    <row r="838" spans="1:16" ht="15.6" x14ac:dyDescent="0.3">
      <c r="A838" s="9">
        <v>45400.704861111109</v>
      </c>
      <c r="B838" s="2" t="s">
        <v>27</v>
      </c>
      <c r="C838" s="2" t="s">
        <v>28</v>
      </c>
      <c r="D838" s="2" t="s">
        <v>1711</v>
      </c>
      <c r="E838" s="12" t="s">
        <v>100</v>
      </c>
      <c r="G838" s="2" t="s">
        <v>27</v>
      </c>
      <c r="H838" s="2" t="s">
        <v>10</v>
      </c>
      <c r="I838" s="2" t="s">
        <v>1744</v>
      </c>
      <c r="J838" s="17">
        <v>4724</v>
      </c>
      <c r="K838" s="3" t="s">
        <v>101</v>
      </c>
      <c r="L838" s="30">
        <f>IF(M838="1000 szt.",((J838/N838)/1000),IF(M838="gram",((J838/N838)*1000),J838/N838))</f>
        <v>50</v>
      </c>
      <c r="M838" s="14" t="s">
        <v>31</v>
      </c>
      <c r="N838" s="15">
        <v>94.48</v>
      </c>
      <c r="O838" s="18" t="s">
        <v>1165</v>
      </c>
      <c r="P838" s="31" t="str">
        <f t="shared" si="13"/>
        <v>Po</v>
      </c>
    </row>
    <row r="839" spans="1:16" ht="15.6" x14ac:dyDescent="0.3">
      <c r="A839" s="9">
        <v>45400.704861111109</v>
      </c>
      <c r="B839" s="2" t="s">
        <v>27</v>
      </c>
      <c r="C839" s="2" t="s">
        <v>28</v>
      </c>
      <c r="D839" s="2" t="s">
        <v>1711</v>
      </c>
      <c r="E839" s="12" t="s">
        <v>100</v>
      </c>
      <c r="G839" s="2" t="s">
        <v>27</v>
      </c>
      <c r="H839" s="2" t="s">
        <v>10</v>
      </c>
      <c r="I839" s="2" t="s">
        <v>35</v>
      </c>
      <c r="J839" s="17">
        <v>1459.35</v>
      </c>
      <c r="L839" s="30">
        <f>IF(M839="1000 szt.",((J839/N839)/1000),IF(M839="gram",((J839/N839)*1000),J839/N839))</f>
        <v>45000</v>
      </c>
      <c r="M839" s="14" t="s">
        <v>31</v>
      </c>
      <c r="N839" s="15">
        <v>3.243E-2</v>
      </c>
      <c r="O839" s="18" t="s">
        <v>1165</v>
      </c>
      <c r="P839" s="31" t="str">
        <f t="shared" si="13"/>
        <v>Po</v>
      </c>
    </row>
    <row r="840" spans="1:16" ht="15.6" x14ac:dyDescent="0.3">
      <c r="A840" s="9">
        <v>45400.763888888891</v>
      </c>
      <c r="B840" s="2" t="s">
        <v>27</v>
      </c>
      <c r="C840" s="2" t="s">
        <v>32</v>
      </c>
      <c r="D840" s="2" t="s">
        <v>1709</v>
      </c>
      <c r="E840" s="12" t="s">
        <v>99</v>
      </c>
      <c r="G840" s="2" t="s">
        <v>23</v>
      </c>
      <c r="H840" s="2" t="s">
        <v>55</v>
      </c>
      <c r="I840" s="2" t="s">
        <v>57</v>
      </c>
      <c r="J840" s="17">
        <v>180</v>
      </c>
      <c r="L840" s="30">
        <f>IF(M840="1000 szt.",((J840/N840)/1000),IF(M840="gram",((J840/N840)*1000),J840/N840))</f>
        <v>40</v>
      </c>
      <c r="M840" s="14" t="s">
        <v>46</v>
      </c>
      <c r="N840" s="15">
        <v>4.5</v>
      </c>
      <c r="O840" s="18" t="s">
        <v>1354</v>
      </c>
      <c r="P840" s="31" t="str">
        <f t="shared" si="13"/>
        <v>St</v>
      </c>
    </row>
    <row r="841" spans="1:16" ht="15.6" x14ac:dyDescent="0.3">
      <c r="A841" s="9">
        <v>45400.763888888891</v>
      </c>
      <c r="B841" s="2" t="s">
        <v>27</v>
      </c>
      <c r="C841" s="2" t="s">
        <v>32</v>
      </c>
      <c r="D841" s="2" t="s">
        <v>1709</v>
      </c>
      <c r="E841" s="12" t="s">
        <v>99</v>
      </c>
      <c r="G841" s="2" t="s">
        <v>23</v>
      </c>
      <c r="H841" s="2" t="s">
        <v>7</v>
      </c>
      <c r="I841" s="2" t="s">
        <v>7</v>
      </c>
      <c r="J841" s="17">
        <v>114.18</v>
      </c>
      <c r="L841" s="30">
        <f>IF(M841="1000 szt.",((J841/N841)/1000),IF(M841="gram",((J841/N841)*1000),J841/N841))</f>
        <v>0.81557142857142861</v>
      </c>
      <c r="M841" s="14" t="s">
        <v>19</v>
      </c>
      <c r="N841" s="15">
        <v>140</v>
      </c>
      <c r="O841" s="18" t="s">
        <v>1354</v>
      </c>
      <c r="P841" s="31" t="str">
        <f t="shared" si="13"/>
        <v>St</v>
      </c>
    </row>
    <row r="842" spans="1:16" ht="15.6" x14ac:dyDescent="0.3">
      <c r="A842" s="9">
        <v>45400.8125</v>
      </c>
      <c r="B842" s="2" t="s">
        <v>27</v>
      </c>
      <c r="C842" s="2" t="s">
        <v>28</v>
      </c>
      <c r="D842" s="2" t="s">
        <v>1711</v>
      </c>
      <c r="E842" s="12" t="s">
        <v>13</v>
      </c>
      <c r="G842" s="2" t="s">
        <v>27</v>
      </c>
      <c r="H842" s="2" t="s">
        <v>7</v>
      </c>
      <c r="I842" s="2" t="s">
        <v>7</v>
      </c>
      <c r="J842" s="17">
        <v>275163.2</v>
      </c>
      <c r="K842" s="3" t="s">
        <v>110</v>
      </c>
      <c r="L842" s="30">
        <f>IF(M842="1000 szt.",((J842/N842)/1000),IF(M842="gram",((J842/N842)*1000),J842/N842))</f>
        <v>0.81554001185536462</v>
      </c>
      <c r="M842" s="14" t="s">
        <v>19</v>
      </c>
      <c r="N842" s="15">
        <v>337400</v>
      </c>
      <c r="O842" s="18" t="s">
        <v>1354</v>
      </c>
      <c r="P842" s="31" t="str">
        <f t="shared" si="13"/>
        <v>St</v>
      </c>
    </row>
    <row r="843" spans="1:16" ht="15.6" x14ac:dyDescent="0.3">
      <c r="A843" s="9">
        <v>45400.927083333336</v>
      </c>
      <c r="B843" s="2" t="s">
        <v>3</v>
      </c>
      <c r="C843" s="2" t="s">
        <v>4</v>
      </c>
      <c r="D843" s="2" t="s">
        <v>1708</v>
      </c>
      <c r="E843" s="12" t="s">
        <v>25</v>
      </c>
      <c r="F843" s="12" t="s">
        <v>1750</v>
      </c>
      <c r="G843" s="2" t="s">
        <v>26</v>
      </c>
      <c r="H843" s="2" t="s">
        <v>7</v>
      </c>
      <c r="I843" s="2" t="s">
        <v>7</v>
      </c>
      <c r="J843" s="17">
        <v>81554</v>
      </c>
      <c r="L843" s="30">
        <f>IF(M843="1000 szt.",((J843/N843)/1000),IF(M843="gram",((J843/N843)*1000),J843/N843))</f>
        <v>0.81554000000000004</v>
      </c>
      <c r="M843" s="14" t="s">
        <v>19</v>
      </c>
      <c r="N843" s="15">
        <v>100000</v>
      </c>
      <c r="O843" s="18" t="s">
        <v>1168</v>
      </c>
      <c r="P843" s="31" t="str">
        <f t="shared" si="13"/>
        <v>KA</v>
      </c>
    </row>
    <row r="844" spans="1:16" ht="15.6" x14ac:dyDescent="0.3">
      <c r="A844" s="9">
        <v>45400.979166666664</v>
      </c>
      <c r="B844" s="2" t="s">
        <v>3</v>
      </c>
      <c r="C844" s="2" t="s">
        <v>32</v>
      </c>
      <c r="D844" s="2" t="s">
        <v>1714</v>
      </c>
      <c r="E844" s="12" t="s">
        <v>33</v>
      </c>
      <c r="G844" s="2" t="s">
        <v>34</v>
      </c>
      <c r="H844" s="2" t="s">
        <v>37</v>
      </c>
      <c r="I844" s="2" t="s">
        <v>38</v>
      </c>
      <c r="J844" s="17">
        <v>282000</v>
      </c>
      <c r="K844" s="3" t="s">
        <v>102</v>
      </c>
      <c r="L844" s="30">
        <f>IF(M844="1000 szt.",((J844/N844)/1000),IF(M844="gram",((J844/N844)*1000),J844/N844))</f>
        <v>282000</v>
      </c>
      <c r="M844" s="14" t="s">
        <v>19</v>
      </c>
      <c r="N844" s="15">
        <v>1</v>
      </c>
      <c r="O844" s="18" t="s">
        <v>1354</v>
      </c>
      <c r="P844" s="31" t="str">
        <f t="shared" si="13"/>
        <v>St</v>
      </c>
    </row>
    <row r="845" spans="1:16" ht="30.6" x14ac:dyDescent="0.3">
      <c r="A845" s="9">
        <v>45401.113888888889</v>
      </c>
      <c r="B845" s="2" t="s">
        <v>9</v>
      </c>
      <c r="C845" s="2" t="s">
        <v>4</v>
      </c>
      <c r="D845" s="2" t="s">
        <v>1709</v>
      </c>
      <c r="E845" s="12" t="s">
        <v>103</v>
      </c>
      <c r="F845" s="12" t="s">
        <v>1756</v>
      </c>
      <c r="G845" s="2" t="s">
        <v>23</v>
      </c>
      <c r="H845" s="2" t="s">
        <v>37</v>
      </c>
      <c r="I845" s="2" t="s">
        <v>38</v>
      </c>
      <c r="J845" s="17">
        <v>25000</v>
      </c>
      <c r="K845" s="3" t="s">
        <v>104</v>
      </c>
      <c r="L845" s="30">
        <f>IF(M845="1000 szt.",((J845/N845)/1000),IF(M845="gram",((J845/N845)*1000),J845/N845))</f>
        <v>25000</v>
      </c>
      <c r="M845" s="14" t="s">
        <v>19</v>
      </c>
      <c r="N845" s="15">
        <v>1</v>
      </c>
      <c r="O845" s="18" t="s">
        <v>1354</v>
      </c>
      <c r="P845" s="31" t="str">
        <f t="shared" si="13"/>
        <v>St</v>
      </c>
    </row>
    <row r="846" spans="1:16" ht="15.6" x14ac:dyDescent="0.3">
      <c r="A846" s="9">
        <v>45401.22152777778</v>
      </c>
      <c r="B846" s="2" t="s">
        <v>9</v>
      </c>
      <c r="C846" s="2" t="s">
        <v>4</v>
      </c>
      <c r="D846" s="2" t="s">
        <v>1710</v>
      </c>
      <c r="E846" s="12" t="s">
        <v>167</v>
      </c>
      <c r="F846" s="12" t="s">
        <v>1761</v>
      </c>
      <c r="G846" s="2" t="s">
        <v>16</v>
      </c>
      <c r="H846" s="2" t="s">
        <v>17</v>
      </c>
      <c r="I846" s="2" t="s">
        <v>18</v>
      </c>
      <c r="J846" s="17">
        <v>80</v>
      </c>
      <c r="K846" s="3" t="s">
        <v>168</v>
      </c>
      <c r="L846" s="30">
        <f>IF(M846="1000 szt.",((J846/N846)/1000),IF(M846="gram",((J846/N846)*1000),J846/N846))</f>
        <v>20</v>
      </c>
      <c r="M846" s="14" t="s">
        <v>19</v>
      </c>
      <c r="N846" s="15">
        <v>4</v>
      </c>
      <c r="O846" s="18" t="s">
        <v>1354</v>
      </c>
      <c r="P846" s="31" t="str">
        <f t="shared" si="13"/>
        <v>St</v>
      </c>
    </row>
    <row r="847" spans="1:16" ht="15.6" x14ac:dyDescent="0.3">
      <c r="A847" s="9">
        <v>45401.22152777778</v>
      </c>
      <c r="B847" s="2" t="s">
        <v>9</v>
      </c>
      <c r="C847" s="2" t="s">
        <v>4</v>
      </c>
      <c r="D847" s="2" t="s">
        <v>1710</v>
      </c>
      <c r="E847" s="12" t="s">
        <v>167</v>
      </c>
      <c r="F847" s="12" t="s">
        <v>1761</v>
      </c>
      <c r="G847" s="2" t="s">
        <v>16</v>
      </c>
      <c r="H847" s="2" t="s">
        <v>17</v>
      </c>
      <c r="I847" s="2" t="s">
        <v>18</v>
      </c>
      <c r="J847" s="17">
        <v>32</v>
      </c>
      <c r="K847" s="3" t="s">
        <v>169</v>
      </c>
      <c r="L847" s="30">
        <f>IF(M847="1000 szt.",((J847/N847)/1000),IF(M847="gram",((J847/N847)*1000),J847/N847))</f>
        <v>8</v>
      </c>
      <c r="M847" s="14" t="s">
        <v>19</v>
      </c>
      <c r="N847" s="15">
        <v>4</v>
      </c>
      <c r="O847" s="18" t="s">
        <v>1354</v>
      </c>
      <c r="P847" s="31" t="str">
        <f t="shared" si="13"/>
        <v>St</v>
      </c>
    </row>
    <row r="848" spans="1:16" ht="15.6" x14ac:dyDescent="0.3">
      <c r="A848" s="9">
        <v>45401.319444444445</v>
      </c>
      <c r="B848" s="2" t="s">
        <v>3</v>
      </c>
      <c r="C848" s="2" t="s">
        <v>32</v>
      </c>
      <c r="D848" s="2" t="s">
        <v>1714</v>
      </c>
      <c r="E848" s="12" t="s">
        <v>33</v>
      </c>
      <c r="G848" s="2" t="s">
        <v>34</v>
      </c>
      <c r="H848" s="2" t="s">
        <v>37</v>
      </c>
      <c r="I848" s="2" t="s">
        <v>38</v>
      </c>
      <c r="J848" s="17">
        <v>200000</v>
      </c>
      <c r="K848" s="3" t="s">
        <v>108</v>
      </c>
      <c r="L848" s="30">
        <f>IF(M848="1000 szt.",((J848/N848)/1000),IF(M848="gram",((J848/N848)*1000),J848/N848))</f>
        <v>200000</v>
      </c>
      <c r="M848" s="14" t="s">
        <v>19</v>
      </c>
      <c r="N848" s="15">
        <v>1</v>
      </c>
      <c r="O848" s="18" t="s">
        <v>1354</v>
      </c>
      <c r="P848" s="31" t="str">
        <f t="shared" si="13"/>
        <v>St</v>
      </c>
    </row>
    <row r="849" spans="1:16" ht="28.8" x14ac:dyDescent="0.3">
      <c r="A849" s="9">
        <v>45401.555555555555</v>
      </c>
      <c r="B849" s="2" t="s">
        <v>3</v>
      </c>
      <c r="C849" s="2" t="s">
        <v>4</v>
      </c>
      <c r="D849" s="2" t="s">
        <v>1708</v>
      </c>
      <c r="E849" s="12" t="s">
        <v>22</v>
      </c>
      <c r="F849" s="12" t="s">
        <v>1749</v>
      </c>
      <c r="G849" s="2" t="s">
        <v>23</v>
      </c>
      <c r="H849" s="2" t="s">
        <v>37</v>
      </c>
      <c r="I849" s="2" t="s">
        <v>38</v>
      </c>
      <c r="J849" s="17">
        <v>60000</v>
      </c>
      <c r="K849" s="3" t="s">
        <v>109</v>
      </c>
      <c r="L849" s="30">
        <f>IF(M849="1000 szt.",((J849/N849)/1000),IF(M849="gram",((J849/N849)*1000),J849/N849))</f>
        <v>60000</v>
      </c>
      <c r="M849" s="14" t="s">
        <v>19</v>
      </c>
      <c r="N849" s="15">
        <v>1</v>
      </c>
      <c r="O849" s="18" t="s">
        <v>1354</v>
      </c>
      <c r="P849" s="31" t="str">
        <f t="shared" si="13"/>
        <v>St</v>
      </c>
    </row>
    <row r="850" spans="1:16" ht="28.8" x14ac:dyDescent="0.3">
      <c r="A850" s="9">
        <v>45401.729166666664</v>
      </c>
      <c r="B850" s="2" t="s">
        <v>3</v>
      </c>
      <c r="C850" s="2" t="s">
        <v>4</v>
      </c>
      <c r="D850" s="2" t="s">
        <v>1708</v>
      </c>
      <c r="E850" s="12" t="s">
        <v>25</v>
      </c>
      <c r="F850" s="12" t="s">
        <v>1755</v>
      </c>
      <c r="G850" s="2" t="s">
        <v>26</v>
      </c>
      <c r="H850" s="2" t="s">
        <v>7</v>
      </c>
      <c r="I850" s="2" t="s">
        <v>7</v>
      </c>
      <c r="J850" s="17">
        <v>326.22000000000003</v>
      </c>
      <c r="L850" s="30">
        <f>IF(M850="1000 szt.",((J850/N850)/1000),IF(M850="gram",((J850/N850)*1000),J850/N850))</f>
        <v>0.81555000000000011</v>
      </c>
      <c r="M850" s="14" t="s">
        <v>19</v>
      </c>
      <c r="N850" s="15">
        <v>400</v>
      </c>
      <c r="O850" s="18" t="s">
        <v>1354</v>
      </c>
      <c r="P850" s="31" t="str">
        <f t="shared" si="13"/>
        <v>St</v>
      </c>
    </row>
    <row r="851" spans="1:16" ht="15.6" x14ac:dyDescent="0.3">
      <c r="A851" s="9">
        <v>45401.756944444445</v>
      </c>
      <c r="B851" s="2" t="s">
        <v>27</v>
      </c>
      <c r="C851" s="2" t="s">
        <v>28</v>
      </c>
      <c r="D851" s="2" t="s">
        <v>1714</v>
      </c>
      <c r="E851" s="12" t="s">
        <v>81</v>
      </c>
      <c r="G851" s="2" t="s">
        <v>27</v>
      </c>
      <c r="H851" s="2" t="s">
        <v>55</v>
      </c>
      <c r="I851" s="2" t="s">
        <v>56</v>
      </c>
      <c r="J851" s="17">
        <v>3076.06</v>
      </c>
      <c r="L851" s="30">
        <f>IF(M851="1000 szt.",((J851/N851)/1000),IF(M851="gram",((J851/N851)*1000),J851/N851))</f>
        <v>94.940123456790133</v>
      </c>
      <c r="M851" s="14" t="s">
        <v>46</v>
      </c>
      <c r="N851" s="15">
        <v>32.4</v>
      </c>
      <c r="O851" s="18" t="s">
        <v>1354</v>
      </c>
      <c r="P851" s="31" t="str">
        <f t="shared" si="13"/>
        <v>St</v>
      </c>
    </row>
    <row r="852" spans="1:16" ht="15.6" x14ac:dyDescent="0.3">
      <c r="A852" s="9">
        <v>45401.756944444445</v>
      </c>
      <c r="B852" s="2" t="s">
        <v>27</v>
      </c>
      <c r="C852" s="2" t="s">
        <v>28</v>
      </c>
      <c r="D852" s="2" t="s">
        <v>1714</v>
      </c>
      <c r="E852" s="12" t="s">
        <v>81</v>
      </c>
      <c r="G852" s="2" t="s">
        <v>27</v>
      </c>
      <c r="H852" s="2" t="s">
        <v>7</v>
      </c>
      <c r="I852" s="2" t="s">
        <v>7</v>
      </c>
      <c r="J852" s="17">
        <v>8155.4</v>
      </c>
      <c r="L852" s="30">
        <f>IF(M852="1000 szt.",((J852/N852)/1000),IF(M852="gram",((J852/N852)*1000),J852/N852))</f>
        <v>0.81553999999999993</v>
      </c>
      <c r="M852" s="14" t="s">
        <v>19</v>
      </c>
      <c r="N852" s="15">
        <v>10000</v>
      </c>
      <c r="O852" s="18" t="s">
        <v>1354</v>
      </c>
      <c r="P852" s="31" t="str">
        <f t="shared" si="13"/>
        <v>St</v>
      </c>
    </row>
    <row r="853" spans="1:16" ht="15.6" x14ac:dyDescent="0.3">
      <c r="A853" s="9">
        <v>45401.884722222225</v>
      </c>
      <c r="B853" s="2" t="s">
        <v>27</v>
      </c>
      <c r="C853" s="2" t="s">
        <v>28</v>
      </c>
      <c r="D853" s="2" t="s">
        <v>1709</v>
      </c>
      <c r="E853" s="12" t="s">
        <v>52</v>
      </c>
      <c r="G853" s="2" t="s">
        <v>27</v>
      </c>
      <c r="H853" s="2" t="s">
        <v>7</v>
      </c>
      <c r="I853" s="2" t="s">
        <v>7</v>
      </c>
      <c r="J853" s="17">
        <v>48932.4</v>
      </c>
      <c r="K853" s="3" t="s">
        <v>111</v>
      </c>
      <c r="L853" s="30">
        <f>IF(M853="1000 szt.",((J853/N853)/1000),IF(M853="gram",((J853/N853)*1000),J853/N853))</f>
        <v>0.81554000000000004</v>
      </c>
      <c r="M853" s="14" t="s">
        <v>19</v>
      </c>
      <c r="N853" s="15">
        <v>60000</v>
      </c>
      <c r="O853" s="18" t="s">
        <v>1354</v>
      </c>
      <c r="P853" s="31" t="str">
        <f t="shared" si="13"/>
        <v>St</v>
      </c>
    </row>
    <row r="854" spans="1:16" ht="28.8" x14ac:dyDescent="0.3">
      <c r="A854" s="9">
        <v>45402.213888888888</v>
      </c>
      <c r="B854" s="2" t="s">
        <v>9</v>
      </c>
      <c r="C854" s="2" t="s">
        <v>4</v>
      </c>
      <c r="D854" s="2" t="s">
        <v>1709</v>
      </c>
      <c r="E854" s="12" t="s">
        <v>99</v>
      </c>
      <c r="F854" s="12" t="s">
        <v>1757</v>
      </c>
      <c r="G854" s="2" t="s">
        <v>23</v>
      </c>
      <c r="H854" s="2" t="s">
        <v>37</v>
      </c>
      <c r="I854" s="2" t="s">
        <v>38</v>
      </c>
      <c r="J854" s="17">
        <v>25000</v>
      </c>
      <c r="K854" s="3" t="s">
        <v>112</v>
      </c>
      <c r="L854" s="30">
        <f>IF(M854="1000 szt.",((J854/N854)/1000),IF(M854="gram",((J854/N854)*1000),J854/N854))</f>
        <v>25000</v>
      </c>
      <c r="M854" s="14" t="s">
        <v>19</v>
      </c>
      <c r="N854" s="15">
        <v>1</v>
      </c>
      <c r="O854" s="18" t="s">
        <v>1354</v>
      </c>
      <c r="P854" s="31" t="str">
        <f t="shared" si="13"/>
        <v>St</v>
      </c>
    </row>
    <row r="855" spans="1:16" ht="15.6" x14ac:dyDescent="0.3">
      <c r="A855" s="9">
        <v>45403.427083333336</v>
      </c>
      <c r="B855" s="2" t="s">
        <v>9</v>
      </c>
      <c r="C855" s="2" t="s">
        <v>32</v>
      </c>
      <c r="D855" s="2" t="s">
        <v>1712</v>
      </c>
      <c r="E855" s="12" t="s">
        <v>115</v>
      </c>
      <c r="G855" s="2" t="s">
        <v>16</v>
      </c>
      <c r="H855" s="2" t="s">
        <v>17</v>
      </c>
      <c r="I855" s="2" t="s">
        <v>18</v>
      </c>
      <c r="J855" s="17">
        <v>1.89</v>
      </c>
      <c r="K855" s="3" t="s">
        <v>116</v>
      </c>
      <c r="L855" s="30">
        <f>IF(M855="1000 szt.",((J855/N855)/1000),IF(M855="gram",((J855/N855)*1000),J855/N855))</f>
        <v>1.89</v>
      </c>
      <c r="M855" s="14" t="s">
        <v>19</v>
      </c>
      <c r="N855" s="15">
        <v>1</v>
      </c>
      <c r="O855" s="18" t="s">
        <v>1354</v>
      </c>
      <c r="P855" s="31" t="str">
        <f t="shared" si="13"/>
        <v>St</v>
      </c>
    </row>
    <row r="856" spans="1:16" ht="15.6" x14ac:dyDescent="0.3">
      <c r="A856" s="9">
        <v>45403.472222222219</v>
      </c>
      <c r="B856" s="2" t="s">
        <v>9</v>
      </c>
      <c r="C856" s="2" t="s">
        <v>4</v>
      </c>
      <c r="D856" s="2" t="s">
        <v>1713</v>
      </c>
      <c r="E856" s="12" t="s">
        <v>3896</v>
      </c>
      <c r="F856" s="12" t="s">
        <v>1747</v>
      </c>
      <c r="G856" s="2" t="s">
        <v>16</v>
      </c>
      <c r="H856" s="2" t="s">
        <v>17</v>
      </c>
      <c r="I856" s="2" t="s">
        <v>18</v>
      </c>
      <c r="L856" s="30">
        <f>IF(M856="1000 szt.",((J856/N856)/1000),IF(M856="gram",((J856/N856)*1000),J856/N856))</f>
        <v>0</v>
      </c>
      <c r="M856" s="14" t="s">
        <v>19</v>
      </c>
      <c r="N856" s="15">
        <v>1</v>
      </c>
      <c r="O856" s="18" t="s">
        <v>1354</v>
      </c>
      <c r="P856" s="31" t="str">
        <f t="shared" si="13"/>
        <v>St</v>
      </c>
    </row>
    <row r="857" spans="1:16" ht="15.6" x14ac:dyDescent="0.3">
      <c r="A857" s="9">
        <v>45403.503472222219</v>
      </c>
      <c r="B857" s="2" t="s">
        <v>9</v>
      </c>
      <c r="C857" s="2" t="s">
        <v>4</v>
      </c>
      <c r="D857" s="2" t="s">
        <v>1715</v>
      </c>
      <c r="E857" s="12" t="s">
        <v>113</v>
      </c>
      <c r="F857" s="12" t="s">
        <v>1758</v>
      </c>
      <c r="G857" s="2" t="s">
        <v>16</v>
      </c>
      <c r="H857" s="2" t="s">
        <v>17</v>
      </c>
      <c r="I857" s="2" t="s">
        <v>18</v>
      </c>
      <c r="J857" s="17">
        <v>2.6</v>
      </c>
      <c r="K857" s="3" t="s">
        <v>114</v>
      </c>
      <c r="L857" s="30">
        <f>IF(M857="1000 szt.",((J857/N857)/1000),IF(M857="gram",((J857/N857)*1000),J857/N857))</f>
        <v>2.6</v>
      </c>
      <c r="M857" s="14" t="s">
        <v>19</v>
      </c>
      <c r="N857" s="15">
        <v>1</v>
      </c>
      <c r="O857" s="18" t="s">
        <v>1354</v>
      </c>
      <c r="P857" s="31" t="str">
        <f t="shared" si="13"/>
        <v>St</v>
      </c>
    </row>
    <row r="858" spans="1:16" ht="15.6" x14ac:dyDescent="0.3">
      <c r="A858" s="9">
        <v>45403.618055555555</v>
      </c>
      <c r="B858" s="2" t="s">
        <v>27</v>
      </c>
      <c r="C858" s="2" t="s">
        <v>28</v>
      </c>
      <c r="D858" s="2" t="s">
        <v>1712</v>
      </c>
      <c r="E858" s="12" t="s">
        <v>77</v>
      </c>
      <c r="G858" s="2" t="s">
        <v>27</v>
      </c>
      <c r="H858" s="2" t="s">
        <v>10</v>
      </c>
      <c r="I858" s="2" t="s">
        <v>1744</v>
      </c>
      <c r="J858" s="17">
        <v>46.4</v>
      </c>
      <c r="K858" s="3" t="s">
        <v>117</v>
      </c>
      <c r="L858" s="30">
        <f>IF(M858="1000 szt.",((J858/N858)/1000),IF(M858="gram",((J858/N858)*1000),J858/N858))</f>
        <v>80000</v>
      </c>
      <c r="M858" s="14" t="s">
        <v>31</v>
      </c>
      <c r="N858" s="15">
        <v>5.8E-4</v>
      </c>
      <c r="O858" s="18" t="s">
        <v>1166</v>
      </c>
      <c r="P858" s="31" t="str">
        <f t="shared" si="13"/>
        <v>Po</v>
      </c>
    </row>
    <row r="859" spans="1:16" ht="15.6" x14ac:dyDescent="0.3">
      <c r="A859" s="9">
        <v>45403.618055555555</v>
      </c>
      <c r="B859" s="2" t="s">
        <v>27</v>
      </c>
      <c r="C859" s="2" t="s">
        <v>28</v>
      </c>
      <c r="D859" s="2" t="s">
        <v>1712</v>
      </c>
      <c r="E859" s="12" t="s">
        <v>77</v>
      </c>
      <c r="G859" s="2" t="s">
        <v>27</v>
      </c>
      <c r="H859" s="2" t="s">
        <v>10</v>
      </c>
      <c r="I859" s="2" t="s">
        <v>35</v>
      </c>
      <c r="J859" s="17">
        <v>256</v>
      </c>
      <c r="K859" s="3" t="s">
        <v>118</v>
      </c>
      <c r="L859" s="30">
        <f>IF(M859="1000 szt.",((J859/N859)/1000),IF(M859="gram",((J859/N859)*1000),J859/N859))</f>
        <v>49999.999999999993</v>
      </c>
      <c r="M859" s="14" t="s">
        <v>31</v>
      </c>
      <c r="N859" s="15">
        <v>5.1200000000000004E-3</v>
      </c>
      <c r="O859" s="18" t="s">
        <v>1166</v>
      </c>
      <c r="P859" s="31" t="str">
        <f t="shared" si="13"/>
        <v>Po</v>
      </c>
    </row>
    <row r="860" spans="1:16" ht="15.6" x14ac:dyDescent="0.3">
      <c r="A860" s="9">
        <v>45403.979166666664</v>
      </c>
      <c r="B860" s="2" t="s">
        <v>9</v>
      </c>
      <c r="C860" s="2" t="s">
        <v>4</v>
      </c>
      <c r="D860" s="2" t="s">
        <v>1708</v>
      </c>
      <c r="E860" s="12" t="s">
        <v>66</v>
      </c>
      <c r="F860" s="12" t="s">
        <v>1759</v>
      </c>
      <c r="G860" s="2" t="s">
        <v>23</v>
      </c>
      <c r="H860" s="2" t="s">
        <v>37</v>
      </c>
      <c r="I860" s="2" t="s">
        <v>38</v>
      </c>
      <c r="J860" s="17">
        <v>30000</v>
      </c>
      <c r="K860" s="3" t="s">
        <v>119</v>
      </c>
      <c r="L860" s="30">
        <f>IF(M860="1000 szt.",((J860/N860)/1000),IF(M860="gram",((J860/N860)*1000),J860/N860))</f>
        <v>30000</v>
      </c>
      <c r="M860" s="14" t="s">
        <v>19</v>
      </c>
      <c r="N860" s="15">
        <v>1</v>
      </c>
      <c r="O860" s="18" t="s">
        <v>1354</v>
      </c>
      <c r="P860" s="31" t="str">
        <f t="shared" si="13"/>
        <v>St</v>
      </c>
    </row>
    <row r="861" spans="1:16" ht="15.6" x14ac:dyDescent="0.3">
      <c r="A861" s="9">
        <v>45404.28402777778</v>
      </c>
      <c r="B861" s="2" t="s">
        <v>9</v>
      </c>
      <c r="C861" s="2" t="s">
        <v>4</v>
      </c>
      <c r="D861" s="2" t="s">
        <v>1713</v>
      </c>
      <c r="E861" s="12" t="s">
        <v>3896</v>
      </c>
      <c r="F861" s="12" t="s">
        <v>1747</v>
      </c>
      <c r="G861" s="2" t="s">
        <v>16</v>
      </c>
      <c r="H861" s="2" t="s">
        <v>17</v>
      </c>
      <c r="I861" s="2" t="s">
        <v>1744</v>
      </c>
      <c r="K861" s="3" t="s">
        <v>120</v>
      </c>
      <c r="L861" s="30">
        <f>IF(M861="1000 szt.",((J861/N861)/1000),IF(M861="gram",((J861/N861)*1000),J861/N861))</f>
        <v>0</v>
      </c>
      <c r="M861" s="14" t="s">
        <v>19</v>
      </c>
      <c r="N861" s="15">
        <v>5</v>
      </c>
      <c r="O861" s="18" t="s">
        <v>1354</v>
      </c>
      <c r="P861" s="31" t="str">
        <f t="shared" si="13"/>
        <v>St</v>
      </c>
    </row>
    <row r="862" spans="1:16" ht="28.8" x14ac:dyDescent="0.3">
      <c r="A862" s="9">
        <v>45404.554166666669</v>
      </c>
      <c r="B862" s="2" t="s">
        <v>3</v>
      </c>
      <c r="C862" s="2" t="s">
        <v>4</v>
      </c>
      <c r="D862" s="2" t="s">
        <v>1711</v>
      </c>
      <c r="E862" s="12" t="s">
        <v>5</v>
      </c>
      <c r="F862" s="12" t="s">
        <v>1746</v>
      </c>
      <c r="G862" s="2" t="s">
        <v>6</v>
      </c>
      <c r="H862" s="2" t="s">
        <v>7</v>
      </c>
      <c r="I862" s="2" t="s">
        <v>7</v>
      </c>
      <c r="J862" s="17">
        <v>163.11000000000001</v>
      </c>
      <c r="K862" s="3" t="s">
        <v>121</v>
      </c>
      <c r="L862" s="30">
        <f>IF(M862="1000 szt.",((J862/N862)/1000),IF(M862="gram",((J862/N862)*1000),J862/N862))</f>
        <v>0.81555000000000011</v>
      </c>
      <c r="M862" s="14" t="s">
        <v>19</v>
      </c>
      <c r="N862" s="15">
        <v>200</v>
      </c>
      <c r="O862" s="18" t="s">
        <v>1163</v>
      </c>
      <c r="P862" s="31" t="str">
        <f t="shared" si="13"/>
        <v>SC</v>
      </c>
    </row>
    <row r="863" spans="1:16" ht="15.6" x14ac:dyDescent="0.3">
      <c r="A863" s="9">
        <v>45405.239583333336</v>
      </c>
      <c r="B863" s="2" t="s">
        <v>9</v>
      </c>
      <c r="C863" s="2" t="s">
        <v>4</v>
      </c>
      <c r="D863" s="2" t="s">
        <v>1714</v>
      </c>
      <c r="E863" s="12" t="s">
        <v>63</v>
      </c>
      <c r="F863" s="12" t="s">
        <v>1753</v>
      </c>
      <c r="G863" s="2" t="s">
        <v>16</v>
      </c>
      <c r="H863" s="2" t="s">
        <v>64</v>
      </c>
      <c r="I863" s="2" t="s">
        <v>1744</v>
      </c>
      <c r="J863" s="17">
        <v>80</v>
      </c>
      <c r="K863" s="3" t="s">
        <v>122</v>
      </c>
      <c r="L863" s="30">
        <f>IF(M863="1000 szt.",((J863/N863)/1000),IF(M863="gram",((J863/N863)*1000),J863/N863))</f>
        <v>80</v>
      </c>
      <c r="M863" s="14" t="s">
        <v>19</v>
      </c>
      <c r="N863" s="15">
        <v>1</v>
      </c>
      <c r="O863" s="18" t="s">
        <v>1167</v>
      </c>
      <c r="P863" s="31" t="str">
        <f t="shared" si="13"/>
        <v>in</v>
      </c>
    </row>
    <row r="864" spans="1:16" ht="15.6" x14ac:dyDescent="0.3">
      <c r="A864" s="9">
        <v>45405.416666666664</v>
      </c>
      <c r="B864" s="2" t="s">
        <v>27</v>
      </c>
      <c r="C864" s="2" t="s">
        <v>28</v>
      </c>
      <c r="D864" s="2" t="s">
        <v>1708</v>
      </c>
      <c r="E864" s="12" t="s">
        <v>25</v>
      </c>
      <c r="G864" s="2" t="s">
        <v>27</v>
      </c>
      <c r="H864" s="2" t="s">
        <v>37</v>
      </c>
      <c r="I864" s="2" t="s">
        <v>38</v>
      </c>
      <c r="J864" s="17">
        <v>100000</v>
      </c>
      <c r="K864" s="3" t="s">
        <v>125</v>
      </c>
      <c r="L864" s="30">
        <f>IF(M864="1000 szt.",((J864/N864)/1000),IF(M864="gram",((J864/N864)*1000),J864/N864))</f>
        <v>100000</v>
      </c>
      <c r="M864" s="14" t="s">
        <v>19</v>
      </c>
      <c r="N864" s="15">
        <v>1</v>
      </c>
      <c r="O864" s="18" t="s">
        <v>1166</v>
      </c>
      <c r="P864" s="31" t="str">
        <f t="shared" si="13"/>
        <v>Po</v>
      </c>
    </row>
    <row r="865" spans="1:16" ht="15.6" x14ac:dyDescent="0.3">
      <c r="A865" s="9">
        <v>45405.416666666664</v>
      </c>
      <c r="B865" s="2" t="s">
        <v>27</v>
      </c>
      <c r="C865" s="2" t="s">
        <v>28</v>
      </c>
      <c r="D865" s="2" t="s">
        <v>1708</v>
      </c>
      <c r="E865" s="12" t="s">
        <v>25</v>
      </c>
      <c r="G865" s="2" t="s">
        <v>27</v>
      </c>
      <c r="H865" s="2" t="s">
        <v>11</v>
      </c>
      <c r="I865" s="2" t="s">
        <v>126</v>
      </c>
      <c r="J865" s="17">
        <v>500000</v>
      </c>
      <c r="K865" s="3" t="s">
        <v>127</v>
      </c>
      <c r="L865" s="30">
        <f>IF(M865="1000 szt.",((J865/N865)/1000),IF(M865="gram",((J865/N865)*1000),J865/N865))</f>
        <v>100000</v>
      </c>
      <c r="M865" s="14" t="s">
        <v>19</v>
      </c>
      <c r="N865" s="15">
        <v>5</v>
      </c>
      <c r="O865" s="18" t="s">
        <v>1166</v>
      </c>
      <c r="P865" s="31" t="str">
        <f t="shared" si="13"/>
        <v>Po</v>
      </c>
    </row>
    <row r="866" spans="1:16" ht="15.6" x14ac:dyDescent="0.3">
      <c r="A866" s="9">
        <v>45405.541666666664</v>
      </c>
      <c r="B866" s="2" t="s">
        <v>27</v>
      </c>
      <c r="C866" s="2" t="s">
        <v>28</v>
      </c>
      <c r="D866" s="2" t="s">
        <v>1713</v>
      </c>
      <c r="E866" s="12" t="s">
        <v>258</v>
      </c>
      <c r="G866" s="2" t="s">
        <v>27</v>
      </c>
      <c r="H866" s="2" t="s">
        <v>10</v>
      </c>
      <c r="I866" s="2" t="s">
        <v>1744</v>
      </c>
      <c r="J866" s="17">
        <v>2901.18</v>
      </c>
      <c r="K866" s="3" t="s">
        <v>1534</v>
      </c>
      <c r="L866" s="30">
        <f>IF(M866="1000 szt.",((J866/N866)/1000),IF(M866="gram",((J866/N866)*1000),J866/N866))</f>
        <v>60000</v>
      </c>
      <c r="M866" s="14" t="s">
        <v>31</v>
      </c>
      <c r="N866" s="15">
        <v>4.8353E-2</v>
      </c>
      <c r="O866" s="18" t="s">
        <v>1354</v>
      </c>
      <c r="P866" s="31" t="str">
        <f t="shared" si="13"/>
        <v>St</v>
      </c>
    </row>
    <row r="867" spans="1:16" ht="15.6" x14ac:dyDescent="0.3">
      <c r="A867" s="9">
        <v>45405.541666666664</v>
      </c>
      <c r="B867" s="2" t="s">
        <v>27</v>
      </c>
      <c r="C867" s="2" t="s">
        <v>28</v>
      </c>
      <c r="D867" s="2" t="s">
        <v>1713</v>
      </c>
      <c r="E867" s="12" t="s">
        <v>258</v>
      </c>
      <c r="G867" s="2" t="s">
        <v>27</v>
      </c>
      <c r="H867" s="2" t="s">
        <v>10</v>
      </c>
      <c r="I867" s="2" t="s">
        <v>219</v>
      </c>
      <c r="J867" s="17">
        <v>2481.4299999999998</v>
      </c>
      <c r="L867" s="30">
        <f>IF(M867="1000 szt.",((J867/N867)/1000),IF(M867="gram",((J867/N867)*1000),J867/N867))</f>
        <v>70000</v>
      </c>
      <c r="M867" s="14" t="s">
        <v>31</v>
      </c>
      <c r="N867" s="15">
        <v>3.5449000000000001E-2</v>
      </c>
      <c r="O867" s="18" t="s">
        <v>1354</v>
      </c>
      <c r="P867" s="31" t="str">
        <f t="shared" si="13"/>
        <v>St</v>
      </c>
    </row>
    <row r="868" spans="1:16" ht="15.6" x14ac:dyDescent="0.3">
      <c r="A868" s="9">
        <v>45405.541666666664</v>
      </c>
      <c r="B868" s="2" t="s">
        <v>27</v>
      </c>
      <c r="C868" s="2" t="s">
        <v>28</v>
      </c>
      <c r="D868" s="2" t="s">
        <v>1713</v>
      </c>
      <c r="E868" s="12" t="s">
        <v>258</v>
      </c>
      <c r="G868" s="2" t="s">
        <v>27</v>
      </c>
      <c r="H868" s="2" t="s">
        <v>10</v>
      </c>
      <c r="I868" s="2" t="s">
        <v>1744</v>
      </c>
      <c r="J868" s="17">
        <v>3.02</v>
      </c>
      <c r="K868" s="3" t="s">
        <v>1014</v>
      </c>
      <c r="L868" s="30">
        <f>IF(M868="1000 szt.",((J868/N868)/1000),IF(M868="gram",((J868/N868)*1000),J868/N868))</f>
        <v>45074.626865671642</v>
      </c>
      <c r="M868" s="14" t="s">
        <v>31</v>
      </c>
      <c r="N868" s="15">
        <v>6.7000000000000002E-5</v>
      </c>
      <c r="O868" s="18" t="s">
        <v>1354</v>
      </c>
      <c r="P868" s="31" t="str">
        <f t="shared" si="13"/>
        <v>St</v>
      </c>
    </row>
    <row r="869" spans="1:16" ht="15.6" x14ac:dyDescent="0.3">
      <c r="A869" s="9">
        <v>45405.541666666664</v>
      </c>
      <c r="B869" s="2" t="s">
        <v>27</v>
      </c>
      <c r="C869" s="2" t="s">
        <v>28</v>
      </c>
      <c r="D869" s="2" t="s">
        <v>1713</v>
      </c>
      <c r="E869" s="12" t="s">
        <v>258</v>
      </c>
      <c r="G869" s="2" t="s">
        <v>27</v>
      </c>
      <c r="H869" s="2" t="s">
        <v>10</v>
      </c>
      <c r="I869" s="2" t="s">
        <v>1744</v>
      </c>
      <c r="K869" s="3" t="s">
        <v>1535</v>
      </c>
      <c r="L869" s="30">
        <f>IF(M869="1000 szt.",((J869/N869)/1000),IF(M869="gram",((J869/N869)*1000),J869/N869))</f>
        <v>0</v>
      </c>
      <c r="M869" s="14" t="s">
        <v>31</v>
      </c>
      <c r="N869" s="15">
        <v>2.1155999999999998E-2</v>
      </c>
      <c r="O869" s="18" t="s">
        <v>1354</v>
      </c>
      <c r="P869" s="31" t="str">
        <f t="shared" si="13"/>
        <v>St</v>
      </c>
    </row>
    <row r="870" spans="1:16" ht="15.6" x14ac:dyDescent="0.3">
      <c r="A870" s="9">
        <v>45405.607638888891</v>
      </c>
      <c r="B870" s="2" t="s">
        <v>27</v>
      </c>
      <c r="C870" s="2" t="s">
        <v>28</v>
      </c>
      <c r="D870" s="2" t="s">
        <v>1715</v>
      </c>
      <c r="E870" s="12" t="s">
        <v>124</v>
      </c>
      <c r="G870" s="2" t="s">
        <v>27</v>
      </c>
      <c r="H870" s="2" t="s">
        <v>29</v>
      </c>
      <c r="I870" s="2" t="s">
        <v>30</v>
      </c>
      <c r="J870" s="17">
        <v>4094.01</v>
      </c>
      <c r="L870" s="30">
        <f>IF(M870="1000 szt.",((J870/N870)/1000),IF(M870="gram",((J870/N870)*1000),J870/N870))</f>
        <v>815.53984063745031</v>
      </c>
      <c r="M870" s="14" t="s">
        <v>31</v>
      </c>
      <c r="N870" s="15">
        <v>5.0199999999999996</v>
      </c>
      <c r="O870" s="18" t="s">
        <v>1354</v>
      </c>
      <c r="P870" s="31" t="str">
        <f t="shared" si="13"/>
        <v>St</v>
      </c>
    </row>
    <row r="871" spans="1:16" ht="15.6" x14ac:dyDescent="0.3">
      <c r="A871" s="9">
        <v>45405.713888888888</v>
      </c>
      <c r="B871" s="2" t="s">
        <v>27</v>
      </c>
      <c r="C871" s="2" t="s">
        <v>32</v>
      </c>
      <c r="D871" s="2" t="s">
        <v>1715</v>
      </c>
      <c r="E871" s="12" t="s">
        <v>128</v>
      </c>
      <c r="G871" s="2" t="s">
        <v>129</v>
      </c>
      <c r="H871" s="2" t="s">
        <v>10</v>
      </c>
      <c r="I871" s="2" t="s">
        <v>1744</v>
      </c>
      <c r="J871" s="17">
        <v>515</v>
      </c>
      <c r="K871" s="3" t="s">
        <v>130</v>
      </c>
      <c r="L871" s="30">
        <f>IF(M871="1000 szt.",((J871/N871)/1000),IF(M871="gram",((J871/N871)*1000),J871/N871))</f>
        <v>50000</v>
      </c>
      <c r="M871" s="14" t="s">
        <v>31</v>
      </c>
      <c r="N871" s="15">
        <v>1.03E-2</v>
      </c>
      <c r="O871" s="18" t="s">
        <v>1354</v>
      </c>
      <c r="P871" s="31" t="str">
        <f t="shared" si="13"/>
        <v>St</v>
      </c>
    </row>
    <row r="872" spans="1:16" ht="15.6" x14ac:dyDescent="0.3">
      <c r="A872" s="9">
        <v>45405.713888888888</v>
      </c>
      <c r="B872" s="2" t="s">
        <v>27</v>
      </c>
      <c r="C872" s="2" t="s">
        <v>32</v>
      </c>
      <c r="D872" s="2" t="s">
        <v>1715</v>
      </c>
      <c r="E872" s="12" t="s">
        <v>128</v>
      </c>
      <c r="G872" s="2" t="s">
        <v>129</v>
      </c>
      <c r="H872" s="2" t="s">
        <v>10</v>
      </c>
      <c r="I872" s="2" t="s">
        <v>35</v>
      </c>
      <c r="J872" s="17">
        <v>148</v>
      </c>
      <c r="K872" s="3" t="s">
        <v>131</v>
      </c>
      <c r="L872" s="30">
        <f>IF(M872="1000 szt.",((J872/N872)/1000),IF(M872="gram",((J872/N872)*1000),J872/N872))</f>
        <v>40000</v>
      </c>
      <c r="M872" s="14" t="s">
        <v>31</v>
      </c>
      <c r="N872" s="15">
        <v>3.7000000000000002E-3</v>
      </c>
      <c r="O872" s="18" t="s">
        <v>1354</v>
      </c>
      <c r="P872" s="31" t="str">
        <f t="shared" si="13"/>
        <v>St</v>
      </c>
    </row>
    <row r="873" spans="1:16" ht="15.6" x14ac:dyDescent="0.3">
      <c r="A873" s="9">
        <v>45405.722222222219</v>
      </c>
      <c r="B873" s="2" t="s">
        <v>27</v>
      </c>
      <c r="C873" s="2" t="s">
        <v>28</v>
      </c>
      <c r="D873" s="2" t="s">
        <v>1712</v>
      </c>
      <c r="E873" s="12" t="s">
        <v>133</v>
      </c>
      <c r="G873" s="2" t="s">
        <v>27</v>
      </c>
      <c r="H873" s="2" t="s">
        <v>10</v>
      </c>
      <c r="I873" s="2" t="s">
        <v>1744</v>
      </c>
      <c r="J873" s="17">
        <v>199.5</v>
      </c>
      <c r="K873" s="3" t="s">
        <v>130</v>
      </c>
      <c r="L873" s="30">
        <f>IF(M873="1000 szt.",((J873/N873)/1000),IF(M873="gram",((J873/N873)*1000),J873/N873))</f>
        <v>49999.999999999993</v>
      </c>
      <c r="M873" s="14" t="s">
        <v>31</v>
      </c>
      <c r="N873" s="15">
        <v>3.9900000000000005E-3</v>
      </c>
      <c r="O873" s="18" t="s">
        <v>1354</v>
      </c>
      <c r="P873" s="31" t="str">
        <f t="shared" si="13"/>
        <v>St</v>
      </c>
    </row>
    <row r="874" spans="1:16" ht="15.6" x14ac:dyDescent="0.3">
      <c r="A874" s="9">
        <v>45405.75</v>
      </c>
      <c r="B874" s="2" t="s">
        <v>3</v>
      </c>
      <c r="C874" s="2" t="s">
        <v>4</v>
      </c>
      <c r="D874" s="2" t="s">
        <v>1708</v>
      </c>
      <c r="E874" s="12" t="s">
        <v>25</v>
      </c>
      <c r="F874" s="12" t="s">
        <v>1750</v>
      </c>
      <c r="G874" s="2" t="s">
        <v>26</v>
      </c>
      <c r="H874" s="2" t="s">
        <v>7</v>
      </c>
      <c r="I874" s="2" t="s">
        <v>7</v>
      </c>
      <c r="J874" s="17">
        <v>260.97000000000003</v>
      </c>
      <c r="L874" s="30">
        <f>IF(M874="1000 szt.",((J874/N874)/1000),IF(M874="gram",((J874/N874)*1000),J874/N874))</f>
        <v>0.81553125000000004</v>
      </c>
      <c r="M874" s="14" t="s">
        <v>19</v>
      </c>
      <c r="N874" s="15">
        <v>320</v>
      </c>
      <c r="O874" s="18" t="s">
        <v>1354</v>
      </c>
      <c r="P874" s="31" t="str">
        <f t="shared" si="13"/>
        <v>St</v>
      </c>
    </row>
    <row r="875" spans="1:16" ht="15.6" x14ac:dyDescent="0.3">
      <c r="A875" s="9">
        <v>45405.875</v>
      </c>
      <c r="B875" s="2" t="s">
        <v>3</v>
      </c>
      <c r="C875" s="2" t="s">
        <v>32</v>
      </c>
      <c r="D875" s="2" t="s">
        <v>1714</v>
      </c>
      <c r="E875" s="12" t="s">
        <v>33</v>
      </c>
      <c r="G875" s="2" t="s">
        <v>34</v>
      </c>
      <c r="H875" s="2" t="s">
        <v>10</v>
      </c>
      <c r="I875" s="2" t="s">
        <v>35</v>
      </c>
      <c r="J875" s="17">
        <v>414</v>
      </c>
      <c r="L875" s="30">
        <f>IF(M875="1000 szt.",((J875/N875)/1000),IF(M875="gram",((J875/N875)*1000),J875/N875))</f>
        <v>45000</v>
      </c>
      <c r="M875" s="14" t="s">
        <v>31</v>
      </c>
      <c r="N875" s="15">
        <v>9.1999999999999998E-3</v>
      </c>
      <c r="O875" s="18" t="s">
        <v>1354</v>
      </c>
      <c r="P875" s="31" t="str">
        <f t="shared" si="13"/>
        <v>St</v>
      </c>
    </row>
    <row r="876" spans="1:16" ht="15.6" x14ac:dyDescent="0.3">
      <c r="A876" s="9">
        <v>45406.215277777781</v>
      </c>
      <c r="B876" s="2" t="s">
        <v>3</v>
      </c>
      <c r="C876" s="2" t="s">
        <v>4</v>
      </c>
      <c r="D876" s="2" t="s">
        <v>1708</v>
      </c>
      <c r="E876" s="12" t="s">
        <v>25</v>
      </c>
      <c r="F876" s="12" t="s">
        <v>1750</v>
      </c>
      <c r="G876" s="2" t="s">
        <v>26</v>
      </c>
      <c r="H876" s="2" t="s">
        <v>7</v>
      </c>
      <c r="I876" s="2" t="s">
        <v>7</v>
      </c>
      <c r="J876" s="17">
        <v>1631.08</v>
      </c>
      <c r="L876" s="30">
        <f>IF(M876="1000 szt.",((J876/N876)/1000),IF(M876="gram",((J876/N876)*1000),J876/N876))</f>
        <v>0.81553999999999993</v>
      </c>
      <c r="M876" s="14" t="s">
        <v>19</v>
      </c>
      <c r="N876" s="15">
        <v>2000</v>
      </c>
      <c r="O876" s="18" t="s">
        <v>1164</v>
      </c>
      <c r="P876" s="31" t="str">
        <f t="shared" si="13"/>
        <v>KA</v>
      </c>
    </row>
    <row r="877" spans="1:16" ht="15.6" x14ac:dyDescent="0.3">
      <c r="A877" s="9">
        <v>45406.215277777781</v>
      </c>
      <c r="B877" s="2" t="s">
        <v>3</v>
      </c>
      <c r="C877" s="2" t="s">
        <v>4</v>
      </c>
      <c r="D877" s="2" t="s">
        <v>1708</v>
      </c>
      <c r="E877" s="12" t="s">
        <v>25</v>
      </c>
      <c r="F877" s="12" t="s">
        <v>1750</v>
      </c>
      <c r="G877" s="2" t="s">
        <v>26</v>
      </c>
      <c r="H877" s="2" t="s">
        <v>78</v>
      </c>
      <c r="I877" s="2" t="s">
        <v>80</v>
      </c>
      <c r="J877" s="17">
        <v>53875</v>
      </c>
      <c r="L877" s="30">
        <f>IF(M877="1000 szt.",((J877/N877)/1000),IF(M877="gram",((J877/N877)*1000),J877/N877))</f>
        <v>4.3099999999999996</v>
      </c>
      <c r="M877" s="14" t="s">
        <v>19</v>
      </c>
      <c r="N877" s="15">
        <v>12500</v>
      </c>
      <c r="O877" s="18" t="s">
        <v>1164</v>
      </c>
      <c r="P877" s="31" t="str">
        <f t="shared" si="13"/>
        <v>KA</v>
      </c>
    </row>
    <row r="878" spans="1:16" ht="28.8" x14ac:dyDescent="0.3">
      <c r="A878" s="9">
        <v>45406.225694444445</v>
      </c>
      <c r="B878" s="2" t="s">
        <v>3</v>
      </c>
      <c r="C878" s="2" t="s">
        <v>4</v>
      </c>
      <c r="D878" s="2" t="s">
        <v>1709</v>
      </c>
      <c r="E878" s="12" t="s">
        <v>103</v>
      </c>
      <c r="F878" s="12" t="s">
        <v>1756</v>
      </c>
      <c r="G878" s="2" t="s">
        <v>23</v>
      </c>
      <c r="H878" s="2" t="s">
        <v>17</v>
      </c>
      <c r="I878" s="2" t="s">
        <v>1744</v>
      </c>
      <c r="J878" s="17">
        <v>1</v>
      </c>
      <c r="K878" s="3" t="s">
        <v>132</v>
      </c>
      <c r="L878" s="30">
        <f>IF(M878="1000 szt.",((J878/N878)/1000),IF(M878="gram",((J878/N878)*1000),J878/N878))</f>
        <v>1</v>
      </c>
      <c r="M878" s="14" t="s">
        <v>19</v>
      </c>
      <c r="N878" s="15">
        <v>1</v>
      </c>
      <c r="O878" s="18" t="s">
        <v>1354</v>
      </c>
      <c r="P878" s="31" t="str">
        <f t="shared" si="13"/>
        <v>St</v>
      </c>
    </row>
    <row r="879" spans="1:16" ht="15.6" x14ac:dyDescent="0.3">
      <c r="A879" s="9">
        <v>45406.496527777781</v>
      </c>
      <c r="B879" s="2" t="s">
        <v>3</v>
      </c>
      <c r="C879" s="2" t="s">
        <v>4</v>
      </c>
      <c r="D879" s="2" t="s">
        <v>1709</v>
      </c>
      <c r="E879" s="12" t="s">
        <v>60</v>
      </c>
      <c r="F879" s="12" t="s">
        <v>1752</v>
      </c>
      <c r="G879" s="2" t="s">
        <v>23</v>
      </c>
      <c r="H879" s="2" t="s">
        <v>17</v>
      </c>
      <c r="I879" s="2" t="s">
        <v>18</v>
      </c>
      <c r="J879" s="17">
        <v>5</v>
      </c>
      <c r="K879" s="3" t="s">
        <v>136</v>
      </c>
      <c r="L879" s="30">
        <f>IF(M879="1000 szt.",((J879/N879)/1000),IF(M879="gram",((J879/N879)*1000),J879/N879))</f>
        <v>5</v>
      </c>
      <c r="M879" s="14" t="s">
        <v>19</v>
      </c>
      <c r="N879" s="15">
        <v>1</v>
      </c>
      <c r="O879" s="18" t="s">
        <v>1350</v>
      </c>
      <c r="P879" s="31" t="str">
        <f t="shared" si="13"/>
        <v>SP</v>
      </c>
    </row>
    <row r="880" spans="1:16" ht="15.6" x14ac:dyDescent="0.3">
      <c r="A880" s="9">
        <v>45406.600694444445</v>
      </c>
      <c r="B880" s="2" t="s">
        <v>3</v>
      </c>
      <c r="C880" s="2" t="s">
        <v>4</v>
      </c>
      <c r="D880" s="2" t="s">
        <v>1708</v>
      </c>
      <c r="E880" s="12" t="s">
        <v>71</v>
      </c>
      <c r="F880" s="12" t="s">
        <v>1760</v>
      </c>
      <c r="G880" s="2" t="s">
        <v>23</v>
      </c>
      <c r="H880" s="2" t="s">
        <v>7</v>
      </c>
      <c r="I880" s="2" t="s">
        <v>7</v>
      </c>
      <c r="J880" s="17">
        <v>30.17</v>
      </c>
      <c r="L880" s="30">
        <f>IF(M880="1000 szt.",((J880/N880)/1000),IF(M880="gram",((J880/N880)*1000),J880/N880))</f>
        <v>0.8154054054054054</v>
      </c>
      <c r="M880" s="14" t="s">
        <v>19</v>
      </c>
      <c r="N880" s="15">
        <v>37</v>
      </c>
      <c r="O880" s="18" t="s">
        <v>1354</v>
      </c>
      <c r="P880" s="31" t="str">
        <f t="shared" si="13"/>
        <v>St</v>
      </c>
    </row>
    <row r="881" spans="1:16" ht="15.6" x14ac:dyDescent="0.3">
      <c r="A881" s="9">
        <v>45406.600694444445</v>
      </c>
      <c r="B881" s="2" t="s">
        <v>3</v>
      </c>
      <c r="C881" s="2" t="s">
        <v>4</v>
      </c>
      <c r="D881" s="2" t="s">
        <v>1708</v>
      </c>
      <c r="E881" s="12" t="s">
        <v>71</v>
      </c>
      <c r="F881" s="12" t="s">
        <v>1760</v>
      </c>
      <c r="G881" s="2" t="s">
        <v>23</v>
      </c>
      <c r="H881" s="2" t="s">
        <v>29</v>
      </c>
      <c r="I881" s="2" t="s">
        <v>134</v>
      </c>
      <c r="J881" s="17">
        <v>391.96</v>
      </c>
      <c r="K881" s="3" t="s">
        <v>135</v>
      </c>
      <c r="L881" s="30">
        <f>IF(M881="1000 szt.",((J881/N881)/1000),IF(M881="gram",((J881/N881)*1000),J881/N881))</f>
        <v>585.01492537313425</v>
      </c>
      <c r="M881" s="14" t="s">
        <v>31</v>
      </c>
      <c r="N881" s="15">
        <v>0.67</v>
      </c>
      <c r="O881" s="18" t="s">
        <v>1354</v>
      </c>
      <c r="P881" s="31" t="str">
        <f t="shared" si="13"/>
        <v>St</v>
      </c>
    </row>
    <row r="882" spans="1:16" ht="15.6" x14ac:dyDescent="0.3">
      <c r="A882" s="9">
        <v>45406.936111111114</v>
      </c>
      <c r="B882" s="2" t="s">
        <v>3</v>
      </c>
      <c r="C882" s="2" t="s">
        <v>4</v>
      </c>
      <c r="D882" s="2" t="s">
        <v>1708</v>
      </c>
      <c r="E882" s="12" t="s">
        <v>71</v>
      </c>
      <c r="F882" s="12" t="s">
        <v>1760</v>
      </c>
      <c r="G882" s="2" t="s">
        <v>23</v>
      </c>
      <c r="H882" s="2" t="s">
        <v>7</v>
      </c>
      <c r="I882" s="2" t="s">
        <v>7</v>
      </c>
      <c r="J882" s="17">
        <v>61.17</v>
      </c>
      <c r="L882" s="30">
        <f>IF(M882="1000 szt.",((J882/N882)/1000),IF(M882="gram",((J882/N882)*1000),J882/N882))</f>
        <v>0.81559999999999999</v>
      </c>
      <c r="M882" s="14" t="s">
        <v>19</v>
      </c>
      <c r="N882" s="15">
        <v>75</v>
      </c>
      <c r="O882" s="18" t="s">
        <v>1354</v>
      </c>
      <c r="P882" s="31" t="str">
        <f t="shared" si="13"/>
        <v>St</v>
      </c>
    </row>
    <row r="883" spans="1:16" ht="15.6" x14ac:dyDescent="0.3">
      <c r="A883" s="9">
        <v>45407.21875</v>
      </c>
      <c r="B883" s="2" t="s">
        <v>3</v>
      </c>
      <c r="C883" s="2" t="s">
        <v>4</v>
      </c>
      <c r="D883" s="2" t="s">
        <v>1708</v>
      </c>
      <c r="E883" s="12" t="s">
        <v>71</v>
      </c>
      <c r="F883" s="12" t="s">
        <v>1760</v>
      </c>
      <c r="G883" s="2" t="s">
        <v>23</v>
      </c>
      <c r="H883" s="2" t="s">
        <v>17</v>
      </c>
      <c r="I883" s="2" t="s">
        <v>18</v>
      </c>
      <c r="J883" s="17">
        <v>2.2999999999999998</v>
      </c>
      <c r="K883" s="3" t="s">
        <v>137</v>
      </c>
      <c r="L883" s="30">
        <f>IF(M883="1000 szt.",((J883/N883)/1000),IF(M883="gram",((J883/N883)*1000),J883/N883))</f>
        <v>2.2999999999999998</v>
      </c>
      <c r="M883" s="14" t="s">
        <v>19</v>
      </c>
      <c r="N883" s="15">
        <v>1</v>
      </c>
      <c r="O883" s="18" t="s">
        <v>1163</v>
      </c>
      <c r="P883" s="31" t="str">
        <f t="shared" si="13"/>
        <v>SC</v>
      </c>
    </row>
    <row r="884" spans="1:16" ht="15.6" x14ac:dyDescent="0.3">
      <c r="A884" s="9">
        <v>45407.263888888891</v>
      </c>
      <c r="B884" s="2" t="s">
        <v>27</v>
      </c>
      <c r="C884" s="2" t="s">
        <v>32</v>
      </c>
      <c r="D884" s="2" t="s">
        <v>1709</v>
      </c>
      <c r="E884" s="12" t="s">
        <v>138</v>
      </c>
      <c r="G884" s="2" t="s">
        <v>23</v>
      </c>
      <c r="H884" s="2" t="s">
        <v>7</v>
      </c>
      <c r="I884" s="2" t="s">
        <v>7</v>
      </c>
      <c r="J884" s="17">
        <v>913.4</v>
      </c>
      <c r="L884" s="30">
        <f>IF(M884="1000 szt.",((J884/N884)/1000),IF(M884="gram",((J884/N884)*1000),J884/N884))</f>
        <v>0.81553571428571425</v>
      </c>
      <c r="M884" s="14" t="s">
        <v>19</v>
      </c>
      <c r="N884" s="15">
        <v>1120</v>
      </c>
      <c r="O884" s="18" t="s">
        <v>1354</v>
      </c>
      <c r="P884" s="31" t="str">
        <f t="shared" si="13"/>
        <v>St</v>
      </c>
    </row>
    <row r="885" spans="1:16" ht="15.6" x14ac:dyDescent="0.3">
      <c r="A885" s="9">
        <v>45407.263888888891</v>
      </c>
      <c r="B885" s="2" t="s">
        <v>27</v>
      </c>
      <c r="C885" s="2" t="s">
        <v>28</v>
      </c>
      <c r="D885" s="2" t="s">
        <v>1714</v>
      </c>
      <c r="E885" s="12" t="s">
        <v>33</v>
      </c>
      <c r="G885" s="2" t="s">
        <v>27</v>
      </c>
      <c r="H885" s="2" t="s">
        <v>11</v>
      </c>
      <c r="I885" s="2" t="s">
        <v>1744</v>
      </c>
      <c r="J885" s="17">
        <v>1100</v>
      </c>
      <c r="K885" s="3" t="s">
        <v>141</v>
      </c>
      <c r="L885" s="30">
        <f>IF(M885="1000 szt.",((J885/N885)/1000),IF(M885="gram",((J885/N885)*1000),J885/N885))</f>
        <v>1100</v>
      </c>
      <c r="M885" s="14" t="s">
        <v>19</v>
      </c>
      <c r="N885" s="15">
        <v>1</v>
      </c>
      <c r="O885" s="18" t="s">
        <v>1354</v>
      </c>
      <c r="P885" s="31" t="str">
        <f t="shared" si="13"/>
        <v>St</v>
      </c>
    </row>
    <row r="886" spans="1:16" ht="15.6" x14ac:dyDescent="0.3">
      <c r="A886" s="9">
        <v>45407.263888888891</v>
      </c>
      <c r="B886" s="2" t="s">
        <v>27</v>
      </c>
      <c r="C886" s="2" t="s">
        <v>28</v>
      </c>
      <c r="D886" s="2" t="s">
        <v>1714</v>
      </c>
      <c r="E886" s="12" t="s">
        <v>33</v>
      </c>
      <c r="G886" s="2" t="s">
        <v>27</v>
      </c>
      <c r="H886" s="2" t="s">
        <v>11</v>
      </c>
      <c r="I886" s="2" t="s">
        <v>1744</v>
      </c>
      <c r="J886" s="17">
        <v>2000</v>
      </c>
      <c r="K886" s="3" t="s">
        <v>142</v>
      </c>
      <c r="L886" s="30">
        <f>IF(M886="1000 szt.",((J886/N886)/1000),IF(M886="gram",((J886/N886)*1000),J886/N886))</f>
        <v>2000</v>
      </c>
      <c r="M886" s="14" t="s">
        <v>19</v>
      </c>
      <c r="N886" s="15">
        <v>1</v>
      </c>
      <c r="O886" s="18" t="s">
        <v>1354</v>
      </c>
      <c r="P886" s="31" t="str">
        <f t="shared" si="13"/>
        <v>St</v>
      </c>
    </row>
    <row r="887" spans="1:16" ht="15.6" x14ac:dyDescent="0.3">
      <c r="A887" s="9">
        <v>45407.263888888891</v>
      </c>
      <c r="B887" s="2" t="s">
        <v>27</v>
      </c>
      <c r="C887" s="2" t="s">
        <v>28</v>
      </c>
      <c r="D887" s="2" t="s">
        <v>1714</v>
      </c>
      <c r="E887" s="12" t="s">
        <v>33</v>
      </c>
      <c r="G887" s="2" t="s">
        <v>27</v>
      </c>
      <c r="H887" s="2" t="s">
        <v>11</v>
      </c>
      <c r="I887" s="2" t="s">
        <v>1744</v>
      </c>
      <c r="J887" s="17">
        <v>500</v>
      </c>
      <c r="K887" s="3" t="s">
        <v>143</v>
      </c>
      <c r="L887" s="30">
        <f>IF(M887="1000 szt.",((J887/N887)/1000),IF(M887="gram",((J887/N887)*1000),J887/N887))</f>
        <v>500</v>
      </c>
      <c r="M887" s="14" t="s">
        <v>19</v>
      </c>
      <c r="N887" s="15">
        <v>1</v>
      </c>
      <c r="O887" s="18" t="s">
        <v>1354</v>
      </c>
      <c r="P887" s="31" t="str">
        <f t="shared" si="13"/>
        <v>St</v>
      </c>
    </row>
    <row r="888" spans="1:16" ht="15.6" x14ac:dyDescent="0.3">
      <c r="A888" s="9">
        <v>45407.263888888891</v>
      </c>
      <c r="B888" s="2" t="s">
        <v>27</v>
      </c>
      <c r="C888" s="2" t="s">
        <v>28</v>
      </c>
      <c r="D888" s="2" t="s">
        <v>1714</v>
      </c>
      <c r="E888" s="12" t="s">
        <v>33</v>
      </c>
      <c r="G888" s="2" t="s">
        <v>27</v>
      </c>
      <c r="H888" s="2" t="s">
        <v>11</v>
      </c>
      <c r="I888" s="2" t="s">
        <v>1744</v>
      </c>
      <c r="J888" s="17">
        <v>100</v>
      </c>
      <c r="K888" s="3" t="s">
        <v>144</v>
      </c>
      <c r="L888" s="30">
        <f>IF(M888="1000 szt.",((J888/N888)/1000),IF(M888="gram",((J888/N888)*1000),J888/N888))</f>
        <v>100</v>
      </c>
      <c r="M888" s="14" t="s">
        <v>19</v>
      </c>
      <c r="N888" s="15">
        <v>1</v>
      </c>
      <c r="O888" s="18" t="s">
        <v>1354</v>
      </c>
      <c r="P888" s="31" t="str">
        <f t="shared" si="13"/>
        <v>St</v>
      </c>
    </row>
    <row r="889" spans="1:16" ht="15.6" x14ac:dyDescent="0.3">
      <c r="A889" s="9">
        <v>45407.263888888891</v>
      </c>
      <c r="B889" s="2" t="s">
        <v>27</v>
      </c>
      <c r="C889" s="2" t="s">
        <v>28</v>
      </c>
      <c r="D889" s="2" t="s">
        <v>1714</v>
      </c>
      <c r="E889" s="12" t="s">
        <v>33</v>
      </c>
      <c r="G889" s="2" t="s">
        <v>27</v>
      </c>
      <c r="H889" s="2" t="s">
        <v>11</v>
      </c>
      <c r="I889" s="2" t="s">
        <v>1744</v>
      </c>
      <c r="J889" s="17">
        <v>500</v>
      </c>
      <c r="K889" s="3" t="s">
        <v>145</v>
      </c>
      <c r="L889" s="30">
        <f>IF(M889="1000 szt.",((J889/N889)/1000),IF(M889="gram",((J889/N889)*1000),J889/N889))</f>
        <v>500</v>
      </c>
      <c r="M889" s="14" t="s">
        <v>19</v>
      </c>
      <c r="N889" s="15">
        <v>1</v>
      </c>
      <c r="O889" s="18" t="s">
        <v>1354</v>
      </c>
      <c r="P889" s="31" t="str">
        <f t="shared" si="13"/>
        <v>St</v>
      </c>
    </row>
    <row r="890" spans="1:16" ht="15.6" x14ac:dyDescent="0.3">
      <c r="A890" s="9">
        <v>45407.263888888891</v>
      </c>
      <c r="B890" s="2" t="s">
        <v>27</v>
      </c>
      <c r="C890" s="2" t="s">
        <v>28</v>
      </c>
      <c r="D890" s="2" t="s">
        <v>1714</v>
      </c>
      <c r="E890" s="12" t="s">
        <v>33</v>
      </c>
      <c r="G890" s="2" t="s">
        <v>27</v>
      </c>
      <c r="H890" s="2" t="s">
        <v>11</v>
      </c>
      <c r="I890" s="2" t="s">
        <v>1744</v>
      </c>
      <c r="J890" s="17">
        <v>1000</v>
      </c>
      <c r="K890" s="3" t="s">
        <v>146</v>
      </c>
      <c r="L890" s="30">
        <f>IF(M890="1000 szt.",((J890/N890)/1000),IF(M890="gram",((J890/N890)*1000),J890/N890))</f>
        <v>1000</v>
      </c>
      <c r="M890" s="14" t="s">
        <v>19</v>
      </c>
      <c r="N890" s="15">
        <v>1</v>
      </c>
      <c r="O890" s="18" t="s">
        <v>1354</v>
      </c>
      <c r="P890" s="31" t="str">
        <f t="shared" si="13"/>
        <v>St</v>
      </c>
    </row>
    <row r="891" spans="1:16" ht="15.6" x14ac:dyDescent="0.3">
      <c r="A891" s="9">
        <v>45407.263888888891</v>
      </c>
      <c r="B891" s="2" t="s">
        <v>27</v>
      </c>
      <c r="C891" s="2" t="s">
        <v>28</v>
      </c>
      <c r="D891" s="2" t="s">
        <v>1714</v>
      </c>
      <c r="E891" s="12" t="s">
        <v>33</v>
      </c>
      <c r="G891" s="2" t="s">
        <v>27</v>
      </c>
      <c r="H891" s="2" t="s">
        <v>11</v>
      </c>
      <c r="I891" s="2" t="s">
        <v>1744</v>
      </c>
      <c r="J891" s="17">
        <v>1000</v>
      </c>
      <c r="K891" s="3" t="s">
        <v>147</v>
      </c>
      <c r="L891" s="30">
        <f>IF(M891="1000 szt.",((J891/N891)/1000),IF(M891="gram",((J891/N891)*1000),J891/N891))</f>
        <v>1000</v>
      </c>
      <c r="M891" s="14" t="s">
        <v>19</v>
      </c>
      <c r="N891" s="15">
        <v>1</v>
      </c>
      <c r="O891" s="18" t="s">
        <v>1354</v>
      </c>
      <c r="P891" s="31" t="str">
        <f t="shared" si="13"/>
        <v>St</v>
      </c>
    </row>
    <row r="892" spans="1:16" ht="15.6" x14ac:dyDescent="0.3">
      <c r="A892" s="9">
        <v>45407.263888888891</v>
      </c>
      <c r="B892" s="2" t="s">
        <v>27</v>
      </c>
      <c r="C892" s="2" t="s">
        <v>28</v>
      </c>
      <c r="D892" s="2" t="s">
        <v>1714</v>
      </c>
      <c r="E892" s="12" t="s">
        <v>33</v>
      </c>
      <c r="G892" s="2" t="s">
        <v>27</v>
      </c>
      <c r="H892" s="2" t="s">
        <v>11</v>
      </c>
      <c r="I892" s="2" t="s">
        <v>1744</v>
      </c>
      <c r="J892" s="17">
        <v>600</v>
      </c>
      <c r="K892" s="3" t="s">
        <v>148</v>
      </c>
      <c r="L892" s="30">
        <f>IF(M892="1000 szt.",((J892/N892)/1000),IF(M892="gram",((J892/N892)*1000),J892/N892))</f>
        <v>600</v>
      </c>
      <c r="M892" s="14" t="s">
        <v>19</v>
      </c>
      <c r="N892" s="15">
        <v>1</v>
      </c>
      <c r="O892" s="18" t="s">
        <v>1354</v>
      </c>
      <c r="P892" s="31" t="str">
        <f t="shared" si="13"/>
        <v>St</v>
      </c>
    </row>
    <row r="893" spans="1:16" ht="15.6" x14ac:dyDescent="0.3">
      <c r="A893" s="9">
        <v>45407.263888888891</v>
      </c>
      <c r="B893" s="2" t="s">
        <v>27</v>
      </c>
      <c r="C893" s="2" t="s">
        <v>28</v>
      </c>
      <c r="D893" s="2" t="s">
        <v>1714</v>
      </c>
      <c r="E893" s="12" t="s">
        <v>33</v>
      </c>
      <c r="G893" s="2" t="s">
        <v>27</v>
      </c>
      <c r="H893" s="2" t="s">
        <v>11</v>
      </c>
      <c r="I893" s="2" t="s">
        <v>1744</v>
      </c>
      <c r="J893" s="17">
        <v>700</v>
      </c>
      <c r="K893" s="3" t="s">
        <v>149</v>
      </c>
      <c r="L893" s="30">
        <f>IF(M893="1000 szt.",((J893/N893)/1000),IF(M893="gram",((J893/N893)*1000),J893/N893))</f>
        <v>700</v>
      </c>
      <c r="M893" s="14" t="s">
        <v>19</v>
      </c>
      <c r="N893" s="15">
        <v>1</v>
      </c>
      <c r="O893" s="18" t="s">
        <v>1354</v>
      </c>
      <c r="P893" s="31" t="str">
        <f t="shared" si="13"/>
        <v>St</v>
      </c>
    </row>
    <row r="894" spans="1:16" ht="15.6" x14ac:dyDescent="0.3">
      <c r="A894" s="9">
        <v>45407.263888888891</v>
      </c>
      <c r="B894" s="2" t="s">
        <v>27</v>
      </c>
      <c r="C894" s="2" t="s">
        <v>28</v>
      </c>
      <c r="D894" s="2" t="s">
        <v>1714</v>
      </c>
      <c r="E894" s="12" t="s">
        <v>33</v>
      </c>
      <c r="G894" s="2" t="s">
        <v>27</v>
      </c>
      <c r="H894" s="2" t="s">
        <v>11</v>
      </c>
      <c r="I894" s="2" t="s">
        <v>1744</v>
      </c>
      <c r="J894" s="17">
        <v>1500</v>
      </c>
      <c r="K894" s="3" t="s">
        <v>150</v>
      </c>
      <c r="L894" s="30">
        <f>IF(M894="1000 szt.",((J894/N894)/1000),IF(M894="gram",((J894/N894)*1000),J894/N894))</f>
        <v>1500</v>
      </c>
      <c r="M894" s="14" t="s">
        <v>19</v>
      </c>
      <c r="N894" s="15">
        <v>1</v>
      </c>
      <c r="O894" s="18" t="s">
        <v>1354</v>
      </c>
      <c r="P894" s="31" t="str">
        <f t="shared" si="13"/>
        <v>St</v>
      </c>
    </row>
    <row r="895" spans="1:16" ht="15.6" x14ac:dyDescent="0.3">
      <c r="A895" s="9">
        <v>45407.263888888891</v>
      </c>
      <c r="B895" s="2" t="s">
        <v>27</v>
      </c>
      <c r="C895" s="2" t="s">
        <v>28</v>
      </c>
      <c r="D895" s="2" t="s">
        <v>1714</v>
      </c>
      <c r="E895" s="12" t="s">
        <v>33</v>
      </c>
      <c r="G895" s="2" t="s">
        <v>27</v>
      </c>
      <c r="H895" s="2" t="s">
        <v>11</v>
      </c>
      <c r="I895" s="2" t="s">
        <v>1744</v>
      </c>
      <c r="J895" s="17">
        <v>1500</v>
      </c>
      <c r="K895" s="3" t="s">
        <v>151</v>
      </c>
      <c r="L895" s="30">
        <f>IF(M895="1000 szt.",((J895/N895)/1000),IF(M895="gram",((J895/N895)*1000),J895/N895))</f>
        <v>1500</v>
      </c>
      <c r="M895" s="14" t="s">
        <v>19</v>
      </c>
      <c r="N895" s="15">
        <v>1</v>
      </c>
      <c r="O895" s="18" t="s">
        <v>1354</v>
      </c>
      <c r="P895" s="31" t="str">
        <f t="shared" si="13"/>
        <v>St</v>
      </c>
    </row>
    <row r="896" spans="1:16" ht="15.6" x14ac:dyDescent="0.3">
      <c r="A896" s="9">
        <v>45407.263888888891</v>
      </c>
      <c r="B896" s="2" t="s">
        <v>27</v>
      </c>
      <c r="C896" s="2" t="s">
        <v>28</v>
      </c>
      <c r="D896" s="2" t="s">
        <v>1714</v>
      </c>
      <c r="E896" s="12" t="s">
        <v>33</v>
      </c>
      <c r="G896" s="2" t="s">
        <v>27</v>
      </c>
      <c r="H896" s="2" t="s">
        <v>11</v>
      </c>
      <c r="I896" s="2" t="s">
        <v>1744</v>
      </c>
      <c r="J896" s="17">
        <v>1500</v>
      </c>
      <c r="K896" s="3" t="s">
        <v>152</v>
      </c>
      <c r="L896" s="30">
        <f>IF(M896="1000 szt.",((J896/N896)/1000),IF(M896="gram",((J896/N896)*1000),J896/N896))</f>
        <v>1500</v>
      </c>
      <c r="M896" s="14" t="s">
        <v>19</v>
      </c>
      <c r="N896" s="15">
        <v>1</v>
      </c>
      <c r="O896" s="18" t="s">
        <v>1354</v>
      </c>
      <c r="P896" s="31" t="str">
        <f t="shared" si="13"/>
        <v>St</v>
      </c>
    </row>
    <row r="897" spans="1:16" ht="15.6" x14ac:dyDescent="0.3">
      <c r="A897" s="9">
        <v>45407.263888888891</v>
      </c>
      <c r="B897" s="2" t="s">
        <v>27</v>
      </c>
      <c r="C897" s="2" t="s">
        <v>28</v>
      </c>
      <c r="D897" s="2" t="s">
        <v>1714</v>
      </c>
      <c r="E897" s="12" t="s">
        <v>33</v>
      </c>
      <c r="G897" s="2" t="s">
        <v>27</v>
      </c>
      <c r="H897" s="2" t="s">
        <v>11</v>
      </c>
      <c r="I897" s="2" t="s">
        <v>1744</v>
      </c>
      <c r="J897" s="17">
        <v>700</v>
      </c>
      <c r="K897" s="3" t="s">
        <v>153</v>
      </c>
      <c r="L897" s="30">
        <f>IF(M897="1000 szt.",((J897/N897)/1000),IF(M897="gram",((J897/N897)*1000),J897/N897))</f>
        <v>700</v>
      </c>
      <c r="M897" s="14" t="s">
        <v>19</v>
      </c>
      <c r="N897" s="15">
        <v>1</v>
      </c>
      <c r="O897" s="18" t="s">
        <v>1354</v>
      </c>
      <c r="P897" s="31" t="str">
        <f t="shared" si="13"/>
        <v>St</v>
      </c>
    </row>
    <row r="898" spans="1:16" ht="15.6" x14ac:dyDescent="0.3">
      <c r="A898" s="9">
        <v>45407.263888888891</v>
      </c>
      <c r="B898" s="2" t="s">
        <v>27</v>
      </c>
      <c r="C898" s="2" t="s">
        <v>28</v>
      </c>
      <c r="D898" s="2" t="s">
        <v>1714</v>
      </c>
      <c r="E898" s="12" t="s">
        <v>33</v>
      </c>
      <c r="G898" s="2" t="s">
        <v>27</v>
      </c>
      <c r="H898" s="2" t="s">
        <v>11</v>
      </c>
      <c r="I898" s="2" t="s">
        <v>1744</v>
      </c>
      <c r="J898" s="17">
        <v>1500</v>
      </c>
      <c r="K898" s="3" t="s">
        <v>154</v>
      </c>
      <c r="L898" s="30">
        <f>IF(M898="1000 szt.",((J898/N898)/1000),IF(M898="gram",((J898/N898)*1000),J898/N898))</f>
        <v>1500</v>
      </c>
      <c r="M898" s="14" t="s">
        <v>19</v>
      </c>
      <c r="N898" s="15">
        <v>1</v>
      </c>
      <c r="O898" s="18" t="s">
        <v>1354</v>
      </c>
      <c r="P898" s="31" t="str">
        <f t="shared" si="13"/>
        <v>St</v>
      </c>
    </row>
    <row r="899" spans="1:16" ht="15.6" x14ac:dyDescent="0.3">
      <c r="A899" s="9">
        <v>45407.263888888891</v>
      </c>
      <c r="B899" s="2" t="s">
        <v>27</v>
      </c>
      <c r="C899" s="2" t="s">
        <v>28</v>
      </c>
      <c r="D899" s="2" t="s">
        <v>1714</v>
      </c>
      <c r="E899" s="12" t="s">
        <v>33</v>
      </c>
      <c r="G899" s="2" t="s">
        <v>27</v>
      </c>
      <c r="H899" s="2" t="s">
        <v>11</v>
      </c>
      <c r="I899" s="2" t="s">
        <v>1744</v>
      </c>
      <c r="J899" s="17">
        <v>500</v>
      </c>
      <c r="K899" s="3" t="s">
        <v>155</v>
      </c>
      <c r="L899" s="30">
        <f>IF(M899="1000 szt.",((J899/N899)/1000),IF(M899="gram",((J899/N899)*1000),J899/N899))</f>
        <v>500</v>
      </c>
      <c r="M899" s="14" t="s">
        <v>19</v>
      </c>
      <c r="N899" s="15">
        <v>1</v>
      </c>
      <c r="O899" s="18" t="s">
        <v>1354</v>
      </c>
      <c r="P899" s="31" t="str">
        <f t="shared" ref="P899:P962" si="14">MID(O899,1,2)</f>
        <v>St</v>
      </c>
    </row>
    <row r="900" spans="1:16" ht="15.6" x14ac:dyDescent="0.3">
      <c r="A900" s="9">
        <v>45407.263888888891</v>
      </c>
      <c r="B900" s="2" t="s">
        <v>27</v>
      </c>
      <c r="C900" s="2" t="s">
        <v>28</v>
      </c>
      <c r="D900" s="2" t="s">
        <v>1714</v>
      </c>
      <c r="E900" s="12" t="s">
        <v>33</v>
      </c>
      <c r="G900" s="2" t="s">
        <v>27</v>
      </c>
      <c r="H900" s="2" t="s">
        <v>11</v>
      </c>
      <c r="I900" s="2" t="s">
        <v>1744</v>
      </c>
      <c r="J900" s="17">
        <v>300</v>
      </c>
      <c r="K900" s="3" t="s">
        <v>156</v>
      </c>
      <c r="L900" s="30">
        <f>IF(M900="1000 szt.",((J900/N900)/1000),IF(M900="gram",((J900/N900)*1000),J900/N900))</f>
        <v>300</v>
      </c>
      <c r="M900" s="14" t="s">
        <v>19</v>
      </c>
      <c r="N900" s="15">
        <v>1</v>
      </c>
      <c r="O900" s="18" t="s">
        <v>1354</v>
      </c>
      <c r="P900" s="31" t="str">
        <f t="shared" si="14"/>
        <v>St</v>
      </c>
    </row>
    <row r="901" spans="1:16" ht="15.6" x14ac:dyDescent="0.3">
      <c r="A901" s="9">
        <v>45407.263888888891</v>
      </c>
      <c r="B901" s="2" t="s">
        <v>27</v>
      </c>
      <c r="C901" s="2" t="s">
        <v>28</v>
      </c>
      <c r="D901" s="2" t="s">
        <v>1714</v>
      </c>
      <c r="E901" s="12" t="s">
        <v>33</v>
      </c>
      <c r="G901" s="2" t="s">
        <v>27</v>
      </c>
      <c r="H901" s="2" t="s">
        <v>11</v>
      </c>
      <c r="I901" s="2" t="s">
        <v>1744</v>
      </c>
      <c r="J901" s="17">
        <v>4000</v>
      </c>
      <c r="K901" s="3" t="s">
        <v>157</v>
      </c>
      <c r="L901" s="30">
        <f>IF(M901="1000 szt.",((J901/N901)/1000),IF(M901="gram",((J901/N901)*1000),J901/N901))</f>
        <v>4000</v>
      </c>
      <c r="M901" s="14" t="s">
        <v>19</v>
      </c>
      <c r="N901" s="15">
        <v>1</v>
      </c>
      <c r="O901" s="18" t="s">
        <v>1354</v>
      </c>
      <c r="P901" s="31" t="str">
        <f t="shared" si="14"/>
        <v>St</v>
      </c>
    </row>
    <row r="902" spans="1:16" ht="15.6" x14ac:dyDescent="0.3">
      <c r="A902" s="9">
        <v>45407.263888888891</v>
      </c>
      <c r="B902" s="2" t="s">
        <v>27</v>
      </c>
      <c r="C902" s="2" t="s">
        <v>28</v>
      </c>
      <c r="D902" s="2" t="s">
        <v>1714</v>
      </c>
      <c r="E902" s="12" t="s">
        <v>33</v>
      </c>
      <c r="G902" s="2" t="s">
        <v>27</v>
      </c>
      <c r="H902" s="2" t="s">
        <v>11</v>
      </c>
      <c r="I902" s="2" t="s">
        <v>1744</v>
      </c>
      <c r="J902" s="17">
        <v>2500</v>
      </c>
      <c r="L902" s="30">
        <f>IF(M902="1000 szt.",((J902/N902)/1000),IF(M902="gram",((J902/N902)*1000),J902/N902))</f>
        <v>2500</v>
      </c>
      <c r="M902" s="14" t="s">
        <v>19</v>
      </c>
      <c r="N902" s="15">
        <v>1</v>
      </c>
      <c r="O902" s="18" t="s">
        <v>1354</v>
      </c>
      <c r="P902" s="31" t="str">
        <f t="shared" si="14"/>
        <v>St</v>
      </c>
    </row>
    <row r="903" spans="1:16" ht="15.6" x14ac:dyDescent="0.3">
      <c r="A903" s="9">
        <v>45407.263888888891</v>
      </c>
      <c r="B903" s="2" t="s">
        <v>27</v>
      </c>
      <c r="C903" s="2" t="s">
        <v>28</v>
      </c>
      <c r="D903" s="2" t="s">
        <v>1714</v>
      </c>
      <c r="E903" s="12" t="s">
        <v>33</v>
      </c>
      <c r="G903" s="2" t="s">
        <v>27</v>
      </c>
      <c r="H903" s="2" t="s">
        <v>11</v>
      </c>
      <c r="I903" s="2" t="s">
        <v>1744</v>
      </c>
      <c r="J903" s="17">
        <v>1000</v>
      </c>
      <c r="K903" s="3" t="s">
        <v>158</v>
      </c>
      <c r="L903" s="30">
        <f>IF(M903="1000 szt.",((J903/N903)/1000),IF(M903="gram",((J903/N903)*1000),J903/N903))</f>
        <v>1000</v>
      </c>
      <c r="M903" s="14" t="s">
        <v>19</v>
      </c>
      <c r="N903" s="15">
        <v>1</v>
      </c>
      <c r="O903" s="18" t="s">
        <v>1354</v>
      </c>
      <c r="P903" s="31" t="str">
        <f t="shared" si="14"/>
        <v>St</v>
      </c>
    </row>
    <row r="904" spans="1:16" ht="15.6" x14ac:dyDescent="0.3">
      <c r="A904" s="9">
        <v>45407.263888888891</v>
      </c>
      <c r="B904" s="2" t="s">
        <v>27</v>
      </c>
      <c r="C904" s="2" t="s">
        <v>28</v>
      </c>
      <c r="D904" s="2" t="s">
        <v>1714</v>
      </c>
      <c r="E904" s="12" t="s">
        <v>33</v>
      </c>
      <c r="G904" s="2" t="s">
        <v>27</v>
      </c>
      <c r="H904" s="2" t="s">
        <v>11</v>
      </c>
      <c r="I904" s="2" t="s">
        <v>1744</v>
      </c>
      <c r="J904" s="17">
        <v>3000</v>
      </c>
      <c r="K904" s="3" t="s">
        <v>159</v>
      </c>
      <c r="L904" s="30">
        <f>IF(M904="1000 szt.",((J904/N904)/1000),IF(M904="gram",((J904/N904)*1000),J904/N904))</f>
        <v>1500</v>
      </c>
      <c r="M904" s="14" t="s">
        <v>19</v>
      </c>
      <c r="N904" s="15">
        <v>2</v>
      </c>
      <c r="O904" s="18" t="s">
        <v>1354</v>
      </c>
      <c r="P904" s="31" t="str">
        <f t="shared" si="14"/>
        <v>St</v>
      </c>
    </row>
    <row r="905" spans="1:16" ht="15.6" x14ac:dyDescent="0.3">
      <c r="A905" s="9">
        <v>45407.263888888891</v>
      </c>
      <c r="B905" s="2" t="s">
        <v>27</v>
      </c>
      <c r="C905" s="2" t="s">
        <v>28</v>
      </c>
      <c r="D905" s="2" t="s">
        <v>1714</v>
      </c>
      <c r="E905" s="12" t="s">
        <v>33</v>
      </c>
      <c r="G905" s="2" t="s">
        <v>27</v>
      </c>
      <c r="H905" s="2" t="s">
        <v>11</v>
      </c>
      <c r="I905" s="2" t="s">
        <v>1744</v>
      </c>
      <c r="J905" s="17">
        <v>200</v>
      </c>
      <c r="K905" s="3" t="s">
        <v>160</v>
      </c>
      <c r="L905" s="30">
        <f>IF(M905="1000 szt.",((J905/N905)/1000),IF(M905="gram",((J905/N905)*1000),J905/N905))</f>
        <v>200</v>
      </c>
      <c r="M905" s="14" t="s">
        <v>19</v>
      </c>
      <c r="N905" s="15">
        <v>1</v>
      </c>
      <c r="O905" s="18" t="s">
        <v>1354</v>
      </c>
      <c r="P905" s="31" t="str">
        <f t="shared" si="14"/>
        <v>St</v>
      </c>
    </row>
    <row r="906" spans="1:16" ht="15.6" x14ac:dyDescent="0.3">
      <c r="A906" s="9">
        <v>45407.263888888891</v>
      </c>
      <c r="B906" s="2" t="s">
        <v>27</v>
      </c>
      <c r="C906" s="2" t="s">
        <v>28</v>
      </c>
      <c r="D906" s="2" t="s">
        <v>1714</v>
      </c>
      <c r="E906" s="12" t="s">
        <v>33</v>
      </c>
      <c r="G906" s="2" t="s">
        <v>27</v>
      </c>
      <c r="H906" s="2" t="s">
        <v>11</v>
      </c>
      <c r="I906" s="2" t="s">
        <v>1744</v>
      </c>
      <c r="J906" s="17">
        <v>200</v>
      </c>
      <c r="K906" s="3" t="s">
        <v>161</v>
      </c>
      <c r="L906" s="30">
        <f>IF(M906="1000 szt.",((J906/N906)/1000),IF(M906="gram",((J906/N906)*1000),J906/N906))</f>
        <v>200</v>
      </c>
      <c r="M906" s="14" t="s">
        <v>19</v>
      </c>
      <c r="N906" s="15">
        <v>1</v>
      </c>
      <c r="O906" s="18" t="s">
        <v>1354</v>
      </c>
      <c r="P906" s="31" t="str">
        <f t="shared" si="14"/>
        <v>St</v>
      </c>
    </row>
    <row r="907" spans="1:16" ht="15.6" x14ac:dyDescent="0.3">
      <c r="A907" s="9">
        <v>45407.381944444445</v>
      </c>
      <c r="B907" s="2" t="s">
        <v>27</v>
      </c>
      <c r="C907" s="2" t="s">
        <v>32</v>
      </c>
      <c r="D907" s="2" t="s">
        <v>1708</v>
      </c>
      <c r="E907" s="12" t="s">
        <v>58</v>
      </c>
      <c r="G907" s="2" t="s">
        <v>23</v>
      </c>
      <c r="H907" s="2" t="s">
        <v>10</v>
      </c>
      <c r="I907" s="2" t="s">
        <v>35</v>
      </c>
      <c r="J907" s="17">
        <v>1734</v>
      </c>
      <c r="L907" s="30">
        <f>IF(M907="1000 szt.",((J907/N907)/1000),IF(M907="gram",((J907/N907)*1000),J907/N907))</f>
        <v>50000</v>
      </c>
      <c r="M907" s="14" t="s">
        <v>31</v>
      </c>
      <c r="N907" s="15">
        <v>3.4680000000000002E-2</v>
      </c>
      <c r="O907" s="18" t="s">
        <v>1166</v>
      </c>
      <c r="P907" s="31" t="str">
        <f t="shared" si="14"/>
        <v>Po</v>
      </c>
    </row>
    <row r="908" spans="1:16" ht="15.6" x14ac:dyDescent="0.3">
      <c r="A908" s="9">
        <v>45407.381944444445</v>
      </c>
      <c r="B908" s="2" t="s">
        <v>27</v>
      </c>
      <c r="C908" s="2" t="s">
        <v>32</v>
      </c>
      <c r="D908" s="2" t="s">
        <v>1708</v>
      </c>
      <c r="E908" s="12" t="s">
        <v>58</v>
      </c>
      <c r="G908" s="2" t="s">
        <v>23</v>
      </c>
      <c r="H908" s="2" t="s">
        <v>10</v>
      </c>
      <c r="I908" s="2" t="s">
        <v>1744</v>
      </c>
      <c r="J908" s="17">
        <v>301.05</v>
      </c>
      <c r="K908" s="3" t="s">
        <v>139</v>
      </c>
      <c r="L908" s="30">
        <f>IF(M908="1000 szt.",((J908/N908)/1000),IF(M908="gram",((J908/N908)*1000),J908/N908))</f>
        <v>45000</v>
      </c>
      <c r="M908" s="14" t="s">
        <v>31</v>
      </c>
      <c r="N908" s="15">
        <v>6.6900000000000006E-3</v>
      </c>
      <c r="O908" s="18" t="s">
        <v>1166</v>
      </c>
      <c r="P908" s="31" t="str">
        <f t="shared" si="14"/>
        <v>Po</v>
      </c>
    </row>
    <row r="909" spans="1:16" ht="15.6" x14ac:dyDescent="0.3">
      <c r="A909" s="9">
        <v>45407.395833333336</v>
      </c>
      <c r="B909" s="2" t="s">
        <v>27</v>
      </c>
      <c r="C909" s="2" t="s">
        <v>28</v>
      </c>
      <c r="D909" s="2" t="s">
        <v>1711</v>
      </c>
      <c r="E909" s="12" t="s">
        <v>100</v>
      </c>
      <c r="G909" s="2" t="s">
        <v>27</v>
      </c>
      <c r="H909" s="2" t="s">
        <v>7</v>
      </c>
      <c r="I909" s="2" t="s">
        <v>7</v>
      </c>
      <c r="J909" s="17">
        <v>5904.51</v>
      </c>
      <c r="K909" s="3" t="s">
        <v>140</v>
      </c>
      <c r="L909" s="30">
        <f>IF(M909="1000 szt.",((J909/N909)/1000),IF(M909="gram",((J909/N909)*1000),J909/N909))</f>
        <v>0.81554005524861883</v>
      </c>
      <c r="M909" s="14" t="s">
        <v>19</v>
      </c>
      <c r="N909" s="15">
        <v>7240</v>
      </c>
      <c r="O909" s="18" t="s">
        <v>1354</v>
      </c>
      <c r="P909" s="31" t="str">
        <f t="shared" si="14"/>
        <v>St</v>
      </c>
    </row>
    <row r="910" spans="1:16" ht="15.6" x14ac:dyDescent="0.3">
      <c r="A910" s="9">
        <v>45407.421527777777</v>
      </c>
      <c r="B910" s="2" t="s">
        <v>27</v>
      </c>
      <c r="C910" s="2" t="s">
        <v>28</v>
      </c>
      <c r="D910" s="2" t="s">
        <v>1709</v>
      </c>
      <c r="E910" s="12" t="s">
        <v>52</v>
      </c>
      <c r="G910" s="2" t="s">
        <v>27</v>
      </c>
      <c r="H910" s="2" t="s">
        <v>7</v>
      </c>
      <c r="I910" s="2" t="s">
        <v>7</v>
      </c>
      <c r="J910" s="17">
        <v>4844.3100000000004</v>
      </c>
      <c r="K910" s="3" t="s">
        <v>110</v>
      </c>
      <c r="L910" s="30">
        <f>IF(M910="1000 szt.",((J910/N910)/1000),IF(M910="gram",((J910/N910)*1000),J910/N910))</f>
        <v>0.81554040404040407</v>
      </c>
      <c r="M910" s="14" t="s">
        <v>19</v>
      </c>
      <c r="N910" s="15">
        <v>5940</v>
      </c>
      <c r="O910" s="18" t="s">
        <v>1354</v>
      </c>
      <c r="P910" s="31" t="str">
        <f t="shared" si="14"/>
        <v>St</v>
      </c>
    </row>
    <row r="911" spans="1:16" ht="28.8" x14ac:dyDescent="0.3">
      <c r="A911" s="9">
        <v>45407.875</v>
      </c>
      <c r="B911" s="2" t="s">
        <v>3</v>
      </c>
      <c r="C911" s="2" t="s">
        <v>4</v>
      </c>
      <c r="D911" s="2" t="s">
        <v>1708</v>
      </c>
      <c r="E911" s="12" t="s">
        <v>25</v>
      </c>
      <c r="F911" s="12" t="s">
        <v>1755</v>
      </c>
      <c r="G911" s="2" t="s">
        <v>26</v>
      </c>
      <c r="H911" s="2" t="s">
        <v>7</v>
      </c>
      <c r="I911" s="2" t="s">
        <v>7</v>
      </c>
      <c r="J911" s="17">
        <v>978.65</v>
      </c>
      <c r="L911" s="30">
        <f>IF(M911="1000 szt.",((J911/N911)/1000),IF(M911="gram",((J911/N911)*1000),J911/N911))</f>
        <v>0.81554166666666661</v>
      </c>
      <c r="M911" s="14" t="s">
        <v>19</v>
      </c>
      <c r="N911" s="15">
        <v>1200</v>
      </c>
      <c r="O911" s="18" t="s">
        <v>1354</v>
      </c>
      <c r="P911" s="31" t="str">
        <f t="shared" si="14"/>
        <v>St</v>
      </c>
    </row>
    <row r="912" spans="1:16" ht="28.8" x14ac:dyDescent="0.3">
      <c r="A912" s="9">
        <v>45407.875</v>
      </c>
      <c r="B912" s="2" t="s">
        <v>3</v>
      </c>
      <c r="C912" s="2" t="s">
        <v>4</v>
      </c>
      <c r="D912" s="2" t="s">
        <v>1708</v>
      </c>
      <c r="E912" s="12" t="s">
        <v>25</v>
      </c>
      <c r="F912" s="12" t="s">
        <v>1755</v>
      </c>
      <c r="G912" s="2" t="s">
        <v>26</v>
      </c>
      <c r="H912" s="2" t="s">
        <v>55</v>
      </c>
      <c r="I912" s="2" t="s">
        <v>57</v>
      </c>
      <c r="J912" s="17">
        <v>60</v>
      </c>
      <c r="L912" s="30">
        <f>IF(M912="1000 szt.",((J912/N912)/1000),IF(M912="gram",((J912/N912)*1000),J912/N912))</f>
        <v>30</v>
      </c>
      <c r="M912" s="14" t="s">
        <v>46</v>
      </c>
      <c r="N912" s="15">
        <v>2</v>
      </c>
      <c r="O912" s="18" t="s">
        <v>1354</v>
      </c>
      <c r="P912" s="31" t="str">
        <f t="shared" si="14"/>
        <v>St</v>
      </c>
    </row>
    <row r="913" spans="1:16" ht="15.6" x14ac:dyDescent="0.3">
      <c r="A913" s="9">
        <v>45407.975694444445</v>
      </c>
      <c r="B913" s="2" t="s">
        <v>27</v>
      </c>
      <c r="C913" s="2" t="s">
        <v>32</v>
      </c>
      <c r="D913" s="2" t="s">
        <v>1708</v>
      </c>
      <c r="E913" s="12" t="s">
        <v>25</v>
      </c>
      <c r="G913" s="2" t="s">
        <v>26</v>
      </c>
      <c r="H913" s="2" t="s">
        <v>7</v>
      </c>
      <c r="I913" s="2" t="s">
        <v>7</v>
      </c>
      <c r="J913" s="17">
        <v>19589.27</v>
      </c>
      <c r="L913" s="30">
        <f>IF(M913="1000 szt.",((J913/N913)/1000),IF(M913="gram",((J913/N913)*1000),J913/N913))</f>
        <v>0.8155399666944213</v>
      </c>
      <c r="M913" s="14" t="s">
        <v>19</v>
      </c>
      <c r="N913" s="15">
        <v>24020</v>
      </c>
      <c r="O913" s="18" t="s">
        <v>1354</v>
      </c>
      <c r="P913" s="31" t="str">
        <f t="shared" si="14"/>
        <v>St</v>
      </c>
    </row>
    <row r="914" spans="1:16" ht="15.6" x14ac:dyDescent="0.3">
      <c r="A914" s="9">
        <v>45408.125</v>
      </c>
      <c r="B914" s="2" t="s">
        <v>3</v>
      </c>
      <c r="C914" s="2" t="s">
        <v>32</v>
      </c>
      <c r="D914" s="2" t="s">
        <v>1714</v>
      </c>
      <c r="E914" s="12" t="s">
        <v>165</v>
      </c>
      <c r="G914" s="2" t="s">
        <v>34</v>
      </c>
      <c r="H914" s="2" t="s">
        <v>10</v>
      </c>
      <c r="I914" s="2" t="s">
        <v>35</v>
      </c>
      <c r="J914" s="17">
        <v>3081600</v>
      </c>
      <c r="K914" s="3" t="s">
        <v>166</v>
      </c>
      <c r="L914" s="30">
        <f>IF(M914="1000 szt.",((J914/N914)/1000),IF(M914="gram",((J914/N914)*1000),J914/N914))</f>
        <v>45000</v>
      </c>
      <c r="M914" s="14" t="s">
        <v>31</v>
      </c>
      <c r="N914" s="15">
        <v>68.48</v>
      </c>
      <c r="O914" s="18" t="s">
        <v>1354</v>
      </c>
      <c r="P914" s="31" t="str">
        <f t="shared" si="14"/>
        <v>St</v>
      </c>
    </row>
    <row r="915" spans="1:16" ht="28.8" x14ac:dyDescent="0.3">
      <c r="A915" s="9">
        <v>45408.184027777781</v>
      </c>
      <c r="B915" s="2" t="s">
        <v>3</v>
      </c>
      <c r="C915" s="2" t="s">
        <v>4</v>
      </c>
      <c r="D915" s="2" t="s">
        <v>1708</v>
      </c>
      <c r="E915" s="12" t="s">
        <v>25</v>
      </c>
      <c r="F915" s="12" t="s">
        <v>1755</v>
      </c>
      <c r="G915" s="2" t="s">
        <v>26</v>
      </c>
      <c r="H915" s="2" t="s">
        <v>7</v>
      </c>
      <c r="I915" s="2" t="s">
        <v>7</v>
      </c>
      <c r="J915" s="17">
        <v>1451661.2</v>
      </c>
      <c r="L915" s="30">
        <f>IF(M915="1000 szt.",((J915/N915)/1000),IF(M915="gram",((J915/N915)*1000),J915/N915))</f>
        <v>0.81553999999999993</v>
      </c>
      <c r="M915" s="14" t="s">
        <v>19</v>
      </c>
      <c r="N915" s="15">
        <v>1780000</v>
      </c>
      <c r="O915" s="18" t="s">
        <v>1170</v>
      </c>
      <c r="P915" s="31" t="str">
        <f t="shared" si="14"/>
        <v>KA</v>
      </c>
    </row>
    <row r="916" spans="1:16" ht="15.6" x14ac:dyDescent="0.3">
      <c r="A916" s="9">
        <v>45408.246527777781</v>
      </c>
      <c r="B916" s="2" t="s">
        <v>27</v>
      </c>
      <c r="C916" s="2" t="s">
        <v>32</v>
      </c>
      <c r="D916" s="2" t="s">
        <v>1708</v>
      </c>
      <c r="E916" s="12" t="s">
        <v>163</v>
      </c>
      <c r="G916" s="2" t="s">
        <v>23</v>
      </c>
      <c r="H916" s="2" t="s">
        <v>10</v>
      </c>
      <c r="I916" s="2" t="s">
        <v>35</v>
      </c>
      <c r="J916" s="17">
        <v>884.25</v>
      </c>
      <c r="L916" s="30">
        <f>IF(M916="1000 szt.",((J916/N916)/1000),IF(M916="gram",((J916/N916)*1000),J916/N916))</f>
        <v>45000.000000000007</v>
      </c>
      <c r="M916" s="14" t="s">
        <v>31</v>
      </c>
      <c r="N916" s="15">
        <v>1.9649999999999997E-2</v>
      </c>
      <c r="O916" s="18" t="s">
        <v>1169</v>
      </c>
      <c r="P916" s="31" t="str">
        <f t="shared" si="14"/>
        <v>Po</v>
      </c>
    </row>
    <row r="917" spans="1:16" ht="15.6" x14ac:dyDescent="0.3">
      <c r="A917" s="9">
        <v>45408.246527777781</v>
      </c>
      <c r="B917" s="2" t="s">
        <v>27</v>
      </c>
      <c r="C917" s="2" t="s">
        <v>32</v>
      </c>
      <c r="D917" s="2" t="s">
        <v>1708</v>
      </c>
      <c r="E917" s="12" t="s">
        <v>163</v>
      </c>
      <c r="G917" s="2" t="s">
        <v>23</v>
      </c>
      <c r="H917" s="2" t="s">
        <v>10</v>
      </c>
      <c r="I917" s="2" t="s">
        <v>1744</v>
      </c>
      <c r="J917" s="17">
        <v>4950</v>
      </c>
      <c r="K917" s="3" t="s">
        <v>164</v>
      </c>
      <c r="L917" s="30">
        <f>IF(M917="1000 szt.",((J917/N917)/1000),IF(M917="gram",((J917/N917)*1000),J917/N917))</f>
        <v>990</v>
      </c>
      <c r="M917" s="14" t="s">
        <v>19</v>
      </c>
      <c r="N917" s="15">
        <v>5</v>
      </c>
      <c r="O917" s="18" t="s">
        <v>1169</v>
      </c>
      <c r="P917" s="31" t="str">
        <f t="shared" si="14"/>
        <v>Po</v>
      </c>
    </row>
    <row r="918" spans="1:16" ht="28.8" x14ac:dyDescent="0.3">
      <c r="A918" s="9">
        <v>45408.415277777778</v>
      </c>
      <c r="B918" s="2" t="s">
        <v>3</v>
      </c>
      <c r="C918" s="2" t="s">
        <v>4</v>
      </c>
      <c r="D918" s="2" t="s">
        <v>1708</v>
      </c>
      <c r="E918" s="12" t="s">
        <v>22</v>
      </c>
      <c r="F918" s="12" t="s">
        <v>1749</v>
      </c>
      <c r="G918" s="2" t="s">
        <v>23</v>
      </c>
      <c r="H918" s="2" t="s">
        <v>11</v>
      </c>
      <c r="I918" s="2" t="s">
        <v>1744</v>
      </c>
      <c r="J918" s="17">
        <v>273.60000000000002</v>
      </c>
      <c r="K918" s="3" t="s">
        <v>173</v>
      </c>
      <c r="L918" s="30">
        <f>IF(M918="1000 szt.",((J918/N918)/1000),IF(M918="gram",((J918/N918)*1000),J918/N918))</f>
        <v>4.5600000000000005</v>
      </c>
      <c r="M918" s="14" t="s">
        <v>46</v>
      </c>
      <c r="N918" s="15">
        <v>60</v>
      </c>
      <c r="O918" s="18" t="s">
        <v>1354</v>
      </c>
      <c r="P918" s="31" t="str">
        <f t="shared" si="14"/>
        <v>St</v>
      </c>
    </row>
    <row r="919" spans="1:16" ht="15.6" x14ac:dyDescent="0.3">
      <c r="A919" s="9">
        <v>45408.458333333336</v>
      </c>
      <c r="B919" s="2" t="s">
        <v>27</v>
      </c>
      <c r="C919" s="2" t="s">
        <v>32</v>
      </c>
      <c r="D919" s="2" t="s">
        <v>1708</v>
      </c>
      <c r="E919" s="12" t="s">
        <v>36</v>
      </c>
      <c r="G919" s="2" t="s">
        <v>23</v>
      </c>
      <c r="H919" s="2" t="s">
        <v>29</v>
      </c>
      <c r="I919" s="2" t="s">
        <v>29</v>
      </c>
      <c r="J919" s="17">
        <v>15281.3</v>
      </c>
      <c r="K919" s="3" t="s">
        <v>171</v>
      </c>
      <c r="L919" s="30">
        <f>IF(M919="1000 szt.",((J919/N919)/1000),IF(M919="gram",((J919/N919)*1000),J919/N919))</f>
        <v>504.99999999999994</v>
      </c>
      <c r="M919" s="14" t="s">
        <v>31</v>
      </c>
      <c r="N919" s="15">
        <v>30.26</v>
      </c>
      <c r="O919" s="18" t="s">
        <v>1354</v>
      </c>
      <c r="P919" s="31" t="str">
        <f t="shared" si="14"/>
        <v>St</v>
      </c>
    </row>
    <row r="920" spans="1:16" ht="15.6" x14ac:dyDescent="0.3">
      <c r="A920" s="9">
        <v>45408.458333333336</v>
      </c>
      <c r="B920" s="2" t="s">
        <v>27</v>
      </c>
      <c r="C920" s="2" t="s">
        <v>32</v>
      </c>
      <c r="D920" s="2" t="s">
        <v>1708</v>
      </c>
      <c r="E920" s="12" t="s">
        <v>36</v>
      </c>
      <c r="G920" s="2" t="s">
        <v>23</v>
      </c>
      <c r="H920" s="2" t="s">
        <v>29</v>
      </c>
      <c r="I920" s="2" t="s">
        <v>30</v>
      </c>
      <c r="J920" s="17">
        <v>15446.33</v>
      </c>
      <c r="L920" s="30">
        <f>IF(M920="1000 szt.",((J920/N920)/1000),IF(M920="gram",((J920/N920)*1000),J920/N920))</f>
        <v>815.54012671594501</v>
      </c>
      <c r="M920" s="14" t="s">
        <v>31</v>
      </c>
      <c r="N920" s="15">
        <v>18.940000000000001</v>
      </c>
      <c r="O920" s="18" t="s">
        <v>1354</v>
      </c>
      <c r="P920" s="31" t="str">
        <f t="shared" si="14"/>
        <v>St</v>
      </c>
    </row>
    <row r="921" spans="1:16" ht="15.6" x14ac:dyDescent="0.3">
      <c r="A921" s="9">
        <v>45408.458333333336</v>
      </c>
      <c r="B921" s="2" t="s">
        <v>27</v>
      </c>
      <c r="C921" s="2" t="s">
        <v>32</v>
      </c>
      <c r="D921" s="2" t="s">
        <v>1708</v>
      </c>
      <c r="E921" s="12" t="s">
        <v>36</v>
      </c>
      <c r="G921" s="2" t="s">
        <v>23</v>
      </c>
      <c r="H921" s="2" t="s">
        <v>7</v>
      </c>
      <c r="I921" s="2" t="s">
        <v>7</v>
      </c>
      <c r="J921" s="17">
        <v>4134.79</v>
      </c>
      <c r="L921" s="30">
        <f>IF(M921="1000 szt.",((J921/N921)/1000),IF(M921="gram",((J921/N921)*1000),J921/N921))</f>
        <v>0.81554043392504927</v>
      </c>
      <c r="M921" s="14" t="s">
        <v>19</v>
      </c>
      <c r="N921" s="15">
        <v>5070</v>
      </c>
      <c r="O921" s="18" t="s">
        <v>1354</v>
      </c>
      <c r="P921" s="31" t="str">
        <f t="shared" si="14"/>
        <v>St</v>
      </c>
    </row>
    <row r="922" spans="1:16" ht="15.6" x14ac:dyDescent="0.3">
      <c r="A922" s="9">
        <v>45408.458333333336</v>
      </c>
      <c r="B922" s="2" t="s">
        <v>27</v>
      </c>
      <c r="C922" s="2" t="s">
        <v>32</v>
      </c>
      <c r="D922" s="2" t="s">
        <v>1708</v>
      </c>
      <c r="E922" s="12" t="s">
        <v>36</v>
      </c>
      <c r="G922" s="2" t="s">
        <v>23</v>
      </c>
      <c r="H922" s="2" t="s">
        <v>11</v>
      </c>
      <c r="I922" s="2" t="s">
        <v>1744</v>
      </c>
      <c r="J922" s="17">
        <v>56500</v>
      </c>
      <c r="K922" s="3" t="s">
        <v>172</v>
      </c>
      <c r="L922" s="30">
        <f>IF(M922="1000 szt.",((J922/N922)/1000),IF(M922="gram",((J922/N922)*1000),J922/N922))</f>
        <v>56500</v>
      </c>
      <c r="M922" s="14" t="s">
        <v>19</v>
      </c>
      <c r="N922" s="15">
        <v>1</v>
      </c>
      <c r="O922" s="18" t="s">
        <v>1354</v>
      </c>
      <c r="P922" s="31" t="str">
        <f t="shared" si="14"/>
        <v>St</v>
      </c>
    </row>
    <row r="923" spans="1:16" ht="28.8" x14ac:dyDescent="0.3">
      <c r="A923" s="9">
        <v>45408.461805555555</v>
      </c>
      <c r="B923" s="2" t="s">
        <v>3</v>
      </c>
      <c r="C923" s="2" t="s">
        <v>4</v>
      </c>
      <c r="D923" s="2" t="s">
        <v>1708</v>
      </c>
      <c r="E923" s="12" t="s">
        <v>22</v>
      </c>
      <c r="F923" s="12" t="s">
        <v>1749</v>
      </c>
      <c r="G923" s="2" t="s">
        <v>23</v>
      </c>
      <c r="H923" s="2" t="s">
        <v>7</v>
      </c>
      <c r="I923" s="2" t="s">
        <v>7</v>
      </c>
      <c r="J923" s="17">
        <v>130.49</v>
      </c>
      <c r="K923" s="3" t="s">
        <v>182</v>
      </c>
      <c r="L923" s="30">
        <f>IF(M923="1000 szt.",((J923/N923)/1000),IF(M923="gram",((J923/N923)*1000),J923/N923))</f>
        <v>0.81556250000000008</v>
      </c>
      <c r="M923" s="14" t="s">
        <v>19</v>
      </c>
      <c r="N923" s="15">
        <v>160</v>
      </c>
      <c r="O923" s="18" t="s">
        <v>1163</v>
      </c>
      <c r="P923" s="31" t="str">
        <f t="shared" si="14"/>
        <v>SC</v>
      </c>
    </row>
    <row r="924" spans="1:16" ht="28.8" x14ac:dyDescent="0.3">
      <c r="A924" s="9">
        <v>45408.461805555555</v>
      </c>
      <c r="B924" s="2" t="s">
        <v>3</v>
      </c>
      <c r="C924" s="2" t="s">
        <v>4</v>
      </c>
      <c r="D924" s="2" t="s">
        <v>1708</v>
      </c>
      <c r="E924" s="12" t="s">
        <v>22</v>
      </c>
      <c r="F924" s="12" t="s">
        <v>1749</v>
      </c>
      <c r="G924" s="2" t="s">
        <v>23</v>
      </c>
      <c r="H924" s="2" t="s">
        <v>11</v>
      </c>
      <c r="I924" s="2" t="s">
        <v>1744</v>
      </c>
      <c r="J924" s="17">
        <v>36</v>
      </c>
      <c r="K924" s="3" t="s">
        <v>183</v>
      </c>
      <c r="L924" s="30">
        <f>IF(M924="1000 szt.",((J924/N924)/1000),IF(M924="gram",((J924/N924)*1000),J924/N924))</f>
        <v>15</v>
      </c>
      <c r="M924" s="14" t="s">
        <v>31</v>
      </c>
      <c r="N924" s="15">
        <v>2.4</v>
      </c>
      <c r="O924" s="18" t="s">
        <v>1163</v>
      </c>
      <c r="P924" s="31" t="str">
        <f t="shared" si="14"/>
        <v>SC</v>
      </c>
    </row>
    <row r="925" spans="1:16" ht="15.6" x14ac:dyDescent="0.3">
      <c r="A925" s="9">
        <v>45408.878472222219</v>
      </c>
      <c r="B925" s="2" t="s">
        <v>3</v>
      </c>
      <c r="C925" s="2" t="s">
        <v>32</v>
      </c>
      <c r="D925" s="2" t="s">
        <v>1714</v>
      </c>
      <c r="E925" s="12" t="s">
        <v>33</v>
      </c>
      <c r="G925" s="2" t="s">
        <v>34</v>
      </c>
      <c r="H925" s="2" t="s">
        <v>37</v>
      </c>
      <c r="I925" s="2" t="s">
        <v>38</v>
      </c>
      <c r="J925" s="17">
        <v>80000</v>
      </c>
      <c r="K925" s="3" t="s">
        <v>170</v>
      </c>
      <c r="L925" s="30">
        <f>IF(M925="1000 szt.",((J925/N925)/1000),IF(M925="gram",((J925/N925)*1000),J925/N925))</f>
        <v>80000</v>
      </c>
      <c r="M925" s="14" t="s">
        <v>19</v>
      </c>
      <c r="N925" s="15">
        <v>1</v>
      </c>
      <c r="O925" s="18" t="s">
        <v>1354</v>
      </c>
      <c r="P925" s="31" t="str">
        <f t="shared" si="14"/>
        <v>St</v>
      </c>
    </row>
    <row r="926" spans="1:16" ht="15.6" x14ac:dyDescent="0.3">
      <c r="A926" s="9">
        <v>45409.216666666667</v>
      </c>
      <c r="B926" s="2" t="s">
        <v>9</v>
      </c>
      <c r="C926" s="2" t="s">
        <v>4</v>
      </c>
      <c r="D926" s="2" t="s">
        <v>1713</v>
      </c>
      <c r="E926" s="12" t="s">
        <v>3895</v>
      </c>
      <c r="F926" s="12" t="s">
        <v>1764</v>
      </c>
      <c r="G926" s="2" t="s">
        <v>16</v>
      </c>
      <c r="H926" s="2" t="s">
        <v>17</v>
      </c>
      <c r="I926" s="2" t="s">
        <v>18</v>
      </c>
      <c r="K926" s="3" t="s">
        <v>1533</v>
      </c>
      <c r="L926" s="30">
        <f>IF(M926="1000 szt.",((J926/N926)/1000),IF(M926="gram",((J926/N926)*1000),J926/N926))</f>
        <v>0</v>
      </c>
      <c r="M926" s="14" t="s">
        <v>19</v>
      </c>
      <c r="N926" s="15">
        <v>2</v>
      </c>
      <c r="O926" s="18" t="s">
        <v>1354</v>
      </c>
      <c r="P926" s="31" t="str">
        <f t="shared" si="14"/>
        <v>St</v>
      </c>
    </row>
    <row r="927" spans="1:16" ht="15.6" x14ac:dyDescent="0.3">
      <c r="A927" s="9">
        <v>45409.470833333333</v>
      </c>
      <c r="B927" s="2" t="s">
        <v>27</v>
      </c>
      <c r="C927" s="2" t="s">
        <v>32</v>
      </c>
      <c r="D927" s="2" t="s">
        <v>1708</v>
      </c>
      <c r="E927" s="12" t="s">
        <v>174</v>
      </c>
      <c r="G927" s="2" t="s">
        <v>26</v>
      </c>
      <c r="H927" s="2" t="s">
        <v>7</v>
      </c>
      <c r="I927" s="2" t="s">
        <v>7</v>
      </c>
      <c r="J927" s="17">
        <v>8155.4</v>
      </c>
      <c r="L927" s="30">
        <f>IF(M927="1000 szt.",((J927/N927)/1000),IF(M927="gram",((J927/N927)*1000),J927/N927))</f>
        <v>0.81553999999999993</v>
      </c>
      <c r="M927" s="14" t="s">
        <v>19</v>
      </c>
      <c r="N927" s="15">
        <v>10000</v>
      </c>
      <c r="O927" s="18" t="s">
        <v>1354</v>
      </c>
      <c r="P927" s="31" t="str">
        <f t="shared" si="14"/>
        <v>St</v>
      </c>
    </row>
    <row r="928" spans="1:16" ht="28.8" x14ac:dyDescent="0.3">
      <c r="A928" s="9">
        <v>45409.583333333336</v>
      </c>
      <c r="B928" s="2" t="s">
        <v>3</v>
      </c>
      <c r="C928" s="2" t="s">
        <v>4</v>
      </c>
      <c r="D928" s="2" t="s">
        <v>1708</v>
      </c>
      <c r="E928" s="12" t="s">
        <v>22</v>
      </c>
      <c r="F928" s="12" t="s">
        <v>1749</v>
      </c>
      <c r="G928" s="2" t="s">
        <v>23</v>
      </c>
      <c r="H928" s="2" t="s">
        <v>7</v>
      </c>
      <c r="I928" s="2" t="s">
        <v>7</v>
      </c>
      <c r="J928" s="17">
        <v>16.309999999999999</v>
      </c>
      <c r="K928" s="3" t="s">
        <v>180</v>
      </c>
      <c r="L928" s="30">
        <f>IF(M928="1000 szt.",((J928/N928)/1000),IF(M928="gram",((J928/N928)*1000),J928/N928))</f>
        <v>0.81549999999999989</v>
      </c>
      <c r="M928" s="14" t="s">
        <v>19</v>
      </c>
      <c r="N928" s="15">
        <v>20</v>
      </c>
      <c r="O928" s="18" t="s">
        <v>1163</v>
      </c>
      <c r="P928" s="31" t="str">
        <f t="shared" si="14"/>
        <v>SC</v>
      </c>
    </row>
    <row r="929" spans="1:16" ht="28.8" x14ac:dyDescent="0.3">
      <c r="A929" s="9">
        <v>45409.583333333336</v>
      </c>
      <c r="B929" s="2" t="s">
        <v>3</v>
      </c>
      <c r="C929" s="2" t="s">
        <v>4</v>
      </c>
      <c r="D929" s="2" t="s">
        <v>1708</v>
      </c>
      <c r="E929" s="12" t="s">
        <v>22</v>
      </c>
      <c r="F929" s="12" t="s">
        <v>1749</v>
      </c>
      <c r="G929" s="2" t="s">
        <v>23</v>
      </c>
      <c r="H929" s="2" t="s">
        <v>7</v>
      </c>
      <c r="I929" s="2" t="s">
        <v>7</v>
      </c>
      <c r="J929" s="17">
        <v>167.19</v>
      </c>
      <c r="K929" s="3" t="s">
        <v>181</v>
      </c>
      <c r="L929" s="30">
        <f>IF(M929="1000 szt.",((J929/N929)/1000),IF(M929="gram",((J929/N929)*1000),J929/N929))</f>
        <v>0.81556097560975604</v>
      </c>
      <c r="M929" s="14" t="s">
        <v>19</v>
      </c>
      <c r="N929" s="15">
        <v>205</v>
      </c>
      <c r="O929" s="18" t="s">
        <v>1163</v>
      </c>
      <c r="P929" s="31" t="str">
        <f t="shared" si="14"/>
        <v>SC</v>
      </c>
    </row>
    <row r="930" spans="1:16" ht="15.6" x14ac:dyDescent="0.3">
      <c r="A930" s="9">
        <v>45409.652777777781</v>
      </c>
      <c r="B930" s="2" t="s">
        <v>3</v>
      </c>
      <c r="C930" s="2" t="s">
        <v>4</v>
      </c>
      <c r="D930" s="2" t="s">
        <v>1708</v>
      </c>
      <c r="E930" s="12" t="s">
        <v>25</v>
      </c>
      <c r="F930" s="12" t="s">
        <v>1750</v>
      </c>
      <c r="G930" s="2" t="s">
        <v>26</v>
      </c>
      <c r="H930" s="2" t="s">
        <v>11</v>
      </c>
      <c r="I930" s="2" t="s">
        <v>1744</v>
      </c>
      <c r="J930" s="17">
        <v>140</v>
      </c>
      <c r="K930" s="3" t="s">
        <v>175</v>
      </c>
      <c r="L930" s="30">
        <f>IF(M930="1000 szt.",((J930/N930)/1000),IF(M930="gram",((J930/N930)*1000),J930/N930))</f>
        <v>10</v>
      </c>
      <c r="M930" s="14" t="s">
        <v>31</v>
      </c>
      <c r="N930" s="15">
        <v>14</v>
      </c>
      <c r="O930" s="18" t="s">
        <v>1354</v>
      </c>
      <c r="P930" s="31" t="str">
        <f t="shared" si="14"/>
        <v>St</v>
      </c>
    </row>
    <row r="931" spans="1:16" ht="15.6" x14ac:dyDescent="0.3">
      <c r="A931" s="9">
        <v>45409.930555555555</v>
      </c>
      <c r="B931" s="2" t="s">
        <v>9</v>
      </c>
      <c r="C931" s="2" t="s">
        <v>32</v>
      </c>
      <c r="D931" s="2" t="s">
        <v>1712</v>
      </c>
      <c r="E931" s="12" t="s">
        <v>115</v>
      </c>
      <c r="G931" s="2" t="s">
        <v>16</v>
      </c>
      <c r="H931" s="2" t="s">
        <v>17</v>
      </c>
      <c r="I931" s="2" t="s">
        <v>18</v>
      </c>
      <c r="J931" s="17">
        <v>1</v>
      </c>
      <c r="L931" s="30">
        <f>IF(M931="1000 szt.",((J931/N931)/1000),IF(M931="gram",((J931/N931)*1000),J931/N931))</f>
        <v>1</v>
      </c>
      <c r="M931" s="14" t="s">
        <v>19</v>
      </c>
      <c r="N931" s="15">
        <v>1</v>
      </c>
      <c r="O931" s="18" t="s">
        <v>1354</v>
      </c>
      <c r="P931" s="31" t="str">
        <f t="shared" si="14"/>
        <v>St</v>
      </c>
    </row>
    <row r="932" spans="1:16" ht="28.8" x14ac:dyDescent="0.3">
      <c r="A932" s="9">
        <v>45409.994444444441</v>
      </c>
      <c r="B932" s="2" t="s">
        <v>3</v>
      </c>
      <c r="C932" s="2" t="s">
        <v>4</v>
      </c>
      <c r="D932" s="2" t="s">
        <v>1708</v>
      </c>
      <c r="E932" s="12" t="s">
        <v>25</v>
      </c>
      <c r="F932" s="12" t="s">
        <v>1755</v>
      </c>
      <c r="G932" s="2" t="s">
        <v>26</v>
      </c>
      <c r="H932" s="2" t="s">
        <v>7</v>
      </c>
      <c r="I932" s="2" t="s">
        <v>7</v>
      </c>
      <c r="J932" s="17">
        <v>326.22000000000003</v>
      </c>
      <c r="L932" s="30">
        <f>IF(M932="1000 szt.",((J932/N932)/1000),IF(M932="gram",((J932/N932)*1000),J932/N932))</f>
        <v>0.81555000000000011</v>
      </c>
      <c r="M932" s="14" t="s">
        <v>19</v>
      </c>
      <c r="N932" s="15">
        <v>400</v>
      </c>
      <c r="O932" s="18" t="s">
        <v>1354</v>
      </c>
      <c r="P932" s="31" t="str">
        <f t="shared" si="14"/>
        <v>St</v>
      </c>
    </row>
    <row r="933" spans="1:16" ht="28.8" x14ac:dyDescent="0.3">
      <c r="A933" s="9">
        <v>45410.4375</v>
      </c>
      <c r="B933" s="2" t="s">
        <v>3</v>
      </c>
      <c r="C933" s="2" t="s">
        <v>4</v>
      </c>
      <c r="D933" s="2" t="s">
        <v>1709</v>
      </c>
      <c r="E933" s="12" t="s">
        <v>103</v>
      </c>
      <c r="F933" s="12" t="s">
        <v>1756</v>
      </c>
      <c r="G933" s="2" t="s">
        <v>23</v>
      </c>
      <c r="H933" s="2" t="s">
        <v>7</v>
      </c>
      <c r="I933" s="2" t="s">
        <v>7</v>
      </c>
      <c r="J933" s="17">
        <v>244.66</v>
      </c>
      <c r="K933" s="3" t="s">
        <v>176</v>
      </c>
      <c r="L933" s="30">
        <f>IF(M933="1000 szt.",((J933/N933)/1000),IF(M933="gram",((J933/N933)*1000),J933/N933))</f>
        <v>0.81553333333333333</v>
      </c>
      <c r="M933" s="14" t="s">
        <v>19</v>
      </c>
      <c r="N933" s="15">
        <v>300</v>
      </c>
      <c r="O933" s="18" t="s">
        <v>1354</v>
      </c>
      <c r="P933" s="31" t="str">
        <f t="shared" si="14"/>
        <v>St</v>
      </c>
    </row>
    <row r="934" spans="1:16" ht="15.6" x14ac:dyDescent="0.3">
      <c r="A934" s="9">
        <v>45410.620833333334</v>
      </c>
      <c r="B934" s="2" t="s">
        <v>9</v>
      </c>
      <c r="C934" s="2" t="s">
        <v>4</v>
      </c>
      <c r="D934" s="2" t="s">
        <v>1709</v>
      </c>
      <c r="E934" s="12" t="s">
        <v>60</v>
      </c>
      <c r="F934" s="12" t="s">
        <v>1752</v>
      </c>
      <c r="G934" s="2" t="s">
        <v>23</v>
      </c>
      <c r="H934" s="2" t="s">
        <v>37</v>
      </c>
      <c r="I934" s="2" t="s">
        <v>38</v>
      </c>
      <c r="J934" s="17">
        <v>35000</v>
      </c>
      <c r="K934" s="3" t="s">
        <v>177</v>
      </c>
      <c r="L934" s="30">
        <f>IF(M934="1000 szt.",((J934/N934)/1000),IF(M934="gram",((J934/N934)*1000),J934/N934))</f>
        <v>35000</v>
      </c>
      <c r="M934" s="14" t="s">
        <v>19</v>
      </c>
      <c r="N934" s="15">
        <v>1</v>
      </c>
      <c r="O934" s="18" t="s">
        <v>1354</v>
      </c>
      <c r="P934" s="31" t="str">
        <f t="shared" si="14"/>
        <v>St</v>
      </c>
    </row>
    <row r="935" spans="1:16" ht="15.6" x14ac:dyDescent="0.3">
      <c r="A935" s="9">
        <v>45410.722222222219</v>
      </c>
      <c r="B935" s="2" t="s">
        <v>3</v>
      </c>
      <c r="C935" s="2" t="s">
        <v>4</v>
      </c>
      <c r="D935" s="2" t="s">
        <v>1708</v>
      </c>
      <c r="E935" s="12" t="s">
        <v>25</v>
      </c>
      <c r="F935" s="12" t="s">
        <v>1750</v>
      </c>
      <c r="G935" s="2" t="s">
        <v>26</v>
      </c>
      <c r="H935" s="2" t="s">
        <v>7</v>
      </c>
      <c r="I935" s="2" t="s">
        <v>7</v>
      </c>
      <c r="J935" s="17">
        <v>1141.76</v>
      </c>
      <c r="L935" s="30">
        <f>IF(M935="1000 szt.",((J935/N935)/1000),IF(M935="gram",((J935/N935)*1000),J935/N935))</f>
        <v>0.81554285714285712</v>
      </c>
      <c r="M935" s="14" t="s">
        <v>19</v>
      </c>
      <c r="N935" s="15">
        <v>1400</v>
      </c>
      <c r="O935" s="18" t="s">
        <v>1164</v>
      </c>
      <c r="P935" s="31" t="str">
        <f t="shared" si="14"/>
        <v>KA</v>
      </c>
    </row>
    <row r="936" spans="1:16" ht="15.6" x14ac:dyDescent="0.3">
      <c r="A936" s="9">
        <v>45411.065972222219</v>
      </c>
      <c r="B936" s="2" t="s">
        <v>9</v>
      </c>
      <c r="C936" s="2" t="s">
        <v>4</v>
      </c>
      <c r="D936" s="2" t="s">
        <v>1710</v>
      </c>
      <c r="E936" s="12" t="s">
        <v>167</v>
      </c>
      <c r="F936" s="12" t="s">
        <v>1761</v>
      </c>
      <c r="G936" s="2" t="s">
        <v>16</v>
      </c>
      <c r="H936" s="2" t="s">
        <v>10</v>
      </c>
      <c r="I936" s="2" t="s">
        <v>1744</v>
      </c>
      <c r="J936" s="17">
        <v>600</v>
      </c>
      <c r="K936" s="3" t="s">
        <v>178</v>
      </c>
      <c r="L936" s="30">
        <f>IF(M936="1000 szt.",((J936/N936)/1000),IF(M936="gram",((J936/N936)*1000),J936/N936))</f>
        <v>50</v>
      </c>
      <c r="M936" s="14" t="s">
        <v>19</v>
      </c>
      <c r="N936" s="15">
        <v>12</v>
      </c>
      <c r="O936" s="18" t="s">
        <v>1354</v>
      </c>
      <c r="P936" s="31" t="str">
        <f t="shared" si="14"/>
        <v>St</v>
      </c>
    </row>
    <row r="937" spans="1:16" ht="15.6" x14ac:dyDescent="0.3">
      <c r="A937" s="9">
        <v>45411.354166666664</v>
      </c>
      <c r="B937" s="2" t="s">
        <v>27</v>
      </c>
      <c r="C937" s="2" t="s">
        <v>28</v>
      </c>
      <c r="D937" s="2" t="s">
        <v>1708</v>
      </c>
      <c r="E937" s="12" t="s">
        <v>36</v>
      </c>
      <c r="G937" s="2" t="s">
        <v>27</v>
      </c>
      <c r="H937" s="2" t="s">
        <v>7</v>
      </c>
      <c r="I937" s="2" t="s">
        <v>7</v>
      </c>
      <c r="J937" s="17">
        <v>73398.600000000006</v>
      </c>
      <c r="L937" s="30">
        <f>IF(M937="1000 szt.",((J937/N937)/1000),IF(M937="gram",((J937/N937)*1000),J937/N937))</f>
        <v>0.81554000000000004</v>
      </c>
      <c r="M937" s="14" t="s">
        <v>19</v>
      </c>
      <c r="N937" s="15">
        <v>90000</v>
      </c>
      <c r="O937" s="18" t="s">
        <v>1166</v>
      </c>
      <c r="P937" s="31" t="str">
        <f t="shared" si="14"/>
        <v>Po</v>
      </c>
    </row>
    <row r="938" spans="1:16" ht="15.6" x14ac:dyDescent="0.3">
      <c r="A938" s="9">
        <v>45411.354166666664</v>
      </c>
      <c r="B938" s="2" t="s">
        <v>27</v>
      </c>
      <c r="C938" s="2" t="s">
        <v>28</v>
      </c>
      <c r="D938" s="2" t="s">
        <v>1708</v>
      </c>
      <c r="E938" s="12" t="s">
        <v>36</v>
      </c>
      <c r="G938" s="2" t="s">
        <v>27</v>
      </c>
      <c r="H938" s="2" t="s">
        <v>29</v>
      </c>
      <c r="I938" s="2" t="s">
        <v>30</v>
      </c>
      <c r="J938" s="17">
        <v>30868.19</v>
      </c>
      <c r="L938" s="30">
        <f>IF(M938="1000 szt.",((J938/N938)/1000),IF(M938="gram",((J938/N938)*1000),J938/N938))</f>
        <v>815.54002642007924</v>
      </c>
      <c r="M938" s="14" t="s">
        <v>31</v>
      </c>
      <c r="N938" s="15">
        <v>37.85</v>
      </c>
      <c r="O938" s="18" t="s">
        <v>1166</v>
      </c>
      <c r="P938" s="31" t="str">
        <f t="shared" si="14"/>
        <v>Po</v>
      </c>
    </row>
    <row r="939" spans="1:16" ht="15.6" x14ac:dyDescent="0.3">
      <c r="A939" s="9">
        <v>45411.473611111112</v>
      </c>
      <c r="B939" s="2" t="s">
        <v>9</v>
      </c>
      <c r="C939" s="2" t="s">
        <v>32</v>
      </c>
      <c r="D939" s="2" t="s">
        <v>1710</v>
      </c>
      <c r="E939" s="12" t="s">
        <v>167</v>
      </c>
      <c r="F939" s="12" t="s">
        <v>1761</v>
      </c>
      <c r="G939" s="2" t="s">
        <v>16</v>
      </c>
      <c r="H939" s="2" t="s">
        <v>17</v>
      </c>
      <c r="I939" s="2" t="s">
        <v>18</v>
      </c>
      <c r="J939" s="17">
        <v>8</v>
      </c>
      <c r="L939" s="30">
        <f>IF(M939="1000 szt.",((J939/N939)/1000),IF(M939="gram",((J939/N939)*1000),J939/N939))</f>
        <v>8</v>
      </c>
      <c r="M939" s="14" t="s">
        <v>19</v>
      </c>
      <c r="N939" s="15">
        <v>1</v>
      </c>
      <c r="O939" s="18" t="s">
        <v>1354</v>
      </c>
      <c r="P939" s="31" t="str">
        <f t="shared" si="14"/>
        <v>St</v>
      </c>
    </row>
    <row r="940" spans="1:16" ht="28.8" x14ac:dyDescent="0.3">
      <c r="A940" s="9">
        <v>45411.631944444445</v>
      </c>
      <c r="B940" s="2" t="s">
        <v>3</v>
      </c>
      <c r="C940" s="2" t="s">
        <v>4</v>
      </c>
      <c r="D940" s="2" t="s">
        <v>1708</v>
      </c>
      <c r="E940" s="12" t="s">
        <v>25</v>
      </c>
      <c r="F940" s="12" t="s">
        <v>1755</v>
      </c>
      <c r="G940" s="2" t="s">
        <v>26</v>
      </c>
      <c r="H940" s="2" t="s">
        <v>7</v>
      </c>
      <c r="I940" s="2" t="s">
        <v>7</v>
      </c>
      <c r="J940" s="17">
        <v>326.22000000000003</v>
      </c>
      <c r="L940" s="30">
        <f>IF(M940="1000 szt.",((J940/N940)/1000),IF(M940="gram",((J940/N940)*1000),J940/N940))</f>
        <v>0.81555000000000011</v>
      </c>
      <c r="M940" s="14" t="s">
        <v>19</v>
      </c>
      <c r="N940" s="15">
        <v>400</v>
      </c>
      <c r="O940" s="18" t="s">
        <v>1354</v>
      </c>
      <c r="P940" s="31" t="str">
        <f t="shared" si="14"/>
        <v>St</v>
      </c>
    </row>
    <row r="941" spans="1:16" ht="15.6" x14ac:dyDescent="0.3">
      <c r="A941" s="9">
        <v>45411.833333333336</v>
      </c>
      <c r="B941" s="2" t="s">
        <v>3</v>
      </c>
      <c r="C941" s="2" t="s">
        <v>4</v>
      </c>
      <c r="D941" s="2" t="s">
        <v>1708</v>
      </c>
      <c r="E941" s="12" t="s">
        <v>25</v>
      </c>
      <c r="F941" s="12" t="s">
        <v>1750</v>
      </c>
      <c r="G941" s="2" t="s">
        <v>26</v>
      </c>
      <c r="H941" s="2" t="s">
        <v>7</v>
      </c>
      <c r="I941" s="2" t="s">
        <v>7</v>
      </c>
      <c r="J941" s="17">
        <v>782.92</v>
      </c>
      <c r="L941" s="30">
        <f>IF(M941="1000 szt.",((J941/N941)/1000),IF(M941="gram",((J941/N941)*1000),J941/N941))</f>
        <v>0.81554166666666661</v>
      </c>
      <c r="M941" s="14" t="s">
        <v>19</v>
      </c>
      <c r="N941" s="15">
        <v>960</v>
      </c>
      <c r="O941" s="18" t="s">
        <v>1164</v>
      </c>
      <c r="P941" s="31" t="str">
        <f t="shared" si="14"/>
        <v>KA</v>
      </c>
    </row>
    <row r="942" spans="1:16" ht="15.6" x14ac:dyDescent="0.3">
      <c r="A942" s="9">
        <v>45411.833333333336</v>
      </c>
      <c r="B942" s="2" t="s">
        <v>3</v>
      </c>
      <c r="C942" s="2" t="s">
        <v>4</v>
      </c>
      <c r="D942" s="2" t="s">
        <v>1708</v>
      </c>
      <c r="E942" s="12" t="s">
        <v>25</v>
      </c>
      <c r="F942" s="12" t="s">
        <v>1750</v>
      </c>
      <c r="G942" s="2" t="s">
        <v>26</v>
      </c>
      <c r="H942" s="2" t="s">
        <v>7</v>
      </c>
      <c r="I942" s="2" t="s">
        <v>7</v>
      </c>
      <c r="J942" s="17">
        <v>4534.3999999999996</v>
      </c>
      <c r="L942" s="30">
        <f>IF(M942="1000 szt.",((J942/N942)/1000),IF(M942="gram",((J942/N942)*1000),J942/N942))</f>
        <v>0.81553956834532371</v>
      </c>
      <c r="M942" s="14" t="s">
        <v>19</v>
      </c>
      <c r="N942" s="15">
        <v>5560</v>
      </c>
      <c r="O942" s="18" t="s">
        <v>1164</v>
      </c>
      <c r="P942" s="31" t="str">
        <f t="shared" si="14"/>
        <v>KA</v>
      </c>
    </row>
    <row r="943" spans="1:16" ht="15.6" x14ac:dyDescent="0.3">
      <c r="A943" s="9">
        <v>45411.833333333336</v>
      </c>
      <c r="B943" s="2" t="s">
        <v>3</v>
      </c>
      <c r="C943" s="2" t="s">
        <v>4</v>
      </c>
      <c r="D943" s="2" t="s">
        <v>1708</v>
      </c>
      <c r="E943" s="12" t="s">
        <v>25</v>
      </c>
      <c r="F943" s="12" t="s">
        <v>1750</v>
      </c>
      <c r="G943" s="2" t="s">
        <v>26</v>
      </c>
      <c r="H943" s="2" t="s">
        <v>29</v>
      </c>
      <c r="I943" s="2" t="s">
        <v>41</v>
      </c>
      <c r="J943" s="17">
        <v>1142.4000000000001</v>
      </c>
      <c r="L943" s="30">
        <f>IF(M943="1000 szt.",((J943/N943)/1000),IF(M943="gram",((J943/N943)*1000),J943/N943))</f>
        <v>816.00000000000011</v>
      </c>
      <c r="M943" s="14" t="s">
        <v>31</v>
      </c>
      <c r="N943" s="15">
        <v>1.4</v>
      </c>
      <c r="O943" s="18" t="s">
        <v>1164</v>
      </c>
      <c r="P943" s="31" t="str">
        <f t="shared" si="14"/>
        <v>KA</v>
      </c>
    </row>
    <row r="944" spans="1:16" ht="28.8" x14ac:dyDescent="0.3">
      <c r="A944" s="9">
        <v>45411.881944444445</v>
      </c>
      <c r="B944" s="2" t="s">
        <v>3</v>
      </c>
      <c r="C944" s="2" t="s">
        <v>4</v>
      </c>
      <c r="D944" s="2" t="s">
        <v>1711</v>
      </c>
      <c r="E944" s="12" t="s">
        <v>13</v>
      </c>
      <c r="F944" s="12" t="s">
        <v>1748</v>
      </c>
      <c r="G944" s="2" t="s">
        <v>6</v>
      </c>
      <c r="H944" s="2" t="s">
        <v>17</v>
      </c>
      <c r="I944" s="2" t="s">
        <v>1744</v>
      </c>
      <c r="J944" s="17">
        <v>10800</v>
      </c>
      <c r="K944" s="3" t="s">
        <v>179</v>
      </c>
      <c r="L944" s="30">
        <f>IF(M944="1000 szt.",((J944/N944)/1000),IF(M944="gram",((J944/N944)*1000),J944/N944))</f>
        <v>2.4</v>
      </c>
      <c r="M944" s="14" t="s">
        <v>19</v>
      </c>
      <c r="N944" s="15">
        <v>4500</v>
      </c>
      <c r="O944" s="18" t="s">
        <v>1163</v>
      </c>
      <c r="P944" s="31" t="str">
        <f t="shared" si="14"/>
        <v>SC</v>
      </c>
    </row>
    <row r="945" spans="1:16" ht="28.8" x14ac:dyDescent="0.3">
      <c r="A945" s="9">
        <v>45412.097222222219</v>
      </c>
      <c r="B945" s="2" t="s">
        <v>3</v>
      </c>
      <c r="C945" s="2" t="s">
        <v>4</v>
      </c>
      <c r="D945" s="2" t="s">
        <v>1708</v>
      </c>
      <c r="E945" s="12" t="s">
        <v>25</v>
      </c>
      <c r="F945" s="12" t="s">
        <v>1755</v>
      </c>
      <c r="G945" s="2" t="s">
        <v>26</v>
      </c>
      <c r="H945" s="2" t="s">
        <v>7</v>
      </c>
      <c r="I945" s="2" t="s">
        <v>7</v>
      </c>
      <c r="J945" s="17">
        <v>7339.86</v>
      </c>
      <c r="L945" s="30">
        <f>IF(M945="1000 szt.",((J945/N945)/1000),IF(M945="gram",((J945/N945)*1000),J945/N945))</f>
        <v>0.81553999999999993</v>
      </c>
      <c r="M945" s="14" t="s">
        <v>19</v>
      </c>
      <c r="N945" s="15">
        <v>9000</v>
      </c>
      <c r="O945" s="18" t="s">
        <v>1354</v>
      </c>
      <c r="P945" s="31" t="str">
        <f t="shared" si="14"/>
        <v>St</v>
      </c>
    </row>
    <row r="946" spans="1:16" ht="15.6" x14ac:dyDescent="0.3">
      <c r="A946" s="9">
        <v>45412.295138888891</v>
      </c>
      <c r="B946" s="2" t="s">
        <v>27</v>
      </c>
      <c r="C946" s="2" t="s">
        <v>28</v>
      </c>
      <c r="D946" s="2" t="s">
        <v>1711</v>
      </c>
      <c r="E946" s="12" t="s">
        <v>100</v>
      </c>
      <c r="G946" s="2" t="s">
        <v>27</v>
      </c>
      <c r="H946" s="2" t="s">
        <v>7</v>
      </c>
      <c r="I946" s="2" t="s">
        <v>7</v>
      </c>
      <c r="J946" s="17">
        <v>7290.93</v>
      </c>
      <c r="L946" s="30">
        <f>IF(M946="1000 szt.",((J946/N946)/1000),IF(M946="gram",((J946/N946)*1000),J946/N946))</f>
        <v>0.81554026845637584</v>
      </c>
      <c r="M946" s="14" t="s">
        <v>19</v>
      </c>
      <c r="N946" s="15">
        <v>8940</v>
      </c>
      <c r="O946" s="18" t="s">
        <v>1354</v>
      </c>
      <c r="P946" s="31" t="str">
        <f t="shared" si="14"/>
        <v>St</v>
      </c>
    </row>
    <row r="947" spans="1:16" ht="15.6" x14ac:dyDescent="0.3">
      <c r="A947" s="9">
        <v>45412.302083333336</v>
      </c>
      <c r="B947" s="2" t="s">
        <v>27</v>
      </c>
      <c r="C947" s="2" t="s">
        <v>28</v>
      </c>
      <c r="D947" s="2" t="s">
        <v>1711</v>
      </c>
      <c r="E947" s="12" t="s">
        <v>184</v>
      </c>
      <c r="G947" s="2" t="s">
        <v>27</v>
      </c>
      <c r="H947" s="2" t="s">
        <v>7</v>
      </c>
      <c r="I947" s="2" t="s">
        <v>7</v>
      </c>
      <c r="J947" s="17">
        <v>79498.84</v>
      </c>
      <c r="K947" s="3" t="s">
        <v>185</v>
      </c>
      <c r="L947" s="30">
        <f>IF(M947="1000 szt.",((J947/N947)/1000),IF(M947="gram",((J947/N947)*1000),J947/N947))</f>
        <v>0.81554000820681161</v>
      </c>
      <c r="M947" s="14" t="s">
        <v>19</v>
      </c>
      <c r="N947" s="15">
        <v>97480</v>
      </c>
      <c r="O947" s="18" t="s">
        <v>1354</v>
      </c>
      <c r="P947" s="31" t="str">
        <f t="shared" si="14"/>
        <v>St</v>
      </c>
    </row>
    <row r="948" spans="1:16" ht="28.8" x14ac:dyDescent="0.3">
      <c r="A948" s="9">
        <v>45412.958333333336</v>
      </c>
      <c r="B948" s="2" t="s">
        <v>9</v>
      </c>
      <c r="C948" s="2" t="s">
        <v>4</v>
      </c>
      <c r="D948" s="2" t="s">
        <v>1708</v>
      </c>
      <c r="E948" s="12" t="s">
        <v>22</v>
      </c>
      <c r="F948" s="12" t="s">
        <v>1749</v>
      </c>
      <c r="G948" s="2" t="s">
        <v>23</v>
      </c>
      <c r="H948" s="2" t="s">
        <v>10</v>
      </c>
      <c r="I948" s="2" t="s">
        <v>35</v>
      </c>
      <c r="J948" s="17">
        <v>22.95</v>
      </c>
      <c r="L948" s="30">
        <f>IF(M948="1000 szt.",((J948/N948)/1000),IF(M948="gram",((J948/N948)*1000),J948/N948))</f>
        <v>44999.999999999993</v>
      </c>
      <c r="M948" s="14" t="s">
        <v>31</v>
      </c>
      <c r="N948" s="15">
        <v>5.1000000000000004E-4</v>
      </c>
      <c r="O948" s="18" t="s">
        <v>1354</v>
      </c>
      <c r="P948" s="31" t="str">
        <f t="shared" si="14"/>
        <v>St</v>
      </c>
    </row>
    <row r="949" spans="1:16" ht="15.6" x14ac:dyDescent="0.3">
      <c r="A949" s="9">
        <v>45413.822916666664</v>
      </c>
      <c r="B949" s="2" t="s">
        <v>3</v>
      </c>
      <c r="C949" s="2" t="s">
        <v>4</v>
      </c>
      <c r="D949" s="2" t="s">
        <v>1708</v>
      </c>
      <c r="E949" s="12" t="s">
        <v>25</v>
      </c>
      <c r="F949" s="12" t="s">
        <v>1750</v>
      </c>
      <c r="G949" s="2" t="s">
        <v>26</v>
      </c>
      <c r="H949" s="2" t="s">
        <v>11</v>
      </c>
      <c r="I949" s="2" t="s">
        <v>1744</v>
      </c>
      <c r="J949" s="17">
        <v>220</v>
      </c>
      <c r="K949" s="3" t="s">
        <v>175</v>
      </c>
      <c r="L949" s="30">
        <f>IF(M949="1000 szt.",((J949/N949)/1000),IF(M949="gram",((J949/N949)*1000),J949/N949))</f>
        <v>20</v>
      </c>
      <c r="M949" s="14" t="s">
        <v>31</v>
      </c>
      <c r="N949" s="15">
        <v>11</v>
      </c>
      <c r="O949" s="18" t="s">
        <v>1354</v>
      </c>
      <c r="P949" s="31" t="str">
        <f t="shared" si="14"/>
        <v>St</v>
      </c>
    </row>
    <row r="950" spans="1:16" ht="15.6" x14ac:dyDescent="0.3">
      <c r="A950" s="9">
        <v>45414.763888888891</v>
      </c>
      <c r="B950" s="2" t="s">
        <v>9</v>
      </c>
      <c r="C950" s="2" t="s">
        <v>4</v>
      </c>
      <c r="D950" s="2" t="s">
        <v>1713</v>
      </c>
      <c r="E950" s="12" t="s">
        <v>3896</v>
      </c>
      <c r="F950" s="12" t="s">
        <v>1747</v>
      </c>
      <c r="G950" s="2" t="s">
        <v>16</v>
      </c>
      <c r="H950" s="2" t="s">
        <v>10</v>
      </c>
      <c r="I950" s="2" t="s">
        <v>1744</v>
      </c>
      <c r="J950" s="17">
        <v>58739.85</v>
      </c>
      <c r="K950" s="3" t="s">
        <v>118</v>
      </c>
      <c r="L950" s="30">
        <f>IF(M950="1000 szt.",((J950/N950)/1000),IF(M950="gram",((J950/N950)*1000),J950/N950))</f>
        <v>45000</v>
      </c>
      <c r="M950" s="14" t="s">
        <v>31</v>
      </c>
      <c r="N950" s="15">
        <v>1.3053299999999999</v>
      </c>
      <c r="O950" s="18" t="s">
        <v>1354</v>
      </c>
      <c r="P950" s="31" t="str">
        <f t="shared" si="14"/>
        <v>St</v>
      </c>
    </row>
    <row r="951" spans="1:16" ht="15.6" x14ac:dyDescent="0.3">
      <c r="A951" s="9">
        <v>45415.208333333336</v>
      </c>
      <c r="B951" s="2" t="s">
        <v>3</v>
      </c>
      <c r="C951" s="2" t="s">
        <v>32</v>
      </c>
      <c r="D951" s="2" t="s">
        <v>1714</v>
      </c>
      <c r="E951" s="12" t="s">
        <v>33</v>
      </c>
      <c r="G951" s="2" t="s">
        <v>34</v>
      </c>
      <c r="H951" s="2" t="s">
        <v>37</v>
      </c>
      <c r="I951" s="2" t="s">
        <v>38</v>
      </c>
      <c r="J951" s="17">
        <v>80000</v>
      </c>
      <c r="K951" s="3" t="s">
        <v>479</v>
      </c>
      <c r="L951" s="30">
        <f>IF(M951="1000 szt.",((J951/N951)/1000),IF(M951="gram",((J951/N951)*1000),J951/N951))</f>
        <v>80000</v>
      </c>
      <c r="M951" s="14" t="s">
        <v>19</v>
      </c>
      <c r="N951" s="15">
        <v>1</v>
      </c>
      <c r="O951" s="18" t="s">
        <v>1354</v>
      </c>
      <c r="P951" s="31" t="str">
        <f t="shared" si="14"/>
        <v>St</v>
      </c>
    </row>
    <row r="952" spans="1:16" ht="20.399999999999999" x14ac:dyDescent="0.3">
      <c r="A952" s="9">
        <v>45415.436805555553</v>
      </c>
      <c r="B952" s="2" t="s">
        <v>3</v>
      </c>
      <c r="C952" s="2" t="s">
        <v>32</v>
      </c>
      <c r="D952" s="2" t="s">
        <v>1708</v>
      </c>
      <c r="E952" s="12" t="s">
        <v>186</v>
      </c>
      <c r="G952" s="2" t="s">
        <v>26</v>
      </c>
      <c r="H952" s="2" t="s">
        <v>7</v>
      </c>
      <c r="I952" s="2" t="s">
        <v>7</v>
      </c>
      <c r="J952" s="17">
        <v>2935.94</v>
      </c>
      <c r="K952" s="3" t="s">
        <v>187</v>
      </c>
      <c r="L952" s="30">
        <f>IF(M952="1000 szt.",((J952/N952)/1000),IF(M952="gram",((J952/N952)*1000),J952/N952))</f>
        <v>0.81553888888888892</v>
      </c>
      <c r="M952" s="14" t="s">
        <v>19</v>
      </c>
      <c r="N952" s="15">
        <v>3600</v>
      </c>
      <c r="O952" s="18" t="s">
        <v>1354</v>
      </c>
      <c r="P952" s="31" t="str">
        <f t="shared" si="14"/>
        <v>St</v>
      </c>
    </row>
    <row r="953" spans="1:16" ht="20.399999999999999" x14ac:dyDescent="0.3">
      <c r="A953" s="9">
        <v>45415.447916666664</v>
      </c>
      <c r="B953" s="2" t="s">
        <v>27</v>
      </c>
      <c r="C953" s="2" t="s">
        <v>32</v>
      </c>
      <c r="D953" s="2" t="s">
        <v>1710</v>
      </c>
      <c r="E953" s="12" t="s">
        <v>167</v>
      </c>
      <c r="F953" s="12" t="s">
        <v>1761</v>
      </c>
      <c r="G953" s="2" t="s">
        <v>16</v>
      </c>
      <c r="H953" s="2" t="s">
        <v>17</v>
      </c>
      <c r="I953" s="2" t="s">
        <v>18</v>
      </c>
      <c r="J953" s="17">
        <v>1</v>
      </c>
      <c r="K953" s="3" t="s">
        <v>188</v>
      </c>
      <c r="L953" s="30">
        <f>IF(M953="1000 szt.",((J953/N953)/1000),IF(M953="gram",((J953/N953)*1000),J953/N953))</f>
        <v>1</v>
      </c>
      <c r="M953" s="14" t="s">
        <v>19</v>
      </c>
      <c r="N953" s="15">
        <v>1</v>
      </c>
      <c r="O953" s="18" t="s">
        <v>1354</v>
      </c>
      <c r="P953" s="31" t="str">
        <f t="shared" si="14"/>
        <v>St</v>
      </c>
    </row>
    <row r="954" spans="1:16" ht="15.6" x14ac:dyDescent="0.3">
      <c r="A954" s="9">
        <v>45415.559027777781</v>
      </c>
      <c r="B954" s="2" t="s">
        <v>9</v>
      </c>
      <c r="C954" s="2" t="s">
        <v>4</v>
      </c>
      <c r="D954" s="2" t="s">
        <v>1713</v>
      </c>
      <c r="E954" s="12" t="s">
        <v>3896</v>
      </c>
      <c r="F954" s="12" t="s">
        <v>1747</v>
      </c>
      <c r="G954" s="2" t="s">
        <v>16</v>
      </c>
      <c r="H954" s="2" t="s">
        <v>17</v>
      </c>
      <c r="I954" s="2" t="s">
        <v>18</v>
      </c>
      <c r="K954" s="3" t="s">
        <v>189</v>
      </c>
      <c r="L954" s="30">
        <f>IF(M954="1000 szt.",((J954/N954)/1000),IF(M954="gram",((J954/N954)*1000),J954/N954))</f>
        <v>0</v>
      </c>
      <c r="M954" s="14" t="s">
        <v>19</v>
      </c>
      <c r="N954" s="15">
        <v>1</v>
      </c>
      <c r="O954" s="18" t="s">
        <v>1354</v>
      </c>
      <c r="P954" s="31" t="str">
        <f t="shared" si="14"/>
        <v>St</v>
      </c>
    </row>
    <row r="955" spans="1:16" ht="28.8" x14ac:dyDescent="0.3">
      <c r="A955" s="9">
        <v>45415.756944444445</v>
      </c>
      <c r="B955" s="2" t="s">
        <v>9</v>
      </c>
      <c r="C955" s="2" t="s">
        <v>4</v>
      </c>
      <c r="D955" s="2" t="s">
        <v>1709</v>
      </c>
      <c r="E955" s="12" t="s">
        <v>103</v>
      </c>
      <c r="F955" s="12" t="s">
        <v>1756</v>
      </c>
      <c r="G955" s="2" t="s">
        <v>23</v>
      </c>
      <c r="H955" s="2" t="s">
        <v>37</v>
      </c>
      <c r="I955" s="2" t="s">
        <v>38</v>
      </c>
      <c r="J955" s="17">
        <v>90000</v>
      </c>
      <c r="K955" s="3" t="s">
        <v>190</v>
      </c>
      <c r="L955" s="30">
        <f>IF(M955="1000 szt.",((J955/N955)/1000),IF(M955="gram",((J955/N955)*1000),J955/N955))</f>
        <v>90000</v>
      </c>
      <c r="M955" s="14" t="s">
        <v>19</v>
      </c>
      <c r="N955" s="15">
        <v>1</v>
      </c>
      <c r="O955" s="18" t="s">
        <v>1354</v>
      </c>
      <c r="P955" s="31" t="str">
        <f t="shared" si="14"/>
        <v>St</v>
      </c>
    </row>
    <row r="956" spans="1:16" ht="15.6" x14ac:dyDescent="0.3">
      <c r="A956" s="9">
        <v>45416.079861111109</v>
      </c>
      <c r="B956" s="33" t="s">
        <v>27</v>
      </c>
      <c r="C956" s="33" t="s">
        <v>28</v>
      </c>
      <c r="D956" s="2" t="s">
        <v>1708</v>
      </c>
      <c r="E956" s="12" t="s">
        <v>199</v>
      </c>
      <c r="G956" s="33" t="s">
        <v>27</v>
      </c>
      <c r="H956" s="2" t="s">
        <v>10</v>
      </c>
      <c r="I956" s="2" t="s">
        <v>200</v>
      </c>
      <c r="L956" s="30">
        <f>IF(M956="1000 szt.",((J956/N956)/1000),IF(M956="gram",((J956/N956)*1000),J956/N956))</f>
        <v>0</v>
      </c>
      <c r="M956" s="14" t="s">
        <v>31</v>
      </c>
      <c r="N956" s="15">
        <v>6.9999999999999999E-4</v>
      </c>
      <c r="O956" s="18" t="s">
        <v>1354</v>
      </c>
      <c r="P956" s="31" t="str">
        <f t="shared" si="14"/>
        <v>St</v>
      </c>
    </row>
    <row r="957" spans="1:16" ht="15.6" x14ac:dyDescent="0.3">
      <c r="A957" s="9">
        <v>45416.352083333331</v>
      </c>
      <c r="B957" s="2" t="s">
        <v>3</v>
      </c>
      <c r="C957" s="2" t="s">
        <v>4</v>
      </c>
      <c r="D957" s="2" t="s">
        <v>1708</v>
      </c>
      <c r="E957" s="12" t="s">
        <v>25</v>
      </c>
      <c r="F957" s="12" t="s">
        <v>1750</v>
      </c>
      <c r="G957" s="2" t="s">
        <v>26</v>
      </c>
      <c r="H957" s="2" t="s">
        <v>7</v>
      </c>
      <c r="I957" s="2" t="s">
        <v>7</v>
      </c>
      <c r="J957" s="17">
        <v>163.11000000000001</v>
      </c>
      <c r="L957" s="30">
        <f>IF(M957="1000 szt.",((J957/N957)/1000),IF(M957="gram",((J957/N957)*1000),J957/N957))</f>
        <v>0.81555000000000011</v>
      </c>
      <c r="M957" s="14" t="s">
        <v>19</v>
      </c>
      <c r="N957" s="15">
        <v>200</v>
      </c>
      <c r="O957" s="18" t="s">
        <v>1168</v>
      </c>
      <c r="P957" s="31" t="str">
        <f t="shared" si="14"/>
        <v>KA</v>
      </c>
    </row>
    <row r="958" spans="1:16" ht="15.6" x14ac:dyDescent="0.3">
      <c r="A958" s="9">
        <v>45416.40902777778</v>
      </c>
      <c r="B958" s="2" t="s">
        <v>3</v>
      </c>
      <c r="C958" s="2" t="s">
        <v>4</v>
      </c>
      <c r="D958" s="2" t="s">
        <v>1708</v>
      </c>
      <c r="E958" s="12" t="s">
        <v>25</v>
      </c>
      <c r="F958" s="12" t="s">
        <v>1750</v>
      </c>
      <c r="G958" s="2" t="s">
        <v>26</v>
      </c>
      <c r="H958" s="2" t="s">
        <v>7</v>
      </c>
      <c r="I958" s="2" t="s">
        <v>7</v>
      </c>
      <c r="J958" s="17">
        <v>114.18</v>
      </c>
      <c r="L958" s="30">
        <f>IF(M958="1000 szt.",((J958/N958)/1000),IF(M958="gram",((J958/N958)*1000),J958/N958))</f>
        <v>0.81557142857142861</v>
      </c>
      <c r="M958" s="14" t="s">
        <v>19</v>
      </c>
      <c r="N958" s="15">
        <v>140</v>
      </c>
      <c r="O958" s="18" t="s">
        <v>1168</v>
      </c>
      <c r="P958" s="31" t="str">
        <f t="shared" si="14"/>
        <v>KA</v>
      </c>
    </row>
    <row r="959" spans="1:16" ht="15.6" x14ac:dyDescent="0.3">
      <c r="A959" s="9">
        <v>45416.43472222222</v>
      </c>
      <c r="B959" s="2" t="s">
        <v>3</v>
      </c>
      <c r="C959" s="2" t="s">
        <v>4</v>
      </c>
      <c r="D959" s="2" t="s">
        <v>1708</v>
      </c>
      <c r="E959" s="12" t="s">
        <v>25</v>
      </c>
      <c r="F959" s="12" t="s">
        <v>1750</v>
      </c>
      <c r="G959" s="2" t="s">
        <v>26</v>
      </c>
      <c r="H959" s="2" t="s">
        <v>7</v>
      </c>
      <c r="I959" s="2" t="s">
        <v>7</v>
      </c>
      <c r="J959" s="17">
        <v>114.18</v>
      </c>
      <c r="L959" s="30">
        <f>IF(M959="1000 szt.",((J959/N959)/1000),IF(M959="gram",((J959/N959)*1000),J959/N959))</f>
        <v>0.81557142857142861</v>
      </c>
      <c r="M959" s="14" t="s">
        <v>19</v>
      </c>
      <c r="N959" s="15">
        <v>140</v>
      </c>
      <c r="O959" s="18" t="s">
        <v>1168</v>
      </c>
      <c r="P959" s="31" t="str">
        <f t="shared" si="14"/>
        <v>KA</v>
      </c>
    </row>
    <row r="960" spans="1:16" ht="15.6" x14ac:dyDescent="0.3">
      <c r="A960" s="9">
        <v>45416.532638888886</v>
      </c>
      <c r="B960" s="2" t="s">
        <v>3</v>
      </c>
      <c r="C960" s="2" t="s">
        <v>4</v>
      </c>
      <c r="D960" s="2" t="s">
        <v>1708</v>
      </c>
      <c r="E960" s="12" t="s">
        <v>25</v>
      </c>
      <c r="F960" s="12" t="s">
        <v>1750</v>
      </c>
      <c r="G960" s="2" t="s">
        <v>26</v>
      </c>
      <c r="H960" s="2" t="s">
        <v>7</v>
      </c>
      <c r="I960" s="2" t="s">
        <v>7</v>
      </c>
      <c r="J960" s="17">
        <v>212.04</v>
      </c>
      <c r="L960" s="30">
        <f>IF(M960="1000 szt.",((J960/N960)/1000),IF(M960="gram",((J960/N960)*1000),J960/N960))</f>
        <v>0.81553846153846155</v>
      </c>
      <c r="M960" s="14" t="s">
        <v>19</v>
      </c>
      <c r="N960" s="15">
        <v>260</v>
      </c>
      <c r="O960" s="18" t="s">
        <v>1168</v>
      </c>
      <c r="P960" s="31" t="str">
        <f t="shared" si="14"/>
        <v>KA</v>
      </c>
    </row>
    <row r="961" spans="1:16" ht="28.8" x14ac:dyDescent="0.3">
      <c r="A961" s="9">
        <v>45416.541666666664</v>
      </c>
      <c r="B961" s="2" t="s">
        <v>3</v>
      </c>
      <c r="C961" s="2" t="s">
        <v>4</v>
      </c>
      <c r="D961" s="2" t="s">
        <v>1708</v>
      </c>
      <c r="E961" s="12" t="s">
        <v>25</v>
      </c>
      <c r="F961" s="12" t="s">
        <v>1755</v>
      </c>
      <c r="G961" s="2" t="s">
        <v>26</v>
      </c>
      <c r="H961" s="2" t="s">
        <v>7</v>
      </c>
      <c r="I961" s="2" t="s">
        <v>7</v>
      </c>
      <c r="J961" s="17">
        <v>1141.76</v>
      </c>
      <c r="L961" s="30">
        <f>IF(M961="1000 szt.",((J961/N961)/1000),IF(M961="gram",((J961/N961)*1000),J961/N961))</f>
        <v>0.81554285714285712</v>
      </c>
      <c r="M961" s="14" t="s">
        <v>19</v>
      </c>
      <c r="N961" s="15">
        <v>1400</v>
      </c>
      <c r="O961" s="18" t="s">
        <v>1354</v>
      </c>
      <c r="P961" s="31" t="str">
        <f t="shared" si="14"/>
        <v>St</v>
      </c>
    </row>
    <row r="962" spans="1:16" ht="15.6" x14ac:dyDescent="0.3">
      <c r="A962" s="9">
        <v>45416.577777777777</v>
      </c>
      <c r="B962" s="2" t="s">
        <v>3</v>
      </c>
      <c r="C962" s="2" t="s">
        <v>4</v>
      </c>
      <c r="D962" s="2" t="s">
        <v>1708</v>
      </c>
      <c r="E962" s="12" t="s">
        <v>25</v>
      </c>
      <c r="F962" s="12" t="s">
        <v>1750</v>
      </c>
      <c r="G962" s="2" t="s">
        <v>26</v>
      </c>
      <c r="H962" s="2" t="s">
        <v>45</v>
      </c>
      <c r="I962" s="2" t="s">
        <v>45</v>
      </c>
      <c r="J962" s="17">
        <v>195</v>
      </c>
      <c r="L962" s="30">
        <f>IF(M962="1000 szt.",((J962/N962)/1000),IF(M962="gram",((J962/N962)*1000),J962/N962))</f>
        <v>1300</v>
      </c>
      <c r="M962" s="14" t="s">
        <v>46</v>
      </c>
      <c r="N962" s="15">
        <v>0.15</v>
      </c>
      <c r="O962" s="18" t="s">
        <v>1168</v>
      </c>
      <c r="P962" s="31" t="str">
        <f t="shared" si="14"/>
        <v>KA</v>
      </c>
    </row>
    <row r="963" spans="1:16" ht="15.6" x14ac:dyDescent="0.3">
      <c r="A963" s="9">
        <v>45416.636111111111</v>
      </c>
      <c r="B963" s="2" t="s">
        <v>3</v>
      </c>
      <c r="C963" s="2" t="s">
        <v>4</v>
      </c>
      <c r="D963" s="2" t="s">
        <v>1708</v>
      </c>
      <c r="E963" s="12" t="s">
        <v>25</v>
      </c>
      <c r="F963" s="12" t="s">
        <v>1750</v>
      </c>
      <c r="G963" s="2" t="s">
        <v>26</v>
      </c>
      <c r="H963" s="2" t="s">
        <v>7</v>
      </c>
      <c r="I963" s="2" t="s">
        <v>7</v>
      </c>
      <c r="J963" s="17">
        <v>244.66</v>
      </c>
      <c r="L963" s="30">
        <f>IF(M963="1000 szt.",((J963/N963)/1000),IF(M963="gram",((J963/N963)*1000),J963/N963))</f>
        <v>0.81553333333333333</v>
      </c>
      <c r="M963" s="14" t="s">
        <v>19</v>
      </c>
      <c r="N963" s="15">
        <v>300</v>
      </c>
      <c r="O963" s="18" t="s">
        <v>1168</v>
      </c>
      <c r="P963" s="31" t="str">
        <f t="shared" ref="P963:P1026" si="15">MID(O963,1,2)</f>
        <v>KA</v>
      </c>
    </row>
    <row r="964" spans="1:16" ht="15.6" x14ac:dyDescent="0.3">
      <c r="A964" s="9">
        <v>45416.974999999999</v>
      </c>
      <c r="B964" s="2" t="s">
        <v>9</v>
      </c>
      <c r="C964" s="2" t="s">
        <v>4</v>
      </c>
      <c r="D964" s="2" t="s">
        <v>1713</v>
      </c>
      <c r="E964" s="12" t="s">
        <v>3896</v>
      </c>
      <c r="F964" s="12" t="s">
        <v>1747</v>
      </c>
      <c r="G964" s="2" t="s">
        <v>16</v>
      </c>
      <c r="H964" s="2" t="s">
        <v>17</v>
      </c>
      <c r="I964" s="2" t="s">
        <v>18</v>
      </c>
      <c r="K964" s="3" t="s">
        <v>191</v>
      </c>
      <c r="L964" s="30">
        <f>IF(M964="1000 szt.",((J964/N964)/1000),IF(M964="gram",((J964/N964)*1000),J964/N964))</f>
        <v>0</v>
      </c>
      <c r="M964" s="14" t="s">
        <v>19</v>
      </c>
      <c r="N964" s="15">
        <v>1</v>
      </c>
      <c r="O964" s="18" t="s">
        <v>1354</v>
      </c>
      <c r="P964" s="31" t="str">
        <f t="shared" si="15"/>
        <v>St</v>
      </c>
    </row>
    <row r="965" spans="1:16" ht="28.8" x14ac:dyDescent="0.3">
      <c r="A965" s="9">
        <v>45416.993055555555</v>
      </c>
      <c r="B965" s="2" t="s">
        <v>3</v>
      </c>
      <c r="C965" s="2" t="s">
        <v>4</v>
      </c>
      <c r="D965" s="2" t="s">
        <v>1708</v>
      </c>
      <c r="E965" s="12" t="s">
        <v>25</v>
      </c>
      <c r="F965" s="12" t="s">
        <v>1755</v>
      </c>
      <c r="G965" s="2" t="s">
        <v>26</v>
      </c>
      <c r="H965" s="2" t="s">
        <v>7</v>
      </c>
      <c r="I965" s="2" t="s">
        <v>7</v>
      </c>
      <c r="J965" s="17">
        <v>293.58999999999997</v>
      </c>
      <c r="L965" s="30">
        <f>IF(M965="1000 szt.",((J965/N965)/1000),IF(M965="gram",((J965/N965)*1000),J965/N965))</f>
        <v>0.81552777777777774</v>
      </c>
      <c r="M965" s="14" t="s">
        <v>19</v>
      </c>
      <c r="N965" s="15">
        <v>360</v>
      </c>
      <c r="O965" s="18" t="s">
        <v>1354</v>
      </c>
      <c r="P965" s="31" t="str">
        <f t="shared" si="15"/>
        <v>St</v>
      </c>
    </row>
    <row r="966" spans="1:16" ht="15.6" x14ac:dyDescent="0.3">
      <c r="A966" s="9">
        <v>45417.208333333336</v>
      </c>
      <c r="B966" s="2" t="s">
        <v>9</v>
      </c>
      <c r="C966" s="2" t="s">
        <v>4</v>
      </c>
      <c r="D966" s="2" t="s">
        <v>1712</v>
      </c>
      <c r="E966" s="12" t="s">
        <v>115</v>
      </c>
      <c r="F966" s="12" t="s">
        <v>1762</v>
      </c>
      <c r="G966" s="2" t="s">
        <v>16</v>
      </c>
      <c r="H966" s="2" t="s">
        <v>17</v>
      </c>
      <c r="I966" s="2" t="s">
        <v>18</v>
      </c>
      <c r="J966" s="17">
        <v>2</v>
      </c>
      <c r="K966" s="3" t="s">
        <v>192</v>
      </c>
      <c r="L966" s="30">
        <f>IF(M966="1000 szt.",((J966/N966)/1000),IF(M966="gram",((J966/N966)*1000),J966/N966))</f>
        <v>2</v>
      </c>
      <c r="M966" s="14" t="s">
        <v>19</v>
      </c>
      <c r="N966" s="15">
        <v>1</v>
      </c>
      <c r="O966" s="18" t="s">
        <v>1354</v>
      </c>
      <c r="P966" s="31" t="str">
        <f t="shared" si="15"/>
        <v>St</v>
      </c>
    </row>
    <row r="967" spans="1:16" ht="15.6" x14ac:dyDescent="0.3">
      <c r="A967" s="9">
        <v>45417.208333333336</v>
      </c>
      <c r="B967" s="2" t="s">
        <v>3</v>
      </c>
      <c r="C967" s="2" t="s">
        <v>4</v>
      </c>
      <c r="D967" s="2" t="s">
        <v>1708</v>
      </c>
      <c r="E967" s="12" t="s">
        <v>25</v>
      </c>
      <c r="F967" s="12" t="s">
        <v>1750</v>
      </c>
      <c r="G967" s="2" t="s">
        <v>26</v>
      </c>
      <c r="H967" s="2" t="s">
        <v>7</v>
      </c>
      <c r="I967" s="2" t="s">
        <v>7</v>
      </c>
      <c r="J967" s="17">
        <v>1239.6199999999999</v>
      </c>
      <c r="L967" s="30">
        <f>IF(M967="1000 szt.",((J967/N967)/1000),IF(M967="gram",((J967/N967)*1000),J967/N967))</f>
        <v>0.81553947368421043</v>
      </c>
      <c r="M967" s="14" t="s">
        <v>19</v>
      </c>
      <c r="N967" s="15">
        <v>1520</v>
      </c>
      <c r="O967" s="18" t="s">
        <v>1164</v>
      </c>
      <c r="P967" s="31" t="str">
        <f t="shared" si="15"/>
        <v>KA</v>
      </c>
    </row>
    <row r="968" spans="1:16" ht="15.6" x14ac:dyDescent="0.3">
      <c r="A968" s="9">
        <v>45417.208333333336</v>
      </c>
      <c r="B968" s="2" t="s">
        <v>3</v>
      </c>
      <c r="C968" s="2" t="s">
        <v>4</v>
      </c>
      <c r="D968" s="2" t="s">
        <v>1708</v>
      </c>
      <c r="E968" s="12" t="s">
        <v>25</v>
      </c>
      <c r="F968" s="12" t="s">
        <v>1750</v>
      </c>
      <c r="G968" s="2" t="s">
        <v>26</v>
      </c>
      <c r="H968" s="2" t="s">
        <v>7</v>
      </c>
      <c r="I968" s="2" t="s">
        <v>7</v>
      </c>
      <c r="J968" s="17">
        <v>815.54</v>
      </c>
      <c r="L968" s="30">
        <f>IF(M968="1000 szt.",((J968/N968)/1000),IF(M968="gram",((J968/N968)*1000),J968/N968))</f>
        <v>0.81553999999999993</v>
      </c>
      <c r="M968" s="14" t="s">
        <v>19</v>
      </c>
      <c r="N968" s="15">
        <v>1000</v>
      </c>
      <c r="O968" s="18" t="s">
        <v>1164</v>
      </c>
      <c r="P968" s="31" t="str">
        <f t="shared" si="15"/>
        <v>KA</v>
      </c>
    </row>
    <row r="969" spans="1:16" ht="15.6" x14ac:dyDescent="0.3">
      <c r="A969" s="9">
        <v>45417.208333333336</v>
      </c>
      <c r="B969" s="2" t="s">
        <v>3</v>
      </c>
      <c r="C969" s="2" t="s">
        <v>4</v>
      </c>
      <c r="D969" s="2" t="s">
        <v>1708</v>
      </c>
      <c r="E969" s="12" t="s">
        <v>25</v>
      </c>
      <c r="F969" s="12" t="s">
        <v>1750</v>
      </c>
      <c r="G969" s="2" t="s">
        <v>26</v>
      </c>
      <c r="H969" s="2" t="s">
        <v>11</v>
      </c>
      <c r="I969" s="2" t="s">
        <v>1744</v>
      </c>
      <c r="J969" s="17">
        <v>1240.5</v>
      </c>
      <c r="K969" s="3" t="s">
        <v>194</v>
      </c>
      <c r="L969" s="30">
        <f>IF(M969="1000 szt.",((J969/N969)/1000),IF(M969="gram",((J969/N969)*1000),J969/N969))</f>
        <v>8.27</v>
      </c>
      <c r="M969" s="14" t="s">
        <v>46</v>
      </c>
      <c r="N969" s="15">
        <v>150</v>
      </c>
      <c r="O969" s="18" t="s">
        <v>1164</v>
      </c>
      <c r="P969" s="31" t="str">
        <f t="shared" si="15"/>
        <v>KA</v>
      </c>
    </row>
    <row r="970" spans="1:16" ht="15.6" x14ac:dyDescent="0.3">
      <c r="A970" s="9">
        <v>45417.222222222219</v>
      </c>
      <c r="B970" s="2" t="s">
        <v>9</v>
      </c>
      <c r="C970" s="2" t="s">
        <v>32</v>
      </c>
      <c r="D970" s="2" t="s">
        <v>1712</v>
      </c>
      <c r="E970" s="12" t="s">
        <v>115</v>
      </c>
      <c r="G970" s="2" t="s">
        <v>16</v>
      </c>
      <c r="H970" s="2" t="s">
        <v>17</v>
      </c>
      <c r="I970" s="2" t="s">
        <v>18</v>
      </c>
      <c r="J970" s="17">
        <v>4</v>
      </c>
      <c r="K970" s="3" t="s">
        <v>193</v>
      </c>
      <c r="L970" s="30">
        <f>IF(M970="1000 szt.",((J970/N970)/1000),IF(M970="gram",((J970/N970)*1000),J970/N970))</f>
        <v>4</v>
      </c>
      <c r="M970" s="14" t="s">
        <v>19</v>
      </c>
      <c r="N970" s="15">
        <v>1</v>
      </c>
      <c r="O970" s="18" t="s">
        <v>1354</v>
      </c>
      <c r="P970" s="31" t="str">
        <f t="shared" si="15"/>
        <v>St</v>
      </c>
    </row>
    <row r="971" spans="1:16" ht="28.8" x14ac:dyDescent="0.3">
      <c r="A971" s="9">
        <v>45417.256944444445</v>
      </c>
      <c r="B971" s="2" t="s">
        <v>3</v>
      </c>
      <c r="C971" s="2" t="s">
        <v>4</v>
      </c>
      <c r="D971" s="2" t="s">
        <v>1708</v>
      </c>
      <c r="E971" s="12" t="s">
        <v>25</v>
      </c>
      <c r="F971" s="12" t="s">
        <v>1755</v>
      </c>
      <c r="G971" s="2" t="s">
        <v>26</v>
      </c>
      <c r="H971" s="2" t="s">
        <v>7</v>
      </c>
      <c r="I971" s="2" t="s">
        <v>7</v>
      </c>
      <c r="J971" s="17">
        <v>717.68</v>
      </c>
      <c r="L971" s="30">
        <f>IF(M971="1000 szt.",((J971/N971)/1000),IF(M971="gram",((J971/N971)*1000),J971/N971))</f>
        <v>0.81554545454545446</v>
      </c>
      <c r="M971" s="14" t="s">
        <v>19</v>
      </c>
      <c r="N971" s="15">
        <v>880</v>
      </c>
      <c r="O971" s="18" t="s">
        <v>1354</v>
      </c>
      <c r="P971" s="31" t="str">
        <f t="shared" si="15"/>
        <v>St</v>
      </c>
    </row>
    <row r="972" spans="1:16" ht="15.6" x14ac:dyDescent="0.3">
      <c r="A972" s="9">
        <v>45417.402777777781</v>
      </c>
      <c r="B972" s="2" t="s">
        <v>3</v>
      </c>
      <c r="C972" s="2" t="s">
        <v>4</v>
      </c>
      <c r="D972" s="2" t="s">
        <v>1708</v>
      </c>
      <c r="E972" s="12" t="s">
        <v>71</v>
      </c>
      <c r="F972" s="12" t="s">
        <v>1760</v>
      </c>
      <c r="G972" s="2" t="s">
        <v>23</v>
      </c>
      <c r="H972" s="2" t="s">
        <v>10</v>
      </c>
      <c r="I972" s="2" t="s">
        <v>35</v>
      </c>
      <c r="J972" s="17">
        <v>23.85</v>
      </c>
      <c r="L972" s="30">
        <f>IF(M972="1000 szt.",((J972/N972)/1000),IF(M972="gram",((J972/N972)*1000),J972/N972))</f>
        <v>45000.000000000007</v>
      </c>
      <c r="M972" s="14" t="s">
        <v>31</v>
      </c>
      <c r="N972" s="15">
        <v>5.2999999999999998E-4</v>
      </c>
      <c r="O972" s="18" t="s">
        <v>1354</v>
      </c>
      <c r="P972" s="31" t="str">
        <f t="shared" si="15"/>
        <v>St</v>
      </c>
    </row>
    <row r="973" spans="1:16" ht="15.6" x14ac:dyDescent="0.3">
      <c r="A973" s="9">
        <v>45418.204861111109</v>
      </c>
      <c r="B973" s="2" t="s">
        <v>9</v>
      </c>
      <c r="C973" s="2" t="s">
        <v>4</v>
      </c>
      <c r="D973" s="2" t="s">
        <v>1714</v>
      </c>
      <c r="E973" s="12" t="s">
        <v>63</v>
      </c>
      <c r="F973" s="12" t="s">
        <v>1753</v>
      </c>
      <c r="G973" s="2" t="s">
        <v>16</v>
      </c>
      <c r="H973" s="2" t="s">
        <v>11</v>
      </c>
      <c r="I973" s="2" t="s">
        <v>1744</v>
      </c>
      <c r="J973" s="17">
        <v>150</v>
      </c>
      <c r="K973" s="3" t="s">
        <v>195</v>
      </c>
      <c r="L973" s="30">
        <f>IF(M973="1000 szt.",((J973/N973)/1000),IF(M973="gram",((J973/N973)*1000),J973/N973))</f>
        <v>150</v>
      </c>
      <c r="M973" s="14" t="s">
        <v>19</v>
      </c>
      <c r="N973" s="15">
        <v>1</v>
      </c>
      <c r="O973" s="18" t="s">
        <v>1354</v>
      </c>
      <c r="P973" s="31" t="str">
        <f t="shared" si="15"/>
        <v>St</v>
      </c>
    </row>
    <row r="974" spans="1:16" ht="15.6" x14ac:dyDescent="0.3">
      <c r="A974" s="9">
        <v>45418.283333333333</v>
      </c>
      <c r="B974" s="2" t="s">
        <v>27</v>
      </c>
      <c r="C974" s="2" t="s">
        <v>32</v>
      </c>
      <c r="D974" s="2" t="s">
        <v>1716</v>
      </c>
      <c r="E974" s="12" t="s">
        <v>277</v>
      </c>
      <c r="G974" s="2" t="s">
        <v>26</v>
      </c>
      <c r="H974" s="2" t="s">
        <v>7</v>
      </c>
      <c r="I974" s="2" t="s">
        <v>7</v>
      </c>
      <c r="J974" s="17">
        <v>277.27999999999997</v>
      </c>
      <c r="L974" s="30">
        <f>IF(M974="1000 szt.",((J974/N974)/1000),IF(M974="gram",((J974/N974)*1000),J974/N974))</f>
        <v>0.81552941176470584</v>
      </c>
      <c r="M974" s="14" t="s">
        <v>19</v>
      </c>
      <c r="N974" s="15">
        <v>340</v>
      </c>
      <c r="O974" s="18" t="s">
        <v>1354</v>
      </c>
      <c r="P974" s="31" t="str">
        <f t="shared" si="15"/>
        <v>St</v>
      </c>
    </row>
    <row r="975" spans="1:16" ht="15.6" x14ac:dyDescent="0.3">
      <c r="A975" s="9">
        <v>45418.496527777781</v>
      </c>
      <c r="B975" s="2" t="s">
        <v>3</v>
      </c>
      <c r="C975" s="2" t="s">
        <v>4</v>
      </c>
      <c r="D975" s="2" t="s">
        <v>1709</v>
      </c>
      <c r="E975" s="12" t="s">
        <v>60</v>
      </c>
      <c r="F975" s="12" t="s">
        <v>1752</v>
      </c>
      <c r="G975" s="2" t="s">
        <v>23</v>
      </c>
      <c r="H975" s="2" t="s">
        <v>10</v>
      </c>
      <c r="I975" s="2" t="s">
        <v>1744</v>
      </c>
      <c r="J975" s="17">
        <v>713.3</v>
      </c>
      <c r="K975" s="3" t="s">
        <v>342</v>
      </c>
      <c r="L975" s="30">
        <f>IF(M975="1000 szt.",((J975/N975)/1000),IF(M975="gram",((J975/N975)*1000),J975/N975))</f>
        <v>27999.999999999996</v>
      </c>
      <c r="M975" s="14" t="s">
        <v>31</v>
      </c>
      <c r="N975" s="15">
        <v>2.5475000000000001E-2</v>
      </c>
      <c r="O975" s="18" t="s">
        <v>1171</v>
      </c>
      <c r="P975" s="31" t="str">
        <f t="shared" si="15"/>
        <v>SC</v>
      </c>
    </row>
    <row r="976" spans="1:16" ht="28.8" x14ac:dyDescent="0.3">
      <c r="A976" s="9">
        <v>45419.1875</v>
      </c>
      <c r="B976" s="2" t="s">
        <v>9</v>
      </c>
      <c r="C976" s="2" t="s">
        <v>4</v>
      </c>
      <c r="D976" s="2" t="s">
        <v>1708</v>
      </c>
      <c r="E976" s="12" t="s">
        <v>22</v>
      </c>
      <c r="F976" s="12" t="s">
        <v>1749</v>
      </c>
      <c r="G976" s="2" t="s">
        <v>23</v>
      </c>
      <c r="H976" s="2" t="s">
        <v>64</v>
      </c>
      <c r="I976" s="2" t="s">
        <v>1744</v>
      </c>
      <c r="J976" s="17">
        <v>300</v>
      </c>
      <c r="K976" s="3" t="s">
        <v>197</v>
      </c>
      <c r="L976" s="30">
        <f>IF(M976="1000 szt.",((J976/N976)/1000),IF(M976="gram",((J976/N976)*1000),J976/N976))</f>
        <v>300</v>
      </c>
      <c r="M976" s="14" t="s">
        <v>19</v>
      </c>
      <c r="N976" s="15">
        <v>1</v>
      </c>
      <c r="O976" s="18" t="s">
        <v>1354</v>
      </c>
      <c r="P976" s="31" t="str">
        <f t="shared" si="15"/>
        <v>St</v>
      </c>
    </row>
    <row r="977" spans="1:16" ht="28.8" x14ac:dyDescent="0.3">
      <c r="A977" s="9">
        <v>45419.1875</v>
      </c>
      <c r="B977" s="2" t="s">
        <v>9</v>
      </c>
      <c r="C977" s="2" t="s">
        <v>4</v>
      </c>
      <c r="D977" s="2" t="s">
        <v>1708</v>
      </c>
      <c r="E977" s="12" t="s">
        <v>22</v>
      </c>
      <c r="F977" s="12" t="s">
        <v>1749</v>
      </c>
      <c r="G977" s="2" t="s">
        <v>23</v>
      </c>
      <c r="H977" s="2" t="s">
        <v>17</v>
      </c>
      <c r="I977" s="2" t="s">
        <v>1744</v>
      </c>
      <c r="J977" s="17">
        <v>21</v>
      </c>
      <c r="K977" s="3" t="s">
        <v>198</v>
      </c>
      <c r="L977" s="30">
        <f>IF(M977="1000 szt.",((J977/N977)/1000),IF(M977="gram",((J977/N977)*1000),J977/N977))</f>
        <v>4.2</v>
      </c>
      <c r="M977" s="14" t="s">
        <v>19</v>
      </c>
      <c r="N977" s="15">
        <v>5</v>
      </c>
      <c r="O977" s="18" t="s">
        <v>1354</v>
      </c>
      <c r="P977" s="31" t="str">
        <f t="shared" si="15"/>
        <v>St</v>
      </c>
    </row>
    <row r="978" spans="1:16" ht="15.6" x14ac:dyDescent="0.3">
      <c r="A978" s="9">
        <v>45419.263888888891</v>
      </c>
      <c r="B978" s="2" t="s">
        <v>3</v>
      </c>
      <c r="C978" s="2" t="s">
        <v>4</v>
      </c>
      <c r="D978" s="2" t="s">
        <v>1708</v>
      </c>
      <c r="E978" s="12" t="s">
        <v>66</v>
      </c>
      <c r="F978" s="12" t="s">
        <v>1759</v>
      </c>
      <c r="G978" s="2" t="s">
        <v>23</v>
      </c>
      <c r="H978" s="2" t="s">
        <v>7</v>
      </c>
      <c r="I978" s="2" t="s">
        <v>7</v>
      </c>
      <c r="J978" s="17">
        <v>130.49</v>
      </c>
      <c r="K978" s="3" t="s">
        <v>196</v>
      </c>
      <c r="L978" s="30">
        <f>IF(M978="1000 szt.",((J978/N978)/1000),IF(M978="gram",((J978/N978)*1000),J978/N978))</f>
        <v>0.81556250000000008</v>
      </c>
      <c r="M978" s="14" t="s">
        <v>19</v>
      </c>
      <c r="N978" s="15">
        <v>160</v>
      </c>
      <c r="O978" s="18" t="s">
        <v>1354</v>
      </c>
      <c r="P978" s="31" t="str">
        <f t="shared" si="15"/>
        <v>St</v>
      </c>
    </row>
    <row r="979" spans="1:16" ht="15.6" x14ac:dyDescent="0.3">
      <c r="A979" s="9">
        <v>45419.493750000001</v>
      </c>
      <c r="B979" s="2" t="s">
        <v>3</v>
      </c>
      <c r="C979" s="2" t="s">
        <v>4</v>
      </c>
      <c r="D979" s="2" t="s">
        <v>1708</v>
      </c>
      <c r="E979" s="12" t="s">
        <v>71</v>
      </c>
      <c r="F979" s="12" t="s">
        <v>1760</v>
      </c>
      <c r="G979" s="2" t="s">
        <v>23</v>
      </c>
      <c r="H979" s="2" t="s">
        <v>7</v>
      </c>
      <c r="I979" s="2" t="s">
        <v>7</v>
      </c>
      <c r="J979" s="17">
        <v>48.93</v>
      </c>
      <c r="L979" s="30">
        <f>IF(M979="1000 szt.",((J979/N979)/1000),IF(M979="gram",((J979/N979)*1000),J979/N979))</f>
        <v>0.8155</v>
      </c>
      <c r="M979" s="14" t="s">
        <v>19</v>
      </c>
      <c r="N979" s="15">
        <v>60</v>
      </c>
      <c r="O979" s="18" t="s">
        <v>1354</v>
      </c>
      <c r="P979" s="31" t="str">
        <f t="shared" si="15"/>
        <v>St</v>
      </c>
    </row>
    <row r="980" spans="1:16" ht="28.8" x14ac:dyDescent="0.3">
      <c r="A980" s="9">
        <v>45419.527083333334</v>
      </c>
      <c r="B980" s="2" t="s">
        <v>3</v>
      </c>
      <c r="C980" s="2" t="s">
        <v>4</v>
      </c>
      <c r="D980" s="2" t="s">
        <v>1708</v>
      </c>
      <c r="E980" s="12" t="s">
        <v>22</v>
      </c>
      <c r="F980" s="12" t="s">
        <v>1749</v>
      </c>
      <c r="G980" s="2" t="s">
        <v>23</v>
      </c>
      <c r="H980" s="2" t="s">
        <v>11</v>
      </c>
      <c r="I980" s="2" t="s">
        <v>1744</v>
      </c>
      <c r="J980" s="17">
        <v>182.4</v>
      </c>
      <c r="K980" s="3" t="s">
        <v>201</v>
      </c>
      <c r="L980" s="30">
        <f>IF(M980="1000 szt.",((J980/N980)/1000),IF(M980="gram",((J980/N980)*1000),J980/N980))</f>
        <v>4.5600000000000005</v>
      </c>
      <c r="M980" s="14" t="s">
        <v>46</v>
      </c>
      <c r="N980" s="15">
        <v>40</v>
      </c>
      <c r="O980" s="18" t="s">
        <v>1354</v>
      </c>
      <c r="P980" s="31" t="str">
        <f t="shared" si="15"/>
        <v>St</v>
      </c>
    </row>
    <row r="981" spans="1:16" ht="15.6" x14ac:dyDescent="0.3">
      <c r="A981" s="9">
        <v>45419.621527777781</v>
      </c>
      <c r="B981" s="2" t="s">
        <v>27</v>
      </c>
      <c r="C981" s="2" t="s">
        <v>28</v>
      </c>
      <c r="D981" s="2" t="s">
        <v>1714</v>
      </c>
      <c r="E981" s="12" t="s">
        <v>63</v>
      </c>
      <c r="G981" s="2" t="s">
        <v>27</v>
      </c>
      <c r="H981" s="2" t="s">
        <v>10</v>
      </c>
      <c r="I981" s="2" t="s">
        <v>35</v>
      </c>
      <c r="J981" s="17">
        <v>46276</v>
      </c>
      <c r="L981" s="30">
        <f>IF(M981="1000 szt.",((J981/N981)/1000),IF(M981="gram",((J981/N981)*1000),J981/N981))</f>
        <v>46000</v>
      </c>
      <c r="M981" s="14" t="s">
        <v>31</v>
      </c>
      <c r="N981" s="15">
        <v>1.006</v>
      </c>
      <c r="O981" s="18" t="s">
        <v>1354</v>
      </c>
      <c r="P981" s="31" t="str">
        <f t="shared" si="15"/>
        <v>St</v>
      </c>
    </row>
    <row r="982" spans="1:16" ht="20.399999999999999" x14ac:dyDescent="0.3">
      <c r="A982" s="9">
        <v>45419.621527777781</v>
      </c>
      <c r="B982" s="2" t="s">
        <v>27</v>
      </c>
      <c r="C982" s="2" t="s">
        <v>28</v>
      </c>
      <c r="D982" s="2" t="s">
        <v>1714</v>
      </c>
      <c r="E982" s="12" t="s">
        <v>63</v>
      </c>
      <c r="G982" s="2" t="s">
        <v>27</v>
      </c>
      <c r="H982" s="2" t="s">
        <v>10</v>
      </c>
      <c r="I982" s="2" t="s">
        <v>1744</v>
      </c>
      <c r="J982" s="17">
        <v>125394.6</v>
      </c>
      <c r="K982" s="3" t="s">
        <v>202</v>
      </c>
      <c r="L982" s="30">
        <f>IF(M982="1000 szt.",((J982/N982)/1000),IF(M982="gram",((J982/N982)*1000),J982/N982))</f>
        <v>60000.000000000015</v>
      </c>
      <c r="M982" s="14" t="s">
        <v>31</v>
      </c>
      <c r="N982" s="15">
        <v>2.0899099999999997</v>
      </c>
      <c r="O982" s="18" t="s">
        <v>1354</v>
      </c>
      <c r="P982" s="31" t="str">
        <f t="shared" si="15"/>
        <v>St</v>
      </c>
    </row>
    <row r="983" spans="1:16" ht="15.6" x14ac:dyDescent="0.3">
      <c r="A983" s="9">
        <v>45419.63958333333</v>
      </c>
      <c r="B983" s="2" t="s">
        <v>27</v>
      </c>
      <c r="C983" s="2" t="s">
        <v>32</v>
      </c>
      <c r="D983" s="2" t="s">
        <v>1708</v>
      </c>
      <c r="E983" s="12" t="s">
        <v>199</v>
      </c>
      <c r="G983" s="2" t="s">
        <v>26</v>
      </c>
      <c r="H983" s="2" t="s">
        <v>10</v>
      </c>
      <c r="I983" s="2" t="s">
        <v>35</v>
      </c>
      <c r="L983" s="30">
        <f>IF(M983="1000 szt.",((J983/N983)/1000),IF(M983="gram",((J983/N983)*1000),J983/N983))</f>
        <v>0</v>
      </c>
      <c r="M983" s="14" t="s">
        <v>31</v>
      </c>
      <c r="N983" s="15">
        <v>5.6000000000000006E-4</v>
      </c>
      <c r="O983" s="18" t="s">
        <v>1354</v>
      </c>
      <c r="P983" s="31" t="str">
        <f t="shared" si="15"/>
        <v>St</v>
      </c>
    </row>
    <row r="984" spans="1:16" ht="15.6" x14ac:dyDescent="0.3">
      <c r="A984" s="9">
        <v>45419.791666666664</v>
      </c>
      <c r="B984" s="2" t="s">
        <v>3</v>
      </c>
      <c r="C984" s="2" t="s">
        <v>4</v>
      </c>
      <c r="D984" s="2" t="s">
        <v>1708</v>
      </c>
      <c r="E984" s="12" t="s">
        <v>25</v>
      </c>
      <c r="F984" s="12" t="s">
        <v>1750</v>
      </c>
      <c r="G984" s="2" t="s">
        <v>26</v>
      </c>
      <c r="H984" s="2" t="s">
        <v>7</v>
      </c>
      <c r="I984" s="2" t="s">
        <v>7</v>
      </c>
      <c r="J984" s="17">
        <v>3914.59</v>
      </c>
      <c r="L984" s="30">
        <f>IF(M984="1000 szt.",((J984/N984)/1000),IF(M984="gram",((J984/N984)*1000),J984/N984))</f>
        <v>0.81553958333333332</v>
      </c>
      <c r="M984" s="14" t="s">
        <v>19</v>
      </c>
      <c r="N984" s="15">
        <v>4800</v>
      </c>
      <c r="O984" s="18" t="s">
        <v>1164</v>
      </c>
      <c r="P984" s="31" t="str">
        <f t="shared" si="15"/>
        <v>KA</v>
      </c>
    </row>
    <row r="985" spans="1:16" ht="15.6" x14ac:dyDescent="0.3">
      <c r="A985" s="9">
        <v>45419.854166666664</v>
      </c>
      <c r="B985" s="2" t="s">
        <v>9</v>
      </c>
      <c r="C985" s="2" t="s">
        <v>4</v>
      </c>
      <c r="D985" s="2" t="s">
        <v>1708</v>
      </c>
      <c r="E985" s="12" t="s">
        <v>71</v>
      </c>
      <c r="F985" s="12" t="s">
        <v>1760</v>
      </c>
      <c r="G985" s="2" t="s">
        <v>23</v>
      </c>
      <c r="H985" s="2" t="s">
        <v>10</v>
      </c>
      <c r="I985" s="2" t="s">
        <v>35</v>
      </c>
      <c r="J985" s="17">
        <v>32.85</v>
      </c>
      <c r="L985" s="30">
        <f>IF(M985="1000 szt.",((J985/N985)/1000),IF(M985="gram",((J985/N985)*1000),J985/N985))</f>
        <v>45000.000000000007</v>
      </c>
      <c r="M985" s="14" t="s">
        <v>31</v>
      </c>
      <c r="N985" s="15">
        <v>7.2999999999999996E-4</v>
      </c>
      <c r="O985" s="18" t="s">
        <v>1354</v>
      </c>
      <c r="P985" s="31" t="str">
        <f t="shared" si="15"/>
        <v>St</v>
      </c>
    </row>
    <row r="986" spans="1:16" ht="20.399999999999999" x14ac:dyDescent="0.3">
      <c r="A986" s="9">
        <v>45420.234722222223</v>
      </c>
      <c r="B986" s="2" t="s">
        <v>9</v>
      </c>
      <c r="C986" s="2" t="s">
        <v>32</v>
      </c>
      <c r="D986" s="2" t="s">
        <v>1710</v>
      </c>
      <c r="E986" s="12" t="s">
        <v>167</v>
      </c>
      <c r="G986" s="2" t="s">
        <v>16</v>
      </c>
      <c r="H986" s="2" t="s">
        <v>64</v>
      </c>
      <c r="I986" s="2" t="s">
        <v>1744</v>
      </c>
      <c r="J986" s="17">
        <v>150</v>
      </c>
      <c r="K986" s="3" t="s">
        <v>232</v>
      </c>
      <c r="L986" s="30">
        <f>IF(M986="1000 szt.",((J986/N986)/1000),IF(M986="gram",((J986/N986)*1000),J986/N986))</f>
        <v>150</v>
      </c>
      <c r="M986" s="14" t="s">
        <v>19</v>
      </c>
      <c r="N986" s="15">
        <v>1</v>
      </c>
      <c r="O986" s="18" t="s">
        <v>1354</v>
      </c>
      <c r="P986" s="31" t="str">
        <f t="shared" si="15"/>
        <v>St</v>
      </c>
    </row>
    <row r="987" spans="1:16" ht="15.6" x14ac:dyDescent="0.3">
      <c r="A987" s="9">
        <v>45420.458333333336</v>
      </c>
      <c r="B987" s="2" t="s">
        <v>9</v>
      </c>
      <c r="C987" s="2" t="s">
        <v>4</v>
      </c>
      <c r="D987" s="2" t="s">
        <v>1715</v>
      </c>
      <c r="E987" s="12" t="s">
        <v>113</v>
      </c>
      <c r="F987" s="12" t="s">
        <v>1758</v>
      </c>
      <c r="G987" s="2" t="s">
        <v>16</v>
      </c>
      <c r="H987" s="2" t="s">
        <v>17</v>
      </c>
      <c r="I987" s="2" t="s">
        <v>18</v>
      </c>
      <c r="J987" s="17">
        <v>2</v>
      </c>
      <c r="K987" s="3" t="s">
        <v>203</v>
      </c>
      <c r="L987" s="30">
        <f>IF(M987="1000 szt.",((J987/N987)/1000),IF(M987="gram",((J987/N987)*1000),J987/N987))</f>
        <v>2</v>
      </c>
      <c r="M987" s="14" t="s">
        <v>19</v>
      </c>
      <c r="N987" s="15">
        <v>1</v>
      </c>
      <c r="O987" s="18" t="s">
        <v>1354</v>
      </c>
      <c r="P987" s="31" t="str">
        <f t="shared" si="15"/>
        <v>St</v>
      </c>
    </row>
    <row r="988" spans="1:16" ht="15.6" x14ac:dyDescent="0.3">
      <c r="A988" s="9">
        <v>45420.506944444445</v>
      </c>
      <c r="B988" s="2" t="s">
        <v>9</v>
      </c>
      <c r="C988" s="2" t="s">
        <v>4</v>
      </c>
      <c r="D988" s="2" t="s">
        <v>1714</v>
      </c>
      <c r="E988" s="12" t="s">
        <v>63</v>
      </c>
      <c r="F988" s="12" t="s">
        <v>1753</v>
      </c>
      <c r="G988" s="2" t="s">
        <v>16</v>
      </c>
      <c r="H988" s="2" t="s">
        <v>17</v>
      </c>
      <c r="I988" s="2" t="s">
        <v>18</v>
      </c>
      <c r="J988" s="17">
        <v>1</v>
      </c>
      <c r="K988" s="3" t="s">
        <v>205</v>
      </c>
      <c r="L988" s="30">
        <f>IF(M988="1000 szt.",((J988/N988)/1000),IF(M988="gram",((J988/N988)*1000),J988/N988))</f>
        <v>1</v>
      </c>
      <c r="M988" s="14" t="s">
        <v>19</v>
      </c>
      <c r="N988" s="15">
        <v>1</v>
      </c>
      <c r="O988" s="18" t="s">
        <v>1167</v>
      </c>
      <c r="P988" s="31" t="str">
        <f t="shared" si="15"/>
        <v>in</v>
      </c>
    </row>
    <row r="989" spans="1:16" ht="15.6" x14ac:dyDescent="0.3">
      <c r="A989" s="9">
        <v>45420.542361111111</v>
      </c>
      <c r="B989" s="2" t="s">
        <v>3</v>
      </c>
      <c r="C989" s="2" t="s">
        <v>4</v>
      </c>
      <c r="D989" s="2" t="s">
        <v>1708</v>
      </c>
      <c r="E989" s="12" t="s">
        <v>25</v>
      </c>
      <c r="F989" s="12" t="s">
        <v>1750</v>
      </c>
      <c r="G989" s="2" t="s">
        <v>26</v>
      </c>
      <c r="H989" s="2" t="s">
        <v>11</v>
      </c>
      <c r="I989" s="2" t="s">
        <v>1744</v>
      </c>
      <c r="J989" s="17">
        <v>140</v>
      </c>
      <c r="K989" s="3" t="s">
        <v>204</v>
      </c>
      <c r="L989" s="30">
        <f>IF(M989="1000 szt.",((J989/N989)/1000),IF(M989="gram",((J989/N989)*1000),J989/N989))</f>
        <v>20</v>
      </c>
      <c r="M989" s="14" t="s">
        <v>31</v>
      </c>
      <c r="N989" s="15">
        <v>7</v>
      </c>
      <c r="O989" s="18" t="s">
        <v>1163</v>
      </c>
      <c r="P989" s="31" t="str">
        <f t="shared" si="15"/>
        <v>SC</v>
      </c>
    </row>
    <row r="990" spans="1:16" ht="15.6" x14ac:dyDescent="0.3">
      <c r="A990" s="9">
        <v>45420.583333333336</v>
      </c>
      <c r="B990" s="2" t="s">
        <v>27</v>
      </c>
      <c r="C990" s="2" t="s">
        <v>28</v>
      </c>
      <c r="D990" s="2" t="s">
        <v>1709</v>
      </c>
      <c r="E990" s="12" t="s">
        <v>36</v>
      </c>
      <c r="G990" s="2" t="s">
        <v>27</v>
      </c>
      <c r="H990" s="2" t="s">
        <v>37</v>
      </c>
      <c r="I990" s="2" t="s">
        <v>1744</v>
      </c>
      <c r="J990" s="17">
        <v>95298.3</v>
      </c>
      <c r="K990" s="3" t="s">
        <v>206</v>
      </c>
      <c r="L990" s="30">
        <f>IF(M990="1000 szt.",((J990/N990)/1000),IF(M990="gram",((J990/N990)*1000),J990/N990))</f>
        <v>95298.3</v>
      </c>
      <c r="M990" s="14" t="s">
        <v>19</v>
      </c>
      <c r="N990" s="15">
        <v>1</v>
      </c>
      <c r="O990" s="18" t="s">
        <v>1354</v>
      </c>
      <c r="P990" s="31" t="str">
        <f t="shared" si="15"/>
        <v>St</v>
      </c>
    </row>
    <row r="991" spans="1:16" ht="15.6" x14ac:dyDescent="0.3">
      <c r="A991" s="9">
        <v>45420.583333333336</v>
      </c>
      <c r="B991" s="2" t="s">
        <v>27</v>
      </c>
      <c r="C991" s="2" t="s">
        <v>28</v>
      </c>
      <c r="D991" s="2" t="s">
        <v>1709</v>
      </c>
      <c r="E991" s="12" t="s">
        <v>36</v>
      </c>
      <c r="G991" s="2" t="s">
        <v>27</v>
      </c>
      <c r="H991" s="2" t="s">
        <v>37</v>
      </c>
      <c r="I991" s="2" t="s">
        <v>1744</v>
      </c>
      <c r="J991" s="17">
        <v>75235.5</v>
      </c>
      <c r="K991" s="3" t="s">
        <v>207</v>
      </c>
      <c r="L991" s="30">
        <f>IF(M991="1000 szt.",((J991/N991)/1000),IF(M991="gram",((J991/N991)*1000),J991/N991))</f>
        <v>75235.5</v>
      </c>
      <c r="M991" s="14" t="s">
        <v>19</v>
      </c>
      <c r="N991" s="15">
        <v>1</v>
      </c>
      <c r="O991" s="18" t="s">
        <v>1354</v>
      </c>
      <c r="P991" s="31" t="str">
        <f t="shared" si="15"/>
        <v>St</v>
      </c>
    </row>
    <row r="992" spans="1:16" ht="28.8" x14ac:dyDescent="0.3">
      <c r="A992" s="9">
        <v>45420.820833333331</v>
      </c>
      <c r="B992" s="2" t="s">
        <v>9</v>
      </c>
      <c r="C992" s="2" t="s">
        <v>4</v>
      </c>
      <c r="D992" s="2" t="s">
        <v>1709</v>
      </c>
      <c r="E992" s="12" t="s">
        <v>103</v>
      </c>
      <c r="F992" s="12" t="s">
        <v>1756</v>
      </c>
      <c r="G992" s="2" t="s">
        <v>23</v>
      </c>
      <c r="H992" s="2" t="s">
        <v>37</v>
      </c>
      <c r="I992" s="2" t="s">
        <v>38</v>
      </c>
      <c r="J992" s="17">
        <v>110000</v>
      </c>
      <c r="L992" s="30">
        <f>IF(M992="1000 szt.",((J992/N992)/1000),IF(M992="gram",((J992/N992)*1000),J992/N992))</f>
        <v>110000</v>
      </c>
      <c r="M992" s="14" t="s">
        <v>19</v>
      </c>
      <c r="N992" s="15">
        <v>1</v>
      </c>
      <c r="O992" s="18" t="s">
        <v>1354</v>
      </c>
      <c r="P992" s="31" t="str">
        <f t="shared" si="15"/>
        <v>St</v>
      </c>
    </row>
    <row r="993" spans="1:16" ht="15.6" x14ac:dyDescent="0.3">
      <c r="A993" s="9">
        <v>45420.979166666664</v>
      </c>
      <c r="B993" s="2" t="s">
        <v>3</v>
      </c>
      <c r="C993" s="2" t="s">
        <v>4</v>
      </c>
      <c r="D993" s="2" t="s">
        <v>1708</v>
      </c>
      <c r="E993" s="12" t="s">
        <v>25</v>
      </c>
      <c r="F993" s="12" t="s">
        <v>1750</v>
      </c>
      <c r="G993" s="2" t="s">
        <v>26</v>
      </c>
      <c r="H993" s="2" t="s">
        <v>45</v>
      </c>
      <c r="I993" s="2" t="s">
        <v>45</v>
      </c>
      <c r="J993" s="17">
        <v>624</v>
      </c>
      <c r="L993" s="30">
        <f>IF(M993="1000 szt.",((J993/N993)/1000),IF(M993="gram",((J993/N993)*1000),J993/N993))</f>
        <v>1300</v>
      </c>
      <c r="M993" s="14" t="s">
        <v>46</v>
      </c>
      <c r="N993" s="15">
        <v>0.48</v>
      </c>
      <c r="O993" s="18" t="s">
        <v>1164</v>
      </c>
      <c r="P993" s="31" t="str">
        <f t="shared" si="15"/>
        <v>KA</v>
      </c>
    </row>
    <row r="994" spans="1:16" ht="15.6" x14ac:dyDescent="0.3">
      <c r="A994" s="9">
        <v>45420.979166666664</v>
      </c>
      <c r="B994" s="2" t="s">
        <v>3</v>
      </c>
      <c r="C994" s="2" t="s">
        <v>4</v>
      </c>
      <c r="D994" s="2" t="s">
        <v>1708</v>
      </c>
      <c r="E994" s="12" t="s">
        <v>25</v>
      </c>
      <c r="F994" s="12" t="s">
        <v>1750</v>
      </c>
      <c r="G994" s="2" t="s">
        <v>26</v>
      </c>
      <c r="H994" s="2" t="s">
        <v>11</v>
      </c>
      <c r="I994" s="2" t="s">
        <v>1744</v>
      </c>
      <c r="J994" s="17">
        <v>64</v>
      </c>
      <c r="K994" s="3" t="s">
        <v>175</v>
      </c>
      <c r="L994" s="30">
        <f>IF(M994="1000 szt.",((J994/N994)/1000),IF(M994="gram",((J994/N994)*1000),J994/N994))</f>
        <v>14.883720930232558</v>
      </c>
      <c r="M994" s="14" t="s">
        <v>31</v>
      </c>
      <c r="N994" s="15">
        <v>4.3</v>
      </c>
      <c r="O994" s="18" t="s">
        <v>1164</v>
      </c>
      <c r="P994" s="31" t="str">
        <f t="shared" si="15"/>
        <v>KA</v>
      </c>
    </row>
    <row r="995" spans="1:16" ht="28.8" x14ac:dyDescent="0.3">
      <c r="A995" s="9">
        <v>45421</v>
      </c>
      <c r="B995" s="2" t="s">
        <v>3</v>
      </c>
      <c r="C995" s="2" t="s">
        <v>4</v>
      </c>
      <c r="D995" s="2" t="s">
        <v>1711</v>
      </c>
      <c r="E995" s="12" t="s">
        <v>13</v>
      </c>
      <c r="F995" s="12" t="s">
        <v>1748</v>
      </c>
      <c r="G995" s="2" t="s">
        <v>6</v>
      </c>
      <c r="H995" s="2" t="s">
        <v>7</v>
      </c>
      <c r="I995" s="2" t="s">
        <v>7</v>
      </c>
      <c r="J995" s="17">
        <v>75.849999999999994</v>
      </c>
      <c r="K995" s="3" t="s">
        <v>208</v>
      </c>
      <c r="L995" s="30">
        <f>IF(M995="1000 szt.",((J995/N995)/1000),IF(M995="gram",((J995/N995)*1000),J995/N995))</f>
        <v>0.81559139784946233</v>
      </c>
      <c r="M995" s="14" t="s">
        <v>19</v>
      </c>
      <c r="N995" s="15">
        <v>93</v>
      </c>
      <c r="O995" s="18" t="s">
        <v>1354</v>
      </c>
      <c r="P995" s="31" t="str">
        <f t="shared" si="15"/>
        <v>St</v>
      </c>
    </row>
    <row r="996" spans="1:16" ht="15.6" x14ac:dyDescent="0.3">
      <c r="A996" s="9">
        <v>45421.541666666664</v>
      </c>
      <c r="B996" s="2" t="s">
        <v>9</v>
      </c>
      <c r="C996" s="2" t="s">
        <v>4</v>
      </c>
      <c r="D996" s="2" t="s">
        <v>1713</v>
      </c>
      <c r="E996" s="12" t="s">
        <v>3896</v>
      </c>
      <c r="F996" s="12" t="s">
        <v>1747</v>
      </c>
      <c r="G996" s="2" t="s">
        <v>16</v>
      </c>
      <c r="H996" s="2" t="s">
        <v>29</v>
      </c>
      <c r="I996" s="2" t="s">
        <v>30</v>
      </c>
      <c r="J996" s="17">
        <v>10560</v>
      </c>
      <c r="K996" s="3" t="s">
        <v>209</v>
      </c>
      <c r="L996" s="30">
        <f>IF(M996="1000 szt.",((J996/N996)/1000),IF(M996="gram",((J996/N996)*1000),J996/N996))</f>
        <v>880</v>
      </c>
      <c r="M996" s="14" t="s">
        <v>31</v>
      </c>
      <c r="N996" s="15">
        <v>12</v>
      </c>
      <c r="O996" s="18" t="s">
        <v>1354</v>
      </c>
      <c r="P996" s="31" t="str">
        <f t="shared" si="15"/>
        <v>St</v>
      </c>
    </row>
    <row r="997" spans="1:16" ht="15.6" x14ac:dyDescent="0.3">
      <c r="A997" s="9">
        <v>45421.541666666664</v>
      </c>
      <c r="B997" s="2" t="s">
        <v>9</v>
      </c>
      <c r="C997" s="2" t="s">
        <v>4</v>
      </c>
      <c r="D997" s="2" t="s">
        <v>1713</v>
      </c>
      <c r="E997" s="12" t="s">
        <v>3896</v>
      </c>
      <c r="F997" s="12" t="s">
        <v>1747</v>
      </c>
      <c r="G997" s="2" t="s">
        <v>16</v>
      </c>
      <c r="H997" s="2" t="s">
        <v>29</v>
      </c>
      <c r="I997" s="2" t="s">
        <v>30</v>
      </c>
      <c r="J997" s="17">
        <v>10560</v>
      </c>
      <c r="K997" s="3" t="s">
        <v>209</v>
      </c>
      <c r="L997" s="30">
        <f>IF(M997="1000 szt.",((J997/N997)/1000),IF(M997="gram",((J997/N997)*1000),J997/N997))</f>
        <v>880</v>
      </c>
      <c r="M997" s="14" t="s">
        <v>31</v>
      </c>
      <c r="N997" s="15">
        <v>12</v>
      </c>
      <c r="O997" s="18" t="s">
        <v>1354</v>
      </c>
      <c r="P997" s="31" t="str">
        <f t="shared" si="15"/>
        <v>St</v>
      </c>
    </row>
    <row r="998" spans="1:16" ht="15.6" x14ac:dyDescent="0.3">
      <c r="A998" s="9">
        <v>45421.541666666664</v>
      </c>
      <c r="B998" s="2" t="s">
        <v>9</v>
      </c>
      <c r="C998" s="2" t="s">
        <v>4</v>
      </c>
      <c r="D998" s="2" t="s">
        <v>1713</v>
      </c>
      <c r="E998" s="12" t="s">
        <v>3896</v>
      </c>
      <c r="F998" s="12" t="s">
        <v>1747</v>
      </c>
      <c r="G998" s="2" t="s">
        <v>16</v>
      </c>
      <c r="H998" s="2" t="s">
        <v>29</v>
      </c>
      <c r="I998" s="2" t="s">
        <v>30</v>
      </c>
      <c r="J998" s="17">
        <v>10560</v>
      </c>
      <c r="L998" s="30">
        <f>IF(M998="1000 szt.",((J998/N998)/1000),IF(M998="gram",((J998/N998)*1000),J998/N998))</f>
        <v>880</v>
      </c>
      <c r="M998" s="14" t="s">
        <v>31</v>
      </c>
      <c r="N998" s="15">
        <v>12</v>
      </c>
      <c r="O998" s="18" t="s">
        <v>1354</v>
      </c>
      <c r="P998" s="31" t="str">
        <f t="shared" si="15"/>
        <v>St</v>
      </c>
    </row>
    <row r="999" spans="1:16" ht="15.6" x14ac:dyDescent="0.3">
      <c r="A999" s="9">
        <v>45421.541666666664</v>
      </c>
      <c r="B999" s="2" t="s">
        <v>9</v>
      </c>
      <c r="C999" s="2" t="s">
        <v>4</v>
      </c>
      <c r="D999" s="2" t="s">
        <v>1713</v>
      </c>
      <c r="E999" s="12" t="s">
        <v>3896</v>
      </c>
      <c r="F999" s="12" t="s">
        <v>1747</v>
      </c>
      <c r="G999" s="2" t="s">
        <v>16</v>
      </c>
      <c r="H999" s="2" t="s">
        <v>29</v>
      </c>
      <c r="I999" s="2" t="s">
        <v>30</v>
      </c>
      <c r="J999" s="17">
        <v>2640</v>
      </c>
      <c r="L999" s="30">
        <f>IF(M999="1000 szt.",((J999/N999)/1000),IF(M999="gram",((J999/N999)*1000),J999/N999))</f>
        <v>880</v>
      </c>
      <c r="M999" s="14" t="s">
        <v>31</v>
      </c>
      <c r="N999" s="15">
        <v>3</v>
      </c>
      <c r="O999" s="18" t="s">
        <v>1354</v>
      </c>
      <c r="P999" s="31" t="str">
        <f t="shared" si="15"/>
        <v>St</v>
      </c>
    </row>
    <row r="1000" spans="1:16" ht="15.6" x14ac:dyDescent="0.3">
      <c r="A1000" s="9">
        <v>45421.868055555555</v>
      </c>
      <c r="B1000" s="2" t="s">
        <v>9</v>
      </c>
      <c r="C1000" s="2" t="s">
        <v>32</v>
      </c>
      <c r="D1000" s="2" t="s">
        <v>1712</v>
      </c>
      <c r="E1000" s="12" t="s">
        <v>115</v>
      </c>
      <c r="G1000" s="2" t="s">
        <v>16</v>
      </c>
      <c r="H1000" s="2" t="s">
        <v>17</v>
      </c>
      <c r="I1000" s="2" t="s">
        <v>18</v>
      </c>
      <c r="J1000" s="17">
        <v>1</v>
      </c>
      <c r="K1000" s="3" t="s">
        <v>410</v>
      </c>
      <c r="L1000" s="30">
        <f>IF(M1000="1000 szt.",((J1000/N1000)/1000),IF(M1000="gram",((J1000/N1000)*1000),J1000/N1000))</f>
        <v>1</v>
      </c>
      <c r="M1000" s="14" t="s">
        <v>19</v>
      </c>
      <c r="N1000" s="15">
        <v>1</v>
      </c>
      <c r="O1000" s="18" t="s">
        <v>1167</v>
      </c>
      <c r="P1000" s="31" t="str">
        <f t="shared" si="15"/>
        <v>in</v>
      </c>
    </row>
    <row r="1001" spans="1:16" ht="28.8" x14ac:dyDescent="0.3">
      <c r="A1001" s="9">
        <v>45421.888888888891</v>
      </c>
      <c r="B1001" s="2" t="s">
        <v>3</v>
      </c>
      <c r="C1001" s="2" t="s">
        <v>4</v>
      </c>
      <c r="D1001" s="2" t="s">
        <v>1711</v>
      </c>
      <c r="E1001" s="12" t="s">
        <v>5</v>
      </c>
      <c r="F1001" s="12" t="s">
        <v>1746</v>
      </c>
      <c r="G1001" s="2" t="s">
        <v>6</v>
      </c>
      <c r="H1001" s="2" t="s">
        <v>7</v>
      </c>
      <c r="I1001" s="2" t="s">
        <v>7</v>
      </c>
      <c r="J1001" s="17">
        <v>32.619999999999997</v>
      </c>
      <c r="K1001" s="3" t="s">
        <v>210</v>
      </c>
      <c r="L1001" s="30">
        <f>IF(M1001="1000 szt.",((J1001/N1001)/1000),IF(M1001="gram",((J1001/N1001)*1000),J1001/N1001))</f>
        <v>0.81549999999999989</v>
      </c>
      <c r="M1001" s="14" t="s">
        <v>19</v>
      </c>
      <c r="N1001" s="15">
        <v>40</v>
      </c>
      <c r="O1001" s="18" t="s">
        <v>1163</v>
      </c>
      <c r="P1001" s="31" t="str">
        <f t="shared" si="15"/>
        <v>SC</v>
      </c>
    </row>
    <row r="1002" spans="1:16" ht="15.6" x14ac:dyDescent="0.3">
      <c r="A1002" s="9">
        <v>45422.375</v>
      </c>
      <c r="B1002" s="2" t="s">
        <v>3</v>
      </c>
      <c r="C1002" s="2" t="s">
        <v>4</v>
      </c>
      <c r="D1002" s="2" t="s">
        <v>1709</v>
      </c>
      <c r="E1002" s="12" t="s">
        <v>60</v>
      </c>
      <c r="F1002" s="12" t="s">
        <v>1752</v>
      </c>
      <c r="G1002" s="2" t="s">
        <v>23</v>
      </c>
      <c r="H1002" s="2" t="s">
        <v>55</v>
      </c>
      <c r="I1002" s="2" t="s">
        <v>1744</v>
      </c>
      <c r="J1002" s="17">
        <v>160</v>
      </c>
      <c r="L1002" s="30">
        <f>IF(M1002="1000 szt.",((J1002/N1002)/1000),IF(M1002="gram",((J1002/N1002)*1000),J1002/N1002))</f>
        <v>40</v>
      </c>
      <c r="M1002" s="14" t="s">
        <v>46</v>
      </c>
      <c r="N1002" s="15">
        <v>4</v>
      </c>
      <c r="O1002" s="18" t="s">
        <v>1168</v>
      </c>
      <c r="P1002" s="31" t="str">
        <f t="shared" si="15"/>
        <v>KA</v>
      </c>
    </row>
    <row r="1003" spans="1:16" ht="20.399999999999999" x14ac:dyDescent="0.3">
      <c r="A1003" s="9">
        <v>45422.552083333336</v>
      </c>
      <c r="B1003" s="2" t="s">
        <v>27</v>
      </c>
      <c r="C1003" s="2" t="s">
        <v>28</v>
      </c>
      <c r="D1003" s="2" t="s">
        <v>1714</v>
      </c>
      <c r="E1003" s="12" t="s">
        <v>212</v>
      </c>
      <c r="G1003" s="2" t="s">
        <v>27</v>
      </c>
      <c r="H1003" s="2" t="s">
        <v>29</v>
      </c>
      <c r="I1003" s="2" t="s">
        <v>134</v>
      </c>
      <c r="J1003" s="17">
        <v>693108</v>
      </c>
      <c r="K1003" s="3" t="s">
        <v>213</v>
      </c>
      <c r="L1003" s="30">
        <f>IF(M1003="1000 szt.",((J1003/N1003)/1000),IF(M1003="gram",((J1003/N1003)*1000),J1003/N1003))</f>
        <v>585</v>
      </c>
      <c r="M1003" s="14" t="s">
        <v>31</v>
      </c>
      <c r="N1003" s="15">
        <v>1184.8</v>
      </c>
      <c r="O1003" s="18" t="s">
        <v>1354</v>
      </c>
      <c r="P1003" s="31" t="str">
        <f t="shared" si="15"/>
        <v>St</v>
      </c>
    </row>
    <row r="1004" spans="1:16" ht="28.8" x14ac:dyDescent="0.3">
      <c r="A1004" s="9">
        <v>45422.675694444442</v>
      </c>
      <c r="B1004" s="2" t="s">
        <v>3</v>
      </c>
      <c r="C1004" s="2" t="s">
        <v>4</v>
      </c>
      <c r="D1004" s="2" t="s">
        <v>1708</v>
      </c>
      <c r="E1004" s="12" t="s">
        <v>22</v>
      </c>
      <c r="F1004" s="12" t="s">
        <v>1749</v>
      </c>
      <c r="G1004" s="2" t="s">
        <v>23</v>
      </c>
      <c r="H1004" s="2" t="s">
        <v>29</v>
      </c>
      <c r="I1004" s="2" t="s">
        <v>41</v>
      </c>
      <c r="J1004" s="17">
        <v>27.91</v>
      </c>
      <c r="K1004" s="3" t="s">
        <v>211</v>
      </c>
      <c r="L1004" s="30">
        <f>IF(M1004="1000 szt.",((J1004/N1004)/1000),IF(M1004="gram",((J1004/N1004)*1000),J1004/N1004))</f>
        <v>585.1153039832285</v>
      </c>
      <c r="M1004" s="14" t="s">
        <v>31</v>
      </c>
      <c r="N1004" s="15">
        <v>4.7699999999999999E-2</v>
      </c>
      <c r="O1004" s="18" t="s">
        <v>1354</v>
      </c>
      <c r="P1004" s="31" t="str">
        <f t="shared" si="15"/>
        <v>St</v>
      </c>
    </row>
    <row r="1005" spans="1:16" ht="15.6" x14ac:dyDescent="0.3">
      <c r="A1005" s="9">
        <v>45422.708333333336</v>
      </c>
      <c r="B1005" s="2" t="s">
        <v>9</v>
      </c>
      <c r="C1005" s="2" t="s">
        <v>4</v>
      </c>
      <c r="D1005" s="2" t="s">
        <v>1715</v>
      </c>
      <c r="E1005" s="12" t="s">
        <v>113</v>
      </c>
      <c r="F1005" s="12" t="s">
        <v>1758</v>
      </c>
      <c r="G1005" s="2" t="s">
        <v>16</v>
      </c>
      <c r="H1005" s="2" t="s">
        <v>17</v>
      </c>
      <c r="I1005" s="2" t="s">
        <v>18</v>
      </c>
      <c r="J1005" s="17">
        <v>4</v>
      </c>
      <c r="L1005" s="30">
        <f>IF(M1005="1000 szt.",((J1005/N1005)/1000),IF(M1005="gram",((J1005/N1005)*1000),J1005/N1005))</f>
        <v>2</v>
      </c>
      <c r="M1005" s="14" t="s">
        <v>19</v>
      </c>
      <c r="N1005" s="15">
        <v>2</v>
      </c>
      <c r="O1005" s="18" t="s">
        <v>1354</v>
      </c>
      <c r="P1005" s="31" t="str">
        <f t="shared" si="15"/>
        <v>St</v>
      </c>
    </row>
    <row r="1006" spans="1:16" ht="15.6" x14ac:dyDescent="0.3">
      <c r="A1006" s="9">
        <v>45423.34375</v>
      </c>
      <c r="B1006" s="2" t="s">
        <v>3</v>
      </c>
      <c r="C1006" s="2" t="s">
        <v>4</v>
      </c>
      <c r="D1006" s="2" t="s">
        <v>1708</v>
      </c>
      <c r="E1006" s="12" t="s">
        <v>25</v>
      </c>
      <c r="F1006" s="12" t="s">
        <v>1750</v>
      </c>
      <c r="G1006" s="2" t="s">
        <v>26</v>
      </c>
      <c r="H1006" s="2" t="s">
        <v>7</v>
      </c>
      <c r="I1006" s="2" t="s">
        <v>7</v>
      </c>
      <c r="J1006" s="17">
        <v>3262.16</v>
      </c>
      <c r="L1006" s="30">
        <f>IF(M1006="1000 szt.",((J1006/N1006)/1000),IF(M1006="gram",((J1006/N1006)*1000),J1006/N1006))</f>
        <v>0.81553999999999993</v>
      </c>
      <c r="M1006" s="14" t="s">
        <v>19</v>
      </c>
      <c r="N1006" s="15">
        <v>4000</v>
      </c>
      <c r="O1006" s="18" t="s">
        <v>1164</v>
      </c>
      <c r="P1006" s="31" t="str">
        <f t="shared" si="15"/>
        <v>KA</v>
      </c>
    </row>
    <row r="1007" spans="1:16" ht="15.6" x14ac:dyDescent="0.3">
      <c r="A1007" s="9">
        <v>45423.715277777781</v>
      </c>
      <c r="B1007" s="2" t="s">
        <v>3</v>
      </c>
      <c r="C1007" s="2" t="s">
        <v>4</v>
      </c>
      <c r="D1007" s="2" t="s">
        <v>1709</v>
      </c>
      <c r="E1007" s="12" t="s">
        <v>60</v>
      </c>
      <c r="F1007" s="12" t="s">
        <v>1752</v>
      </c>
      <c r="G1007" s="2" t="s">
        <v>23</v>
      </c>
      <c r="H1007" s="2" t="s">
        <v>17</v>
      </c>
      <c r="I1007" s="2" t="s">
        <v>18</v>
      </c>
      <c r="J1007" s="17">
        <v>5</v>
      </c>
      <c r="K1007" s="3" t="s">
        <v>214</v>
      </c>
      <c r="L1007" s="30">
        <f>IF(M1007="1000 szt.",((J1007/N1007)/1000),IF(M1007="gram",((J1007/N1007)*1000),J1007/N1007))</f>
        <v>5</v>
      </c>
      <c r="M1007" s="14" t="s">
        <v>19</v>
      </c>
      <c r="N1007" s="15">
        <v>1</v>
      </c>
      <c r="O1007" s="18" t="s">
        <v>1354</v>
      </c>
      <c r="P1007" s="31" t="str">
        <f t="shared" si="15"/>
        <v>St</v>
      </c>
    </row>
    <row r="1008" spans="1:16" ht="15.6" x14ac:dyDescent="0.3">
      <c r="A1008" s="9">
        <v>45423.722222222219</v>
      </c>
      <c r="B1008" s="2" t="s">
        <v>3</v>
      </c>
      <c r="C1008" s="2" t="s">
        <v>4</v>
      </c>
      <c r="D1008" s="2" t="s">
        <v>1709</v>
      </c>
      <c r="E1008" s="12" t="s">
        <v>60</v>
      </c>
      <c r="F1008" s="12" t="s">
        <v>1752</v>
      </c>
      <c r="G1008" s="2" t="s">
        <v>23</v>
      </c>
      <c r="H1008" s="2" t="s">
        <v>10</v>
      </c>
      <c r="I1008" s="2" t="s">
        <v>35</v>
      </c>
      <c r="J1008" s="17">
        <v>54.68</v>
      </c>
      <c r="K1008" s="3" t="s">
        <v>215</v>
      </c>
      <c r="L1008" s="30">
        <f>IF(M1008="1000 szt.",((J1008/N1008)/1000),IF(M1008="gram",((J1008/N1008)*1000),J1008/N1008))</f>
        <v>45004.115226337446</v>
      </c>
      <c r="M1008" s="14" t="s">
        <v>31</v>
      </c>
      <c r="N1008" s="15">
        <v>1.2150000000000002E-3</v>
      </c>
      <c r="O1008" s="18" t="s">
        <v>1354</v>
      </c>
      <c r="P1008" s="31" t="str">
        <f t="shared" si="15"/>
        <v>St</v>
      </c>
    </row>
    <row r="1009" spans="1:16" ht="28.8" x14ac:dyDescent="0.3">
      <c r="A1009" s="9">
        <v>45423.908333333333</v>
      </c>
      <c r="B1009" s="2" t="s">
        <v>3</v>
      </c>
      <c r="C1009" s="2" t="s">
        <v>4</v>
      </c>
      <c r="D1009" s="2" t="s">
        <v>1708</v>
      </c>
      <c r="E1009" s="12" t="s">
        <v>25</v>
      </c>
      <c r="F1009" s="12" t="s">
        <v>1755</v>
      </c>
      <c r="G1009" s="2" t="s">
        <v>26</v>
      </c>
      <c r="H1009" s="2" t="s">
        <v>7</v>
      </c>
      <c r="I1009" s="2" t="s">
        <v>7</v>
      </c>
      <c r="J1009" s="17">
        <v>652.42999999999995</v>
      </c>
      <c r="K1009" s="3" t="s">
        <v>216</v>
      </c>
      <c r="L1009" s="30">
        <f>IF(M1009="1000 szt.",((J1009/N1009)/1000),IF(M1009="gram",((J1009/N1009)*1000),J1009/N1009))</f>
        <v>0.81553749999999992</v>
      </c>
      <c r="M1009" s="14" t="s">
        <v>19</v>
      </c>
      <c r="N1009" s="15">
        <v>800</v>
      </c>
      <c r="O1009" s="18" t="s">
        <v>1354</v>
      </c>
      <c r="P1009" s="31" t="str">
        <f t="shared" si="15"/>
        <v>St</v>
      </c>
    </row>
    <row r="1010" spans="1:16" ht="15.6" x14ac:dyDescent="0.3">
      <c r="A1010" s="9">
        <v>45424.379861111112</v>
      </c>
      <c r="B1010" s="2" t="s">
        <v>9</v>
      </c>
      <c r="C1010" s="2" t="s">
        <v>32</v>
      </c>
      <c r="D1010" s="2" t="s">
        <v>1710</v>
      </c>
      <c r="E1010" s="12" t="s">
        <v>167</v>
      </c>
      <c r="F1010" s="12" t="s">
        <v>1761</v>
      </c>
      <c r="G1010" s="2" t="s">
        <v>16</v>
      </c>
      <c r="H1010" s="2" t="s">
        <v>64</v>
      </c>
      <c r="I1010" s="2" t="s">
        <v>1744</v>
      </c>
      <c r="J1010" s="17">
        <v>150</v>
      </c>
      <c r="K1010" s="3" t="s">
        <v>122</v>
      </c>
      <c r="L1010" s="30">
        <f>IF(M1010="1000 szt.",((J1010/N1010)/1000),IF(M1010="gram",((J1010/N1010)*1000),J1010/N1010))</f>
        <v>150</v>
      </c>
      <c r="M1010" s="14" t="s">
        <v>19</v>
      </c>
      <c r="N1010" s="15">
        <v>1</v>
      </c>
      <c r="O1010" s="18" t="s">
        <v>1354</v>
      </c>
      <c r="P1010" s="31" t="str">
        <f t="shared" si="15"/>
        <v>St</v>
      </c>
    </row>
    <row r="1011" spans="1:16" ht="15.6" x14ac:dyDescent="0.3">
      <c r="A1011" s="9">
        <v>45424.583333333336</v>
      </c>
      <c r="B1011" s="2" t="s">
        <v>3</v>
      </c>
      <c r="C1011" s="2" t="s">
        <v>4</v>
      </c>
      <c r="D1011" s="2" t="s">
        <v>1708</v>
      </c>
      <c r="E1011" s="12" t="s">
        <v>25</v>
      </c>
      <c r="F1011" s="12" t="s">
        <v>1750</v>
      </c>
      <c r="G1011" s="2" t="s">
        <v>26</v>
      </c>
      <c r="H1011" s="2" t="s">
        <v>7</v>
      </c>
      <c r="I1011" s="2" t="s">
        <v>7</v>
      </c>
      <c r="J1011" s="17">
        <v>163.11000000000001</v>
      </c>
      <c r="L1011" s="30">
        <f>IF(M1011="1000 szt.",((J1011/N1011)/1000),IF(M1011="gram",((J1011/N1011)*1000),J1011/N1011))</f>
        <v>0.81555000000000011</v>
      </c>
      <c r="M1011" s="14" t="s">
        <v>19</v>
      </c>
      <c r="N1011" s="15">
        <v>200</v>
      </c>
      <c r="O1011" s="18" t="s">
        <v>1164</v>
      </c>
      <c r="P1011" s="31" t="str">
        <f t="shared" si="15"/>
        <v>KA</v>
      </c>
    </row>
    <row r="1012" spans="1:16" ht="28.8" x14ac:dyDescent="0.3">
      <c r="A1012" s="9">
        <v>45424.666666666664</v>
      </c>
      <c r="B1012" s="2" t="s">
        <v>3</v>
      </c>
      <c r="C1012" s="2" t="s">
        <v>4</v>
      </c>
      <c r="D1012" s="2" t="s">
        <v>1708</v>
      </c>
      <c r="E1012" s="12" t="s">
        <v>22</v>
      </c>
      <c r="F1012" s="12" t="s">
        <v>1749</v>
      </c>
      <c r="G1012" s="2" t="s">
        <v>23</v>
      </c>
      <c r="H1012" s="2" t="s">
        <v>7</v>
      </c>
      <c r="I1012" s="2" t="s">
        <v>7</v>
      </c>
      <c r="J1012" s="17">
        <v>489.32</v>
      </c>
      <c r="K1012" s="3" t="s">
        <v>217</v>
      </c>
      <c r="L1012" s="30">
        <f>IF(M1012="1000 szt.",((J1012/N1012)/1000),IF(M1012="gram",((J1012/N1012)*1000),J1012/N1012))</f>
        <v>0.81553333333333333</v>
      </c>
      <c r="M1012" s="14" t="s">
        <v>19</v>
      </c>
      <c r="N1012" s="15">
        <v>600</v>
      </c>
      <c r="O1012" s="18" t="s">
        <v>1354</v>
      </c>
      <c r="P1012" s="31" t="str">
        <f t="shared" si="15"/>
        <v>St</v>
      </c>
    </row>
    <row r="1013" spans="1:16" ht="28.8" x14ac:dyDescent="0.3">
      <c r="A1013" s="9">
        <v>45424.760416666664</v>
      </c>
      <c r="B1013" s="2" t="s">
        <v>3</v>
      </c>
      <c r="C1013" s="2" t="s">
        <v>4</v>
      </c>
      <c r="D1013" s="2" t="s">
        <v>1708</v>
      </c>
      <c r="E1013" s="12" t="s">
        <v>25</v>
      </c>
      <c r="F1013" s="12" t="s">
        <v>1755</v>
      </c>
      <c r="G1013" s="2" t="s">
        <v>26</v>
      </c>
      <c r="H1013" s="2" t="s">
        <v>7</v>
      </c>
      <c r="I1013" s="2" t="s">
        <v>7</v>
      </c>
      <c r="J1013" s="17">
        <v>1435.35</v>
      </c>
      <c r="L1013" s="30">
        <f>IF(M1013="1000 szt.",((J1013/N1013)/1000),IF(M1013="gram",((J1013/N1013)*1000),J1013/N1013))</f>
        <v>0.81553977272727263</v>
      </c>
      <c r="M1013" s="14" t="s">
        <v>19</v>
      </c>
      <c r="N1013" s="15">
        <v>1760</v>
      </c>
      <c r="O1013" s="18" t="s">
        <v>1354</v>
      </c>
      <c r="P1013" s="31" t="str">
        <f t="shared" si="15"/>
        <v>St</v>
      </c>
    </row>
    <row r="1014" spans="1:16" ht="28.8" x14ac:dyDescent="0.3">
      <c r="A1014" s="9">
        <v>45424.809027777781</v>
      </c>
      <c r="B1014" s="2" t="s">
        <v>3</v>
      </c>
      <c r="C1014" s="2" t="s">
        <v>4</v>
      </c>
      <c r="D1014" s="2" t="s">
        <v>1708</v>
      </c>
      <c r="E1014" s="12" t="s">
        <v>22</v>
      </c>
      <c r="F1014" s="12" t="s">
        <v>1749</v>
      </c>
      <c r="G1014" s="2" t="s">
        <v>23</v>
      </c>
      <c r="H1014" s="2" t="s">
        <v>7</v>
      </c>
      <c r="I1014" s="2" t="s">
        <v>7</v>
      </c>
      <c r="J1014" s="17">
        <v>146.80000000000001</v>
      </c>
      <c r="K1014" s="3" t="s">
        <v>218</v>
      </c>
      <c r="L1014" s="30">
        <f>IF(M1014="1000 szt.",((J1014/N1014)/1000),IF(M1014="gram",((J1014/N1014)*1000),J1014/N1014))</f>
        <v>0.81555555555555559</v>
      </c>
      <c r="M1014" s="14" t="s">
        <v>19</v>
      </c>
      <c r="N1014" s="15">
        <v>180</v>
      </c>
      <c r="O1014" s="18" t="s">
        <v>1354</v>
      </c>
      <c r="P1014" s="31" t="str">
        <f t="shared" si="15"/>
        <v>St</v>
      </c>
    </row>
    <row r="1015" spans="1:16" ht="15.6" x14ac:dyDescent="0.3">
      <c r="A1015" s="9">
        <v>45424.868055555555</v>
      </c>
      <c r="B1015" s="2" t="s">
        <v>3</v>
      </c>
      <c r="C1015" s="2" t="s">
        <v>32</v>
      </c>
      <c r="D1015" s="2" t="s">
        <v>1714</v>
      </c>
      <c r="E1015" s="12" t="s">
        <v>33</v>
      </c>
      <c r="G1015" s="2" t="s">
        <v>34</v>
      </c>
      <c r="H1015" s="2" t="s">
        <v>10</v>
      </c>
      <c r="I1015" s="2" t="s">
        <v>219</v>
      </c>
      <c r="J1015" s="17">
        <v>35.700000000000003</v>
      </c>
      <c r="K1015" s="3" t="s">
        <v>220</v>
      </c>
      <c r="L1015" s="30">
        <f>IF(M1015="1000 szt.",((J1015/N1015)/1000),IF(M1015="gram",((J1015/N1015)*1000),J1015/N1015))</f>
        <v>70000</v>
      </c>
      <c r="M1015" s="14" t="s">
        <v>31</v>
      </c>
      <c r="N1015" s="15">
        <v>5.1000000000000004E-4</v>
      </c>
      <c r="O1015" s="18" t="s">
        <v>1354</v>
      </c>
      <c r="P1015" s="31" t="str">
        <f t="shared" si="15"/>
        <v>St</v>
      </c>
    </row>
    <row r="1016" spans="1:16" ht="20.399999999999999" x14ac:dyDescent="0.3">
      <c r="A1016" s="9">
        <v>45424.868055555555</v>
      </c>
      <c r="B1016" s="2" t="s">
        <v>3</v>
      </c>
      <c r="C1016" s="2" t="s">
        <v>32</v>
      </c>
      <c r="D1016" s="2" t="s">
        <v>1714</v>
      </c>
      <c r="E1016" s="12" t="s">
        <v>33</v>
      </c>
      <c r="G1016" s="2" t="s">
        <v>34</v>
      </c>
      <c r="H1016" s="2" t="s">
        <v>10</v>
      </c>
      <c r="I1016" s="2" t="s">
        <v>219</v>
      </c>
      <c r="J1016" s="17">
        <v>56</v>
      </c>
      <c r="K1016" s="3" t="s">
        <v>221</v>
      </c>
      <c r="L1016" s="30">
        <f>IF(M1016="1000 szt.",((J1016/N1016)/1000),IF(M1016="gram",((J1016/N1016)*1000),J1016/N1016))</f>
        <v>70000</v>
      </c>
      <c r="M1016" s="14" t="s">
        <v>31</v>
      </c>
      <c r="N1016" s="15">
        <v>8.0000000000000004E-4</v>
      </c>
      <c r="O1016" s="18" t="s">
        <v>1354</v>
      </c>
      <c r="P1016" s="31" t="str">
        <f t="shared" si="15"/>
        <v>St</v>
      </c>
    </row>
    <row r="1017" spans="1:16" ht="20.399999999999999" x14ac:dyDescent="0.3">
      <c r="A1017" s="9">
        <v>45424.868055555555</v>
      </c>
      <c r="B1017" s="2" t="s">
        <v>3</v>
      </c>
      <c r="C1017" s="2" t="s">
        <v>32</v>
      </c>
      <c r="D1017" s="2" t="s">
        <v>1714</v>
      </c>
      <c r="E1017" s="12" t="s">
        <v>33</v>
      </c>
      <c r="G1017" s="2" t="s">
        <v>34</v>
      </c>
      <c r="H1017" s="2" t="s">
        <v>10</v>
      </c>
      <c r="I1017" s="2" t="s">
        <v>219</v>
      </c>
      <c r="J1017" s="17">
        <v>32.9</v>
      </c>
      <c r="K1017" s="3" t="s">
        <v>222</v>
      </c>
      <c r="L1017" s="30">
        <f>IF(M1017="1000 szt.",((J1017/N1017)/1000),IF(M1017="gram",((J1017/N1017)*1000),J1017/N1017))</f>
        <v>70000</v>
      </c>
      <c r="M1017" s="14" t="s">
        <v>31</v>
      </c>
      <c r="N1017" s="15">
        <v>4.6999999999999999E-4</v>
      </c>
      <c r="O1017" s="18" t="s">
        <v>1354</v>
      </c>
      <c r="P1017" s="31" t="str">
        <f t="shared" si="15"/>
        <v>St</v>
      </c>
    </row>
    <row r="1018" spans="1:16" ht="15.6" x14ac:dyDescent="0.3">
      <c r="A1018" s="9">
        <v>45424.868055555555</v>
      </c>
      <c r="B1018" s="2" t="s">
        <v>3</v>
      </c>
      <c r="C1018" s="2" t="s">
        <v>32</v>
      </c>
      <c r="D1018" s="2" t="s">
        <v>1714</v>
      </c>
      <c r="E1018" s="12" t="s">
        <v>33</v>
      </c>
      <c r="G1018" s="2" t="s">
        <v>34</v>
      </c>
      <c r="H1018" s="2" t="s">
        <v>37</v>
      </c>
      <c r="I1018" s="2" t="s">
        <v>38</v>
      </c>
      <c r="J1018" s="17">
        <v>70000</v>
      </c>
      <c r="K1018" s="3" t="s">
        <v>223</v>
      </c>
      <c r="L1018" s="30">
        <f>IF(M1018="1000 szt.",((J1018/N1018)/1000),IF(M1018="gram",((J1018/N1018)*1000),J1018/N1018))</f>
        <v>70000</v>
      </c>
      <c r="M1018" s="14" t="s">
        <v>19</v>
      </c>
      <c r="N1018" s="15">
        <v>1</v>
      </c>
      <c r="O1018" s="18" t="s">
        <v>1354</v>
      </c>
      <c r="P1018" s="31" t="str">
        <f t="shared" si="15"/>
        <v>St</v>
      </c>
    </row>
    <row r="1019" spans="1:16" ht="15.6" x14ac:dyDescent="0.3">
      <c r="A1019" s="9">
        <v>45425.284722222219</v>
      </c>
      <c r="B1019" s="2" t="s">
        <v>3</v>
      </c>
      <c r="C1019" s="2" t="s">
        <v>4</v>
      </c>
      <c r="D1019" s="2" t="s">
        <v>1708</v>
      </c>
      <c r="E1019" s="12" t="s">
        <v>66</v>
      </c>
      <c r="F1019" s="12" t="s">
        <v>1759</v>
      </c>
      <c r="G1019" s="2" t="s">
        <v>23</v>
      </c>
      <c r="H1019" s="2" t="s">
        <v>7</v>
      </c>
      <c r="I1019" s="2" t="s">
        <v>7</v>
      </c>
      <c r="J1019" s="17">
        <v>146.80000000000001</v>
      </c>
      <c r="L1019" s="30">
        <f>IF(M1019="1000 szt.",((J1019/N1019)/1000),IF(M1019="gram",((J1019/N1019)*1000),J1019/N1019))</f>
        <v>0.81555555555555559</v>
      </c>
      <c r="M1019" s="14" t="s">
        <v>19</v>
      </c>
      <c r="N1019" s="15">
        <v>180</v>
      </c>
      <c r="O1019" s="18" t="s">
        <v>1354</v>
      </c>
      <c r="P1019" s="31" t="str">
        <f t="shared" si="15"/>
        <v>St</v>
      </c>
    </row>
    <row r="1020" spans="1:16" ht="15.6" x14ac:dyDescent="0.3">
      <c r="A1020" s="9">
        <v>45425.322916666664</v>
      </c>
      <c r="B1020" s="2" t="s">
        <v>3</v>
      </c>
      <c r="C1020" s="2" t="s">
        <v>32</v>
      </c>
      <c r="D1020" s="2" t="s">
        <v>1714</v>
      </c>
      <c r="E1020" s="12" t="s">
        <v>33</v>
      </c>
      <c r="G1020" s="2" t="s">
        <v>34</v>
      </c>
      <c r="H1020" s="2" t="s">
        <v>10</v>
      </c>
      <c r="I1020" s="2" t="s">
        <v>35</v>
      </c>
      <c r="J1020" s="17">
        <v>170.55</v>
      </c>
      <c r="L1020" s="30">
        <f>IF(M1020="1000 szt.",((J1020/N1020)/1000),IF(M1020="gram",((J1020/N1020)*1000),J1020/N1020))</f>
        <v>45000</v>
      </c>
      <c r="M1020" s="14" t="s">
        <v>31</v>
      </c>
      <c r="N1020" s="15">
        <v>3.79E-3</v>
      </c>
      <c r="O1020" s="18" t="s">
        <v>1354</v>
      </c>
      <c r="P1020" s="31" t="str">
        <f t="shared" si="15"/>
        <v>St</v>
      </c>
    </row>
    <row r="1021" spans="1:16" ht="15.6" x14ac:dyDescent="0.3">
      <c r="A1021" s="9">
        <v>45425.447916666664</v>
      </c>
      <c r="B1021" s="2" t="s">
        <v>9</v>
      </c>
      <c r="C1021" s="2" t="s">
        <v>4</v>
      </c>
      <c r="D1021" s="2" t="s">
        <v>1715</v>
      </c>
      <c r="E1021" s="12" t="s">
        <v>113</v>
      </c>
      <c r="F1021" s="12" t="s">
        <v>1758</v>
      </c>
      <c r="G1021" s="2" t="s">
        <v>16</v>
      </c>
      <c r="H1021" s="2" t="s">
        <v>17</v>
      </c>
      <c r="I1021" s="2" t="s">
        <v>18</v>
      </c>
      <c r="J1021" s="17">
        <v>1.2</v>
      </c>
      <c r="L1021" s="30">
        <f>IF(M1021="1000 szt.",((J1021/N1021)/1000),IF(M1021="gram",((J1021/N1021)*1000),J1021/N1021))</f>
        <v>1.2</v>
      </c>
      <c r="M1021" s="14" t="s">
        <v>19</v>
      </c>
      <c r="N1021" s="15">
        <v>1</v>
      </c>
      <c r="O1021" s="18" t="s">
        <v>1354</v>
      </c>
      <c r="P1021" s="31" t="str">
        <f t="shared" si="15"/>
        <v>St</v>
      </c>
    </row>
    <row r="1022" spans="1:16" ht="28.8" x14ac:dyDescent="0.3">
      <c r="A1022" s="9">
        <v>45425.505555555559</v>
      </c>
      <c r="B1022" s="2" t="s">
        <v>9</v>
      </c>
      <c r="C1022" s="2" t="s">
        <v>4</v>
      </c>
      <c r="D1022" s="2" t="s">
        <v>1709</v>
      </c>
      <c r="E1022" s="12" t="s">
        <v>224</v>
      </c>
      <c r="F1022" s="12" t="s">
        <v>1763</v>
      </c>
      <c r="G1022" s="2" t="s">
        <v>23</v>
      </c>
      <c r="H1022" s="2" t="s">
        <v>37</v>
      </c>
      <c r="I1022" s="2" t="s">
        <v>38</v>
      </c>
      <c r="J1022" s="17">
        <v>36000</v>
      </c>
      <c r="L1022" s="30">
        <f>IF(M1022="1000 szt.",((J1022/N1022)/1000),IF(M1022="gram",((J1022/N1022)*1000),J1022/N1022))</f>
        <v>36000</v>
      </c>
      <c r="M1022" s="14" t="s">
        <v>19</v>
      </c>
      <c r="N1022" s="15">
        <v>1</v>
      </c>
      <c r="O1022" s="18" t="s">
        <v>1354</v>
      </c>
      <c r="P1022" s="31" t="str">
        <f t="shared" si="15"/>
        <v>St</v>
      </c>
    </row>
    <row r="1023" spans="1:16" ht="15.6" x14ac:dyDescent="0.3">
      <c r="A1023" s="9">
        <v>45425.510416666664</v>
      </c>
      <c r="B1023" s="2" t="s">
        <v>9</v>
      </c>
      <c r="C1023" s="2" t="s">
        <v>4</v>
      </c>
      <c r="D1023" s="2" t="s">
        <v>1714</v>
      </c>
      <c r="E1023" s="12" t="s">
        <v>63</v>
      </c>
      <c r="F1023" s="12" t="s">
        <v>1753</v>
      </c>
      <c r="G1023" s="2" t="s">
        <v>16</v>
      </c>
      <c r="H1023" s="2" t="s">
        <v>64</v>
      </c>
      <c r="I1023" s="2" t="s">
        <v>1744</v>
      </c>
      <c r="J1023" s="17">
        <v>50</v>
      </c>
      <c r="K1023" s="3" t="s">
        <v>195</v>
      </c>
      <c r="L1023" s="30">
        <f>IF(M1023="1000 szt.",((J1023/N1023)/1000),IF(M1023="gram",((J1023/N1023)*1000),J1023/N1023))</f>
        <v>50</v>
      </c>
      <c r="M1023" s="14" t="s">
        <v>19</v>
      </c>
      <c r="N1023" s="15">
        <v>1</v>
      </c>
      <c r="O1023" s="18" t="s">
        <v>1354</v>
      </c>
      <c r="P1023" s="31" t="str">
        <f t="shared" si="15"/>
        <v>St</v>
      </c>
    </row>
    <row r="1024" spans="1:16" ht="15.6" x14ac:dyDescent="0.3">
      <c r="A1024" s="9">
        <v>45425.517361111109</v>
      </c>
      <c r="B1024" s="2" t="s">
        <v>9</v>
      </c>
      <c r="C1024" s="2" t="s">
        <v>4</v>
      </c>
      <c r="D1024" s="2" t="s">
        <v>1715</v>
      </c>
      <c r="E1024" s="12" t="s">
        <v>113</v>
      </c>
      <c r="F1024" s="12" t="s">
        <v>1758</v>
      </c>
      <c r="G1024" s="2" t="s">
        <v>16</v>
      </c>
      <c r="H1024" s="2" t="s">
        <v>17</v>
      </c>
      <c r="I1024" s="2" t="s">
        <v>18</v>
      </c>
      <c r="J1024" s="17">
        <v>3.6</v>
      </c>
      <c r="L1024" s="30">
        <f>IF(M1024="1000 szt.",((J1024/N1024)/1000),IF(M1024="gram",((J1024/N1024)*1000),J1024/N1024))</f>
        <v>1.2</v>
      </c>
      <c r="M1024" s="14" t="s">
        <v>19</v>
      </c>
      <c r="N1024" s="15">
        <v>3</v>
      </c>
      <c r="O1024" s="18" t="s">
        <v>1354</v>
      </c>
      <c r="P1024" s="31" t="str">
        <f t="shared" si="15"/>
        <v>St</v>
      </c>
    </row>
    <row r="1025" spans="1:16" ht="15.6" x14ac:dyDescent="0.3">
      <c r="A1025" s="9">
        <v>45425.576388888891</v>
      </c>
      <c r="B1025" s="2" t="s">
        <v>9</v>
      </c>
      <c r="C1025" s="2" t="s">
        <v>32</v>
      </c>
      <c r="D1025" s="2" t="s">
        <v>1710</v>
      </c>
      <c r="E1025" s="12" t="s">
        <v>167</v>
      </c>
      <c r="F1025" s="12" t="s">
        <v>1761</v>
      </c>
      <c r="G1025" s="2" t="s">
        <v>16</v>
      </c>
      <c r="H1025" s="2" t="s">
        <v>64</v>
      </c>
      <c r="I1025" s="2" t="s">
        <v>1744</v>
      </c>
      <c r="J1025" s="17">
        <v>150</v>
      </c>
      <c r="K1025" s="3" t="s">
        <v>122</v>
      </c>
      <c r="L1025" s="30">
        <f>IF(M1025="1000 szt.",((J1025/N1025)/1000),IF(M1025="gram",((J1025/N1025)*1000),J1025/N1025))</f>
        <v>150</v>
      </c>
      <c r="M1025" s="14" t="s">
        <v>19</v>
      </c>
      <c r="N1025" s="15">
        <v>1</v>
      </c>
      <c r="O1025" s="18" t="s">
        <v>1354</v>
      </c>
      <c r="P1025" s="31" t="str">
        <f t="shared" si="15"/>
        <v>St</v>
      </c>
    </row>
    <row r="1026" spans="1:16" ht="28.8" x14ac:dyDescent="0.3">
      <c r="A1026" s="9">
        <v>45426.090277777781</v>
      </c>
      <c r="B1026" s="2" t="s">
        <v>9</v>
      </c>
      <c r="C1026" s="2" t="s">
        <v>4</v>
      </c>
      <c r="D1026" s="2" t="s">
        <v>1708</v>
      </c>
      <c r="E1026" s="12" t="s">
        <v>22</v>
      </c>
      <c r="F1026" s="12" t="s">
        <v>1749</v>
      </c>
      <c r="G1026" s="2" t="s">
        <v>23</v>
      </c>
      <c r="H1026" s="2" t="s">
        <v>37</v>
      </c>
      <c r="I1026" s="2" t="s">
        <v>1744</v>
      </c>
      <c r="J1026" s="17">
        <v>1800</v>
      </c>
      <c r="K1026" s="3" t="s">
        <v>225</v>
      </c>
      <c r="L1026" s="30">
        <f>IF(M1026="1000 szt.",((J1026/N1026)/1000),IF(M1026="gram",((J1026/N1026)*1000),J1026/N1026))</f>
        <v>1800</v>
      </c>
      <c r="M1026" s="14" t="s">
        <v>19</v>
      </c>
      <c r="N1026" s="15">
        <v>1</v>
      </c>
      <c r="O1026" s="18" t="s">
        <v>1354</v>
      </c>
      <c r="P1026" s="31" t="str">
        <f t="shared" si="15"/>
        <v>St</v>
      </c>
    </row>
    <row r="1027" spans="1:16" ht="28.8" x14ac:dyDescent="0.3">
      <c r="A1027" s="9">
        <v>45426.090277777781</v>
      </c>
      <c r="B1027" s="2" t="s">
        <v>9</v>
      </c>
      <c r="C1027" s="2" t="s">
        <v>4</v>
      </c>
      <c r="D1027" s="2" t="s">
        <v>1708</v>
      </c>
      <c r="E1027" s="12" t="s">
        <v>22</v>
      </c>
      <c r="F1027" s="12" t="s">
        <v>1749</v>
      </c>
      <c r="G1027" s="2" t="s">
        <v>23</v>
      </c>
      <c r="H1027" s="2" t="s">
        <v>37</v>
      </c>
      <c r="I1027" s="2" t="s">
        <v>1744</v>
      </c>
      <c r="J1027" s="17">
        <v>2000</v>
      </c>
      <c r="K1027" s="3" t="s">
        <v>226</v>
      </c>
      <c r="L1027" s="30">
        <f>IF(M1027="1000 szt.",((J1027/N1027)/1000),IF(M1027="gram",((J1027/N1027)*1000),J1027/N1027))</f>
        <v>2000</v>
      </c>
      <c r="M1027" s="14" t="s">
        <v>19</v>
      </c>
      <c r="N1027" s="15">
        <v>1</v>
      </c>
      <c r="O1027" s="18" t="s">
        <v>1354</v>
      </c>
      <c r="P1027" s="31" t="str">
        <f t="shared" ref="P1027:P1090" si="16">MID(O1027,1,2)</f>
        <v>St</v>
      </c>
    </row>
    <row r="1028" spans="1:16" ht="28.8" x14ac:dyDescent="0.3">
      <c r="A1028" s="9">
        <v>45426.090277777781</v>
      </c>
      <c r="B1028" s="2" t="s">
        <v>9</v>
      </c>
      <c r="C1028" s="2" t="s">
        <v>4</v>
      </c>
      <c r="D1028" s="2" t="s">
        <v>1708</v>
      </c>
      <c r="E1028" s="12" t="s">
        <v>22</v>
      </c>
      <c r="F1028" s="12" t="s">
        <v>1749</v>
      </c>
      <c r="G1028" s="2" t="s">
        <v>23</v>
      </c>
      <c r="H1028" s="2" t="s">
        <v>37</v>
      </c>
      <c r="I1028" s="2" t="s">
        <v>1744</v>
      </c>
      <c r="J1028" s="17">
        <v>2200</v>
      </c>
      <c r="K1028" s="3" t="s">
        <v>227</v>
      </c>
      <c r="L1028" s="30">
        <f>IF(M1028="1000 szt.",((J1028/N1028)/1000),IF(M1028="gram",((J1028/N1028)*1000),J1028/N1028))</f>
        <v>2200</v>
      </c>
      <c r="M1028" s="14" t="s">
        <v>19</v>
      </c>
      <c r="N1028" s="15">
        <v>1</v>
      </c>
      <c r="O1028" s="18" t="s">
        <v>1354</v>
      </c>
      <c r="P1028" s="31" t="str">
        <f t="shared" si="16"/>
        <v>St</v>
      </c>
    </row>
    <row r="1029" spans="1:16" ht="28.8" x14ac:dyDescent="0.3">
      <c r="A1029" s="9">
        <v>45426.090277777781</v>
      </c>
      <c r="B1029" s="2" t="s">
        <v>9</v>
      </c>
      <c r="C1029" s="2" t="s">
        <v>4</v>
      </c>
      <c r="D1029" s="2" t="s">
        <v>1708</v>
      </c>
      <c r="E1029" s="12" t="s">
        <v>22</v>
      </c>
      <c r="F1029" s="12" t="s">
        <v>1749</v>
      </c>
      <c r="G1029" s="2" t="s">
        <v>23</v>
      </c>
      <c r="H1029" s="2" t="s">
        <v>37</v>
      </c>
      <c r="I1029" s="2" t="s">
        <v>1744</v>
      </c>
      <c r="J1029" s="17">
        <v>2000</v>
      </c>
      <c r="K1029" s="3" t="s">
        <v>228</v>
      </c>
      <c r="L1029" s="30">
        <f>IF(M1029="1000 szt.",((J1029/N1029)/1000),IF(M1029="gram",((J1029/N1029)*1000),J1029/N1029))</f>
        <v>2000</v>
      </c>
      <c r="M1029" s="14" t="s">
        <v>19</v>
      </c>
      <c r="N1029" s="15">
        <v>1</v>
      </c>
      <c r="O1029" s="18" t="s">
        <v>1354</v>
      </c>
      <c r="P1029" s="31" t="str">
        <f t="shared" si="16"/>
        <v>St</v>
      </c>
    </row>
    <row r="1030" spans="1:16" ht="28.8" x14ac:dyDescent="0.3">
      <c r="A1030" s="9">
        <v>45426.090277777781</v>
      </c>
      <c r="B1030" s="2" t="s">
        <v>9</v>
      </c>
      <c r="C1030" s="2" t="s">
        <v>4</v>
      </c>
      <c r="D1030" s="2" t="s">
        <v>1708</v>
      </c>
      <c r="E1030" s="12" t="s">
        <v>22</v>
      </c>
      <c r="F1030" s="12" t="s">
        <v>1749</v>
      </c>
      <c r="G1030" s="2" t="s">
        <v>23</v>
      </c>
      <c r="H1030" s="2" t="s">
        <v>37</v>
      </c>
      <c r="I1030" s="2" t="s">
        <v>1744</v>
      </c>
      <c r="J1030" s="17">
        <v>3000</v>
      </c>
      <c r="K1030" s="3" t="s">
        <v>229</v>
      </c>
      <c r="L1030" s="30">
        <f>IF(M1030="1000 szt.",((J1030/N1030)/1000),IF(M1030="gram",((J1030/N1030)*1000),J1030/N1030))</f>
        <v>3000</v>
      </c>
      <c r="M1030" s="14" t="s">
        <v>19</v>
      </c>
      <c r="N1030" s="15">
        <v>1</v>
      </c>
      <c r="O1030" s="18" t="s">
        <v>1354</v>
      </c>
      <c r="P1030" s="31" t="str">
        <f t="shared" si="16"/>
        <v>St</v>
      </c>
    </row>
    <row r="1031" spans="1:16" ht="28.8" x14ac:dyDescent="0.3">
      <c r="A1031" s="9">
        <v>45426.090277777781</v>
      </c>
      <c r="B1031" s="2" t="s">
        <v>9</v>
      </c>
      <c r="C1031" s="2" t="s">
        <v>4</v>
      </c>
      <c r="D1031" s="2" t="s">
        <v>1708</v>
      </c>
      <c r="E1031" s="12" t="s">
        <v>22</v>
      </c>
      <c r="F1031" s="12" t="s">
        <v>1749</v>
      </c>
      <c r="G1031" s="2" t="s">
        <v>23</v>
      </c>
      <c r="H1031" s="2" t="s">
        <v>37</v>
      </c>
      <c r="I1031" s="2" t="s">
        <v>1744</v>
      </c>
      <c r="J1031" s="17">
        <v>1700</v>
      </c>
      <c r="K1031" s="3" t="s">
        <v>226</v>
      </c>
      <c r="L1031" s="30">
        <f>IF(M1031="1000 szt.",((J1031/N1031)/1000),IF(M1031="gram",((J1031/N1031)*1000),J1031/N1031))</f>
        <v>1700</v>
      </c>
      <c r="M1031" s="14" t="s">
        <v>19</v>
      </c>
      <c r="N1031" s="15">
        <v>1</v>
      </c>
      <c r="O1031" s="18" t="s">
        <v>1354</v>
      </c>
      <c r="P1031" s="31" t="str">
        <f t="shared" si="16"/>
        <v>St</v>
      </c>
    </row>
    <row r="1032" spans="1:16" ht="15.6" x14ac:dyDescent="0.3">
      <c r="A1032" s="9">
        <v>45426.260416666664</v>
      </c>
      <c r="B1032" s="2" t="s">
        <v>9</v>
      </c>
      <c r="C1032" s="2" t="s">
        <v>4</v>
      </c>
      <c r="D1032" s="2" t="s">
        <v>1715</v>
      </c>
      <c r="E1032" s="12" t="s">
        <v>113</v>
      </c>
      <c r="F1032" s="12" t="s">
        <v>1758</v>
      </c>
      <c r="G1032" s="2" t="s">
        <v>16</v>
      </c>
      <c r="H1032" s="2" t="s">
        <v>17</v>
      </c>
      <c r="I1032" s="2" t="s">
        <v>18</v>
      </c>
      <c r="J1032" s="17">
        <v>2</v>
      </c>
      <c r="L1032" s="30">
        <f>IF(M1032="1000 szt.",((J1032/N1032)/1000),IF(M1032="gram",((J1032/N1032)*1000),J1032/N1032))</f>
        <v>2</v>
      </c>
      <c r="M1032" s="14" t="s">
        <v>19</v>
      </c>
      <c r="N1032" s="15">
        <v>1</v>
      </c>
      <c r="O1032" s="18" t="s">
        <v>1354</v>
      </c>
      <c r="P1032" s="31" t="str">
        <f t="shared" si="16"/>
        <v>St</v>
      </c>
    </row>
    <row r="1033" spans="1:16" ht="28.8" x14ac:dyDescent="0.3">
      <c r="A1033" s="9">
        <v>45426.297222222223</v>
      </c>
      <c r="B1033" s="2" t="s">
        <v>3</v>
      </c>
      <c r="C1033" s="2" t="s">
        <v>4</v>
      </c>
      <c r="D1033" s="2" t="s">
        <v>1708</v>
      </c>
      <c r="E1033" s="12" t="s">
        <v>22</v>
      </c>
      <c r="F1033" s="12" t="s">
        <v>1749</v>
      </c>
      <c r="G1033" s="2" t="s">
        <v>23</v>
      </c>
      <c r="H1033" s="2" t="s">
        <v>7</v>
      </c>
      <c r="I1033" s="2" t="s">
        <v>7</v>
      </c>
      <c r="J1033" s="17">
        <v>130.49</v>
      </c>
      <c r="K1033" s="3" t="s">
        <v>230</v>
      </c>
      <c r="L1033" s="30">
        <f>IF(M1033="1000 szt.",((J1033/N1033)/1000),IF(M1033="gram",((J1033/N1033)*1000),J1033/N1033))</f>
        <v>0.81556250000000008</v>
      </c>
      <c r="M1033" s="14" t="s">
        <v>19</v>
      </c>
      <c r="N1033" s="15">
        <v>160</v>
      </c>
      <c r="O1033" s="18" t="s">
        <v>1354</v>
      </c>
      <c r="P1033" s="31" t="str">
        <f t="shared" si="16"/>
        <v>St</v>
      </c>
    </row>
    <row r="1034" spans="1:16" ht="28.8" x14ac:dyDescent="0.3">
      <c r="A1034" s="9">
        <v>45426.297222222223</v>
      </c>
      <c r="B1034" s="2" t="s">
        <v>3</v>
      </c>
      <c r="C1034" s="2" t="s">
        <v>4</v>
      </c>
      <c r="D1034" s="2" t="s">
        <v>1708</v>
      </c>
      <c r="E1034" s="12" t="s">
        <v>22</v>
      </c>
      <c r="F1034" s="12" t="s">
        <v>1749</v>
      </c>
      <c r="G1034" s="2" t="s">
        <v>23</v>
      </c>
      <c r="H1034" s="2" t="s">
        <v>55</v>
      </c>
      <c r="I1034" s="2" t="s">
        <v>57</v>
      </c>
      <c r="J1034" s="17">
        <v>60</v>
      </c>
      <c r="L1034" s="30">
        <f>IF(M1034="1000 szt.",((J1034/N1034)/1000),IF(M1034="gram",((J1034/N1034)*1000),J1034/N1034))</f>
        <v>40</v>
      </c>
      <c r="M1034" s="14" t="s">
        <v>46</v>
      </c>
      <c r="N1034" s="15">
        <v>1.5</v>
      </c>
      <c r="O1034" s="18" t="s">
        <v>1354</v>
      </c>
      <c r="P1034" s="31" t="str">
        <f t="shared" si="16"/>
        <v>St</v>
      </c>
    </row>
    <row r="1035" spans="1:16" ht="15.6" x14ac:dyDescent="0.3">
      <c r="A1035" s="9">
        <v>45426.333333333336</v>
      </c>
      <c r="B1035" s="2" t="s">
        <v>27</v>
      </c>
      <c r="C1035" s="2" t="s">
        <v>32</v>
      </c>
      <c r="D1035" s="2" t="s">
        <v>1709</v>
      </c>
      <c r="E1035" s="12" t="s">
        <v>99</v>
      </c>
      <c r="G1035" s="2" t="s">
        <v>23</v>
      </c>
      <c r="H1035" s="2" t="s">
        <v>55</v>
      </c>
      <c r="I1035" s="2" t="s">
        <v>57</v>
      </c>
      <c r="J1035" s="17">
        <v>120</v>
      </c>
      <c r="L1035" s="30">
        <f>IF(M1035="1000 szt.",((J1035/N1035)/1000),IF(M1035="gram",((J1035/N1035)*1000),J1035/N1035))</f>
        <v>40</v>
      </c>
      <c r="M1035" s="14" t="s">
        <v>46</v>
      </c>
      <c r="N1035" s="15">
        <v>3</v>
      </c>
      <c r="O1035" s="18" t="s">
        <v>1354</v>
      </c>
      <c r="P1035" s="31" t="str">
        <f t="shared" si="16"/>
        <v>St</v>
      </c>
    </row>
    <row r="1036" spans="1:16" ht="15.6" x14ac:dyDescent="0.3">
      <c r="A1036" s="9">
        <v>45426.333333333336</v>
      </c>
      <c r="B1036" s="2" t="s">
        <v>27</v>
      </c>
      <c r="C1036" s="2" t="s">
        <v>32</v>
      </c>
      <c r="D1036" s="2" t="s">
        <v>1709</v>
      </c>
      <c r="E1036" s="12" t="s">
        <v>99</v>
      </c>
      <c r="G1036" s="2" t="s">
        <v>23</v>
      </c>
      <c r="H1036" s="2" t="s">
        <v>7</v>
      </c>
      <c r="I1036" s="2" t="s">
        <v>7</v>
      </c>
      <c r="J1036" s="17">
        <v>48.93</v>
      </c>
      <c r="K1036" s="3" t="s">
        <v>231</v>
      </c>
      <c r="L1036" s="30">
        <f>IF(M1036="1000 szt.",((J1036/N1036)/1000),IF(M1036="gram",((J1036/N1036)*1000),J1036/N1036))</f>
        <v>0.8155</v>
      </c>
      <c r="M1036" s="14" t="s">
        <v>19</v>
      </c>
      <c r="N1036" s="15">
        <v>60</v>
      </c>
      <c r="O1036" s="18" t="s">
        <v>1354</v>
      </c>
      <c r="P1036" s="31" t="str">
        <f t="shared" si="16"/>
        <v>St</v>
      </c>
    </row>
    <row r="1037" spans="1:16" ht="15.6" x14ac:dyDescent="0.3">
      <c r="A1037" s="9">
        <v>45426.5</v>
      </c>
      <c r="B1037" s="2" t="s">
        <v>27</v>
      </c>
      <c r="C1037" s="2" t="s">
        <v>32</v>
      </c>
      <c r="D1037" s="2" t="s">
        <v>1708</v>
      </c>
      <c r="E1037" s="12" t="s">
        <v>25</v>
      </c>
      <c r="G1037" s="2" t="s">
        <v>26</v>
      </c>
      <c r="H1037" s="2" t="s">
        <v>7</v>
      </c>
      <c r="I1037" s="2" t="s">
        <v>7</v>
      </c>
      <c r="J1037" s="17">
        <v>342.53</v>
      </c>
      <c r="L1037" s="30">
        <f>IF(M1037="1000 szt.",((J1037/N1037)/1000),IF(M1037="gram",((J1037/N1037)*1000),J1037/N1037))</f>
        <v>0.81554761904761897</v>
      </c>
      <c r="M1037" s="14" t="s">
        <v>19</v>
      </c>
      <c r="N1037" s="15">
        <v>420</v>
      </c>
      <c r="O1037" s="18" t="s">
        <v>1163</v>
      </c>
      <c r="P1037" s="31" t="str">
        <f t="shared" si="16"/>
        <v>SC</v>
      </c>
    </row>
    <row r="1038" spans="1:16" ht="15.6" x14ac:dyDescent="0.3">
      <c r="A1038" s="9">
        <v>45426.5</v>
      </c>
      <c r="B1038" s="2" t="s">
        <v>27</v>
      </c>
      <c r="C1038" s="2" t="s">
        <v>32</v>
      </c>
      <c r="D1038" s="2" t="s">
        <v>1708</v>
      </c>
      <c r="E1038" s="12" t="s">
        <v>25</v>
      </c>
      <c r="G1038" s="2" t="s">
        <v>26</v>
      </c>
      <c r="H1038" s="2" t="s">
        <v>29</v>
      </c>
      <c r="I1038" s="2" t="s">
        <v>234</v>
      </c>
      <c r="L1038" s="30">
        <f>IF(M1038="1000 szt.",((J1038/N1038)/1000),IF(M1038="gram",((J1038/N1038)*1000),J1038/N1038))</f>
        <v>0</v>
      </c>
      <c r="M1038" s="14" t="s">
        <v>19</v>
      </c>
      <c r="N1038" s="15">
        <v>160</v>
      </c>
      <c r="O1038" s="18" t="s">
        <v>1163</v>
      </c>
      <c r="P1038" s="31" t="str">
        <f t="shared" si="16"/>
        <v>SC</v>
      </c>
    </row>
    <row r="1039" spans="1:16" ht="15.6" x14ac:dyDescent="0.3">
      <c r="A1039" s="9">
        <v>45426.5</v>
      </c>
      <c r="B1039" s="2" t="s">
        <v>27</v>
      </c>
      <c r="C1039" s="2" t="s">
        <v>32</v>
      </c>
      <c r="D1039" s="2" t="s">
        <v>1708</v>
      </c>
      <c r="E1039" s="12" t="s">
        <v>25</v>
      </c>
      <c r="G1039" s="2" t="s">
        <v>26</v>
      </c>
      <c r="H1039" s="2" t="s">
        <v>7</v>
      </c>
      <c r="I1039" s="2" t="s">
        <v>7</v>
      </c>
      <c r="J1039" s="17">
        <v>65.239999999999995</v>
      </c>
      <c r="L1039" s="30">
        <f>IF(M1039="1000 szt.",((J1039/N1039)/1000),IF(M1039="gram",((J1039/N1039)*1000),J1039/N1039))</f>
        <v>0.81549999999999989</v>
      </c>
      <c r="M1039" s="14" t="s">
        <v>19</v>
      </c>
      <c r="N1039" s="15">
        <v>80</v>
      </c>
      <c r="O1039" s="18" t="s">
        <v>1163</v>
      </c>
      <c r="P1039" s="31" t="str">
        <f t="shared" si="16"/>
        <v>SC</v>
      </c>
    </row>
    <row r="1040" spans="1:16" ht="28.8" x14ac:dyDescent="0.3">
      <c r="A1040" s="9">
        <v>45426.506944444445</v>
      </c>
      <c r="B1040" s="2" t="s">
        <v>3</v>
      </c>
      <c r="C1040" s="2" t="s">
        <v>4</v>
      </c>
      <c r="D1040" s="2" t="s">
        <v>1708</v>
      </c>
      <c r="E1040" s="12" t="s">
        <v>22</v>
      </c>
      <c r="F1040" s="12" t="s">
        <v>1749</v>
      </c>
      <c r="G1040" s="2" t="s">
        <v>23</v>
      </c>
      <c r="H1040" s="2" t="s">
        <v>64</v>
      </c>
      <c r="I1040" s="2" t="s">
        <v>83</v>
      </c>
      <c r="J1040" s="17">
        <v>1500</v>
      </c>
      <c r="K1040" s="3" t="s">
        <v>233</v>
      </c>
      <c r="L1040" s="30">
        <f>IF(M1040="1000 szt.",((J1040/N1040)/1000),IF(M1040="gram",((J1040/N1040)*1000),J1040/N1040))</f>
        <v>1500</v>
      </c>
      <c r="M1040" s="14" t="s">
        <v>19</v>
      </c>
      <c r="N1040" s="15">
        <v>1</v>
      </c>
      <c r="O1040" s="18" t="s">
        <v>1171</v>
      </c>
      <c r="P1040" s="31" t="str">
        <f t="shared" si="16"/>
        <v>SC</v>
      </c>
    </row>
    <row r="1041" spans="1:16" ht="15.6" x14ac:dyDescent="0.3">
      <c r="A1041" s="9">
        <v>45426.625694444447</v>
      </c>
      <c r="B1041" s="2" t="s">
        <v>27</v>
      </c>
      <c r="C1041" s="2" t="s">
        <v>28</v>
      </c>
      <c r="D1041" s="2" t="s">
        <v>1715</v>
      </c>
      <c r="E1041" s="12" t="s">
        <v>36</v>
      </c>
      <c r="G1041" s="2" t="s">
        <v>27</v>
      </c>
      <c r="H1041" s="2" t="s">
        <v>10</v>
      </c>
      <c r="I1041" s="2" t="s">
        <v>35</v>
      </c>
      <c r="J1041" s="17">
        <v>336.15</v>
      </c>
      <c r="L1041" s="30">
        <f>IF(M1041="1000 szt.",((J1041/N1041)/1000),IF(M1041="gram",((J1041/N1041)*1000),J1041/N1041))</f>
        <v>45000</v>
      </c>
      <c r="M1041" s="14" t="s">
        <v>31</v>
      </c>
      <c r="N1041" s="15">
        <v>7.4700000000000001E-3</v>
      </c>
      <c r="O1041" s="18" t="s">
        <v>1354</v>
      </c>
      <c r="P1041" s="31" t="str">
        <f t="shared" si="16"/>
        <v>St</v>
      </c>
    </row>
    <row r="1042" spans="1:16" ht="15.6" x14ac:dyDescent="0.3">
      <c r="A1042" s="9">
        <v>45426.638888888891</v>
      </c>
      <c r="B1042" s="2" t="s">
        <v>27</v>
      </c>
      <c r="C1042" s="2" t="s">
        <v>28</v>
      </c>
      <c r="D1042" s="2" t="s">
        <v>1708</v>
      </c>
      <c r="E1042" s="12" t="s">
        <v>36</v>
      </c>
      <c r="G1042" s="2" t="s">
        <v>27</v>
      </c>
      <c r="H1042" s="2" t="s">
        <v>7</v>
      </c>
      <c r="I1042" s="2" t="s">
        <v>7</v>
      </c>
      <c r="J1042" s="17">
        <v>289206.78999999998</v>
      </c>
      <c r="L1042" s="30">
        <f>IF(M1042="1000 szt.",((J1042/N1042)/1000),IF(M1042="gram",((J1042/N1042)*1000),J1042/N1042))</f>
        <v>0.8155399864643843</v>
      </c>
      <c r="M1042" s="14" t="s">
        <v>19</v>
      </c>
      <c r="N1042" s="15">
        <v>354620</v>
      </c>
      <c r="O1042" s="18" t="s">
        <v>1173</v>
      </c>
      <c r="P1042" s="31" t="str">
        <f t="shared" si="16"/>
        <v>SC</v>
      </c>
    </row>
    <row r="1043" spans="1:16" ht="15.6" x14ac:dyDescent="0.3">
      <c r="A1043" s="9">
        <v>45426.638888888891</v>
      </c>
      <c r="B1043" s="2" t="s">
        <v>27</v>
      </c>
      <c r="C1043" s="2" t="s">
        <v>28</v>
      </c>
      <c r="D1043" s="2" t="s">
        <v>1708</v>
      </c>
      <c r="E1043" s="12" t="s">
        <v>36</v>
      </c>
      <c r="G1043" s="2" t="s">
        <v>27</v>
      </c>
      <c r="H1043" s="2" t="s">
        <v>29</v>
      </c>
      <c r="I1043" s="2" t="s">
        <v>30</v>
      </c>
      <c r="J1043" s="17">
        <v>304731.25</v>
      </c>
      <c r="L1043" s="30">
        <f>IF(M1043="1000 szt.",((J1043/N1043)/1000),IF(M1043="gram",((J1043/N1043)*1000),J1043/N1043))</f>
        <v>972.65001595914453</v>
      </c>
      <c r="M1043" s="14" t="s">
        <v>31</v>
      </c>
      <c r="N1043" s="15">
        <v>313.3</v>
      </c>
      <c r="O1043" s="18" t="s">
        <v>1173</v>
      </c>
      <c r="P1043" s="31" t="str">
        <f t="shared" si="16"/>
        <v>SC</v>
      </c>
    </row>
    <row r="1044" spans="1:16" ht="15.6" x14ac:dyDescent="0.3">
      <c r="A1044" s="9">
        <v>45426.638888888891</v>
      </c>
      <c r="B1044" s="2" t="s">
        <v>27</v>
      </c>
      <c r="C1044" s="2" t="s">
        <v>28</v>
      </c>
      <c r="D1044" s="2" t="s">
        <v>1708</v>
      </c>
      <c r="E1044" s="12" t="s">
        <v>36</v>
      </c>
      <c r="G1044" s="2" t="s">
        <v>27</v>
      </c>
      <c r="H1044" s="2" t="s">
        <v>29</v>
      </c>
      <c r="I1044" s="2" t="s">
        <v>134</v>
      </c>
      <c r="J1044" s="17">
        <v>482263.4</v>
      </c>
      <c r="L1044" s="30">
        <f>IF(M1044="1000 szt.",((J1044/N1044)/1000),IF(M1044="gram",((J1044/N1044)*1000),J1044/N1044))</f>
        <v>610.46</v>
      </c>
      <c r="M1044" s="14" t="s">
        <v>31</v>
      </c>
      <c r="N1044" s="15">
        <v>790</v>
      </c>
      <c r="O1044" s="18" t="s">
        <v>1173</v>
      </c>
      <c r="P1044" s="31" t="str">
        <f t="shared" si="16"/>
        <v>SC</v>
      </c>
    </row>
    <row r="1045" spans="1:16" ht="15.6" x14ac:dyDescent="0.3">
      <c r="A1045" s="9">
        <v>45426.638888888891</v>
      </c>
      <c r="B1045" s="2" t="s">
        <v>27</v>
      </c>
      <c r="C1045" s="2" t="s">
        <v>28</v>
      </c>
      <c r="D1045" s="2" t="s">
        <v>1708</v>
      </c>
      <c r="E1045" s="12" t="s">
        <v>36</v>
      </c>
      <c r="G1045" s="2" t="s">
        <v>27</v>
      </c>
      <c r="H1045" s="2" t="s">
        <v>11</v>
      </c>
      <c r="I1045" s="2" t="s">
        <v>1744</v>
      </c>
      <c r="J1045" s="17">
        <v>80000</v>
      </c>
      <c r="K1045" s="3" t="s">
        <v>239</v>
      </c>
      <c r="L1045" s="30">
        <f>IF(M1045="1000 szt.",((J1045/N1045)/1000),IF(M1045="gram",((J1045/N1045)*1000),J1045/N1045))</f>
        <v>40000</v>
      </c>
      <c r="M1045" s="14" t="s">
        <v>19</v>
      </c>
      <c r="N1045" s="15">
        <v>2</v>
      </c>
      <c r="O1045" s="18" t="s">
        <v>1173</v>
      </c>
      <c r="P1045" s="31" t="str">
        <f t="shared" si="16"/>
        <v>SC</v>
      </c>
    </row>
    <row r="1046" spans="1:16" ht="15.6" x14ac:dyDescent="0.3">
      <c r="A1046" s="9">
        <v>45426.638888888891</v>
      </c>
      <c r="B1046" s="2" t="s">
        <v>27</v>
      </c>
      <c r="C1046" s="2" t="s">
        <v>28</v>
      </c>
      <c r="D1046" s="2" t="s">
        <v>1708</v>
      </c>
      <c r="E1046" s="12" t="s">
        <v>36</v>
      </c>
      <c r="G1046" s="2" t="s">
        <v>27</v>
      </c>
      <c r="H1046" s="2" t="s">
        <v>11</v>
      </c>
      <c r="I1046" s="2" t="s">
        <v>1744</v>
      </c>
      <c r="J1046" s="17">
        <v>60000</v>
      </c>
      <c r="K1046" s="3" t="s">
        <v>240</v>
      </c>
      <c r="L1046" s="30">
        <f>IF(M1046="1000 szt.",((J1046/N1046)/1000),IF(M1046="gram",((J1046/N1046)*1000),J1046/N1046))</f>
        <v>60000</v>
      </c>
      <c r="M1046" s="14" t="s">
        <v>19</v>
      </c>
      <c r="N1046" s="15">
        <v>1</v>
      </c>
      <c r="O1046" s="18" t="s">
        <v>1173</v>
      </c>
      <c r="P1046" s="31" t="str">
        <f t="shared" si="16"/>
        <v>SC</v>
      </c>
    </row>
    <row r="1047" spans="1:16" ht="15.6" x14ac:dyDescent="0.3">
      <c r="A1047" s="9">
        <v>45426.638888888891</v>
      </c>
      <c r="B1047" s="2" t="s">
        <v>27</v>
      </c>
      <c r="C1047" s="2" t="s">
        <v>28</v>
      </c>
      <c r="D1047" s="2" t="s">
        <v>1708</v>
      </c>
      <c r="E1047" s="12" t="s">
        <v>36</v>
      </c>
      <c r="G1047" s="2" t="s">
        <v>27</v>
      </c>
      <c r="H1047" s="2" t="s">
        <v>29</v>
      </c>
      <c r="I1047" s="2" t="s">
        <v>29</v>
      </c>
      <c r="J1047" s="17">
        <v>613742.15</v>
      </c>
      <c r="K1047" s="3" t="s">
        <v>241</v>
      </c>
      <c r="L1047" s="30">
        <f>IF(M1047="1000 szt.",((J1047/N1047)/1000),IF(M1047="gram",((J1047/N1047)*1000),J1047/N1047))</f>
        <v>972.65000000000009</v>
      </c>
      <c r="M1047" s="14" t="s">
        <v>31</v>
      </c>
      <c r="N1047" s="15">
        <v>631</v>
      </c>
      <c r="O1047" s="18" t="s">
        <v>1173</v>
      </c>
      <c r="P1047" s="31" t="str">
        <f t="shared" si="16"/>
        <v>SC</v>
      </c>
    </row>
    <row r="1048" spans="1:16" ht="31.2" x14ac:dyDescent="0.3">
      <c r="A1048" s="9">
        <v>45427.020833333336</v>
      </c>
      <c r="B1048" s="2" t="s">
        <v>3</v>
      </c>
      <c r="C1048" s="2" t="s">
        <v>32</v>
      </c>
      <c r="D1048" s="2" t="s">
        <v>1714</v>
      </c>
      <c r="E1048" s="12" t="s">
        <v>33</v>
      </c>
      <c r="G1048" s="2" t="s">
        <v>34</v>
      </c>
      <c r="H1048" s="2" t="s">
        <v>10</v>
      </c>
      <c r="I1048" s="2" t="s">
        <v>35</v>
      </c>
      <c r="J1048" s="17">
        <v>129.15</v>
      </c>
      <c r="L1048" s="30">
        <f>IF(M1048="1000 szt.",((J1048/N1048)/1000),IF(M1048="gram",((J1048/N1048)*1000),J1048/N1048))</f>
        <v>45000</v>
      </c>
      <c r="M1048" s="14" t="s">
        <v>31</v>
      </c>
      <c r="N1048" s="15">
        <v>2.8700000000000002E-3</v>
      </c>
      <c r="O1048" s="18" t="s">
        <v>1172</v>
      </c>
      <c r="P1048" s="31" t="str">
        <f t="shared" si="16"/>
        <v>Kr</v>
      </c>
    </row>
    <row r="1049" spans="1:16" ht="15.6" x14ac:dyDescent="0.3">
      <c r="A1049" s="9">
        <v>45427.207638888889</v>
      </c>
      <c r="B1049" s="2" t="s">
        <v>3</v>
      </c>
      <c r="C1049" s="2" t="s">
        <v>4</v>
      </c>
      <c r="D1049" s="2" t="s">
        <v>1708</v>
      </c>
      <c r="E1049" s="12" t="s">
        <v>25</v>
      </c>
      <c r="F1049" s="12" t="s">
        <v>1750</v>
      </c>
      <c r="G1049" s="2" t="s">
        <v>26</v>
      </c>
      <c r="H1049" s="2" t="s">
        <v>78</v>
      </c>
      <c r="I1049" s="2" t="s">
        <v>235</v>
      </c>
      <c r="J1049" s="17">
        <v>119103</v>
      </c>
      <c r="L1049" s="30">
        <f>IF(M1049="1000 szt.",((J1049/N1049)/1000),IF(M1049="gram",((J1049/N1049)*1000),J1049/N1049))</f>
        <v>3.9701</v>
      </c>
      <c r="M1049" s="14" t="s">
        <v>19</v>
      </c>
      <c r="N1049" s="15">
        <v>30000</v>
      </c>
      <c r="O1049" s="18" t="s">
        <v>1354</v>
      </c>
      <c r="P1049" s="31" t="str">
        <f t="shared" si="16"/>
        <v>St</v>
      </c>
    </row>
    <row r="1050" spans="1:16" ht="15.6" x14ac:dyDescent="0.3">
      <c r="A1050" s="9">
        <v>45427.680555555555</v>
      </c>
      <c r="B1050" s="2" t="s">
        <v>9</v>
      </c>
      <c r="C1050" s="2" t="s">
        <v>4</v>
      </c>
      <c r="D1050" s="2" t="s">
        <v>1708</v>
      </c>
      <c r="E1050" s="12" t="s">
        <v>66</v>
      </c>
      <c r="F1050" s="12" t="s">
        <v>1759</v>
      </c>
      <c r="G1050" s="2" t="s">
        <v>23</v>
      </c>
      <c r="H1050" s="2" t="s">
        <v>37</v>
      </c>
      <c r="I1050" s="2" t="s">
        <v>38</v>
      </c>
      <c r="J1050" s="17">
        <v>35000</v>
      </c>
      <c r="K1050" s="3" t="s">
        <v>236</v>
      </c>
      <c r="L1050" s="30">
        <f>IF(M1050="1000 szt.",((J1050/N1050)/1000),IF(M1050="gram",((J1050/N1050)*1000),J1050/N1050))</f>
        <v>35000</v>
      </c>
      <c r="M1050" s="14" t="s">
        <v>19</v>
      </c>
      <c r="N1050" s="15">
        <v>1</v>
      </c>
      <c r="O1050" s="18" t="s">
        <v>1354</v>
      </c>
      <c r="P1050" s="31" t="str">
        <f t="shared" si="16"/>
        <v>St</v>
      </c>
    </row>
    <row r="1051" spans="1:16" ht="15.6" x14ac:dyDescent="0.3">
      <c r="A1051" s="9">
        <v>45427.833333333336</v>
      </c>
      <c r="B1051" s="2" t="s">
        <v>27</v>
      </c>
      <c r="C1051" s="2" t="s">
        <v>28</v>
      </c>
      <c r="D1051" s="2" t="s">
        <v>1713</v>
      </c>
      <c r="E1051" s="12" t="s">
        <v>36</v>
      </c>
      <c r="G1051" s="2" t="s">
        <v>27</v>
      </c>
      <c r="H1051" s="2" t="s">
        <v>10</v>
      </c>
      <c r="I1051" s="2" t="s">
        <v>35</v>
      </c>
      <c r="J1051" s="17">
        <v>5985000</v>
      </c>
      <c r="K1051" s="3" t="s">
        <v>246</v>
      </c>
      <c r="L1051" s="30">
        <f>IF(M1051="1000 szt.",((J1051/N1051)/1000),IF(M1051="gram",((J1051/N1051)*1000),J1051/N1051))</f>
        <v>45000</v>
      </c>
      <c r="M1051" s="14" t="s">
        <v>31</v>
      </c>
      <c r="N1051" s="15">
        <v>133</v>
      </c>
      <c r="O1051" s="18" t="s">
        <v>1354</v>
      </c>
      <c r="P1051" s="31" t="str">
        <f t="shared" si="16"/>
        <v>St</v>
      </c>
    </row>
    <row r="1052" spans="1:16" ht="15.6" x14ac:dyDescent="0.3">
      <c r="A1052" s="9">
        <v>45428.243055555555</v>
      </c>
      <c r="B1052" s="2" t="s">
        <v>9</v>
      </c>
      <c r="C1052" s="2" t="s">
        <v>4</v>
      </c>
      <c r="D1052" s="2" t="s">
        <v>1715</v>
      </c>
      <c r="E1052" s="12" t="s">
        <v>113</v>
      </c>
      <c r="F1052" s="12" t="s">
        <v>1758</v>
      </c>
      <c r="G1052" s="2" t="s">
        <v>16</v>
      </c>
      <c r="H1052" s="2" t="s">
        <v>17</v>
      </c>
      <c r="I1052" s="2" t="s">
        <v>18</v>
      </c>
      <c r="J1052" s="17">
        <v>1</v>
      </c>
      <c r="K1052" s="3" t="s">
        <v>237</v>
      </c>
      <c r="L1052" s="30">
        <f>IF(M1052="1000 szt.",((J1052/N1052)/1000),IF(M1052="gram",((J1052/N1052)*1000),J1052/N1052))</f>
        <v>1</v>
      </c>
      <c r="M1052" s="14" t="s">
        <v>19</v>
      </c>
      <c r="N1052" s="15">
        <v>1</v>
      </c>
      <c r="O1052" s="18" t="s">
        <v>1354</v>
      </c>
      <c r="P1052" s="31" t="str">
        <f t="shared" si="16"/>
        <v>St</v>
      </c>
    </row>
    <row r="1053" spans="1:16" ht="15.6" x14ac:dyDescent="0.3">
      <c r="A1053" s="9">
        <v>45428.357638888891</v>
      </c>
      <c r="B1053" s="2" t="s">
        <v>9</v>
      </c>
      <c r="C1053" s="2" t="s">
        <v>4</v>
      </c>
      <c r="D1053" s="2" t="s">
        <v>1715</v>
      </c>
      <c r="E1053" s="12" t="s">
        <v>113</v>
      </c>
      <c r="F1053" s="12" t="s">
        <v>1758</v>
      </c>
      <c r="G1053" s="2" t="s">
        <v>16</v>
      </c>
      <c r="H1053" s="2" t="s">
        <v>17</v>
      </c>
      <c r="I1053" s="2" t="s">
        <v>18</v>
      </c>
      <c r="J1053" s="17">
        <v>1</v>
      </c>
      <c r="K1053" s="3" t="s">
        <v>238</v>
      </c>
      <c r="L1053" s="30">
        <f>IF(M1053="1000 szt.",((J1053/N1053)/1000),IF(M1053="gram",((J1053/N1053)*1000),J1053/N1053))</f>
        <v>1</v>
      </c>
      <c r="M1053" s="14" t="s">
        <v>19</v>
      </c>
      <c r="N1053" s="15">
        <v>1</v>
      </c>
      <c r="O1053" s="18" t="s">
        <v>1354</v>
      </c>
      <c r="P1053" s="31" t="str">
        <f t="shared" si="16"/>
        <v>St</v>
      </c>
    </row>
    <row r="1054" spans="1:16" ht="15.6" x14ac:dyDescent="0.3">
      <c r="A1054" s="9">
        <v>45428.375</v>
      </c>
      <c r="B1054" s="2" t="s">
        <v>27</v>
      </c>
      <c r="C1054" s="2" t="s">
        <v>32</v>
      </c>
      <c r="D1054" s="2" t="s">
        <v>1716</v>
      </c>
      <c r="E1054" s="12" t="s">
        <v>242</v>
      </c>
      <c r="G1054" s="2" t="s">
        <v>243</v>
      </c>
      <c r="H1054" s="2" t="s">
        <v>7</v>
      </c>
      <c r="I1054" s="2" t="s">
        <v>7</v>
      </c>
      <c r="J1054" s="17">
        <v>20951.22</v>
      </c>
      <c r="K1054" s="3" t="s">
        <v>244</v>
      </c>
      <c r="L1054" s="30">
        <f>IF(M1054="1000 szt.",((J1054/N1054)/1000),IF(M1054="gram",((J1054/N1054)*1000),J1054/N1054))</f>
        <v>0.8155398987933048</v>
      </c>
      <c r="M1054" s="14" t="s">
        <v>19</v>
      </c>
      <c r="N1054" s="15">
        <v>25690</v>
      </c>
      <c r="O1054" s="18" t="s">
        <v>1169</v>
      </c>
      <c r="P1054" s="31" t="str">
        <f t="shared" si="16"/>
        <v>Po</v>
      </c>
    </row>
    <row r="1055" spans="1:16" ht="15.6" x14ac:dyDescent="0.3">
      <c r="A1055" s="9">
        <v>45428.375</v>
      </c>
      <c r="B1055" s="2" t="s">
        <v>27</v>
      </c>
      <c r="C1055" s="2" t="s">
        <v>32</v>
      </c>
      <c r="D1055" s="2" t="s">
        <v>1716</v>
      </c>
      <c r="E1055" s="12" t="s">
        <v>242</v>
      </c>
      <c r="G1055" s="2" t="s">
        <v>243</v>
      </c>
      <c r="H1055" s="2" t="s">
        <v>7</v>
      </c>
      <c r="I1055" s="2" t="s">
        <v>7</v>
      </c>
      <c r="J1055" s="17">
        <v>20951.22</v>
      </c>
      <c r="K1055" s="3" t="s">
        <v>245</v>
      </c>
      <c r="L1055" s="30">
        <f>IF(M1055="1000 szt.",((J1055/N1055)/1000),IF(M1055="gram",((J1055/N1055)*1000),J1055/N1055))</f>
        <v>0.8155398987933048</v>
      </c>
      <c r="M1055" s="14" t="s">
        <v>19</v>
      </c>
      <c r="N1055" s="15">
        <v>25690</v>
      </c>
      <c r="O1055" s="18" t="s">
        <v>1169</v>
      </c>
      <c r="P1055" s="31" t="str">
        <f t="shared" si="16"/>
        <v>Po</v>
      </c>
    </row>
    <row r="1056" spans="1:16" ht="15.6" x14ac:dyDescent="0.3">
      <c r="A1056" s="9">
        <v>45428.454861111109</v>
      </c>
      <c r="B1056" s="2" t="s">
        <v>27</v>
      </c>
      <c r="C1056" s="2" t="s">
        <v>28</v>
      </c>
      <c r="D1056" s="2" t="s">
        <v>1713</v>
      </c>
      <c r="E1056" s="12" t="s">
        <v>258</v>
      </c>
      <c r="G1056" s="2" t="s">
        <v>27</v>
      </c>
      <c r="H1056" s="2" t="s">
        <v>10</v>
      </c>
      <c r="I1056" s="2" t="s">
        <v>35</v>
      </c>
      <c r="J1056" s="17">
        <v>10</v>
      </c>
      <c r="L1056" s="30">
        <f>IF(M1056="1000 szt.",((J1056/N1056)/1000),IF(M1056="gram",((J1056/N1056)*1000),J1056/N1056))</f>
        <v>40000</v>
      </c>
      <c r="M1056" s="14" t="s">
        <v>31</v>
      </c>
      <c r="N1056" s="15">
        <v>2.5000000000000001E-4</v>
      </c>
      <c r="O1056" s="18" t="s">
        <v>1354</v>
      </c>
      <c r="P1056" s="31" t="str">
        <f t="shared" si="16"/>
        <v>St</v>
      </c>
    </row>
    <row r="1057" spans="1:16" ht="28.8" x14ac:dyDescent="0.3">
      <c r="A1057" s="9">
        <v>45428.552083333336</v>
      </c>
      <c r="B1057" s="2" t="s">
        <v>3</v>
      </c>
      <c r="C1057" s="2" t="s">
        <v>4</v>
      </c>
      <c r="D1057" s="2" t="s">
        <v>1708</v>
      </c>
      <c r="E1057" s="12" t="s">
        <v>58</v>
      </c>
      <c r="F1057" s="12" t="s">
        <v>1754</v>
      </c>
      <c r="G1057" s="2" t="s">
        <v>23</v>
      </c>
      <c r="H1057" s="2" t="s">
        <v>64</v>
      </c>
      <c r="I1057" s="2" t="s">
        <v>1744</v>
      </c>
      <c r="J1057" s="17">
        <v>50</v>
      </c>
      <c r="K1057" s="3" t="s">
        <v>122</v>
      </c>
      <c r="L1057" s="30">
        <f>IF(M1057="1000 szt.",((J1057/N1057)/1000),IF(M1057="gram",((J1057/N1057)*1000),J1057/N1057))</f>
        <v>50</v>
      </c>
      <c r="M1057" s="14" t="s">
        <v>19</v>
      </c>
      <c r="N1057" s="15">
        <v>1</v>
      </c>
      <c r="O1057" s="18" t="s">
        <v>1163</v>
      </c>
      <c r="P1057" s="31" t="str">
        <f t="shared" si="16"/>
        <v>SC</v>
      </c>
    </row>
    <row r="1058" spans="1:16" ht="15.6" x14ac:dyDescent="0.3">
      <c r="A1058" s="9">
        <v>45428.652777777781</v>
      </c>
      <c r="B1058" s="2" t="s">
        <v>3</v>
      </c>
      <c r="C1058" s="2" t="s">
        <v>4</v>
      </c>
      <c r="D1058" s="2" t="s">
        <v>1708</v>
      </c>
      <c r="E1058" s="12" t="s">
        <v>71</v>
      </c>
      <c r="F1058" s="12" t="s">
        <v>1760</v>
      </c>
      <c r="G1058" s="2" t="s">
        <v>23</v>
      </c>
      <c r="H1058" s="2" t="s">
        <v>10</v>
      </c>
      <c r="I1058" s="2" t="s">
        <v>35</v>
      </c>
      <c r="J1058" s="17">
        <v>22.5</v>
      </c>
      <c r="L1058" s="30">
        <f>IF(M1058="1000 szt.",((J1058/N1058)/1000),IF(M1058="gram",((J1058/N1058)*1000),J1058/N1058))</f>
        <v>45000</v>
      </c>
      <c r="M1058" s="14" t="s">
        <v>31</v>
      </c>
      <c r="N1058" s="15">
        <v>5.0000000000000001E-4</v>
      </c>
      <c r="O1058" s="18" t="s">
        <v>1354</v>
      </c>
      <c r="P1058" s="31" t="str">
        <f t="shared" si="16"/>
        <v>St</v>
      </c>
    </row>
    <row r="1059" spans="1:16" ht="15.6" x14ac:dyDescent="0.3">
      <c r="A1059" s="9">
        <v>45428.833333333336</v>
      </c>
      <c r="B1059" s="2" t="s">
        <v>27</v>
      </c>
      <c r="C1059" s="2" t="s">
        <v>28</v>
      </c>
      <c r="D1059" s="2" t="s">
        <v>1710</v>
      </c>
      <c r="E1059" s="12" t="s">
        <v>249</v>
      </c>
      <c r="G1059" s="2" t="s">
        <v>27</v>
      </c>
      <c r="H1059" s="2" t="s">
        <v>29</v>
      </c>
      <c r="I1059" s="2" t="s">
        <v>30</v>
      </c>
      <c r="J1059" s="17">
        <v>455275.21</v>
      </c>
      <c r="L1059" s="30">
        <f>IF(M1059="1000 szt.",((J1059/N1059)/1000),IF(M1059="gram",((J1059/N1059)*1000),J1059/N1059))</f>
        <v>815.54000895656077</v>
      </c>
      <c r="M1059" s="14" t="s">
        <v>31</v>
      </c>
      <c r="N1059" s="15">
        <v>558.25</v>
      </c>
      <c r="O1059" s="18" t="s">
        <v>1354</v>
      </c>
      <c r="P1059" s="31" t="str">
        <f t="shared" si="16"/>
        <v>St</v>
      </c>
    </row>
    <row r="1060" spans="1:16" ht="15.6" x14ac:dyDescent="0.3">
      <c r="A1060" s="9">
        <v>45428.886111111111</v>
      </c>
      <c r="B1060" s="2" t="s">
        <v>3</v>
      </c>
      <c r="C1060" s="2" t="s">
        <v>32</v>
      </c>
      <c r="D1060" s="2" t="s">
        <v>1712</v>
      </c>
      <c r="E1060" s="12" t="s">
        <v>162</v>
      </c>
      <c r="G1060" s="2" t="s">
        <v>250</v>
      </c>
      <c r="H1060" s="2" t="s">
        <v>37</v>
      </c>
      <c r="I1060" s="2" t="s">
        <v>1744</v>
      </c>
      <c r="J1060" s="17">
        <v>30000</v>
      </c>
      <c r="K1060" s="3" t="s">
        <v>251</v>
      </c>
      <c r="L1060" s="30">
        <f>IF(M1060="1000 szt.",((J1060/N1060)/1000),IF(M1060="gram",((J1060/N1060)*1000),J1060/N1060))</f>
        <v>30000</v>
      </c>
      <c r="M1060" s="14" t="s">
        <v>19</v>
      </c>
      <c r="N1060" s="15">
        <v>1</v>
      </c>
      <c r="O1060" s="18" t="s">
        <v>1354</v>
      </c>
      <c r="P1060" s="31" t="str">
        <f t="shared" si="16"/>
        <v>St</v>
      </c>
    </row>
    <row r="1061" spans="1:16" ht="15.6" x14ac:dyDescent="0.3">
      <c r="A1061" s="9">
        <v>45428.886111111111</v>
      </c>
      <c r="B1061" s="2" t="s">
        <v>3</v>
      </c>
      <c r="C1061" s="2" t="s">
        <v>32</v>
      </c>
      <c r="D1061" s="2" t="s">
        <v>1712</v>
      </c>
      <c r="E1061" s="12" t="s">
        <v>162</v>
      </c>
      <c r="G1061" s="2" t="s">
        <v>250</v>
      </c>
      <c r="H1061" s="2" t="s">
        <v>11</v>
      </c>
      <c r="I1061" s="2" t="s">
        <v>1744</v>
      </c>
      <c r="J1061" s="17">
        <v>6000</v>
      </c>
      <c r="K1061" s="3" t="s">
        <v>252</v>
      </c>
      <c r="L1061" s="30">
        <f>IF(M1061="1000 szt.",((J1061/N1061)/1000),IF(M1061="gram",((J1061/N1061)*1000),J1061/N1061))</f>
        <v>6000</v>
      </c>
      <c r="M1061" s="14" t="s">
        <v>19</v>
      </c>
      <c r="N1061" s="15">
        <v>1</v>
      </c>
      <c r="O1061" s="18" t="s">
        <v>1354</v>
      </c>
      <c r="P1061" s="31" t="str">
        <f t="shared" si="16"/>
        <v>St</v>
      </c>
    </row>
    <row r="1062" spans="1:16" ht="15.6" x14ac:dyDescent="0.3">
      <c r="A1062" s="9">
        <v>45428.886111111111</v>
      </c>
      <c r="B1062" s="2" t="s">
        <v>3</v>
      </c>
      <c r="C1062" s="2" t="s">
        <v>32</v>
      </c>
      <c r="D1062" s="2" t="s">
        <v>1712</v>
      </c>
      <c r="E1062" s="12" t="s">
        <v>162</v>
      </c>
      <c r="G1062" s="2" t="s">
        <v>250</v>
      </c>
      <c r="H1062" s="2" t="s">
        <v>11</v>
      </c>
      <c r="I1062" s="2" t="s">
        <v>1744</v>
      </c>
      <c r="J1062" s="17">
        <v>4000</v>
      </c>
      <c r="K1062" s="3" t="s">
        <v>253</v>
      </c>
      <c r="L1062" s="30">
        <f>IF(M1062="1000 szt.",((J1062/N1062)/1000),IF(M1062="gram",((J1062/N1062)*1000),J1062/N1062))</f>
        <v>4000</v>
      </c>
      <c r="M1062" s="14" t="s">
        <v>19</v>
      </c>
      <c r="N1062" s="15">
        <v>1</v>
      </c>
      <c r="O1062" s="18" t="s">
        <v>1354</v>
      </c>
      <c r="P1062" s="31" t="str">
        <f t="shared" si="16"/>
        <v>St</v>
      </c>
    </row>
    <row r="1063" spans="1:16" ht="15.6" x14ac:dyDescent="0.3">
      <c r="A1063" s="9">
        <v>45428.886111111111</v>
      </c>
      <c r="B1063" s="2" t="s">
        <v>3</v>
      </c>
      <c r="C1063" s="2" t="s">
        <v>32</v>
      </c>
      <c r="D1063" s="2" t="s">
        <v>1712</v>
      </c>
      <c r="E1063" s="12" t="s">
        <v>162</v>
      </c>
      <c r="G1063" s="2" t="s">
        <v>250</v>
      </c>
      <c r="H1063" s="2" t="s">
        <v>11</v>
      </c>
      <c r="I1063" s="2" t="s">
        <v>1744</v>
      </c>
      <c r="J1063" s="17">
        <v>45000</v>
      </c>
      <c r="K1063" s="3" t="s">
        <v>254</v>
      </c>
      <c r="L1063" s="30">
        <f>IF(M1063="1000 szt.",((J1063/N1063)/1000),IF(M1063="gram",((J1063/N1063)*1000),J1063/N1063))</f>
        <v>45000</v>
      </c>
      <c r="M1063" s="14" t="s">
        <v>19</v>
      </c>
      <c r="N1063" s="15">
        <v>1</v>
      </c>
      <c r="O1063" s="18" t="s">
        <v>1354</v>
      </c>
      <c r="P1063" s="31" t="str">
        <f t="shared" si="16"/>
        <v>St</v>
      </c>
    </row>
    <row r="1064" spans="1:16" ht="15.6" x14ac:dyDescent="0.3">
      <c r="A1064" s="9">
        <v>45428.886111111111</v>
      </c>
      <c r="B1064" s="2" t="s">
        <v>3</v>
      </c>
      <c r="C1064" s="2" t="s">
        <v>32</v>
      </c>
      <c r="D1064" s="2" t="s">
        <v>1712</v>
      </c>
      <c r="E1064" s="12" t="s">
        <v>162</v>
      </c>
      <c r="G1064" s="2" t="s">
        <v>250</v>
      </c>
      <c r="H1064" s="2" t="s">
        <v>11</v>
      </c>
      <c r="I1064" s="2" t="s">
        <v>1744</v>
      </c>
      <c r="J1064" s="17">
        <v>12000</v>
      </c>
      <c r="K1064" s="3" t="s">
        <v>255</v>
      </c>
      <c r="L1064" s="30">
        <f>IF(M1064="1000 szt.",((J1064/N1064)/1000),IF(M1064="gram",((J1064/N1064)*1000),J1064/N1064))</f>
        <v>12000</v>
      </c>
      <c r="M1064" s="14" t="s">
        <v>19</v>
      </c>
      <c r="N1064" s="15">
        <v>1</v>
      </c>
      <c r="O1064" s="18" t="s">
        <v>1354</v>
      </c>
      <c r="P1064" s="31" t="str">
        <f t="shared" si="16"/>
        <v>St</v>
      </c>
    </row>
    <row r="1065" spans="1:16" ht="15.6" x14ac:dyDescent="0.3">
      <c r="A1065" s="9">
        <v>45428.886111111111</v>
      </c>
      <c r="B1065" s="2" t="s">
        <v>3</v>
      </c>
      <c r="C1065" s="2" t="s">
        <v>32</v>
      </c>
      <c r="D1065" s="2" t="s">
        <v>1712</v>
      </c>
      <c r="E1065" s="12" t="s">
        <v>162</v>
      </c>
      <c r="G1065" s="2" t="s">
        <v>250</v>
      </c>
      <c r="H1065" s="2" t="s">
        <v>11</v>
      </c>
      <c r="I1065" s="2" t="s">
        <v>1744</v>
      </c>
      <c r="J1065" s="17">
        <v>8000</v>
      </c>
      <c r="K1065" s="3" t="s">
        <v>256</v>
      </c>
      <c r="L1065" s="30">
        <f>IF(M1065="1000 szt.",((J1065/N1065)/1000),IF(M1065="gram",((J1065/N1065)*1000),J1065/N1065))</f>
        <v>8000</v>
      </c>
      <c r="M1065" s="14" t="s">
        <v>19</v>
      </c>
      <c r="N1065" s="15">
        <v>1</v>
      </c>
      <c r="O1065" s="18" t="s">
        <v>1354</v>
      </c>
      <c r="P1065" s="31" t="str">
        <f t="shared" si="16"/>
        <v>St</v>
      </c>
    </row>
    <row r="1066" spans="1:16" ht="15.6" x14ac:dyDescent="0.3">
      <c r="A1066" s="9">
        <v>45428.886111111111</v>
      </c>
      <c r="B1066" s="2" t="s">
        <v>3</v>
      </c>
      <c r="C1066" s="2" t="s">
        <v>32</v>
      </c>
      <c r="D1066" s="2" t="s">
        <v>1712</v>
      </c>
      <c r="E1066" s="12" t="s">
        <v>162</v>
      </c>
      <c r="G1066" s="2" t="s">
        <v>250</v>
      </c>
      <c r="H1066" s="2" t="s">
        <v>11</v>
      </c>
      <c r="I1066" s="2" t="s">
        <v>1744</v>
      </c>
      <c r="J1066" s="17">
        <v>14000</v>
      </c>
      <c r="K1066" s="3" t="s">
        <v>257</v>
      </c>
      <c r="L1066" s="30">
        <f>IF(M1066="1000 szt.",((J1066/N1066)/1000),IF(M1066="gram",((J1066/N1066)*1000),J1066/N1066))</f>
        <v>14000</v>
      </c>
      <c r="M1066" s="14" t="s">
        <v>19</v>
      </c>
      <c r="N1066" s="15">
        <v>1</v>
      </c>
      <c r="O1066" s="18" t="s">
        <v>1354</v>
      </c>
      <c r="P1066" s="31" t="str">
        <f t="shared" si="16"/>
        <v>St</v>
      </c>
    </row>
    <row r="1067" spans="1:16" ht="15.6" x14ac:dyDescent="0.3">
      <c r="A1067" s="9">
        <v>45428.993055555555</v>
      </c>
      <c r="B1067" s="2" t="s">
        <v>9</v>
      </c>
      <c r="C1067" s="2" t="s">
        <v>4</v>
      </c>
      <c r="D1067" s="2" t="s">
        <v>1708</v>
      </c>
      <c r="E1067" s="12" t="s">
        <v>25</v>
      </c>
      <c r="F1067" s="12" t="s">
        <v>1750</v>
      </c>
      <c r="G1067" s="2" t="s">
        <v>26</v>
      </c>
      <c r="H1067" s="2" t="s">
        <v>37</v>
      </c>
      <c r="I1067" s="2" t="s">
        <v>38</v>
      </c>
      <c r="J1067" s="17">
        <v>60000</v>
      </c>
      <c r="K1067" s="3" t="s">
        <v>248</v>
      </c>
      <c r="L1067" s="30">
        <f>IF(M1067="1000 szt.",((J1067/N1067)/1000),IF(M1067="gram",((J1067/N1067)*1000),J1067/N1067))</f>
        <v>60000</v>
      </c>
      <c r="M1067" s="14" t="s">
        <v>19</v>
      </c>
      <c r="N1067" s="15">
        <v>1</v>
      </c>
      <c r="O1067" s="18" t="s">
        <v>1354</v>
      </c>
      <c r="P1067" s="31" t="str">
        <f t="shared" si="16"/>
        <v>St</v>
      </c>
    </row>
    <row r="1068" spans="1:16" ht="15.6" x14ac:dyDescent="0.3">
      <c r="A1068" s="9">
        <v>45429.057638888888</v>
      </c>
      <c r="B1068" s="2" t="s">
        <v>9</v>
      </c>
      <c r="C1068" s="2" t="s">
        <v>4</v>
      </c>
      <c r="D1068" s="2" t="s">
        <v>1709</v>
      </c>
      <c r="E1068" s="12" t="s">
        <v>60</v>
      </c>
      <c r="F1068" s="12" t="s">
        <v>1752</v>
      </c>
      <c r="G1068" s="2" t="s">
        <v>23</v>
      </c>
      <c r="H1068" s="2" t="s">
        <v>37</v>
      </c>
      <c r="I1068" s="2" t="s">
        <v>38</v>
      </c>
      <c r="J1068" s="17">
        <v>15000</v>
      </c>
      <c r="K1068" s="3" t="s">
        <v>247</v>
      </c>
      <c r="L1068" s="30">
        <f>IF(M1068="1000 szt.",((J1068/N1068)/1000),IF(M1068="gram",((J1068/N1068)*1000),J1068/N1068))</f>
        <v>15000</v>
      </c>
      <c r="M1068" s="14" t="s">
        <v>19</v>
      </c>
      <c r="N1068" s="15">
        <v>1</v>
      </c>
      <c r="O1068" s="18" t="s">
        <v>1354</v>
      </c>
      <c r="P1068" s="31" t="str">
        <f t="shared" si="16"/>
        <v>St</v>
      </c>
    </row>
    <row r="1069" spans="1:16" ht="15.6" x14ac:dyDescent="0.3">
      <c r="A1069" s="9">
        <v>45429.354166666664</v>
      </c>
      <c r="B1069" s="2" t="s">
        <v>3</v>
      </c>
      <c r="C1069" s="2" t="s">
        <v>4</v>
      </c>
      <c r="D1069" s="2" t="s">
        <v>1708</v>
      </c>
      <c r="E1069" s="12" t="s">
        <v>71</v>
      </c>
      <c r="F1069" s="12" t="s">
        <v>1760</v>
      </c>
      <c r="G1069" s="2" t="s">
        <v>23</v>
      </c>
      <c r="H1069" s="2" t="s">
        <v>7</v>
      </c>
      <c r="I1069" s="2" t="s">
        <v>7</v>
      </c>
      <c r="J1069" s="17">
        <v>65.239999999999995</v>
      </c>
      <c r="L1069" s="30">
        <f>IF(M1069="1000 szt.",((J1069/N1069)/1000),IF(M1069="gram",((J1069/N1069)*1000),J1069/N1069))</f>
        <v>0.81549999999999989</v>
      </c>
      <c r="M1069" s="14" t="s">
        <v>19</v>
      </c>
      <c r="N1069" s="15">
        <v>80</v>
      </c>
      <c r="O1069" s="18" t="s">
        <v>1354</v>
      </c>
      <c r="P1069" s="31" t="str">
        <f t="shared" si="16"/>
        <v>St</v>
      </c>
    </row>
    <row r="1070" spans="1:16" ht="28.8" x14ac:dyDescent="0.3">
      <c r="A1070" s="9">
        <v>45429.5625</v>
      </c>
      <c r="B1070" s="2" t="s">
        <v>3</v>
      </c>
      <c r="C1070" s="2" t="s">
        <v>4</v>
      </c>
      <c r="D1070" s="2" t="s">
        <v>1708</v>
      </c>
      <c r="E1070" s="12" t="s">
        <v>25</v>
      </c>
      <c r="F1070" s="12" t="s">
        <v>1755</v>
      </c>
      <c r="G1070" s="2" t="s">
        <v>26</v>
      </c>
      <c r="H1070" s="2" t="s">
        <v>7</v>
      </c>
      <c r="I1070" s="2" t="s">
        <v>7</v>
      </c>
      <c r="J1070" s="17">
        <v>1631.08</v>
      </c>
      <c r="L1070" s="30">
        <f>IF(M1070="1000 szt.",((J1070/N1070)/1000),IF(M1070="gram",((J1070/N1070)*1000),J1070/N1070))</f>
        <v>0.81553999999999993</v>
      </c>
      <c r="M1070" s="14" t="s">
        <v>19</v>
      </c>
      <c r="N1070" s="15">
        <v>2000</v>
      </c>
      <c r="O1070" s="18" t="s">
        <v>1354</v>
      </c>
      <c r="P1070" s="31" t="str">
        <f t="shared" si="16"/>
        <v>St</v>
      </c>
    </row>
    <row r="1071" spans="1:16" ht="15.6" x14ac:dyDescent="0.3">
      <c r="A1071" s="9">
        <v>45429.895138888889</v>
      </c>
      <c r="B1071" s="2" t="s">
        <v>27</v>
      </c>
      <c r="C1071" s="2" t="s">
        <v>32</v>
      </c>
      <c r="D1071" s="2" t="s">
        <v>1708</v>
      </c>
      <c r="E1071" s="12" t="s">
        <v>58</v>
      </c>
      <c r="G1071" s="2" t="s">
        <v>23</v>
      </c>
      <c r="H1071" s="2" t="s">
        <v>10</v>
      </c>
      <c r="I1071" s="2" t="s">
        <v>219</v>
      </c>
      <c r="J1071" s="17">
        <v>55</v>
      </c>
      <c r="K1071" s="3" t="s">
        <v>259</v>
      </c>
      <c r="L1071" s="30">
        <f>IF(M1071="1000 szt.",((J1071/N1071)/1000),IF(M1071="gram",((J1071/N1071)*1000),J1071/N1071))</f>
        <v>50000</v>
      </c>
      <c r="M1071" s="14" t="s">
        <v>31</v>
      </c>
      <c r="N1071" s="15">
        <v>1.1000000000000001E-3</v>
      </c>
      <c r="O1071" s="18" t="s">
        <v>1354</v>
      </c>
      <c r="P1071" s="31" t="str">
        <f t="shared" si="16"/>
        <v>St</v>
      </c>
    </row>
    <row r="1072" spans="1:16" ht="15.6" x14ac:dyDescent="0.3">
      <c r="A1072" s="9">
        <v>45429.895138888889</v>
      </c>
      <c r="B1072" s="2" t="s">
        <v>27</v>
      </c>
      <c r="C1072" s="2" t="s">
        <v>32</v>
      </c>
      <c r="D1072" s="2" t="s">
        <v>1708</v>
      </c>
      <c r="E1072" s="12" t="s">
        <v>58</v>
      </c>
      <c r="G1072" s="2" t="s">
        <v>23</v>
      </c>
      <c r="H1072" s="2" t="s">
        <v>10</v>
      </c>
      <c r="I1072" s="2" t="s">
        <v>35</v>
      </c>
      <c r="J1072" s="17">
        <v>30.5</v>
      </c>
      <c r="L1072" s="30">
        <f>IF(M1072="1000 szt.",((J1072/N1072)/1000),IF(M1072="gram",((J1072/N1072)*1000),J1072/N1072))</f>
        <v>50000</v>
      </c>
      <c r="M1072" s="14" t="s">
        <v>31</v>
      </c>
      <c r="N1072" s="15">
        <v>6.0999999999999997E-4</v>
      </c>
      <c r="O1072" s="18" t="s">
        <v>1354</v>
      </c>
      <c r="P1072" s="31" t="str">
        <f t="shared" si="16"/>
        <v>St</v>
      </c>
    </row>
    <row r="1073" spans="1:16" ht="28.8" x14ac:dyDescent="0.3">
      <c r="A1073" s="9">
        <v>45430.090277777781</v>
      </c>
      <c r="B1073" s="2" t="s">
        <v>3</v>
      </c>
      <c r="C1073" s="2" t="s">
        <v>4</v>
      </c>
      <c r="D1073" s="2" t="s">
        <v>1708</v>
      </c>
      <c r="E1073" s="12" t="s">
        <v>25</v>
      </c>
      <c r="F1073" s="12" t="s">
        <v>1755</v>
      </c>
      <c r="G1073" s="2" t="s">
        <v>26</v>
      </c>
      <c r="H1073" s="2" t="s">
        <v>7</v>
      </c>
      <c r="I1073" s="2" t="s">
        <v>7</v>
      </c>
      <c r="J1073" s="17">
        <v>978.65</v>
      </c>
      <c r="L1073" s="30">
        <f>IF(M1073="1000 szt.",((J1073/N1073)/1000),IF(M1073="gram",((J1073/N1073)*1000),J1073/N1073))</f>
        <v>0.81554166666666661</v>
      </c>
      <c r="M1073" s="14" t="s">
        <v>19</v>
      </c>
      <c r="N1073" s="15">
        <v>1200</v>
      </c>
      <c r="O1073" s="18" t="s">
        <v>1354</v>
      </c>
      <c r="P1073" s="31" t="str">
        <f t="shared" si="16"/>
        <v>St</v>
      </c>
    </row>
    <row r="1074" spans="1:16" ht="28.8" x14ac:dyDescent="0.3">
      <c r="A1074" s="9">
        <v>45430.326388888891</v>
      </c>
      <c r="B1074" s="2" t="s">
        <v>3</v>
      </c>
      <c r="C1074" s="2" t="s">
        <v>4</v>
      </c>
      <c r="D1074" s="2" t="s">
        <v>1708</v>
      </c>
      <c r="E1074" s="12" t="s">
        <v>25</v>
      </c>
      <c r="F1074" s="12" t="s">
        <v>1755</v>
      </c>
      <c r="G1074" s="2" t="s">
        <v>26</v>
      </c>
      <c r="H1074" s="2" t="s">
        <v>7</v>
      </c>
      <c r="I1074" s="2" t="s">
        <v>7</v>
      </c>
      <c r="J1074" s="17">
        <v>489.32</v>
      </c>
      <c r="L1074" s="30">
        <f>IF(M1074="1000 szt.",((J1074/N1074)/1000),IF(M1074="gram",((J1074/N1074)*1000),J1074/N1074))</f>
        <v>0.81553333333333333</v>
      </c>
      <c r="M1074" s="14" t="s">
        <v>19</v>
      </c>
      <c r="N1074" s="15">
        <v>600</v>
      </c>
      <c r="O1074" s="18" t="s">
        <v>1354</v>
      </c>
      <c r="P1074" s="31" t="str">
        <f t="shared" si="16"/>
        <v>St</v>
      </c>
    </row>
    <row r="1075" spans="1:16" ht="28.8" x14ac:dyDescent="0.3">
      <c r="A1075" s="9">
        <v>45430.326388888891</v>
      </c>
      <c r="B1075" s="2" t="s">
        <v>3</v>
      </c>
      <c r="C1075" s="2" t="s">
        <v>4</v>
      </c>
      <c r="D1075" s="2" t="s">
        <v>1708</v>
      </c>
      <c r="E1075" s="12" t="s">
        <v>25</v>
      </c>
      <c r="F1075" s="12" t="s">
        <v>1755</v>
      </c>
      <c r="G1075" s="2" t="s">
        <v>26</v>
      </c>
      <c r="H1075" s="2" t="s">
        <v>55</v>
      </c>
      <c r="I1075" s="2" t="s">
        <v>57</v>
      </c>
      <c r="J1075" s="17">
        <v>50</v>
      </c>
      <c r="L1075" s="30">
        <f>IF(M1075="1000 szt.",((J1075/N1075)/1000),IF(M1075="gram",((J1075/N1075)*1000),J1075/N1075))</f>
        <v>50</v>
      </c>
      <c r="M1075" s="14" t="s">
        <v>46</v>
      </c>
      <c r="N1075" s="15">
        <v>1</v>
      </c>
      <c r="O1075" s="18" t="s">
        <v>1354</v>
      </c>
      <c r="P1075" s="31" t="str">
        <f t="shared" si="16"/>
        <v>St</v>
      </c>
    </row>
    <row r="1076" spans="1:16" ht="15.6" x14ac:dyDescent="0.3">
      <c r="A1076" s="9">
        <v>45430.354166666664</v>
      </c>
      <c r="B1076" s="2" t="s">
        <v>9</v>
      </c>
      <c r="C1076" s="2" t="s">
        <v>32</v>
      </c>
      <c r="D1076" s="2" t="s">
        <v>1710</v>
      </c>
      <c r="E1076" s="12" t="s">
        <v>167</v>
      </c>
      <c r="F1076" s="12" t="s">
        <v>1761</v>
      </c>
      <c r="G1076" s="2" t="s">
        <v>16</v>
      </c>
      <c r="H1076" s="2" t="s">
        <v>64</v>
      </c>
      <c r="I1076" s="2" t="s">
        <v>83</v>
      </c>
      <c r="J1076" s="17">
        <v>619</v>
      </c>
      <c r="K1076" s="3" t="s">
        <v>260</v>
      </c>
      <c r="L1076" s="30">
        <f>IF(M1076="1000 szt.",((J1076/N1076)/1000),IF(M1076="gram",((J1076/N1076)*1000),J1076/N1076))</f>
        <v>619</v>
      </c>
      <c r="M1076" s="14" t="s">
        <v>19</v>
      </c>
      <c r="N1076" s="15">
        <v>1</v>
      </c>
      <c r="O1076" s="18" t="s">
        <v>1354</v>
      </c>
      <c r="P1076" s="31" t="str">
        <f t="shared" si="16"/>
        <v>St</v>
      </c>
    </row>
    <row r="1077" spans="1:16" ht="20.399999999999999" x14ac:dyDescent="0.3">
      <c r="A1077" s="9">
        <v>45430.430555555555</v>
      </c>
      <c r="B1077" s="2" t="s">
        <v>27</v>
      </c>
      <c r="C1077" s="2" t="s">
        <v>32</v>
      </c>
      <c r="D1077" s="2" t="s">
        <v>1714</v>
      </c>
      <c r="E1077" s="12" t="s">
        <v>261</v>
      </c>
      <c r="G1077" s="2" t="s">
        <v>34</v>
      </c>
      <c r="H1077" s="2" t="s">
        <v>11</v>
      </c>
      <c r="I1077" s="2" t="s">
        <v>1744</v>
      </c>
      <c r="J1077" s="17">
        <v>37750</v>
      </c>
      <c r="K1077" s="3" t="s">
        <v>262</v>
      </c>
      <c r="L1077" s="30">
        <f>IF(M1077="1000 szt.",((J1077/N1077)/1000),IF(M1077="gram",((J1077/N1077)*1000),J1077/N1077))</f>
        <v>302</v>
      </c>
      <c r="M1077" s="14" t="s">
        <v>19</v>
      </c>
      <c r="N1077" s="15">
        <v>125</v>
      </c>
      <c r="O1077" s="18" t="s">
        <v>1354</v>
      </c>
      <c r="P1077" s="31" t="str">
        <f t="shared" si="16"/>
        <v>St</v>
      </c>
    </row>
    <row r="1078" spans="1:16" ht="15.6" x14ac:dyDescent="0.3">
      <c r="A1078" s="9">
        <v>45431.354166666664</v>
      </c>
      <c r="B1078" s="2" t="s">
        <v>3</v>
      </c>
      <c r="C1078" s="2" t="s">
        <v>32</v>
      </c>
      <c r="D1078" s="2" t="s">
        <v>1714</v>
      </c>
      <c r="E1078" s="12" t="s">
        <v>33</v>
      </c>
      <c r="G1078" s="2" t="s">
        <v>34</v>
      </c>
      <c r="H1078" s="2" t="s">
        <v>37</v>
      </c>
      <c r="I1078" s="2" t="s">
        <v>38</v>
      </c>
      <c r="J1078" s="17">
        <v>250000</v>
      </c>
      <c r="K1078" s="3" t="s">
        <v>263</v>
      </c>
      <c r="L1078" s="30">
        <f>IF(M1078="1000 szt.",((J1078/N1078)/1000),IF(M1078="gram",((J1078/N1078)*1000),J1078/N1078))</f>
        <v>250000</v>
      </c>
      <c r="M1078" s="14" t="s">
        <v>19</v>
      </c>
      <c r="N1078" s="15">
        <v>1</v>
      </c>
      <c r="O1078" s="18" t="s">
        <v>1354</v>
      </c>
      <c r="P1078" s="31" t="str">
        <f t="shared" si="16"/>
        <v>St</v>
      </c>
    </row>
    <row r="1079" spans="1:16" ht="28.8" x14ac:dyDescent="0.3">
      <c r="A1079" s="9">
        <v>45432.100694444445</v>
      </c>
      <c r="B1079" s="2" t="s">
        <v>3</v>
      </c>
      <c r="C1079" s="2" t="s">
        <v>4</v>
      </c>
      <c r="D1079" s="2" t="s">
        <v>1708</v>
      </c>
      <c r="E1079" s="12" t="s">
        <v>25</v>
      </c>
      <c r="F1079" s="12" t="s">
        <v>1755</v>
      </c>
      <c r="G1079" s="2" t="s">
        <v>26</v>
      </c>
      <c r="H1079" s="2" t="s">
        <v>7</v>
      </c>
      <c r="I1079" s="2" t="s">
        <v>7</v>
      </c>
      <c r="J1079" s="17">
        <v>2446.62</v>
      </c>
      <c r="L1079" s="30">
        <f>IF(M1079="1000 szt.",((J1079/N1079)/1000),IF(M1079="gram",((J1079/N1079)*1000),J1079/N1079))</f>
        <v>0.81553999999999993</v>
      </c>
      <c r="M1079" s="14" t="s">
        <v>19</v>
      </c>
      <c r="N1079" s="15">
        <v>3000</v>
      </c>
      <c r="O1079" s="18" t="s">
        <v>1354</v>
      </c>
      <c r="P1079" s="31" t="str">
        <f t="shared" si="16"/>
        <v>St</v>
      </c>
    </row>
    <row r="1080" spans="1:16" ht="28.8" x14ac:dyDescent="0.3">
      <c r="A1080" s="9">
        <v>45432.1875</v>
      </c>
      <c r="B1080" s="2" t="s">
        <v>3</v>
      </c>
      <c r="C1080" s="2" t="s">
        <v>4</v>
      </c>
      <c r="D1080" s="2" t="s">
        <v>1708</v>
      </c>
      <c r="E1080" s="12" t="s">
        <v>25</v>
      </c>
      <c r="F1080" s="12" t="s">
        <v>1755</v>
      </c>
      <c r="G1080" s="2" t="s">
        <v>26</v>
      </c>
      <c r="H1080" s="2" t="s">
        <v>7</v>
      </c>
      <c r="I1080" s="2" t="s">
        <v>7</v>
      </c>
      <c r="J1080" s="17">
        <v>815.54</v>
      </c>
      <c r="L1080" s="30">
        <f>IF(M1080="1000 szt.",((J1080/N1080)/1000),IF(M1080="gram",((J1080/N1080)*1000),J1080/N1080))</f>
        <v>0.81553999999999993</v>
      </c>
      <c r="M1080" s="14" t="s">
        <v>19</v>
      </c>
      <c r="N1080" s="15">
        <v>1000</v>
      </c>
      <c r="O1080" s="18" t="s">
        <v>1354</v>
      </c>
      <c r="P1080" s="31" t="str">
        <f t="shared" si="16"/>
        <v>St</v>
      </c>
    </row>
    <row r="1081" spans="1:16" ht="28.8" x14ac:dyDescent="0.3">
      <c r="A1081" s="9">
        <v>45432.347222222219</v>
      </c>
      <c r="B1081" s="2" t="s">
        <v>3</v>
      </c>
      <c r="C1081" s="2" t="s">
        <v>4</v>
      </c>
      <c r="D1081" s="2" t="s">
        <v>1708</v>
      </c>
      <c r="E1081" s="12" t="s">
        <v>22</v>
      </c>
      <c r="F1081" s="12" t="s">
        <v>1749</v>
      </c>
      <c r="G1081" s="2" t="s">
        <v>23</v>
      </c>
      <c r="H1081" s="2" t="s">
        <v>7</v>
      </c>
      <c r="I1081" s="2" t="s">
        <v>7</v>
      </c>
      <c r="J1081" s="17">
        <v>456.7</v>
      </c>
      <c r="L1081" s="30">
        <f>IF(M1081="1000 szt.",((J1081/N1081)/1000),IF(M1081="gram",((J1081/N1081)*1000),J1081/N1081))</f>
        <v>0.81553571428571425</v>
      </c>
      <c r="M1081" s="14" t="s">
        <v>19</v>
      </c>
      <c r="N1081" s="15">
        <v>560</v>
      </c>
      <c r="O1081" s="18" t="s">
        <v>1354</v>
      </c>
      <c r="P1081" s="31" t="str">
        <f t="shared" si="16"/>
        <v>St</v>
      </c>
    </row>
    <row r="1082" spans="1:16" ht="15.6" x14ac:dyDescent="0.3">
      <c r="A1082" s="9">
        <v>45432.404166666667</v>
      </c>
      <c r="B1082" s="2" t="s">
        <v>27</v>
      </c>
      <c r="C1082" s="2" t="s">
        <v>28</v>
      </c>
      <c r="D1082" s="2" t="s">
        <v>1715</v>
      </c>
      <c r="E1082" s="12" t="s">
        <v>36</v>
      </c>
      <c r="G1082" s="2" t="s">
        <v>27</v>
      </c>
      <c r="H1082" s="2" t="s">
        <v>264</v>
      </c>
      <c r="I1082" s="2" t="s">
        <v>265</v>
      </c>
      <c r="K1082" s="3" t="s">
        <v>266</v>
      </c>
      <c r="L1082" s="30">
        <f>IF(M1082="1000 szt.",((J1082/N1082)/1000),IF(M1082="gram",((J1082/N1082)*1000),J1082/N1082))</f>
        <v>0</v>
      </c>
      <c r="M1082" s="14" t="s">
        <v>19</v>
      </c>
      <c r="N1082" s="15">
        <v>1</v>
      </c>
      <c r="O1082" s="18" t="s">
        <v>1354</v>
      </c>
      <c r="P1082" s="31" t="str">
        <f t="shared" si="16"/>
        <v>St</v>
      </c>
    </row>
    <row r="1083" spans="1:16" ht="15.6" x14ac:dyDescent="0.3">
      <c r="A1083" s="9">
        <v>45432.583333333336</v>
      </c>
      <c r="B1083" s="2" t="s">
        <v>27</v>
      </c>
      <c r="C1083" s="2" t="s">
        <v>32</v>
      </c>
      <c r="D1083" s="2" t="s">
        <v>1716</v>
      </c>
      <c r="E1083" s="12" t="s">
        <v>267</v>
      </c>
      <c r="G1083" s="2" t="s">
        <v>26</v>
      </c>
      <c r="H1083" s="2" t="s">
        <v>37</v>
      </c>
      <c r="I1083" s="2" t="s">
        <v>38</v>
      </c>
      <c r="J1083" s="17">
        <v>450000</v>
      </c>
      <c r="K1083" s="3" t="s">
        <v>268</v>
      </c>
      <c r="L1083" s="30">
        <f>IF(M1083="1000 szt.",((J1083/N1083)/1000),IF(M1083="gram",((J1083/N1083)*1000),J1083/N1083))</f>
        <v>450000</v>
      </c>
      <c r="M1083" s="14" t="s">
        <v>19</v>
      </c>
      <c r="N1083" s="15">
        <v>1</v>
      </c>
      <c r="O1083" s="18" t="s">
        <v>1354</v>
      </c>
      <c r="P1083" s="31" t="str">
        <f t="shared" si="16"/>
        <v>St</v>
      </c>
    </row>
    <row r="1084" spans="1:16" ht="15.6" x14ac:dyDescent="0.3">
      <c r="A1084" s="9">
        <v>45432.631249999999</v>
      </c>
      <c r="B1084" s="2" t="s">
        <v>27</v>
      </c>
      <c r="C1084" s="2" t="s">
        <v>28</v>
      </c>
      <c r="D1084" s="2" t="s">
        <v>1715</v>
      </c>
      <c r="E1084" s="12" t="s">
        <v>36</v>
      </c>
      <c r="G1084" s="2" t="s">
        <v>27</v>
      </c>
      <c r="H1084" s="2" t="s">
        <v>11</v>
      </c>
      <c r="I1084" s="2" t="s">
        <v>1744</v>
      </c>
      <c r="K1084" s="3" t="s">
        <v>480</v>
      </c>
      <c r="L1084" s="30">
        <f>IF(M1084="1000 szt.",((J1084/N1084)/1000),IF(M1084="gram",((J1084/N1084)*1000),J1084/N1084))</f>
        <v>0</v>
      </c>
      <c r="M1084" s="14" t="s">
        <v>19</v>
      </c>
      <c r="N1084" s="15">
        <v>2</v>
      </c>
      <c r="O1084" s="18" t="s">
        <v>1354</v>
      </c>
      <c r="P1084" s="31" t="str">
        <f t="shared" si="16"/>
        <v>St</v>
      </c>
    </row>
    <row r="1085" spans="1:16" ht="15.6" x14ac:dyDescent="0.3">
      <c r="A1085" s="9">
        <v>45432.631249999999</v>
      </c>
      <c r="B1085" s="2" t="s">
        <v>27</v>
      </c>
      <c r="C1085" s="2" t="s">
        <v>28</v>
      </c>
      <c r="D1085" s="2" t="s">
        <v>1715</v>
      </c>
      <c r="E1085" s="12" t="s">
        <v>36</v>
      </c>
      <c r="G1085" s="2" t="s">
        <v>27</v>
      </c>
      <c r="H1085" s="2" t="s">
        <v>11</v>
      </c>
      <c r="I1085" s="2" t="s">
        <v>1744</v>
      </c>
      <c r="K1085" s="3" t="s">
        <v>481</v>
      </c>
      <c r="L1085" s="30">
        <f>IF(M1085="1000 szt.",((J1085/N1085)/1000),IF(M1085="gram",((J1085/N1085)*1000),J1085/N1085))</f>
        <v>0</v>
      </c>
      <c r="M1085" s="14" t="s">
        <v>19</v>
      </c>
      <c r="N1085" s="15">
        <v>2</v>
      </c>
      <c r="O1085" s="18" t="s">
        <v>1354</v>
      </c>
      <c r="P1085" s="31" t="str">
        <f t="shared" si="16"/>
        <v>St</v>
      </c>
    </row>
    <row r="1086" spans="1:16" ht="15.6" x14ac:dyDescent="0.3">
      <c r="A1086" s="9">
        <v>45432.631249999999</v>
      </c>
      <c r="B1086" s="2" t="s">
        <v>27</v>
      </c>
      <c r="C1086" s="2" t="s">
        <v>28</v>
      </c>
      <c r="D1086" s="2" t="s">
        <v>1715</v>
      </c>
      <c r="E1086" s="12" t="s">
        <v>36</v>
      </c>
      <c r="G1086" s="2" t="s">
        <v>27</v>
      </c>
      <c r="H1086" s="2" t="s">
        <v>11</v>
      </c>
      <c r="I1086" s="2" t="s">
        <v>1744</v>
      </c>
      <c r="K1086" s="3" t="s">
        <v>482</v>
      </c>
      <c r="L1086" s="30">
        <f>IF(M1086="1000 szt.",((J1086/N1086)/1000),IF(M1086="gram",((J1086/N1086)*1000),J1086/N1086))</f>
        <v>0</v>
      </c>
      <c r="M1086" s="14" t="s">
        <v>19</v>
      </c>
      <c r="N1086" s="15">
        <v>1</v>
      </c>
      <c r="O1086" s="18" t="s">
        <v>1354</v>
      </c>
      <c r="P1086" s="31" t="str">
        <f t="shared" si="16"/>
        <v>St</v>
      </c>
    </row>
    <row r="1087" spans="1:16" ht="15.6" x14ac:dyDescent="0.3">
      <c r="A1087" s="9">
        <v>45432.631249999999</v>
      </c>
      <c r="B1087" s="2" t="s">
        <v>27</v>
      </c>
      <c r="C1087" s="2" t="s">
        <v>28</v>
      </c>
      <c r="D1087" s="2" t="s">
        <v>1715</v>
      </c>
      <c r="E1087" s="12" t="s">
        <v>36</v>
      </c>
      <c r="G1087" s="2" t="s">
        <v>27</v>
      </c>
      <c r="H1087" s="2" t="s">
        <v>11</v>
      </c>
      <c r="I1087" s="2" t="s">
        <v>1744</v>
      </c>
      <c r="K1087" s="3" t="s">
        <v>483</v>
      </c>
      <c r="L1087" s="30">
        <f>IF(M1087="1000 szt.",((J1087/N1087)/1000),IF(M1087="gram",((J1087/N1087)*1000),J1087/N1087))</f>
        <v>0</v>
      </c>
      <c r="M1087" s="14" t="s">
        <v>19</v>
      </c>
      <c r="N1087" s="15">
        <v>2</v>
      </c>
      <c r="O1087" s="18" t="s">
        <v>1354</v>
      </c>
      <c r="P1087" s="31" t="str">
        <f t="shared" si="16"/>
        <v>St</v>
      </c>
    </row>
    <row r="1088" spans="1:16" ht="15.6" x14ac:dyDescent="0.3">
      <c r="A1088" s="9">
        <v>45432.631249999999</v>
      </c>
      <c r="B1088" s="2" t="s">
        <v>27</v>
      </c>
      <c r="C1088" s="2" t="s">
        <v>28</v>
      </c>
      <c r="D1088" s="2" t="s">
        <v>1715</v>
      </c>
      <c r="E1088" s="12" t="s">
        <v>36</v>
      </c>
      <c r="G1088" s="2" t="s">
        <v>27</v>
      </c>
      <c r="H1088" s="2" t="s">
        <v>11</v>
      </c>
      <c r="I1088" s="2" t="s">
        <v>1744</v>
      </c>
      <c r="K1088" s="3" t="s">
        <v>484</v>
      </c>
      <c r="L1088" s="30">
        <f>IF(M1088="1000 szt.",((J1088/N1088)/1000),IF(M1088="gram",((J1088/N1088)*1000),J1088/N1088))</f>
        <v>0</v>
      </c>
      <c r="M1088" s="14" t="s">
        <v>19</v>
      </c>
      <c r="N1088" s="15">
        <v>2</v>
      </c>
      <c r="O1088" s="18" t="s">
        <v>1354</v>
      </c>
      <c r="P1088" s="31" t="str">
        <f t="shared" si="16"/>
        <v>St</v>
      </c>
    </row>
    <row r="1089" spans="1:16" ht="15.6" x14ac:dyDescent="0.3">
      <c r="A1089" s="9">
        <v>45433.208333333336</v>
      </c>
      <c r="B1089" s="2" t="s">
        <v>3</v>
      </c>
      <c r="C1089" s="2" t="s">
        <v>4</v>
      </c>
      <c r="D1089" s="2" t="s">
        <v>1708</v>
      </c>
      <c r="E1089" s="12" t="s">
        <v>25</v>
      </c>
      <c r="F1089" s="12" t="s">
        <v>1750</v>
      </c>
      <c r="G1089" s="2" t="s">
        <v>26</v>
      </c>
      <c r="H1089" s="2" t="s">
        <v>7</v>
      </c>
      <c r="I1089" s="2" t="s">
        <v>7</v>
      </c>
      <c r="J1089" s="17">
        <v>456.7</v>
      </c>
      <c r="L1089" s="30">
        <f>IF(M1089="1000 szt.",((J1089/N1089)/1000),IF(M1089="gram",((J1089/N1089)*1000),J1089/N1089))</f>
        <v>0.81553571428571425</v>
      </c>
      <c r="M1089" s="14" t="s">
        <v>19</v>
      </c>
      <c r="N1089" s="15">
        <v>560</v>
      </c>
      <c r="O1089" s="18" t="s">
        <v>1164</v>
      </c>
      <c r="P1089" s="31" t="str">
        <f t="shared" si="16"/>
        <v>KA</v>
      </c>
    </row>
    <row r="1090" spans="1:16" ht="28.8" x14ac:dyDescent="0.3">
      <c r="A1090" s="9">
        <v>45433.458333333336</v>
      </c>
      <c r="B1090" s="2" t="s">
        <v>9</v>
      </c>
      <c r="C1090" s="2" t="s">
        <v>4</v>
      </c>
      <c r="D1090" s="2" t="s">
        <v>1711</v>
      </c>
      <c r="E1090" s="12" t="s">
        <v>13</v>
      </c>
      <c r="F1090" s="12" t="s">
        <v>1748</v>
      </c>
      <c r="G1090" s="2" t="s">
        <v>6</v>
      </c>
      <c r="H1090" s="2" t="s">
        <v>17</v>
      </c>
      <c r="I1090" s="2" t="s">
        <v>1744</v>
      </c>
      <c r="J1090" s="17">
        <v>7133.7</v>
      </c>
      <c r="K1090" s="3" t="s">
        <v>269</v>
      </c>
      <c r="L1090" s="30">
        <f>IF(M1090="1000 szt.",((J1090/N1090)/1000),IF(M1090="gram",((J1090/N1090)*1000),J1090/N1090))</f>
        <v>7.8999999999999995</v>
      </c>
      <c r="M1090" s="14" t="s">
        <v>19</v>
      </c>
      <c r="N1090" s="15">
        <v>903</v>
      </c>
      <c r="O1090" s="18" t="s">
        <v>1163</v>
      </c>
      <c r="P1090" s="31" t="str">
        <f t="shared" si="16"/>
        <v>SC</v>
      </c>
    </row>
    <row r="1091" spans="1:16" ht="28.8" x14ac:dyDescent="0.3">
      <c r="A1091" s="9">
        <v>45433.458333333336</v>
      </c>
      <c r="B1091" s="2" t="s">
        <v>9</v>
      </c>
      <c r="C1091" s="2" t="s">
        <v>4</v>
      </c>
      <c r="D1091" s="2" t="s">
        <v>1711</v>
      </c>
      <c r="E1091" s="12" t="s">
        <v>13</v>
      </c>
      <c r="F1091" s="12" t="s">
        <v>1748</v>
      </c>
      <c r="G1091" s="2" t="s">
        <v>6</v>
      </c>
      <c r="H1091" s="2" t="s">
        <v>17</v>
      </c>
      <c r="I1091" s="2" t="s">
        <v>1744</v>
      </c>
      <c r="J1091" s="17">
        <v>1185</v>
      </c>
      <c r="K1091" s="3" t="s">
        <v>270</v>
      </c>
      <c r="L1091" s="30">
        <f>IF(M1091="1000 szt.",((J1091/N1091)/1000),IF(M1091="gram",((J1091/N1091)*1000),J1091/N1091))</f>
        <v>7.9</v>
      </c>
      <c r="M1091" s="14" t="s">
        <v>19</v>
      </c>
      <c r="N1091" s="15">
        <v>150</v>
      </c>
      <c r="O1091" s="18" t="s">
        <v>1163</v>
      </c>
      <c r="P1091" s="31" t="str">
        <f t="shared" ref="P1091:P1154" si="17">MID(O1091,1,2)</f>
        <v>SC</v>
      </c>
    </row>
    <row r="1092" spans="1:16" ht="28.8" x14ac:dyDescent="0.3">
      <c r="A1092" s="9">
        <v>45433.458333333336</v>
      </c>
      <c r="B1092" s="2" t="s">
        <v>9</v>
      </c>
      <c r="C1092" s="2" t="s">
        <v>4</v>
      </c>
      <c r="D1092" s="2" t="s">
        <v>1711</v>
      </c>
      <c r="E1092" s="12" t="s">
        <v>13</v>
      </c>
      <c r="F1092" s="12" t="s">
        <v>1748</v>
      </c>
      <c r="G1092" s="2" t="s">
        <v>6</v>
      </c>
      <c r="H1092" s="2" t="s">
        <v>17</v>
      </c>
      <c r="I1092" s="2" t="s">
        <v>1744</v>
      </c>
      <c r="J1092" s="17">
        <v>3989.5</v>
      </c>
      <c r="K1092" s="3" t="s">
        <v>271</v>
      </c>
      <c r="L1092" s="30">
        <f>IF(M1092="1000 szt.",((J1092/N1092)/1000),IF(M1092="gram",((J1092/N1092)*1000),J1092/N1092))</f>
        <v>7.9</v>
      </c>
      <c r="M1092" s="14" t="s">
        <v>19</v>
      </c>
      <c r="N1092" s="15">
        <v>505</v>
      </c>
      <c r="O1092" s="18" t="s">
        <v>1163</v>
      </c>
      <c r="P1092" s="31" t="str">
        <f t="shared" si="17"/>
        <v>SC</v>
      </c>
    </row>
    <row r="1093" spans="1:16" ht="28.8" x14ac:dyDescent="0.3">
      <c r="A1093" s="9">
        <v>45433.458333333336</v>
      </c>
      <c r="B1093" s="2" t="s">
        <v>9</v>
      </c>
      <c r="C1093" s="2" t="s">
        <v>4</v>
      </c>
      <c r="D1093" s="2" t="s">
        <v>1711</v>
      </c>
      <c r="E1093" s="12" t="s">
        <v>13</v>
      </c>
      <c r="F1093" s="12" t="s">
        <v>1748</v>
      </c>
      <c r="G1093" s="2" t="s">
        <v>6</v>
      </c>
      <c r="H1093" s="2" t="s">
        <v>17</v>
      </c>
      <c r="I1093" s="2" t="s">
        <v>1744</v>
      </c>
      <c r="J1093" s="17">
        <v>22341.200000000001</v>
      </c>
      <c r="K1093" s="3" t="s">
        <v>272</v>
      </c>
      <c r="L1093" s="30">
        <f>IF(M1093="1000 szt.",((J1093/N1093)/1000),IF(M1093="gram",((J1093/N1093)*1000),J1093/N1093))</f>
        <v>7.9</v>
      </c>
      <c r="M1093" s="14" t="s">
        <v>19</v>
      </c>
      <c r="N1093" s="15">
        <v>2828</v>
      </c>
      <c r="O1093" s="18" t="s">
        <v>1163</v>
      </c>
      <c r="P1093" s="31" t="str">
        <f t="shared" si="17"/>
        <v>SC</v>
      </c>
    </row>
    <row r="1094" spans="1:16" ht="28.8" x14ac:dyDescent="0.3">
      <c r="A1094" s="9">
        <v>45433.458333333336</v>
      </c>
      <c r="B1094" s="2" t="s">
        <v>9</v>
      </c>
      <c r="C1094" s="2" t="s">
        <v>4</v>
      </c>
      <c r="D1094" s="2" t="s">
        <v>1711</v>
      </c>
      <c r="E1094" s="12" t="s">
        <v>13</v>
      </c>
      <c r="F1094" s="12" t="s">
        <v>1748</v>
      </c>
      <c r="G1094" s="2" t="s">
        <v>6</v>
      </c>
      <c r="H1094" s="2" t="s">
        <v>17</v>
      </c>
      <c r="I1094" s="2" t="s">
        <v>1744</v>
      </c>
      <c r="J1094" s="17">
        <v>9600</v>
      </c>
      <c r="K1094" s="3" t="s">
        <v>273</v>
      </c>
      <c r="L1094" s="30">
        <f>IF(M1094="1000 szt.",((J1094/N1094)/1000),IF(M1094="gram",((J1094/N1094)*1000),J1094/N1094))</f>
        <v>2.4</v>
      </c>
      <c r="M1094" s="14" t="s">
        <v>19</v>
      </c>
      <c r="N1094" s="15">
        <v>4000</v>
      </c>
      <c r="O1094" s="18" t="s">
        <v>1163</v>
      </c>
      <c r="P1094" s="31" t="str">
        <f t="shared" si="17"/>
        <v>SC</v>
      </c>
    </row>
    <row r="1095" spans="1:16" ht="28.8" x14ac:dyDescent="0.3">
      <c r="A1095" s="9">
        <v>45433.458333333336</v>
      </c>
      <c r="B1095" s="2" t="s">
        <v>9</v>
      </c>
      <c r="C1095" s="2" t="s">
        <v>4</v>
      </c>
      <c r="D1095" s="2" t="s">
        <v>1711</v>
      </c>
      <c r="E1095" s="12" t="s">
        <v>13</v>
      </c>
      <c r="F1095" s="12" t="s">
        <v>1748</v>
      </c>
      <c r="G1095" s="2" t="s">
        <v>6</v>
      </c>
      <c r="H1095" s="2" t="s">
        <v>17</v>
      </c>
      <c r="I1095" s="2" t="s">
        <v>1744</v>
      </c>
      <c r="J1095" s="17">
        <v>1440</v>
      </c>
      <c r="K1095" s="3" t="s">
        <v>274</v>
      </c>
      <c r="L1095" s="30">
        <f>IF(M1095="1000 szt.",((J1095/N1095)/1000),IF(M1095="gram",((J1095/N1095)*1000),J1095/N1095))</f>
        <v>2.4</v>
      </c>
      <c r="M1095" s="14" t="s">
        <v>19</v>
      </c>
      <c r="N1095" s="15">
        <v>600</v>
      </c>
      <c r="O1095" s="18" t="s">
        <v>1163</v>
      </c>
      <c r="P1095" s="31" t="str">
        <f t="shared" si="17"/>
        <v>SC</v>
      </c>
    </row>
    <row r="1096" spans="1:16" ht="28.8" x14ac:dyDescent="0.3">
      <c r="A1096" s="9">
        <v>45433.458333333336</v>
      </c>
      <c r="B1096" s="2" t="s">
        <v>9</v>
      </c>
      <c r="C1096" s="2" t="s">
        <v>4</v>
      </c>
      <c r="D1096" s="2" t="s">
        <v>1711</v>
      </c>
      <c r="E1096" s="12" t="s">
        <v>13</v>
      </c>
      <c r="F1096" s="12" t="s">
        <v>1748</v>
      </c>
      <c r="G1096" s="2" t="s">
        <v>6</v>
      </c>
      <c r="H1096" s="2" t="s">
        <v>17</v>
      </c>
      <c r="I1096" s="2" t="s">
        <v>1744</v>
      </c>
      <c r="J1096" s="17">
        <v>960</v>
      </c>
      <c r="K1096" s="3" t="s">
        <v>275</v>
      </c>
      <c r="L1096" s="30">
        <f>IF(M1096="1000 szt.",((J1096/N1096)/1000),IF(M1096="gram",((J1096/N1096)*1000),J1096/N1096))</f>
        <v>2.4</v>
      </c>
      <c r="M1096" s="14" t="s">
        <v>19</v>
      </c>
      <c r="N1096" s="15">
        <v>400</v>
      </c>
      <c r="O1096" s="18" t="s">
        <v>1163</v>
      </c>
      <c r="P1096" s="31" t="str">
        <f t="shared" si="17"/>
        <v>SC</v>
      </c>
    </row>
    <row r="1097" spans="1:16" ht="15.6" x14ac:dyDescent="0.3">
      <c r="A1097" s="9">
        <v>45433.479166666664</v>
      </c>
      <c r="B1097" s="2" t="s">
        <v>3</v>
      </c>
      <c r="C1097" s="2" t="s">
        <v>4</v>
      </c>
      <c r="D1097" s="2" t="s">
        <v>1708</v>
      </c>
      <c r="E1097" s="12" t="s">
        <v>25</v>
      </c>
      <c r="F1097" s="12" t="s">
        <v>1750</v>
      </c>
      <c r="G1097" s="2" t="s">
        <v>26</v>
      </c>
      <c r="H1097" s="2" t="s">
        <v>7</v>
      </c>
      <c r="I1097" s="2" t="s">
        <v>7</v>
      </c>
      <c r="J1097" s="17">
        <v>326.22000000000003</v>
      </c>
      <c r="L1097" s="30">
        <f>IF(M1097="1000 szt.",((J1097/N1097)/1000),IF(M1097="gram",((J1097/N1097)*1000),J1097/N1097))</f>
        <v>0.81555000000000011</v>
      </c>
      <c r="M1097" s="14" t="s">
        <v>19</v>
      </c>
      <c r="N1097" s="15">
        <v>400</v>
      </c>
      <c r="O1097" s="18" t="s">
        <v>1354</v>
      </c>
      <c r="P1097" s="31" t="str">
        <f t="shared" si="17"/>
        <v>St</v>
      </c>
    </row>
    <row r="1098" spans="1:16" ht="20.399999999999999" x14ac:dyDescent="0.3">
      <c r="A1098" s="9">
        <v>45433.520833333336</v>
      </c>
      <c r="B1098" s="2" t="s">
        <v>27</v>
      </c>
      <c r="C1098" s="2" t="s">
        <v>28</v>
      </c>
      <c r="D1098" s="2" t="s">
        <v>1708</v>
      </c>
      <c r="E1098" s="12" t="s">
        <v>25</v>
      </c>
      <c r="G1098" s="2" t="s">
        <v>27</v>
      </c>
      <c r="H1098" s="2" t="s">
        <v>37</v>
      </c>
      <c r="I1098" s="2" t="s">
        <v>38</v>
      </c>
      <c r="J1098" s="17">
        <v>110000</v>
      </c>
      <c r="K1098" s="3" t="s">
        <v>276</v>
      </c>
      <c r="L1098" s="30">
        <f>IF(M1098="1000 szt.",((J1098/N1098)/1000),IF(M1098="gram",((J1098/N1098)*1000),J1098/N1098))</f>
        <v>110000</v>
      </c>
      <c r="M1098" s="14" t="s">
        <v>19</v>
      </c>
      <c r="N1098" s="15">
        <v>1</v>
      </c>
      <c r="O1098" s="18" t="s">
        <v>1166</v>
      </c>
      <c r="P1098" s="31" t="str">
        <f t="shared" si="17"/>
        <v>Po</v>
      </c>
    </row>
    <row r="1099" spans="1:16" ht="15.6" x14ac:dyDescent="0.3">
      <c r="A1099" s="9">
        <v>45433.75</v>
      </c>
      <c r="B1099" s="2" t="s">
        <v>27</v>
      </c>
      <c r="C1099" s="2" t="s">
        <v>28</v>
      </c>
      <c r="D1099" s="2" t="s">
        <v>1709</v>
      </c>
      <c r="E1099" s="12" t="s">
        <v>52</v>
      </c>
      <c r="G1099" s="2" t="s">
        <v>27</v>
      </c>
      <c r="H1099" s="2" t="s">
        <v>7</v>
      </c>
      <c r="I1099" s="2" t="s">
        <v>7</v>
      </c>
      <c r="J1099" s="17">
        <v>833139.35</v>
      </c>
      <c r="L1099" s="30">
        <f>IF(M1099="1000 szt.",((J1099/N1099)/1000),IF(M1099="gram",((J1099/N1099)*1000),J1099/N1099))</f>
        <v>0.81553999686759726</v>
      </c>
      <c r="M1099" s="14" t="s">
        <v>19</v>
      </c>
      <c r="N1099" s="15">
        <v>1021580</v>
      </c>
      <c r="O1099" s="18" t="s">
        <v>1175</v>
      </c>
      <c r="P1099" s="31" t="str">
        <f t="shared" si="17"/>
        <v>in</v>
      </c>
    </row>
    <row r="1100" spans="1:16" ht="15.6" x14ac:dyDescent="0.3">
      <c r="A1100" s="9">
        <v>45434.513888888891</v>
      </c>
      <c r="B1100" s="2" t="s">
        <v>27</v>
      </c>
      <c r="C1100" s="2" t="s">
        <v>28</v>
      </c>
      <c r="D1100" s="2" t="s">
        <v>1714</v>
      </c>
      <c r="E1100" s="12" t="s">
        <v>278</v>
      </c>
      <c r="G1100" s="2" t="s">
        <v>27</v>
      </c>
      <c r="H1100" s="2" t="s">
        <v>37</v>
      </c>
      <c r="I1100" s="2" t="s">
        <v>1744</v>
      </c>
      <c r="J1100" s="17">
        <v>180000</v>
      </c>
      <c r="K1100" s="3" t="s">
        <v>279</v>
      </c>
      <c r="L1100" s="30">
        <f>IF(M1100="1000 szt.",((J1100/N1100)/1000),IF(M1100="gram",((J1100/N1100)*1000),J1100/N1100))</f>
        <v>180000</v>
      </c>
      <c r="M1100" s="14" t="s">
        <v>19</v>
      </c>
      <c r="N1100" s="15">
        <v>1</v>
      </c>
      <c r="O1100" s="18" t="s">
        <v>1169</v>
      </c>
      <c r="P1100" s="31" t="str">
        <f t="shared" si="17"/>
        <v>Po</v>
      </c>
    </row>
    <row r="1101" spans="1:16" ht="15.6" x14ac:dyDescent="0.3">
      <c r="A1101" s="9">
        <v>45434.638888888891</v>
      </c>
      <c r="B1101" s="2" t="s">
        <v>27</v>
      </c>
      <c r="C1101" s="2" t="s">
        <v>32</v>
      </c>
      <c r="D1101" s="2" t="s">
        <v>1714</v>
      </c>
      <c r="E1101" s="12" t="s">
        <v>36</v>
      </c>
      <c r="G1101" s="2" t="s">
        <v>34</v>
      </c>
      <c r="H1101" s="2" t="s">
        <v>7</v>
      </c>
      <c r="I1101" s="2" t="s">
        <v>7</v>
      </c>
      <c r="J1101" s="17">
        <v>81554</v>
      </c>
      <c r="L1101" s="30">
        <f>IF(M1101="1000 szt.",((J1101/N1101)/1000),IF(M1101="gram",((J1101/N1101)*1000),J1101/N1101))</f>
        <v>0.81554000000000004</v>
      </c>
      <c r="M1101" s="14" t="s">
        <v>19</v>
      </c>
      <c r="N1101" s="15">
        <v>100000</v>
      </c>
      <c r="O1101" s="18" t="s">
        <v>1354</v>
      </c>
      <c r="P1101" s="31" t="str">
        <f t="shared" si="17"/>
        <v>St</v>
      </c>
    </row>
    <row r="1102" spans="1:16" ht="28.8" x14ac:dyDescent="0.3">
      <c r="A1102" s="9">
        <v>45434.700694444444</v>
      </c>
      <c r="B1102" s="2" t="s">
        <v>3</v>
      </c>
      <c r="C1102" s="2" t="s">
        <v>4</v>
      </c>
      <c r="D1102" s="2" t="s">
        <v>1708</v>
      </c>
      <c r="E1102" s="12" t="s">
        <v>25</v>
      </c>
      <c r="F1102" s="12" t="s">
        <v>1755</v>
      </c>
      <c r="G1102" s="2" t="s">
        <v>26</v>
      </c>
      <c r="H1102" s="2" t="s">
        <v>7</v>
      </c>
      <c r="I1102" s="2" t="s">
        <v>7</v>
      </c>
      <c r="J1102" s="17">
        <v>1304.8599999999999</v>
      </c>
      <c r="L1102" s="30">
        <f>IF(M1102="1000 szt.",((J1102/N1102)/1000),IF(M1102="gram",((J1102/N1102)*1000),J1102/N1102))</f>
        <v>0.81553749999999992</v>
      </c>
      <c r="M1102" s="14" t="s">
        <v>19</v>
      </c>
      <c r="N1102" s="15">
        <v>1600</v>
      </c>
      <c r="O1102" s="18" t="s">
        <v>1354</v>
      </c>
      <c r="P1102" s="31" t="str">
        <f t="shared" si="17"/>
        <v>St</v>
      </c>
    </row>
    <row r="1103" spans="1:16" ht="20.399999999999999" x14ac:dyDescent="0.3">
      <c r="A1103" s="9">
        <v>45434.752083333333</v>
      </c>
      <c r="B1103" s="2" t="s">
        <v>27</v>
      </c>
      <c r="C1103" s="2" t="s">
        <v>28</v>
      </c>
      <c r="D1103" s="2" t="s">
        <v>1709</v>
      </c>
      <c r="E1103" s="12" t="s">
        <v>36</v>
      </c>
      <c r="G1103" s="2" t="s">
        <v>27</v>
      </c>
      <c r="H1103" s="2" t="s">
        <v>11</v>
      </c>
      <c r="I1103" s="2" t="s">
        <v>1744</v>
      </c>
      <c r="J1103" s="17">
        <v>14000</v>
      </c>
      <c r="K1103" s="3" t="s">
        <v>280</v>
      </c>
      <c r="L1103" s="30">
        <f>IF(M1103="1000 szt.",((J1103/N1103)/1000),IF(M1103="gram",((J1103/N1103)*1000),J1103/N1103))</f>
        <v>14000</v>
      </c>
      <c r="M1103" s="14" t="s">
        <v>19</v>
      </c>
      <c r="N1103" s="15">
        <v>1</v>
      </c>
      <c r="O1103" s="18" t="s">
        <v>1169</v>
      </c>
      <c r="P1103" s="31" t="str">
        <f t="shared" si="17"/>
        <v>Po</v>
      </c>
    </row>
    <row r="1104" spans="1:16" ht="20.399999999999999" x14ac:dyDescent="0.3">
      <c r="A1104" s="9">
        <v>45434.752083333333</v>
      </c>
      <c r="B1104" s="2" t="s">
        <v>27</v>
      </c>
      <c r="C1104" s="2" t="s">
        <v>28</v>
      </c>
      <c r="D1104" s="2" t="s">
        <v>1709</v>
      </c>
      <c r="E1104" s="12" t="s">
        <v>36</v>
      </c>
      <c r="G1104" s="2" t="s">
        <v>27</v>
      </c>
      <c r="H1104" s="2" t="s">
        <v>11</v>
      </c>
      <c r="I1104" s="2" t="s">
        <v>1744</v>
      </c>
      <c r="J1104" s="17">
        <v>4000</v>
      </c>
      <c r="K1104" s="3" t="s">
        <v>281</v>
      </c>
      <c r="L1104" s="30">
        <f>IF(M1104="1000 szt.",((J1104/N1104)/1000),IF(M1104="gram",((J1104/N1104)*1000),J1104/N1104))</f>
        <v>4000</v>
      </c>
      <c r="M1104" s="14" t="s">
        <v>19</v>
      </c>
      <c r="N1104" s="15">
        <v>1</v>
      </c>
      <c r="O1104" s="18" t="s">
        <v>1169</v>
      </c>
      <c r="P1104" s="31" t="str">
        <f t="shared" si="17"/>
        <v>Po</v>
      </c>
    </row>
    <row r="1105" spans="1:16" ht="20.399999999999999" x14ac:dyDescent="0.3">
      <c r="A1105" s="9">
        <v>45434.752083333333</v>
      </c>
      <c r="B1105" s="2" t="s">
        <v>27</v>
      </c>
      <c r="C1105" s="2" t="s">
        <v>28</v>
      </c>
      <c r="D1105" s="2" t="s">
        <v>1709</v>
      </c>
      <c r="E1105" s="12" t="s">
        <v>36</v>
      </c>
      <c r="G1105" s="2" t="s">
        <v>27</v>
      </c>
      <c r="H1105" s="2" t="s">
        <v>11</v>
      </c>
      <c r="I1105" s="2" t="s">
        <v>1744</v>
      </c>
      <c r="J1105" s="17">
        <v>5000</v>
      </c>
      <c r="K1105" s="3" t="s">
        <v>282</v>
      </c>
      <c r="L1105" s="30">
        <f>IF(M1105="1000 szt.",((J1105/N1105)/1000),IF(M1105="gram",((J1105/N1105)*1000),J1105/N1105))</f>
        <v>5000</v>
      </c>
      <c r="M1105" s="14" t="s">
        <v>19</v>
      </c>
      <c r="N1105" s="15">
        <v>1</v>
      </c>
      <c r="O1105" s="18" t="s">
        <v>1169</v>
      </c>
      <c r="P1105" s="31" t="str">
        <f t="shared" si="17"/>
        <v>Po</v>
      </c>
    </row>
    <row r="1106" spans="1:16" ht="20.399999999999999" x14ac:dyDescent="0.3">
      <c r="A1106" s="9">
        <v>45434.752083333333</v>
      </c>
      <c r="B1106" s="2" t="s">
        <v>27</v>
      </c>
      <c r="C1106" s="2" t="s">
        <v>28</v>
      </c>
      <c r="D1106" s="2" t="s">
        <v>1709</v>
      </c>
      <c r="E1106" s="12" t="s">
        <v>36</v>
      </c>
      <c r="G1106" s="2" t="s">
        <v>27</v>
      </c>
      <c r="H1106" s="2" t="s">
        <v>11</v>
      </c>
      <c r="I1106" s="2" t="s">
        <v>1744</v>
      </c>
      <c r="J1106" s="17">
        <v>4000</v>
      </c>
      <c r="K1106" s="3" t="s">
        <v>283</v>
      </c>
      <c r="L1106" s="30">
        <f>IF(M1106="1000 szt.",((J1106/N1106)/1000),IF(M1106="gram",((J1106/N1106)*1000),J1106/N1106))</f>
        <v>4000</v>
      </c>
      <c r="M1106" s="14" t="s">
        <v>19</v>
      </c>
      <c r="N1106" s="15">
        <v>1</v>
      </c>
      <c r="O1106" s="18" t="s">
        <v>1169</v>
      </c>
      <c r="P1106" s="31" t="str">
        <f t="shared" si="17"/>
        <v>Po</v>
      </c>
    </row>
    <row r="1107" spans="1:16" ht="20.399999999999999" x14ac:dyDescent="0.3">
      <c r="A1107" s="9">
        <v>45434.752083333333</v>
      </c>
      <c r="B1107" s="2" t="s">
        <v>27</v>
      </c>
      <c r="C1107" s="2" t="s">
        <v>28</v>
      </c>
      <c r="D1107" s="2" t="s">
        <v>1709</v>
      </c>
      <c r="E1107" s="12" t="s">
        <v>36</v>
      </c>
      <c r="G1107" s="2" t="s">
        <v>27</v>
      </c>
      <c r="H1107" s="2" t="s">
        <v>11</v>
      </c>
      <c r="I1107" s="2" t="s">
        <v>1744</v>
      </c>
      <c r="J1107" s="17">
        <v>2000</v>
      </c>
      <c r="K1107" s="3" t="s">
        <v>284</v>
      </c>
      <c r="L1107" s="30">
        <f>IF(M1107="1000 szt.",((J1107/N1107)/1000),IF(M1107="gram",((J1107/N1107)*1000),J1107/N1107))</f>
        <v>1000</v>
      </c>
      <c r="M1107" s="14" t="s">
        <v>19</v>
      </c>
      <c r="N1107" s="15">
        <v>2</v>
      </c>
      <c r="O1107" s="18" t="s">
        <v>1169</v>
      </c>
      <c r="P1107" s="31" t="str">
        <f t="shared" si="17"/>
        <v>Po</v>
      </c>
    </row>
    <row r="1108" spans="1:16" ht="20.399999999999999" x14ac:dyDescent="0.3">
      <c r="A1108" s="9">
        <v>45434.752083333333</v>
      </c>
      <c r="B1108" s="2" t="s">
        <v>27</v>
      </c>
      <c r="C1108" s="2" t="s">
        <v>28</v>
      </c>
      <c r="D1108" s="2" t="s">
        <v>1709</v>
      </c>
      <c r="E1108" s="12" t="s">
        <v>36</v>
      </c>
      <c r="G1108" s="2" t="s">
        <v>27</v>
      </c>
      <c r="H1108" s="2" t="s">
        <v>11</v>
      </c>
      <c r="I1108" s="2" t="s">
        <v>1744</v>
      </c>
      <c r="J1108" s="17">
        <v>500</v>
      </c>
      <c r="K1108" s="3" t="s">
        <v>285</v>
      </c>
      <c r="L1108" s="30">
        <f>IF(M1108="1000 szt.",((J1108/N1108)/1000),IF(M1108="gram",((J1108/N1108)*1000),J1108/N1108))</f>
        <v>500</v>
      </c>
      <c r="M1108" s="14" t="s">
        <v>19</v>
      </c>
      <c r="N1108" s="15">
        <v>1</v>
      </c>
      <c r="O1108" s="18" t="s">
        <v>1169</v>
      </c>
      <c r="P1108" s="31" t="str">
        <f t="shared" si="17"/>
        <v>Po</v>
      </c>
    </row>
    <row r="1109" spans="1:16" ht="15.6" x14ac:dyDescent="0.3">
      <c r="A1109" s="9">
        <v>45434.752083333333</v>
      </c>
      <c r="B1109" s="2" t="s">
        <v>27</v>
      </c>
      <c r="C1109" s="2" t="s">
        <v>28</v>
      </c>
      <c r="D1109" s="2" t="s">
        <v>1709</v>
      </c>
      <c r="E1109" s="12" t="s">
        <v>36</v>
      </c>
      <c r="G1109" s="2" t="s">
        <v>27</v>
      </c>
      <c r="H1109" s="2" t="s">
        <v>11</v>
      </c>
      <c r="I1109" s="2" t="s">
        <v>1744</v>
      </c>
      <c r="J1109" s="17">
        <v>500</v>
      </c>
      <c r="K1109" s="3" t="s">
        <v>286</v>
      </c>
      <c r="L1109" s="30">
        <f>IF(M1109="1000 szt.",((J1109/N1109)/1000),IF(M1109="gram",((J1109/N1109)*1000),J1109/N1109))</f>
        <v>500</v>
      </c>
      <c r="M1109" s="14" t="s">
        <v>19</v>
      </c>
      <c r="N1109" s="15">
        <v>1</v>
      </c>
      <c r="O1109" s="18" t="s">
        <v>1169</v>
      </c>
      <c r="P1109" s="31" t="str">
        <f t="shared" si="17"/>
        <v>Po</v>
      </c>
    </row>
    <row r="1110" spans="1:16" ht="15.6" x14ac:dyDescent="0.3">
      <c r="A1110" s="9">
        <v>45434.9375</v>
      </c>
      <c r="B1110" s="2" t="s">
        <v>9</v>
      </c>
      <c r="C1110" s="2" t="s">
        <v>4</v>
      </c>
      <c r="D1110" s="2" t="s">
        <v>1713</v>
      </c>
      <c r="E1110" s="12" t="s">
        <v>3896</v>
      </c>
      <c r="F1110" s="12" t="s">
        <v>1747</v>
      </c>
      <c r="G1110" s="2" t="s">
        <v>16</v>
      </c>
      <c r="H1110" s="2" t="s">
        <v>17</v>
      </c>
      <c r="I1110" s="2" t="s">
        <v>18</v>
      </c>
      <c r="K1110" s="3" t="s">
        <v>287</v>
      </c>
      <c r="L1110" s="30">
        <f>IF(M1110="1000 szt.",((J1110/N1110)/1000),IF(M1110="gram",((J1110/N1110)*1000),J1110/N1110))</f>
        <v>0</v>
      </c>
      <c r="M1110" s="14" t="s">
        <v>19</v>
      </c>
      <c r="N1110" s="15">
        <v>7</v>
      </c>
      <c r="O1110" s="18" t="s">
        <v>1354</v>
      </c>
      <c r="P1110" s="31" t="str">
        <f t="shared" si="17"/>
        <v>St</v>
      </c>
    </row>
    <row r="1111" spans="1:16" ht="15.6" x14ac:dyDescent="0.3">
      <c r="A1111" s="9">
        <v>45435.003472222219</v>
      </c>
      <c r="B1111" s="2" t="s">
        <v>3</v>
      </c>
      <c r="C1111" s="2" t="s">
        <v>4</v>
      </c>
      <c r="D1111" s="2" t="s">
        <v>1708</v>
      </c>
      <c r="E1111" s="12" t="s">
        <v>71</v>
      </c>
      <c r="F1111" s="12" t="s">
        <v>1760</v>
      </c>
      <c r="G1111" s="2" t="s">
        <v>23</v>
      </c>
      <c r="H1111" s="2" t="s">
        <v>11</v>
      </c>
      <c r="I1111" s="2" t="s">
        <v>1744</v>
      </c>
      <c r="K1111" s="3" t="s">
        <v>288</v>
      </c>
      <c r="L1111" s="30">
        <f>IF(M1111="1000 szt.",((J1111/N1111)/1000),IF(M1111="gram",((J1111/N1111)*1000),J1111/N1111))</f>
        <v>0</v>
      </c>
      <c r="M1111" s="14" t="s">
        <v>19</v>
      </c>
      <c r="N1111" s="15">
        <v>44</v>
      </c>
      <c r="O1111" s="18" t="s">
        <v>1171</v>
      </c>
      <c r="P1111" s="31" t="str">
        <f t="shared" si="17"/>
        <v>SC</v>
      </c>
    </row>
    <row r="1112" spans="1:16" ht="15.6" x14ac:dyDescent="0.3">
      <c r="A1112" s="9">
        <v>45435.003472222219</v>
      </c>
      <c r="B1112" s="2" t="s">
        <v>3</v>
      </c>
      <c r="C1112" s="2" t="s">
        <v>4</v>
      </c>
      <c r="D1112" s="2" t="s">
        <v>1708</v>
      </c>
      <c r="E1112" s="12" t="s">
        <v>71</v>
      </c>
      <c r="F1112" s="12" t="s">
        <v>1760</v>
      </c>
      <c r="G1112" s="2" t="s">
        <v>23</v>
      </c>
      <c r="H1112" s="2" t="s">
        <v>11</v>
      </c>
      <c r="I1112" s="2" t="s">
        <v>1744</v>
      </c>
      <c r="K1112" s="3" t="s">
        <v>289</v>
      </c>
      <c r="L1112" s="30">
        <f>IF(M1112="1000 szt.",((J1112/N1112)/1000),IF(M1112="gram",((J1112/N1112)*1000),J1112/N1112))</f>
        <v>0</v>
      </c>
      <c r="M1112" s="14" t="s">
        <v>19</v>
      </c>
      <c r="N1112" s="15">
        <v>11</v>
      </c>
      <c r="O1112" s="18" t="s">
        <v>1171</v>
      </c>
      <c r="P1112" s="31" t="str">
        <f t="shared" si="17"/>
        <v>SC</v>
      </c>
    </row>
    <row r="1113" spans="1:16" ht="20.399999999999999" x14ac:dyDescent="0.3">
      <c r="A1113" s="9">
        <v>45435.003472222219</v>
      </c>
      <c r="B1113" s="2" t="s">
        <v>3</v>
      </c>
      <c r="C1113" s="2" t="s">
        <v>4</v>
      </c>
      <c r="D1113" s="2" t="s">
        <v>1708</v>
      </c>
      <c r="E1113" s="12" t="s">
        <v>71</v>
      </c>
      <c r="F1113" s="12" t="s">
        <v>1760</v>
      </c>
      <c r="G1113" s="2" t="s">
        <v>23</v>
      </c>
      <c r="H1113" s="2" t="s">
        <v>11</v>
      </c>
      <c r="I1113" s="2" t="s">
        <v>1744</v>
      </c>
      <c r="K1113" s="3" t="s">
        <v>290</v>
      </c>
      <c r="L1113" s="30">
        <f>IF(M1113="1000 szt.",((J1113/N1113)/1000),IF(M1113="gram",((J1113/N1113)*1000),J1113/N1113))</f>
        <v>0</v>
      </c>
      <c r="M1113" s="14" t="s">
        <v>19</v>
      </c>
      <c r="N1113" s="15">
        <v>300</v>
      </c>
      <c r="O1113" s="18" t="s">
        <v>1171</v>
      </c>
      <c r="P1113" s="31" t="str">
        <f t="shared" si="17"/>
        <v>SC</v>
      </c>
    </row>
    <row r="1114" spans="1:16" ht="28.8" x14ac:dyDescent="0.3">
      <c r="A1114" s="9">
        <v>45435.101388888892</v>
      </c>
      <c r="B1114" s="2" t="s">
        <v>3</v>
      </c>
      <c r="C1114" s="2" t="s">
        <v>4</v>
      </c>
      <c r="D1114" s="2" t="s">
        <v>1708</v>
      </c>
      <c r="E1114" s="12" t="s">
        <v>22</v>
      </c>
      <c r="F1114" s="12" t="s">
        <v>1749</v>
      </c>
      <c r="G1114" s="2" t="s">
        <v>23</v>
      </c>
      <c r="H1114" s="2" t="s">
        <v>7</v>
      </c>
      <c r="I1114" s="2" t="s">
        <v>7</v>
      </c>
      <c r="J1114" s="17">
        <v>195.73</v>
      </c>
      <c r="L1114" s="30">
        <f>IF(M1114="1000 szt.",((J1114/N1114)/1000),IF(M1114="gram",((J1114/N1114)*1000),J1114/N1114))</f>
        <v>0.81554166666666661</v>
      </c>
      <c r="M1114" s="14" t="s">
        <v>19</v>
      </c>
      <c r="N1114" s="15">
        <v>240</v>
      </c>
      <c r="O1114" s="18" t="s">
        <v>1354</v>
      </c>
      <c r="P1114" s="31" t="str">
        <f t="shared" si="17"/>
        <v>St</v>
      </c>
    </row>
    <row r="1115" spans="1:16" ht="15.6" x14ac:dyDescent="0.3">
      <c r="A1115" s="9">
        <v>45435.636111111111</v>
      </c>
      <c r="B1115" s="2" t="s">
        <v>9</v>
      </c>
      <c r="C1115" s="2" t="s">
        <v>4</v>
      </c>
      <c r="D1115" s="2" t="s">
        <v>1713</v>
      </c>
      <c r="E1115" s="12" t="s">
        <v>3896</v>
      </c>
      <c r="F1115" s="12" t="s">
        <v>1747</v>
      </c>
      <c r="G1115" s="2" t="s">
        <v>16</v>
      </c>
      <c r="H1115" s="2" t="s">
        <v>17</v>
      </c>
      <c r="I1115" s="2" t="s">
        <v>18</v>
      </c>
      <c r="K1115" s="3" t="s">
        <v>291</v>
      </c>
      <c r="L1115" s="30">
        <f>IF(M1115="1000 szt.",((J1115/N1115)/1000),IF(M1115="gram",((J1115/N1115)*1000),J1115/N1115))</f>
        <v>0</v>
      </c>
      <c r="M1115" s="14" t="s">
        <v>19</v>
      </c>
      <c r="N1115" s="15">
        <v>1</v>
      </c>
      <c r="O1115" s="18" t="s">
        <v>1354</v>
      </c>
      <c r="P1115" s="31" t="str">
        <f t="shared" si="17"/>
        <v>St</v>
      </c>
    </row>
    <row r="1116" spans="1:16" ht="15.6" x14ac:dyDescent="0.3">
      <c r="A1116" s="9">
        <v>45435.647916666669</v>
      </c>
      <c r="B1116" s="2" t="s">
        <v>27</v>
      </c>
      <c r="C1116" s="2" t="s">
        <v>28</v>
      </c>
      <c r="D1116" s="2" t="s">
        <v>1709</v>
      </c>
      <c r="E1116" s="12" t="s">
        <v>36</v>
      </c>
      <c r="G1116" s="2" t="s">
        <v>27</v>
      </c>
      <c r="H1116" s="2" t="s">
        <v>37</v>
      </c>
      <c r="I1116" s="2" t="s">
        <v>38</v>
      </c>
      <c r="J1116" s="17">
        <v>400000</v>
      </c>
      <c r="K1116" s="3" t="s">
        <v>292</v>
      </c>
      <c r="L1116" s="30">
        <f>IF(M1116="1000 szt.",((J1116/N1116)/1000),IF(M1116="gram",((J1116/N1116)*1000),J1116/N1116))</f>
        <v>400000</v>
      </c>
      <c r="M1116" s="14" t="s">
        <v>19</v>
      </c>
      <c r="N1116" s="15">
        <v>1</v>
      </c>
      <c r="O1116" s="18" t="s">
        <v>1351</v>
      </c>
      <c r="P1116" s="31" t="str">
        <f t="shared" si="17"/>
        <v>Po</v>
      </c>
    </row>
    <row r="1117" spans="1:16" ht="15.6" x14ac:dyDescent="0.3">
      <c r="A1117" s="9">
        <v>45435.708333333336</v>
      </c>
      <c r="B1117" s="2" t="s">
        <v>3</v>
      </c>
      <c r="C1117" s="2" t="s">
        <v>4</v>
      </c>
      <c r="D1117" s="2" t="s">
        <v>1708</v>
      </c>
      <c r="E1117" s="12" t="s">
        <v>25</v>
      </c>
      <c r="F1117" s="12" t="s">
        <v>1750</v>
      </c>
      <c r="G1117" s="2" t="s">
        <v>26</v>
      </c>
      <c r="H1117" s="2" t="s">
        <v>11</v>
      </c>
      <c r="I1117" s="2" t="s">
        <v>1744</v>
      </c>
      <c r="J1117" s="17">
        <v>180</v>
      </c>
      <c r="K1117" s="3" t="s">
        <v>298</v>
      </c>
      <c r="L1117" s="30">
        <f>IF(M1117="1000 szt.",((J1117/N1117)/1000),IF(M1117="gram",((J1117/N1117)*1000),J1117/N1117))</f>
        <v>20</v>
      </c>
      <c r="M1117" s="14" t="s">
        <v>31</v>
      </c>
      <c r="N1117" s="15">
        <v>9</v>
      </c>
      <c r="O1117" s="18" t="s">
        <v>1168</v>
      </c>
      <c r="P1117" s="31" t="str">
        <f t="shared" si="17"/>
        <v>KA</v>
      </c>
    </row>
    <row r="1118" spans="1:16" ht="15.6" x14ac:dyDescent="0.3">
      <c r="A1118" s="9">
        <v>45435.8125</v>
      </c>
      <c r="B1118" s="2" t="s">
        <v>27</v>
      </c>
      <c r="C1118" s="2" t="s">
        <v>28</v>
      </c>
      <c r="D1118" s="2" t="s">
        <v>1712</v>
      </c>
      <c r="E1118" s="12" t="s">
        <v>115</v>
      </c>
      <c r="G1118" s="2" t="s">
        <v>27</v>
      </c>
      <c r="H1118" s="2" t="s">
        <v>10</v>
      </c>
      <c r="I1118" s="2" t="s">
        <v>219</v>
      </c>
      <c r="J1118" s="17">
        <v>9806.7000000000007</v>
      </c>
      <c r="L1118" s="30">
        <f>IF(M1118="1000 szt.",((J1118/N1118)/1000),IF(M1118="gram",((J1118/N1118)*1000),J1118/N1118))</f>
        <v>30000</v>
      </c>
      <c r="M1118" s="14" t="s">
        <v>31</v>
      </c>
      <c r="N1118" s="15">
        <v>0.32689000000000001</v>
      </c>
      <c r="O1118" s="18" t="s">
        <v>1354</v>
      </c>
      <c r="P1118" s="31" t="str">
        <f t="shared" si="17"/>
        <v>St</v>
      </c>
    </row>
    <row r="1119" spans="1:16" ht="15.6" x14ac:dyDescent="0.3">
      <c r="A1119" s="9">
        <v>45435.8125</v>
      </c>
      <c r="B1119" s="2" t="s">
        <v>27</v>
      </c>
      <c r="C1119" s="2" t="s">
        <v>28</v>
      </c>
      <c r="D1119" s="2" t="s">
        <v>1712</v>
      </c>
      <c r="E1119" s="12" t="s">
        <v>115</v>
      </c>
      <c r="G1119" s="2" t="s">
        <v>27</v>
      </c>
      <c r="H1119" s="2" t="s">
        <v>10</v>
      </c>
      <c r="I1119" s="2" t="s">
        <v>219</v>
      </c>
      <c r="J1119" s="17">
        <v>66510.600000000006</v>
      </c>
      <c r="L1119" s="30">
        <f>IF(M1119="1000 szt.",((J1119/N1119)/1000),IF(M1119="gram",((J1119/N1119)*1000),J1119/N1119))</f>
        <v>30000.000000000007</v>
      </c>
      <c r="M1119" s="14" t="s">
        <v>31</v>
      </c>
      <c r="N1119" s="15">
        <v>2.2170199999999998</v>
      </c>
      <c r="O1119" s="18" t="s">
        <v>1354</v>
      </c>
      <c r="P1119" s="31" t="str">
        <f t="shared" si="17"/>
        <v>St</v>
      </c>
    </row>
    <row r="1120" spans="1:16" ht="15.6" x14ac:dyDescent="0.3">
      <c r="A1120" s="9">
        <v>45435.8125</v>
      </c>
      <c r="B1120" s="2" t="s">
        <v>27</v>
      </c>
      <c r="C1120" s="2" t="s">
        <v>28</v>
      </c>
      <c r="D1120" s="2" t="s">
        <v>1712</v>
      </c>
      <c r="E1120" s="12" t="s">
        <v>115</v>
      </c>
      <c r="G1120" s="2" t="s">
        <v>27</v>
      </c>
      <c r="H1120" s="2" t="s">
        <v>78</v>
      </c>
      <c r="I1120" s="2" t="s">
        <v>80</v>
      </c>
      <c r="J1120" s="17">
        <v>5807.06</v>
      </c>
      <c r="L1120" s="30">
        <f>IF(M1120="1000 szt.",((J1120/N1120)/1000),IF(M1120="gram",((J1120/N1120)*1000),J1120/N1120))</f>
        <v>4.2698970588235294</v>
      </c>
      <c r="M1120" s="14" t="s">
        <v>19</v>
      </c>
      <c r="N1120" s="15">
        <v>1360</v>
      </c>
      <c r="O1120" s="18" t="s">
        <v>1354</v>
      </c>
      <c r="P1120" s="31" t="str">
        <f t="shared" si="17"/>
        <v>St</v>
      </c>
    </row>
    <row r="1121" spans="1:16" ht="15.6" x14ac:dyDescent="0.3">
      <c r="A1121" s="9">
        <v>45435.8125</v>
      </c>
      <c r="B1121" s="2" t="s">
        <v>27</v>
      </c>
      <c r="C1121" s="2" t="s">
        <v>28</v>
      </c>
      <c r="D1121" s="2" t="s">
        <v>1712</v>
      </c>
      <c r="E1121" s="12" t="s">
        <v>115</v>
      </c>
      <c r="G1121" s="2" t="s">
        <v>27</v>
      </c>
      <c r="H1121" s="2" t="s">
        <v>78</v>
      </c>
      <c r="I1121" s="2" t="s">
        <v>79</v>
      </c>
      <c r="J1121" s="17">
        <v>5930</v>
      </c>
      <c r="L1121" s="30">
        <f>IF(M1121="1000 szt.",((J1121/N1121)/1000),IF(M1121="gram",((J1121/N1121)*1000),J1121/N1121))</f>
        <v>1</v>
      </c>
      <c r="M1121" s="14" t="s">
        <v>19</v>
      </c>
      <c r="N1121" s="15">
        <v>5930</v>
      </c>
      <c r="O1121" s="18" t="s">
        <v>1354</v>
      </c>
      <c r="P1121" s="31" t="str">
        <f t="shared" si="17"/>
        <v>St</v>
      </c>
    </row>
    <row r="1122" spans="1:16" ht="28.8" x14ac:dyDescent="0.3">
      <c r="A1122" s="9">
        <v>45435.944444444445</v>
      </c>
      <c r="B1122" s="2" t="s">
        <v>9</v>
      </c>
      <c r="C1122" s="2" t="s">
        <v>4</v>
      </c>
      <c r="D1122" s="2" t="s">
        <v>1711</v>
      </c>
      <c r="E1122" s="12" t="s">
        <v>13</v>
      </c>
      <c r="F1122" s="12" t="s">
        <v>1748</v>
      </c>
      <c r="G1122" s="2" t="s">
        <v>6</v>
      </c>
      <c r="H1122" s="2" t="s">
        <v>11</v>
      </c>
      <c r="I1122" s="2" t="s">
        <v>1744</v>
      </c>
      <c r="K1122" s="3" t="s">
        <v>293</v>
      </c>
      <c r="L1122" s="30" t="e">
        <f>IF(M1122="1000 szt.",((J1122/N1122)/1000),IF(M1122="gram",((J1122/N1122)*1000),J1122/N1122))</f>
        <v>#DIV/0!</v>
      </c>
      <c r="M1122" s="14" t="s">
        <v>19</v>
      </c>
      <c r="N1122" s="15">
        <v>0</v>
      </c>
      <c r="O1122" s="18" t="s">
        <v>1354</v>
      </c>
      <c r="P1122" s="31" t="str">
        <f t="shared" si="17"/>
        <v>St</v>
      </c>
    </row>
    <row r="1123" spans="1:16" ht="15.6" x14ac:dyDescent="0.3">
      <c r="A1123" s="9">
        <v>45436.083333333336</v>
      </c>
      <c r="B1123" s="2" t="s">
        <v>3</v>
      </c>
      <c r="C1123" s="2" t="s">
        <v>32</v>
      </c>
      <c r="D1123" s="2" t="s">
        <v>1714</v>
      </c>
      <c r="E1123" s="12" t="s">
        <v>33</v>
      </c>
      <c r="G1123" s="2" t="s">
        <v>34</v>
      </c>
      <c r="H1123" s="2" t="s">
        <v>10</v>
      </c>
      <c r="I1123" s="2" t="s">
        <v>35</v>
      </c>
      <c r="J1123" s="17">
        <v>470.25</v>
      </c>
      <c r="L1123" s="30">
        <f>IF(M1123="1000 szt.",((J1123/N1123)/1000),IF(M1123="gram",((J1123/N1123)*1000),J1123/N1123))</f>
        <v>45000</v>
      </c>
      <c r="M1123" s="14" t="s">
        <v>31</v>
      </c>
      <c r="N1123" s="15">
        <v>1.0449999999999999E-2</v>
      </c>
      <c r="O1123" s="18" t="s">
        <v>1354</v>
      </c>
      <c r="P1123" s="31" t="str">
        <f t="shared" si="17"/>
        <v>St</v>
      </c>
    </row>
    <row r="1124" spans="1:16" ht="15.6" x14ac:dyDescent="0.3">
      <c r="A1124" s="9">
        <v>45436.164583333331</v>
      </c>
      <c r="B1124" s="2" t="s">
        <v>3</v>
      </c>
      <c r="C1124" s="2" t="s">
        <v>4</v>
      </c>
      <c r="D1124" s="2" t="s">
        <v>1708</v>
      </c>
      <c r="E1124" s="12" t="s">
        <v>25</v>
      </c>
      <c r="F1124" s="12" t="s">
        <v>1750</v>
      </c>
      <c r="G1124" s="2" t="s">
        <v>26</v>
      </c>
      <c r="H1124" s="2" t="s">
        <v>29</v>
      </c>
      <c r="I1124" s="2" t="s">
        <v>29</v>
      </c>
      <c r="J1124" s="17">
        <v>1162.8</v>
      </c>
      <c r="K1124" s="3" t="s">
        <v>294</v>
      </c>
      <c r="L1124" s="30">
        <f>IF(M1124="1000 szt.",((J1124/N1124)/1000),IF(M1124="gram",((J1124/N1124)*1000),J1124/N1124))</f>
        <v>815.99999999999989</v>
      </c>
      <c r="M1124" s="14" t="s">
        <v>31</v>
      </c>
      <c r="N1124" s="15">
        <v>1.425</v>
      </c>
      <c r="O1124" s="18" t="s">
        <v>1354</v>
      </c>
      <c r="P1124" s="31" t="str">
        <f t="shared" si="17"/>
        <v>St</v>
      </c>
    </row>
    <row r="1125" spans="1:16" ht="15.6" x14ac:dyDescent="0.3">
      <c r="A1125" s="9">
        <v>45436.177083333336</v>
      </c>
      <c r="B1125" s="2" t="s">
        <v>3</v>
      </c>
      <c r="C1125" s="2" t="s">
        <v>4</v>
      </c>
      <c r="D1125" s="2" t="s">
        <v>1708</v>
      </c>
      <c r="E1125" s="12" t="s">
        <v>25</v>
      </c>
      <c r="F1125" s="12" t="s">
        <v>1750</v>
      </c>
      <c r="G1125" s="2" t="s">
        <v>26</v>
      </c>
      <c r="H1125" s="2" t="s">
        <v>7</v>
      </c>
      <c r="I1125" s="2" t="s">
        <v>7</v>
      </c>
      <c r="J1125" s="17">
        <v>114.18</v>
      </c>
      <c r="L1125" s="30">
        <f>IF(M1125="1000 szt.",((J1125/N1125)/1000),IF(M1125="gram",((J1125/N1125)*1000),J1125/N1125))</f>
        <v>0.81557142857142861</v>
      </c>
      <c r="M1125" s="14" t="s">
        <v>19</v>
      </c>
      <c r="N1125" s="15">
        <v>140</v>
      </c>
      <c r="O1125" s="18" t="s">
        <v>1354</v>
      </c>
      <c r="P1125" s="31" t="str">
        <f t="shared" si="17"/>
        <v>St</v>
      </c>
    </row>
    <row r="1126" spans="1:16" ht="28.8" x14ac:dyDescent="0.3">
      <c r="A1126" s="9">
        <v>45436.444444444445</v>
      </c>
      <c r="B1126" s="2" t="s">
        <v>3</v>
      </c>
      <c r="C1126" s="2" t="s">
        <v>4</v>
      </c>
      <c r="D1126" s="2" t="s">
        <v>1708</v>
      </c>
      <c r="E1126" s="12" t="s">
        <v>22</v>
      </c>
      <c r="F1126" s="12" t="s">
        <v>1749</v>
      </c>
      <c r="G1126" s="2" t="s">
        <v>23</v>
      </c>
      <c r="H1126" s="2" t="s">
        <v>10</v>
      </c>
      <c r="I1126" s="2" t="s">
        <v>35</v>
      </c>
      <c r="J1126" s="17">
        <v>5.6</v>
      </c>
      <c r="L1126" s="30">
        <f>IF(M1126="1000 szt.",((J1126/N1126)/1000),IF(M1126="gram",((J1126/N1126)*1000),J1126/N1126))</f>
        <v>39999.999999999993</v>
      </c>
      <c r="M1126" s="14" t="s">
        <v>31</v>
      </c>
      <c r="N1126" s="15">
        <v>1.4000000000000001E-4</v>
      </c>
      <c r="O1126" s="18" t="s">
        <v>1354</v>
      </c>
      <c r="P1126" s="31" t="str">
        <f t="shared" si="17"/>
        <v>St</v>
      </c>
    </row>
    <row r="1127" spans="1:16" ht="40.799999999999997" x14ac:dyDescent="0.3">
      <c r="A1127" s="9">
        <v>45436.673611111109</v>
      </c>
      <c r="B1127" s="2" t="s">
        <v>9</v>
      </c>
      <c r="C1127" s="2" t="s">
        <v>32</v>
      </c>
      <c r="D1127" s="2" t="s">
        <v>1710</v>
      </c>
      <c r="E1127" s="12" t="s">
        <v>167</v>
      </c>
      <c r="G1127" s="2" t="s">
        <v>16</v>
      </c>
      <c r="H1127" s="2" t="s">
        <v>17</v>
      </c>
      <c r="I1127" s="2" t="s">
        <v>18</v>
      </c>
      <c r="J1127" s="17">
        <v>10</v>
      </c>
      <c r="K1127" s="3" t="s">
        <v>297</v>
      </c>
      <c r="L1127" s="30">
        <f>IF(M1127="1000 szt.",((J1127/N1127)/1000),IF(M1127="gram",((J1127/N1127)*1000),J1127/N1127))</f>
        <v>5</v>
      </c>
      <c r="M1127" s="14" t="s">
        <v>19</v>
      </c>
      <c r="N1127" s="15">
        <v>2</v>
      </c>
      <c r="O1127" s="18" t="s">
        <v>1354</v>
      </c>
      <c r="P1127" s="31" t="str">
        <f t="shared" si="17"/>
        <v>St</v>
      </c>
    </row>
    <row r="1128" spans="1:16" ht="15.6" x14ac:dyDescent="0.3">
      <c r="A1128" s="9">
        <v>45436.680555555555</v>
      </c>
      <c r="B1128" s="2" t="s">
        <v>3</v>
      </c>
      <c r="C1128" s="2" t="s">
        <v>4</v>
      </c>
      <c r="D1128" s="2" t="s">
        <v>1708</v>
      </c>
      <c r="E1128" s="12" t="s">
        <v>25</v>
      </c>
      <c r="F1128" s="12" t="s">
        <v>1750</v>
      </c>
      <c r="G1128" s="2" t="s">
        <v>26</v>
      </c>
      <c r="H1128" s="2" t="s">
        <v>7</v>
      </c>
      <c r="I1128" s="2" t="s">
        <v>7</v>
      </c>
      <c r="J1128" s="17">
        <v>130.49</v>
      </c>
      <c r="L1128" s="30">
        <f>IF(M1128="1000 szt.",((J1128/N1128)/1000),IF(M1128="gram",((J1128/N1128)*1000),J1128/N1128))</f>
        <v>0.81556250000000008</v>
      </c>
      <c r="M1128" s="14" t="s">
        <v>19</v>
      </c>
      <c r="N1128" s="15">
        <v>160</v>
      </c>
      <c r="O1128" s="18" t="s">
        <v>1168</v>
      </c>
      <c r="P1128" s="31" t="str">
        <f t="shared" si="17"/>
        <v>KA</v>
      </c>
    </row>
    <row r="1129" spans="1:16" ht="15.6" x14ac:dyDescent="0.3">
      <c r="A1129" s="9">
        <v>45436.6875</v>
      </c>
      <c r="B1129" s="2" t="s">
        <v>3</v>
      </c>
      <c r="C1129" s="2" t="s">
        <v>4</v>
      </c>
      <c r="D1129" s="2" t="s">
        <v>1708</v>
      </c>
      <c r="E1129" s="12" t="s">
        <v>25</v>
      </c>
      <c r="F1129" s="12" t="s">
        <v>1750</v>
      </c>
      <c r="G1129" s="2" t="s">
        <v>26</v>
      </c>
      <c r="H1129" s="2" t="s">
        <v>29</v>
      </c>
      <c r="I1129" s="2" t="s">
        <v>41</v>
      </c>
      <c r="J1129" s="17">
        <v>25.27</v>
      </c>
      <c r="K1129" s="3" t="s">
        <v>295</v>
      </c>
      <c r="L1129" s="30">
        <f>IF(M1129="1000 szt.",((J1129/N1129)/1000),IF(M1129="gram",((J1129/N1129)*1000),J1129/N1129))</f>
        <v>584.9537037037037</v>
      </c>
      <c r="M1129" s="14" t="s">
        <v>31</v>
      </c>
      <c r="N1129" s="15">
        <v>4.3200000000000002E-2</v>
      </c>
      <c r="O1129" s="18" t="s">
        <v>1168</v>
      </c>
      <c r="P1129" s="31" t="str">
        <f t="shared" si="17"/>
        <v>KA</v>
      </c>
    </row>
    <row r="1130" spans="1:16" ht="15.6" x14ac:dyDescent="0.3">
      <c r="A1130" s="9">
        <v>45436.6875</v>
      </c>
      <c r="B1130" s="2" t="s">
        <v>3</v>
      </c>
      <c r="C1130" s="2" t="s">
        <v>4</v>
      </c>
      <c r="D1130" s="2" t="s">
        <v>1708</v>
      </c>
      <c r="E1130" s="12" t="s">
        <v>25</v>
      </c>
      <c r="F1130" s="12" t="s">
        <v>1750</v>
      </c>
      <c r="G1130" s="2" t="s">
        <v>26</v>
      </c>
      <c r="H1130" s="2" t="s">
        <v>7</v>
      </c>
      <c r="I1130" s="2" t="s">
        <v>7</v>
      </c>
      <c r="J1130" s="17">
        <v>130.49</v>
      </c>
      <c r="L1130" s="30">
        <f>IF(M1130="1000 szt.",((J1130/N1130)/1000),IF(M1130="gram",((J1130/N1130)*1000),J1130/N1130))</f>
        <v>0.81556250000000008</v>
      </c>
      <c r="M1130" s="14" t="s">
        <v>19</v>
      </c>
      <c r="N1130" s="15">
        <v>160</v>
      </c>
      <c r="O1130" s="18" t="s">
        <v>1164</v>
      </c>
      <c r="P1130" s="31" t="str">
        <f t="shared" si="17"/>
        <v>KA</v>
      </c>
    </row>
    <row r="1131" spans="1:16" ht="15.6" x14ac:dyDescent="0.3">
      <c r="A1131" s="9">
        <v>45436.708333333336</v>
      </c>
      <c r="B1131" s="2" t="s">
        <v>3</v>
      </c>
      <c r="C1131" s="2" t="s">
        <v>4</v>
      </c>
      <c r="D1131" s="2" t="s">
        <v>1708</v>
      </c>
      <c r="E1131" s="12" t="s">
        <v>25</v>
      </c>
      <c r="F1131" s="12" t="s">
        <v>1750</v>
      </c>
      <c r="G1131" s="2" t="s">
        <v>26</v>
      </c>
      <c r="H1131" s="2" t="s">
        <v>45</v>
      </c>
      <c r="I1131" s="2" t="s">
        <v>45</v>
      </c>
      <c r="J1131" s="17">
        <v>156</v>
      </c>
      <c r="L1131" s="30">
        <f>IF(M1131="1000 szt.",((J1131/N1131)/1000),IF(M1131="gram",((J1131/N1131)*1000),J1131/N1131))</f>
        <v>1300</v>
      </c>
      <c r="M1131" s="14" t="s">
        <v>46</v>
      </c>
      <c r="N1131" s="15">
        <v>0.12</v>
      </c>
      <c r="O1131" s="18" t="s">
        <v>1164</v>
      </c>
      <c r="P1131" s="31" t="str">
        <f t="shared" si="17"/>
        <v>KA</v>
      </c>
    </row>
    <row r="1132" spans="1:16" ht="15.6" x14ac:dyDescent="0.3">
      <c r="A1132" s="9">
        <v>45436.729166666664</v>
      </c>
      <c r="B1132" s="2" t="s">
        <v>9</v>
      </c>
      <c r="C1132" s="2" t="s">
        <v>4</v>
      </c>
      <c r="D1132" s="2" t="s">
        <v>1714</v>
      </c>
      <c r="E1132" s="12" t="s">
        <v>63</v>
      </c>
      <c r="F1132" s="12" t="s">
        <v>1753</v>
      </c>
      <c r="G1132" s="2" t="s">
        <v>16</v>
      </c>
      <c r="H1132" s="2" t="s">
        <v>17</v>
      </c>
      <c r="I1132" s="2" t="s">
        <v>18</v>
      </c>
      <c r="J1132" s="17">
        <v>0.5</v>
      </c>
      <c r="K1132" s="3" t="s">
        <v>296</v>
      </c>
      <c r="L1132" s="30">
        <f>IF(M1132="1000 szt.",((J1132/N1132)/1000),IF(M1132="gram",((J1132/N1132)*1000),J1132/N1132))</f>
        <v>0.5</v>
      </c>
      <c r="M1132" s="14" t="s">
        <v>19</v>
      </c>
      <c r="N1132" s="15">
        <v>1</v>
      </c>
      <c r="O1132" s="18" t="s">
        <v>1354</v>
      </c>
      <c r="P1132" s="31" t="str">
        <f t="shared" si="17"/>
        <v>St</v>
      </c>
    </row>
    <row r="1133" spans="1:16" ht="15.6" x14ac:dyDescent="0.3">
      <c r="A1133" s="9">
        <v>45436.798611111109</v>
      </c>
      <c r="B1133" s="2" t="s">
        <v>27</v>
      </c>
      <c r="C1133" s="2" t="s">
        <v>32</v>
      </c>
      <c r="D1133" s="2" t="s">
        <v>1708</v>
      </c>
      <c r="E1133" s="12" t="s">
        <v>163</v>
      </c>
      <c r="G1133" s="2" t="s">
        <v>23</v>
      </c>
      <c r="H1133" s="2" t="s">
        <v>10</v>
      </c>
      <c r="I1133" s="2" t="s">
        <v>35</v>
      </c>
      <c r="J1133" s="17">
        <v>1330.65</v>
      </c>
      <c r="L1133" s="30">
        <f>IF(M1133="1000 szt.",((J1133/N1133)/1000),IF(M1133="gram",((J1133/N1133)*1000),J1133/N1133))</f>
        <v>45000.000000000007</v>
      </c>
      <c r="M1133" s="14" t="s">
        <v>31</v>
      </c>
      <c r="N1133" s="15">
        <v>2.9569999999999999E-2</v>
      </c>
      <c r="O1133" s="18" t="s">
        <v>1169</v>
      </c>
      <c r="P1133" s="31" t="str">
        <f t="shared" si="17"/>
        <v>Po</v>
      </c>
    </row>
    <row r="1134" spans="1:16" ht="15.6" x14ac:dyDescent="0.3">
      <c r="A1134" s="9">
        <v>45437.493750000001</v>
      </c>
      <c r="B1134" s="2" t="s">
        <v>9</v>
      </c>
      <c r="C1134" s="2" t="s">
        <v>4</v>
      </c>
      <c r="D1134" s="2" t="s">
        <v>1710</v>
      </c>
      <c r="E1134" s="12" t="s">
        <v>167</v>
      </c>
      <c r="F1134" s="12" t="s">
        <v>1761</v>
      </c>
      <c r="G1134" s="2" t="s">
        <v>16</v>
      </c>
      <c r="H1134" s="2" t="s">
        <v>64</v>
      </c>
      <c r="I1134" s="2" t="s">
        <v>1744</v>
      </c>
      <c r="J1134" s="17">
        <v>150</v>
      </c>
      <c r="K1134" s="3" t="s">
        <v>122</v>
      </c>
      <c r="L1134" s="30">
        <f>IF(M1134="1000 szt.",((J1134/N1134)/1000),IF(M1134="gram",((J1134/N1134)*1000),J1134/N1134))</f>
        <v>150</v>
      </c>
      <c r="M1134" s="14" t="s">
        <v>19</v>
      </c>
      <c r="N1134" s="15">
        <v>1</v>
      </c>
      <c r="O1134" s="18" t="s">
        <v>1354</v>
      </c>
      <c r="P1134" s="31" t="str">
        <f t="shared" si="17"/>
        <v>St</v>
      </c>
    </row>
    <row r="1135" spans="1:16" ht="28.8" x14ac:dyDescent="0.3">
      <c r="A1135" s="9">
        <v>45437.5625</v>
      </c>
      <c r="B1135" s="2" t="s">
        <v>9</v>
      </c>
      <c r="C1135" s="2" t="s">
        <v>4</v>
      </c>
      <c r="D1135" s="2" t="s">
        <v>1709</v>
      </c>
      <c r="E1135" s="12" t="s">
        <v>103</v>
      </c>
      <c r="F1135" s="12" t="s">
        <v>1756</v>
      </c>
      <c r="G1135" s="2" t="s">
        <v>23</v>
      </c>
      <c r="H1135" s="2" t="s">
        <v>37</v>
      </c>
      <c r="I1135" s="2" t="s">
        <v>38</v>
      </c>
      <c r="J1135" s="17">
        <v>70000</v>
      </c>
      <c r="K1135" s="3" t="s">
        <v>299</v>
      </c>
      <c r="L1135" s="30">
        <f>IF(M1135="1000 szt.",((J1135/N1135)/1000),IF(M1135="gram",((J1135/N1135)*1000),J1135/N1135))</f>
        <v>70000</v>
      </c>
      <c r="M1135" s="14" t="s">
        <v>19</v>
      </c>
      <c r="N1135" s="15">
        <v>1</v>
      </c>
      <c r="O1135" s="18" t="s">
        <v>1354</v>
      </c>
      <c r="P1135" s="31" t="str">
        <f t="shared" si="17"/>
        <v>St</v>
      </c>
    </row>
    <row r="1136" spans="1:16" ht="15.6" x14ac:dyDescent="0.3">
      <c r="A1136" s="9">
        <v>45437.728472222225</v>
      </c>
      <c r="B1136" s="2" t="s">
        <v>27</v>
      </c>
      <c r="C1136" s="2" t="s">
        <v>28</v>
      </c>
      <c r="D1136" s="2" t="s">
        <v>1709</v>
      </c>
      <c r="E1136" s="12" t="s">
        <v>60</v>
      </c>
      <c r="G1136" s="2" t="s">
        <v>27</v>
      </c>
      <c r="H1136" s="2" t="s">
        <v>11</v>
      </c>
      <c r="I1136" s="2" t="s">
        <v>1744</v>
      </c>
      <c r="J1136" s="17">
        <v>11510</v>
      </c>
      <c r="K1136" s="3" t="s">
        <v>300</v>
      </c>
      <c r="L1136" s="30">
        <f>IF(M1136="1000 szt.",((J1136/N1136)/1000),IF(M1136="gram",((J1136/N1136)*1000),J1136/N1136))</f>
        <v>20.664272890484739</v>
      </c>
      <c r="M1136" s="14" t="s">
        <v>19</v>
      </c>
      <c r="N1136" s="15">
        <v>557</v>
      </c>
      <c r="O1136" s="18" t="s">
        <v>1354</v>
      </c>
      <c r="P1136" s="31" t="str">
        <f t="shared" si="17"/>
        <v>St</v>
      </c>
    </row>
    <row r="1137" spans="1:16" ht="15.6" x14ac:dyDescent="0.3">
      <c r="A1137" s="9">
        <v>45437.728472222225</v>
      </c>
      <c r="B1137" s="2" t="s">
        <v>27</v>
      </c>
      <c r="C1137" s="2" t="s">
        <v>28</v>
      </c>
      <c r="D1137" s="2" t="s">
        <v>1709</v>
      </c>
      <c r="E1137" s="12" t="s">
        <v>60</v>
      </c>
      <c r="G1137" s="2" t="s">
        <v>27</v>
      </c>
      <c r="H1137" s="2" t="s">
        <v>11</v>
      </c>
      <c r="I1137" s="2" t="s">
        <v>1744</v>
      </c>
      <c r="J1137" s="17">
        <v>659.97</v>
      </c>
      <c r="K1137" s="3" t="s">
        <v>301</v>
      </c>
      <c r="L1137" s="30">
        <f>IF(M1137="1000 szt.",((J1137/N1137)/1000),IF(M1137="gram",((J1137/N1137)*1000),J1137/N1137))</f>
        <v>73.33</v>
      </c>
      <c r="M1137" s="14" t="s">
        <v>19</v>
      </c>
      <c r="N1137" s="15">
        <v>9</v>
      </c>
      <c r="O1137" s="18" t="s">
        <v>1354</v>
      </c>
      <c r="P1137" s="31" t="str">
        <f t="shared" si="17"/>
        <v>St</v>
      </c>
    </row>
    <row r="1138" spans="1:16" ht="15.6" x14ac:dyDescent="0.3">
      <c r="A1138" s="9">
        <v>45437.728472222225</v>
      </c>
      <c r="B1138" s="2" t="s">
        <v>27</v>
      </c>
      <c r="C1138" s="2" t="s">
        <v>28</v>
      </c>
      <c r="D1138" s="2" t="s">
        <v>1709</v>
      </c>
      <c r="E1138" s="12" t="s">
        <v>60</v>
      </c>
      <c r="G1138" s="2" t="s">
        <v>27</v>
      </c>
      <c r="H1138" s="2" t="s">
        <v>11</v>
      </c>
      <c r="I1138" s="2" t="s">
        <v>1744</v>
      </c>
      <c r="J1138" s="17">
        <v>6464.88</v>
      </c>
      <c r="K1138" s="3" t="s">
        <v>302</v>
      </c>
      <c r="L1138" s="30">
        <f>IF(M1138="1000 szt.",((J1138/N1138)/1000),IF(M1138="gram",((J1138/N1138)*1000),J1138/N1138))</f>
        <v>29.93</v>
      </c>
      <c r="M1138" s="14" t="s">
        <v>19</v>
      </c>
      <c r="N1138" s="15">
        <v>216</v>
      </c>
      <c r="O1138" s="18" t="s">
        <v>1354</v>
      </c>
      <c r="P1138" s="31" t="str">
        <f t="shared" si="17"/>
        <v>St</v>
      </c>
    </row>
    <row r="1139" spans="1:16" ht="15.6" x14ac:dyDescent="0.3">
      <c r="A1139" s="9">
        <v>45437.728472222225</v>
      </c>
      <c r="B1139" s="2" t="s">
        <v>27</v>
      </c>
      <c r="C1139" s="2" t="s">
        <v>28</v>
      </c>
      <c r="D1139" s="2" t="s">
        <v>1709</v>
      </c>
      <c r="E1139" s="12" t="s">
        <v>60</v>
      </c>
      <c r="G1139" s="2" t="s">
        <v>27</v>
      </c>
      <c r="H1139" s="2" t="s">
        <v>11</v>
      </c>
      <c r="I1139" s="2" t="s">
        <v>1744</v>
      </c>
      <c r="J1139" s="17">
        <v>40335.089999999997</v>
      </c>
      <c r="K1139" s="3" t="s">
        <v>303</v>
      </c>
      <c r="L1139" s="30">
        <f>IF(M1139="1000 szt.",((J1139/N1139)/1000),IF(M1139="gram",((J1139/N1139)*1000),J1139/N1139))</f>
        <v>39.739004926108372</v>
      </c>
      <c r="M1139" s="14" t="s">
        <v>19</v>
      </c>
      <c r="N1139" s="15">
        <v>1015</v>
      </c>
      <c r="O1139" s="18" t="s">
        <v>1354</v>
      </c>
      <c r="P1139" s="31" t="str">
        <f t="shared" si="17"/>
        <v>St</v>
      </c>
    </row>
    <row r="1140" spans="1:16" ht="15.6" x14ac:dyDescent="0.3">
      <c r="A1140" s="9">
        <v>45438.46875</v>
      </c>
      <c r="B1140" s="2" t="s">
        <v>9</v>
      </c>
      <c r="C1140" s="2" t="s">
        <v>4</v>
      </c>
      <c r="D1140" s="2" t="s">
        <v>1708</v>
      </c>
      <c r="E1140" s="12" t="s">
        <v>66</v>
      </c>
      <c r="F1140" s="12" t="s">
        <v>1759</v>
      </c>
      <c r="G1140" s="2" t="s">
        <v>23</v>
      </c>
      <c r="H1140" s="2" t="s">
        <v>11</v>
      </c>
      <c r="I1140" s="2" t="s">
        <v>126</v>
      </c>
      <c r="J1140" s="17">
        <v>10000</v>
      </c>
      <c r="K1140" s="3" t="s">
        <v>304</v>
      </c>
      <c r="L1140" s="30">
        <f>IF(M1140="1000 szt.",((J1140/N1140)/1000),IF(M1140="gram",((J1140/N1140)*1000),J1140/N1140))</f>
        <v>10000</v>
      </c>
      <c r="M1140" s="14" t="s">
        <v>19</v>
      </c>
      <c r="N1140" s="15">
        <v>1</v>
      </c>
      <c r="O1140" s="18" t="s">
        <v>1354</v>
      </c>
      <c r="P1140" s="31" t="str">
        <f t="shared" si="17"/>
        <v>St</v>
      </c>
    </row>
    <row r="1141" spans="1:16" ht="28.8" x14ac:dyDescent="0.3">
      <c r="A1141" s="9">
        <v>45438.854166666664</v>
      </c>
      <c r="B1141" s="2" t="s">
        <v>9</v>
      </c>
      <c r="C1141" s="2" t="s">
        <v>4</v>
      </c>
      <c r="D1141" s="2" t="s">
        <v>1709</v>
      </c>
      <c r="E1141" s="12" t="s">
        <v>103</v>
      </c>
      <c r="F1141" s="12" t="s">
        <v>1756</v>
      </c>
      <c r="G1141" s="2" t="s">
        <v>23</v>
      </c>
      <c r="H1141" s="2" t="s">
        <v>37</v>
      </c>
      <c r="I1141" s="2" t="s">
        <v>38</v>
      </c>
      <c r="J1141" s="17">
        <v>250000</v>
      </c>
      <c r="K1141" s="3" t="s">
        <v>305</v>
      </c>
      <c r="L1141" s="30">
        <f>IF(M1141="1000 szt.",((J1141/N1141)/1000),IF(M1141="gram",((J1141/N1141)*1000),J1141/N1141))</f>
        <v>250000</v>
      </c>
      <c r="M1141" s="14" t="s">
        <v>19</v>
      </c>
      <c r="N1141" s="15">
        <v>1</v>
      </c>
      <c r="O1141" s="18" t="s">
        <v>1354</v>
      </c>
      <c r="P1141" s="31" t="str">
        <f t="shared" si="17"/>
        <v>St</v>
      </c>
    </row>
    <row r="1142" spans="1:16" ht="28.8" x14ac:dyDescent="0.3">
      <c r="A1142" s="9">
        <v>45439.975694444445</v>
      </c>
      <c r="B1142" s="2" t="s">
        <v>3</v>
      </c>
      <c r="C1142" s="2" t="s">
        <v>4</v>
      </c>
      <c r="D1142" s="2" t="s">
        <v>1708</v>
      </c>
      <c r="E1142" s="12" t="s">
        <v>25</v>
      </c>
      <c r="F1142" s="12" t="s">
        <v>1755</v>
      </c>
      <c r="G1142" s="2" t="s">
        <v>26</v>
      </c>
      <c r="H1142" s="2" t="s">
        <v>7</v>
      </c>
      <c r="I1142" s="2" t="s">
        <v>7</v>
      </c>
      <c r="J1142" s="17">
        <v>1141.76</v>
      </c>
      <c r="K1142" s="3" t="s">
        <v>306</v>
      </c>
      <c r="L1142" s="30">
        <f>IF(M1142="1000 szt.",((J1142/N1142)/1000),IF(M1142="gram",((J1142/N1142)*1000),J1142/N1142))</f>
        <v>0.81554285714285712</v>
      </c>
      <c r="M1142" s="14" t="s">
        <v>19</v>
      </c>
      <c r="N1142" s="15">
        <v>1400</v>
      </c>
      <c r="O1142" s="18" t="s">
        <v>1354</v>
      </c>
      <c r="P1142" s="31" t="str">
        <f t="shared" si="17"/>
        <v>St</v>
      </c>
    </row>
    <row r="1143" spans="1:16" ht="28.8" x14ac:dyDescent="0.3">
      <c r="A1143" s="9">
        <v>45439.995833333334</v>
      </c>
      <c r="B1143" s="2" t="s">
        <v>3</v>
      </c>
      <c r="C1143" s="2" t="s">
        <v>4</v>
      </c>
      <c r="D1143" s="2" t="s">
        <v>1711</v>
      </c>
      <c r="E1143" s="12" t="s">
        <v>13</v>
      </c>
      <c r="F1143" s="12" t="s">
        <v>1748</v>
      </c>
      <c r="G1143" s="2" t="s">
        <v>6</v>
      </c>
      <c r="H1143" s="2" t="s">
        <v>37</v>
      </c>
      <c r="I1143" s="2" t="s">
        <v>38</v>
      </c>
      <c r="J1143" s="17">
        <v>200000</v>
      </c>
      <c r="K1143" s="3" t="s">
        <v>307</v>
      </c>
      <c r="L1143" s="30">
        <f>IF(M1143="1000 szt.",((J1143/N1143)/1000),IF(M1143="gram",((J1143/N1143)*1000),J1143/N1143))</f>
        <v>200000</v>
      </c>
      <c r="M1143" s="14" t="s">
        <v>19</v>
      </c>
      <c r="N1143" s="15">
        <v>1</v>
      </c>
      <c r="O1143" s="18" t="s">
        <v>1354</v>
      </c>
      <c r="P1143" s="31" t="str">
        <f t="shared" si="17"/>
        <v>St</v>
      </c>
    </row>
    <row r="1144" spans="1:16" ht="20.399999999999999" x14ac:dyDescent="0.3">
      <c r="A1144" s="9">
        <v>45440.388888888891</v>
      </c>
      <c r="B1144" s="2" t="s">
        <v>27</v>
      </c>
      <c r="C1144" s="2" t="s">
        <v>28</v>
      </c>
      <c r="D1144" s="2" t="s">
        <v>1708</v>
      </c>
      <c r="E1144" s="12" t="s">
        <v>25</v>
      </c>
      <c r="G1144" s="2" t="s">
        <v>27</v>
      </c>
      <c r="H1144" s="2" t="s">
        <v>37</v>
      </c>
      <c r="I1144" s="2" t="s">
        <v>38</v>
      </c>
      <c r="J1144" s="17">
        <v>68000</v>
      </c>
      <c r="K1144" s="3" t="s">
        <v>308</v>
      </c>
      <c r="L1144" s="30">
        <f>IF(M1144="1000 szt.",((J1144/N1144)/1000),IF(M1144="gram",((J1144/N1144)*1000),J1144/N1144))</f>
        <v>68000</v>
      </c>
      <c r="M1144" s="14" t="s">
        <v>19</v>
      </c>
      <c r="N1144" s="15">
        <v>1</v>
      </c>
      <c r="O1144" s="18" t="s">
        <v>1166</v>
      </c>
      <c r="P1144" s="31" t="str">
        <f t="shared" si="17"/>
        <v>Po</v>
      </c>
    </row>
    <row r="1145" spans="1:16" ht="20.399999999999999" x14ac:dyDescent="0.3">
      <c r="A1145" s="9">
        <v>45440.722222222219</v>
      </c>
      <c r="B1145" s="2" t="s">
        <v>27</v>
      </c>
      <c r="C1145" s="2" t="s">
        <v>28</v>
      </c>
      <c r="D1145" s="2" t="s">
        <v>1708</v>
      </c>
      <c r="E1145" s="12" t="s">
        <v>25</v>
      </c>
      <c r="G1145" s="2" t="s">
        <v>27</v>
      </c>
      <c r="H1145" s="2" t="s">
        <v>37</v>
      </c>
      <c r="I1145" s="2" t="s">
        <v>38</v>
      </c>
      <c r="J1145" s="17">
        <v>70000</v>
      </c>
      <c r="K1145" s="3" t="s">
        <v>309</v>
      </c>
      <c r="L1145" s="30">
        <f>IF(M1145="1000 szt.",((J1145/N1145)/1000),IF(M1145="gram",((J1145/N1145)*1000),J1145/N1145))</f>
        <v>70000</v>
      </c>
      <c r="M1145" s="14" t="s">
        <v>19</v>
      </c>
      <c r="N1145" s="15">
        <v>1</v>
      </c>
      <c r="O1145" s="18" t="s">
        <v>1169</v>
      </c>
      <c r="P1145" s="31" t="str">
        <f t="shared" si="17"/>
        <v>Po</v>
      </c>
    </row>
    <row r="1146" spans="1:16" ht="15.6" x14ac:dyDescent="0.3">
      <c r="A1146" s="9">
        <v>45441.291666666664</v>
      </c>
      <c r="B1146" s="2" t="s">
        <v>3</v>
      </c>
      <c r="C1146" s="2" t="s">
        <v>4</v>
      </c>
      <c r="D1146" s="2" t="s">
        <v>1708</v>
      </c>
      <c r="E1146" s="12" t="s">
        <v>25</v>
      </c>
      <c r="F1146" s="12" t="s">
        <v>1750</v>
      </c>
      <c r="G1146" s="2" t="s">
        <v>26</v>
      </c>
      <c r="H1146" s="2" t="s">
        <v>7</v>
      </c>
      <c r="I1146" s="2" t="s">
        <v>7</v>
      </c>
      <c r="J1146" s="17">
        <v>424.08</v>
      </c>
      <c r="L1146" s="30">
        <f>IF(M1146="1000 szt.",((J1146/N1146)/1000),IF(M1146="gram",((J1146/N1146)*1000),J1146/N1146))</f>
        <v>0.81553846153846155</v>
      </c>
      <c r="M1146" s="14" t="s">
        <v>19</v>
      </c>
      <c r="N1146" s="15">
        <v>520</v>
      </c>
      <c r="O1146" s="18" t="s">
        <v>1164</v>
      </c>
      <c r="P1146" s="31" t="str">
        <f t="shared" si="17"/>
        <v>KA</v>
      </c>
    </row>
    <row r="1147" spans="1:16" ht="15.6" x14ac:dyDescent="0.3">
      <c r="A1147" s="9">
        <v>45441.354166666664</v>
      </c>
      <c r="B1147" s="2" t="s">
        <v>27</v>
      </c>
      <c r="C1147" s="2" t="s">
        <v>32</v>
      </c>
      <c r="D1147" s="2" t="s">
        <v>1708</v>
      </c>
      <c r="E1147" s="12" t="s">
        <v>25</v>
      </c>
      <c r="G1147" s="2" t="s">
        <v>26</v>
      </c>
      <c r="H1147" s="2" t="s">
        <v>37</v>
      </c>
      <c r="I1147" s="2" t="s">
        <v>312</v>
      </c>
      <c r="J1147" s="17">
        <v>50000</v>
      </c>
      <c r="K1147" s="3" t="s">
        <v>313</v>
      </c>
      <c r="L1147" s="30">
        <f>IF(M1147="1000 szt.",((J1147/N1147)/1000),IF(M1147="gram",((J1147/N1147)*1000),J1147/N1147))</f>
        <v>50000</v>
      </c>
      <c r="M1147" s="14" t="s">
        <v>19</v>
      </c>
      <c r="N1147" s="15">
        <v>1</v>
      </c>
      <c r="O1147" s="18" t="s">
        <v>1169</v>
      </c>
      <c r="P1147" s="31" t="str">
        <f t="shared" si="17"/>
        <v>Po</v>
      </c>
    </row>
    <row r="1148" spans="1:16" ht="15.6" x14ac:dyDescent="0.3">
      <c r="A1148" s="9">
        <v>45441.496527777781</v>
      </c>
      <c r="B1148" s="2" t="s">
        <v>27</v>
      </c>
      <c r="C1148" s="2" t="s">
        <v>28</v>
      </c>
      <c r="D1148" s="2" t="s">
        <v>1711</v>
      </c>
      <c r="E1148" s="12" t="s">
        <v>5</v>
      </c>
      <c r="G1148" s="2" t="s">
        <v>27</v>
      </c>
      <c r="H1148" s="2" t="s">
        <v>37</v>
      </c>
      <c r="I1148" s="2" t="s">
        <v>38</v>
      </c>
      <c r="J1148" s="17">
        <v>100000</v>
      </c>
      <c r="K1148" s="3" t="s">
        <v>315</v>
      </c>
      <c r="L1148" s="30">
        <f>IF(M1148="1000 szt.",((J1148/N1148)/1000),IF(M1148="gram",((J1148/N1148)*1000),J1148/N1148))</f>
        <v>100000</v>
      </c>
      <c r="M1148" s="14" t="s">
        <v>19</v>
      </c>
      <c r="N1148" s="15">
        <v>1</v>
      </c>
      <c r="O1148" s="18" t="s">
        <v>1176</v>
      </c>
      <c r="P1148" s="31" t="str">
        <f t="shared" si="17"/>
        <v>Po</v>
      </c>
    </row>
    <row r="1149" spans="1:16" ht="15.6" x14ac:dyDescent="0.3">
      <c r="A1149" s="9">
        <v>45441.496527777781</v>
      </c>
      <c r="B1149" s="2" t="s">
        <v>27</v>
      </c>
      <c r="C1149" s="2" t="s">
        <v>28</v>
      </c>
      <c r="D1149" s="2" t="s">
        <v>1711</v>
      </c>
      <c r="E1149" s="12" t="s">
        <v>5</v>
      </c>
      <c r="G1149" s="2" t="s">
        <v>27</v>
      </c>
      <c r="H1149" s="2" t="s">
        <v>37</v>
      </c>
      <c r="I1149" s="2" t="s">
        <v>38</v>
      </c>
      <c r="J1149" s="17">
        <v>40000</v>
      </c>
      <c r="K1149" s="3" t="s">
        <v>316</v>
      </c>
      <c r="L1149" s="30">
        <f>IF(M1149="1000 szt.",((J1149/N1149)/1000),IF(M1149="gram",((J1149/N1149)*1000),J1149/N1149))</f>
        <v>40000</v>
      </c>
      <c r="M1149" s="14" t="s">
        <v>19</v>
      </c>
      <c r="N1149" s="15">
        <v>1</v>
      </c>
      <c r="O1149" s="18" t="s">
        <v>1176</v>
      </c>
      <c r="P1149" s="31" t="str">
        <f t="shared" si="17"/>
        <v>Po</v>
      </c>
    </row>
    <row r="1150" spans="1:16" ht="15.6" x14ac:dyDescent="0.3">
      <c r="A1150" s="9">
        <v>45441.496527777781</v>
      </c>
      <c r="B1150" s="2" t="s">
        <v>27</v>
      </c>
      <c r="C1150" s="2" t="s">
        <v>28</v>
      </c>
      <c r="D1150" s="2" t="s">
        <v>1711</v>
      </c>
      <c r="E1150" s="12" t="s">
        <v>5</v>
      </c>
      <c r="G1150" s="2" t="s">
        <v>27</v>
      </c>
      <c r="H1150" s="2" t="s">
        <v>37</v>
      </c>
      <c r="I1150" s="2" t="s">
        <v>38</v>
      </c>
      <c r="J1150" s="17">
        <v>130000</v>
      </c>
      <c r="K1150" s="3" t="s">
        <v>317</v>
      </c>
      <c r="L1150" s="30">
        <f>IF(M1150="1000 szt.",((J1150/N1150)/1000),IF(M1150="gram",((J1150/N1150)*1000),J1150/N1150))</f>
        <v>130000</v>
      </c>
      <c r="M1150" s="14" t="s">
        <v>19</v>
      </c>
      <c r="N1150" s="15">
        <v>1</v>
      </c>
      <c r="O1150" s="18" t="s">
        <v>1176</v>
      </c>
      <c r="P1150" s="31" t="str">
        <f t="shared" si="17"/>
        <v>Po</v>
      </c>
    </row>
    <row r="1151" spans="1:16" ht="28.8" x14ac:dyDescent="0.3">
      <c r="A1151" s="9">
        <v>45441.506944444445</v>
      </c>
      <c r="B1151" s="2" t="s">
        <v>3</v>
      </c>
      <c r="C1151" s="2" t="s">
        <v>4</v>
      </c>
      <c r="D1151" s="2" t="s">
        <v>1708</v>
      </c>
      <c r="E1151" s="12" t="s">
        <v>22</v>
      </c>
      <c r="F1151" s="12" t="s">
        <v>1749</v>
      </c>
      <c r="G1151" s="2" t="s">
        <v>23</v>
      </c>
      <c r="H1151" s="2" t="s">
        <v>7</v>
      </c>
      <c r="I1151" s="2" t="s">
        <v>7</v>
      </c>
      <c r="J1151" s="17">
        <v>70.14</v>
      </c>
      <c r="K1151" s="3" t="s">
        <v>310</v>
      </c>
      <c r="L1151" s="30">
        <f>IF(M1151="1000 szt.",((J1151/N1151)/1000),IF(M1151="gram",((J1151/N1151)*1000),J1151/N1151))</f>
        <v>0.81558139534883722</v>
      </c>
      <c r="M1151" s="14" t="s">
        <v>19</v>
      </c>
      <c r="N1151" s="15">
        <v>86</v>
      </c>
      <c r="O1151" s="18" t="s">
        <v>1354</v>
      </c>
      <c r="P1151" s="31" t="str">
        <f t="shared" si="17"/>
        <v>St</v>
      </c>
    </row>
    <row r="1152" spans="1:16" ht="28.8" x14ac:dyDescent="0.3">
      <c r="A1152" s="9">
        <v>45441.506944444445</v>
      </c>
      <c r="B1152" s="2" t="s">
        <v>3</v>
      </c>
      <c r="C1152" s="2" t="s">
        <v>4</v>
      </c>
      <c r="D1152" s="2" t="s">
        <v>1708</v>
      </c>
      <c r="E1152" s="12" t="s">
        <v>22</v>
      </c>
      <c r="F1152" s="12" t="s">
        <v>1749</v>
      </c>
      <c r="G1152" s="2" t="s">
        <v>23</v>
      </c>
      <c r="H1152" s="2" t="s">
        <v>29</v>
      </c>
      <c r="I1152" s="2" t="s">
        <v>41</v>
      </c>
      <c r="J1152" s="17">
        <v>43.75</v>
      </c>
      <c r="K1152" s="3" t="s">
        <v>311</v>
      </c>
      <c r="L1152" s="30">
        <f>IF(M1152="1000 szt.",((J1152/N1152)/1000),IF(M1152="gram",((J1152/N1152)*1000),J1152/N1152))</f>
        <v>584.97125284128902</v>
      </c>
      <c r="M1152" s="14" t="s">
        <v>31</v>
      </c>
      <c r="N1152" s="15">
        <v>7.4789999999999995E-2</v>
      </c>
      <c r="O1152" s="18" t="s">
        <v>1354</v>
      </c>
      <c r="P1152" s="31" t="str">
        <f t="shared" si="17"/>
        <v>St</v>
      </c>
    </row>
    <row r="1153" spans="1:16" ht="15.6" x14ac:dyDescent="0.3">
      <c r="A1153" s="9">
        <v>45441.635416666664</v>
      </c>
      <c r="B1153" s="2" t="s">
        <v>27</v>
      </c>
      <c r="C1153" s="2" t="s">
        <v>28</v>
      </c>
      <c r="D1153" s="2" t="s">
        <v>1714</v>
      </c>
      <c r="E1153" s="12" t="s">
        <v>165</v>
      </c>
      <c r="G1153" s="2" t="s">
        <v>27</v>
      </c>
      <c r="H1153" s="2" t="s">
        <v>37</v>
      </c>
      <c r="I1153" s="2" t="s">
        <v>38</v>
      </c>
      <c r="J1153" s="17">
        <v>130000</v>
      </c>
      <c r="K1153" s="3" t="s">
        <v>314</v>
      </c>
      <c r="L1153" s="30">
        <f>IF(M1153="1000 szt.",((J1153/N1153)/1000),IF(M1153="gram",((J1153/N1153)*1000),J1153/N1153))</f>
        <v>130000</v>
      </c>
      <c r="M1153" s="14" t="s">
        <v>19</v>
      </c>
      <c r="N1153" s="15">
        <v>1</v>
      </c>
      <c r="O1153" s="18" t="s">
        <v>1169</v>
      </c>
      <c r="P1153" s="31" t="str">
        <f t="shared" si="17"/>
        <v>Po</v>
      </c>
    </row>
    <row r="1154" spans="1:16" ht="15.6" x14ac:dyDescent="0.3">
      <c r="A1154" s="9">
        <v>45441.902777777781</v>
      </c>
      <c r="B1154" s="2" t="s">
        <v>9</v>
      </c>
      <c r="C1154" s="2" t="s">
        <v>32</v>
      </c>
      <c r="D1154" s="2" t="s">
        <v>1714</v>
      </c>
      <c r="E1154" s="12" t="s">
        <v>33</v>
      </c>
      <c r="G1154" s="2" t="s">
        <v>34</v>
      </c>
      <c r="H1154" s="2" t="s">
        <v>37</v>
      </c>
      <c r="I1154" s="2" t="s">
        <v>38</v>
      </c>
      <c r="J1154" s="17">
        <v>130000</v>
      </c>
      <c r="K1154" s="3" t="s">
        <v>318</v>
      </c>
      <c r="L1154" s="30">
        <f>IF(M1154="1000 szt.",((J1154/N1154)/1000),IF(M1154="gram",((J1154/N1154)*1000),J1154/N1154))</f>
        <v>130000</v>
      </c>
      <c r="M1154" s="14" t="s">
        <v>19</v>
      </c>
      <c r="N1154" s="15">
        <v>1</v>
      </c>
      <c r="O1154" s="18" t="s">
        <v>1354</v>
      </c>
      <c r="P1154" s="31" t="str">
        <f t="shared" si="17"/>
        <v>St</v>
      </c>
    </row>
    <row r="1155" spans="1:16" ht="15.6" x14ac:dyDescent="0.3">
      <c r="A1155" s="9">
        <v>45441.902777777781</v>
      </c>
      <c r="B1155" s="2" t="s">
        <v>9</v>
      </c>
      <c r="C1155" s="2" t="s">
        <v>32</v>
      </c>
      <c r="D1155" s="2" t="s">
        <v>1714</v>
      </c>
      <c r="E1155" s="12" t="s">
        <v>33</v>
      </c>
      <c r="G1155" s="2" t="s">
        <v>34</v>
      </c>
      <c r="H1155" s="2" t="s">
        <v>10</v>
      </c>
      <c r="I1155" s="2" t="s">
        <v>219</v>
      </c>
      <c r="J1155" s="17">
        <v>159.6</v>
      </c>
      <c r="L1155" s="30">
        <f>IF(M1155="1000 szt.",((J1155/N1155)/1000),IF(M1155="gram",((J1155/N1155)*1000),J1155/N1155))</f>
        <v>70000</v>
      </c>
      <c r="M1155" s="14" t="s">
        <v>31</v>
      </c>
      <c r="N1155" s="15">
        <v>2.2799999999999999E-3</v>
      </c>
      <c r="O1155" s="18" t="s">
        <v>1354</v>
      </c>
      <c r="P1155" s="31" t="str">
        <f t="shared" ref="P1155:P1218" si="18">MID(O1155,1,2)</f>
        <v>St</v>
      </c>
    </row>
    <row r="1156" spans="1:16" ht="28.8" x14ac:dyDescent="0.3">
      <c r="A1156" s="9">
        <v>45442.104166666664</v>
      </c>
      <c r="B1156" s="2" t="s">
        <v>3</v>
      </c>
      <c r="C1156" s="2" t="s">
        <v>4</v>
      </c>
      <c r="D1156" s="2" t="s">
        <v>1708</v>
      </c>
      <c r="E1156" s="12" t="s">
        <v>58</v>
      </c>
      <c r="F1156" s="12" t="s">
        <v>1754</v>
      </c>
      <c r="G1156" s="2" t="s">
        <v>23</v>
      </c>
      <c r="H1156" s="2" t="s">
        <v>64</v>
      </c>
      <c r="I1156" s="2" t="s">
        <v>85</v>
      </c>
      <c r="J1156" s="17">
        <v>580</v>
      </c>
      <c r="K1156" s="3" t="s">
        <v>319</v>
      </c>
      <c r="L1156" s="30">
        <f>IF(M1156="1000 szt.",((J1156/N1156)/1000),IF(M1156="gram",((J1156/N1156)*1000),J1156/N1156))</f>
        <v>580</v>
      </c>
      <c r="M1156" s="14" t="s">
        <v>19</v>
      </c>
      <c r="N1156" s="15">
        <v>1</v>
      </c>
      <c r="O1156" s="18" t="s">
        <v>1163</v>
      </c>
      <c r="P1156" s="31" t="str">
        <f t="shared" si="18"/>
        <v>SC</v>
      </c>
    </row>
    <row r="1157" spans="1:16" ht="28.8" x14ac:dyDescent="0.3">
      <c r="A1157" s="9">
        <v>45442.104166666664</v>
      </c>
      <c r="B1157" s="2" t="s">
        <v>3</v>
      </c>
      <c r="C1157" s="2" t="s">
        <v>4</v>
      </c>
      <c r="D1157" s="2" t="s">
        <v>1708</v>
      </c>
      <c r="E1157" s="12" t="s">
        <v>58</v>
      </c>
      <c r="F1157" s="12" t="s">
        <v>1754</v>
      </c>
      <c r="G1157" s="2" t="s">
        <v>23</v>
      </c>
      <c r="H1157" s="2" t="s">
        <v>17</v>
      </c>
      <c r="I1157" s="2" t="s">
        <v>18</v>
      </c>
      <c r="L1157" s="30">
        <f>IF(M1157="1000 szt.",((J1157/N1157)/1000),IF(M1157="gram",((J1157/N1157)*1000),J1157/N1157))</f>
        <v>0</v>
      </c>
      <c r="M1157" s="14" t="s">
        <v>19</v>
      </c>
      <c r="N1157" s="15">
        <v>191</v>
      </c>
      <c r="O1157" s="18" t="s">
        <v>1163</v>
      </c>
      <c r="P1157" s="31" t="str">
        <f t="shared" si="18"/>
        <v>SC</v>
      </c>
    </row>
    <row r="1158" spans="1:16" ht="15.6" x14ac:dyDescent="0.3">
      <c r="A1158" s="9">
        <v>45442.159722222219</v>
      </c>
      <c r="B1158" s="2" t="s">
        <v>3</v>
      </c>
      <c r="C1158" s="2" t="s">
        <v>4</v>
      </c>
      <c r="D1158" s="2" t="s">
        <v>1708</v>
      </c>
      <c r="E1158" s="12" t="s">
        <v>25</v>
      </c>
      <c r="F1158" s="12" t="s">
        <v>1750</v>
      </c>
      <c r="G1158" s="2" t="s">
        <v>26</v>
      </c>
      <c r="H1158" s="2" t="s">
        <v>7</v>
      </c>
      <c r="I1158" s="2" t="s">
        <v>7</v>
      </c>
      <c r="J1158" s="17">
        <v>65.239999999999995</v>
      </c>
      <c r="L1158" s="30">
        <f>IF(M1158="1000 szt.",((J1158/N1158)/1000),IF(M1158="gram",((J1158/N1158)*1000),J1158/N1158))</f>
        <v>0.81549999999999989</v>
      </c>
      <c r="M1158" s="14" t="s">
        <v>19</v>
      </c>
      <c r="N1158" s="15">
        <v>80</v>
      </c>
      <c r="O1158" s="18" t="s">
        <v>1354</v>
      </c>
      <c r="P1158" s="31" t="str">
        <f t="shared" si="18"/>
        <v>St</v>
      </c>
    </row>
    <row r="1159" spans="1:16" ht="15.6" x14ac:dyDescent="0.3">
      <c r="A1159" s="9">
        <v>45442.4375</v>
      </c>
      <c r="B1159" s="2" t="s">
        <v>3</v>
      </c>
      <c r="C1159" s="2" t="s">
        <v>4</v>
      </c>
      <c r="D1159" s="2" t="s">
        <v>1708</v>
      </c>
      <c r="E1159" s="12" t="s">
        <v>71</v>
      </c>
      <c r="F1159" s="12" t="s">
        <v>1760</v>
      </c>
      <c r="G1159" s="2" t="s">
        <v>23</v>
      </c>
      <c r="H1159" s="2" t="s">
        <v>64</v>
      </c>
      <c r="I1159" s="2" t="s">
        <v>1744</v>
      </c>
      <c r="K1159" s="3" t="s">
        <v>320</v>
      </c>
      <c r="L1159" s="30">
        <f>IF(M1159="1000 szt.",((J1159/N1159)/1000),IF(M1159="gram",((J1159/N1159)*1000),J1159/N1159))</f>
        <v>0</v>
      </c>
      <c r="M1159" s="14" t="s">
        <v>19</v>
      </c>
      <c r="N1159" s="15">
        <v>1</v>
      </c>
      <c r="O1159" s="18" t="s">
        <v>1354</v>
      </c>
      <c r="P1159" s="31" t="str">
        <f t="shared" si="18"/>
        <v>St</v>
      </c>
    </row>
    <row r="1160" spans="1:16" ht="15.6" x14ac:dyDescent="0.3">
      <c r="A1160" s="9">
        <v>45442.4375</v>
      </c>
      <c r="B1160" s="2" t="s">
        <v>3</v>
      </c>
      <c r="C1160" s="2" t="s">
        <v>4</v>
      </c>
      <c r="D1160" s="2" t="s">
        <v>1708</v>
      </c>
      <c r="E1160" s="12" t="s">
        <v>71</v>
      </c>
      <c r="F1160" s="12" t="s">
        <v>1760</v>
      </c>
      <c r="G1160" s="2" t="s">
        <v>23</v>
      </c>
      <c r="H1160" s="2" t="s">
        <v>64</v>
      </c>
      <c r="I1160" s="2" t="s">
        <v>1744</v>
      </c>
      <c r="K1160" s="3" t="s">
        <v>321</v>
      </c>
      <c r="L1160" s="30">
        <f>IF(M1160="1000 szt.",((J1160/N1160)/1000),IF(M1160="gram",((J1160/N1160)*1000),J1160/N1160))</f>
        <v>0</v>
      </c>
      <c r="M1160" s="14" t="s">
        <v>19</v>
      </c>
      <c r="N1160" s="15">
        <v>1</v>
      </c>
      <c r="O1160" s="18" t="s">
        <v>1354</v>
      </c>
      <c r="P1160" s="31" t="str">
        <f t="shared" si="18"/>
        <v>St</v>
      </c>
    </row>
    <row r="1161" spans="1:16" ht="15.6" x14ac:dyDescent="0.3">
      <c r="A1161" s="9">
        <v>45442.4375</v>
      </c>
      <c r="B1161" s="2" t="s">
        <v>3</v>
      </c>
      <c r="C1161" s="2" t="s">
        <v>4</v>
      </c>
      <c r="D1161" s="2" t="s">
        <v>1708</v>
      </c>
      <c r="E1161" s="12" t="s">
        <v>71</v>
      </c>
      <c r="F1161" s="12" t="s">
        <v>1760</v>
      </c>
      <c r="G1161" s="2" t="s">
        <v>23</v>
      </c>
      <c r="H1161" s="2" t="s">
        <v>64</v>
      </c>
      <c r="I1161" s="2" t="s">
        <v>1744</v>
      </c>
      <c r="K1161" s="3" t="s">
        <v>322</v>
      </c>
      <c r="L1161" s="30">
        <f>IF(M1161="1000 szt.",((J1161/N1161)/1000),IF(M1161="gram",((J1161/N1161)*1000),J1161/N1161))</f>
        <v>0</v>
      </c>
      <c r="M1161" s="14" t="s">
        <v>19</v>
      </c>
      <c r="N1161" s="15">
        <v>1</v>
      </c>
      <c r="O1161" s="18" t="s">
        <v>1354</v>
      </c>
      <c r="P1161" s="31" t="str">
        <f t="shared" si="18"/>
        <v>St</v>
      </c>
    </row>
    <row r="1162" spans="1:16" ht="20.399999999999999" x14ac:dyDescent="0.3">
      <c r="A1162" s="9">
        <v>45442.875</v>
      </c>
      <c r="B1162" s="2" t="s">
        <v>3</v>
      </c>
      <c r="C1162" s="2" t="s">
        <v>4</v>
      </c>
      <c r="D1162" s="2" t="s">
        <v>1713</v>
      </c>
      <c r="E1162" s="12" t="s">
        <v>3896</v>
      </c>
      <c r="F1162" s="12" t="s">
        <v>1747</v>
      </c>
      <c r="G1162" s="2" t="s">
        <v>16</v>
      </c>
      <c r="H1162" s="2" t="s">
        <v>10</v>
      </c>
      <c r="I1162" s="2" t="s">
        <v>35</v>
      </c>
      <c r="J1162" s="17">
        <v>33750</v>
      </c>
      <c r="K1162" s="3" t="s">
        <v>323</v>
      </c>
      <c r="L1162" s="30">
        <f>IF(M1162="1000 szt.",((J1162/N1162)/1000),IF(M1162="gram",((J1162/N1162)*1000),J1162/N1162))</f>
        <v>45000</v>
      </c>
      <c r="M1162" s="14" t="s">
        <v>31</v>
      </c>
      <c r="N1162" s="15">
        <v>0.75</v>
      </c>
      <c r="O1162" s="18" t="s">
        <v>1354</v>
      </c>
      <c r="P1162" s="31" t="str">
        <f t="shared" si="18"/>
        <v>St</v>
      </c>
    </row>
    <row r="1163" spans="1:16" ht="15.6" x14ac:dyDescent="0.3">
      <c r="A1163" s="9">
        <v>45443.142361111109</v>
      </c>
      <c r="B1163" s="2" t="s">
        <v>3</v>
      </c>
      <c r="C1163" s="2" t="s">
        <v>4</v>
      </c>
      <c r="D1163" s="2" t="s">
        <v>1708</v>
      </c>
      <c r="E1163" s="12" t="s">
        <v>71</v>
      </c>
      <c r="F1163" s="12" t="s">
        <v>1760</v>
      </c>
      <c r="G1163" s="2" t="s">
        <v>23</v>
      </c>
      <c r="H1163" s="2" t="s">
        <v>7</v>
      </c>
      <c r="I1163" s="2" t="s">
        <v>7</v>
      </c>
      <c r="J1163" s="17">
        <v>228.35</v>
      </c>
      <c r="L1163" s="30">
        <f>IF(M1163="1000 szt.",((J1163/N1163)/1000),IF(M1163="gram",((J1163/N1163)*1000),J1163/N1163))</f>
        <v>0.81553571428571425</v>
      </c>
      <c r="M1163" s="14" t="s">
        <v>19</v>
      </c>
      <c r="N1163" s="15">
        <v>280</v>
      </c>
      <c r="O1163" s="18" t="s">
        <v>1164</v>
      </c>
      <c r="P1163" s="31" t="str">
        <f t="shared" si="18"/>
        <v>KA</v>
      </c>
    </row>
    <row r="1164" spans="1:16" ht="15.6" x14ac:dyDescent="0.3">
      <c r="A1164" s="9">
        <v>45443.552083333336</v>
      </c>
      <c r="B1164" s="2" t="s">
        <v>9</v>
      </c>
      <c r="C1164" s="2" t="s">
        <v>4</v>
      </c>
      <c r="D1164" s="2" t="s">
        <v>1708</v>
      </c>
      <c r="E1164" s="12" t="s">
        <v>66</v>
      </c>
      <c r="F1164" s="12" t="s">
        <v>1759</v>
      </c>
      <c r="G1164" s="2" t="s">
        <v>23</v>
      </c>
      <c r="H1164" s="2" t="s">
        <v>37</v>
      </c>
      <c r="I1164" s="2" t="s">
        <v>324</v>
      </c>
      <c r="J1164" s="17">
        <v>10000</v>
      </c>
      <c r="K1164" s="3" t="s">
        <v>325</v>
      </c>
      <c r="L1164" s="30">
        <f>IF(M1164="1000 szt.",((J1164/N1164)/1000),IF(M1164="gram",((J1164/N1164)*1000),J1164/N1164))</f>
        <v>10000</v>
      </c>
      <c r="M1164" s="14" t="s">
        <v>19</v>
      </c>
      <c r="N1164" s="15">
        <v>1</v>
      </c>
      <c r="O1164" s="18" t="s">
        <v>1354</v>
      </c>
      <c r="P1164" s="31" t="str">
        <f t="shared" si="18"/>
        <v>St</v>
      </c>
    </row>
    <row r="1165" spans="1:16" ht="15.6" x14ac:dyDescent="0.3">
      <c r="A1165" s="9">
        <v>45443.5625</v>
      </c>
      <c r="B1165" s="2" t="s">
        <v>9</v>
      </c>
      <c r="C1165" s="2" t="s">
        <v>4</v>
      </c>
      <c r="D1165" s="2" t="s">
        <v>1714</v>
      </c>
      <c r="E1165" s="12" t="s">
        <v>63</v>
      </c>
      <c r="F1165" s="12" t="s">
        <v>1753</v>
      </c>
      <c r="G1165" s="2" t="s">
        <v>16</v>
      </c>
      <c r="H1165" s="2" t="s">
        <v>17</v>
      </c>
      <c r="I1165" s="2" t="s">
        <v>18</v>
      </c>
      <c r="J1165" s="17">
        <v>2.4</v>
      </c>
      <c r="K1165" s="3" t="s">
        <v>326</v>
      </c>
      <c r="L1165" s="30">
        <f>IF(M1165="1000 szt.",((J1165/N1165)/1000),IF(M1165="gram",((J1165/N1165)*1000),J1165/N1165))</f>
        <v>1.2</v>
      </c>
      <c r="M1165" s="14" t="s">
        <v>19</v>
      </c>
      <c r="N1165" s="15">
        <v>2</v>
      </c>
      <c r="O1165" s="18" t="s">
        <v>1354</v>
      </c>
      <c r="P1165" s="31" t="str">
        <f t="shared" si="18"/>
        <v>St</v>
      </c>
    </row>
    <row r="1166" spans="1:16" ht="15.6" x14ac:dyDescent="0.3">
      <c r="A1166" s="9">
        <v>45444.318055555559</v>
      </c>
      <c r="B1166" s="2" t="s">
        <v>27</v>
      </c>
      <c r="C1166" s="2" t="s">
        <v>28</v>
      </c>
      <c r="D1166" s="2" t="s">
        <v>1715</v>
      </c>
      <c r="E1166" s="12" t="s">
        <v>327</v>
      </c>
      <c r="G1166" s="2" t="s">
        <v>27</v>
      </c>
      <c r="H1166" s="2" t="s">
        <v>55</v>
      </c>
      <c r="I1166" s="2" t="s">
        <v>1744</v>
      </c>
      <c r="J1166" s="17">
        <v>720</v>
      </c>
      <c r="L1166" s="30">
        <f>IF(M1166="1000 szt.",((J1166/N1166)/1000),IF(M1166="gram",((J1166/N1166)*1000),J1166/N1166))</f>
        <v>45</v>
      </c>
      <c r="M1166" s="14" t="s">
        <v>46</v>
      </c>
      <c r="N1166" s="15">
        <v>16</v>
      </c>
      <c r="O1166" s="18" t="s">
        <v>1354</v>
      </c>
      <c r="P1166" s="31" t="str">
        <f t="shared" si="18"/>
        <v>St</v>
      </c>
    </row>
    <row r="1167" spans="1:16" ht="15.6" x14ac:dyDescent="0.3">
      <c r="A1167" s="9">
        <v>45444.318055555559</v>
      </c>
      <c r="B1167" s="2" t="s">
        <v>27</v>
      </c>
      <c r="C1167" s="2" t="s">
        <v>28</v>
      </c>
      <c r="D1167" s="2" t="s">
        <v>1715</v>
      </c>
      <c r="E1167" s="12" t="s">
        <v>327</v>
      </c>
      <c r="G1167" s="2" t="s">
        <v>27</v>
      </c>
      <c r="H1167" s="2" t="s">
        <v>55</v>
      </c>
      <c r="I1167" s="2" t="s">
        <v>1744</v>
      </c>
      <c r="J1167" s="17">
        <v>360</v>
      </c>
      <c r="L1167" s="30">
        <f>IF(M1167="1000 szt.",((J1167/N1167)/1000),IF(M1167="gram",((J1167/N1167)*1000),J1167/N1167))</f>
        <v>45</v>
      </c>
      <c r="M1167" s="14" t="s">
        <v>46</v>
      </c>
      <c r="N1167" s="15">
        <v>8</v>
      </c>
      <c r="O1167" s="18" t="s">
        <v>1354</v>
      </c>
      <c r="P1167" s="31" t="str">
        <f t="shared" si="18"/>
        <v>St</v>
      </c>
    </row>
    <row r="1168" spans="1:16" ht="15.6" x14ac:dyDescent="0.3">
      <c r="A1168" s="9">
        <v>45444.680555555555</v>
      </c>
      <c r="B1168" s="2" t="s">
        <v>9</v>
      </c>
      <c r="C1168" s="2" t="s">
        <v>4</v>
      </c>
      <c r="D1168" s="2" t="s">
        <v>1714</v>
      </c>
      <c r="E1168" s="12" t="s">
        <v>63</v>
      </c>
      <c r="F1168" s="12" t="s">
        <v>1753</v>
      </c>
      <c r="G1168" s="2" t="s">
        <v>16</v>
      </c>
      <c r="H1168" s="2" t="s">
        <v>11</v>
      </c>
      <c r="I1168" s="2" t="s">
        <v>1744</v>
      </c>
      <c r="J1168" s="17">
        <v>100</v>
      </c>
      <c r="K1168" s="3" t="s">
        <v>65</v>
      </c>
      <c r="L1168" s="30">
        <f>IF(M1168="1000 szt.",((J1168/N1168)/1000),IF(M1168="gram",((J1168/N1168)*1000),J1168/N1168))</f>
        <v>100</v>
      </c>
      <c r="M1168" s="14" t="s">
        <v>19</v>
      </c>
      <c r="N1168" s="15">
        <v>1</v>
      </c>
      <c r="O1168" s="18" t="s">
        <v>1354</v>
      </c>
      <c r="P1168" s="31" t="str">
        <f t="shared" si="18"/>
        <v>St</v>
      </c>
    </row>
    <row r="1169" spans="1:16" ht="15.6" x14ac:dyDescent="0.3">
      <c r="A1169" s="9">
        <v>45444.75</v>
      </c>
      <c r="B1169" s="2" t="s">
        <v>9</v>
      </c>
      <c r="C1169" s="2" t="s">
        <v>4</v>
      </c>
      <c r="D1169" s="2" t="s">
        <v>1713</v>
      </c>
      <c r="E1169" s="12" t="s">
        <v>3896</v>
      </c>
      <c r="F1169" s="12" t="s">
        <v>1747</v>
      </c>
      <c r="G1169" s="2" t="s">
        <v>16</v>
      </c>
      <c r="H1169" s="2" t="s">
        <v>10</v>
      </c>
      <c r="I1169" s="2" t="s">
        <v>1744</v>
      </c>
      <c r="J1169" s="17">
        <v>63225</v>
      </c>
      <c r="K1169" s="3" t="s">
        <v>328</v>
      </c>
      <c r="L1169" s="30">
        <f>IF(M1169="1000 szt.",((J1169/N1169)/1000),IF(M1169="gram",((J1169/N1169)*1000),J1169/N1169))</f>
        <v>45000</v>
      </c>
      <c r="M1169" s="14" t="s">
        <v>31</v>
      </c>
      <c r="N1169" s="15">
        <v>1.405</v>
      </c>
      <c r="O1169" s="18" t="s">
        <v>1354</v>
      </c>
      <c r="P1169" s="31" t="str">
        <f t="shared" si="18"/>
        <v>St</v>
      </c>
    </row>
    <row r="1170" spans="1:16" ht="15.6" x14ac:dyDescent="0.3">
      <c r="A1170" s="9">
        <v>45444.943749999999</v>
      </c>
      <c r="B1170" s="2" t="s">
        <v>3</v>
      </c>
      <c r="C1170" s="2" t="s">
        <v>4</v>
      </c>
      <c r="D1170" s="2" t="s">
        <v>1708</v>
      </c>
      <c r="E1170" s="12" t="s">
        <v>71</v>
      </c>
      <c r="F1170" s="12" t="s">
        <v>1760</v>
      </c>
      <c r="G1170" s="2" t="s">
        <v>23</v>
      </c>
      <c r="H1170" s="2" t="s">
        <v>11</v>
      </c>
      <c r="I1170" s="2" t="s">
        <v>1744</v>
      </c>
      <c r="K1170" s="3" t="s">
        <v>485</v>
      </c>
      <c r="L1170" s="30">
        <f>IF(M1170="1000 szt.",((J1170/N1170)/1000),IF(M1170="gram",((J1170/N1170)*1000),J1170/N1170))</f>
        <v>0</v>
      </c>
      <c r="M1170" s="14" t="s">
        <v>19</v>
      </c>
      <c r="N1170" s="15">
        <v>3</v>
      </c>
      <c r="O1170" s="18" t="s">
        <v>1354</v>
      </c>
      <c r="P1170" s="31" t="str">
        <f t="shared" si="18"/>
        <v>St</v>
      </c>
    </row>
    <row r="1171" spans="1:16" ht="15.6" x14ac:dyDescent="0.3">
      <c r="A1171" s="9">
        <v>45445.013888888891</v>
      </c>
      <c r="B1171" s="2" t="s">
        <v>9</v>
      </c>
      <c r="C1171" s="2" t="s">
        <v>4</v>
      </c>
      <c r="D1171" s="2" t="s">
        <v>1708</v>
      </c>
      <c r="E1171" s="12" t="s">
        <v>66</v>
      </c>
      <c r="F1171" s="12" t="s">
        <v>1759</v>
      </c>
      <c r="G1171" s="2" t="s">
        <v>23</v>
      </c>
      <c r="H1171" s="2" t="s">
        <v>11</v>
      </c>
      <c r="I1171" s="2" t="s">
        <v>126</v>
      </c>
      <c r="J1171" s="17">
        <v>6500</v>
      </c>
      <c r="L1171" s="30">
        <f>IF(M1171="1000 szt.",((J1171/N1171)/1000),IF(M1171="gram",((J1171/N1171)*1000),J1171/N1171))</f>
        <v>6500</v>
      </c>
      <c r="M1171" s="14" t="s">
        <v>19</v>
      </c>
      <c r="N1171" s="15">
        <v>1</v>
      </c>
      <c r="O1171" s="18" t="s">
        <v>1354</v>
      </c>
      <c r="P1171" s="31" t="str">
        <f t="shared" si="18"/>
        <v>St</v>
      </c>
    </row>
    <row r="1172" spans="1:16" ht="15.6" x14ac:dyDescent="0.3">
      <c r="A1172" s="9">
        <v>45445.625</v>
      </c>
      <c r="B1172" s="2" t="s">
        <v>3</v>
      </c>
      <c r="C1172" s="2" t="s">
        <v>32</v>
      </c>
      <c r="D1172" s="2" t="s">
        <v>1710</v>
      </c>
      <c r="E1172" s="12" t="s">
        <v>167</v>
      </c>
      <c r="G1172" s="2" t="s">
        <v>16</v>
      </c>
      <c r="H1172" s="2" t="s">
        <v>10</v>
      </c>
      <c r="I1172" s="2" t="s">
        <v>74</v>
      </c>
      <c r="J1172" s="17">
        <v>670.2</v>
      </c>
      <c r="L1172" s="30">
        <f>IF(M1172="1000 szt.",((J1172/N1172)/1000),IF(M1172="gram",((J1172/N1172)*1000),J1172/N1172))</f>
        <v>60000.000000000007</v>
      </c>
      <c r="M1172" s="14" t="s">
        <v>31</v>
      </c>
      <c r="N1172" s="15">
        <v>1.1169999999999999E-2</v>
      </c>
      <c r="O1172" s="18" t="s">
        <v>1354</v>
      </c>
      <c r="P1172" s="31" t="str">
        <f t="shared" si="18"/>
        <v>St</v>
      </c>
    </row>
    <row r="1173" spans="1:16" ht="28.8" x14ac:dyDescent="0.3">
      <c r="A1173" s="9">
        <v>45445.6875</v>
      </c>
      <c r="B1173" s="2" t="s">
        <v>3</v>
      </c>
      <c r="C1173" s="2" t="s">
        <v>4</v>
      </c>
      <c r="D1173" s="2" t="s">
        <v>1708</v>
      </c>
      <c r="E1173" s="12" t="s">
        <v>22</v>
      </c>
      <c r="F1173" s="12" t="s">
        <v>1749</v>
      </c>
      <c r="G1173" s="2" t="s">
        <v>23</v>
      </c>
      <c r="H1173" s="2" t="s">
        <v>17</v>
      </c>
      <c r="I1173" s="2" t="s">
        <v>18</v>
      </c>
      <c r="J1173" s="17">
        <v>2</v>
      </c>
      <c r="K1173" s="3" t="s">
        <v>329</v>
      </c>
      <c r="L1173" s="30">
        <f>IF(M1173="1000 szt.",((J1173/N1173)/1000),IF(M1173="gram",((J1173/N1173)*1000),J1173/N1173))</f>
        <v>1</v>
      </c>
      <c r="M1173" s="14" t="s">
        <v>19</v>
      </c>
      <c r="N1173" s="15">
        <v>2</v>
      </c>
      <c r="O1173" s="18" t="s">
        <v>1354</v>
      </c>
      <c r="P1173" s="31" t="str">
        <f t="shared" si="18"/>
        <v>St</v>
      </c>
    </row>
    <row r="1174" spans="1:16" ht="15.6" x14ac:dyDescent="0.3">
      <c r="A1174" s="9">
        <v>45445.791666666664</v>
      </c>
      <c r="B1174" s="2" t="s">
        <v>9</v>
      </c>
      <c r="C1174" s="2" t="s">
        <v>4</v>
      </c>
      <c r="D1174" s="2" t="s">
        <v>1708</v>
      </c>
      <c r="E1174" s="12" t="s">
        <v>66</v>
      </c>
      <c r="F1174" s="12" t="s">
        <v>1759</v>
      </c>
      <c r="G1174" s="2" t="s">
        <v>23</v>
      </c>
      <c r="H1174" s="2" t="s">
        <v>37</v>
      </c>
      <c r="I1174" s="2" t="s">
        <v>38</v>
      </c>
      <c r="J1174" s="17">
        <v>120000</v>
      </c>
      <c r="K1174" s="3" t="s">
        <v>330</v>
      </c>
      <c r="L1174" s="30">
        <f>IF(M1174="1000 szt.",((J1174/N1174)/1000),IF(M1174="gram",((J1174/N1174)*1000),J1174/N1174))</f>
        <v>120000</v>
      </c>
      <c r="M1174" s="14" t="s">
        <v>19</v>
      </c>
      <c r="N1174" s="15">
        <v>1</v>
      </c>
      <c r="O1174" s="18" t="s">
        <v>1354</v>
      </c>
      <c r="P1174" s="31" t="str">
        <f t="shared" si="18"/>
        <v>St</v>
      </c>
    </row>
    <row r="1175" spans="1:16" ht="28.8" x14ac:dyDescent="0.3">
      <c r="A1175" s="9">
        <v>45445.888888888891</v>
      </c>
      <c r="B1175" s="2" t="s">
        <v>3</v>
      </c>
      <c r="C1175" s="2" t="s">
        <v>4</v>
      </c>
      <c r="D1175" s="2" t="s">
        <v>1708</v>
      </c>
      <c r="E1175" s="12" t="s">
        <v>25</v>
      </c>
      <c r="F1175" s="12" t="s">
        <v>1755</v>
      </c>
      <c r="G1175" s="2" t="s">
        <v>26</v>
      </c>
      <c r="H1175" s="2" t="s">
        <v>7</v>
      </c>
      <c r="I1175" s="2" t="s">
        <v>7</v>
      </c>
      <c r="J1175" s="17">
        <v>1304.8599999999999</v>
      </c>
      <c r="L1175" s="30">
        <f>IF(M1175="1000 szt.",((J1175/N1175)/1000),IF(M1175="gram",((J1175/N1175)*1000),J1175/N1175))</f>
        <v>0.81553749999999992</v>
      </c>
      <c r="M1175" s="14" t="s">
        <v>19</v>
      </c>
      <c r="N1175" s="15">
        <v>1600</v>
      </c>
      <c r="O1175" s="18" t="s">
        <v>1354</v>
      </c>
      <c r="P1175" s="31" t="str">
        <f t="shared" si="18"/>
        <v>St</v>
      </c>
    </row>
    <row r="1176" spans="1:16" ht="15.6" x14ac:dyDescent="0.3">
      <c r="A1176" s="9">
        <v>45445.895833333336</v>
      </c>
      <c r="B1176" s="2" t="s">
        <v>3</v>
      </c>
      <c r="C1176" s="2" t="s">
        <v>32</v>
      </c>
      <c r="D1176" s="2" t="s">
        <v>1714</v>
      </c>
      <c r="E1176" s="12" t="s">
        <v>33</v>
      </c>
      <c r="G1176" s="2" t="s">
        <v>34</v>
      </c>
      <c r="H1176" s="2" t="s">
        <v>37</v>
      </c>
      <c r="I1176" s="2" t="s">
        <v>1744</v>
      </c>
      <c r="J1176" s="17">
        <v>30000</v>
      </c>
      <c r="K1176" s="3" t="s">
        <v>331</v>
      </c>
      <c r="L1176" s="30">
        <f>IF(M1176="1000 szt.",((J1176/N1176)/1000),IF(M1176="gram",((J1176/N1176)*1000),J1176/N1176))</f>
        <v>30000</v>
      </c>
      <c r="M1176" s="14" t="s">
        <v>19</v>
      </c>
      <c r="N1176" s="15">
        <v>1</v>
      </c>
      <c r="O1176" s="18" t="s">
        <v>1354</v>
      </c>
      <c r="P1176" s="31" t="str">
        <f t="shared" si="18"/>
        <v>St</v>
      </c>
    </row>
    <row r="1177" spans="1:16" ht="15.6" x14ac:dyDescent="0.3">
      <c r="A1177" s="9">
        <v>45446.067361111112</v>
      </c>
      <c r="B1177" s="2" t="s">
        <v>27</v>
      </c>
      <c r="C1177" s="2" t="s">
        <v>32</v>
      </c>
      <c r="D1177" s="2" t="s">
        <v>1708</v>
      </c>
      <c r="E1177" s="12" t="s">
        <v>25</v>
      </c>
      <c r="G1177" s="2" t="s">
        <v>26</v>
      </c>
      <c r="H1177" s="2" t="s">
        <v>10</v>
      </c>
      <c r="I1177" s="2" t="s">
        <v>1744</v>
      </c>
      <c r="K1177" s="3" t="s">
        <v>335</v>
      </c>
      <c r="L1177" s="30">
        <f>IF(M1177="1000 szt.",((J1177/N1177)/1000),IF(M1177="gram",((J1177/N1177)*1000),J1177/N1177))</f>
        <v>0</v>
      </c>
      <c r="M1177" s="14" t="s">
        <v>31</v>
      </c>
      <c r="N1177" s="15">
        <v>1.5220000000000001E-2</v>
      </c>
      <c r="O1177" s="18" t="s">
        <v>1354</v>
      </c>
      <c r="P1177" s="31" t="str">
        <f t="shared" si="18"/>
        <v>St</v>
      </c>
    </row>
    <row r="1178" spans="1:16" ht="15.6" x14ac:dyDescent="0.3">
      <c r="A1178" s="9">
        <v>45446.070138888892</v>
      </c>
      <c r="B1178" s="2" t="s">
        <v>27</v>
      </c>
      <c r="C1178" s="2" t="s">
        <v>32</v>
      </c>
      <c r="D1178" s="2" t="s">
        <v>1708</v>
      </c>
      <c r="E1178" s="12" t="s">
        <v>25</v>
      </c>
      <c r="G1178" s="2" t="s">
        <v>26</v>
      </c>
      <c r="H1178" s="2" t="s">
        <v>10</v>
      </c>
      <c r="I1178" s="2" t="s">
        <v>1744</v>
      </c>
      <c r="K1178" s="3" t="s">
        <v>335</v>
      </c>
      <c r="L1178" s="30">
        <f>IF(M1178="1000 szt.",((J1178/N1178)/1000),IF(M1178="gram",((J1178/N1178)*1000),J1178/N1178))</f>
        <v>0</v>
      </c>
      <c r="M1178" s="14" t="s">
        <v>31</v>
      </c>
      <c r="N1178" s="15">
        <v>2.0400000000000001E-3</v>
      </c>
      <c r="O1178" s="18" t="s">
        <v>1354</v>
      </c>
      <c r="P1178" s="31" t="str">
        <f t="shared" si="18"/>
        <v>St</v>
      </c>
    </row>
    <row r="1179" spans="1:16" ht="28.8" x14ac:dyDescent="0.3">
      <c r="A1179" s="9">
        <v>45446.145833333336</v>
      </c>
      <c r="B1179" s="2" t="s">
        <v>3</v>
      </c>
      <c r="C1179" s="2" t="s">
        <v>4</v>
      </c>
      <c r="D1179" s="2" t="s">
        <v>1709</v>
      </c>
      <c r="E1179" s="12" t="s">
        <v>103</v>
      </c>
      <c r="F1179" s="12" t="s">
        <v>1756</v>
      </c>
      <c r="G1179" s="2" t="s">
        <v>23</v>
      </c>
      <c r="H1179" s="2" t="s">
        <v>7</v>
      </c>
      <c r="I1179" s="2" t="s">
        <v>7</v>
      </c>
      <c r="J1179" s="17">
        <v>277.27999999999997</v>
      </c>
      <c r="L1179" s="30">
        <f>IF(M1179="1000 szt.",((J1179/N1179)/1000),IF(M1179="gram",((J1179/N1179)*1000),J1179/N1179))</f>
        <v>0.81552941176470584</v>
      </c>
      <c r="M1179" s="14" t="s">
        <v>19</v>
      </c>
      <c r="N1179" s="15">
        <v>340</v>
      </c>
      <c r="O1179" s="18" t="s">
        <v>1354</v>
      </c>
      <c r="P1179" s="31" t="str">
        <f t="shared" si="18"/>
        <v>St</v>
      </c>
    </row>
    <row r="1180" spans="1:16" ht="15.6" x14ac:dyDescent="0.3">
      <c r="A1180" s="9">
        <v>45446.202777777777</v>
      </c>
      <c r="B1180" s="2" t="s">
        <v>27</v>
      </c>
      <c r="C1180" s="2" t="s">
        <v>32</v>
      </c>
      <c r="D1180" s="2" t="s">
        <v>1708</v>
      </c>
      <c r="E1180" s="12" t="s">
        <v>25</v>
      </c>
      <c r="G1180" s="2" t="s">
        <v>26</v>
      </c>
      <c r="H1180" s="2" t="s">
        <v>10</v>
      </c>
      <c r="I1180" s="2" t="s">
        <v>1744</v>
      </c>
      <c r="K1180" s="3" t="s">
        <v>334</v>
      </c>
      <c r="L1180" s="30">
        <f>IF(M1180="1000 szt.",((J1180/N1180)/1000),IF(M1180="gram",((J1180/N1180)*1000),J1180/N1180))</f>
        <v>0</v>
      </c>
      <c r="M1180" s="14" t="s">
        <v>31</v>
      </c>
      <c r="N1180" s="15">
        <v>1.3169999999999999E-2</v>
      </c>
      <c r="O1180" s="18" t="s">
        <v>1354</v>
      </c>
      <c r="P1180" s="31" t="str">
        <f t="shared" si="18"/>
        <v>St</v>
      </c>
    </row>
    <row r="1181" spans="1:16" ht="15.6" x14ac:dyDescent="0.3">
      <c r="A1181" s="9">
        <v>45446.286805555559</v>
      </c>
      <c r="B1181" s="33" t="s">
        <v>27</v>
      </c>
      <c r="C1181" s="33" t="s">
        <v>28</v>
      </c>
      <c r="D1181" s="2" t="s">
        <v>1712</v>
      </c>
      <c r="E1181" s="12" t="s">
        <v>115</v>
      </c>
      <c r="G1181" s="33" t="s">
        <v>27</v>
      </c>
      <c r="H1181" s="2" t="s">
        <v>17</v>
      </c>
      <c r="I1181" s="2" t="s">
        <v>1744</v>
      </c>
      <c r="J1181" s="17">
        <v>70</v>
      </c>
      <c r="K1181" s="3" t="s">
        <v>1887</v>
      </c>
      <c r="L1181" s="30">
        <f>IF(M1181="1000 szt.",((J1181/N1181)/1000),IF(M1181="gram",((J1181/N1181)*1000),J1181/N1181))</f>
        <v>2.8</v>
      </c>
      <c r="M1181" s="14" t="s">
        <v>19</v>
      </c>
      <c r="N1181" s="15">
        <v>25</v>
      </c>
      <c r="O1181" s="18" t="s">
        <v>1354</v>
      </c>
      <c r="P1181" s="31" t="str">
        <f t="shared" si="18"/>
        <v>St</v>
      </c>
    </row>
    <row r="1182" spans="1:16" ht="15.6" x14ac:dyDescent="0.3">
      <c r="A1182" s="9">
        <v>45446.291666666664</v>
      </c>
      <c r="B1182" s="2" t="s">
        <v>27</v>
      </c>
      <c r="C1182" s="2" t="s">
        <v>28</v>
      </c>
      <c r="D1182" s="2" t="s">
        <v>1712</v>
      </c>
      <c r="E1182" s="12" t="s">
        <v>332</v>
      </c>
      <c r="G1182" s="2" t="s">
        <v>27</v>
      </c>
      <c r="H1182" s="2" t="s">
        <v>17</v>
      </c>
      <c r="I1182" s="2" t="s">
        <v>18</v>
      </c>
      <c r="J1182" s="17">
        <v>19.2</v>
      </c>
      <c r="K1182" s="3" t="s">
        <v>205</v>
      </c>
      <c r="L1182" s="30">
        <f>IF(M1182="1000 szt.",((J1182/N1182)/1000),IF(M1182="gram",((J1182/N1182)*1000),J1182/N1182))</f>
        <v>1.5999999999999999</v>
      </c>
      <c r="M1182" s="14" t="s">
        <v>19</v>
      </c>
      <c r="N1182" s="15">
        <v>12</v>
      </c>
      <c r="O1182" s="18" t="s">
        <v>1354</v>
      </c>
      <c r="P1182" s="31" t="str">
        <f t="shared" si="18"/>
        <v>St</v>
      </c>
    </row>
    <row r="1183" spans="1:16" ht="28.8" x14ac:dyDescent="0.3">
      <c r="A1183" s="9">
        <v>45446.402777777781</v>
      </c>
      <c r="B1183" s="2" t="s">
        <v>3</v>
      </c>
      <c r="C1183" s="2" t="s">
        <v>4</v>
      </c>
      <c r="D1183" s="2" t="s">
        <v>1708</v>
      </c>
      <c r="E1183" s="12" t="s">
        <v>22</v>
      </c>
      <c r="F1183" s="12" t="s">
        <v>1749</v>
      </c>
      <c r="G1183" s="2" t="s">
        <v>23</v>
      </c>
      <c r="H1183" s="2" t="s">
        <v>7</v>
      </c>
      <c r="I1183" s="2" t="s">
        <v>7</v>
      </c>
      <c r="J1183" s="17">
        <v>326.22000000000003</v>
      </c>
      <c r="K1183" s="3" t="s">
        <v>333</v>
      </c>
      <c r="L1183" s="30">
        <f>IF(M1183="1000 szt.",((J1183/N1183)/1000),IF(M1183="gram",((J1183/N1183)*1000),J1183/N1183))</f>
        <v>0.81555000000000011</v>
      </c>
      <c r="M1183" s="14" t="s">
        <v>19</v>
      </c>
      <c r="N1183" s="15">
        <v>400</v>
      </c>
      <c r="O1183" s="18" t="s">
        <v>1163</v>
      </c>
      <c r="P1183" s="31" t="str">
        <f t="shared" si="18"/>
        <v>SC</v>
      </c>
    </row>
    <row r="1184" spans="1:16" ht="15.6" x14ac:dyDescent="0.3">
      <c r="A1184" s="9">
        <v>45446.614583333336</v>
      </c>
      <c r="B1184" s="2" t="s">
        <v>3</v>
      </c>
      <c r="C1184" s="2" t="s">
        <v>4</v>
      </c>
      <c r="D1184" s="2" t="s">
        <v>1708</v>
      </c>
      <c r="E1184" s="12" t="s">
        <v>66</v>
      </c>
      <c r="F1184" s="12" t="s">
        <v>1759</v>
      </c>
      <c r="G1184" s="2" t="s">
        <v>23</v>
      </c>
      <c r="H1184" s="2" t="s">
        <v>7</v>
      </c>
      <c r="I1184" s="2" t="s">
        <v>7</v>
      </c>
      <c r="J1184" s="17">
        <v>163.11000000000001</v>
      </c>
      <c r="L1184" s="30">
        <f>IF(M1184="1000 szt.",((J1184/N1184)/1000),IF(M1184="gram",((J1184/N1184)*1000),J1184/N1184))</f>
        <v>0.81555000000000011</v>
      </c>
      <c r="M1184" s="14" t="s">
        <v>19</v>
      </c>
      <c r="N1184" s="15">
        <v>200</v>
      </c>
      <c r="O1184" s="18" t="s">
        <v>1354</v>
      </c>
      <c r="P1184" s="31" t="str">
        <f t="shared" si="18"/>
        <v>St</v>
      </c>
    </row>
    <row r="1185" spans="1:16" ht="15.6" x14ac:dyDescent="0.3">
      <c r="A1185" s="9">
        <v>45446.732638888891</v>
      </c>
      <c r="B1185" s="2" t="s">
        <v>3</v>
      </c>
      <c r="C1185" s="2" t="s">
        <v>4</v>
      </c>
      <c r="D1185" s="2" t="s">
        <v>1708</v>
      </c>
      <c r="E1185" s="12" t="s">
        <v>25</v>
      </c>
      <c r="F1185" s="12" t="s">
        <v>1750</v>
      </c>
      <c r="G1185" s="2" t="s">
        <v>26</v>
      </c>
      <c r="H1185" s="2" t="s">
        <v>7</v>
      </c>
      <c r="I1185" s="2" t="s">
        <v>7</v>
      </c>
      <c r="J1185" s="17">
        <v>1451.66</v>
      </c>
      <c r="K1185" s="3" t="s">
        <v>140</v>
      </c>
      <c r="L1185" s="30">
        <f>IF(M1185="1000 szt.",((J1185/N1185)/1000),IF(M1185="gram",((J1185/N1185)*1000),J1185/N1185))</f>
        <v>0.81553932584269673</v>
      </c>
      <c r="M1185" s="14" t="s">
        <v>19</v>
      </c>
      <c r="N1185" s="15">
        <v>1780</v>
      </c>
      <c r="O1185" s="18" t="s">
        <v>1168</v>
      </c>
      <c r="P1185" s="31" t="str">
        <f t="shared" si="18"/>
        <v>KA</v>
      </c>
    </row>
    <row r="1186" spans="1:16" ht="15.6" x14ac:dyDescent="0.3">
      <c r="A1186" s="9">
        <v>45446.875</v>
      </c>
      <c r="B1186" s="2" t="s">
        <v>3</v>
      </c>
      <c r="C1186" s="2" t="s">
        <v>4</v>
      </c>
      <c r="D1186" s="2" t="s">
        <v>1708</v>
      </c>
      <c r="E1186" s="12" t="s">
        <v>25</v>
      </c>
      <c r="F1186" s="12" t="s">
        <v>1750</v>
      </c>
      <c r="G1186" s="2" t="s">
        <v>26</v>
      </c>
      <c r="H1186" s="2" t="s">
        <v>7</v>
      </c>
      <c r="I1186" s="2" t="s">
        <v>7</v>
      </c>
      <c r="J1186" s="17">
        <v>424.08</v>
      </c>
      <c r="L1186" s="30">
        <f>IF(M1186="1000 szt.",((J1186/N1186)/1000),IF(M1186="gram",((J1186/N1186)*1000),J1186/N1186))</f>
        <v>0.81553846153846155</v>
      </c>
      <c r="M1186" s="14" t="s">
        <v>19</v>
      </c>
      <c r="N1186" s="15">
        <v>520</v>
      </c>
      <c r="O1186" s="18" t="s">
        <v>1354</v>
      </c>
      <c r="P1186" s="31" t="str">
        <f t="shared" si="18"/>
        <v>St</v>
      </c>
    </row>
    <row r="1187" spans="1:16" ht="28.8" x14ac:dyDescent="0.3">
      <c r="A1187" s="9">
        <v>45446.954861111109</v>
      </c>
      <c r="B1187" s="2" t="s">
        <v>3</v>
      </c>
      <c r="C1187" s="2" t="s">
        <v>4</v>
      </c>
      <c r="D1187" s="2" t="s">
        <v>1708</v>
      </c>
      <c r="E1187" s="12" t="s">
        <v>58</v>
      </c>
      <c r="F1187" s="12" t="s">
        <v>1754</v>
      </c>
      <c r="G1187" s="2" t="s">
        <v>23</v>
      </c>
      <c r="H1187" s="2" t="s">
        <v>7</v>
      </c>
      <c r="I1187" s="2" t="s">
        <v>7</v>
      </c>
      <c r="J1187" s="17">
        <v>163.11000000000001</v>
      </c>
      <c r="L1187" s="30">
        <f>IF(M1187="1000 szt.",((J1187/N1187)/1000),IF(M1187="gram",((J1187/N1187)*1000),J1187/N1187))</f>
        <v>0.81555000000000011</v>
      </c>
      <c r="M1187" s="14" t="s">
        <v>19</v>
      </c>
      <c r="N1187" s="15">
        <v>200</v>
      </c>
      <c r="O1187" s="18" t="s">
        <v>1354</v>
      </c>
      <c r="P1187" s="31" t="str">
        <f t="shared" si="18"/>
        <v>St</v>
      </c>
    </row>
    <row r="1188" spans="1:16" ht="15.6" x14ac:dyDescent="0.3">
      <c r="A1188" s="9">
        <v>45447.117361111108</v>
      </c>
      <c r="B1188" s="2" t="s">
        <v>3</v>
      </c>
      <c r="C1188" s="2" t="s">
        <v>4</v>
      </c>
      <c r="D1188" s="2" t="s">
        <v>1708</v>
      </c>
      <c r="E1188" s="12" t="s">
        <v>25</v>
      </c>
      <c r="F1188" s="12" t="s">
        <v>1750</v>
      </c>
      <c r="G1188" s="2" t="s">
        <v>26</v>
      </c>
      <c r="H1188" s="2" t="s">
        <v>7</v>
      </c>
      <c r="I1188" s="2" t="s">
        <v>7</v>
      </c>
      <c r="J1188" s="17">
        <v>505.63</v>
      </c>
      <c r="L1188" s="30">
        <f>IF(M1188="1000 szt.",((J1188/N1188)/1000),IF(M1188="gram",((J1188/N1188)*1000),J1188/N1188))</f>
        <v>0.81553225806451612</v>
      </c>
      <c r="M1188" s="14" t="s">
        <v>19</v>
      </c>
      <c r="N1188" s="15">
        <v>620</v>
      </c>
      <c r="O1188" s="18" t="s">
        <v>1168</v>
      </c>
      <c r="P1188" s="31" t="str">
        <f t="shared" si="18"/>
        <v>KA</v>
      </c>
    </row>
    <row r="1189" spans="1:16" ht="15.6" x14ac:dyDescent="0.3">
      <c r="A1189" s="9">
        <v>45447.208333333336</v>
      </c>
      <c r="B1189" s="2" t="s">
        <v>27</v>
      </c>
      <c r="C1189" s="2" t="s">
        <v>28</v>
      </c>
      <c r="D1189" s="2" t="s">
        <v>1712</v>
      </c>
      <c r="E1189" s="12" t="s">
        <v>115</v>
      </c>
      <c r="G1189" s="2" t="s">
        <v>27</v>
      </c>
      <c r="H1189" s="2" t="s">
        <v>17</v>
      </c>
      <c r="I1189" s="2" t="s">
        <v>18</v>
      </c>
      <c r="J1189" s="17">
        <v>3</v>
      </c>
      <c r="L1189" s="30">
        <f>IF(M1189="1000 szt.",((J1189/N1189)/1000),IF(M1189="gram",((J1189/N1189)*1000),J1189/N1189))</f>
        <v>3</v>
      </c>
      <c r="M1189" s="14" t="s">
        <v>19</v>
      </c>
      <c r="N1189" s="15">
        <v>1</v>
      </c>
      <c r="O1189" s="18" t="s">
        <v>1167</v>
      </c>
      <c r="P1189" s="31" t="str">
        <f t="shared" si="18"/>
        <v>in</v>
      </c>
    </row>
    <row r="1190" spans="1:16" ht="15.6" x14ac:dyDescent="0.3">
      <c r="A1190" s="9">
        <v>45447.25</v>
      </c>
      <c r="B1190" s="2" t="s">
        <v>27</v>
      </c>
      <c r="C1190" s="2" t="s">
        <v>28</v>
      </c>
      <c r="D1190" s="2" t="s">
        <v>1714</v>
      </c>
      <c r="E1190" s="12" t="s">
        <v>212</v>
      </c>
      <c r="G1190" s="2" t="s">
        <v>27</v>
      </c>
      <c r="H1190" s="2" t="s">
        <v>7</v>
      </c>
      <c r="I1190" s="2" t="s">
        <v>7</v>
      </c>
      <c r="J1190" s="17">
        <v>57707.61</v>
      </c>
      <c r="L1190" s="30">
        <f>IF(M1190="1000 szt.",((J1190/N1190)/1000),IF(M1190="gram",((J1190/N1190)*1000),J1190/N1190))</f>
        <v>0.81553999434708879</v>
      </c>
      <c r="M1190" s="14" t="s">
        <v>19</v>
      </c>
      <c r="N1190" s="15">
        <v>70760</v>
      </c>
      <c r="O1190" s="18" t="s">
        <v>1167</v>
      </c>
      <c r="P1190" s="31" t="str">
        <f t="shared" si="18"/>
        <v>in</v>
      </c>
    </row>
    <row r="1191" spans="1:16" ht="15.6" x14ac:dyDescent="0.3">
      <c r="A1191" s="9">
        <v>45447.25</v>
      </c>
      <c r="B1191" s="2" t="s">
        <v>27</v>
      </c>
      <c r="C1191" s="2" t="s">
        <v>28</v>
      </c>
      <c r="D1191" s="2" t="s">
        <v>1714</v>
      </c>
      <c r="E1191" s="12" t="s">
        <v>212</v>
      </c>
      <c r="G1191" s="2" t="s">
        <v>27</v>
      </c>
      <c r="H1191" s="2" t="s">
        <v>7</v>
      </c>
      <c r="I1191" s="2" t="s">
        <v>7</v>
      </c>
      <c r="J1191" s="17">
        <v>20845.2</v>
      </c>
      <c r="L1191" s="30">
        <f>IF(M1191="1000 szt.",((J1191/N1191)/1000),IF(M1191="gram",((J1191/N1191)*1000),J1191/N1191))</f>
        <v>0.81553990610328642</v>
      </c>
      <c r="M1191" s="14" t="s">
        <v>19</v>
      </c>
      <c r="N1191" s="15">
        <v>25560</v>
      </c>
      <c r="O1191" s="18" t="s">
        <v>1167</v>
      </c>
      <c r="P1191" s="31" t="str">
        <f t="shared" si="18"/>
        <v>in</v>
      </c>
    </row>
    <row r="1192" spans="1:16" ht="15.6" x14ac:dyDescent="0.3">
      <c r="A1192" s="9">
        <v>45447.25</v>
      </c>
      <c r="B1192" s="2" t="s">
        <v>27</v>
      </c>
      <c r="C1192" s="2" t="s">
        <v>32</v>
      </c>
      <c r="D1192" s="2" t="s">
        <v>1708</v>
      </c>
      <c r="E1192" s="12" t="s">
        <v>36</v>
      </c>
      <c r="G1192" s="2" t="s">
        <v>23</v>
      </c>
      <c r="H1192" s="2" t="s">
        <v>10</v>
      </c>
      <c r="I1192" s="2" t="s">
        <v>35</v>
      </c>
      <c r="J1192" s="17">
        <v>11704</v>
      </c>
      <c r="L1192" s="30">
        <f>IF(M1192="1000 szt.",((J1192/N1192)/1000),IF(M1192="gram",((J1192/N1192)*1000),J1192/N1192))</f>
        <v>70000</v>
      </c>
      <c r="M1192" s="14" t="s">
        <v>31</v>
      </c>
      <c r="N1192" s="15">
        <v>0.16719999999999999</v>
      </c>
      <c r="O1192" s="18" t="s">
        <v>1177</v>
      </c>
      <c r="P1192" s="31" t="str">
        <f t="shared" si="18"/>
        <v>Po</v>
      </c>
    </row>
    <row r="1193" spans="1:16" ht="15.6" x14ac:dyDescent="0.3">
      <c r="A1193" s="9">
        <v>45447.25</v>
      </c>
      <c r="B1193" s="2" t="s">
        <v>27</v>
      </c>
      <c r="C1193" s="2" t="s">
        <v>32</v>
      </c>
      <c r="D1193" s="2" t="s">
        <v>1708</v>
      </c>
      <c r="E1193" s="12" t="s">
        <v>36</v>
      </c>
      <c r="G1193" s="2" t="s">
        <v>23</v>
      </c>
      <c r="H1193" s="2" t="s">
        <v>10</v>
      </c>
      <c r="I1193" s="2" t="s">
        <v>200</v>
      </c>
      <c r="J1193" s="17">
        <v>2950</v>
      </c>
      <c r="L1193" s="30">
        <f>IF(M1193="1000 szt.",((J1193/N1193)/1000),IF(M1193="gram",((J1193/N1193)*1000),J1193/N1193))</f>
        <v>499999.99999999994</v>
      </c>
      <c r="M1193" s="14" t="s">
        <v>31</v>
      </c>
      <c r="N1193" s="15">
        <v>5.9000000000000007E-3</v>
      </c>
      <c r="O1193" s="18" t="s">
        <v>1177</v>
      </c>
      <c r="P1193" s="31" t="str">
        <f t="shared" si="18"/>
        <v>Po</v>
      </c>
    </row>
    <row r="1194" spans="1:16" ht="20.399999999999999" x14ac:dyDescent="0.3">
      <c r="A1194" s="9">
        <v>45447.25</v>
      </c>
      <c r="B1194" s="2" t="s">
        <v>27</v>
      </c>
      <c r="C1194" s="2" t="s">
        <v>32</v>
      </c>
      <c r="D1194" s="2" t="s">
        <v>1708</v>
      </c>
      <c r="E1194" s="12" t="s">
        <v>36</v>
      </c>
      <c r="G1194" s="2" t="s">
        <v>23</v>
      </c>
      <c r="H1194" s="2" t="s">
        <v>10</v>
      </c>
      <c r="I1194" s="2" t="s">
        <v>1744</v>
      </c>
      <c r="J1194" s="17">
        <v>200</v>
      </c>
      <c r="K1194" s="3" t="s">
        <v>340</v>
      </c>
      <c r="L1194" s="30">
        <f>IF(M1194="1000 szt.",((J1194/N1194)/1000),IF(M1194="gram",((J1194/N1194)*1000),J1194/N1194))</f>
        <v>80</v>
      </c>
      <c r="M1194" s="14" t="s">
        <v>46</v>
      </c>
      <c r="N1194" s="15">
        <v>2.5</v>
      </c>
      <c r="O1194" s="18" t="s">
        <v>1177</v>
      </c>
      <c r="P1194" s="31" t="str">
        <f t="shared" si="18"/>
        <v>Po</v>
      </c>
    </row>
    <row r="1195" spans="1:16" ht="28.8" x14ac:dyDescent="0.3">
      <c r="A1195" s="9">
        <v>45447.28125</v>
      </c>
      <c r="B1195" s="2" t="s">
        <v>9</v>
      </c>
      <c r="C1195" s="2" t="s">
        <v>4</v>
      </c>
      <c r="D1195" s="2" t="s">
        <v>1708</v>
      </c>
      <c r="E1195" s="12" t="s">
        <v>58</v>
      </c>
      <c r="F1195" s="12" t="s">
        <v>1754</v>
      </c>
      <c r="G1195" s="2" t="s">
        <v>23</v>
      </c>
      <c r="H1195" s="2" t="s">
        <v>11</v>
      </c>
      <c r="I1195" s="2" t="s">
        <v>1744</v>
      </c>
      <c r="K1195" s="3" t="s">
        <v>336</v>
      </c>
      <c r="L1195" s="30">
        <f>IF(M1195="1000 szt.",((J1195/N1195)/1000),IF(M1195="gram",((J1195/N1195)*1000),J1195/N1195))</f>
        <v>0</v>
      </c>
      <c r="M1195" s="14" t="s">
        <v>19</v>
      </c>
      <c r="N1195" s="15">
        <v>1</v>
      </c>
      <c r="O1195" s="18" t="s">
        <v>1354</v>
      </c>
      <c r="P1195" s="31" t="str">
        <f t="shared" si="18"/>
        <v>St</v>
      </c>
    </row>
    <row r="1196" spans="1:16" ht="28.8" x14ac:dyDescent="0.3">
      <c r="A1196" s="9">
        <v>45447.322916666664</v>
      </c>
      <c r="B1196" s="2" t="s">
        <v>3</v>
      </c>
      <c r="C1196" s="2" t="s">
        <v>4</v>
      </c>
      <c r="D1196" s="2" t="s">
        <v>1708</v>
      </c>
      <c r="E1196" s="12" t="s">
        <v>22</v>
      </c>
      <c r="F1196" s="12" t="s">
        <v>1749</v>
      </c>
      <c r="G1196" s="2" t="s">
        <v>23</v>
      </c>
      <c r="H1196" s="2" t="s">
        <v>7</v>
      </c>
      <c r="I1196" s="2" t="s">
        <v>7</v>
      </c>
      <c r="J1196" s="17">
        <v>163.11000000000001</v>
      </c>
      <c r="K1196" s="3" t="s">
        <v>380</v>
      </c>
      <c r="L1196" s="30">
        <f>IF(M1196="1000 szt.",((J1196/N1196)/1000),IF(M1196="gram",((J1196/N1196)*1000),J1196/N1196))</f>
        <v>0.81555000000000011</v>
      </c>
      <c r="M1196" s="14" t="s">
        <v>19</v>
      </c>
      <c r="N1196" s="15">
        <v>200</v>
      </c>
      <c r="O1196" s="18" t="s">
        <v>1164</v>
      </c>
      <c r="P1196" s="31" t="str">
        <f t="shared" si="18"/>
        <v>KA</v>
      </c>
    </row>
    <row r="1197" spans="1:16" ht="28.8" x14ac:dyDescent="0.3">
      <c r="A1197" s="9">
        <v>45447.322916666664</v>
      </c>
      <c r="B1197" s="2" t="s">
        <v>3</v>
      </c>
      <c r="C1197" s="2" t="s">
        <v>4</v>
      </c>
      <c r="D1197" s="2" t="s">
        <v>1708</v>
      </c>
      <c r="E1197" s="12" t="s">
        <v>22</v>
      </c>
      <c r="F1197" s="12" t="s">
        <v>1749</v>
      </c>
      <c r="G1197" s="2" t="s">
        <v>23</v>
      </c>
      <c r="H1197" s="2" t="s">
        <v>29</v>
      </c>
      <c r="I1197" s="2" t="s">
        <v>41</v>
      </c>
      <c r="J1197" s="17">
        <v>3.22</v>
      </c>
      <c r="K1197" s="3" t="s">
        <v>381</v>
      </c>
      <c r="L1197" s="30">
        <f>IF(M1197="1000 szt.",((J1197/N1197)/1000),IF(M1197="gram",((J1197/N1197)*1000),J1197/N1197))</f>
        <v>585.4545454545455</v>
      </c>
      <c r="M1197" s="14" t="s">
        <v>31</v>
      </c>
      <c r="N1197" s="15">
        <v>5.4999999999999997E-3</v>
      </c>
      <c r="O1197" s="18" t="s">
        <v>1164</v>
      </c>
      <c r="P1197" s="31" t="str">
        <f t="shared" si="18"/>
        <v>KA</v>
      </c>
    </row>
    <row r="1198" spans="1:16" ht="28.8" x14ac:dyDescent="0.3">
      <c r="A1198" s="9">
        <v>45447.322916666664</v>
      </c>
      <c r="B1198" s="2" t="s">
        <v>3</v>
      </c>
      <c r="C1198" s="2" t="s">
        <v>4</v>
      </c>
      <c r="D1198" s="2" t="s">
        <v>1708</v>
      </c>
      <c r="E1198" s="12" t="s">
        <v>22</v>
      </c>
      <c r="F1198" s="12" t="s">
        <v>1749</v>
      </c>
      <c r="G1198" s="2" t="s">
        <v>23</v>
      </c>
      <c r="H1198" s="2" t="s">
        <v>11</v>
      </c>
      <c r="I1198" s="2" t="s">
        <v>1744</v>
      </c>
      <c r="J1198" s="17">
        <v>92</v>
      </c>
      <c r="K1198" s="3" t="s">
        <v>298</v>
      </c>
      <c r="L1198" s="30">
        <f>IF(M1198="1000 szt.",((J1198/N1198)/1000),IF(M1198="gram",((J1198/N1198)*1000),J1198/N1198))</f>
        <v>20</v>
      </c>
      <c r="M1198" s="14" t="s">
        <v>31</v>
      </c>
      <c r="N1198" s="15">
        <v>4.5999999999999996</v>
      </c>
      <c r="O1198" s="18" t="s">
        <v>1164</v>
      </c>
      <c r="P1198" s="31" t="str">
        <f t="shared" si="18"/>
        <v>KA</v>
      </c>
    </row>
    <row r="1199" spans="1:16" ht="15.6" x14ac:dyDescent="0.3">
      <c r="A1199" s="9">
        <v>45447.388888888891</v>
      </c>
      <c r="B1199" s="2" t="s">
        <v>3</v>
      </c>
      <c r="C1199" s="2" t="s">
        <v>4</v>
      </c>
      <c r="D1199" s="2" t="s">
        <v>1713</v>
      </c>
      <c r="E1199" s="12" t="s">
        <v>3896</v>
      </c>
      <c r="F1199" s="12" t="s">
        <v>1747</v>
      </c>
      <c r="G1199" s="2" t="s">
        <v>16</v>
      </c>
      <c r="H1199" s="2" t="s">
        <v>10</v>
      </c>
      <c r="I1199" s="2" t="s">
        <v>35</v>
      </c>
      <c r="J1199" s="17">
        <v>549.9</v>
      </c>
      <c r="L1199" s="30">
        <f>IF(M1199="1000 szt.",((J1199/N1199)/1000),IF(M1199="gram",((J1199/N1199)*1000),J1199/N1199))</f>
        <v>45000</v>
      </c>
      <c r="M1199" s="14" t="s">
        <v>31</v>
      </c>
      <c r="N1199" s="15">
        <v>1.222E-2</v>
      </c>
      <c r="O1199" s="18" t="s">
        <v>1354</v>
      </c>
      <c r="P1199" s="31" t="str">
        <f t="shared" si="18"/>
        <v>St</v>
      </c>
    </row>
    <row r="1200" spans="1:16" ht="20.399999999999999" x14ac:dyDescent="0.3">
      <c r="A1200" s="9">
        <v>45447.402777777781</v>
      </c>
      <c r="B1200" s="2" t="s">
        <v>27</v>
      </c>
      <c r="C1200" s="2" t="s">
        <v>28</v>
      </c>
      <c r="D1200" s="2" t="s">
        <v>1714</v>
      </c>
      <c r="E1200" s="12" t="s">
        <v>63</v>
      </c>
      <c r="G1200" s="2" t="s">
        <v>27</v>
      </c>
      <c r="H1200" s="2" t="s">
        <v>29</v>
      </c>
      <c r="I1200" s="2" t="s">
        <v>30</v>
      </c>
      <c r="J1200" s="17">
        <v>157.15</v>
      </c>
      <c r="K1200" s="3" t="s">
        <v>337</v>
      </c>
      <c r="L1200" s="30">
        <f>IF(M1200="1000 szt.",((J1200/N1200)/1000),IF(M1200="gram",((J1200/N1200)*1000),J1200/N1200))</f>
        <v>585.00539775899938</v>
      </c>
      <c r="M1200" s="14" t="s">
        <v>31</v>
      </c>
      <c r="N1200" s="15">
        <v>0.26862999999999998</v>
      </c>
      <c r="O1200" s="18" t="s">
        <v>1354</v>
      </c>
      <c r="P1200" s="31" t="str">
        <f t="shared" si="18"/>
        <v>St</v>
      </c>
    </row>
    <row r="1201" spans="1:16" ht="20.399999999999999" x14ac:dyDescent="0.3">
      <c r="A1201" s="9">
        <v>45447.402777777781</v>
      </c>
      <c r="B1201" s="2" t="s">
        <v>27</v>
      </c>
      <c r="C1201" s="2" t="s">
        <v>28</v>
      </c>
      <c r="D1201" s="2" t="s">
        <v>1714</v>
      </c>
      <c r="E1201" s="12" t="s">
        <v>63</v>
      </c>
      <c r="G1201" s="2" t="s">
        <v>27</v>
      </c>
      <c r="H1201" s="2" t="s">
        <v>29</v>
      </c>
      <c r="I1201" s="2" t="s">
        <v>30</v>
      </c>
      <c r="J1201" s="17">
        <v>5382.18</v>
      </c>
      <c r="K1201" s="3" t="s">
        <v>337</v>
      </c>
      <c r="L1201" s="30">
        <f>IF(M1201="1000 szt.",((J1201/N1201)/1000),IF(M1201="gram",((J1201/N1201)*1000),J1201/N1201))</f>
        <v>585.01956521739135</v>
      </c>
      <c r="M1201" s="14" t="s">
        <v>31</v>
      </c>
      <c r="N1201" s="15">
        <v>9.1999999999999993</v>
      </c>
      <c r="O1201" s="18" t="s">
        <v>1354</v>
      </c>
      <c r="P1201" s="31" t="str">
        <f t="shared" si="18"/>
        <v>St</v>
      </c>
    </row>
    <row r="1202" spans="1:16" ht="15.6" x14ac:dyDescent="0.3">
      <c r="A1202" s="9">
        <v>45447.402777777781</v>
      </c>
      <c r="B1202" s="2" t="s">
        <v>27</v>
      </c>
      <c r="C1202" s="2" t="s">
        <v>28</v>
      </c>
      <c r="D1202" s="2" t="s">
        <v>1714</v>
      </c>
      <c r="E1202" s="12" t="s">
        <v>63</v>
      </c>
      <c r="G1202" s="2" t="s">
        <v>27</v>
      </c>
      <c r="H1202" s="2" t="s">
        <v>7</v>
      </c>
      <c r="I1202" s="2" t="s">
        <v>7</v>
      </c>
      <c r="J1202" s="17">
        <v>304.2</v>
      </c>
      <c r="L1202" s="30">
        <f>IF(M1202="1000 szt.",((J1202/N1202)/1000),IF(M1202="gram",((J1202/N1202)*1000),J1202/N1202))</f>
        <v>0.81554959785522785</v>
      </c>
      <c r="M1202" s="14" t="s">
        <v>19</v>
      </c>
      <c r="N1202" s="15">
        <v>373</v>
      </c>
      <c r="O1202" s="18" t="s">
        <v>1354</v>
      </c>
      <c r="P1202" s="31" t="str">
        <f t="shared" si="18"/>
        <v>St</v>
      </c>
    </row>
    <row r="1203" spans="1:16" ht="15.6" x14ac:dyDescent="0.3">
      <c r="A1203" s="9">
        <v>45447.467361111114</v>
      </c>
      <c r="B1203" s="2" t="s">
        <v>3</v>
      </c>
      <c r="C1203" s="2" t="s">
        <v>4</v>
      </c>
      <c r="D1203" s="2" t="s">
        <v>1708</v>
      </c>
      <c r="E1203" s="12" t="s">
        <v>71</v>
      </c>
      <c r="F1203" s="12" t="s">
        <v>1760</v>
      </c>
      <c r="G1203" s="2" t="s">
        <v>23</v>
      </c>
      <c r="H1203" s="2" t="s">
        <v>7</v>
      </c>
      <c r="I1203" s="2" t="s">
        <v>7</v>
      </c>
      <c r="J1203" s="17">
        <v>81.55</v>
      </c>
      <c r="L1203" s="30">
        <f>IF(M1203="1000 szt.",((J1203/N1203)/1000),IF(M1203="gram",((J1203/N1203)*1000),J1203/N1203))</f>
        <v>0.8155</v>
      </c>
      <c r="M1203" s="14" t="s">
        <v>19</v>
      </c>
      <c r="N1203" s="15">
        <v>100</v>
      </c>
      <c r="O1203" s="18" t="s">
        <v>1354</v>
      </c>
      <c r="P1203" s="31" t="str">
        <f t="shared" si="18"/>
        <v>St</v>
      </c>
    </row>
    <row r="1204" spans="1:16" ht="15.6" x14ac:dyDescent="0.3">
      <c r="A1204" s="9">
        <v>45447.476388888892</v>
      </c>
      <c r="B1204" s="2" t="s">
        <v>3</v>
      </c>
      <c r="C1204" s="2" t="s">
        <v>4</v>
      </c>
      <c r="D1204" s="2" t="s">
        <v>1708</v>
      </c>
      <c r="E1204" s="12" t="s">
        <v>71</v>
      </c>
      <c r="F1204" s="12" t="s">
        <v>1760</v>
      </c>
      <c r="G1204" s="2" t="s">
        <v>23</v>
      </c>
      <c r="H1204" s="2" t="s">
        <v>7</v>
      </c>
      <c r="I1204" s="2" t="s">
        <v>7</v>
      </c>
      <c r="J1204" s="17">
        <v>114.18</v>
      </c>
      <c r="L1204" s="30">
        <f>IF(M1204="1000 szt.",((J1204/N1204)/1000),IF(M1204="gram",((J1204/N1204)*1000),J1204/N1204))</f>
        <v>0.81557142857142861</v>
      </c>
      <c r="M1204" s="14" t="s">
        <v>19</v>
      </c>
      <c r="N1204" s="15">
        <v>140</v>
      </c>
      <c r="O1204" s="18" t="s">
        <v>1354</v>
      </c>
      <c r="P1204" s="31" t="str">
        <f t="shared" si="18"/>
        <v>St</v>
      </c>
    </row>
    <row r="1205" spans="1:16" ht="15.6" x14ac:dyDescent="0.3">
      <c r="A1205" s="9">
        <v>45447.489583333336</v>
      </c>
      <c r="B1205" s="2" t="s">
        <v>3</v>
      </c>
      <c r="C1205" s="2" t="s">
        <v>4</v>
      </c>
      <c r="D1205" s="2" t="s">
        <v>1708</v>
      </c>
      <c r="E1205" s="12" t="s">
        <v>71</v>
      </c>
      <c r="F1205" s="12" t="s">
        <v>1760</v>
      </c>
      <c r="G1205" s="2" t="s">
        <v>23</v>
      </c>
      <c r="H1205" s="2" t="s">
        <v>7</v>
      </c>
      <c r="I1205" s="2" t="s">
        <v>7</v>
      </c>
      <c r="J1205" s="17">
        <v>81.55</v>
      </c>
      <c r="L1205" s="30">
        <f>IF(M1205="1000 szt.",((J1205/N1205)/1000),IF(M1205="gram",((J1205/N1205)*1000),J1205/N1205))</f>
        <v>0.8155</v>
      </c>
      <c r="M1205" s="14" t="s">
        <v>19</v>
      </c>
      <c r="N1205" s="15">
        <v>100</v>
      </c>
      <c r="O1205" s="18" t="s">
        <v>1354</v>
      </c>
      <c r="P1205" s="31" t="str">
        <f t="shared" si="18"/>
        <v>St</v>
      </c>
    </row>
    <row r="1206" spans="1:16" ht="28.8" x14ac:dyDescent="0.3">
      <c r="A1206" s="9">
        <v>45447.833333333336</v>
      </c>
      <c r="B1206" s="2" t="s">
        <v>9</v>
      </c>
      <c r="C1206" s="2" t="s">
        <v>4</v>
      </c>
      <c r="D1206" s="2" t="s">
        <v>1708</v>
      </c>
      <c r="E1206" s="12" t="s">
        <v>58</v>
      </c>
      <c r="F1206" s="12" t="s">
        <v>1754</v>
      </c>
      <c r="G1206" s="2" t="s">
        <v>23</v>
      </c>
      <c r="H1206" s="2" t="s">
        <v>37</v>
      </c>
      <c r="I1206" s="2" t="s">
        <v>1744</v>
      </c>
      <c r="J1206" s="17">
        <v>12500</v>
      </c>
      <c r="K1206" s="3" t="s">
        <v>338</v>
      </c>
      <c r="L1206" s="30">
        <f>IF(M1206="1000 szt.",((J1206/N1206)/1000),IF(M1206="gram",((J1206/N1206)*1000),J1206/N1206))</f>
        <v>12500</v>
      </c>
      <c r="M1206" s="14" t="s">
        <v>19</v>
      </c>
      <c r="N1206" s="15">
        <v>1</v>
      </c>
      <c r="O1206" s="18" t="s">
        <v>1354</v>
      </c>
      <c r="P1206" s="31" t="str">
        <f t="shared" si="18"/>
        <v>St</v>
      </c>
    </row>
    <row r="1207" spans="1:16" ht="15.6" x14ac:dyDescent="0.3">
      <c r="A1207" s="9">
        <v>45447.968055555553</v>
      </c>
      <c r="B1207" s="33" t="s">
        <v>27</v>
      </c>
      <c r="C1207" s="2" t="s">
        <v>28</v>
      </c>
      <c r="D1207" s="2" t="s">
        <v>1713</v>
      </c>
      <c r="E1207" s="12" t="s">
        <v>36</v>
      </c>
      <c r="G1207" s="2" t="s">
        <v>27</v>
      </c>
      <c r="H1207" s="2" t="s">
        <v>10</v>
      </c>
      <c r="I1207" s="2" t="s">
        <v>1744</v>
      </c>
      <c r="J1207" s="17">
        <v>6525000</v>
      </c>
      <c r="L1207" s="30">
        <f>IF(M1207="1000 szt.",((J1207/N1207)/1000),IF(M1207="gram",((J1207/N1207)*1000),J1207/N1207))</f>
        <v>45000</v>
      </c>
      <c r="M1207" s="14" t="s">
        <v>31</v>
      </c>
      <c r="N1207" s="15">
        <v>145</v>
      </c>
      <c r="O1207" s="18" t="s">
        <v>1354</v>
      </c>
      <c r="P1207" s="31" t="str">
        <f t="shared" si="18"/>
        <v>St</v>
      </c>
    </row>
    <row r="1208" spans="1:16" ht="15.6" x14ac:dyDescent="0.3">
      <c r="A1208" s="9">
        <v>45448.003472222219</v>
      </c>
      <c r="B1208" s="2" t="s">
        <v>3</v>
      </c>
      <c r="C1208" s="2" t="s">
        <v>32</v>
      </c>
      <c r="D1208" s="2" t="s">
        <v>1716</v>
      </c>
      <c r="E1208" s="12" t="s">
        <v>242</v>
      </c>
      <c r="G1208" s="2" t="s">
        <v>243</v>
      </c>
      <c r="H1208" s="2" t="s">
        <v>7</v>
      </c>
      <c r="I1208" s="2" t="s">
        <v>7</v>
      </c>
      <c r="J1208" s="17">
        <v>2299.8200000000002</v>
      </c>
      <c r="K1208" s="3" t="s">
        <v>376</v>
      </c>
      <c r="L1208" s="30">
        <f>IF(M1208="1000 szt.",((J1208/N1208)/1000),IF(M1208="gram",((J1208/N1208)*1000),J1208/N1208))</f>
        <v>0.81553900709219862</v>
      </c>
      <c r="M1208" s="14" t="s">
        <v>19</v>
      </c>
      <c r="N1208" s="15">
        <v>2820</v>
      </c>
      <c r="O1208" s="18" t="s">
        <v>1171</v>
      </c>
      <c r="P1208" s="31" t="str">
        <f t="shared" si="18"/>
        <v>SC</v>
      </c>
    </row>
    <row r="1209" spans="1:16" ht="15.6" x14ac:dyDescent="0.3">
      <c r="A1209" s="9">
        <v>45448.444444444445</v>
      </c>
      <c r="B1209" s="2" t="s">
        <v>9</v>
      </c>
      <c r="C1209" s="2" t="s">
        <v>4</v>
      </c>
      <c r="D1209" s="2" t="s">
        <v>1709</v>
      </c>
      <c r="E1209" s="12" t="s">
        <v>60</v>
      </c>
      <c r="F1209" s="12" t="s">
        <v>1752</v>
      </c>
      <c r="G1209" s="2" t="s">
        <v>23</v>
      </c>
      <c r="H1209" s="2" t="s">
        <v>37</v>
      </c>
      <c r="I1209" s="2" t="s">
        <v>38</v>
      </c>
      <c r="J1209" s="17">
        <v>25000</v>
      </c>
      <c r="K1209" s="3" t="s">
        <v>339</v>
      </c>
      <c r="L1209" s="30">
        <f>IF(M1209="1000 szt.",((J1209/N1209)/1000),IF(M1209="gram",((J1209/N1209)*1000),J1209/N1209))</f>
        <v>25000</v>
      </c>
      <c r="M1209" s="14" t="s">
        <v>19</v>
      </c>
      <c r="N1209" s="15">
        <v>1</v>
      </c>
      <c r="O1209" s="18" t="s">
        <v>1354</v>
      </c>
      <c r="P1209" s="31" t="str">
        <f t="shared" si="18"/>
        <v>St</v>
      </c>
    </row>
    <row r="1210" spans="1:16" ht="28.8" x14ac:dyDescent="0.3">
      <c r="A1210" s="9">
        <v>45448.520833333336</v>
      </c>
      <c r="B1210" s="2" t="s">
        <v>9</v>
      </c>
      <c r="C1210" s="2" t="s">
        <v>4</v>
      </c>
      <c r="D1210" s="2" t="s">
        <v>1709</v>
      </c>
      <c r="E1210" s="12" t="s">
        <v>103</v>
      </c>
      <c r="F1210" s="12" t="s">
        <v>1756</v>
      </c>
      <c r="G1210" s="2" t="s">
        <v>23</v>
      </c>
      <c r="H1210" s="2" t="s">
        <v>37</v>
      </c>
      <c r="I1210" s="2" t="s">
        <v>1744</v>
      </c>
      <c r="J1210" s="17">
        <v>22000</v>
      </c>
      <c r="K1210" s="3" t="s">
        <v>341</v>
      </c>
      <c r="L1210" s="30">
        <f>IF(M1210="1000 szt.",((J1210/N1210)/1000),IF(M1210="gram",((J1210/N1210)*1000),J1210/N1210))</f>
        <v>22000</v>
      </c>
      <c r="M1210" s="14" t="s">
        <v>19</v>
      </c>
      <c r="N1210" s="15">
        <v>1</v>
      </c>
      <c r="O1210" s="18" t="s">
        <v>1354</v>
      </c>
      <c r="P1210" s="31" t="str">
        <f t="shared" si="18"/>
        <v>St</v>
      </c>
    </row>
    <row r="1211" spans="1:16" ht="28.8" x14ac:dyDescent="0.3">
      <c r="A1211" s="9">
        <v>45448.826388888891</v>
      </c>
      <c r="B1211" s="2" t="s">
        <v>3</v>
      </c>
      <c r="C1211" s="2" t="s">
        <v>4</v>
      </c>
      <c r="D1211" s="2" t="s">
        <v>1708</v>
      </c>
      <c r="E1211" s="12" t="s">
        <v>22</v>
      </c>
      <c r="F1211" s="12" t="s">
        <v>1749</v>
      </c>
      <c r="G1211" s="2" t="s">
        <v>23</v>
      </c>
      <c r="H1211" s="2" t="s">
        <v>64</v>
      </c>
      <c r="I1211" s="2" t="s">
        <v>343</v>
      </c>
      <c r="K1211" s="3" t="s">
        <v>344</v>
      </c>
      <c r="L1211" s="30">
        <f>IF(M1211="1000 szt.",((J1211/N1211)/1000),IF(M1211="gram",((J1211/N1211)*1000),J1211/N1211))</f>
        <v>0</v>
      </c>
      <c r="M1211" s="14" t="s">
        <v>19</v>
      </c>
      <c r="N1211" s="15">
        <v>2</v>
      </c>
      <c r="O1211" s="18" t="s">
        <v>1354</v>
      </c>
      <c r="P1211" s="31" t="str">
        <f t="shared" si="18"/>
        <v>St</v>
      </c>
    </row>
    <row r="1212" spans="1:16" ht="28.8" x14ac:dyDescent="0.3">
      <c r="A1212" s="9">
        <v>45448.826388888891</v>
      </c>
      <c r="B1212" s="2" t="s">
        <v>3</v>
      </c>
      <c r="C1212" s="2" t="s">
        <v>4</v>
      </c>
      <c r="D1212" s="2" t="s">
        <v>1708</v>
      </c>
      <c r="E1212" s="12" t="s">
        <v>22</v>
      </c>
      <c r="F1212" s="12" t="s">
        <v>1749</v>
      </c>
      <c r="G1212" s="2" t="s">
        <v>23</v>
      </c>
      <c r="H1212" s="2" t="s">
        <v>11</v>
      </c>
      <c r="I1212" s="2" t="s">
        <v>1744</v>
      </c>
      <c r="K1212" s="3" t="s">
        <v>345</v>
      </c>
      <c r="L1212" s="30">
        <f>IF(M1212="1000 szt.",((J1212/N1212)/1000),IF(M1212="gram",((J1212/N1212)*1000),J1212/N1212))</f>
        <v>0</v>
      </c>
      <c r="M1212" s="14" t="s">
        <v>19</v>
      </c>
      <c r="N1212" s="15">
        <v>2</v>
      </c>
      <c r="O1212" s="18" t="s">
        <v>1354</v>
      </c>
      <c r="P1212" s="31" t="str">
        <f t="shared" si="18"/>
        <v>St</v>
      </c>
    </row>
    <row r="1213" spans="1:16" ht="28.8" x14ac:dyDescent="0.3">
      <c r="A1213" s="9">
        <v>45448.826388888891</v>
      </c>
      <c r="B1213" s="2" t="s">
        <v>3</v>
      </c>
      <c r="C1213" s="2" t="s">
        <v>4</v>
      </c>
      <c r="D1213" s="2" t="s">
        <v>1708</v>
      </c>
      <c r="E1213" s="12" t="s">
        <v>22</v>
      </c>
      <c r="F1213" s="12" t="s">
        <v>1749</v>
      </c>
      <c r="G1213" s="2" t="s">
        <v>23</v>
      </c>
      <c r="H1213" s="2" t="s">
        <v>11</v>
      </c>
      <c r="I1213" s="2" t="s">
        <v>1744</v>
      </c>
      <c r="K1213" s="3" t="s">
        <v>346</v>
      </c>
      <c r="L1213" s="30">
        <f>IF(M1213="1000 szt.",((J1213/N1213)/1000),IF(M1213="gram",((J1213/N1213)*1000),J1213/N1213))</f>
        <v>0</v>
      </c>
      <c r="M1213" s="14" t="s">
        <v>19</v>
      </c>
      <c r="N1213" s="15">
        <v>6</v>
      </c>
      <c r="O1213" s="18" t="s">
        <v>1354</v>
      </c>
      <c r="P1213" s="31" t="str">
        <f t="shared" si="18"/>
        <v>St</v>
      </c>
    </row>
    <row r="1214" spans="1:16" ht="28.8" x14ac:dyDescent="0.3">
      <c r="A1214" s="9">
        <v>45448.826388888891</v>
      </c>
      <c r="B1214" s="2" t="s">
        <v>3</v>
      </c>
      <c r="C1214" s="2" t="s">
        <v>4</v>
      </c>
      <c r="D1214" s="2" t="s">
        <v>1708</v>
      </c>
      <c r="E1214" s="12" t="s">
        <v>22</v>
      </c>
      <c r="F1214" s="12" t="s">
        <v>1749</v>
      </c>
      <c r="G1214" s="2" t="s">
        <v>23</v>
      </c>
      <c r="H1214" s="2" t="s">
        <v>11</v>
      </c>
      <c r="I1214" s="2" t="s">
        <v>1744</v>
      </c>
      <c r="K1214" s="3" t="s">
        <v>347</v>
      </c>
      <c r="L1214" s="30">
        <f>IF(M1214="1000 szt.",((J1214/N1214)/1000),IF(M1214="gram",((J1214/N1214)*1000),J1214/N1214))</f>
        <v>0</v>
      </c>
      <c r="M1214" s="14" t="s">
        <v>19</v>
      </c>
      <c r="N1214" s="15">
        <v>1</v>
      </c>
      <c r="O1214" s="18" t="s">
        <v>1354</v>
      </c>
      <c r="P1214" s="31" t="str">
        <f t="shared" si="18"/>
        <v>St</v>
      </c>
    </row>
    <row r="1215" spans="1:16" ht="28.8" x14ac:dyDescent="0.3">
      <c r="A1215" s="9">
        <v>45448.826388888891</v>
      </c>
      <c r="B1215" s="2" t="s">
        <v>3</v>
      </c>
      <c r="C1215" s="2" t="s">
        <v>4</v>
      </c>
      <c r="D1215" s="2" t="s">
        <v>1708</v>
      </c>
      <c r="E1215" s="12" t="s">
        <v>22</v>
      </c>
      <c r="F1215" s="12" t="s">
        <v>1749</v>
      </c>
      <c r="G1215" s="2" t="s">
        <v>23</v>
      </c>
      <c r="H1215" s="2" t="s">
        <v>11</v>
      </c>
      <c r="I1215" s="2" t="s">
        <v>1744</v>
      </c>
      <c r="K1215" s="3" t="s">
        <v>348</v>
      </c>
      <c r="L1215" s="30">
        <f>IF(M1215="1000 szt.",((J1215/N1215)/1000),IF(M1215="gram",((J1215/N1215)*1000),J1215/N1215))</f>
        <v>0</v>
      </c>
      <c r="M1215" s="14" t="s">
        <v>19</v>
      </c>
      <c r="N1215" s="15">
        <v>1</v>
      </c>
      <c r="O1215" s="18" t="s">
        <v>1354</v>
      </c>
      <c r="P1215" s="31" t="str">
        <f t="shared" si="18"/>
        <v>St</v>
      </c>
    </row>
    <row r="1216" spans="1:16" ht="15.6" x14ac:dyDescent="0.3">
      <c r="A1216" s="9">
        <v>45449.21875</v>
      </c>
      <c r="B1216" s="2" t="s">
        <v>9</v>
      </c>
      <c r="C1216" s="2" t="s">
        <v>4</v>
      </c>
      <c r="D1216" s="2" t="s">
        <v>1712</v>
      </c>
      <c r="E1216" s="12" t="s">
        <v>115</v>
      </c>
      <c r="F1216" s="12" t="s">
        <v>1762</v>
      </c>
      <c r="G1216" s="2" t="s">
        <v>16</v>
      </c>
      <c r="H1216" s="2" t="s">
        <v>17</v>
      </c>
      <c r="I1216" s="2" t="s">
        <v>18</v>
      </c>
      <c r="J1216" s="17">
        <v>2.7</v>
      </c>
      <c r="K1216" s="3" t="s">
        <v>203</v>
      </c>
      <c r="L1216" s="30">
        <f>IF(M1216="1000 szt.",((J1216/N1216)/1000),IF(M1216="gram",((J1216/N1216)*1000),J1216/N1216))</f>
        <v>2.7</v>
      </c>
      <c r="M1216" s="14" t="s">
        <v>19</v>
      </c>
      <c r="N1216" s="15">
        <v>1</v>
      </c>
      <c r="O1216" s="18" t="s">
        <v>1169</v>
      </c>
      <c r="P1216" s="31" t="str">
        <f t="shared" si="18"/>
        <v>Po</v>
      </c>
    </row>
    <row r="1217" spans="1:16" ht="15.6" x14ac:dyDescent="0.3">
      <c r="A1217" s="9">
        <v>45449.228472222225</v>
      </c>
      <c r="B1217" s="2" t="s">
        <v>9</v>
      </c>
      <c r="C1217" s="2" t="s">
        <v>4</v>
      </c>
      <c r="D1217" s="2" t="s">
        <v>1713</v>
      </c>
      <c r="E1217" s="12" t="s">
        <v>3895</v>
      </c>
      <c r="F1217" s="12" t="s">
        <v>1764</v>
      </c>
      <c r="G1217" s="2" t="s">
        <v>16</v>
      </c>
      <c r="H1217" s="2" t="s">
        <v>17</v>
      </c>
      <c r="I1217" s="2" t="s">
        <v>18</v>
      </c>
      <c r="K1217" s="3" t="s">
        <v>349</v>
      </c>
      <c r="L1217" s="30">
        <f>IF(M1217="1000 szt.",((J1217/N1217)/1000),IF(M1217="gram",((J1217/N1217)*1000),J1217/N1217))</f>
        <v>0</v>
      </c>
      <c r="M1217" s="14" t="s">
        <v>19</v>
      </c>
      <c r="N1217" s="15">
        <v>1</v>
      </c>
      <c r="O1217" s="18" t="s">
        <v>1354</v>
      </c>
      <c r="P1217" s="31" t="str">
        <f t="shared" si="18"/>
        <v>St</v>
      </c>
    </row>
    <row r="1218" spans="1:16" ht="15.6" x14ac:dyDescent="0.3">
      <c r="A1218" s="9">
        <v>45449.3125</v>
      </c>
      <c r="B1218" s="2" t="s">
        <v>27</v>
      </c>
      <c r="C1218" s="2" t="s">
        <v>32</v>
      </c>
      <c r="D1218" s="2" t="s">
        <v>1711</v>
      </c>
      <c r="E1218" s="12" t="s">
        <v>13</v>
      </c>
      <c r="G1218" s="2" t="s">
        <v>6</v>
      </c>
      <c r="H1218" s="2" t="s">
        <v>7</v>
      </c>
      <c r="I1218" s="2" t="s">
        <v>7</v>
      </c>
      <c r="J1218" s="17">
        <v>3392.65</v>
      </c>
      <c r="L1218" s="30">
        <f>IF(M1218="1000 szt.",((J1218/N1218)/1000),IF(M1218="gram",((J1218/N1218)*1000),J1218/N1218))</f>
        <v>0.81554086538461545</v>
      </c>
      <c r="M1218" s="14" t="s">
        <v>19</v>
      </c>
      <c r="N1218" s="15">
        <v>4160</v>
      </c>
      <c r="O1218" s="18" t="s">
        <v>1354</v>
      </c>
      <c r="P1218" s="31" t="str">
        <f t="shared" si="18"/>
        <v>St</v>
      </c>
    </row>
    <row r="1219" spans="1:16" ht="15.6" x14ac:dyDescent="0.3">
      <c r="A1219" s="9">
        <v>45449.677083333336</v>
      </c>
      <c r="B1219" s="2" t="s">
        <v>27</v>
      </c>
      <c r="C1219" s="2" t="s">
        <v>28</v>
      </c>
      <c r="D1219" s="2" t="s">
        <v>1712</v>
      </c>
      <c r="E1219" s="12" t="s">
        <v>350</v>
      </c>
      <c r="G1219" s="2" t="s">
        <v>27</v>
      </c>
      <c r="H1219" s="2" t="s">
        <v>11</v>
      </c>
      <c r="I1219" s="2" t="s">
        <v>1744</v>
      </c>
      <c r="K1219" s="3" t="s">
        <v>351</v>
      </c>
      <c r="L1219" s="30">
        <f>IF(M1219="1000 szt.",((J1219/N1219)/1000),IF(M1219="gram",((J1219/N1219)*1000),J1219/N1219))</f>
        <v>0</v>
      </c>
      <c r="M1219" s="14" t="s">
        <v>19</v>
      </c>
      <c r="N1219" s="15">
        <v>1</v>
      </c>
      <c r="O1219" s="18" t="s">
        <v>1354</v>
      </c>
      <c r="P1219" s="31" t="str">
        <f t="shared" ref="P1219:P1282" si="19">MID(O1219,1,2)</f>
        <v>St</v>
      </c>
    </row>
    <row r="1220" spans="1:16" ht="15.6" x14ac:dyDescent="0.3">
      <c r="A1220" s="9">
        <v>45449.79791666667</v>
      </c>
      <c r="B1220" s="2" t="s">
        <v>3</v>
      </c>
      <c r="C1220" s="2" t="s">
        <v>4</v>
      </c>
      <c r="D1220" s="2" t="s">
        <v>1708</v>
      </c>
      <c r="E1220" s="12" t="s">
        <v>25</v>
      </c>
      <c r="F1220" s="12" t="s">
        <v>1750</v>
      </c>
      <c r="G1220" s="2" t="s">
        <v>26</v>
      </c>
      <c r="H1220" s="2" t="s">
        <v>45</v>
      </c>
      <c r="I1220" s="2" t="s">
        <v>45</v>
      </c>
      <c r="J1220" s="17">
        <v>117</v>
      </c>
      <c r="L1220" s="30">
        <f>IF(M1220="1000 szt.",((J1220/N1220)/1000),IF(M1220="gram",((J1220/N1220)*1000),J1220/N1220))</f>
        <v>1300</v>
      </c>
      <c r="M1220" s="14" t="s">
        <v>46</v>
      </c>
      <c r="N1220" s="15">
        <v>0.09</v>
      </c>
      <c r="O1220" s="18" t="s">
        <v>1168</v>
      </c>
      <c r="P1220" s="31" t="str">
        <f t="shared" si="19"/>
        <v>KA</v>
      </c>
    </row>
    <row r="1221" spans="1:16" ht="15.6" x14ac:dyDescent="0.3">
      <c r="A1221" s="9">
        <v>45449.819444444445</v>
      </c>
      <c r="B1221" s="2" t="s">
        <v>3</v>
      </c>
      <c r="C1221" s="2" t="s">
        <v>4</v>
      </c>
      <c r="D1221" s="2" t="s">
        <v>1713</v>
      </c>
      <c r="E1221" s="12" t="s">
        <v>3896</v>
      </c>
      <c r="F1221" s="12" t="s">
        <v>1747</v>
      </c>
      <c r="G1221" s="2" t="s">
        <v>16</v>
      </c>
      <c r="H1221" s="2" t="s">
        <v>10</v>
      </c>
      <c r="I1221" s="2" t="s">
        <v>35</v>
      </c>
      <c r="J1221" s="17">
        <v>11250</v>
      </c>
      <c r="K1221" s="3" t="s">
        <v>328</v>
      </c>
      <c r="L1221" s="30">
        <f>IF(M1221="1000 szt.",((J1221/N1221)/1000),IF(M1221="gram",((J1221/N1221)*1000),J1221/N1221))</f>
        <v>45000</v>
      </c>
      <c r="M1221" s="14" t="s">
        <v>31</v>
      </c>
      <c r="N1221" s="15">
        <v>0.25</v>
      </c>
      <c r="O1221" s="18" t="s">
        <v>1354</v>
      </c>
      <c r="P1221" s="31" t="str">
        <f t="shared" si="19"/>
        <v>St</v>
      </c>
    </row>
    <row r="1222" spans="1:16" ht="15.6" x14ac:dyDescent="0.3">
      <c r="A1222" s="9">
        <v>45449.899305555555</v>
      </c>
      <c r="B1222" s="2" t="s">
        <v>9</v>
      </c>
      <c r="C1222" s="2" t="s">
        <v>4</v>
      </c>
      <c r="D1222" s="2" t="s">
        <v>1709</v>
      </c>
      <c r="E1222" s="12" t="s">
        <v>60</v>
      </c>
      <c r="F1222" s="12" t="s">
        <v>1752</v>
      </c>
      <c r="G1222" s="2" t="s">
        <v>23</v>
      </c>
      <c r="H1222" s="2" t="s">
        <v>11</v>
      </c>
      <c r="I1222" s="2" t="s">
        <v>126</v>
      </c>
      <c r="J1222" s="17">
        <v>40000</v>
      </c>
      <c r="K1222" s="3" t="s">
        <v>352</v>
      </c>
      <c r="L1222" s="30">
        <f>IF(M1222="1000 szt.",((J1222/N1222)/1000),IF(M1222="gram",((J1222/N1222)*1000),J1222/N1222))</f>
        <v>5000</v>
      </c>
      <c r="M1222" s="14" t="s">
        <v>19</v>
      </c>
      <c r="N1222" s="15">
        <v>8</v>
      </c>
      <c r="O1222" s="18" t="s">
        <v>1354</v>
      </c>
      <c r="P1222" s="31" t="str">
        <f t="shared" si="19"/>
        <v>St</v>
      </c>
    </row>
    <row r="1223" spans="1:16" ht="15.6" x14ac:dyDescent="0.3">
      <c r="A1223" s="9">
        <v>45449.940972222219</v>
      </c>
      <c r="B1223" s="2" t="s">
        <v>9</v>
      </c>
      <c r="C1223" s="2" t="s">
        <v>4</v>
      </c>
      <c r="D1223" s="2" t="s">
        <v>1708</v>
      </c>
      <c r="E1223" s="12" t="s">
        <v>66</v>
      </c>
      <c r="F1223" s="12" t="s">
        <v>1759</v>
      </c>
      <c r="G1223" s="2" t="s">
        <v>23</v>
      </c>
      <c r="H1223" s="2" t="s">
        <v>11</v>
      </c>
      <c r="I1223" s="2" t="s">
        <v>126</v>
      </c>
      <c r="J1223" s="17">
        <v>5000</v>
      </c>
      <c r="K1223" s="3" t="s">
        <v>353</v>
      </c>
      <c r="L1223" s="30">
        <f>IF(M1223="1000 szt.",((J1223/N1223)/1000),IF(M1223="gram",((J1223/N1223)*1000),J1223/N1223))</f>
        <v>5000</v>
      </c>
      <c r="M1223" s="14" t="s">
        <v>19</v>
      </c>
      <c r="N1223" s="15">
        <v>1</v>
      </c>
      <c r="O1223" s="18" t="s">
        <v>1354</v>
      </c>
      <c r="P1223" s="31" t="str">
        <f t="shared" si="19"/>
        <v>St</v>
      </c>
    </row>
    <row r="1224" spans="1:16" ht="15.6" x14ac:dyDescent="0.3">
      <c r="A1224" s="9">
        <v>45450.063194444447</v>
      </c>
      <c r="B1224" s="2" t="s">
        <v>3</v>
      </c>
      <c r="C1224" s="2" t="s">
        <v>4</v>
      </c>
      <c r="D1224" s="2" t="s">
        <v>1708</v>
      </c>
      <c r="E1224" s="12" t="s">
        <v>25</v>
      </c>
      <c r="F1224" s="12" t="s">
        <v>1750</v>
      </c>
      <c r="G1224" s="2" t="s">
        <v>26</v>
      </c>
      <c r="H1224" s="2" t="s">
        <v>11</v>
      </c>
      <c r="I1224" s="2" t="s">
        <v>1744</v>
      </c>
      <c r="J1224" s="17">
        <v>60</v>
      </c>
      <c r="K1224" s="3" t="s">
        <v>354</v>
      </c>
      <c r="L1224" s="30">
        <f>IF(M1224="1000 szt.",((J1224/N1224)/1000),IF(M1224="gram",((J1224/N1224)*1000),J1224/N1224))</f>
        <v>10</v>
      </c>
      <c r="M1224" s="14" t="s">
        <v>31</v>
      </c>
      <c r="N1224" s="15">
        <v>6</v>
      </c>
      <c r="O1224" s="18" t="s">
        <v>1168</v>
      </c>
      <c r="P1224" s="31" t="str">
        <f t="shared" si="19"/>
        <v>KA</v>
      </c>
    </row>
    <row r="1225" spans="1:16" ht="15.6" x14ac:dyDescent="0.3">
      <c r="A1225" s="9">
        <v>45450.291666666664</v>
      </c>
      <c r="B1225" s="2" t="s">
        <v>27</v>
      </c>
      <c r="C1225" s="2" t="s">
        <v>32</v>
      </c>
      <c r="D1225" s="2" t="s">
        <v>1716</v>
      </c>
      <c r="E1225" s="12" t="s">
        <v>851</v>
      </c>
      <c r="G1225" s="2" t="s">
        <v>26</v>
      </c>
      <c r="H1225" s="2" t="s">
        <v>37</v>
      </c>
      <c r="I1225" s="2" t="s">
        <v>38</v>
      </c>
      <c r="J1225" s="17">
        <v>100000</v>
      </c>
      <c r="K1225" s="3" t="s">
        <v>992</v>
      </c>
      <c r="L1225" s="30">
        <f>IF(M1225="1000 szt.",((J1225/N1225)/1000),IF(M1225="gram",((J1225/N1225)*1000),J1225/N1225))</f>
        <v>100000</v>
      </c>
      <c r="M1225" s="14" t="s">
        <v>19</v>
      </c>
      <c r="N1225" s="15">
        <v>1</v>
      </c>
      <c r="O1225" s="18" t="s">
        <v>1354</v>
      </c>
      <c r="P1225" s="31" t="str">
        <f t="shared" si="19"/>
        <v>St</v>
      </c>
    </row>
    <row r="1226" spans="1:16" ht="15.6" x14ac:dyDescent="0.3">
      <c r="A1226" s="9">
        <v>45450.444444444445</v>
      </c>
      <c r="B1226" s="2" t="s">
        <v>27</v>
      </c>
      <c r="C1226" s="2" t="s">
        <v>32</v>
      </c>
      <c r="D1226" s="2" t="s">
        <v>1709</v>
      </c>
      <c r="E1226" s="12" t="s">
        <v>224</v>
      </c>
      <c r="G1226" s="2" t="s">
        <v>23</v>
      </c>
      <c r="H1226" s="2" t="s">
        <v>7</v>
      </c>
      <c r="I1226" s="2" t="s">
        <v>7</v>
      </c>
      <c r="J1226" s="17">
        <v>1027.58</v>
      </c>
      <c r="L1226" s="30">
        <f>IF(M1226="1000 szt.",((J1226/N1226)/1000),IF(M1226="gram",((J1226/N1226)*1000),J1226/N1226))</f>
        <v>0.81553968253968245</v>
      </c>
      <c r="M1226" s="14" t="s">
        <v>19</v>
      </c>
      <c r="N1226" s="15">
        <v>1260</v>
      </c>
      <c r="O1226" s="18" t="s">
        <v>1354</v>
      </c>
      <c r="P1226" s="31" t="str">
        <f t="shared" si="19"/>
        <v>St</v>
      </c>
    </row>
    <row r="1227" spans="1:16" ht="15.6" x14ac:dyDescent="0.3">
      <c r="A1227" s="9">
        <v>45450.444444444445</v>
      </c>
      <c r="B1227" s="2" t="s">
        <v>27</v>
      </c>
      <c r="C1227" s="2" t="s">
        <v>32</v>
      </c>
      <c r="D1227" s="2" t="s">
        <v>1709</v>
      </c>
      <c r="E1227" s="12" t="s">
        <v>224</v>
      </c>
      <c r="G1227" s="2" t="s">
        <v>23</v>
      </c>
      <c r="H1227" s="2" t="s">
        <v>55</v>
      </c>
      <c r="I1227" s="2" t="s">
        <v>57</v>
      </c>
      <c r="J1227" s="17">
        <v>20</v>
      </c>
      <c r="L1227" s="30">
        <f>IF(M1227="1000 szt.",((J1227/N1227)/1000),IF(M1227="gram",((J1227/N1227)*1000),J1227/N1227))</f>
        <v>40</v>
      </c>
      <c r="M1227" s="14" t="s">
        <v>46</v>
      </c>
      <c r="N1227" s="15">
        <v>0.5</v>
      </c>
      <c r="O1227" s="18" t="s">
        <v>1354</v>
      </c>
      <c r="P1227" s="31" t="str">
        <f t="shared" si="19"/>
        <v>St</v>
      </c>
    </row>
    <row r="1228" spans="1:16" ht="28.8" x14ac:dyDescent="0.3">
      <c r="A1228" s="9">
        <v>45450.486805555556</v>
      </c>
      <c r="B1228" s="2" t="s">
        <v>3</v>
      </c>
      <c r="C1228" s="2" t="s">
        <v>4</v>
      </c>
      <c r="D1228" s="2" t="s">
        <v>1708</v>
      </c>
      <c r="E1228" s="12" t="s">
        <v>22</v>
      </c>
      <c r="F1228" s="12" t="s">
        <v>1749</v>
      </c>
      <c r="G1228" s="2" t="s">
        <v>23</v>
      </c>
      <c r="H1228" s="2" t="s">
        <v>55</v>
      </c>
      <c r="I1228" s="2" t="s">
        <v>57</v>
      </c>
      <c r="J1228" s="17">
        <v>70</v>
      </c>
      <c r="K1228" s="3" t="s">
        <v>356</v>
      </c>
      <c r="L1228" s="30">
        <f>IF(M1228="1000 szt.",((J1228/N1228)/1000),IF(M1228="gram",((J1228/N1228)*1000),J1228/N1228))</f>
        <v>35</v>
      </c>
      <c r="M1228" s="14" t="s">
        <v>46</v>
      </c>
      <c r="N1228" s="15">
        <v>2</v>
      </c>
      <c r="O1228" s="18" t="s">
        <v>1354</v>
      </c>
      <c r="P1228" s="31" t="str">
        <f t="shared" si="19"/>
        <v>St</v>
      </c>
    </row>
    <row r="1229" spans="1:16" ht="15.6" x14ac:dyDescent="0.3">
      <c r="A1229" s="9">
        <v>45450.576388888891</v>
      </c>
      <c r="B1229" s="2" t="s">
        <v>9</v>
      </c>
      <c r="C1229" s="2" t="s">
        <v>32</v>
      </c>
      <c r="D1229" s="2" t="s">
        <v>1714</v>
      </c>
      <c r="E1229" s="12" t="s">
        <v>81</v>
      </c>
      <c r="G1229" s="2" t="s">
        <v>82</v>
      </c>
      <c r="H1229" s="2" t="s">
        <v>10</v>
      </c>
      <c r="I1229" s="2" t="s">
        <v>1744</v>
      </c>
      <c r="J1229" s="17">
        <v>1890</v>
      </c>
      <c r="K1229" s="3" t="s">
        <v>355</v>
      </c>
      <c r="L1229" s="30">
        <f>IF(M1229="1000 szt.",((J1229/N1229)/1000),IF(M1229="gram",((J1229/N1229)*1000),J1229/N1229))</f>
        <v>180000</v>
      </c>
      <c r="M1229" s="14" t="s">
        <v>31</v>
      </c>
      <c r="N1229" s="15">
        <v>1.0500000000000001E-2</v>
      </c>
      <c r="O1229" s="18" t="s">
        <v>1354</v>
      </c>
      <c r="P1229" s="31" t="str">
        <f t="shared" si="19"/>
        <v>St</v>
      </c>
    </row>
    <row r="1230" spans="1:16" ht="15.6" x14ac:dyDescent="0.3">
      <c r="A1230" s="9">
        <v>45450.576388888891</v>
      </c>
      <c r="B1230" s="2" t="s">
        <v>9</v>
      </c>
      <c r="C1230" s="2" t="s">
        <v>32</v>
      </c>
      <c r="D1230" s="2" t="s">
        <v>1714</v>
      </c>
      <c r="E1230" s="12" t="s">
        <v>81</v>
      </c>
      <c r="G1230" s="2" t="s">
        <v>82</v>
      </c>
      <c r="H1230" s="2" t="s">
        <v>10</v>
      </c>
      <c r="I1230" s="2" t="s">
        <v>1744</v>
      </c>
      <c r="J1230" s="17">
        <v>1260</v>
      </c>
      <c r="K1230" s="3" t="s">
        <v>355</v>
      </c>
      <c r="L1230" s="30">
        <f>IF(M1230="1000 szt.",((J1230/N1230)/1000),IF(M1230="gram",((J1230/N1230)*1000),J1230/N1230))</f>
        <v>180000</v>
      </c>
      <c r="M1230" s="14" t="s">
        <v>31</v>
      </c>
      <c r="N1230" s="15">
        <v>7.0000000000000001E-3</v>
      </c>
      <c r="O1230" s="18" t="s">
        <v>1354</v>
      </c>
      <c r="P1230" s="31" t="str">
        <f t="shared" si="19"/>
        <v>St</v>
      </c>
    </row>
    <row r="1231" spans="1:16" ht="15.6" x14ac:dyDescent="0.3">
      <c r="A1231" s="9">
        <v>45450.815972222219</v>
      </c>
      <c r="B1231" s="2" t="s">
        <v>27</v>
      </c>
      <c r="C1231" s="2" t="s">
        <v>32</v>
      </c>
      <c r="D1231" s="2" t="s">
        <v>1709</v>
      </c>
      <c r="E1231" s="12" t="s">
        <v>138</v>
      </c>
      <c r="G1231" s="2" t="s">
        <v>23</v>
      </c>
      <c r="H1231" s="2" t="s">
        <v>37</v>
      </c>
      <c r="I1231" s="2" t="s">
        <v>38</v>
      </c>
      <c r="J1231" s="17">
        <v>387000</v>
      </c>
      <c r="K1231" s="3" t="s">
        <v>357</v>
      </c>
      <c r="L1231" s="30">
        <f>IF(M1231="1000 szt.",((J1231/N1231)/1000),IF(M1231="gram",((J1231/N1231)*1000),J1231/N1231))</f>
        <v>387000</v>
      </c>
      <c r="M1231" s="14" t="s">
        <v>19</v>
      </c>
      <c r="N1231" s="15">
        <v>1</v>
      </c>
      <c r="O1231" s="18" t="s">
        <v>1178</v>
      </c>
      <c r="P1231" s="31" t="str">
        <f t="shared" si="19"/>
        <v>SC</v>
      </c>
    </row>
    <row r="1232" spans="1:16" ht="20.399999999999999" x14ac:dyDescent="0.3">
      <c r="A1232" s="9">
        <v>45450.815972222219</v>
      </c>
      <c r="B1232" s="2" t="s">
        <v>27</v>
      </c>
      <c r="C1232" s="2" t="s">
        <v>32</v>
      </c>
      <c r="D1232" s="2" t="s">
        <v>1709</v>
      </c>
      <c r="E1232" s="12" t="s">
        <v>138</v>
      </c>
      <c r="G1232" s="2" t="s">
        <v>23</v>
      </c>
      <c r="H1232" s="2" t="s">
        <v>37</v>
      </c>
      <c r="I1232" s="2" t="s">
        <v>38</v>
      </c>
      <c r="J1232" s="17">
        <v>107500</v>
      </c>
      <c r="K1232" s="3" t="s">
        <v>358</v>
      </c>
      <c r="L1232" s="30">
        <f>IF(M1232="1000 szt.",((J1232/N1232)/1000),IF(M1232="gram",((J1232/N1232)*1000),J1232/N1232))</f>
        <v>107500</v>
      </c>
      <c r="M1232" s="14" t="s">
        <v>19</v>
      </c>
      <c r="N1232" s="15">
        <v>1</v>
      </c>
      <c r="O1232" s="18" t="s">
        <v>1178</v>
      </c>
      <c r="P1232" s="31" t="str">
        <f t="shared" si="19"/>
        <v>SC</v>
      </c>
    </row>
    <row r="1233" spans="1:16" ht="20.399999999999999" x14ac:dyDescent="0.3">
      <c r="A1233" s="9">
        <v>45450.815972222219</v>
      </c>
      <c r="B1233" s="2" t="s">
        <v>27</v>
      </c>
      <c r="C1233" s="2" t="s">
        <v>32</v>
      </c>
      <c r="D1233" s="2" t="s">
        <v>1709</v>
      </c>
      <c r="E1233" s="12" t="s">
        <v>138</v>
      </c>
      <c r="G1233" s="2" t="s">
        <v>23</v>
      </c>
      <c r="H1233" s="2" t="s">
        <v>37</v>
      </c>
      <c r="I1233" s="2" t="s">
        <v>38</v>
      </c>
      <c r="J1233" s="17">
        <v>645000</v>
      </c>
      <c r="K1233" s="3" t="s">
        <v>359</v>
      </c>
      <c r="L1233" s="30">
        <f>IF(M1233="1000 szt.",((J1233/N1233)/1000),IF(M1233="gram",((J1233/N1233)*1000),J1233/N1233))</f>
        <v>645000</v>
      </c>
      <c r="M1233" s="14" t="s">
        <v>19</v>
      </c>
      <c r="N1233" s="15">
        <v>1</v>
      </c>
      <c r="O1233" s="18" t="s">
        <v>1178</v>
      </c>
      <c r="P1233" s="31" t="str">
        <f t="shared" si="19"/>
        <v>SC</v>
      </c>
    </row>
    <row r="1234" spans="1:16" ht="20.399999999999999" x14ac:dyDescent="0.3">
      <c r="A1234" s="9">
        <v>45450.815972222219</v>
      </c>
      <c r="B1234" s="2" t="s">
        <v>27</v>
      </c>
      <c r="C1234" s="2" t="s">
        <v>32</v>
      </c>
      <c r="D1234" s="2" t="s">
        <v>1709</v>
      </c>
      <c r="E1234" s="12" t="s">
        <v>138</v>
      </c>
      <c r="G1234" s="2" t="s">
        <v>23</v>
      </c>
      <c r="H1234" s="2" t="s">
        <v>37</v>
      </c>
      <c r="I1234" s="2" t="s">
        <v>38</v>
      </c>
      <c r="J1234" s="17">
        <v>645000</v>
      </c>
      <c r="K1234" s="3" t="s">
        <v>360</v>
      </c>
      <c r="L1234" s="30">
        <f>IF(M1234="1000 szt.",((J1234/N1234)/1000),IF(M1234="gram",((J1234/N1234)*1000),J1234/N1234))</f>
        <v>645000</v>
      </c>
      <c r="M1234" s="14" t="s">
        <v>19</v>
      </c>
      <c r="N1234" s="15">
        <v>1</v>
      </c>
      <c r="O1234" s="18" t="s">
        <v>1178</v>
      </c>
      <c r="P1234" s="31" t="str">
        <f t="shared" si="19"/>
        <v>SC</v>
      </c>
    </row>
    <row r="1235" spans="1:16" ht="15.6" x14ac:dyDescent="0.3">
      <c r="A1235" s="9">
        <v>45450.815972222219</v>
      </c>
      <c r="B1235" s="2" t="s">
        <v>27</v>
      </c>
      <c r="C1235" s="2" t="s">
        <v>32</v>
      </c>
      <c r="D1235" s="2" t="s">
        <v>1709</v>
      </c>
      <c r="E1235" s="12" t="s">
        <v>138</v>
      </c>
      <c r="G1235" s="2" t="s">
        <v>23</v>
      </c>
      <c r="H1235" s="2" t="s">
        <v>37</v>
      </c>
      <c r="I1235" s="2" t="s">
        <v>38</v>
      </c>
      <c r="J1235" s="17">
        <v>1505000</v>
      </c>
      <c r="K1235" s="3" t="s">
        <v>361</v>
      </c>
      <c r="L1235" s="30">
        <f>IF(M1235="1000 szt.",((J1235/N1235)/1000),IF(M1235="gram",((J1235/N1235)*1000),J1235/N1235))</f>
        <v>1505000</v>
      </c>
      <c r="M1235" s="14" t="s">
        <v>19</v>
      </c>
      <c r="N1235" s="15">
        <v>1</v>
      </c>
      <c r="O1235" s="18" t="s">
        <v>1178</v>
      </c>
      <c r="P1235" s="31" t="str">
        <f t="shared" si="19"/>
        <v>SC</v>
      </c>
    </row>
    <row r="1236" spans="1:16" ht="15.6" x14ac:dyDescent="0.3">
      <c r="A1236" s="9">
        <v>45450.815972222219</v>
      </c>
      <c r="B1236" s="2" t="s">
        <v>27</v>
      </c>
      <c r="C1236" s="2" t="s">
        <v>32</v>
      </c>
      <c r="D1236" s="2" t="s">
        <v>1709</v>
      </c>
      <c r="E1236" s="12" t="s">
        <v>138</v>
      </c>
      <c r="G1236" s="2" t="s">
        <v>23</v>
      </c>
      <c r="H1236" s="2" t="s">
        <v>37</v>
      </c>
      <c r="I1236" s="2" t="s">
        <v>38</v>
      </c>
      <c r="J1236" s="17">
        <v>344000</v>
      </c>
      <c r="K1236" s="3" t="s">
        <v>362</v>
      </c>
      <c r="L1236" s="30">
        <f>IF(M1236="1000 szt.",((J1236/N1236)/1000),IF(M1236="gram",((J1236/N1236)*1000),J1236/N1236))</f>
        <v>344000</v>
      </c>
      <c r="M1236" s="14" t="s">
        <v>19</v>
      </c>
      <c r="N1236" s="15">
        <v>1</v>
      </c>
      <c r="O1236" s="18" t="s">
        <v>1178</v>
      </c>
      <c r="P1236" s="31" t="str">
        <f t="shared" si="19"/>
        <v>SC</v>
      </c>
    </row>
    <row r="1237" spans="1:16" ht="15.6" x14ac:dyDescent="0.3">
      <c r="A1237" s="9">
        <v>45450.815972222219</v>
      </c>
      <c r="B1237" s="2" t="s">
        <v>27</v>
      </c>
      <c r="C1237" s="2" t="s">
        <v>32</v>
      </c>
      <c r="D1237" s="2" t="s">
        <v>1709</v>
      </c>
      <c r="E1237" s="12" t="s">
        <v>138</v>
      </c>
      <c r="G1237" s="2" t="s">
        <v>23</v>
      </c>
      <c r="H1237" s="2" t="s">
        <v>37</v>
      </c>
      <c r="I1237" s="2" t="s">
        <v>38</v>
      </c>
      <c r="J1237" s="17">
        <v>645000</v>
      </c>
      <c r="K1237" s="3" t="s">
        <v>363</v>
      </c>
      <c r="L1237" s="30">
        <f>IF(M1237="1000 szt.",((J1237/N1237)/1000),IF(M1237="gram",((J1237/N1237)*1000),J1237/N1237))</f>
        <v>645000</v>
      </c>
      <c r="M1237" s="14" t="s">
        <v>19</v>
      </c>
      <c r="N1237" s="15">
        <v>1</v>
      </c>
      <c r="O1237" s="18" t="s">
        <v>1178</v>
      </c>
      <c r="P1237" s="31" t="str">
        <f t="shared" si="19"/>
        <v>SC</v>
      </c>
    </row>
    <row r="1238" spans="1:16" ht="15.6" x14ac:dyDescent="0.3">
      <c r="A1238" s="9">
        <v>45450.90347222222</v>
      </c>
      <c r="B1238" s="2" t="s">
        <v>27</v>
      </c>
      <c r="C1238" s="2" t="s">
        <v>28</v>
      </c>
      <c r="D1238" s="2" t="s">
        <v>1711</v>
      </c>
      <c r="E1238" s="12" t="s">
        <v>36</v>
      </c>
      <c r="G1238" s="2" t="s">
        <v>27</v>
      </c>
      <c r="H1238" s="2" t="s">
        <v>29</v>
      </c>
      <c r="I1238" s="2" t="s">
        <v>134</v>
      </c>
      <c r="J1238" s="17">
        <v>9606012</v>
      </c>
      <c r="L1238" s="30">
        <f>IF(M1238="1000 szt.",((J1238/N1238)/1000),IF(M1238="gram",((J1238/N1238)*1000),J1238/N1238))</f>
        <v>1231.54</v>
      </c>
      <c r="M1238" s="14" t="s">
        <v>31</v>
      </c>
      <c r="N1238" s="15">
        <v>7800</v>
      </c>
      <c r="O1238" s="18" t="s">
        <v>1354</v>
      </c>
      <c r="P1238" s="31" t="str">
        <f t="shared" si="19"/>
        <v>St</v>
      </c>
    </row>
    <row r="1239" spans="1:16" ht="15.6" x14ac:dyDescent="0.3">
      <c r="A1239" s="9">
        <v>45451.125</v>
      </c>
      <c r="B1239" s="2" t="s">
        <v>9</v>
      </c>
      <c r="C1239" s="2" t="s">
        <v>4</v>
      </c>
      <c r="D1239" s="2" t="s">
        <v>1710</v>
      </c>
      <c r="E1239" s="12" t="s">
        <v>167</v>
      </c>
      <c r="F1239" s="12" t="s">
        <v>1761</v>
      </c>
      <c r="G1239" s="2" t="s">
        <v>16</v>
      </c>
      <c r="H1239" s="2" t="s">
        <v>17</v>
      </c>
      <c r="I1239" s="2" t="s">
        <v>18</v>
      </c>
      <c r="J1239" s="17">
        <v>0.9</v>
      </c>
      <c r="K1239" s="3" t="s">
        <v>369</v>
      </c>
      <c r="L1239" s="30">
        <f>IF(M1239="1000 szt.",((J1239/N1239)/1000),IF(M1239="gram",((J1239/N1239)*1000),J1239/N1239))</f>
        <v>0.9</v>
      </c>
      <c r="M1239" s="14" t="s">
        <v>19</v>
      </c>
      <c r="N1239" s="15">
        <v>1</v>
      </c>
      <c r="O1239" s="18" t="s">
        <v>1354</v>
      </c>
      <c r="P1239" s="31" t="str">
        <f t="shared" si="19"/>
        <v>St</v>
      </c>
    </row>
    <row r="1240" spans="1:16" ht="15.6" x14ac:dyDescent="0.3">
      <c r="A1240" s="9">
        <v>45451.142361111109</v>
      </c>
      <c r="B1240" s="2" t="s">
        <v>27</v>
      </c>
      <c r="C1240" s="2" t="s">
        <v>28</v>
      </c>
      <c r="D1240" s="2" t="s">
        <v>1712</v>
      </c>
      <c r="E1240" s="12" t="s">
        <v>77</v>
      </c>
      <c r="G1240" s="2" t="s">
        <v>27</v>
      </c>
      <c r="H1240" s="2" t="s">
        <v>37</v>
      </c>
      <c r="I1240" s="2" t="s">
        <v>364</v>
      </c>
      <c r="J1240" s="17">
        <v>921000</v>
      </c>
      <c r="K1240" s="3" t="s">
        <v>123</v>
      </c>
      <c r="L1240" s="30">
        <f>IF(M1240="1000 szt.",((J1240/N1240)/1000),IF(M1240="gram",((J1240/N1240)*1000),J1240/N1240))</f>
        <v>307000</v>
      </c>
      <c r="M1240" s="14" t="s">
        <v>19</v>
      </c>
      <c r="N1240" s="15">
        <v>3</v>
      </c>
      <c r="O1240" s="18" t="s">
        <v>1166</v>
      </c>
      <c r="P1240" s="31" t="str">
        <f t="shared" si="19"/>
        <v>Po</v>
      </c>
    </row>
    <row r="1241" spans="1:16" ht="15.6" x14ac:dyDescent="0.3">
      <c r="A1241" s="9">
        <v>45451.142361111109</v>
      </c>
      <c r="B1241" s="2" t="s">
        <v>27</v>
      </c>
      <c r="C1241" s="2" t="s">
        <v>28</v>
      </c>
      <c r="D1241" s="2" t="s">
        <v>1712</v>
      </c>
      <c r="E1241" s="12" t="s">
        <v>77</v>
      </c>
      <c r="G1241" s="2" t="s">
        <v>27</v>
      </c>
      <c r="H1241" s="2" t="s">
        <v>10</v>
      </c>
      <c r="I1241" s="2" t="s">
        <v>219</v>
      </c>
      <c r="J1241" s="17">
        <v>8.5</v>
      </c>
      <c r="L1241" s="30">
        <f>IF(M1241="1000 szt.",((J1241/N1241)/1000),IF(M1241="gram",((J1241/N1241)*1000),J1241/N1241))</f>
        <v>25000</v>
      </c>
      <c r="M1241" s="14" t="s">
        <v>31</v>
      </c>
      <c r="N1241" s="15">
        <v>3.4000000000000002E-4</v>
      </c>
      <c r="O1241" s="18" t="s">
        <v>1166</v>
      </c>
      <c r="P1241" s="31" t="str">
        <f t="shared" si="19"/>
        <v>Po</v>
      </c>
    </row>
    <row r="1242" spans="1:16" ht="15.6" x14ac:dyDescent="0.3">
      <c r="A1242" s="9">
        <v>45451.5</v>
      </c>
      <c r="B1242" s="2" t="s">
        <v>9</v>
      </c>
      <c r="C1242" s="2" t="s">
        <v>4</v>
      </c>
      <c r="D1242" s="2" t="s">
        <v>1713</v>
      </c>
      <c r="E1242" s="12" t="s">
        <v>3896</v>
      </c>
      <c r="F1242" s="12" t="s">
        <v>1747</v>
      </c>
      <c r="G1242" s="2" t="s">
        <v>16</v>
      </c>
      <c r="H1242" s="2" t="s">
        <v>10</v>
      </c>
      <c r="I1242" s="2" t="s">
        <v>35</v>
      </c>
      <c r="J1242" s="17">
        <v>54.45</v>
      </c>
      <c r="K1242" s="3" t="s">
        <v>365</v>
      </c>
      <c r="L1242" s="30">
        <f>IF(M1242="1000 szt.",((J1242/N1242)/1000),IF(M1242="gram",((J1242/N1242)*1000),J1242/N1242))</f>
        <v>45000.000000000007</v>
      </c>
      <c r="M1242" s="14" t="s">
        <v>31</v>
      </c>
      <c r="N1242" s="15">
        <v>1.2099999999999999E-3</v>
      </c>
      <c r="O1242" s="18" t="s">
        <v>1354</v>
      </c>
      <c r="P1242" s="31" t="str">
        <f t="shared" si="19"/>
        <v>St</v>
      </c>
    </row>
    <row r="1243" spans="1:16" ht="15.6" x14ac:dyDescent="0.3">
      <c r="A1243" s="9">
        <v>45451.5</v>
      </c>
      <c r="B1243" s="2" t="s">
        <v>9</v>
      </c>
      <c r="C1243" s="2" t="s">
        <v>4</v>
      </c>
      <c r="D1243" s="2" t="s">
        <v>1713</v>
      </c>
      <c r="E1243" s="12" t="s">
        <v>3896</v>
      </c>
      <c r="F1243" s="12" t="s">
        <v>1747</v>
      </c>
      <c r="G1243" s="2" t="s">
        <v>16</v>
      </c>
      <c r="H1243" s="2" t="s">
        <v>7</v>
      </c>
      <c r="I1243" s="2" t="s">
        <v>7</v>
      </c>
      <c r="J1243" s="17">
        <v>200.62</v>
      </c>
      <c r="L1243" s="30">
        <f>IF(M1243="1000 szt.",((J1243/N1243)/1000),IF(M1243="gram",((J1243/N1243)*1000),J1243/N1243))</f>
        <v>0.81552845528455287</v>
      </c>
      <c r="M1243" s="14" t="s">
        <v>19</v>
      </c>
      <c r="N1243" s="15">
        <v>246</v>
      </c>
      <c r="O1243" s="18" t="s">
        <v>1354</v>
      </c>
      <c r="P1243" s="31" t="str">
        <f t="shared" si="19"/>
        <v>St</v>
      </c>
    </row>
    <row r="1244" spans="1:16" ht="15.6" x14ac:dyDescent="0.3">
      <c r="A1244" s="9">
        <v>45451.520833333336</v>
      </c>
      <c r="B1244" s="2" t="s">
        <v>9</v>
      </c>
      <c r="C1244" s="2" t="s">
        <v>4</v>
      </c>
      <c r="D1244" s="2" t="s">
        <v>1708</v>
      </c>
      <c r="E1244" s="12" t="s">
        <v>71</v>
      </c>
      <c r="F1244" s="12" t="s">
        <v>1760</v>
      </c>
      <c r="G1244" s="2" t="s">
        <v>23</v>
      </c>
      <c r="H1244" s="2" t="s">
        <v>10</v>
      </c>
      <c r="I1244" s="2" t="s">
        <v>35</v>
      </c>
      <c r="J1244" s="17">
        <v>52.65</v>
      </c>
      <c r="L1244" s="30">
        <f>IF(M1244="1000 szt.",((J1244/N1244)/1000),IF(M1244="gram",((J1244/N1244)*1000),J1244/N1244))</f>
        <v>45000</v>
      </c>
      <c r="M1244" s="14" t="s">
        <v>31</v>
      </c>
      <c r="N1244" s="15">
        <v>1.17E-3</v>
      </c>
      <c r="O1244" s="18" t="s">
        <v>1354</v>
      </c>
      <c r="P1244" s="31" t="str">
        <f t="shared" si="19"/>
        <v>St</v>
      </c>
    </row>
    <row r="1245" spans="1:16" ht="15.6" x14ac:dyDescent="0.3">
      <c r="A1245" s="9">
        <v>45451.520833333336</v>
      </c>
      <c r="B1245" s="2" t="s">
        <v>9</v>
      </c>
      <c r="C1245" s="2" t="s">
        <v>4</v>
      </c>
      <c r="D1245" s="2" t="s">
        <v>1708</v>
      </c>
      <c r="E1245" s="12" t="s">
        <v>71</v>
      </c>
      <c r="F1245" s="12" t="s">
        <v>1760</v>
      </c>
      <c r="G1245" s="2" t="s">
        <v>23</v>
      </c>
      <c r="H1245" s="2" t="s">
        <v>10</v>
      </c>
      <c r="I1245" s="2" t="s">
        <v>219</v>
      </c>
      <c r="J1245" s="17">
        <v>156.80000000000001</v>
      </c>
      <c r="K1245" s="3" t="s">
        <v>366</v>
      </c>
      <c r="L1245" s="30">
        <f>IF(M1245="1000 szt.",((J1245/N1245)/1000),IF(M1245="gram",((J1245/N1245)*1000),J1245/N1245))</f>
        <v>70000</v>
      </c>
      <c r="M1245" s="14" t="s">
        <v>31</v>
      </c>
      <c r="N1245" s="15">
        <v>2.2400000000000002E-3</v>
      </c>
      <c r="O1245" s="18" t="s">
        <v>1354</v>
      </c>
      <c r="P1245" s="31" t="str">
        <f t="shared" si="19"/>
        <v>St</v>
      </c>
    </row>
    <row r="1246" spans="1:16" ht="15.6" x14ac:dyDescent="0.3">
      <c r="A1246" s="9">
        <v>45451.522222222222</v>
      </c>
      <c r="B1246" s="2" t="s">
        <v>9</v>
      </c>
      <c r="C1246" s="2" t="s">
        <v>4</v>
      </c>
      <c r="D1246" s="2" t="s">
        <v>1708</v>
      </c>
      <c r="E1246" s="12" t="s">
        <v>71</v>
      </c>
      <c r="F1246" s="12" t="s">
        <v>1760</v>
      </c>
      <c r="G1246" s="2" t="s">
        <v>23</v>
      </c>
      <c r="H1246" s="2" t="s">
        <v>10</v>
      </c>
      <c r="I1246" s="2" t="s">
        <v>35</v>
      </c>
      <c r="J1246" s="17">
        <v>19.8</v>
      </c>
      <c r="L1246" s="30">
        <f>IF(M1246="1000 szt.",((J1246/N1246)/1000),IF(M1246="gram",((J1246/N1246)*1000),J1246/N1246))</f>
        <v>45000</v>
      </c>
      <c r="M1246" s="14" t="s">
        <v>31</v>
      </c>
      <c r="N1246" s="15">
        <v>4.4000000000000002E-4</v>
      </c>
      <c r="O1246" s="18" t="s">
        <v>1354</v>
      </c>
      <c r="P1246" s="31" t="str">
        <f t="shared" si="19"/>
        <v>St</v>
      </c>
    </row>
    <row r="1247" spans="1:16" ht="15.6" x14ac:dyDescent="0.3">
      <c r="A1247" s="9">
        <v>45451.541666666664</v>
      </c>
      <c r="B1247" s="2" t="s">
        <v>27</v>
      </c>
      <c r="C1247" s="2" t="s">
        <v>28</v>
      </c>
      <c r="D1247" s="2" t="s">
        <v>1708</v>
      </c>
      <c r="E1247" s="12" t="s">
        <v>36</v>
      </c>
      <c r="G1247" s="2" t="s">
        <v>27</v>
      </c>
      <c r="H1247" s="2" t="s">
        <v>29</v>
      </c>
      <c r="I1247" s="2" t="s">
        <v>30</v>
      </c>
      <c r="J1247" s="17">
        <v>329478.15999999997</v>
      </c>
      <c r="L1247" s="30">
        <f>IF(M1247="1000 szt.",((J1247/N1247)/1000),IF(M1247="gram",((J1247/N1247)*1000),J1247/N1247))</f>
        <v>815.54</v>
      </c>
      <c r="M1247" s="14" t="s">
        <v>31</v>
      </c>
      <c r="N1247" s="15">
        <v>404</v>
      </c>
      <c r="O1247" s="18" t="s">
        <v>1163</v>
      </c>
      <c r="P1247" s="31" t="str">
        <f t="shared" si="19"/>
        <v>SC</v>
      </c>
    </row>
    <row r="1248" spans="1:16" ht="15.6" x14ac:dyDescent="0.3">
      <c r="A1248" s="9">
        <v>45451.951388888891</v>
      </c>
      <c r="B1248" s="2" t="s">
        <v>3</v>
      </c>
      <c r="C1248" s="2" t="s">
        <v>4</v>
      </c>
      <c r="D1248" s="2" t="s">
        <v>1708</v>
      </c>
      <c r="E1248" s="12" t="s">
        <v>25</v>
      </c>
      <c r="F1248" s="12" t="s">
        <v>1750</v>
      </c>
      <c r="G1248" s="2" t="s">
        <v>26</v>
      </c>
      <c r="H1248" s="2" t="s">
        <v>7</v>
      </c>
      <c r="I1248" s="2" t="s">
        <v>7</v>
      </c>
      <c r="J1248" s="17">
        <v>375.15</v>
      </c>
      <c r="L1248" s="30">
        <f>IF(M1248="1000 szt.",((J1248/N1248)/1000),IF(M1248="gram",((J1248/N1248)*1000),J1248/N1248))</f>
        <v>0.81554347826086948</v>
      </c>
      <c r="M1248" s="14" t="s">
        <v>19</v>
      </c>
      <c r="N1248" s="15">
        <v>460</v>
      </c>
      <c r="O1248" s="18" t="s">
        <v>1168</v>
      </c>
      <c r="P1248" s="31" t="str">
        <f t="shared" si="19"/>
        <v>KA</v>
      </c>
    </row>
    <row r="1249" spans="1:16" ht="15.6" x14ac:dyDescent="0.3">
      <c r="A1249" s="9">
        <v>45452.343055555553</v>
      </c>
      <c r="B1249" s="2" t="s">
        <v>3</v>
      </c>
      <c r="C1249" s="2" t="s">
        <v>4</v>
      </c>
      <c r="D1249" s="2" t="s">
        <v>1708</v>
      </c>
      <c r="E1249" s="12" t="s">
        <v>25</v>
      </c>
      <c r="F1249" s="12" t="s">
        <v>1750</v>
      </c>
      <c r="G1249" s="2" t="s">
        <v>26</v>
      </c>
      <c r="H1249" s="2" t="s">
        <v>7</v>
      </c>
      <c r="I1249" s="2" t="s">
        <v>7</v>
      </c>
      <c r="J1249" s="17">
        <v>179.42</v>
      </c>
      <c r="L1249" s="30">
        <f>IF(M1249="1000 szt.",((J1249/N1249)/1000),IF(M1249="gram",((J1249/N1249)*1000),J1249/N1249))</f>
        <v>0.81554545454545446</v>
      </c>
      <c r="M1249" s="14" t="s">
        <v>19</v>
      </c>
      <c r="N1249" s="15">
        <v>220</v>
      </c>
      <c r="O1249" s="18" t="s">
        <v>1164</v>
      </c>
      <c r="P1249" s="31" t="str">
        <f t="shared" si="19"/>
        <v>KA</v>
      </c>
    </row>
    <row r="1250" spans="1:16" ht="15.6" x14ac:dyDescent="0.3">
      <c r="A1250" s="9">
        <v>45452.343055555553</v>
      </c>
      <c r="B1250" s="2" t="s">
        <v>3</v>
      </c>
      <c r="C1250" s="2" t="s">
        <v>4</v>
      </c>
      <c r="D1250" s="2" t="s">
        <v>1708</v>
      </c>
      <c r="E1250" s="12" t="s">
        <v>25</v>
      </c>
      <c r="F1250" s="12" t="s">
        <v>1750</v>
      </c>
      <c r="G1250" s="2" t="s">
        <v>26</v>
      </c>
      <c r="H1250" s="2" t="s">
        <v>7</v>
      </c>
      <c r="I1250" s="2" t="s">
        <v>7</v>
      </c>
      <c r="J1250" s="17">
        <v>228.35</v>
      </c>
      <c r="L1250" s="30">
        <f>IF(M1250="1000 szt.",((J1250/N1250)/1000),IF(M1250="gram",((J1250/N1250)*1000),J1250/N1250))</f>
        <v>0.81553571428571425</v>
      </c>
      <c r="M1250" s="14" t="s">
        <v>19</v>
      </c>
      <c r="N1250" s="15">
        <v>280</v>
      </c>
      <c r="O1250" s="18" t="s">
        <v>1164</v>
      </c>
      <c r="P1250" s="31" t="str">
        <f t="shared" si="19"/>
        <v>KA</v>
      </c>
    </row>
    <row r="1251" spans="1:16" ht="28.8" x14ac:dyDescent="0.3">
      <c r="A1251" s="9">
        <v>45452.947916666664</v>
      </c>
      <c r="B1251" s="2" t="s">
        <v>3</v>
      </c>
      <c r="C1251" s="2" t="s">
        <v>4</v>
      </c>
      <c r="D1251" s="2" t="s">
        <v>1708</v>
      </c>
      <c r="E1251" s="12" t="s">
        <v>22</v>
      </c>
      <c r="F1251" s="12" t="s">
        <v>1749</v>
      </c>
      <c r="G1251" s="2" t="s">
        <v>23</v>
      </c>
      <c r="H1251" s="2" t="s">
        <v>55</v>
      </c>
      <c r="I1251" s="2" t="s">
        <v>1744</v>
      </c>
      <c r="J1251" s="17">
        <v>49</v>
      </c>
      <c r="K1251" s="3" t="s">
        <v>367</v>
      </c>
      <c r="L1251" s="30">
        <f>IF(M1251="1000 szt.",((J1251/N1251)/1000),IF(M1251="gram",((J1251/N1251)*1000),J1251/N1251))</f>
        <v>35</v>
      </c>
      <c r="M1251" s="14" t="s">
        <v>46</v>
      </c>
      <c r="N1251" s="15">
        <v>1.4</v>
      </c>
      <c r="O1251" s="18" t="s">
        <v>1354</v>
      </c>
      <c r="P1251" s="31" t="str">
        <f t="shared" si="19"/>
        <v>St</v>
      </c>
    </row>
    <row r="1252" spans="1:16" ht="15.6" x14ac:dyDescent="0.3">
      <c r="A1252" s="9">
        <v>45453.385416666664</v>
      </c>
      <c r="B1252" s="2" t="s">
        <v>27</v>
      </c>
      <c r="C1252" s="2" t="s">
        <v>32</v>
      </c>
      <c r="D1252" s="2" t="s">
        <v>1711</v>
      </c>
      <c r="E1252" s="12" t="s">
        <v>184</v>
      </c>
      <c r="G1252" s="2" t="s">
        <v>6</v>
      </c>
      <c r="H1252" s="2" t="s">
        <v>7</v>
      </c>
      <c r="I1252" s="2" t="s">
        <v>7</v>
      </c>
      <c r="J1252" s="17">
        <v>130.49</v>
      </c>
      <c r="K1252" s="3" t="s">
        <v>368</v>
      </c>
      <c r="L1252" s="30">
        <f>IF(M1252="1000 szt.",((J1252/N1252)/1000),IF(M1252="gram",((J1252/N1252)*1000),J1252/N1252))</f>
        <v>0.81556250000000008</v>
      </c>
      <c r="M1252" s="14" t="s">
        <v>19</v>
      </c>
      <c r="N1252" s="15">
        <v>160</v>
      </c>
      <c r="O1252" s="18" t="s">
        <v>1354</v>
      </c>
      <c r="P1252" s="31" t="str">
        <f t="shared" si="19"/>
        <v>St</v>
      </c>
    </row>
    <row r="1253" spans="1:16" ht="15.6" x14ac:dyDescent="0.3">
      <c r="A1253" s="9">
        <v>45453.420138888891</v>
      </c>
      <c r="B1253" s="2" t="s">
        <v>27</v>
      </c>
      <c r="C1253" s="2" t="s">
        <v>28</v>
      </c>
      <c r="D1253" s="2" t="s">
        <v>1711</v>
      </c>
      <c r="E1253" s="12" t="s">
        <v>184</v>
      </c>
      <c r="G1253" s="2" t="s">
        <v>27</v>
      </c>
      <c r="H1253" s="2" t="s">
        <v>7</v>
      </c>
      <c r="I1253" s="2" t="s">
        <v>7</v>
      </c>
      <c r="J1253" s="17">
        <v>473013.2</v>
      </c>
      <c r="L1253" s="30">
        <f>IF(M1253="1000 szt.",((J1253/N1253)/1000),IF(M1253="gram",((J1253/N1253)*1000),J1253/N1253))</f>
        <v>0.81554000000000004</v>
      </c>
      <c r="M1253" s="14" t="s">
        <v>19</v>
      </c>
      <c r="N1253" s="15">
        <v>580000</v>
      </c>
      <c r="O1253" s="18" t="s">
        <v>1354</v>
      </c>
      <c r="P1253" s="31" t="str">
        <f t="shared" si="19"/>
        <v>St</v>
      </c>
    </row>
    <row r="1254" spans="1:16" ht="15.6" x14ac:dyDescent="0.3">
      <c r="A1254" s="9">
        <v>45453.59097222222</v>
      </c>
      <c r="B1254" s="33" t="s">
        <v>27</v>
      </c>
      <c r="C1254" s="33" t="s">
        <v>28</v>
      </c>
      <c r="D1254" s="2" t="s">
        <v>1713</v>
      </c>
      <c r="E1254" s="12" t="s">
        <v>3895</v>
      </c>
      <c r="G1254" s="33" t="s">
        <v>27</v>
      </c>
      <c r="H1254" s="2" t="s">
        <v>10</v>
      </c>
      <c r="I1254" s="2" t="s">
        <v>35</v>
      </c>
      <c r="J1254" s="17">
        <v>14</v>
      </c>
      <c r="L1254" s="30">
        <f>IF(M1254="1000 szt.",((J1254/N1254)/1000),IF(M1254="gram",((J1254/N1254)*1000),J1254/N1254))</f>
        <v>49999.999999999993</v>
      </c>
      <c r="M1254" s="14" t="s">
        <v>31</v>
      </c>
      <c r="N1254" s="15">
        <v>2.8000000000000003E-4</v>
      </c>
      <c r="O1254" s="18" t="s">
        <v>1354</v>
      </c>
      <c r="P1254" s="31" t="str">
        <f t="shared" si="19"/>
        <v>St</v>
      </c>
    </row>
    <row r="1255" spans="1:16" ht="15.6" x14ac:dyDescent="0.3">
      <c r="A1255" s="9">
        <v>45453.611111111109</v>
      </c>
      <c r="B1255" s="2" t="s">
        <v>27</v>
      </c>
      <c r="C1255" s="2" t="s">
        <v>28</v>
      </c>
      <c r="D1255" s="2" t="s">
        <v>1712</v>
      </c>
      <c r="E1255" s="12" t="s">
        <v>162</v>
      </c>
      <c r="G1255" s="2" t="s">
        <v>27</v>
      </c>
      <c r="H1255" s="2" t="s">
        <v>37</v>
      </c>
      <c r="I1255" s="2" t="s">
        <v>38</v>
      </c>
      <c r="J1255" s="17">
        <v>70000</v>
      </c>
      <c r="L1255" s="30">
        <f>IF(M1255="1000 szt.",((J1255/N1255)/1000),IF(M1255="gram",((J1255/N1255)*1000),J1255/N1255))</f>
        <v>70000</v>
      </c>
      <c r="M1255" s="14" t="s">
        <v>19</v>
      </c>
      <c r="N1255" s="15">
        <v>1</v>
      </c>
      <c r="O1255" s="18" t="s">
        <v>1354</v>
      </c>
      <c r="P1255" s="31" t="str">
        <f t="shared" si="19"/>
        <v>St</v>
      </c>
    </row>
    <row r="1256" spans="1:16" ht="15.6" x14ac:dyDescent="0.3">
      <c r="A1256" s="9">
        <v>45453.6875</v>
      </c>
      <c r="B1256" s="2" t="s">
        <v>3</v>
      </c>
      <c r="C1256" s="2" t="s">
        <v>4</v>
      </c>
      <c r="D1256" s="2" t="s">
        <v>1708</v>
      </c>
      <c r="E1256" s="12" t="s">
        <v>25</v>
      </c>
      <c r="F1256" s="12" t="s">
        <v>1750</v>
      </c>
      <c r="G1256" s="2" t="s">
        <v>26</v>
      </c>
      <c r="H1256" s="2" t="s">
        <v>29</v>
      </c>
      <c r="I1256" s="2" t="s">
        <v>29</v>
      </c>
      <c r="J1256" s="17">
        <v>5724.24</v>
      </c>
      <c r="K1256" s="3" t="s">
        <v>370</v>
      </c>
      <c r="L1256" s="30">
        <f>IF(M1256="1000 szt.",((J1256/N1256)/1000),IF(M1256="gram",((J1256/N1256)*1000),J1256/N1256))</f>
        <v>816</v>
      </c>
      <c r="M1256" s="14" t="s">
        <v>31</v>
      </c>
      <c r="N1256" s="15">
        <v>7.0149999999999997</v>
      </c>
      <c r="O1256" s="18" t="s">
        <v>1164</v>
      </c>
      <c r="P1256" s="31" t="str">
        <f t="shared" si="19"/>
        <v>KA</v>
      </c>
    </row>
    <row r="1257" spans="1:16" ht="28.8" x14ac:dyDescent="0.3">
      <c r="A1257" s="9">
        <v>45453.784722222219</v>
      </c>
      <c r="B1257" s="2" t="s">
        <v>9</v>
      </c>
      <c r="C1257" s="2" t="s">
        <v>4</v>
      </c>
      <c r="D1257" s="2" t="s">
        <v>1709</v>
      </c>
      <c r="E1257" s="12" t="s">
        <v>103</v>
      </c>
      <c r="F1257" s="12" t="s">
        <v>1756</v>
      </c>
      <c r="G1257" s="2" t="s">
        <v>23</v>
      </c>
      <c r="H1257" s="2" t="s">
        <v>37</v>
      </c>
      <c r="I1257" s="2" t="s">
        <v>38</v>
      </c>
      <c r="J1257" s="17">
        <v>115000</v>
      </c>
      <c r="K1257" s="3" t="s">
        <v>371</v>
      </c>
      <c r="L1257" s="30">
        <f>IF(M1257="1000 szt.",((J1257/N1257)/1000),IF(M1257="gram",((J1257/N1257)*1000),J1257/N1257))</f>
        <v>115000</v>
      </c>
      <c r="M1257" s="14" t="s">
        <v>19</v>
      </c>
      <c r="N1257" s="15">
        <v>1</v>
      </c>
      <c r="O1257" s="18" t="s">
        <v>1354</v>
      </c>
      <c r="P1257" s="31" t="str">
        <f t="shared" si="19"/>
        <v>St</v>
      </c>
    </row>
    <row r="1258" spans="1:16" ht="15.6" x14ac:dyDescent="0.3">
      <c r="A1258" s="9">
        <v>45453.791666666664</v>
      </c>
      <c r="B1258" s="2" t="s">
        <v>27</v>
      </c>
      <c r="C1258" s="2" t="s">
        <v>28</v>
      </c>
      <c r="D1258" s="2" t="s">
        <v>1709</v>
      </c>
      <c r="E1258" s="12" t="s">
        <v>36</v>
      </c>
      <c r="G1258" s="2" t="s">
        <v>27</v>
      </c>
      <c r="H1258" s="2" t="s">
        <v>11</v>
      </c>
      <c r="I1258" s="2" t="s">
        <v>1744</v>
      </c>
      <c r="J1258" s="17">
        <v>18000</v>
      </c>
      <c r="K1258" s="3" t="s">
        <v>372</v>
      </c>
      <c r="L1258" s="30">
        <f>IF(M1258="1000 szt.",((J1258/N1258)/1000),IF(M1258="gram",((J1258/N1258)*1000),J1258/N1258))</f>
        <v>18000</v>
      </c>
      <c r="M1258" s="14" t="s">
        <v>19</v>
      </c>
      <c r="N1258" s="15">
        <v>1</v>
      </c>
      <c r="O1258" s="18" t="s">
        <v>1166</v>
      </c>
      <c r="P1258" s="31" t="str">
        <f t="shared" si="19"/>
        <v>Po</v>
      </c>
    </row>
    <row r="1259" spans="1:16" ht="15.6" x14ac:dyDescent="0.3">
      <c r="A1259" s="9">
        <v>45454.027777777781</v>
      </c>
      <c r="B1259" s="2" t="s">
        <v>3</v>
      </c>
      <c r="C1259" s="2" t="s">
        <v>4</v>
      </c>
      <c r="D1259" s="2" t="s">
        <v>1708</v>
      </c>
      <c r="E1259" s="12" t="s">
        <v>66</v>
      </c>
      <c r="F1259" s="12" t="s">
        <v>1759</v>
      </c>
      <c r="G1259" s="2" t="s">
        <v>23</v>
      </c>
      <c r="H1259" s="2" t="s">
        <v>7</v>
      </c>
      <c r="I1259" s="2" t="s">
        <v>7</v>
      </c>
      <c r="J1259" s="17">
        <v>97.86</v>
      </c>
      <c r="L1259" s="30">
        <f>IF(M1259="1000 szt.",((J1259/N1259)/1000),IF(M1259="gram",((J1259/N1259)*1000),J1259/N1259))</f>
        <v>0.8155</v>
      </c>
      <c r="M1259" s="14" t="s">
        <v>19</v>
      </c>
      <c r="N1259" s="15">
        <v>120</v>
      </c>
      <c r="O1259" s="18" t="s">
        <v>1354</v>
      </c>
      <c r="P1259" s="31" t="str">
        <f t="shared" si="19"/>
        <v>St</v>
      </c>
    </row>
    <row r="1260" spans="1:16" ht="15.6" x14ac:dyDescent="0.3">
      <c r="A1260" s="9">
        <v>45454.385416666664</v>
      </c>
      <c r="B1260" s="2" t="s">
        <v>27</v>
      </c>
      <c r="C1260" s="2" t="s">
        <v>28</v>
      </c>
      <c r="D1260" s="2" t="s">
        <v>1708</v>
      </c>
      <c r="E1260" s="12" t="s">
        <v>22</v>
      </c>
      <c r="G1260" s="2" t="s">
        <v>27</v>
      </c>
      <c r="H1260" s="2" t="s">
        <v>11</v>
      </c>
      <c r="I1260" s="2" t="s">
        <v>1744</v>
      </c>
      <c r="J1260" s="17">
        <v>2419220</v>
      </c>
      <c r="K1260" s="3" t="s">
        <v>385</v>
      </c>
      <c r="L1260" s="30">
        <f>IF(M1260="1000 szt.",((J1260/N1260)/1000),IF(M1260="gram",((J1260/N1260)*1000),J1260/N1260))</f>
        <v>379.42597239648683</v>
      </c>
      <c r="M1260" s="14" t="s">
        <v>19</v>
      </c>
      <c r="N1260" s="15">
        <v>6376</v>
      </c>
      <c r="O1260" s="18" t="s">
        <v>1179</v>
      </c>
      <c r="P1260" s="31" t="str">
        <f t="shared" si="19"/>
        <v>KA</v>
      </c>
    </row>
    <row r="1261" spans="1:16" ht="15.6" x14ac:dyDescent="0.3">
      <c r="A1261" s="9">
        <v>45454.385416666664</v>
      </c>
      <c r="B1261" s="2" t="s">
        <v>27</v>
      </c>
      <c r="C1261" s="2" t="s">
        <v>28</v>
      </c>
      <c r="D1261" s="2" t="s">
        <v>1708</v>
      </c>
      <c r="E1261" s="12" t="s">
        <v>22</v>
      </c>
      <c r="G1261" s="2" t="s">
        <v>27</v>
      </c>
      <c r="H1261" s="2" t="s">
        <v>29</v>
      </c>
      <c r="I1261" s="2" t="s">
        <v>30</v>
      </c>
      <c r="J1261" s="17">
        <v>37139.69</v>
      </c>
      <c r="K1261" s="3" t="s">
        <v>386</v>
      </c>
      <c r="L1261" s="30">
        <f>IF(M1261="1000 szt.",((J1261/N1261)/1000),IF(M1261="gram",((J1261/N1261)*1000),J1261/N1261))</f>
        <v>815.53996486605183</v>
      </c>
      <c r="M1261" s="14" t="s">
        <v>31</v>
      </c>
      <c r="N1261" s="15">
        <v>45.54</v>
      </c>
      <c r="O1261" s="18" t="s">
        <v>1179</v>
      </c>
      <c r="P1261" s="31" t="str">
        <f t="shared" si="19"/>
        <v>KA</v>
      </c>
    </row>
    <row r="1262" spans="1:16" ht="15.6" x14ac:dyDescent="0.3">
      <c r="A1262" s="9">
        <v>45454.520833333336</v>
      </c>
      <c r="B1262" s="2" t="s">
        <v>27</v>
      </c>
      <c r="C1262" s="2" t="s">
        <v>28</v>
      </c>
      <c r="D1262" s="2" t="s">
        <v>1714</v>
      </c>
      <c r="E1262" s="12" t="s">
        <v>278</v>
      </c>
      <c r="G1262" s="2" t="s">
        <v>27</v>
      </c>
      <c r="H1262" s="2" t="s">
        <v>10</v>
      </c>
      <c r="I1262" s="2" t="s">
        <v>35</v>
      </c>
      <c r="J1262" s="17">
        <v>385.65</v>
      </c>
      <c r="L1262" s="30">
        <f>IF(M1262="1000 szt.",((J1262/N1262)/1000),IF(M1262="gram",((J1262/N1262)*1000),J1262/N1262))</f>
        <v>45000</v>
      </c>
      <c r="M1262" s="14" t="s">
        <v>31</v>
      </c>
      <c r="N1262" s="15">
        <v>8.5699999999999995E-3</v>
      </c>
      <c r="O1262" s="18" t="s">
        <v>1354</v>
      </c>
      <c r="P1262" s="31" t="str">
        <f t="shared" si="19"/>
        <v>St</v>
      </c>
    </row>
    <row r="1263" spans="1:16" ht="15.6" x14ac:dyDescent="0.3">
      <c r="A1263" s="9">
        <v>45454.569444444445</v>
      </c>
      <c r="B1263" s="2" t="s">
        <v>9</v>
      </c>
      <c r="C1263" s="2" t="s">
        <v>4</v>
      </c>
      <c r="D1263" s="2" t="s">
        <v>1714</v>
      </c>
      <c r="E1263" s="12" t="s">
        <v>63</v>
      </c>
      <c r="F1263" s="12" t="s">
        <v>1753</v>
      </c>
      <c r="G1263" s="2" t="s">
        <v>16</v>
      </c>
      <c r="H1263" s="2" t="s">
        <v>17</v>
      </c>
      <c r="I1263" s="2" t="s">
        <v>18</v>
      </c>
      <c r="J1263" s="17">
        <v>13.5</v>
      </c>
      <c r="K1263" s="3" t="s">
        <v>374</v>
      </c>
      <c r="L1263" s="30">
        <f>IF(M1263="1000 szt.",((J1263/N1263)/1000),IF(M1263="gram",((J1263/N1263)*1000),J1263/N1263))</f>
        <v>13.5</v>
      </c>
      <c r="M1263" s="14" t="s">
        <v>19</v>
      </c>
      <c r="N1263" s="15">
        <v>1</v>
      </c>
      <c r="O1263" s="18" t="s">
        <v>1354</v>
      </c>
      <c r="P1263" s="31" t="str">
        <f t="shared" si="19"/>
        <v>St</v>
      </c>
    </row>
    <row r="1264" spans="1:16" ht="15.6" x14ac:dyDescent="0.3">
      <c r="A1264" s="9">
        <v>45454.601388888892</v>
      </c>
      <c r="B1264" s="2" t="s">
        <v>9</v>
      </c>
      <c r="C1264" s="2" t="s">
        <v>4</v>
      </c>
      <c r="D1264" s="2" t="s">
        <v>1710</v>
      </c>
      <c r="E1264" s="12" t="s">
        <v>167</v>
      </c>
      <c r="F1264" s="12" t="s">
        <v>1761</v>
      </c>
      <c r="G1264" s="2" t="s">
        <v>16</v>
      </c>
      <c r="H1264" s="2" t="s">
        <v>17</v>
      </c>
      <c r="I1264" s="2" t="s">
        <v>18</v>
      </c>
      <c r="J1264" s="17">
        <v>1.3</v>
      </c>
      <c r="K1264" s="3" t="s">
        <v>373</v>
      </c>
      <c r="L1264" s="30">
        <f>IF(M1264="1000 szt.",((J1264/N1264)/1000),IF(M1264="gram",((J1264/N1264)*1000),J1264/N1264))</f>
        <v>1.3</v>
      </c>
      <c r="M1264" s="14" t="s">
        <v>19</v>
      </c>
      <c r="N1264" s="15">
        <v>1</v>
      </c>
      <c r="O1264" s="18" t="s">
        <v>1354</v>
      </c>
      <c r="P1264" s="31" t="str">
        <f t="shared" si="19"/>
        <v>St</v>
      </c>
    </row>
    <row r="1265" spans="1:16" ht="15.6" x14ac:dyDescent="0.3">
      <c r="A1265" s="9">
        <v>45454.709027777775</v>
      </c>
      <c r="B1265" s="2" t="s">
        <v>3</v>
      </c>
      <c r="C1265" s="2" t="s">
        <v>4</v>
      </c>
      <c r="D1265" s="2" t="s">
        <v>1708</v>
      </c>
      <c r="E1265" s="12" t="s">
        <v>71</v>
      </c>
      <c r="F1265" s="12" t="s">
        <v>1760</v>
      </c>
      <c r="G1265" s="2" t="s">
        <v>23</v>
      </c>
      <c r="H1265" s="2" t="s">
        <v>7</v>
      </c>
      <c r="I1265" s="2" t="s">
        <v>7</v>
      </c>
      <c r="J1265" s="17">
        <v>103.57</v>
      </c>
      <c r="L1265" s="30">
        <f>IF(M1265="1000 szt.",((J1265/N1265)/1000),IF(M1265="gram",((J1265/N1265)*1000),J1265/N1265))</f>
        <v>0.81551181102362202</v>
      </c>
      <c r="M1265" s="14" t="s">
        <v>19</v>
      </c>
      <c r="N1265" s="15">
        <v>127</v>
      </c>
      <c r="O1265" s="18" t="s">
        <v>1354</v>
      </c>
      <c r="P1265" s="31" t="str">
        <f t="shared" si="19"/>
        <v>St</v>
      </c>
    </row>
    <row r="1266" spans="1:16" ht="15.6" x14ac:dyDescent="0.3">
      <c r="A1266" s="9">
        <v>45454.756249999999</v>
      </c>
      <c r="B1266" s="2" t="s">
        <v>9</v>
      </c>
      <c r="C1266" s="2" t="s">
        <v>4</v>
      </c>
      <c r="D1266" s="2" t="s">
        <v>1714</v>
      </c>
      <c r="E1266" s="12" t="s">
        <v>63</v>
      </c>
      <c r="F1266" s="12" t="s">
        <v>1753</v>
      </c>
      <c r="G1266" s="2" t="s">
        <v>16</v>
      </c>
      <c r="H1266" s="2" t="s">
        <v>17</v>
      </c>
      <c r="I1266" s="2" t="s">
        <v>18</v>
      </c>
      <c r="J1266" s="17">
        <v>0.59</v>
      </c>
      <c r="K1266" s="3" t="s">
        <v>375</v>
      </c>
      <c r="L1266" s="30">
        <f>IF(M1266="1000 szt.",((J1266/N1266)/1000),IF(M1266="gram",((J1266/N1266)*1000),J1266/N1266))</f>
        <v>0.59</v>
      </c>
      <c r="M1266" s="14" t="s">
        <v>19</v>
      </c>
      <c r="N1266" s="15">
        <v>1</v>
      </c>
      <c r="O1266" s="18" t="s">
        <v>1354</v>
      </c>
      <c r="P1266" s="31" t="str">
        <f t="shared" si="19"/>
        <v>St</v>
      </c>
    </row>
    <row r="1267" spans="1:16" ht="15.6" x14ac:dyDescent="0.3">
      <c r="A1267" s="9">
        <v>45455.1875</v>
      </c>
      <c r="B1267" s="2" t="s">
        <v>9</v>
      </c>
      <c r="C1267" s="2" t="s">
        <v>4</v>
      </c>
      <c r="D1267" s="2" t="s">
        <v>1713</v>
      </c>
      <c r="E1267" s="12" t="s">
        <v>3895</v>
      </c>
      <c r="F1267" s="12" t="s">
        <v>1764</v>
      </c>
      <c r="G1267" s="2" t="s">
        <v>16</v>
      </c>
      <c r="H1267" s="2" t="s">
        <v>17</v>
      </c>
      <c r="I1267" s="2" t="s">
        <v>18</v>
      </c>
      <c r="L1267" s="30">
        <f>IF(M1267="1000 szt.",((J1267/N1267)/1000),IF(M1267="gram",((J1267/N1267)*1000),J1267/N1267))</f>
        <v>0</v>
      </c>
      <c r="M1267" s="14" t="s">
        <v>19</v>
      </c>
      <c r="N1267" s="15">
        <v>1</v>
      </c>
      <c r="O1267" s="18" t="s">
        <v>1354</v>
      </c>
      <c r="P1267" s="31" t="str">
        <f t="shared" si="19"/>
        <v>St</v>
      </c>
    </row>
    <row r="1268" spans="1:16" ht="15.6" x14ac:dyDescent="0.3">
      <c r="A1268" s="9">
        <v>45455.322916666664</v>
      </c>
      <c r="B1268" s="2" t="s">
        <v>9</v>
      </c>
      <c r="C1268" s="2" t="s">
        <v>4</v>
      </c>
      <c r="D1268" s="2" t="s">
        <v>1710</v>
      </c>
      <c r="E1268" s="12" t="s">
        <v>167</v>
      </c>
      <c r="F1268" s="12" t="s">
        <v>1761</v>
      </c>
      <c r="G1268" s="2" t="s">
        <v>16</v>
      </c>
      <c r="H1268" s="2" t="s">
        <v>17</v>
      </c>
      <c r="I1268" s="2" t="s">
        <v>18</v>
      </c>
      <c r="J1268" s="17">
        <v>1.3</v>
      </c>
      <c r="K1268" s="3" t="s">
        <v>373</v>
      </c>
      <c r="L1268" s="30">
        <f>IF(M1268="1000 szt.",((J1268/N1268)/1000),IF(M1268="gram",((J1268/N1268)*1000),J1268/N1268))</f>
        <v>1.3</v>
      </c>
      <c r="M1268" s="14" t="s">
        <v>19</v>
      </c>
      <c r="N1268" s="15">
        <v>1</v>
      </c>
      <c r="O1268" s="18" t="s">
        <v>1354</v>
      </c>
      <c r="P1268" s="31" t="str">
        <f t="shared" si="19"/>
        <v>St</v>
      </c>
    </row>
    <row r="1269" spans="1:16" ht="15.6" x14ac:dyDescent="0.3">
      <c r="A1269" s="9">
        <v>45455.520833333336</v>
      </c>
      <c r="B1269" s="2" t="s">
        <v>27</v>
      </c>
      <c r="C1269" s="2" t="s">
        <v>28</v>
      </c>
      <c r="D1269" s="2" t="s">
        <v>1708</v>
      </c>
      <c r="E1269" s="12" t="s">
        <v>36</v>
      </c>
      <c r="G1269" s="2" t="s">
        <v>27</v>
      </c>
      <c r="H1269" s="2" t="s">
        <v>37</v>
      </c>
      <c r="I1269" s="2" t="s">
        <v>38</v>
      </c>
      <c r="J1269" s="17">
        <v>90000</v>
      </c>
      <c r="K1269" s="3" t="s">
        <v>223</v>
      </c>
      <c r="L1269" s="30">
        <f>IF(M1269="1000 szt.",((J1269/N1269)/1000),IF(M1269="gram",((J1269/N1269)*1000),J1269/N1269))</f>
        <v>90000</v>
      </c>
      <c r="M1269" s="14" t="s">
        <v>19</v>
      </c>
      <c r="N1269" s="15">
        <v>1</v>
      </c>
      <c r="O1269" s="18" t="s">
        <v>1166</v>
      </c>
      <c r="P1269" s="31" t="str">
        <f t="shared" si="19"/>
        <v>Po</v>
      </c>
    </row>
    <row r="1270" spans="1:16" ht="20.399999999999999" x14ac:dyDescent="0.3">
      <c r="A1270" s="9">
        <v>45455.520833333336</v>
      </c>
      <c r="B1270" s="2" t="s">
        <v>27</v>
      </c>
      <c r="C1270" s="2" t="s">
        <v>28</v>
      </c>
      <c r="D1270" s="2" t="s">
        <v>1708</v>
      </c>
      <c r="E1270" s="12" t="s">
        <v>36</v>
      </c>
      <c r="G1270" s="2" t="s">
        <v>27</v>
      </c>
      <c r="H1270" s="2" t="s">
        <v>11</v>
      </c>
      <c r="I1270" s="2" t="s">
        <v>126</v>
      </c>
      <c r="J1270" s="17">
        <v>92000</v>
      </c>
      <c r="K1270" s="3" t="s">
        <v>379</v>
      </c>
      <c r="L1270" s="30">
        <f>IF(M1270="1000 szt.",((J1270/N1270)/1000),IF(M1270="gram",((J1270/N1270)*1000),J1270/N1270))</f>
        <v>184</v>
      </c>
      <c r="M1270" s="14" t="s">
        <v>19</v>
      </c>
      <c r="N1270" s="15">
        <v>500</v>
      </c>
      <c r="O1270" s="18" t="s">
        <v>1166</v>
      </c>
      <c r="P1270" s="31" t="str">
        <f t="shared" si="19"/>
        <v>Po</v>
      </c>
    </row>
    <row r="1271" spans="1:16" ht="15.6" x14ac:dyDescent="0.3">
      <c r="A1271" s="9">
        <v>45455.75277777778</v>
      </c>
      <c r="B1271" s="2" t="s">
        <v>27</v>
      </c>
      <c r="C1271" s="2" t="s">
        <v>28</v>
      </c>
      <c r="D1271" s="2" t="s">
        <v>1713</v>
      </c>
      <c r="E1271" s="12" t="s">
        <v>377</v>
      </c>
      <c r="G1271" s="2" t="s">
        <v>27</v>
      </c>
      <c r="H1271" s="2" t="s">
        <v>10</v>
      </c>
      <c r="I1271" s="2" t="s">
        <v>35</v>
      </c>
      <c r="J1271" s="17">
        <v>39.6</v>
      </c>
      <c r="K1271" s="3" t="s">
        <v>378</v>
      </c>
      <c r="L1271" s="30">
        <f>IF(M1271="1000 szt.",((J1271/N1271)/1000),IF(M1271="gram",((J1271/N1271)*1000),J1271/N1271))</f>
        <v>36000</v>
      </c>
      <c r="M1271" s="14" t="s">
        <v>31</v>
      </c>
      <c r="N1271" s="15">
        <v>1.1000000000000001E-3</v>
      </c>
      <c r="O1271" s="18" t="s">
        <v>1354</v>
      </c>
      <c r="P1271" s="31" t="str">
        <f t="shared" si="19"/>
        <v>St</v>
      </c>
    </row>
    <row r="1272" spans="1:16" ht="15.6" x14ac:dyDescent="0.3">
      <c r="A1272" s="9">
        <v>45456.208333333336</v>
      </c>
      <c r="B1272" s="2" t="s">
        <v>3</v>
      </c>
      <c r="C1272" s="2" t="s">
        <v>4</v>
      </c>
      <c r="D1272" s="2" t="s">
        <v>1708</v>
      </c>
      <c r="E1272" s="12" t="s">
        <v>25</v>
      </c>
      <c r="F1272" s="12" t="s">
        <v>1750</v>
      </c>
      <c r="G1272" s="2" t="s">
        <v>26</v>
      </c>
      <c r="H1272" s="2" t="s">
        <v>7</v>
      </c>
      <c r="I1272" s="2" t="s">
        <v>7</v>
      </c>
      <c r="J1272" s="17">
        <v>130.49</v>
      </c>
      <c r="L1272" s="30">
        <f>IF(M1272="1000 szt.",((J1272/N1272)/1000),IF(M1272="gram",((J1272/N1272)*1000),J1272/N1272))</f>
        <v>0.81556250000000008</v>
      </c>
      <c r="M1272" s="14" t="s">
        <v>19</v>
      </c>
      <c r="N1272" s="15">
        <v>160</v>
      </c>
      <c r="O1272" s="18" t="s">
        <v>1164</v>
      </c>
      <c r="P1272" s="31" t="str">
        <f t="shared" si="19"/>
        <v>KA</v>
      </c>
    </row>
    <row r="1273" spans="1:16" ht="15.6" x14ac:dyDescent="0.3">
      <c r="A1273" s="9">
        <v>45456.333333333336</v>
      </c>
      <c r="B1273" s="2" t="s">
        <v>27</v>
      </c>
      <c r="C1273" s="2" t="s">
        <v>32</v>
      </c>
      <c r="D1273" s="2" t="s">
        <v>1708</v>
      </c>
      <c r="E1273" s="12" t="s">
        <v>382</v>
      </c>
      <c r="G1273" s="2" t="s">
        <v>26</v>
      </c>
      <c r="H1273" s="2" t="s">
        <v>7</v>
      </c>
      <c r="I1273" s="2" t="s">
        <v>7</v>
      </c>
      <c r="J1273" s="17">
        <v>4730.13</v>
      </c>
      <c r="K1273" s="3" t="s">
        <v>383</v>
      </c>
      <c r="L1273" s="30">
        <f>IF(M1273="1000 szt.",((J1273/N1273)/1000),IF(M1273="gram",((J1273/N1273)*1000),J1273/N1273))</f>
        <v>0.81553965517241378</v>
      </c>
      <c r="M1273" s="14" t="s">
        <v>19</v>
      </c>
      <c r="N1273" s="15">
        <v>5800</v>
      </c>
      <c r="O1273" s="18" t="s">
        <v>1354</v>
      </c>
      <c r="P1273" s="31" t="str">
        <f t="shared" si="19"/>
        <v>St</v>
      </c>
    </row>
    <row r="1274" spans="1:16" ht="15.6" x14ac:dyDescent="0.3">
      <c r="A1274" s="9">
        <v>45456.333333333336</v>
      </c>
      <c r="B1274" s="2" t="s">
        <v>27</v>
      </c>
      <c r="C1274" s="2" t="s">
        <v>32</v>
      </c>
      <c r="D1274" s="2" t="s">
        <v>1708</v>
      </c>
      <c r="E1274" s="12" t="s">
        <v>382</v>
      </c>
      <c r="G1274" s="2" t="s">
        <v>26</v>
      </c>
      <c r="H1274" s="2" t="s">
        <v>7</v>
      </c>
      <c r="I1274" s="2" t="s">
        <v>7</v>
      </c>
      <c r="J1274" s="17">
        <v>619.80999999999995</v>
      </c>
      <c r="K1274" s="3" t="s">
        <v>384</v>
      </c>
      <c r="L1274" s="30">
        <f>IF(M1274="1000 szt.",((J1274/N1274)/1000),IF(M1274="gram",((J1274/N1274)*1000),J1274/N1274))</f>
        <v>0.81553947368421043</v>
      </c>
      <c r="M1274" s="14" t="s">
        <v>19</v>
      </c>
      <c r="N1274" s="15">
        <v>760</v>
      </c>
      <c r="O1274" s="18" t="s">
        <v>1354</v>
      </c>
      <c r="P1274" s="31" t="str">
        <f t="shared" si="19"/>
        <v>St</v>
      </c>
    </row>
    <row r="1275" spans="1:16" ht="15.6" x14ac:dyDescent="0.3">
      <c r="A1275" s="9">
        <v>45456.520138888889</v>
      </c>
      <c r="B1275" s="2" t="s">
        <v>27</v>
      </c>
      <c r="C1275" s="2" t="s">
        <v>32</v>
      </c>
      <c r="D1275" s="2" t="s">
        <v>1711</v>
      </c>
      <c r="E1275" s="12" t="s">
        <v>13</v>
      </c>
      <c r="G1275" s="2" t="s">
        <v>6</v>
      </c>
      <c r="H1275" s="2" t="s">
        <v>7</v>
      </c>
      <c r="I1275" s="2" t="s">
        <v>7</v>
      </c>
      <c r="J1275" s="17">
        <v>5610.92</v>
      </c>
      <c r="K1275" s="3" t="s">
        <v>387</v>
      </c>
      <c r="L1275" s="30">
        <f>IF(M1275="1000 szt.",((J1275/N1275)/1000),IF(M1275="gram",((J1275/N1275)*1000),J1275/N1275))</f>
        <v>0.81554069767441861</v>
      </c>
      <c r="M1275" s="14" t="s">
        <v>19</v>
      </c>
      <c r="N1275" s="15">
        <v>6880</v>
      </c>
      <c r="O1275" s="18" t="s">
        <v>1354</v>
      </c>
      <c r="P1275" s="31" t="str">
        <f t="shared" si="19"/>
        <v>St</v>
      </c>
    </row>
    <row r="1276" spans="1:16" ht="15.6" x14ac:dyDescent="0.3">
      <c r="A1276" s="9">
        <v>45456.635416666664</v>
      </c>
      <c r="B1276" s="2" t="s">
        <v>27</v>
      </c>
      <c r="C1276" s="2" t="s">
        <v>28</v>
      </c>
      <c r="D1276" s="2" t="s">
        <v>1709</v>
      </c>
      <c r="E1276" s="12" t="s">
        <v>52</v>
      </c>
      <c r="G1276" s="2" t="s">
        <v>27</v>
      </c>
      <c r="H1276" s="2" t="s">
        <v>10</v>
      </c>
      <c r="I1276" s="2" t="s">
        <v>35</v>
      </c>
      <c r="J1276" s="17">
        <v>196</v>
      </c>
      <c r="L1276" s="30">
        <f>IF(M1276="1000 szt.",((J1276/N1276)/1000),IF(M1276="gram",((J1276/N1276)*1000),J1276/N1276))</f>
        <v>50000</v>
      </c>
      <c r="M1276" s="14" t="s">
        <v>31</v>
      </c>
      <c r="N1276" s="15">
        <v>3.9199999999999999E-3</v>
      </c>
      <c r="O1276" s="18" t="s">
        <v>1166</v>
      </c>
      <c r="P1276" s="31" t="str">
        <f t="shared" si="19"/>
        <v>Po</v>
      </c>
    </row>
    <row r="1277" spans="1:16" ht="15.6" x14ac:dyDescent="0.3">
      <c r="A1277" s="9">
        <v>45456.635416666664</v>
      </c>
      <c r="B1277" s="2" t="s">
        <v>27</v>
      </c>
      <c r="C1277" s="2" t="s">
        <v>28</v>
      </c>
      <c r="D1277" s="2" t="s">
        <v>1709</v>
      </c>
      <c r="E1277" s="12" t="s">
        <v>52</v>
      </c>
      <c r="G1277" s="2" t="s">
        <v>27</v>
      </c>
      <c r="H1277" s="2" t="s">
        <v>10</v>
      </c>
      <c r="I1277" s="2" t="s">
        <v>1744</v>
      </c>
      <c r="J1277" s="17">
        <v>45912</v>
      </c>
      <c r="K1277" s="3" t="s">
        <v>390</v>
      </c>
      <c r="L1277" s="30">
        <f>IF(M1277="1000 szt.",((J1277/N1277)/1000),IF(M1277="gram",((J1277/N1277)*1000),J1277/N1277))</f>
        <v>60000</v>
      </c>
      <c r="M1277" s="14" t="s">
        <v>31</v>
      </c>
      <c r="N1277" s="15">
        <v>0.76519999999999999</v>
      </c>
      <c r="O1277" s="18" t="s">
        <v>1166</v>
      </c>
      <c r="P1277" s="31" t="str">
        <f t="shared" si="19"/>
        <v>Po</v>
      </c>
    </row>
    <row r="1278" spans="1:16" ht="15.6" x14ac:dyDescent="0.3">
      <c r="A1278" s="9">
        <v>45456.734722222223</v>
      </c>
      <c r="B1278" s="2" t="s">
        <v>3</v>
      </c>
      <c r="C1278" s="2" t="s">
        <v>4</v>
      </c>
      <c r="D1278" s="2" t="s">
        <v>1708</v>
      </c>
      <c r="E1278" s="12" t="s">
        <v>25</v>
      </c>
      <c r="F1278" s="12" t="s">
        <v>1750</v>
      </c>
      <c r="G1278" s="2" t="s">
        <v>26</v>
      </c>
      <c r="H1278" s="2" t="s">
        <v>11</v>
      </c>
      <c r="I1278" s="2" t="s">
        <v>1744</v>
      </c>
      <c r="J1278" s="17">
        <v>50</v>
      </c>
      <c r="K1278" s="3" t="s">
        <v>389</v>
      </c>
      <c r="L1278" s="30">
        <f>IF(M1278="1000 szt.",((J1278/N1278)/1000),IF(M1278="gram",((J1278/N1278)*1000),J1278/N1278))</f>
        <v>0.5</v>
      </c>
      <c r="M1278" s="14" t="s">
        <v>388</v>
      </c>
      <c r="N1278" s="15">
        <v>100</v>
      </c>
      <c r="O1278" s="18" t="s">
        <v>1164</v>
      </c>
      <c r="P1278" s="31" t="str">
        <f t="shared" si="19"/>
        <v>KA</v>
      </c>
    </row>
    <row r="1279" spans="1:16" ht="15.6" x14ac:dyDescent="0.3">
      <c r="A1279" s="9">
        <v>45456.743055555555</v>
      </c>
      <c r="B1279" s="2" t="s">
        <v>3</v>
      </c>
      <c r="C1279" s="2" t="s">
        <v>4</v>
      </c>
      <c r="D1279" s="2" t="s">
        <v>1708</v>
      </c>
      <c r="E1279" s="12" t="s">
        <v>25</v>
      </c>
      <c r="F1279" s="12" t="s">
        <v>1750</v>
      </c>
      <c r="G1279" s="2" t="s">
        <v>26</v>
      </c>
      <c r="H1279" s="2" t="s">
        <v>7</v>
      </c>
      <c r="I1279" s="2" t="s">
        <v>7</v>
      </c>
      <c r="J1279" s="17">
        <v>456.7</v>
      </c>
      <c r="L1279" s="30">
        <f>IF(M1279="1000 szt.",((J1279/N1279)/1000),IF(M1279="gram",((J1279/N1279)*1000),J1279/N1279))</f>
        <v>0.81553571428571425</v>
      </c>
      <c r="M1279" s="14" t="s">
        <v>19</v>
      </c>
      <c r="N1279" s="15">
        <v>560</v>
      </c>
      <c r="O1279" s="18" t="s">
        <v>1354</v>
      </c>
      <c r="P1279" s="31" t="str">
        <f t="shared" si="19"/>
        <v>St</v>
      </c>
    </row>
    <row r="1280" spans="1:16" ht="15.6" x14ac:dyDescent="0.3">
      <c r="A1280" s="9">
        <v>45456.805555555555</v>
      </c>
      <c r="B1280" s="2" t="s">
        <v>3</v>
      </c>
      <c r="C1280" s="2" t="s">
        <v>4</v>
      </c>
      <c r="D1280" s="2" t="s">
        <v>1708</v>
      </c>
      <c r="E1280" s="12" t="s">
        <v>25</v>
      </c>
      <c r="F1280" s="12" t="s">
        <v>1750</v>
      </c>
      <c r="G1280" s="2" t="s">
        <v>26</v>
      </c>
      <c r="H1280" s="2" t="s">
        <v>7</v>
      </c>
      <c r="I1280" s="2" t="s">
        <v>7</v>
      </c>
      <c r="J1280" s="17">
        <v>130.49</v>
      </c>
      <c r="L1280" s="30">
        <f>IF(M1280="1000 szt.",((J1280/N1280)/1000),IF(M1280="gram",((J1280/N1280)*1000),J1280/N1280))</f>
        <v>0.81556250000000008</v>
      </c>
      <c r="M1280" s="14" t="s">
        <v>19</v>
      </c>
      <c r="N1280" s="15">
        <v>160</v>
      </c>
      <c r="O1280" s="18" t="s">
        <v>1354</v>
      </c>
      <c r="P1280" s="31" t="str">
        <f t="shared" si="19"/>
        <v>St</v>
      </c>
    </row>
    <row r="1281" spans="1:16" ht="15.6" x14ac:dyDescent="0.3">
      <c r="A1281" s="9">
        <v>45456.895833333336</v>
      </c>
      <c r="B1281" s="2" t="s">
        <v>3</v>
      </c>
      <c r="C1281" s="2" t="s">
        <v>4</v>
      </c>
      <c r="D1281" s="2" t="s">
        <v>1712</v>
      </c>
      <c r="E1281" s="12" t="s">
        <v>350</v>
      </c>
      <c r="F1281" s="12" t="s">
        <v>1766</v>
      </c>
      <c r="G1281" s="2" t="s">
        <v>250</v>
      </c>
      <c r="H1281" s="2" t="s">
        <v>11</v>
      </c>
      <c r="I1281" s="2" t="s">
        <v>1744</v>
      </c>
      <c r="J1281" s="17">
        <v>455.92</v>
      </c>
      <c r="K1281" s="3" t="s">
        <v>928</v>
      </c>
      <c r="L1281" s="30">
        <f>IF(M1281="1000 szt.",((J1281/N1281)/1000),IF(M1281="gram",((J1281/N1281)*1000),J1281/N1281))</f>
        <v>455.92</v>
      </c>
      <c r="M1281" s="14" t="s">
        <v>19</v>
      </c>
      <c r="N1281" s="15">
        <v>1</v>
      </c>
      <c r="O1281" s="18" t="s">
        <v>1354</v>
      </c>
      <c r="P1281" s="31" t="str">
        <f t="shared" si="19"/>
        <v>St</v>
      </c>
    </row>
    <row r="1282" spans="1:16" ht="15.6" x14ac:dyDescent="0.3">
      <c r="A1282" s="9">
        <v>45456.895833333336</v>
      </c>
      <c r="B1282" s="2" t="s">
        <v>3</v>
      </c>
      <c r="C1282" s="2" t="s">
        <v>4</v>
      </c>
      <c r="D1282" s="2" t="s">
        <v>1712</v>
      </c>
      <c r="E1282" s="12" t="s">
        <v>350</v>
      </c>
      <c r="F1282" s="12" t="s">
        <v>1766</v>
      </c>
      <c r="G1282" s="2" t="s">
        <v>250</v>
      </c>
      <c r="H1282" s="2" t="s">
        <v>11</v>
      </c>
      <c r="I1282" s="2" t="s">
        <v>1744</v>
      </c>
      <c r="J1282" s="17">
        <v>15678</v>
      </c>
      <c r="K1282" s="3" t="s">
        <v>929</v>
      </c>
      <c r="L1282" s="30">
        <f>IF(M1282="1000 szt.",((J1282/N1282)/1000),IF(M1282="gram",((J1282/N1282)*1000),J1282/N1282))</f>
        <v>3919.5</v>
      </c>
      <c r="M1282" s="14" t="s">
        <v>19</v>
      </c>
      <c r="N1282" s="15">
        <v>4</v>
      </c>
      <c r="O1282" s="18" t="s">
        <v>1354</v>
      </c>
      <c r="P1282" s="31" t="str">
        <f t="shared" si="19"/>
        <v>St</v>
      </c>
    </row>
    <row r="1283" spans="1:16" ht="15.6" x14ac:dyDescent="0.3">
      <c r="A1283" s="9">
        <v>45456.895833333336</v>
      </c>
      <c r="B1283" s="2" t="s">
        <v>3</v>
      </c>
      <c r="C1283" s="2" t="s">
        <v>4</v>
      </c>
      <c r="D1283" s="2" t="s">
        <v>1712</v>
      </c>
      <c r="E1283" s="12" t="s">
        <v>350</v>
      </c>
      <c r="F1283" s="12" t="s">
        <v>1766</v>
      </c>
      <c r="G1283" s="2" t="s">
        <v>250</v>
      </c>
      <c r="H1283" s="2" t="s">
        <v>11</v>
      </c>
      <c r="I1283" s="2" t="s">
        <v>1744</v>
      </c>
      <c r="J1283" s="17">
        <v>1149.26</v>
      </c>
      <c r="K1283" s="3" t="s">
        <v>930</v>
      </c>
      <c r="L1283" s="30">
        <f>IF(M1283="1000 szt.",((J1283/N1283)/1000),IF(M1283="gram",((J1283/N1283)*1000),J1283/N1283))</f>
        <v>1149.26</v>
      </c>
      <c r="M1283" s="14" t="s">
        <v>19</v>
      </c>
      <c r="N1283" s="15">
        <v>1</v>
      </c>
      <c r="O1283" s="18" t="s">
        <v>1354</v>
      </c>
      <c r="P1283" s="31" t="str">
        <f t="shared" ref="P1283:P1346" si="20">MID(O1283,1,2)</f>
        <v>St</v>
      </c>
    </row>
    <row r="1284" spans="1:16" ht="15.6" x14ac:dyDescent="0.3">
      <c r="A1284" s="9">
        <v>45456.895833333336</v>
      </c>
      <c r="B1284" s="2" t="s">
        <v>3</v>
      </c>
      <c r="C1284" s="2" t="s">
        <v>4</v>
      </c>
      <c r="D1284" s="2" t="s">
        <v>1712</v>
      </c>
      <c r="E1284" s="12" t="s">
        <v>350</v>
      </c>
      <c r="F1284" s="12" t="s">
        <v>1766</v>
      </c>
      <c r="G1284" s="2" t="s">
        <v>250</v>
      </c>
      <c r="H1284" s="2" t="s">
        <v>11</v>
      </c>
      <c r="I1284" s="2" t="s">
        <v>1744</v>
      </c>
      <c r="J1284" s="17">
        <v>3773.64</v>
      </c>
      <c r="K1284" s="3" t="s">
        <v>931</v>
      </c>
      <c r="L1284" s="30">
        <f>IF(M1284="1000 szt.",((J1284/N1284)/1000),IF(M1284="gram",((J1284/N1284)*1000),J1284/N1284))</f>
        <v>3773.64</v>
      </c>
      <c r="M1284" s="14" t="s">
        <v>19</v>
      </c>
      <c r="N1284" s="15">
        <v>1</v>
      </c>
      <c r="O1284" s="18" t="s">
        <v>1354</v>
      </c>
      <c r="P1284" s="31" t="str">
        <f t="shared" si="20"/>
        <v>St</v>
      </c>
    </row>
    <row r="1285" spans="1:16" ht="15.6" x14ac:dyDescent="0.3">
      <c r="A1285" s="9">
        <v>45456.895833333336</v>
      </c>
      <c r="B1285" s="2" t="s">
        <v>3</v>
      </c>
      <c r="C1285" s="2" t="s">
        <v>4</v>
      </c>
      <c r="D1285" s="2" t="s">
        <v>1712</v>
      </c>
      <c r="E1285" s="12" t="s">
        <v>350</v>
      </c>
      <c r="F1285" s="12" t="s">
        <v>1766</v>
      </c>
      <c r="G1285" s="2" t="s">
        <v>250</v>
      </c>
      <c r="H1285" s="2" t="s">
        <v>11</v>
      </c>
      <c r="I1285" s="2" t="s">
        <v>1744</v>
      </c>
      <c r="J1285" s="17">
        <v>1858.88</v>
      </c>
      <c r="K1285" s="3" t="s">
        <v>932</v>
      </c>
      <c r="L1285" s="30">
        <f>IF(M1285="1000 szt.",((J1285/N1285)/1000),IF(M1285="gram",((J1285/N1285)*1000),J1285/N1285))</f>
        <v>929.44</v>
      </c>
      <c r="M1285" s="14" t="s">
        <v>19</v>
      </c>
      <c r="N1285" s="15">
        <v>2</v>
      </c>
      <c r="O1285" s="18" t="s">
        <v>1354</v>
      </c>
      <c r="P1285" s="31" t="str">
        <f t="shared" si="20"/>
        <v>St</v>
      </c>
    </row>
    <row r="1286" spans="1:16" ht="15.6" x14ac:dyDescent="0.3">
      <c r="A1286" s="9">
        <v>45456.895833333336</v>
      </c>
      <c r="B1286" s="2" t="s">
        <v>3</v>
      </c>
      <c r="C1286" s="2" t="s">
        <v>4</v>
      </c>
      <c r="D1286" s="2" t="s">
        <v>1712</v>
      </c>
      <c r="E1286" s="12" t="s">
        <v>350</v>
      </c>
      <c r="F1286" s="12" t="s">
        <v>1766</v>
      </c>
      <c r="G1286" s="2" t="s">
        <v>250</v>
      </c>
      <c r="H1286" s="2" t="s">
        <v>11</v>
      </c>
      <c r="I1286" s="2" t="s">
        <v>1744</v>
      </c>
      <c r="J1286" s="17">
        <v>1848</v>
      </c>
      <c r="K1286" s="3" t="s">
        <v>933</v>
      </c>
      <c r="L1286" s="30">
        <f>IF(M1286="1000 szt.",((J1286/N1286)/1000),IF(M1286="gram",((J1286/N1286)*1000),J1286/N1286))</f>
        <v>1848</v>
      </c>
      <c r="M1286" s="14" t="s">
        <v>19</v>
      </c>
      <c r="N1286" s="15">
        <v>1</v>
      </c>
      <c r="O1286" s="18" t="s">
        <v>1354</v>
      </c>
      <c r="P1286" s="31" t="str">
        <f t="shared" si="20"/>
        <v>St</v>
      </c>
    </row>
    <row r="1287" spans="1:16" ht="15.6" x14ac:dyDescent="0.3">
      <c r="A1287" s="9">
        <v>45456.895833333336</v>
      </c>
      <c r="B1287" s="2" t="s">
        <v>3</v>
      </c>
      <c r="C1287" s="2" t="s">
        <v>4</v>
      </c>
      <c r="D1287" s="2" t="s">
        <v>1712</v>
      </c>
      <c r="E1287" s="12" t="s">
        <v>350</v>
      </c>
      <c r="F1287" s="12" t="s">
        <v>1766</v>
      </c>
      <c r="G1287" s="2" t="s">
        <v>250</v>
      </c>
      <c r="H1287" s="2" t="s">
        <v>11</v>
      </c>
      <c r="I1287" s="2" t="s">
        <v>1744</v>
      </c>
      <c r="J1287" s="17">
        <v>1151.3</v>
      </c>
      <c r="K1287" s="3" t="s">
        <v>934</v>
      </c>
      <c r="L1287" s="30">
        <f>IF(M1287="1000 szt.",((J1287/N1287)/1000),IF(M1287="gram",((J1287/N1287)*1000),J1287/N1287))</f>
        <v>1151.3</v>
      </c>
      <c r="M1287" s="14" t="s">
        <v>19</v>
      </c>
      <c r="N1287" s="15">
        <v>1</v>
      </c>
      <c r="O1287" s="18" t="s">
        <v>1354</v>
      </c>
      <c r="P1287" s="31" t="str">
        <f t="shared" si="20"/>
        <v>St</v>
      </c>
    </row>
    <row r="1288" spans="1:16" ht="15.6" x14ac:dyDescent="0.3">
      <c r="A1288" s="9">
        <v>45456.895833333336</v>
      </c>
      <c r="B1288" s="2" t="s">
        <v>3</v>
      </c>
      <c r="C1288" s="2" t="s">
        <v>4</v>
      </c>
      <c r="D1288" s="2" t="s">
        <v>1712</v>
      </c>
      <c r="E1288" s="12" t="s">
        <v>350</v>
      </c>
      <c r="F1288" s="12" t="s">
        <v>1766</v>
      </c>
      <c r="G1288" s="2" t="s">
        <v>250</v>
      </c>
      <c r="H1288" s="2" t="s">
        <v>11</v>
      </c>
      <c r="I1288" s="2" t="s">
        <v>1744</v>
      </c>
      <c r="J1288" s="17">
        <v>432</v>
      </c>
      <c r="K1288" s="3" t="s">
        <v>935</v>
      </c>
      <c r="L1288" s="30">
        <f>IF(M1288="1000 szt.",((J1288/N1288)/1000),IF(M1288="gram",((J1288/N1288)*1000),J1288/N1288))</f>
        <v>432</v>
      </c>
      <c r="M1288" s="14" t="s">
        <v>19</v>
      </c>
      <c r="N1288" s="15">
        <v>1</v>
      </c>
      <c r="O1288" s="18" t="s">
        <v>1354</v>
      </c>
      <c r="P1288" s="31" t="str">
        <f t="shared" si="20"/>
        <v>St</v>
      </c>
    </row>
    <row r="1289" spans="1:16" ht="20.399999999999999" x14ac:dyDescent="0.3">
      <c r="A1289" s="9">
        <v>45456.895833333336</v>
      </c>
      <c r="B1289" s="2" t="s">
        <v>3</v>
      </c>
      <c r="C1289" s="2" t="s">
        <v>4</v>
      </c>
      <c r="D1289" s="2" t="s">
        <v>1712</v>
      </c>
      <c r="E1289" s="12" t="s">
        <v>350</v>
      </c>
      <c r="F1289" s="12" t="s">
        <v>1766</v>
      </c>
      <c r="G1289" s="2" t="s">
        <v>250</v>
      </c>
      <c r="H1289" s="2" t="s">
        <v>11</v>
      </c>
      <c r="I1289" s="2" t="s">
        <v>1744</v>
      </c>
      <c r="J1289" s="17">
        <v>681.3</v>
      </c>
      <c r="K1289" s="3" t="s">
        <v>936</v>
      </c>
      <c r="L1289" s="30">
        <f>IF(M1289="1000 szt.",((J1289/N1289)/1000),IF(M1289="gram",((J1289/N1289)*1000),J1289/N1289))</f>
        <v>681.3</v>
      </c>
      <c r="M1289" s="14" t="s">
        <v>19</v>
      </c>
      <c r="N1289" s="15">
        <v>1</v>
      </c>
      <c r="O1289" s="18" t="s">
        <v>1354</v>
      </c>
      <c r="P1289" s="31" t="str">
        <f t="shared" si="20"/>
        <v>St</v>
      </c>
    </row>
    <row r="1290" spans="1:16" ht="20.399999999999999" x14ac:dyDescent="0.3">
      <c r="A1290" s="9">
        <v>45456.895833333336</v>
      </c>
      <c r="B1290" s="2" t="s">
        <v>3</v>
      </c>
      <c r="C1290" s="2" t="s">
        <v>4</v>
      </c>
      <c r="D1290" s="2" t="s">
        <v>1712</v>
      </c>
      <c r="E1290" s="12" t="s">
        <v>350</v>
      </c>
      <c r="F1290" s="12" t="s">
        <v>1766</v>
      </c>
      <c r="G1290" s="2" t="s">
        <v>250</v>
      </c>
      <c r="H1290" s="2" t="s">
        <v>11</v>
      </c>
      <c r="I1290" s="2" t="s">
        <v>1744</v>
      </c>
      <c r="J1290" s="17">
        <v>626.4</v>
      </c>
      <c r="K1290" s="3" t="s">
        <v>936</v>
      </c>
      <c r="L1290" s="30">
        <f>IF(M1290="1000 szt.",((J1290/N1290)/1000),IF(M1290="gram",((J1290/N1290)*1000),J1290/N1290))</f>
        <v>626.4</v>
      </c>
      <c r="M1290" s="14" t="s">
        <v>19</v>
      </c>
      <c r="N1290" s="15">
        <v>1</v>
      </c>
      <c r="O1290" s="18" t="s">
        <v>1354</v>
      </c>
      <c r="P1290" s="31" t="str">
        <f t="shared" si="20"/>
        <v>St</v>
      </c>
    </row>
    <row r="1291" spans="1:16" ht="20.399999999999999" x14ac:dyDescent="0.3">
      <c r="A1291" s="9">
        <v>45456.895833333336</v>
      </c>
      <c r="B1291" s="2" t="s">
        <v>3</v>
      </c>
      <c r="C1291" s="2" t="s">
        <v>4</v>
      </c>
      <c r="D1291" s="2" t="s">
        <v>1712</v>
      </c>
      <c r="E1291" s="12" t="s">
        <v>350</v>
      </c>
      <c r="F1291" s="12" t="s">
        <v>1766</v>
      </c>
      <c r="G1291" s="2" t="s">
        <v>250</v>
      </c>
      <c r="H1291" s="2" t="s">
        <v>11</v>
      </c>
      <c r="I1291" s="2" t="s">
        <v>1744</v>
      </c>
      <c r="J1291" s="17">
        <v>626.4</v>
      </c>
      <c r="K1291" s="3" t="s">
        <v>937</v>
      </c>
      <c r="L1291" s="30">
        <f>IF(M1291="1000 szt.",((J1291/N1291)/1000),IF(M1291="gram",((J1291/N1291)*1000),J1291/N1291))</f>
        <v>626.4</v>
      </c>
      <c r="M1291" s="14" t="s">
        <v>19</v>
      </c>
      <c r="N1291" s="15">
        <v>1</v>
      </c>
      <c r="O1291" s="18" t="s">
        <v>1354</v>
      </c>
      <c r="P1291" s="31" t="str">
        <f t="shared" si="20"/>
        <v>St</v>
      </c>
    </row>
    <row r="1292" spans="1:16" ht="15.6" x14ac:dyDescent="0.3">
      <c r="A1292" s="9">
        <v>45456.895833333336</v>
      </c>
      <c r="B1292" s="2" t="s">
        <v>3</v>
      </c>
      <c r="C1292" s="2" t="s">
        <v>4</v>
      </c>
      <c r="D1292" s="2" t="s">
        <v>1712</v>
      </c>
      <c r="E1292" s="12" t="s">
        <v>350</v>
      </c>
      <c r="F1292" s="12" t="s">
        <v>1766</v>
      </c>
      <c r="G1292" s="2" t="s">
        <v>250</v>
      </c>
      <c r="H1292" s="2" t="s">
        <v>11</v>
      </c>
      <c r="I1292" s="2" t="s">
        <v>1744</v>
      </c>
      <c r="J1292" s="17">
        <v>225.39</v>
      </c>
      <c r="K1292" s="3" t="s">
        <v>938</v>
      </c>
      <c r="L1292" s="30">
        <f>IF(M1292="1000 szt.",((J1292/N1292)/1000),IF(M1292="gram",((J1292/N1292)*1000),J1292/N1292))</f>
        <v>225.39</v>
      </c>
      <c r="M1292" s="14" t="s">
        <v>19</v>
      </c>
      <c r="N1292" s="15">
        <v>1</v>
      </c>
      <c r="O1292" s="18" t="s">
        <v>1354</v>
      </c>
      <c r="P1292" s="31" t="str">
        <f t="shared" si="20"/>
        <v>St</v>
      </c>
    </row>
    <row r="1293" spans="1:16" ht="15.6" x14ac:dyDescent="0.3">
      <c r="A1293" s="9">
        <v>45456.895833333336</v>
      </c>
      <c r="B1293" s="2" t="s">
        <v>3</v>
      </c>
      <c r="C1293" s="2" t="s">
        <v>4</v>
      </c>
      <c r="D1293" s="2" t="s">
        <v>1712</v>
      </c>
      <c r="E1293" s="12" t="s">
        <v>350</v>
      </c>
      <c r="F1293" s="12" t="s">
        <v>1766</v>
      </c>
      <c r="G1293" s="2" t="s">
        <v>250</v>
      </c>
      <c r="H1293" s="2" t="s">
        <v>11</v>
      </c>
      <c r="I1293" s="2" t="s">
        <v>1744</v>
      </c>
      <c r="J1293" s="17">
        <v>239.41</v>
      </c>
      <c r="K1293" s="3" t="s">
        <v>939</v>
      </c>
      <c r="L1293" s="30">
        <f>IF(M1293="1000 szt.",((J1293/N1293)/1000),IF(M1293="gram",((J1293/N1293)*1000),J1293/N1293))</f>
        <v>239.41</v>
      </c>
      <c r="M1293" s="14" t="s">
        <v>19</v>
      </c>
      <c r="N1293" s="15">
        <v>1</v>
      </c>
      <c r="O1293" s="18" t="s">
        <v>1354</v>
      </c>
      <c r="P1293" s="31" t="str">
        <f t="shared" si="20"/>
        <v>St</v>
      </c>
    </row>
    <row r="1294" spans="1:16" ht="15.6" x14ac:dyDescent="0.3">
      <c r="A1294" s="9">
        <v>45456.895833333336</v>
      </c>
      <c r="B1294" s="2" t="s">
        <v>3</v>
      </c>
      <c r="C1294" s="2" t="s">
        <v>4</v>
      </c>
      <c r="D1294" s="2" t="s">
        <v>1712</v>
      </c>
      <c r="E1294" s="12" t="s">
        <v>350</v>
      </c>
      <c r="F1294" s="12" t="s">
        <v>1766</v>
      </c>
      <c r="G1294" s="2" t="s">
        <v>250</v>
      </c>
      <c r="H1294" s="2" t="s">
        <v>11</v>
      </c>
      <c r="I1294" s="2" t="s">
        <v>1744</v>
      </c>
      <c r="J1294" s="17">
        <v>543.9</v>
      </c>
      <c r="K1294" s="3" t="s">
        <v>940</v>
      </c>
      <c r="L1294" s="30">
        <f>IF(M1294="1000 szt.",((J1294/N1294)/1000),IF(M1294="gram",((J1294/N1294)*1000),J1294/N1294))</f>
        <v>543.9</v>
      </c>
      <c r="M1294" s="14" t="s">
        <v>19</v>
      </c>
      <c r="N1294" s="15">
        <v>1</v>
      </c>
      <c r="O1294" s="18" t="s">
        <v>1354</v>
      </c>
      <c r="P1294" s="31" t="str">
        <f t="shared" si="20"/>
        <v>St</v>
      </c>
    </row>
    <row r="1295" spans="1:16" ht="20.399999999999999" x14ac:dyDescent="0.3">
      <c r="A1295" s="9">
        <v>45456.895833333336</v>
      </c>
      <c r="B1295" s="2" t="s">
        <v>3</v>
      </c>
      <c r="C1295" s="2" t="s">
        <v>4</v>
      </c>
      <c r="D1295" s="2" t="s">
        <v>1712</v>
      </c>
      <c r="E1295" s="12" t="s">
        <v>350</v>
      </c>
      <c r="F1295" s="12" t="s">
        <v>1766</v>
      </c>
      <c r="G1295" s="2" t="s">
        <v>250</v>
      </c>
      <c r="H1295" s="2" t="s">
        <v>11</v>
      </c>
      <c r="I1295" s="2" t="s">
        <v>1744</v>
      </c>
      <c r="J1295" s="17">
        <v>783</v>
      </c>
      <c r="K1295" s="3" t="s">
        <v>937</v>
      </c>
      <c r="L1295" s="30">
        <f>IF(M1295="1000 szt.",((J1295/N1295)/1000),IF(M1295="gram",((J1295/N1295)*1000),J1295/N1295))</f>
        <v>783</v>
      </c>
      <c r="M1295" s="14" t="s">
        <v>19</v>
      </c>
      <c r="N1295" s="15">
        <v>1</v>
      </c>
      <c r="O1295" s="18" t="s">
        <v>1354</v>
      </c>
      <c r="P1295" s="31" t="str">
        <f t="shared" si="20"/>
        <v>St</v>
      </c>
    </row>
    <row r="1296" spans="1:16" ht="15.6" x14ac:dyDescent="0.3">
      <c r="A1296" s="9">
        <v>45456.895833333336</v>
      </c>
      <c r="B1296" s="2" t="s">
        <v>3</v>
      </c>
      <c r="C1296" s="2" t="s">
        <v>4</v>
      </c>
      <c r="D1296" s="2" t="s">
        <v>1712</v>
      </c>
      <c r="E1296" s="12" t="s">
        <v>350</v>
      </c>
      <c r="F1296" s="12" t="s">
        <v>1766</v>
      </c>
      <c r="G1296" s="2" t="s">
        <v>250</v>
      </c>
      <c r="H1296" s="2" t="s">
        <v>11</v>
      </c>
      <c r="I1296" s="2" t="s">
        <v>1744</v>
      </c>
      <c r="J1296" s="17">
        <v>153.72</v>
      </c>
      <c r="K1296" s="3" t="s">
        <v>941</v>
      </c>
      <c r="L1296" s="30">
        <f>IF(M1296="1000 szt.",((J1296/N1296)/1000),IF(M1296="gram",((J1296/N1296)*1000),J1296/N1296))</f>
        <v>153.72</v>
      </c>
      <c r="M1296" s="14" t="s">
        <v>19</v>
      </c>
      <c r="N1296" s="15">
        <v>1</v>
      </c>
      <c r="O1296" s="18" t="s">
        <v>1354</v>
      </c>
      <c r="P1296" s="31" t="str">
        <f t="shared" si="20"/>
        <v>St</v>
      </c>
    </row>
    <row r="1297" spans="1:16" ht="15.6" x14ac:dyDescent="0.3">
      <c r="A1297" s="9">
        <v>45456.895833333336</v>
      </c>
      <c r="B1297" s="2" t="s">
        <v>3</v>
      </c>
      <c r="C1297" s="2" t="s">
        <v>4</v>
      </c>
      <c r="D1297" s="2" t="s">
        <v>1712</v>
      </c>
      <c r="E1297" s="12" t="s">
        <v>350</v>
      </c>
      <c r="F1297" s="12" t="s">
        <v>1766</v>
      </c>
      <c r="G1297" s="2" t="s">
        <v>250</v>
      </c>
      <c r="H1297" s="2" t="s">
        <v>11</v>
      </c>
      <c r="I1297" s="2" t="s">
        <v>1744</v>
      </c>
      <c r="J1297" s="17">
        <v>1201.75</v>
      </c>
      <c r="K1297" s="3" t="s">
        <v>942</v>
      </c>
      <c r="L1297" s="30">
        <f>IF(M1297="1000 szt.",((J1297/N1297)/1000),IF(M1297="gram",((J1297/N1297)*1000),J1297/N1297))</f>
        <v>1201.75</v>
      </c>
      <c r="M1297" s="14" t="s">
        <v>19</v>
      </c>
      <c r="N1297" s="15">
        <v>1</v>
      </c>
      <c r="O1297" s="18" t="s">
        <v>1354</v>
      </c>
      <c r="P1297" s="31" t="str">
        <f t="shared" si="20"/>
        <v>St</v>
      </c>
    </row>
    <row r="1298" spans="1:16" ht="15.6" x14ac:dyDescent="0.3">
      <c r="A1298" s="9">
        <v>45456.895833333336</v>
      </c>
      <c r="B1298" s="2" t="s">
        <v>3</v>
      </c>
      <c r="C1298" s="2" t="s">
        <v>4</v>
      </c>
      <c r="D1298" s="2" t="s">
        <v>1712</v>
      </c>
      <c r="E1298" s="12" t="s">
        <v>350</v>
      </c>
      <c r="F1298" s="12" t="s">
        <v>1766</v>
      </c>
      <c r="G1298" s="2" t="s">
        <v>250</v>
      </c>
      <c r="H1298" s="2" t="s">
        <v>11</v>
      </c>
      <c r="I1298" s="2" t="s">
        <v>1744</v>
      </c>
      <c r="J1298" s="17">
        <v>383.19</v>
      </c>
      <c r="K1298" s="3" t="s">
        <v>943</v>
      </c>
      <c r="L1298" s="30">
        <f>IF(M1298="1000 szt.",((J1298/N1298)/1000),IF(M1298="gram",((J1298/N1298)*1000),J1298/N1298))</f>
        <v>383.19</v>
      </c>
      <c r="M1298" s="14" t="s">
        <v>19</v>
      </c>
      <c r="N1298" s="15">
        <v>1</v>
      </c>
      <c r="O1298" s="18" t="s">
        <v>1354</v>
      </c>
      <c r="P1298" s="31" t="str">
        <f t="shared" si="20"/>
        <v>St</v>
      </c>
    </row>
    <row r="1299" spans="1:16" ht="15.6" x14ac:dyDescent="0.3">
      <c r="A1299" s="9">
        <v>45456.895833333336</v>
      </c>
      <c r="B1299" s="2" t="s">
        <v>3</v>
      </c>
      <c r="C1299" s="2" t="s">
        <v>4</v>
      </c>
      <c r="D1299" s="2" t="s">
        <v>1712</v>
      </c>
      <c r="E1299" s="12" t="s">
        <v>350</v>
      </c>
      <c r="F1299" s="12" t="s">
        <v>1766</v>
      </c>
      <c r="G1299" s="2" t="s">
        <v>250</v>
      </c>
      <c r="H1299" s="2" t="s">
        <v>11</v>
      </c>
      <c r="I1299" s="2" t="s">
        <v>1744</v>
      </c>
      <c r="J1299" s="17">
        <v>179.6</v>
      </c>
      <c r="K1299" s="3" t="s">
        <v>944</v>
      </c>
      <c r="L1299" s="30">
        <f>IF(M1299="1000 szt.",((J1299/N1299)/1000),IF(M1299="gram",((J1299/N1299)*1000),J1299/N1299))</f>
        <v>179.6</v>
      </c>
      <c r="M1299" s="14" t="s">
        <v>19</v>
      </c>
      <c r="N1299" s="15">
        <v>1</v>
      </c>
      <c r="O1299" s="18" t="s">
        <v>1354</v>
      </c>
      <c r="P1299" s="31" t="str">
        <f t="shared" si="20"/>
        <v>St</v>
      </c>
    </row>
    <row r="1300" spans="1:16" ht="15.6" x14ac:dyDescent="0.3">
      <c r="A1300" s="9">
        <v>45456.895833333336</v>
      </c>
      <c r="B1300" s="2" t="s">
        <v>3</v>
      </c>
      <c r="C1300" s="2" t="s">
        <v>4</v>
      </c>
      <c r="D1300" s="2" t="s">
        <v>1712</v>
      </c>
      <c r="E1300" s="12" t="s">
        <v>350</v>
      </c>
      <c r="F1300" s="12" t="s">
        <v>1766</v>
      </c>
      <c r="G1300" s="2" t="s">
        <v>250</v>
      </c>
      <c r="H1300" s="2" t="s">
        <v>11</v>
      </c>
      <c r="I1300" s="2" t="s">
        <v>1744</v>
      </c>
      <c r="J1300" s="17">
        <v>1462.16</v>
      </c>
      <c r="K1300" s="3" t="s">
        <v>945</v>
      </c>
      <c r="L1300" s="30">
        <f>IF(M1300="1000 szt.",((J1300/N1300)/1000),IF(M1300="gram",((J1300/N1300)*1000),J1300/N1300))</f>
        <v>1462.16</v>
      </c>
      <c r="M1300" s="14" t="s">
        <v>19</v>
      </c>
      <c r="N1300" s="15">
        <v>1</v>
      </c>
      <c r="O1300" s="18" t="s">
        <v>1354</v>
      </c>
      <c r="P1300" s="31" t="str">
        <f t="shared" si="20"/>
        <v>St</v>
      </c>
    </row>
    <row r="1301" spans="1:16" ht="15.6" x14ac:dyDescent="0.3">
      <c r="A1301" s="9">
        <v>45456.895833333336</v>
      </c>
      <c r="B1301" s="2" t="s">
        <v>3</v>
      </c>
      <c r="C1301" s="2" t="s">
        <v>4</v>
      </c>
      <c r="D1301" s="2" t="s">
        <v>1712</v>
      </c>
      <c r="E1301" s="12" t="s">
        <v>350</v>
      </c>
      <c r="F1301" s="12" t="s">
        <v>1766</v>
      </c>
      <c r="G1301" s="2" t="s">
        <v>250</v>
      </c>
      <c r="H1301" s="2" t="s">
        <v>11</v>
      </c>
      <c r="I1301" s="2" t="s">
        <v>1744</v>
      </c>
      <c r="J1301" s="17">
        <v>307.5</v>
      </c>
      <c r="K1301" s="3" t="s">
        <v>946</v>
      </c>
      <c r="L1301" s="30">
        <f>IF(M1301="1000 szt.",((J1301/N1301)/1000),IF(M1301="gram",((J1301/N1301)*1000),J1301/N1301))</f>
        <v>307.5</v>
      </c>
      <c r="M1301" s="14" t="s">
        <v>19</v>
      </c>
      <c r="N1301" s="15">
        <v>1</v>
      </c>
      <c r="O1301" s="18" t="s">
        <v>1354</v>
      </c>
      <c r="P1301" s="31" t="str">
        <f t="shared" si="20"/>
        <v>St</v>
      </c>
    </row>
    <row r="1302" spans="1:16" ht="15.6" x14ac:dyDescent="0.3">
      <c r="A1302" s="9">
        <v>45456.895833333336</v>
      </c>
      <c r="B1302" s="2" t="s">
        <v>3</v>
      </c>
      <c r="C1302" s="2" t="s">
        <v>4</v>
      </c>
      <c r="D1302" s="2" t="s">
        <v>1712</v>
      </c>
      <c r="E1302" s="12" t="s">
        <v>350</v>
      </c>
      <c r="F1302" s="12" t="s">
        <v>1766</v>
      </c>
      <c r="G1302" s="2" t="s">
        <v>250</v>
      </c>
      <c r="H1302" s="2" t="s">
        <v>11</v>
      </c>
      <c r="I1302" s="2" t="s">
        <v>1744</v>
      </c>
      <c r="J1302" s="17">
        <v>430.5</v>
      </c>
      <c r="K1302" s="3" t="s">
        <v>947</v>
      </c>
      <c r="L1302" s="30">
        <f>IF(M1302="1000 szt.",((J1302/N1302)/1000),IF(M1302="gram",((J1302/N1302)*1000),J1302/N1302))</f>
        <v>430.5</v>
      </c>
      <c r="M1302" s="14" t="s">
        <v>19</v>
      </c>
      <c r="N1302" s="15">
        <v>1</v>
      </c>
      <c r="O1302" s="18" t="s">
        <v>1354</v>
      </c>
      <c r="P1302" s="31" t="str">
        <f t="shared" si="20"/>
        <v>St</v>
      </c>
    </row>
    <row r="1303" spans="1:16" ht="15.6" x14ac:dyDescent="0.3">
      <c r="A1303" s="9">
        <v>45456.895833333336</v>
      </c>
      <c r="B1303" s="2" t="s">
        <v>3</v>
      </c>
      <c r="C1303" s="2" t="s">
        <v>4</v>
      </c>
      <c r="D1303" s="2" t="s">
        <v>1712</v>
      </c>
      <c r="E1303" s="12" t="s">
        <v>350</v>
      </c>
      <c r="F1303" s="12" t="s">
        <v>1766</v>
      </c>
      <c r="G1303" s="2" t="s">
        <v>250</v>
      </c>
      <c r="H1303" s="2" t="s">
        <v>11</v>
      </c>
      <c r="I1303" s="2" t="s">
        <v>1744</v>
      </c>
      <c r="J1303" s="17">
        <v>3768.68</v>
      </c>
      <c r="K1303" s="3" t="s">
        <v>948</v>
      </c>
      <c r="L1303" s="30">
        <f>IF(M1303="1000 szt.",((J1303/N1303)/1000),IF(M1303="gram",((J1303/N1303)*1000),J1303/N1303))</f>
        <v>3768.68</v>
      </c>
      <c r="M1303" s="14" t="s">
        <v>19</v>
      </c>
      <c r="N1303" s="15">
        <v>1</v>
      </c>
      <c r="O1303" s="18" t="s">
        <v>1354</v>
      </c>
      <c r="P1303" s="31" t="str">
        <f t="shared" si="20"/>
        <v>St</v>
      </c>
    </row>
    <row r="1304" spans="1:16" ht="15.6" x14ac:dyDescent="0.3">
      <c r="A1304" s="9">
        <v>45456.895833333336</v>
      </c>
      <c r="B1304" s="2" t="s">
        <v>3</v>
      </c>
      <c r="C1304" s="2" t="s">
        <v>4</v>
      </c>
      <c r="D1304" s="2" t="s">
        <v>1712</v>
      </c>
      <c r="E1304" s="12" t="s">
        <v>350</v>
      </c>
      <c r="F1304" s="12" t="s">
        <v>1766</v>
      </c>
      <c r="G1304" s="2" t="s">
        <v>250</v>
      </c>
      <c r="H1304" s="2" t="s">
        <v>11</v>
      </c>
      <c r="I1304" s="2" t="s">
        <v>1744</v>
      </c>
      <c r="J1304" s="17">
        <v>297.5</v>
      </c>
      <c r="K1304" s="3" t="s">
        <v>949</v>
      </c>
      <c r="L1304" s="30">
        <f>IF(M1304="1000 szt.",((J1304/N1304)/1000),IF(M1304="gram",((J1304/N1304)*1000),J1304/N1304))</f>
        <v>297.5</v>
      </c>
      <c r="M1304" s="14" t="s">
        <v>19</v>
      </c>
      <c r="N1304" s="15">
        <v>1</v>
      </c>
      <c r="O1304" s="18" t="s">
        <v>1354</v>
      </c>
      <c r="P1304" s="31" t="str">
        <f t="shared" si="20"/>
        <v>St</v>
      </c>
    </row>
    <row r="1305" spans="1:16" ht="15.6" x14ac:dyDescent="0.3">
      <c r="A1305" s="9">
        <v>45456.895833333336</v>
      </c>
      <c r="B1305" s="2" t="s">
        <v>3</v>
      </c>
      <c r="C1305" s="2" t="s">
        <v>4</v>
      </c>
      <c r="D1305" s="2" t="s">
        <v>1712</v>
      </c>
      <c r="E1305" s="12" t="s">
        <v>350</v>
      </c>
      <c r="F1305" s="12" t="s">
        <v>1766</v>
      </c>
      <c r="G1305" s="2" t="s">
        <v>250</v>
      </c>
      <c r="H1305" s="2" t="s">
        <v>11</v>
      </c>
      <c r="I1305" s="2" t="s">
        <v>1744</v>
      </c>
      <c r="J1305" s="17">
        <v>365.05</v>
      </c>
      <c r="K1305" s="3" t="s">
        <v>950</v>
      </c>
      <c r="L1305" s="30">
        <f>IF(M1305="1000 szt.",((J1305/N1305)/1000),IF(M1305="gram",((J1305/N1305)*1000),J1305/N1305))</f>
        <v>365.05</v>
      </c>
      <c r="M1305" s="14" t="s">
        <v>19</v>
      </c>
      <c r="N1305" s="15">
        <v>1</v>
      </c>
      <c r="O1305" s="18" t="s">
        <v>1354</v>
      </c>
      <c r="P1305" s="31" t="str">
        <f t="shared" si="20"/>
        <v>St</v>
      </c>
    </row>
    <row r="1306" spans="1:16" ht="15.6" x14ac:dyDescent="0.3">
      <c r="A1306" s="9">
        <v>45456.895833333336</v>
      </c>
      <c r="B1306" s="2" t="s">
        <v>3</v>
      </c>
      <c r="C1306" s="2" t="s">
        <v>4</v>
      </c>
      <c r="D1306" s="2" t="s">
        <v>1712</v>
      </c>
      <c r="E1306" s="12" t="s">
        <v>350</v>
      </c>
      <c r="F1306" s="12" t="s">
        <v>1766</v>
      </c>
      <c r="G1306" s="2" t="s">
        <v>250</v>
      </c>
      <c r="H1306" s="2" t="s">
        <v>11</v>
      </c>
      <c r="I1306" s="2" t="s">
        <v>1744</v>
      </c>
      <c r="J1306" s="17">
        <v>1818.43</v>
      </c>
      <c r="K1306" s="3" t="s">
        <v>951</v>
      </c>
      <c r="L1306" s="30">
        <f>IF(M1306="1000 szt.",((J1306/N1306)/1000),IF(M1306="gram",((J1306/N1306)*1000),J1306/N1306))</f>
        <v>1818.43</v>
      </c>
      <c r="M1306" s="14" t="s">
        <v>19</v>
      </c>
      <c r="N1306" s="15">
        <v>1</v>
      </c>
      <c r="O1306" s="18" t="s">
        <v>1354</v>
      </c>
      <c r="P1306" s="31" t="str">
        <f t="shared" si="20"/>
        <v>St</v>
      </c>
    </row>
    <row r="1307" spans="1:16" ht="15.6" x14ac:dyDescent="0.3">
      <c r="A1307" s="9">
        <v>45456.895833333336</v>
      </c>
      <c r="B1307" s="2" t="s">
        <v>3</v>
      </c>
      <c r="C1307" s="2" t="s">
        <v>4</v>
      </c>
      <c r="D1307" s="2" t="s">
        <v>1712</v>
      </c>
      <c r="E1307" s="12" t="s">
        <v>350</v>
      </c>
      <c r="F1307" s="12" t="s">
        <v>1766</v>
      </c>
      <c r="G1307" s="2" t="s">
        <v>250</v>
      </c>
      <c r="H1307" s="2" t="s">
        <v>11</v>
      </c>
      <c r="I1307" s="2" t="s">
        <v>1744</v>
      </c>
      <c r="J1307" s="17">
        <v>3405.59</v>
      </c>
      <c r="K1307" s="3" t="s">
        <v>946</v>
      </c>
      <c r="L1307" s="30">
        <f>IF(M1307="1000 szt.",((J1307/N1307)/1000),IF(M1307="gram",((J1307/N1307)*1000),J1307/N1307))</f>
        <v>3405.59</v>
      </c>
      <c r="M1307" s="14" t="s">
        <v>19</v>
      </c>
      <c r="N1307" s="15">
        <v>1</v>
      </c>
      <c r="O1307" s="18" t="s">
        <v>1354</v>
      </c>
      <c r="P1307" s="31" t="str">
        <f t="shared" si="20"/>
        <v>St</v>
      </c>
    </row>
    <row r="1308" spans="1:16" ht="15.6" x14ac:dyDescent="0.3">
      <c r="A1308" s="9">
        <v>45456.895833333336</v>
      </c>
      <c r="B1308" s="2" t="s">
        <v>3</v>
      </c>
      <c r="C1308" s="2" t="s">
        <v>4</v>
      </c>
      <c r="D1308" s="2" t="s">
        <v>1712</v>
      </c>
      <c r="E1308" s="12" t="s">
        <v>350</v>
      </c>
      <c r="F1308" s="12" t="s">
        <v>1766</v>
      </c>
      <c r="G1308" s="2" t="s">
        <v>250</v>
      </c>
      <c r="H1308" s="2" t="s">
        <v>11</v>
      </c>
      <c r="I1308" s="2" t="s">
        <v>1744</v>
      </c>
      <c r="J1308" s="17">
        <v>4572.09</v>
      </c>
      <c r="K1308" s="3" t="s">
        <v>952</v>
      </c>
      <c r="L1308" s="30">
        <f>IF(M1308="1000 szt.",((J1308/N1308)/1000),IF(M1308="gram",((J1308/N1308)*1000),J1308/N1308))</f>
        <v>4572.09</v>
      </c>
      <c r="M1308" s="14" t="s">
        <v>19</v>
      </c>
      <c r="N1308" s="15">
        <v>1</v>
      </c>
      <c r="O1308" s="18" t="s">
        <v>1354</v>
      </c>
      <c r="P1308" s="31" t="str">
        <f t="shared" si="20"/>
        <v>St</v>
      </c>
    </row>
    <row r="1309" spans="1:16" ht="15.6" x14ac:dyDescent="0.3">
      <c r="A1309" s="9">
        <v>45456.895833333336</v>
      </c>
      <c r="B1309" s="2" t="s">
        <v>3</v>
      </c>
      <c r="C1309" s="2" t="s">
        <v>4</v>
      </c>
      <c r="D1309" s="2" t="s">
        <v>1712</v>
      </c>
      <c r="E1309" s="12" t="s">
        <v>350</v>
      </c>
      <c r="F1309" s="12" t="s">
        <v>1766</v>
      </c>
      <c r="G1309" s="2" t="s">
        <v>250</v>
      </c>
      <c r="H1309" s="2" t="s">
        <v>11</v>
      </c>
      <c r="I1309" s="2" t="s">
        <v>1744</v>
      </c>
      <c r="J1309" s="17">
        <v>2665.77</v>
      </c>
      <c r="K1309" s="3" t="s">
        <v>953</v>
      </c>
      <c r="L1309" s="30">
        <f>IF(M1309="1000 szt.",((J1309/N1309)/1000),IF(M1309="gram",((J1309/N1309)*1000),J1309/N1309))</f>
        <v>2665.77</v>
      </c>
      <c r="M1309" s="14" t="s">
        <v>19</v>
      </c>
      <c r="N1309" s="15">
        <v>1</v>
      </c>
      <c r="O1309" s="18" t="s">
        <v>1354</v>
      </c>
      <c r="P1309" s="31" t="str">
        <f t="shared" si="20"/>
        <v>St</v>
      </c>
    </row>
    <row r="1310" spans="1:16" ht="20.399999999999999" x14ac:dyDescent="0.3">
      <c r="A1310" s="9">
        <v>45456.895833333336</v>
      </c>
      <c r="B1310" s="2" t="s">
        <v>3</v>
      </c>
      <c r="C1310" s="2" t="s">
        <v>4</v>
      </c>
      <c r="D1310" s="2" t="s">
        <v>1712</v>
      </c>
      <c r="E1310" s="12" t="s">
        <v>350</v>
      </c>
      <c r="F1310" s="12" t="s">
        <v>1766</v>
      </c>
      <c r="G1310" s="2" t="s">
        <v>250</v>
      </c>
      <c r="H1310" s="2" t="s">
        <v>11</v>
      </c>
      <c r="I1310" s="2" t="s">
        <v>1744</v>
      </c>
      <c r="J1310" s="17">
        <v>2157.3200000000002</v>
      </c>
      <c r="K1310" s="3" t="s">
        <v>954</v>
      </c>
      <c r="L1310" s="30">
        <f>IF(M1310="1000 szt.",((J1310/N1310)/1000),IF(M1310="gram",((J1310/N1310)*1000),J1310/N1310))</f>
        <v>2157.3200000000002</v>
      </c>
      <c r="M1310" s="14" t="s">
        <v>19</v>
      </c>
      <c r="N1310" s="15">
        <v>1</v>
      </c>
      <c r="O1310" s="18" t="s">
        <v>1354</v>
      </c>
      <c r="P1310" s="31" t="str">
        <f t="shared" si="20"/>
        <v>St</v>
      </c>
    </row>
    <row r="1311" spans="1:16" ht="15.6" x14ac:dyDescent="0.3">
      <c r="A1311" s="9">
        <v>45456.895833333336</v>
      </c>
      <c r="B1311" s="2" t="s">
        <v>3</v>
      </c>
      <c r="C1311" s="2" t="s">
        <v>4</v>
      </c>
      <c r="D1311" s="2" t="s">
        <v>1712</v>
      </c>
      <c r="E1311" s="12" t="s">
        <v>350</v>
      </c>
      <c r="F1311" s="12" t="s">
        <v>1766</v>
      </c>
      <c r="G1311" s="2" t="s">
        <v>250</v>
      </c>
      <c r="H1311" s="2" t="s">
        <v>11</v>
      </c>
      <c r="I1311" s="2" t="s">
        <v>1744</v>
      </c>
      <c r="J1311" s="17">
        <v>2157.3200000000002</v>
      </c>
      <c r="K1311" s="3" t="s">
        <v>955</v>
      </c>
      <c r="L1311" s="30">
        <f>IF(M1311="1000 szt.",((J1311/N1311)/1000),IF(M1311="gram",((J1311/N1311)*1000),J1311/N1311))</f>
        <v>2157.3200000000002</v>
      </c>
      <c r="M1311" s="14" t="s">
        <v>19</v>
      </c>
      <c r="N1311" s="15">
        <v>1</v>
      </c>
      <c r="O1311" s="18" t="s">
        <v>1354</v>
      </c>
      <c r="P1311" s="31" t="str">
        <f t="shared" si="20"/>
        <v>St</v>
      </c>
    </row>
    <row r="1312" spans="1:16" ht="15.6" x14ac:dyDescent="0.3">
      <c r="A1312" s="9">
        <v>45456.895833333336</v>
      </c>
      <c r="B1312" s="2" t="s">
        <v>3</v>
      </c>
      <c r="C1312" s="2" t="s">
        <v>4</v>
      </c>
      <c r="D1312" s="2" t="s">
        <v>1712</v>
      </c>
      <c r="E1312" s="12" t="s">
        <v>350</v>
      </c>
      <c r="F1312" s="12" t="s">
        <v>1766</v>
      </c>
      <c r="G1312" s="2" t="s">
        <v>250</v>
      </c>
      <c r="H1312" s="2" t="s">
        <v>11</v>
      </c>
      <c r="I1312" s="2" t="s">
        <v>1744</v>
      </c>
      <c r="J1312" s="17">
        <v>49.2</v>
      </c>
      <c r="K1312" s="3" t="s">
        <v>956</v>
      </c>
      <c r="L1312" s="30">
        <f>IF(M1312="1000 szt.",((J1312/N1312)/1000),IF(M1312="gram",((J1312/N1312)*1000),J1312/N1312))</f>
        <v>49.2</v>
      </c>
      <c r="M1312" s="14" t="s">
        <v>19</v>
      </c>
      <c r="N1312" s="15">
        <v>1</v>
      </c>
      <c r="O1312" s="18" t="s">
        <v>1354</v>
      </c>
      <c r="P1312" s="31" t="str">
        <f t="shared" si="20"/>
        <v>St</v>
      </c>
    </row>
    <row r="1313" spans="1:16" ht="15.6" x14ac:dyDescent="0.3">
      <c r="A1313" s="9">
        <v>45456.895833333336</v>
      </c>
      <c r="B1313" s="2" t="s">
        <v>3</v>
      </c>
      <c r="C1313" s="2" t="s">
        <v>4</v>
      </c>
      <c r="D1313" s="2" t="s">
        <v>1712</v>
      </c>
      <c r="E1313" s="12" t="s">
        <v>350</v>
      </c>
      <c r="F1313" s="12" t="s">
        <v>1766</v>
      </c>
      <c r="G1313" s="2" t="s">
        <v>250</v>
      </c>
      <c r="H1313" s="2" t="s">
        <v>11</v>
      </c>
      <c r="I1313" s="2" t="s">
        <v>1744</v>
      </c>
      <c r="J1313" s="17">
        <v>1030.08</v>
      </c>
      <c r="K1313" s="3" t="s">
        <v>957</v>
      </c>
      <c r="L1313" s="30">
        <f>IF(M1313="1000 szt.",((J1313/N1313)/1000),IF(M1313="gram",((J1313/N1313)*1000),J1313/N1313))</f>
        <v>1030.08</v>
      </c>
      <c r="M1313" s="14" t="s">
        <v>19</v>
      </c>
      <c r="N1313" s="15">
        <v>1</v>
      </c>
      <c r="O1313" s="18" t="s">
        <v>1354</v>
      </c>
      <c r="P1313" s="31" t="str">
        <f t="shared" si="20"/>
        <v>St</v>
      </c>
    </row>
    <row r="1314" spans="1:16" ht="15.6" x14ac:dyDescent="0.3">
      <c r="A1314" s="9">
        <v>45456.895833333336</v>
      </c>
      <c r="B1314" s="2" t="s">
        <v>3</v>
      </c>
      <c r="C1314" s="2" t="s">
        <v>4</v>
      </c>
      <c r="D1314" s="2" t="s">
        <v>1712</v>
      </c>
      <c r="E1314" s="12" t="s">
        <v>350</v>
      </c>
      <c r="F1314" s="12" t="s">
        <v>1766</v>
      </c>
      <c r="G1314" s="2" t="s">
        <v>250</v>
      </c>
      <c r="H1314" s="2" t="s">
        <v>11</v>
      </c>
      <c r="I1314" s="2" t="s">
        <v>1744</v>
      </c>
      <c r="J1314" s="17">
        <v>136.08000000000001</v>
      </c>
      <c r="K1314" s="3" t="s">
        <v>958</v>
      </c>
      <c r="L1314" s="30">
        <f>IF(M1314="1000 szt.",((J1314/N1314)/1000),IF(M1314="gram",((J1314/N1314)*1000),J1314/N1314))</f>
        <v>136.08000000000001</v>
      </c>
      <c r="M1314" s="14" t="s">
        <v>19</v>
      </c>
      <c r="N1314" s="15">
        <v>1</v>
      </c>
      <c r="O1314" s="18" t="s">
        <v>1354</v>
      </c>
      <c r="P1314" s="31" t="str">
        <f t="shared" si="20"/>
        <v>St</v>
      </c>
    </row>
    <row r="1315" spans="1:16" ht="15.6" x14ac:dyDescent="0.3">
      <c r="A1315" s="9">
        <v>45456.895833333336</v>
      </c>
      <c r="B1315" s="2" t="s">
        <v>3</v>
      </c>
      <c r="C1315" s="2" t="s">
        <v>4</v>
      </c>
      <c r="D1315" s="2" t="s">
        <v>1712</v>
      </c>
      <c r="E1315" s="12" t="s">
        <v>350</v>
      </c>
      <c r="F1315" s="12" t="s">
        <v>1766</v>
      </c>
      <c r="G1315" s="2" t="s">
        <v>250</v>
      </c>
      <c r="H1315" s="2" t="s">
        <v>11</v>
      </c>
      <c r="I1315" s="2" t="s">
        <v>1744</v>
      </c>
      <c r="J1315" s="17">
        <v>143.63999999999999</v>
      </c>
      <c r="K1315" s="3" t="s">
        <v>959</v>
      </c>
      <c r="L1315" s="30">
        <f>IF(M1315="1000 szt.",((J1315/N1315)/1000),IF(M1315="gram",((J1315/N1315)*1000),J1315/N1315))</f>
        <v>143.63999999999999</v>
      </c>
      <c r="M1315" s="14" t="s">
        <v>19</v>
      </c>
      <c r="N1315" s="15">
        <v>1</v>
      </c>
      <c r="O1315" s="18" t="s">
        <v>1354</v>
      </c>
      <c r="P1315" s="31" t="str">
        <f t="shared" si="20"/>
        <v>St</v>
      </c>
    </row>
    <row r="1316" spans="1:16" ht="15.6" x14ac:dyDescent="0.3">
      <c r="A1316" s="9">
        <v>45456.895833333336</v>
      </c>
      <c r="B1316" s="2" t="s">
        <v>3</v>
      </c>
      <c r="C1316" s="2" t="s">
        <v>4</v>
      </c>
      <c r="D1316" s="2" t="s">
        <v>1712</v>
      </c>
      <c r="E1316" s="12" t="s">
        <v>350</v>
      </c>
      <c r="F1316" s="12" t="s">
        <v>1766</v>
      </c>
      <c r="G1316" s="2" t="s">
        <v>250</v>
      </c>
      <c r="H1316" s="2" t="s">
        <v>11</v>
      </c>
      <c r="I1316" s="2" t="s">
        <v>1744</v>
      </c>
      <c r="J1316" s="17">
        <v>143.63999999999999</v>
      </c>
      <c r="K1316" s="3" t="s">
        <v>959</v>
      </c>
      <c r="L1316" s="30">
        <f>IF(M1316="1000 szt.",((J1316/N1316)/1000),IF(M1316="gram",((J1316/N1316)*1000),J1316/N1316))</f>
        <v>143.63999999999999</v>
      </c>
      <c r="M1316" s="14" t="s">
        <v>19</v>
      </c>
      <c r="N1316" s="15">
        <v>1</v>
      </c>
      <c r="O1316" s="18" t="s">
        <v>1354</v>
      </c>
      <c r="P1316" s="31" t="str">
        <f t="shared" si="20"/>
        <v>St</v>
      </c>
    </row>
    <row r="1317" spans="1:16" ht="15.6" x14ac:dyDescent="0.3">
      <c r="A1317" s="9">
        <v>45456.895833333336</v>
      </c>
      <c r="B1317" s="2" t="s">
        <v>3</v>
      </c>
      <c r="C1317" s="2" t="s">
        <v>4</v>
      </c>
      <c r="D1317" s="2" t="s">
        <v>1712</v>
      </c>
      <c r="E1317" s="12" t="s">
        <v>350</v>
      </c>
      <c r="F1317" s="12" t="s">
        <v>1766</v>
      </c>
      <c r="G1317" s="2" t="s">
        <v>250</v>
      </c>
      <c r="H1317" s="2" t="s">
        <v>11</v>
      </c>
      <c r="I1317" s="2" t="s">
        <v>1744</v>
      </c>
      <c r="J1317" s="17">
        <v>23.76</v>
      </c>
      <c r="K1317" s="3" t="s">
        <v>960</v>
      </c>
      <c r="L1317" s="30">
        <f>IF(M1317="1000 szt.",((J1317/N1317)/1000),IF(M1317="gram",((J1317/N1317)*1000),J1317/N1317))</f>
        <v>23.76</v>
      </c>
      <c r="M1317" s="14" t="s">
        <v>19</v>
      </c>
      <c r="N1317" s="15">
        <v>1</v>
      </c>
      <c r="O1317" s="18" t="s">
        <v>1354</v>
      </c>
      <c r="P1317" s="31" t="str">
        <f t="shared" si="20"/>
        <v>St</v>
      </c>
    </row>
    <row r="1318" spans="1:16" ht="15.6" x14ac:dyDescent="0.3">
      <c r="A1318" s="9">
        <v>45456.895833333336</v>
      </c>
      <c r="B1318" s="2" t="s">
        <v>3</v>
      </c>
      <c r="C1318" s="2" t="s">
        <v>4</v>
      </c>
      <c r="D1318" s="2" t="s">
        <v>1712</v>
      </c>
      <c r="E1318" s="12" t="s">
        <v>350</v>
      </c>
      <c r="F1318" s="12" t="s">
        <v>1766</v>
      </c>
      <c r="G1318" s="2" t="s">
        <v>250</v>
      </c>
      <c r="H1318" s="2" t="s">
        <v>11</v>
      </c>
      <c r="I1318" s="2" t="s">
        <v>1744</v>
      </c>
      <c r="J1318" s="17">
        <v>88.2</v>
      </c>
      <c r="K1318" s="3" t="s">
        <v>961</v>
      </c>
      <c r="L1318" s="30">
        <f>IF(M1318="1000 szt.",((J1318/N1318)/1000),IF(M1318="gram",((J1318/N1318)*1000),J1318/N1318))</f>
        <v>88.2</v>
      </c>
      <c r="M1318" s="14" t="s">
        <v>19</v>
      </c>
      <c r="N1318" s="15">
        <v>1</v>
      </c>
      <c r="O1318" s="18" t="s">
        <v>1354</v>
      </c>
      <c r="P1318" s="31" t="str">
        <f t="shared" si="20"/>
        <v>St</v>
      </c>
    </row>
    <row r="1319" spans="1:16" ht="15.6" x14ac:dyDescent="0.3">
      <c r="A1319" s="9">
        <v>45456.895833333336</v>
      </c>
      <c r="B1319" s="2" t="s">
        <v>3</v>
      </c>
      <c r="C1319" s="2" t="s">
        <v>4</v>
      </c>
      <c r="D1319" s="2" t="s">
        <v>1712</v>
      </c>
      <c r="E1319" s="12" t="s">
        <v>350</v>
      </c>
      <c r="F1319" s="12" t="s">
        <v>1766</v>
      </c>
      <c r="G1319" s="2" t="s">
        <v>250</v>
      </c>
      <c r="H1319" s="2" t="s">
        <v>11</v>
      </c>
      <c r="I1319" s="2" t="s">
        <v>1744</v>
      </c>
      <c r="J1319" s="17">
        <v>343</v>
      </c>
      <c r="K1319" s="3" t="s">
        <v>962</v>
      </c>
      <c r="L1319" s="30">
        <f>IF(M1319="1000 szt.",((J1319/N1319)/1000),IF(M1319="gram",((J1319/N1319)*1000),J1319/N1319))</f>
        <v>343</v>
      </c>
      <c r="M1319" s="14" t="s">
        <v>19</v>
      </c>
      <c r="N1319" s="15">
        <v>1</v>
      </c>
      <c r="O1319" s="18" t="s">
        <v>1354</v>
      </c>
      <c r="P1319" s="31" t="str">
        <f t="shared" si="20"/>
        <v>St</v>
      </c>
    </row>
    <row r="1320" spans="1:16" ht="15.6" x14ac:dyDescent="0.3">
      <c r="A1320" s="9">
        <v>45456.895833333336</v>
      </c>
      <c r="B1320" s="2" t="s">
        <v>3</v>
      </c>
      <c r="C1320" s="2" t="s">
        <v>4</v>
      </c>
      <c r="D1320" s="2" t="s">
        <v>1712</v>
      </c>
      <c r="E1320" s="12" t="s">
        <v>350</v>
      </c>
      <c r="F1320" s="12" t="s">
        <v>1766</v>
      </c>
      <c r="G1320" s="2" t="s">
        <v>250</v>
      </c>
      <c r="H1320" s="2" t="s">
        <v>11</v>
      </c>
      <c r="I1320" s="2" t="s">
        <v>1744</v>
      </c>
      <c r="J1320" s="17">
        <v>1428</v>
      </c>
      <c r="K1320" s="3" t="s">
        <v>963</v>
      </c>
      <c r="L1320" s="30">
        <f>IF(M1320="1000 szt.",((J1320/N1320)/1000),IF(M1320="gram",((J1320/N1320)*1000),J1320/N1320))</f>
        <v>1428</v>
      </c>
      <c r="M1320" s="14" t="s">
        <v>19</v>
      </c>
      <c r="N1320" s="15">
        <v>1</v>
      </c>
      <c r="O1320" s="18" t="s">
        <v>1354</v>
      </c>
      <c r="P1320" s="31" t="str">
        <f t="shared" si="20"/>
        <v>St</v>
      </c>
    </row>
    <row r="1321" spans="1:16" ht="15.6" x14ac:dyDescent="0.3">
      <c r="A1321" s="9">
        <v>45456.895833333336</v>
      </c>
      <c r="B1321" s="2" t="s">
        <v>3</v>
      </c>
      <c r="C1321" s="2" t="s">
        <v>4</v>
      </c>
      <c r="D1321" s="2" t="s">
        <v>1712</v>
      </c>
      <c r="E1321" s="12" t="s">
        <v>350</v>
      </c>
      <c r="F1321" s="12" t="s">
        <v>1766</v>
      </c>
      <c r="G1321" s="2" t="s">
        <v>250</v>
      </c>
      <c r="H1321" s="2" t="s">
        <v>11</v>
      </c>
      <c r="I1321" s="2" t="s">
        <v>1744</v>
      </c>
      <c r="J1321" s="17">
        <v>487.2</v>
      </c>
      <c r="K1321" s="3" t="s">
        <v>962</v>
      </c>
      <c r="L1321" s="30">
        <f>IF(M1321="1000 szt.",((J1321/N1321)/1000),IF(M1321="gram",((J1321/N1321)*1000),J1321/N1321))</f>
        <v>243.6</v>
      </c>
      <c r="M1321" s="14" t="s">
        <v>19</v>
      </c>
      <c r="N1321" s="15">
        <v>2</v>
      </c>
      <c r="O1321" s="18" t="s">
        <v>1354</v>
      </c>
      <c r="P1321" s="31" t="str">
        <f t="shared" si="20"/>
        <v>St</v>
      </c>
    </row>
    <row r="1322" spans="1:16" ht="15.6" x14ac:dyDescent="0.3">
      <c r="A1322" s="9">
        <v>45456.895833333336</v>
      </c>
      <c r="B1322" s="2" t="s">
        <v>3</v>
      </c>
      <c r="C1322" s="2" t="s">
        <v>4</v>
      </c>
      <c r="D1322" s="2" t="s">
        <v>1712</v>
      </c>
      <c r="E1322" s="12" t="s">
        <v>350</v>
      </c>
      <c r="F1322" s="12" t="s">
        <v>1766</v>
      </c>
      <c r="G1322" s="2" t="s">
        <v>250</v>
      </c>
      <c r="H1322" s="2" t="s">
        <v>11</v>
      </c>
      <c r="I1322" s="2" t="s">
        <v>1744</v>
      </c>
      <c r="J1322" s="17">
        <v>1036</v>
      </c>
      <c r="K1322" s="3" t="s">
        <v>964</v>
      </c>
      <c r="L1322" s="30">
        <f>IF(M1322="1000 szt.",((J1322/N1322)/1000),IF(M1322="gram",((J1322/N1322)*1000),J1322/N1322))</f>
        <v>1036</v>
      </c>
      <c r="M1322" s="14" t="s">
        <v>19</v>
      </c>
      <c r="N1322" s="15">
        <v>1</v>
      </c>
      <c r="O1322" s="18" t="s">
        <v>1354</v>
      </c>
      <c r="P1322" s="31" t="str">
        <f t="shared" si="20"/>
        <v>St</v>
      </c>
    </row>
    <row r="1323" spans="1:16" ht="15.6" x14ac:dyDescent="0.3">
      <c r="A1323" s="9">
        <v>45456.895833333336</v>
      </c>
      <c r="B1323" s="2" t="s">
        <v>3</v>
      </c>
      <c r="C1323" s="2" t="s">
        <v>4</v>
      </c>
      <c r="D1323" s="2" t="s">
        <v>1712</v>
      </c>
      <c r="E1323" s="12" t="s">
        <v>350</v>
      </c>
      <c r="F1323" s="12" t="s">
        <v>1766</v>
      </c>
      <c r="G1323" s="2" t="s">
        <v>250</v>
      </c>
      <c r="H1323" s="2" t="s">
        <v>11</v>
      </c>
      <c r="I1323" s="2" t="s">
        <v>1744</v>
      </c>
      <c r="J1323" s="17">
        <v>6436.8</v>
      </c>
      <c r="K1323" s="3" t="s">
        <v>965</v>
      </c>
      <c r="L1323" s="30">
        <f>IF(M1323="1000 szt.",((J1323/N1323)/1000),IF(M1323="gram",((J1323/N1323)*1000),J1323/N1323))</f>
        <v>6436.8</v>
      </c>
      <c r="M1323" s="14" t="s">
        <v>19</v>
      </c>
      <c r="N1323" s="15">
        <v>1</v>
      </c>
      <c r="O1323" s="18" t="s">
        <v>1354</v>
      </c>
      <c r="P1323" s="31" t="str">
        <f t="shared" si="20"/>
        <v>St</v>
      </c>
    </row>
    <row r="1324" spans="1:16" ht="15.6" x14ac:dyDescent="0.3">
      <c r="A1324" s="9">
        <v>45456.895833333336</v>
      </c>
      <c r="B1324" s="2" t="s">
        <v>3</v>
      </c>
      <c r="C1324" s="2" t="s">
        <v>4</v>
      </c>
      <c r="D1324" s="2" t="s">
        <v>1712</v>
      </c>
      <c r="E1324" s="12" t="s">
        <v>350</v>
      </c>
      <c r="F1324" s="12" t="s">
        <v>1766</v>
      </c>
      <c r="G1324" s="2" t="s">
        <v>250</v>
      </c>
      <c r="H1324" s="2" t="s">
        <v>11</v>
      </c>
      <c r="I1324" s="2" t="s">
        <v>1744</v>
      </c>
      <c r="J1324" s="17">
        <v>4177.6000000000004</v>
      </c>
      <c r="K1324" s="3" t="s">
        <v>966</v>
      </c>
      <c r="L1324" s="30">
        <f>IF(M1324="1000 szt.",((J1324/N1324)/1000),IF(M1324="gram",((J1324/N1324)*1000),J1324/N1324))</f>
        <v>4177.6000000000004</v>
      </c>
      <c r="M1324" s="14" t="s">
        <v>19</v>
      </c>
      <c r="N1324" s="15">
        <v>1</v>
      </c>
      <c r="O1324" s="18" t="s">
        <v>1354</v>
      </c>
      <c r="P1324" s="31" t="str">
        <f t="shared" si="20"/>
        <v>St</v>
      </c>
    </row>
    <row r="1325" spans="1:16" ht="15.6" x14ac:dyDescent="0.3">
      <c r="A1325" s="9">
        <v>45456.895833333336</v>
      </c>
      <c r="B1325" s="2" t="s">
        <v>3</v>
      </c>
      <c r="C1325" s="2" t="s">
        <v>4</v>
      </c>
      <c r="D1325" s="2" t="s">
        <v>1712</v>
      </c>
      <c r="E1325" s="12" t="s">
        <v>350</v>
      </c>
      <c r="F1325" s="12" t="s">
        <v>1766</v>
      </c>
      <c r="G1325" s="2" t="s">
        <v>250</v>
      </c>
      <c r="H1325" s="2" t="s">
        <v>11</v>
      </c>
      <c r="I1325" s="2" t="s">
        <v>1744</v>
      </c>
      <c r="J1325" s="17">
        <v>385.84</v>
      </c>
      <c r="K1325" s="3" t="s">
        <v>967</v>
      </c>
      <c r="L1325" s="30">
        <f>IF(M1325="1000 szt.",((J1325/N1325)/1000),IF(M1325="gram",((J1325/N1325)*1000),J1325/N1325))</f>
        <v>385.84</v>
      </c>
      <c r="M1325" s="14" t="s">
        <v>19</v>
      </c>
      <c r="N1325" s="15">
        <v>1</v>
      </c>
      <c r="O1325" s="18" t="s">
        <v>1354</v>
      </c>
      <c r="P1325" s="31" t="str">
        <f t="shared" si="20"/>
        <v>St</v>
      </c>
    </row>
    <row r="1326" spans="1:16" ht="15.6" x14ac:dyDescent="0.3">
      <c r="A1326" s="9">
        <v>45456.895833333336</v>
      </c>
      <c r="B1326" s="2" t="s">
        <v>3</v>
      </c>
      <c r="C1326" s="2" t="s">
        <v>4</v>
      </c>
      <c r="D1326" s="2" t="s">
        <v>1712</v>
      </c>
      <c r="E1326" s="12" t="s">
        <v>350</v>
      </c>
      <c r="F1326" s="12" t="s">
        <v>1766</v>
      </c>
      <c r="G1326" s="2" t="s">
        <v>250</v>
      </c>
      <c r="H1326" s="2" t="s">
        <v>11</v>
      </c>
      <c r="I1326" s="2" t="s">
        <v>1744</v>
      </c>
      <c r="J1326" s="17">
        <v>999.18</v>
      </c>
      <c r="K1326" s="3" t="s">
        <v>968</v>
      </c>
      <c r="L1326" s="30">
        <f>IF(M1326="1000 szt.",((J1326/N1326)/1000),IF(M1326="gram",((J1326/N1326)*1000),J1326/N1326))</f>
        <v>999.18</v>
      </c>
      <c r="M1326" s="14" t="s">
        <v>19</v>
      </c>
      <c r="N1326" s="15">
        <v>1</v>
      </c>
      <c r="O1326" s="18" t="s">
        <v>1354</v>
      </c>
      <c r="P1326" s="31" t="str">
        <f t="shared" si="20"/>
        <v>St</v>
      </c>
    </row>
    <row r="1327" spans="1:16" ht="15.6" x14ac:dyDescent="0.3">
      <c r="A1327" s="9">
        <v>45456.895833333336</v>
      </c>
      <c r="B1327" s="2" t="s">
        <v>3</v>
      </c>
      <c r="C1327" s="2" t="s">
        <v>4</v>
      </c>
      <c r="D1327" s="2" t="s">
        <v>1712</v>
      </c>
      <c r="E1327" s="12" t="s">
        <v>350</v>
      </c>
      <c r="F1327" s="12" t="s">
        <v>1766</v>
      </c>
      <c r="G1327" s="2" t="s">
        <v>250</v>
      </c>
      <c r="H1327" s="2" t="s">
        <v>11</v>
      </c>
      <c r="I1327" s="2" t="s">
        <v>1744</v>
      </c>
      <c r="J1327" s="17">
        <v>700</v>
      </c>
      <c r="K1327" s="3" t="s">
        <v>969</v>
      </c>
      <c r="L1327" s="30">
        <f>IF(M1327="1000 szt.",((J1327/N1327)/1000),IF(M1327="gram",((J1327/N1327)*1000),J1327/N1327))</f>
        <v>700</v>
      </c>
      <c r="M1327" s="14" t="s">
        <v>19</v>
      </c>
      <c r="N1327" s="15">
        <v>1</v>
      </c>
      <c r="O1327" s="18" t="s">
        <v>1354</v>
      </c>
      <c r="P1327" s="31" t="str">
        <f t="shared" si="20"/>
        <v>St</v>
      </c>
    </row>
    <row r="1328" spans="1:16" ht="15.6" x14ac:dyDescent="0.3">
      <c r="A1328" s="9">
        <v>45456.895833333336</v>
      </c>
      <c r="B1328" s="2" t="s">
        <v>3</v>
      </c>
      <c r="C1328" s="2" t="s">
        <v>4</v>
      </c>
      <c r="D1328" s="2" t="s">
        <v>1712</v>
      </c>
      <c r="E1328" s="12" t="s">
        <v>350</v>
      </c>
      <c r="F1328" s="12" t="s">
        <v>1766</v>
      </c>
      <c r="G1328" s="2" t="s">
        <v>250</v>
      </c>
      <c r="H1328" s="2" t="s">
        <v>11</v>
      </c>
      <c r="I1328" s="2" t="s">
        <v>1744</v>
      </c>
      <c r="J1328" s="17">
        <v>79.95</v>
      </c>
      <c r="K1328" s="3" t="s">
        <v>970</v>
      </c>
      <c r="L1328" s="30">
        <f>IF(M1328="1000 szt.",((J1328/N1328)/1000),IF(M1328="gram",((J1328/N1328)*1000),J1328/N1328))</f>
        <v>79.95</v>
      </c>
      <c r="M1328" s="14" t="s">
        <v>19</v>
      </c>
      <c r="N1328" s="15">
        <v>1</v>
      </c>
      <c r="O1328" s="18" t="s">
        <v>1354</v>
      </c>
      <c r="P1328" s="31" t="str">
        <f t="shared" si="20"/>
        <v>St</v>
      </c>
    </row>
    <row r="1329" spans="1:16" ht="15.6" x14ac:dyDescent="0.3">
      <c r="A1329" s="9">
        <v>45456.895833333336</v>
      </c>
      <c r="B1329" s="2" t="s">
        <v>3</v>
      </c>
      <c r="C1329" s="2" t="s">
        <v>4</v>
      </c>
      <c r="D1329" s="2" t="s">
        <v>1712</v>
      </c>
      <c r="E1329" s="12" t="s">
        <v>350</v>
      </c>
      <c r="F1329" s="12" t="s">
        <v>1766</v>
      </c>
      <c r="G1329" s="2" t="s">
        <v>250</v>
      </c>
      <c r="H1329" s="2" t="s">
        <v>11</v>
      </c>
      <c r="I1329" s="2" t="s">
        <v>1744</v>
      </c>
      <c r="J1329" s="17">
        <v>2099.59</v>
      </c>
      <c r="K1329" s="3" t="s">
        <v>971</v>
      </c>
      <c r="L1329" s="30">
        <f>IF(M1329="1000 szt.",((J1329/N1329)/1000),IF(M1329="gram",((J1329/N1329)*1000),J1329/N1329))</f>
        <v>2099.59</v>
      </c>
      <c r="M1329" s="14" t="s">
        <v>19</v>
      </c>
      <c r="N1329" s="15">
        <v>1</v>
      </c>
      <c r="O1329" s="18" t="s">
        <v>1354</v>
      </c>
      <c r="P1329" s="31" t="str">
        <f t="shared" si="20"/>
        <v>St</v>
      </c>
    </row>
    <row r="1330" spans="1:16" ht="15.6" x14ac:dyDescent="0.3">
      <c r="A1330" s="9">
        <v>45456.895833333336</v>
      </c>
      <c r="B1330" s="2" t="s">
        <v>3</v>
      </c>
      <c r="C1330" s="2" t="s">
        <v>4</v>
      </c>
      <c r="D1330" s="2" t="s">
        <v>1712</v>
      </c>
      <c r="E1330" s="12" t="s">
        <v>350</v>
      </c>
      <c r="F1330" s="12" t="s">
        <v>1766</v>
      </c>
      <c r="G1330" s="2" t="s">
        <v>250</v>
      </c>
      <c r="H1330" s="2" t="s">
        <v>11</v>
      </c>
      <c r="I1330" s="2" t="s">
        <v>1744</v>
      </c>
      <c r="J1330" s="17">
        <v>3528</v>
      </c>
      <c r="K1330" s="3" t="s">
        <v>972</v>
      </c>
      <c r="L1330" s="30">
        <f>IF(M1330="1000 szt.",((J1330/N1330)/1000),IF(M1330="gram",((J1330/N1330)*1000),J1330/N1330))</f>
        <v>3528</v>
      </c>
      <c r="M1330" s="14" t="s">
        <v>19</v>
      </c>
      <c r="N1330" s="15">
        <v>1</v>
      </c>
      <c r="O1330" s="18" t="s">
        <v>1354</v>
      </c>
      <c r="P1330" s="31" t="str">
        <f t="shared" si="20"/>
        <v>St</v>
      </c>
    </row>
    <row r="1331" spans="1:16" ht="15.6" x14ac:dyDescent="0.3">
      <c r="A1331" s="9">
        <v>45456.895833333336</v>
      </c>
      <c r="B1331" s="2" t="s">
        <v>3</v>
      </c>
      <c r="C1331" s="2" t="s">
        <v>4</v>
      </c>
      <c r="D1331" s="2" t="s">
        <v>1712</v>
      </c>
      <c r="E1331" s="12" t="s">
        <v>350</v>
      </c>
      <c r="F1331" s="12" t="s">
        <v>1766</v>
      </c>
      <c r="G1331" s="2" t="s">
        <v>250</v>
      </c>
      <c r="H1331" s="2" t="s">
        <v>11</v>
      </c>
      <c r="I1331" s="2" t="s">
        <v>1744</v>
      </c>
      <c r="J1331" s="17">
        <v>614.61</v>
      </c>
      <c r="K1331" s="3" t="s">
        <v>973</v>
      </c>
      <c r="L1331" s="30">
        <f>IF(M1331="1000 szt.",((J1331/N1331)/1000),IF(M1331="gram",((J1331/N1331)*1000),J1331/N1331))</f>
        <v>614.61</v>
      </c>
      <c r="M1331" s="14" t="s">
        <v>19</v>
      </c>
      <c r="N1331" s="15">
        <v>1</v>
      </c>
      <c r="O1331" s="18" t="s">
        <v>1354</v>
      </c>
      <c r="P1331" s="31" t="str">
        <f t="shared" si="20"/>
        <v>St</v>
      </c>
    </row>
    <row r="1332" spans="1:16" ht="15.6" x14ac:dyDescent="0.3">
      <c r="A1332" s="9">
        <v>45456.895833333336</v>
      </c>
      <c r="B1332" s="2" t="s">
        <v>3</v>
      </c>
      <c r="C1332" s="2" t="s">
        <v>4</v>
      </c>
      <c r="D1332" s="2" t="s">
        <v>1712</v>
      </c>
      <c r="E1332" s="12" t="s">
        <v>350</v>
      </c>
      <c r="F1332" s="12" t="s">
        <v>1766</v>
      </c>
      <c r="G1332" s="2" t="s">
        <v>250</v>
      </c>
      <c r="H1332" s="2" t="s">
        <v>11</v>
      </c>
      <c r="I1332" s="2" t="s">
        <v>1744</v>
      </c>
      <c r="J1332" s="17">
        <v>147.6</v>
      </c>
      <c r="K1332" s="3" t="s">
        <v>974</v>
      </c>
      <c r="L1332" s="30">
        <f>IF(M1332="1000 szt.",((J1332/N1332)/1000),IF(M1332="gram",((J1332/N1332)*1000),J1332/N1332))</f>
        <v>147.6</v>
      </c>
      <c r="M1332" s="14" t="s">
        <v>19</v>
      </c>
      <c r="N1332" s="15">
        <v>1</v>
      </c>
      <c r="O1332" s="18" t="s">
        <v>1354</v>
      </c>
      <c r="P1332" s="31" t="str">
        <f t="shared" si="20"/>
        <v>St</v>
      </c>
    </row>
    <row r="1333" spans="1:16" ht="15.6" x14ac:dyDescent="0.3">
      <c r="A1333" s="9">
        <v>45456.895833333336</v>
      </c>
      <c r="B1333" s="2" t="s">
        <v>3</v>
      </c>
      <c r="C1333" s="2" t="s">
        <v>4</v>
      </c>
      <c r="D1333" s="2" t="s">
        <v>1712</v>
      </c>
      <c r="E1333" s="12" t="s">
        <v>350</v>
      </c>
      <c r="F1333" s="12" t="s">
        <v>1766</v>
      </c>
      <c r="G1333" s="2" t="s">
        <v>250</v>
      </c>
      <c r="H1333" s="2" t="s">
        <v>11</v>
      </c>
      <c r="I1333" s="2" t="s">
        <v>1744</v>
      </c>
      <c r="J1333" s="17">
        <v>2495.7600000000002</v>
      </c>
      <c r="K1333" s="3" t="s">
        <v>975</v>
      </c>
      <c r="L1333" s="30">
        <f>IF(M1333="1000 szt.",((J1333/N1333)/1000),IF(M1333="gram",((J1333/N1333)*1000),J1333/N1333))</f>
        <v>2495.7600000000002</v>
      </c>
      <c r="M1333" s="14" t="s">
        <v>19</v>
      </c>
      <c r="N1333" s="15">
        <v>1</v>
      </c>
      <c r="O1333" s="18" t="s">
        <v>1354</v>
      </c>
      <c r="P1333" s="31" t="str">
        <f t="shared" si="20"/>
        <v>St</v>
      </c>
    </row>
    <row r="1334" spans="1:16" ht="15.6" x14ac:dyDescent="0.3">
      <c r="A1334" s="9">
        <v>45456.895833333336</v>
      </c>
      <c r="B1334" s="2" t="s">
        <v>3</v>
      </c>
      <c r="C1334" s="2" t="s">
        <v>4</v>
      </c>
      <c r="D1334" s="2" t="s">
        <v>1712</v>
      </c>
      <c r="E1334" s="12" t="s">
        <v>350</v>
      </c>
      <c r="F1334" s="12" t="s">
        <v>1766</v>
      </c>
      <c r="G1334" s="2" t="s">
        <v>250</v>
      </c>
      <c r="H1334" s="2" t="s">
        <v>11</v>
      </c>
      <c r="I1334" s="2" t="s">
        <v>1744</v>
      </c>
      <c r="J1334" s="17">
        <v>307.5</v>
      </c>
      <c r="K1334" s="3" t="s">
        <v>962</v>
      </c>
      <c r="L1334" s="30">
        <f>IF(M1334="1000 szt.",((J1334/N1334)/1000),IF(M1334="gram",((J1334/N1334)*1000),J1334/N1334))</f>
        <v>61.5</v>
      </c>
      <c r="M1334" s="14" t="s">
        <v>19</v>
      </c>
      <c r="N1334" s="15">
        <v>5</v>
      </c>
      <c r="O1334" s="18" t="s">
        <v>1354</v>
      </c>
      <c r="P1334" s="31" t="str">
        <f t="shared" si="20"/>
        <v>St</v>
      </c>
    </row>
    <row r="1335" spans="1:16" ht="15.6" x14ac:dyDescent="0.3">
      <c r="A1335" s="9">
        <v>45456.895833333336</v>
      </c>
      <c r="B1335" s="2" t="s">
        <v>3</v>
      </c>
      <c r="C1335" s="2" t="s">
        <v>4</v>
      </c>
      <c r="D1335" s="2" t="s">
        <v>1712</v>
      </c>
      <c r="E1335" s="12" t="s">
        <v>350</v>
      </c>
      <c r="F1335" s="12" t="s">
        <v>1766</v>
      </c>
      <c r="G1335" s="2" t="s">
        <v>250</v>
      </c>
      <c r="H1335" s="2" t="s">
        <v>11</v>
      </c>
      <c r="I1335" s="2" t="s">
        <v>1744</v>
      </c>
      <c r="J1335" s="17">
        <v>104.4</v>
      </c>
      <c r="K1335" s="3" t="s">
        <v>976</v>
      </c>
      <c r="L1335" s="30">
        <f>IF(M1335="1000 szt.",((J1335/N1335)/1000),IF(M1335="gram",((J1335/N1335)*1000),J1335/N1335))</f>
        <v>104.4</v>
      </c>
      <c r="M1335" s="14" t="s">
        <v>19</v>
      </c>
      <c r="N1335" s="15">
        <v>1</v>
      </c>
      <c r="O1335" s="18" t="s">
        <v>1354</v>
      </c>
      <c r="P1335" s="31" t="str">
        <f t="shared" si="20"/>
        <v>St</v>
      </c>
    </row>
    <row r="1336" spans="1:16" ht="15.6" x14ac:dyDescent="0.3">
      <c r="A1336" s="9">
        <v>45456.895833333336</v>
      </c>
      <c r="B1336" s="2" t="s">
        <v>3</v>
      </c>
      <c r="C1336" s="2" t="s">
        <v>4</v>
      </c>
      <c r="D1336" s="2" t="s">
        <v>1712</v>
      </c>
      <c r="E1336" s="12" t="s">
        <v>350</v>
      </c>
      <c r="F1336" s="12" t="s">
        <v>1766</v>
      </c>
      <c r="G1336" s="2" t="s">
        <v>250</v>
      </c>
      <c r="H1336" s="2" t="s">
        <v>11</v>
      </c>
      <c r="I1336" s="2" t="s">
        <v>1744</v>
      </c>
      <c r="J1336" s="17">
        <v>498.15</v>
      </c>
      <c r="K1336" s="3" t="s">
        <v>959</v>
      </c>
      <c r="L1336" s="30">
        <f>IF(M1336="1000 szt.",((J1336/N1336)/1000),IF(M1336="gram",((J1336/N1336)*1000),J1336/N1336))</f>
        <v>166.04999999999998</v>
      </c>
      <c r="M1336" s="14" t="s">
        <v>19</v>
      </c>
      <c r="N1336" s="15">
        <v>3</v>
      </c>
      <c r="O1336" s="18" t="s">
        <v>1354</v>
      </c>
      <c r="P1336" s="31" t="str">
        <f t="shared" si="20"/>
        <v>St</v>
      </c>
    </row>
    <row r="1337" spans="1:16" ht="15.6" x14ac:dyDescent="0.3">
      <c r="A1337" s="9">
        <v>45457.270833333336</v>
      </c>
      <c r="B1337" s="2" t="s">
        <v>27</v>
      </c>
      <c r="C1337" s="2" t="s">
        <v>32</v>
      </c>
      <c r="D1337" s="2" t="s">
        <v>1708</v>
      </c>
      <c r="E1337" s="12" t="s">
        <v>163</v>
      </c>
      <c r="G1337" s="2" t="s">
        <v>23</v>
      </c>
      <c r="H1337" s="2" t="s">
        <v>10</v>
      </c>
      <c r="I1337" s="2" t="s">
        <v>35</v>
      </c>
      <c r="J1337" s="17">
        <v>1015.2</v>
      </c>
      <c r="K1337" s="3" t="s">
        <v>391</v>
      </c>
      <c r="L1337" s="30">
        <f>IF(M1337="1000 szt.",((J1337/N1337)/1000),IF(M1337="gram",((J1337/N1337)*1000),J1337/N1337))</f>
        <v>45000</v>
      </c>
      <c r="M1337" s="14" t="s">
        <v>31</v>
      </c>
      <c r="N1337" s="15">
        <v>2.256E-2</v>
      </c>
      <c r="O1337" s="18" t="s">
        <v>1169</v>
      </c>
      <c r="P1337" s="31" t="str">
        <f t="shared" si="20"/>
        <v>Po</v>
      </c>
    </row>
    <row r="1338" spans="1:16" ht="15.6" x14ac:dyDescent="0.3">
      <c r="A1338" s="9">
        <v>45457.270833333336</v>
      </c>
      <c r="B1338" s="2" t="s">
        <v>27</v>
      </c>
      <c r="C1338" s="2" t="s">
        <v>32</v>
      </c>
      <c r="D1338" s="2" t="s">
        <v>1708</v>
      </c>
      <c r="E1338" s="12" t="s">
        <v>163</v>
      </c>
      <c r="G1338" s="2" t="s">
        <v>23</v>
      </c>
      <c r="H1338" s="2" t="s">
        <v>10</v>
      </c>
      <c r="I1338" s="2" t="s">
        <v>1744</v>
      </c>
      <c r="J1338" s="17">
        <v>784.2</v>
      </c>
      <c r="K1338" s="3" t="s">
        <v>392</v>
      </c>
      <c r="L1338" s="30">
        <f>IF(M1338="1000 szt.",((J1338/N1338)/1000),IF(M1338="gram",((J1338/N1338)*1000),J1338/N1338))</f>
        <v>60000</v>
      </c>
      <c r="M1338" s="14" t="s">
        <v>31</v>
      </c>
      <c r="N1338" s="15">
        <v>1.307E-2</v>
      </c>
      <c r="O1338" s="18" t="s">
        <v>1169</v>
      </c>
      <c r="P1338" s="31" t="str">
        <f t="shared" si="20"/>
        <v>Po</v>
      </c>
    </row>
    <row r="1339" spans="1:16" ht="20.399999999999999" x14ac:dyDescent="0.3">
      <c r="A1339" s="9">
        <v>45457.270833333336</v>
      </c>
      <c r="B1339" s="2" t="s">
        <v>27</v>
      </c>
      <c r="C1339" s="2" t="s">
        <v>32</v>
      </c>
      <c r="D1339" s="2" t="s">
        <v>1708</v>
      </c>
      <c r="E1339" s="12" t="s">
        <v>163</v>
      </c>
      <c r="G1339" s="2" t="s">
        <v>23</v>
      </c>
      <c r="H1339" s="2" t="s">
        <v>10</v>
      </c>
      <c r="I1339" s="2" t="s">
        <v>393</v>
      </c>
      <c r="J1339" s="17">
        <v>90</v>
      </c>
      <c r="K1339" s="3" t="s">
        <v>394</v>
      </c>
      <c r="L1339" s="30">
        <f>IF(M1339="1000 szt.",((J1339/N1339)/1000),IF(M1339="gram",((J1339/N1339)*1000),J1339/N1339))</f>
        <v>30</v>
      </c>
      <c r="M1339" s="14" t="s">
        <v>388</v>
      </c>
      <c r="N1339" s="15">
        <v>3</v>
      </c>
      <c r="O1339" s="18" t="s">
        <v>1169</v>
      </c>
      <c r="P1339" s="31" t="str">
        <f t="shared" si="20"/>
        <v>Po</v>
      </c>
    </row>
    <row r="1340" spans="1:16" ht="15.6" x14ac:dyDescent="0.3">
      <c r="A1340" s="9">
        <v>45457.270833333336</v>
      </c>
      <c r="B1340" s="2" t="s">
        <v>27</v>
      </c>
      <c r="C1340" s="2" t="s">
        <v>32</v>
      </c>
      <c r="D1340" s="2" t="s">
        <v>1708</v>
      </c>
      <c r="E1340" s="12" t="s">
        <v>163</v>
      </c>
      <c r="G1340" s="2" t="s">
        <v>23</v>
      </c>
      <c r="H1340" s="2" t="s">
        <v>10</v>
      </c>
      <c r="I1340" s="2" t="s">
        <v>1744</v>
      </c>
      <c r="J1340" s="17">
        <v>36</v>
      </c>
      <c r="K1340" s="3" t="s">
        <v>395</v>
      </c>
      <c r="L1340" s="30">
        <f>IF(M1340="1000 szt.",((J1340/N1340)/1000),IF(M1340="gram",((J1340/N1340)*1000),J1340/N1340))</f>
        <v>60000.000000000007</v>
      </c>
      <c r="M1340" s="14" t="s">
        <v>31</v>
      </c>
      <c r="N1340" s="15">
        <v>5.9999999999999995E-4</v>
      </c>
      <c r="O1340" s="18" t="s">
        <v>1169</v>
      </c>
      <c r="P1340" s="31" t="str">
        <f t="shared" si="20"/>
        <v>Po</v>
      </c>
    </row>
    <row r="1341" spans="1:16" ht="15.6" x14ac:dyDescent="0.3">
      <c r="A1341" s="9">
        <v>45457.354166666664</v>
      </c>
      <c r="B1341" s="2" t="s">
        <v>3</v>
      </c>
      <c r="C1341" s="2" t="s">
        <v>4</v>
      </c>
      <c r="D1341" s="2" t="s">
        <v>1709</v>
      </c>
      <c r="E1341" s="12" t="s">
        <v>60</v>
      </c>
      <c r="F1341" s="12" t="s">
        <v>1765</v>
      </c>
      <c r="G1341" s="2" t="s">
        <v>23</v>
      </c>
      <c r="H1341" s="2" t="s">
        <v>7</v>
      </c>
      <c r="I1341" s="2" t="s">
        <v>7</v>
      </c>
      <c r="J1341" s="17">
        <v>456.7</v>
      </c>
      <c r="L1341" s="30">
        <f>IF(M1341="1000 szt.",((J1341/N1341)/1000),IF(M1341="gram",((J1341/N1341)*1000),J1341/N1341))</f>
        <v>0.81553571428571425</v>
      </c>
      <c r="M1341" s="14" t="s">
        <v>19</v>
      </c>
      <c r="N1341" s="15">
        <v>560</v>
      </c>
      <c r="O1341" s="18" t="s">
        <v>1354</v>
      </c>
      <c r="P1341" s="31" t="str">
        <f t="shared" si="20"/>
        <v>St</v>
      </c>
    </row>
    <row r="1342" spans="1:16" ht="15.6" x14ac:dyDescent="0.3">
      <c r="A1342" s="9">
        <v>45457.957638888889</v>
      </c>
      <c r="B1342" s="2" t="s">
        <v>27</v>
      </c>
      <c r="C1342" s="2" t="s">
        <v>28</v>
      </c>
      <c r="D1342" s="2" t="s">
        <v>1709</v>
      </c>
      <c r="E1342" s="12" t="s">
        <v>36</v>
      </c>
      <c r="G1342" s="2" t="s">
        <v>27</v>
      </c>
      <c r="H1342" s="2" t="s">
        <v>37</v>
      </c>
      <c r="I1342" s="2" t="s">
        <v>1744</v>
      </c>
      <c r="J1342" s="17">
        <v>300000</v>
      </c>
      <c r="K1342" s="3" t="s">
        <v>396</v>
      </c>
      <c r="L1342" s="30">
        <f>IF(M1342="1000 szt.",((J1342/N1342)/1000),IF(M1342="gram",((J1342/N1342)*1000),J1342/N1342))</f>
        <v>300000</v>
      </c>
      <c r="M1342" s="14" t="s">
        <v>19</v>
      </c>
      <c r="N1342" s="15">
        <v>1</v>
      </c>
      <c r="O1342" s="18" t="s">
        <v>1166</v>
      </c>
      <c r="P1342" s="31" t="str">
        <f t="shared" si="20"/>
        <v>Po</v>
      </c>
    </row>
    <row r="1343" spans="1:16" ht="15.6" x14ac:dyDescent="0.3">
      <c r="A1343" s="9">
        <v>45458.548611111109</v>
      </c>
      <c r="B1343" s="2" t="s">
        <v>9</v>
      </c>
      <c r="C1343" s="2" t="s">
        <v>4</v>
      </c>
      <c r="D1343" s="2" t="s">
        <v>1709</v>
      </c>
      <c r="E1343" s="12" t="s">
        <v>60</v>
      </c>
      <c r="F1343" s="12" t="s">
        <v>1752</v>
      </c>
      <c r="G1343" s="2" t="s">
        <v>23</v>
      </c>
      <c r="H1343" s="2" t="s">
        <v>37</v>
      </c>
      <c r="I1343" s="2" t="s">
        <v>38</v>
      </c>
      <c r="J1343" s="17">
        <v>20000</v>
      </c>
      <c r="L1343" s="30">
        <f>IF(M1343="1000 szt.",((J1343/N1343)/1000),IF(M1343="gram",((J1343/N1343)*1000),J1343/N1343))</f>
        <v>20000</v>
      </c>
      <c r="M1343" s="14" t="s">
        <v>19</v>
      </c>
      <c r="N1343" s="15">
        <v>1</v>
      </c>
      <c r="O1343" s="18" t="s">
        <v>1354</v>
      </c>
      <c r="P1343" s="31" t="str">
        <f t="shared" si="20"/>
        <v>St</v>
      </c>
    </row>
    <row r="1344" spans="1:16" ht="15.6" x14ac:dyDescent="0.3">
      <c r="A1344" s="9">
        <v>45458.5625</v>
      </c>
      <c r="B1344" s="2" t="s">
        <v>27</v>
      </c>
      <c r="C1344" s="2" t="s">
        <v>28</v>
      </c>
      <c r="D1344" s="2" t="s">
        <v>1709</v>
      </c>
      <c r="E1344" s="12" t="s">
        <v>224</v>
      </c>
      <c r="G1344" s="2" t="s">
        <v>27</v>
      </c>
      <c r="H1344" s="2" t="s">
        <v>29</v>
      </c>
      <c r="I1344" s="2" t="s">
        <v>134</v>
      </c>
      <c r="J1344" s="17">
        <v>2779049.76</v>
      </c>
      <c r="L1344" s="30">
        <f>IF(M1344="1000 szt.",((J1344/N1344)/1000),IF(M1344="gram",((J1344/N1344)*1000),J1344/N1344))</f>
        <v>585.0200006315323</v>
      </c>
      <c r="M1344" s="14" t="s">
        <v>31</v>
      </c>
      <c r="N1344" s="15">
        <v>4750.3500000000004</v>
      </c>
      <c r="O1344" s="18" t="s">
        <v>1354</v>
      </c>
      <c r="P1344" s="31" t="str">
        <f t="shared" si="20"/>
        <v>St</v>
      </c>
    </row>
    <row r="1345" spans="1:16" ht="15.6" x14ac:dyDescent="0.3">
      <c r="A1345" s="9">
        <v>45458.5625</v>
      </c>
      <c r="B1345" s="2" t="s">
        <v>27</v>
      </c>
      <c r="C1345" s="2" t="s">
        <v>28</v>
      </c>
      <c r="D1345" s="2" t="s">
        <v>1709</v>
      </c>
      <c r="E1345" s="12" t="s">
        <v>224</v>
      </c>
      <c r="G1345" s="2" t="s">
        <v>27</v>
      </c>
      <c r="H1345" s="2" t="s">
        <v>29</v>
      </c>
      <c r="I1345" s="2" t="s">
        <v>41</v>
      </c>
      <c r="J1345" s="17">
        <v>22143.01</v>
      </c>
      <c r="L1345" s="30">
        <f>IF(M1345="1000 szt.",((J1345/N1345)/1000),IF(M1345="gram",((J1345/N1345)*1000),J1345/N1345))</f>
        <v>585.02007926023771</v>
      </c>
      <c r="M1345" s="14" t="s">
        <v>31</v>
      </c>
      <c r="N1345" s="15">
        <v>37.85</v>
      </c>
      <c r="O1345" s="18" t="s">
        <v>1354</v>
      </c>
      <c r="P1345" s="31" t="str">
        <f t="shared" si="20"/>
        <v>St</v>
      </c>
    </row>
    <row r="1346" spans="1:16" ht="15.6" x14ac:dyDescent="0.3">
      <c r="A1346" s="9">
        <v>45458.5625</v>
      </c>
      <c r="B1346" s="2" t="s">
        <v>27</v>
      </c>
      <c r="C1346" s="2" t="s">
        <v>28</v>
      </c>
      <c r="D1346" s="2" t="s">
        <v>1709</v>
      </c>
      <c r="E1346" s="12" t="s">
        <v>224</v>
      </c>
      <c r="G1346" s="2" t="s">
        <v>27</v>
      </c>
      <c r="H1346" s="2" t="s">
        <v>11</v>
      </c>
      <c r="I1346" s="2" t="s">
        <v>1744</v>
      </c>
      <c r="K1346" s="3" t="s">
        <v>399</v>
      </c>
      <c r="L1346" s="30">
        <f>IF(M1346="1000 szt.",((J1346/N1346)/1000),IF(M1346="gram",((J1346/N1346)*1000),J1346/N1346))</f>
        <v>0</v>
      </c>
      <c r="M1346" s="14" t="s">
        <v>31</v>
      </c>
      <c r="N1346" s="15">
        <v>199.05</v>
      </c>
      <c r="O1346" s="18" t="s">
        <v>1354</v>
      </c>
      <c r="P1346" s="31" t="str">
        <f t="shared" si="20"/>
        <v>St</v>
      </c>
    </row>
    <row r="1347" spans="1:16" ht="15.6" x14ac:dyDescent="0.3">
      <c r="A1347" s="9">
        <v>45458.5625</v>
      </c>
      <c r="B1347" s="2" t="s">
        <v>27</v>
      </c>
      <c r="C1347" s="2" t="s">
        <v>28</v>
      </c>
      <c r="D1347" s="2" t="s">
        <v>1709</v>
      </c>
      <c r="E1347" s="12" t="s">
        <v>224</v>
      </c>
      <c r="G1347" s="2" t="s">
        <v>27</v>
      </c>
      <c r="H1347" s="2" t="s">
        <v>29</v>
      </c>
      <c r="I1347" s="2" t="s">
        <v>134</v>
      </c>
      <c r="J1347" s="17">
        <v>994.53</v>
      </c>
      <c r="L1347" s="30">
        <f>IF(M1347="1000 szt.",((J1347/N1347)/1000),IF(M1347="gram",((J1347/N1347)*1000),J1347/N1347))</f>
        <v>585.01764705882351</v>
      </c>
      <c r="M1347" s="14" t="s">
        <v>31</v>
      </c>
      <c r="N1347" s="15">
        <v>1.7</v>
      </c>
      <c r="O1347" s="18" t="s">
        <v>1354</v>
      </c>
      <c r="P1347" s="31" t="str">
        <f t="shared" ref="P1347:P1410" si="21">MID(O1347,1,2)</f>
        <v>St</v>
      </c>
    </row>
    <row r="1348" spans="1:16" ht="15.6" x14ac:dyDescent="0.3">
      <c r="A1348" s="9">
        <v>45458.5625</v>
      </c>
      <c r="B1348" s="2" t="s">
        <v>27</v>
      </c>
      <c r="C1348" s="2" t="s">
        <v>28</v>
      </c>
      <c r="D1348" s="2" t="s">
        <v>1709</v>
      </c>
      <c r="E1348" s="12" t="s">
        <v>224</v>
      </c>
      <c r="G1348" s="2" t="s">
        <v>27</v>
      </c>
      <c r="H1348" s="2" t="s">
        <v>29</v>
      </c>
      <c r="I1348" s="2" t="s">
        <v>41</v>
      </c>
      <c r="J1348" s="17">
        <v>9828.34</v>
      </c>
      <c r="L1348" s="30">
        <f>IF(M1348="1000 szt.",((J1348/N1348)/1000),IF(M1348="gram",((J1348/N1348)*1000),J1348/N1348))</f>
        <v>585.02023809523803</v>
      </c>
      <c r="M1348" s="14" t="s">
        <v>31</v>
      </c>
      <c r="N1348" s="15">
        <v>16.8</v>
      </c>
      <c r="O1348" s="18" t="s">
        <v>1354</v>
      </c>
      <c r="P1348" s="31" t="str">
        <f t="shared" si="21"/>
        <v>St</v>
      </c>
    </row>
    <row r="1349" spans="1:16" ht="15.6" x14ac:dyDescent="0.3">
      <c r="A1349" s="9">
        <v>45458.5625</v>
      </c>
      <c r="B1349" s="2" t="s">
        <v>27</v>
      </c>
      <c r="C1349" s="2" t="s">
        <v>28</v>
      </c>
      <c r="D1349" s="2" t="s">
        <v>1709</v>
      </c>
      <c r="E1349" s="12" t="s">
        <v>224</v>
      </c>
      <c r="G1349" s="2" t="s">
        <v>27</v>
      </c>
      <c r="H1349" s="2" t="s">
        <v>29</v>
      </c>
      <c r="I1349" s="2" t="s">
        <v>134</v>
      </c>
      <c r="J1349" s="17">
        <v>1015594.72</v>
      </c>
      <c r="L1349" s="30">
        <f>IF(M1349="1000 szt.",((J1349/N1349)/1000),IF(M1349="gram",((J1349/N1349)*1000),J1349/N1349))</f>
        <v>585.02</v>
      </c>
      <c r="M1349" s="14" t="s">
        <v>31</v>
      </c>
      <c r="N1349" s="15">
        <v>1736</v>
      </c>
      <c r="O1349" s="18" t="s">
        <v>1354</v>
      </c>
      <c r="P1349" s="31" t="str">
        <f t="shared" si="21"/>
        <v>St</v>
      </c>
    </row>
    <row r="1350" spans="1:16" ht="15.6" x14ac:dyDescent="0.3">
      <c r="A1350" s="9">
        <v>45458.5625</v>
      </c>
      <c r="B1350" s="2" t="s">
        <v>27</v>
      </c>
      <c r="C1350" s="2" t="s">
        <v>28</v>
      </c>
      <c r="D1350" s="2" t="s">
        <v>1709</v>
      </c>
      <c r="E1350" s="12" t="s">
        <v>224</v>
      </c>
      <c r="G1350" s="2" t="s">
        <v>27</v>
      </c>
      <c r="H1350" s="2" t="s">
        <v>29</v>
      </c>
      <c r="I1350" s="2" t="s">
        <v>134</v>
      </c>
      <c r="J1350" s="17">
        <v>1911640.6</v>
      </c>
      <c r="L1350" s="30">
        <f>IF(M1350="1000 szt.",((J1350/N1350)/1000),IF(M1350="gram",((J1350/N1350)*1000),J1350/N1350))</f>
        <v>585.01999908190908</v>
      </c>
      <c r="M1350" s="14" t="s">
        <v>31</v>
      </c>
      <c r="N1350" s="15">
        <v>3267.65</v>
      </c>
      <c r="O1350" s="18" t="s">
        <v>1354</v>
      </c>
      <c r="P1350" s="31" t="str">
        <f t="shared" si="21"/>
        <v>St</v>
      </c>
    </row>
    <row r="1351" spans="1:16" ht="28.8" x14ac:dyDescent="0.3">
      <c r="A1351" s="9">
        <v>45458.65625</v>
      </c>
      <c r="B1351" s="2" t="s">
        <v>3</v>
      </c>
      <c r="C1351" s="2" t="s">
        <v>4</v>
      </c>
      <c r="D1351" s="2" t="s">
        <v>1708</v>
      </c>
      <c r="E1351" s="12" t="s">
        <v>22</v>
      </c>
      <c r="F1351" s="12" t="s">
        <v>1749</v>
      </c>
      <c r="G1351" s="2" t="s">
        <v>23</v>
      </c>
      <c r="H1351" s="2" t="s">
        <v>17</v>
      </c>
      <c r="I1351" s="2" t="s">
        <v>18</v>
      </c>
      <c r="J1351" s="17">
        <v>160</v>
      </c>
      <c r="K1351" s="3" t="s">
        <v>397</v>
      </c>
      <c r="L1351" s="30">
        <f>IF(M1351="1000 szt.",((J1351/N1351)/1000),IF(M1351="gram",((J1351/N1351)*1000),J1351/N1351))</f>
        <v>8</v>
      </c>
      <c r="M1351" s="14" t="s">
        <v>19</v>
      </c>
      <c r="N1351" s="15">
        <v>20</v>
      </c>
      <c r="O1351" s="18" t="s">
        <v>1354</v>
      </c>
      <c r="P1351" s="31" t="str">
        <f t="shared" si="21"/>
        <v>St</v>
      </c>
    </row>
    <row r="1352" spans="1:16" ht="28.8" x14ac:dyDescent="0.3">
      <c r="A1352" s="9">
        <v>45458.65625</v>
      </c>
      <c r="B1352" s="2" t="s">
        <v>3</v>
      </c>
      <c r="C1352" s="2" t="s">
        <v>4</v>
      </c>
      <c r="D1352" s="2" t="s">
        <v>1708</v>
      </c>
      <c r="E1352" s="12" t="s">
        <v>22</v>
      </c>
      <c r="F1352" s="12" t="s">
        <v>1749</v>
      </c>
      <c r="G1352" s="2" t="s">
        <v>23</v>
      </c>
      <c r="H1352" s="2" t="s">
        <v>64</v>
      </c>
      <c r="I1352" s="2" t="s">
        <v>1744</v>
      </c>
      <c r="J1352" s="17">
        <v>100</v>
      </c>
      <c r="K1352" s="3" t="s">
        <v>398</v>
      </c>
      <c r="L1352" s="30">
        <f>IF(M1352="1000 szt.",((J1352/N1352)/1000),IF(M1352="gram",((J1352/N1352)*1000),J1352/N1352))</f>
        <v>100</v>
      </c>
      <c r="M1352" s="14" t="s">
        <v>19</v>
      </c>
      <c r="N1352" s="15">
        <v>1</v>
      </c>
      <c r="O1352" s="18" t="s">
        <v>1354</v>
      </c>
      <c r="P1352" s="31" t="str">
        <f t="shared" si="21"/>
        <v>St</v>
      </c>
    </row>
    <row r="1353" spans="1:16" ht="15.6" x14ac:dyDescent="0.3">
      <c r="A1353" s="9">
        <v>45459.208333333336</v>
      </c>
      <c r="B1353" s="2" t="s">
        <v>9</v>
      </c>
      <c r="C1353" s="2" t="s">
        <v>4</v>
      </c>
      <c r="D1353" s="2" t="s">
        <v>1714</v>
      </c>
      <c r="E1353" s="12" t="s">
        <v>63</v>
      </c>
      <c r="F1353" s="12" t="s">
        <v>1753</v>
      </c>
      <c r="G1353" s="2" t="s">
        <v>16</v>
      </c>
      <c r="H1353" s="2" t="s">
        <v>10</v>
      </c>
      <c r="I1353" s="2" t="s">
        <v>1744</v>
      </c>
      <c r="J1353" s="17">
        <v>1204.8</v>
      </c>
      <c r="K1353" s="3" t="s">
        <v>400</v>
      </c>
      <c r="L1353" s="30">
        <f>IF(M1353="1000 szt.",((J1353/N1353)/1000),IF(M1353="gram",((J1353/N1353)*1000),J1353/N1353))</f>
        <v>60000.000000000007</v>
      </c>
      <c r="M1353" s="14" t="s">
        <v>31</v>
      </c>
      <c r="N1353" s="15">
        <v>2.0079999999999997E-2</v>
      </c>
      <c r="O1353" s="18" t="s">
        <v>1354</v>
      </c>
      <c r="P1353" s="31" t="str">
        <f t="shared" si="21"/>
        <v>St</v>
      </c>
    </row>
    <row r="1354" spans="1:16" ht="30.6" x14ac:dyDescent="0.3">
      <c r="A1354" s="9">
        <v>45459.961805555555</v>
      </c>
      <c r="B1354" s="2" t="s">
        <v>9</v>
      </c>
      <c r="C1354" s="2" t="s">
        <v>4</v>
      </c>
      <c r="D1354" s="2" t="s">
        <v>1708</v>
      </c>
      <c r="E1354" s="12" t="s">
        <v>25</v>
      </c>
      <c r="F1354" s="12" t="s">
        <v>1750</v>
      </c>
      <c r="G1354" s="2" t="s">
        <v>26</v>
      </c>
      <c r="H1354" s="2" t="s">
        <v>37</v>
      </c>
      <c r="I1354" s="2" t="s">
        <v>38</v>
      </c>
      <c r="J1354" s="17">
        <v>245000</v>
      </c>
      <c r="K1354" s="3" t="s">
        <v>402</v>
      </c>
      <c r="L1354" s="30">
        <f>IF(M1354="1000 szt.",((J1354/N1354)/1000),IF(M1354="gram",((J1354/N1354)*1000),J1354/N1354))</f>
        <v>245000</v>
      </c>
      <c r="M1354" s="14" t="s">
        <v>19</v>
      </c>
      <c r="N1354" s="15">
        <v>1</v>
      </c>
      <c r="O1354" s="18" t="s">
        <v>1354</v>
      </c>
      <c r="P1354" s="31" t="str">
        <f t="shared" si="21"/>
        <v>St</v>
      </c>
    </row>
    <row r="1355" spans="1:16" ht="28.8" x14ac:dyDescent="0.3">
      <c r="A1355" s="9">
        <v>45459.96875</v>
      </c>
      <c r="B1355" s="2" t="s">
        <v>3</v>
      </c>
      <c r="C1355" s="2" t="s">
        <v>4</v>
      </c>
      <c r="D1355" s="2" t="s">
        <v>1708</v>
      </c>
      <c r="E1355" s="12" t="s">
        <v>22</v>
      </c>
      <c r="F1355" s="12" t="s">
        <v>1749</v>
      </c>
      <c r="G1355" s="2" t="s">
        <v>23</v>
      </c>
      <c r="H1355" s="2" t="s">
        <v>64</v>
      </c>
      <c r="I1355" s="2" t="s">
        <v>1744</v>
      </c>
      <c r="K1355" s="3" t="s">
        <v>401</v>
      </c>
      <c r="L1355" s="30">
        <f>IF(M1355="1000 szt.",((J1355/N1355)/1000),IF(M1355="gram",((J1355/N1355)*1000),J1355/N1355))</f>
        <v>0</v>
      </c>
      <c r="M1355" s="14" t="s">
        <v>19</v>
      </c>
      <c r="N1355" s="15">
        <v>1</v>
      </c>
      <c r="O1355" s="18" t="s">
        <v>1354</v>
      </c>
      <c r="P1355" s="31" t="str">
        <f t="shared" si="21"/>
        <v>St</v>
      </c>
    </row>
    <row r="1356" spans="1:16" ht="28.8" x14ac:dyDescent="0.3">
      <c r="A1356" s="9">
        <v>45460.003472222219</v>
      </c>
      <c r="B1356" s="2" t="s">
        <v>9</v>
      </c>
      <c r="C1356" s="2" t="s">
        <v>4</v>
      </c>
      <c r="D1356" s="2" t="s">
        <v>1708</v>
      </c>
      <c r="E1356" s="12" t="s">
        <v>22</v>
      </c>
      <c r="F1356" s="12" t="s">
        <v>1749</v>
      </c>
      <c r="G1356" s="2" t="s">
        <v>23</v>
      </c>
      <c r="H1356" s="2" t="s">
        <v>37</v>
      </c>
      <c r="I1356" s="2" t="s">
        <v>38</v>
      </c>
      <c r="J1356" s="17">
        <v>15000</v>
      </c>
      <c r="K1356" s="3" t="s">
        <v>403</v>
      </c>
      <c r="L1356" s="30">
        <f>IF(M1356="1000 szt.",((J1356/N1356)/1000),IF(M1356="gram",((J1356/N1356)*1000),J1356/N1356))</f>
        <v>15000</v>
      </c>
      <c r="M1356" s="14" t="s">
        <v>19</v>
      </c>
      <c r="N1356" s="15">
        <v>1</v>
      </c>
      <c r="O1356" s="18" t="s">
        <v>1354</v>
      </c>
      <c r="P1356" s="31" t="str">
        <f t="shared" si="21"/>
        <v>St</v>
      </c>
    </row>
    <row r="1357" spans="1:16" ht="30.6" x14ac:dyDescent="0.3">
      <c r="A1357" s="9">
        <v>45460.027777777781</v>
      </c>
      <c r="B1357" s="2" t="s">
        <v>3</v>
      </c>
      <c r="C1357" s="2" t="s">
        <v>4</v>
      </c>
      <c r="D1357" s="2" t="s">
        <v>1708</v>
      </c>
      <c r="E1357" s="12" t="s">
        <v>25</v>
      </c>
      <c r="F1357" s="12" t="s">
        <v>1750</v>
      </c>
      <c r="G1357" s="2" t="s">
        <v>26</v>
      </c>
      <c r="H1357" s="2" t="s">
        <v>37</v>
      </c>
      <c r="I1357" s="2" t="s">
        <v>312</v>
      </c>
      <c r="J1357" s="17">
        <v>32000</v>
      </c>
      <c r="K1357" s="3" t="s">
        <v>404</v>
      </c>
      <c r="L1357" s="30">
        <f>IF(M1357="1000 szt.",((J1357/N1357)/1000),IF(M1357="gram",((J1357/N1357)*1000),J1357/N1357))</f>
        <v>32000</v>
      </c>
      <c r="M1357" s="14" t="s">
        <v>19</v>
      </c>
      <c r="N1357" s="15">
        <v>1</v>
      </c>
      <c r="O1357" s="18" t="s">
        <v>1354</v>
      </c>
      <c r="P1357" s="31" t="str">
        <f t="shared" si="21"/>
        <v>St</v>
      </c>
    </row>
    <row r="1358" spans="1:16" ht="15.6" x14ac:dyDescent="0.3">
      <c r="A1358" s="9">
        <v>45460.090277777781</v>
      </c>
      <c r="B1358" s="2" t="s">
        <v>3</v>
      </c>
      <c r="C1358" s="2" t="s">
        <v>4</v>
      </c>
      <c r="D1358" s="2" t="s">
        <v>1708</v>
      </c>
      <c r="E1358" s="12" t="s">
        <v>25</v>
      </c>
      <c r="F1358" s="12" t="s">
        <v>1750</v>
      </c>
      <c r="G1358" s="2" t="s">
        <v>26</v>
      </c>
      <c r="H1358" s="2" t="s">
        <v>7</v>
      </c>
      <c r="I1358" s="2" t="s">
        <v>7</v>
      </c>
      <c r="J1358" s="17">
        <v>130.49</v>
      </c>
      <c r="L1358" s="30">
        <f>IF(M1358="1000 szt.",((J1358/N1358)/1000),IF(M1358="gram",((J1358/N1358)*1000),J1358/N1358))</f>
        <v>0.81556250000000008</v>
      </c>
      <c r="M1358" s="14" t="s">
        <v>19</v>
      </c>
      <c r="N1358" s="15">
        <v>160</v>
      </c>
      <c r="O1358" s="18" t="s">
        <v>1168</v>
      </c>
      <c r="P1358" s="31" t="str">
        <f t="shared" si="21"/>
        <v>KA</v>
      </c>
    </row>
    <row r="1359" spans="1:16" ht="15.6" x14ac:dyDescent="0.3">
      <c r="A1359" s="9">
        <v>45460.227777777778</v>
      </c>
      <c r="B1359" s="2" t="s">
        <v>3</v>
      </c>
      <c r="C1359" s="2" t="s">
        <v>4</v>
      </c>
      <c r="D1359" s="2" t="s">
        <v>1708</v>
      </c>
      <c r="E1359" s="12" t="s">
        <v>71</v>
      </c>
      <c r="F1359" s="12" t="s">
        <v>1760</v>
      </c>
      <c r="G1359" s="2" t="s">
        <v>23</v>
      </c>
      <c r="H1359" s="2" t="s">
        <v>7</v>
      </c>
      <c r="I1359" s="2" t="s">
        <v>7</v>
      </c>
      <c r="J1359" s="17">
        <v>255.26</v>
      </c>
      <c r="L1359" s="30">
        <f>IF(M1359="1000 szt.",((J1359/N1359)/1000),IF(M1359="gram",((J1359/N1359)*1000),J1359/N1359))</f>
        <v>0.81552715654952079</v>
      </c>
      <c r="M1359" s="14" t="s">
        <v>19</v>
      </c>
      <c r="N1359" s="15">
        <v>313</v>
      </c>
      <c r="O1359" s="18" t="s">
        <v>1354</v>
      </c>
      <c r="P1359" s="31" t="str">
        <f t="shared" si="21"/>
        <v>St</v>
      </c>
    </row>
    <row r="1360" spans="1:16" ht="28.8" x14ac:dyDescent="0.3">
      <c r="A1360" s="9">
        <v>45460.395833333336</v>
      </c>
      <c r="B1360" s="2" t="s">
        <v>3</v>
      </c>
      <c r="C1360" s="2" t="s">
        <v>4</v>
      </c>
      <c r="D1360" s="2" t="s">
        <v>1708</v>
      </c>
      <c r="E1360" s="12" t="s">
        <v>25</v>
      </c>
      <c r="F1360" s="12" t="s">
        <v>1755</v>
      </c>
      <c r="G1360" s="2" t="s">
        <v>26</v>
      </c>
      <c r="H1360" s="2" t="s">
        <v>7</v>
      </c>
      <c r="I1360" s="2" t="s">
        <v>7</v>
      </c>
      <c r="J1360" s="17">
        <v>1467.97</v>
      </c>
      <c r="L1360" s="30">
        <f>IF(M1360="1000 szt.",((J1360/N1360)/1000),IF(M1360="gram",((J1360/N1360)*1000),J1360/N1360))</f>
        <v>0.81553888888888892</v>
      </c>
      <c r="M1360" s="14" t="s">
        <v>19</v>
      </c>
      <c r="N1360" s="15">
        <v>1800</v>
      </c>
      <c r="O1360" s="18" t="s">
        <v>1354</v>
      </c>
      <c r="P1360" s="31" t="str">
        <f t="shared" si="21"/>
        <v>St</v>
      </c>
    </row>
    <row r="1361" spans="1:16" ht="15.6" x14ac:dyDescent="0.3">
      <c r="A1361" s="9">
        <v>45460.43472222222</v>
      </c>
      <c r="B1361" s="2" t="s">
        <v>3</v>
      </c>
      <c r="C1361" s="2" t="s">
        <v>4</v>
      </c>
      <c r="D1361" s="2" t="s">
        <v>1708</v>
      </c>
      <c r="E1361" s="12" t="s">
        <v>25</v>
      </c>
      <c r="F1361" s="12" t="s">
        <v>1750</v>
      </c>
      <c r="G1361" s="2" t="s">
        <v>26</v>
      </c>
      <c r="H1361" s="2" t="s">
        <v>7</v>
      </c>
      <c r="I1361" s="2" t="s">
        <v>7</v>
      </c>
      <c r="J1361" s="17">
        <v>130.49</v>
      </c>
      <c r="L1361" s="30">
        <f>IF(M1361="1000 szt.",((J1361/N1361)/1000),IF(M1361="gram",((J1361/N1361)*1000),J1361/N1361))</f>
        <v>0.81556250000000008</v>
      </c>
      <c r="M1361" s="14" t="s">
        <v>19</v>
      </c>
      <c r="N1361" s="15">
        <v>160</v>
      </c>
      <c r="O1361" s="18" t="s">
        <v>1164</v>
      </c>
      <c r="P1361" s="31" t="str">
        <f t="shared" si="21"/>
        <v>KA</v>
      </c>
    </row>
    <row r="1362" spans="1:16" ht="15.6" x14ac:dyDescent="0.3">
      <c r="A1362" s="9">
        <v>45460.490277777775</v>
      </c>
      <c r="B1362" s="2" t="s">
        <v>9</v>
      </c>
      <c r="C1362" s="2" t="s">
        <v>4</v>
      </c>
      <c r="D1362" s="2" t="s">
        <v>1710</v>
      </c>
      <c r="E1362" s="12" t="s">
        <v>167</v>
      </c>
      <c r="F1362" s="12" t="s">
        <v>1761</v>
      </c>
      <c r="G1362" s="2" t="s">
        <v>16</v>
      </c>
      <c r="H1362" s="2" t="s">
        <v>17</v>
      </c>
      <c r="I1362" s="2" t="s">
        <v>18</v>
      </c>
      <c r="J1362" s="17">
        <v>2.7</v>
      </c>
      <c r="K1362" s="3" t="s">
        <v>406</v>
      </c>
      <c r="L1362" s="30">
        <f>IF(M1362="1000 szt.",((J1362/N1362)/1000),IF(M1362="gram",((J1362/N1362)*1000),J1362/N1362))</f>
        <v>2.7</v>
      </c>
      <c r="M1362" s="14" t="s">
        <v>19</v>
      </c>
      <c r="N1362" s="15">
        <v>1</v>
      </c>
      <c r="O1362" s="18" t="s">
        <v>1354</v>
      </c>
      <c r="P1362" s="31" t="str">
        <f t="shared" si="21"/>
        <v>St</v>
      </c>
    </row>
    <row r="1363" spans="1:16" ht="15.6" x14ac:dyDescent="0.3">
      <c r="A1363" s="9">
        <v>45460.538888888892</v>
      </c>
      <c r="B1363" s="2" t="s">
        <v>3</v>
      </c>
      <c r="C1363" s="2" t="s">
        <v>4</v>
      </c>
      <c r="D1363" s="2" t="s">
        <v>1708</v>
      </c>
      <c r="E1363" s="12" t="s">
        <v>25</v>
      </c>
      <c r="F1363" s="12" t="s">
        <v>1750</v>
      </c>
      <c r="G1363" s="2" t="s">
        <v>26</v>
      </c>
      <c r="H1363" s="2" t="s">
        <v>11</v>
      </c>
      <c r="I1363" s="2" t="s">
        <v>1744</v>
      </c>
      <c r="J1363" s="17">
        <v>107.25</v>
      </c>
      <c r="K1363" s="3" t="s">
        <v>354</v>
      </c>
      <c r="L1363" s="30">
        <f>IF(M1363="1000 szt.",((J1363/N1363)/1000),IF(M1363="gram",((J1363/N1363)*1000),J1363/N1363))</f>
        <v>15</v>
      </c>
      <c r="M1363" s="14" t="s">
        <v>31</v>
      </c>
      <c r="N1363" s="15">
        <v>7.15</v>
      </c>
      <c r="O1363" s="18" t="s">
        <v>1164</v>
      </c>
      <c r="P1363" s="31" t="str">
        <f t="shared" si="21"/>
        <v>KA</v>
      </c>
    </row>
    <row r="1364" spans="1:16" ht="28.8" x14ac:dyDescent="0.3">
      <c r="A1364" s="9">
        <v>45460.548611111109</v>
      </c>
      <c r="B1364" s="2" t="s">
        <v>3</v>
      </c>
      <c r="C1364" s="2" t="s">
        <v>4</v>
      </c>
      <c r="D1364" s="2" t="s">
        <v>1708</v>
      </c>
      <c r="E1364" s="12" t="s">
        <v>25</v>
      </c>
      <c r="F1364" s="12" t="s">
        <v>1755</v>
      </c>
      <c r="G1364" s="2" t="s">
        <v>26</v>
      </c>
      <c r="H1364" s="2" t="s">
        <v>7</v>
      </c>
      <c r="I1364" s="2" t="s">
        <v>7</v>
      </c>
      <c r="J1364" s="17">
        <v>652.42999999999995</v>
      </c>
      <c r="L1364" s="30">
        <f>IF(M1364="1000 szt.",((J1364/N1364)/1000),IF(M1364="gram",((J1364/N1364)*1000),J1364/N1364))</f>
        <v>0.81553749999999992</v>
      </c>
      <c r="M1364" s="14" t="s">
        <v>19</v>
      </c>
      <c r="N1364" s="15">
        <v>800</v>
      </c>
      <c r="O1364" s="18" t="s">
        <v>1354</v>
      </c>
      <c r="P1364" s="31" t="str">
        <f t="shared" si="21"/>
        <v>St</v>
      </c>
    </row>
    <row r="1365" spans="1:16" ht="28.8" x14ac:dyDescent="0.3">
      <c r="A1365" s="9">
        <v>45460.576388888891</v>
      </c>
      <c r="B1365" s="2" t="s">
        <v>3</v>
      </c>
      <c r="C1365" s="2" t="s">
        <v>4</v>
      </c>
      <c r="D1365" s="2" t="s">
        <v>1709</v>
      </c>
      <c r="E1365" s="12" t="s">
        <v>103</v>
      </c>
      <c r="F1365" s="12" t="s">
        <v>1756</v>
      </c>
      <c r="G1365" s="2" t="s">
        <v>23</v>
      </c>
      <c r="H1365" s="2" t="s">
        <v>37</v>
      </c>
      <c r="I1365" s="2" t="s">
        <v>324</v>
      </c>
      <c r="J1365" s="17">
        <v>85000</v>
      </c>
      <c r="K1365" s="3" t="s">
        <v>405</v>
      </c>
      <c r="L1365" s="30">
        <f>IF(M1365="1000 szt.",((J1365/N1365)/1000),IF(M1365="gram",((J1365/N1365)*1000),J1365/N1365))</f>
        <v>85000</v>
      </c>
      <c r="M1365" s="14" t="s">
        <v>19</v>
      </c>
      <c r="N1365" s="15">
        <v>1</v>
      </c>
      <c r="O1365" s="18" t="s">
        <v>1354</v>
      </c>
      <c r="P1365" s="31" t="str">
        <f t="shared" si="21"/>
        <v>St</v>
      </c>
    </row>
    <row r="1366" spans="1:16" ht="28.8" x14ac:dyDescent="0.3">
      <c r="A1366" s="9">
        <v>45460.604166666664</v>
      </c>
      <c r="B1366" s="2" t="s">
        <v>3</v>
      </c>
      <c r="C1366" s="2" t="s">
        <v>4</v>
      </c>
      <c r="D1366" s="2" t="s">
        <v>1708</v>
      </c>
      <c r="E1366" s="12" t="s">
        <v>58</v>
      </c>
      <c r="F1366" s="12" t="s">
        <v>1754</v>
      </c>
      <c r="G1366" s="2" t="s">
        <v>23</v>
      </c>
      <c r="H1366" s="2" t="s">
        <v>7</v>
      </c>
      <c r="I1366" s="2" t="s">
        <v>7</v>
      </c>
      <c r="J1366" s="17">
        <v>48.93</v>
      </c>
      <c r="L1366" s="30">
        <f>IF(M1366="1000 szt.",((J1366/N1366)/1000),IF(M1366="gram",((J1366/N1366)*1000),J1366/N1366))</f>
        <v>0.8155</v>
      </c>
      <c r="M1366" s="14" t="s">
        <v>19</v>
      </c>
      <c r="N1366" s="15">
        <v>60</v>
      </c>
      <c r="O1366" s="18" t="s">
        <v>1171</v>
      </c>
      <c r="P1366" s="31" t="str">
        <f t="shared" si="21"/>
        <v>SC</v>
      </c>
    </row>
    <row r="1367" spans="1:16" ht="15.6" x14ac:dyDescent="0.3">
      <c r="A1367" s="9">
        <v>45460.833333333336</v>
      </c>
      <c r="B1367" s="2" t="s">
        <v>27</v>
      </c>
      <c r="C1367" s="2" t="s">
        <v>28</v>
      </c>
      <c r="D1367" s="2" t="s">
        <v>1712</v>
      </c>
      <c r="E1367" s="12" t="s">
        <v>407</v>
      </c>
      <c r="G1367" s="2" t="s">
        <v>27</v>
      </c>
      <c r="H1367" s="2" t="s">
        <v>10</v>
      </c>
      <c r="I1367" s="2" t="s">
        <v>219</v>
      </c>
      <c r="J1367" s="17">
        <v>910</v>
      </c>
      <c r="L1367" s="30">
        <f>IF(M1367="1000 szt.",((J1367/N1367)/1000),IF(M1367="gram",((J1367/N1367)*1000),J1367/N1367))</f>
        <v>70000</v>
      </c>
      <c r="M1367" s="14" t="s">
        <v>31</v>
      </c>
      <c r="N1367" s="15">
        <v>1.2999999999999999E-2</v>
      </c>
      <c r="O1367" s="18" t="s">
        <v>1180</v>
      </c>
      <c r="P1367" s="31" t="str">
        <f t="shared" si="21"/>
        <v>Po</v>
      </c>
    </row>
    <row r="1368" spans="1:16" ht="15.6" x14ac:dyDescent="0.3">
      <c r="A1368" s="9">
        <v>45460.833333333336</v>
      </c>
      <c r="B1368" s="2" t="s">
        <v>27</v>
      </c>
      <c r="C1368" s="2" t="s">
        <v>28</v>
      </c>
      <c r="D1368" s="2" t="s">
        <v>1712</v>
      </c>
      <c r="E1368" s="12" t="s">
        <v>407</v>
      </c>
      <c r="G1368" s="2" t="s">
        <v>27</v>
      </c>
      <c r="H1368" s="2" t="s">
        <v>10</v>
      </c>
      <c r="I1368" s="2" t="s">
        <v>1744</v>
      </c>
      <c r="J1368" s="17">
        <v>825</v>
      </c>
      <c r="K1368" s="3" t="s">
        <v>130</v>
      </c>
      <c r="L1368" s="30">
        <f>IF(M1368="1000 szt.",((J1368/N1368)/1000),IF(M1368="gram",((J1368/N1368)*1000),J1368/N1368))</f>
        <v>75000</v>
      </c>
      <c r="M1368" s="14" t="s">
        <v>31</v>
      </c>
      <c r="N1368" s="15">
        <v>1.0999999999999999E-2</v>
      </c>
      <c r="O1368" s="18" t="s">
        <v>1180</v>
      </c>
      <c r="P1368" s="31" t="str">
        <f t="shared" si="21"/>
        <v>Po</v>
      </c>
    </row>
    <row r="1369" spans="1:16" ht="15.6" x14ac:dyDescent="0.3">
      <c r="A1369" s="9">
        <v>45460.833333333336</v>
      </c>
      <c r="B1369" s="2" t="s">
        <v>27</v>
      </c>
      <c r="C1369" s="2" t="s">
        <v>28</v>
      </c>
      <c r="D1369" s="2" t="s">
        <v>1712</v>
      </c>
      <c r="E1369" s="12" t="s">
        <v>407</v>
      </c>
      <c r="G1369" s="2" t="s">
        <v>27</v>
      </c>
      <c r="H1369" s="2" t="s">
        <v>10</v>
      </c>
      <c r="I1369" s="2" t="s">
        <v>35</v>
      </c>
      <c r="J1369" s="17">
        <v>495</v>
      </c>
      <c r="L1369" s="30">
        <f>IF(M1369="1000 szt.",((J1369/N1369)/1000),IF(M1369="gram",((J1369/N1369)*1000),J1369/N1369))</f>
        <v>45000</v>
      </c>
      <c r="M1369" s="14" t="s">
        <v>31</v>
      </c>
      <c r="N1369" s="15">
        <v>1.0999999999999999E-2</v>
      </c>
      <c r="O1369" s="18" t="s">
        <v>1180</v>
      </c>
      <c r="P1369" s="31" t="str">
        <f t="shared" si="21"/>
        <v>Po</v>
      </c>
    </row>
    <row r="1370" spans="1:16" ht="15.6" x14ac:dyDescent="0.3">
      <c r="A1370" s="9">
        <v>45460.833333333336</v>
      </c>
      <c r="B1370" s="2" t="s">
        <v>27</v>
      </c>
      <c r="C1370" s="2" t="s">
        <v>28</v>
      </c>
      <c r="D1370" s="2" t="s">
        <v>1712</v>
      </c>
      <c r="E1370" s="12" t="s">
        <v>407</v>
      </c>
      <c r="G1370" s="2" t="s">
        <v>27</v>
      </c>
      <c r="H1370" s="2" t="s">
        <v>10</v>
      </c>
      <c r="I1370" s="2" t="s">
        <v>1744</v>
      </c>
      <c r="J1370" s="17">
        <v>144060</v>
      </c>
      <c r="K1370" s="3" t="s">
        <v>408</v>
      </c>
      <c r="L1370" s="30">
        <f>IF(M1370="1000 szt.",((J1370/N1370)/1000),IF(M1370="gram",((J1370/N1370)*1000),J1370/N1370))</f>
        <v>70000</v>
      </c>
      <c r="M1370" s="14" t="s">
        <v>31</v>
      </c>
      <c r="N1370" s="15">
        <v>2.0579999999999998</v>
      </c>
      <c r="O1370" s="18" t="s">
        <v>1180</v>
      </c>
      <c r="P1370" s="31" t="str">
        <f t="shared" si="21"/>
        <v>Po</v>
      </c>
    </row>
    <row r="1371" spans="1:16" ht="28.8" x14ac:dyDescent="0.3">
      <c r="A1371" s="9">
        <v>45461.041666666664</v>
      </c>
      <c r="B1371" s="2" t="s">
        <v>3</v>
      </c>
      <c r="C1371" s="2" t="s">
        <v>4</v>
      </c>
      <c r="D1371" s="2" t="s">
        <v>1709</v>
      </c>
      <c r="E1371" s="12" t="s">
        <v>103</v>
      </c>
      <c r="F1371" s="12" t="s">
        <v>1756</v>
      </c>
      <c r="G1371" s="2" t="s">
        <v>23</v>
      </c>
      <c r="H1371" s="2" t="s">
        <v>7</v>
      </c>
      <c r="I1371" s="2" t="s">
        <v>7</v>
      </c>
      <c r="J1371" s="17">
        <v>277.27999999999997</v>
      </c>
      <c r="K1371" s="3" t="s">
        <v>409</v>
      </c>
      <c r="L1371" s="30">
        <f>IF(M1371="1000 szt.",((J1371/N1371)/1000),IF(M1371="gram",((J1371/N1371)*1000),J1371/N1371))</f>
        <v>0.81552941176470584</v>
      </c>
      <c r="M1371" s="14" t="s">
        <v>19</v>
      </c>
      <c r="N1371" s="15">
        <v>340</v>
      </c>
      <c r="O1371" s="18" t="s">
        <v>1354</v>
      </c>
      <c r="P1371" s="31" t="str">
        <f t="shared" si="21"/>
        <v>St</v>
      </c>
    </row>
    <row r="1372" spans="1:16" ht="28.8" x14ac:dyDescent="0.3">
      <c r="A1372" s="9">
        <v>45461.25</v>
      </c>
      <c r="B1372" s="2" t="s">
        <v>3</v>
      </c>
      <c r="C1372" s="2" t="s">
        <v>4</v>
      </c>
      <c r="D1372" s="2" t="s">
        <v>1708</v>
      </c>
      <c r="E1372" s="12" t="s">
        <v>25</v>
      </c>
      <c r="F1372" s="12" t="s">
        <v>1755</v>
      </c>
      <c r="G1372" s="2" t="s">
        <v>26</v>
      </c>
      <c r="H1372" s="2" t="s">
        <v>7</v>
      </c>
      <c r="I1372" s="2" t="s">
        <v>7</v>
      </c>
      <c r="J1372" s="17">
        <v>1304.8599999999999</v>
      </c>
      <c r="L1372" s="30">
        <f>IF(M1372="1000 szt.",((J1372/N1372)/1000),IF(M1372="gram",((J1372/N1372)*1000),J1372/N1372))</f>
        <v>0.81553749999999992</v>
      </c>
      <c r="M1372" s="14" t="s">
        <v>19</v>
      </c>
      <c r="N1372" s="15">
        <v>1600</v>
      </c>
      <c r="O1372" s="18" t="s">
        <v>1354</v>
      </c>
      <c r="P1372" s="31" t="str">
        <f t="shared" si="21"/>
        <v>St</v>
      </c>
    </row>
    <row r="1373" spans="1:16" ht="15.6" x14ac:dyDescent="0.3">
      <c r="A1373" s="9">
        <v>45461.291666666664</v>
      </c>
      <c r="B1373" s="2" t="s">
        <v>27</v>
      </c>
      <c r="C1373" s="2" t="s">
        <v>28</v>
      </c>
      <c r="D1373" s="2" t="s">
        <v>1708</v>
      </c>
      <c r="E1373" s="12" t="s">
        <v>25</v>
      </c>
      <c r="G1373" s="2" t="s">
        <v>27</v>
      </c>
      <c r="H1373" s="2" t="s">
        <v>37</v>
      </c>
      <c r="I1373" s="2" t="s">
        <v>38</v>
      </c>
      <c r="J1373" s="17">
        <v>140000</v>
      </c>
      <c r="K1373" s="3" t="s">
        <v>411</v>
      </c>
      <c r="L1373" s="30">
        <f>IF(M1373="1000 szt.",((J1373/N1373)/1000),IF(M1373="gram",((J1373/N1373)*1000),J1373/N1373))</f>
        <v>140000</v>
      </c>
      <c r="M1373" s="14" t="s">
        <v>19</v>
      </c>
      <c r="N1373" s="15">
        <v>1</v>
      </c>
      <c r="O1373" s="18" t="s">
        <v>1169</v>
      </c>
      <c r="P1373" s="31" t="str">
        <f t="shared" si="21"/>
        <v>Po</v>
      </c>
    </row>
    <row r="1374" spans="1:16" ht="15.6" x14ac:dyDescent="0.3">
      <c r="A1374" s="9">
        <v>45461.291666666664</v>
      </c>
      <c r="B1374" s="2" t="s">
        <v>27</v>
      </c>
      <c r="C1374" s="2" t="s">
        <v>28</v>
      </c>
      <c r="D1374" s="2" t="s">
        <v>1708</v>
      </c>
      <c r="E1374" s="12" t="s">
        <v>25</v>
      </c>
      <c r="G1374" s="2" t="s">
        <v>27</v>
      </c>
      <c r="H1374" s="2" t="s">
        <v>37</v>
      </c>
      <c r="I1374" s="2" t="s">
        <v>38</v>
      </c>
      <c r="J1374" s="17">
        <v>110000</v>
      </c>
      <c r="K1374" s="3" t="s">
        <v>412</v>
      </c>
      <c r="L1374" s="30">
        <f>IF(M1374="1000 szt.",((J1374/N1374)/1000),IF(M1374="gram",((J1374/N1374)*1000),J1374/N1374))</f>
        <v>110000</v>
      </c>
      <c r="M1374" s="14" t="s">
        <v>19</v>
      </c>
      <c r="N1374" s="15">
        <v>1</v>
      </c>
      <c r="O1374" s="18" t="s">
        <v>1169</v>
      </c>
      <c r="P1374" s="31" t="str">
        <f t="shared" si="21"/>
        <v>Po</v>
      </c>
    </row>
    <row r="1375" spans="1:16" ht="15.6" x14ac:dyDescent="0.3">
      <c r="A1375" s="9">
        <v>45461.291666666664</v>
      </c>
      <c r="B1375" s="2" t="s">
        <v>27</v>
      </c>
      <c r="C1375" s="2" t="s">
        <v>28</v>
      </c>
      <c r="D1375" s="2" t="s">
        <v>1708</v>
      </c>
      <c r="E1375" s="12" t="s">
        <v>25</v>
      </c>
      <c r="G1375" s="2" t="s">
        <v>27</v>
      </c>
      <c r="H1375" s="2" t="s">
        <v>37</v>
      </c>
      <c r="I1375" s="2" t="s">
        <v>38</v>
      </c>
      <c r="J1375" s="17">
        <v>30000</v>
      </c>
      <c r="K1375" s="3" t="s">
        <v>413</v>
      </c>
      <c r="L1375" s="30">
        <f>IF(M1375="1000 szt.",((J1375/N1375)/1000),IF(M1375="gram",((J1375/N1375)*1000),J1375/N1375))</f>
        <v>30000</v>
      </c>
      <c r="M1375" s="14" t="s">
        <v>19</v>
      </c>
      <c r="N1375" s="15">
        <v>1</v>
      </c>
      <c r="O1375" s="18" t="s">
        <v>1169</v>
      </c>
      <c r="P1375" s="31" t="str">
        <f t="shared" si="21"/>
        <v>Po</v>
      </c>
    </row>
    <row r="1376" spans="1:16" ht="15.6" x14ac:dyDescent="0.3">
      <c r="A1376" s="9">
        <v>45461.291666666664</v>
      </c>
      <c r="B1376" s="2" t="s">
        <v>27</v>
      </c>
      <c r="C1376" s="2" t="s">
        <v>28</v>
      </c>
      <c r="D1376" s="2" t="s">
        <v>1708</v>
      </c>
      <c r="E1376" s="12" t="s">
        <v>25</v>
      </c>
      <c r="G1376" s="2" t="s">
        <v>27</v>
      </c>
      <c r="H1376" s="2" t="s">
        <v>11</v>
      </c>
      <c r="I1376" s="2" t="s">
        <v>126</v>
      </c>
      <c r="J1376" s="17">
        <v>15000</v>
      </c>
      <c r="K1376" s="3" t="s">
        <v>414</v>
      </c>
      <c r="L1376" s="30">
        <f>IF(M1376="1000 szt.",((J1376/N1376)/1000),IF(M1376="gram",((J1376/N1376)*1000),J1376/N1376))</f>
        <v>15000</v>
      </c>
      <c r="M1376" s="14" t="s">
        <v>19</v>
      </c>
      <c r="N1376" s="15">
        <v>1</v>
      </c>
      <c r="O1376" s="18" t="s">
        <v>1169</v>
      </c>
      <c r="P1376" s="31" t="str">
        <f t="shared" si="21"/>
        <v>Po</v>
      </c>
    </row>
    <row r="1377" spans="1:16" ht="15.6" x14ac:dyDescent="0.3">
      <c r="A1377" s="9">
        <v>45461.291666666664</v>
      </c>
      <c r="B1377" s="2" t="s">
        <v>27</v>
      </c>
      <c r="C1377" s="2" t="s">
        <v>28</v>
      </c>
      <c r="D1377" s="2" t="s">
        <v>1708</v>
      </c>
      <c r="E1377" s="12" t="s">
        <v>25</v>
      </c>
      <c r="G1377" s="2" t="s">
        <v>27</v>
      </c>
      <c r="H1377" s="2" t="s">
        <v>11</v>
      </c>
      <c r="I1377" s="2" t="s">
        <v>126</v>
      </c>
      <c r="J1377" s="17">
        <v>15000</v>
      </c>
      <c r="K1377" s="3" t="s">
        <v>414</v>
      </c>
      <c r="L1377" s="30">
        <f>IF(M1377="1000 szt.",((J1377/N1377)/1000),IF(M1377="gram",((J1377/N1377)*1000),J1377/N1377))</f>
        <v>15000</v>
      </c>
      <c r="M1377" s="14" t="s">
        <v>19</v>
      </c>
      <c r="N1377" s="15">
        <v>1</v>
      </c>
      <c r="O1377" s="18" t="s">
        <v>1169</v>
      </c>
      <c r="P1377" s="31" t="str">
        <f t="shared" si="21"/>
        <v>Po</v>
      </c>
    </row>
    <row r="1378" spans="1:16" ht="15.6" x14ac:dyDescent="0.3">
      <c r="A1378" s="9">
        <v>45461.291666666664</v>
      </c>
      <c r="B1378" s="2" t="s">
        <v>27</v>
      </c>
      <c r="C1378" s="2" t="s">
        <v>28</v>
      </c>
      <c r="D1378" s="2" t="s">
        <v>1708</v>
      </c>
      <c r="E1378" s="12" t="s">
        <v>25</v>
      </c>
      <c r="G1378" s="2" t="s">
        <v>27</v>
      </c>
      <c r="H1378" s="2" t="s">
        <v>11</v>
      </c>
      <c r="I1378" s="2" t="s">
        <v>126</v>
      </c>
      <c r="J1378" s="17">
        <v>15000</v>
      </c>
      <c r="K1378" s="3" t="s">
        <v>415</v>
      </c>
      <c r="L1378" s="30">
        <f>IF(M1378="1000 szt.",((J1378/N1378)/1000),IF(M1378="gram",((J1378/N1378)*1000),J1378/N1378))</f>
        <v>15000</v>
      </c>
      <c r="M1378" s="14" t="s">
        <v>19</v>
      </c>
      <c r="N1378" s="15">
        <v>1</v>
      </c>
      <c r="O1378" s="18" t="s">
        <v>1169</v>
      </c>
      <c r="P1378" s="31" t="str">
        <f t="shared" si="21"/>
        <v>Po</v>
      </c>
    </row>
    <row r="1379" spans="1:16" ht="28.8" x14ac:dyDescent="0.3">
      <c r="A1379" s="9">
        <v>45461.706944444442</v>
      </c>
      <c r="B1379" s="2" t="s">
        <v>9</v>
      </c>
      <c r="C1379" s="2" t="s">
        <v>4</v>
      </c>
      <c r="D1379" s="2" t="s">
        <v>1711</v>
      </c>
      <c r="E1379" s="12" t="s">
        <v>13</v>
      </c>
      <c r="F1379" s="12" t="s">
        <v>1748</v>
      </c>
      <c r="G1379" s="2" t="s">
        <v>6</v>
      </c>
      <c r="H1379" s="2" t="s">
        <v>17</v>
      </c>
      <c r="I1379" s="2" t="s">
        <v>1744</v>
      </c>
      <c r="K1379" s="3" t="s">
        <v>417</v>
      </c>
      <c r="L1379" s="30">
        <f>IF(M1379="1000 szt.",((J1379/N1379)/1000),IF(M1379="gram",((J1379/N1379)*1000),J1379/N1379))</f>
        <v>0</v>
      </c>
      <c r="M1379" s="14" t="s">
        <v>19</v>
      </c>
      <c r="N1379" s="15">
        <v>1450</v>
      </c>
      <c r="O1379" s="18" t="s">
        <v>1354</v>
      </c>
      <c r="P1379" s="31" t="str">
        <f t="shared" si="21"/>
        <v>St</v>
      </c>
    </row>
    <row r="1380" spans="1:16" ht="28.8" x14ac:dyDescent="0.3">
      <c r="A1380" s="9">
        <v>45461.708333333336</v>
      </c>
      <c r="B1380" s="2" t="s">
        <v>9</v>
      </c>
      <c r="C1380" s="2" t="s">
        <v>4</v>
      </c>
      <c r="D1380" s="2" t="s">
        <v>1711</v>
      </c>
      <c r="E1380" s="12" t="s">
        <v>13</v>
      </c>
      <c r="F1380" s="12" t="s">
        <v>1748</v>
      </c>
      <c r="G1380" s="2" t="s">
        <v>6</v>
      </c>
      <c r="H1380" s="2" t="s">
        <v>17</v>
      </c>
      <c r="I1380" s="2" t="s">
        <v>1744</v>
      </c>
      <c r="J1380" s="17">
        <v>1580</v>
      </c>
      <c r="K1380" s="3" t="s">
        <v>418</v>
      </c>
      <c r="L1380" s="30">
        <f>IF(M1380="1000 szt.",((J1380/N1380)/1000),IF(M1380="gram",((J1380/N1380)*1000),J1380/N1380))</f>
        <v>7.9</v>
      </c>
      <c r="M1380" s="14" t="s">
        <v>19</v>
      </c>
      <c r="N1380" s="15">
        <v>200</v>
      </c>
      <c r="O1380" s="18" t="s">
        <v>1354</v>
      </c>
      <c r="P1380" s="31" t="str">
        <f t="shared" si="21"/>
        <v>St</v>
      </c>
    </row>
    <row r="1381" spans="1:16" ht="28.8" x14ac:dyDescent="0.3">
      <c r="A1381" s="9">
        <v>45461.708333333336</v>
      </c>
      <c r="B1381" s="2" t="s">
        <v>9</v>
      </c>
      <c r="C1381" s="2" t="s">
        <v>4</v>
      </c>
      <c r="D1381" s="2" t="s">
        <v>1711</v>
      </c>
      <c r="E1381" s="12" t="s">
        <v>13</v>
      </c>
      <c r="F1381" s="12" t="s">
        <v>1748</v>
      </c>
      <c r="G1381" s="2" t="s">
        <v>6</v>
      </c>
      <c r="H1381" s="2" t="s">
        <v>17</v>
      </c>
      <c r="I1381" s="2" t="s">
        <v>1744</v>
      </c>
      <c r="J1381" s="17">
        <v>4320</v>
      </c>
      <c r="K1381" s="3" t="s">
        <v>419</v>
      </c>
      <c r="L1381" s="30">
        <f>IF(M1381="1000 szt.",((J1381/N1381)/1000),IF(M1381="gram",((J1381/N1381)*1000),J1381/N1381))</f>
        <v>2.4</v>
      </c>
      <c r="M1381" s="14" t="s">
        <v>19</v>
      </c>
      <c r="N1381" s="15">
        <v>1800</v>
      </c>
      <c r="O1381" s="18" t="s">
        <v>1354</v>
      </c>
      <c r="P1381" s="31" t="str">
        <f t="shared" si="21"/>
        <v>St</v>
      </c>
    </row>
    <row r="1382" spans="1:16" ht="15.6" x14ac:dyDescent="0.3">
      <c r="A1382" s="9">
        <v>45461.756944444445</v>
      </c>
      <c r="B1382" s="2" t="s">
        <v>3</v>
      </c>
      <c r="C1382" s="2" t="s">
        <v>4</v>
      </c>
      <c r="D1382" s="2" t="s">
        <v>1708</v>
      </c>
      <c r="E1382" s="12" t="s">
        <v>25</v>
      </c>
      <c r="F1382" s="12" t="s">
        <v>1750</v>
      </c>
      <c r="G1382" s="2" t="s">
        <v>26</v>
      </c>
      <c r="H1382" s="2" t="s">
        <v>55</v>
      </c>
      <c r="I1382" s="2" t="s">
        <v>57</v>
      </c>
      <c r="J1382" s="17">
        <v>90</v>
      </c>
      <c r="K1382" s="3" t="s">
        <v>416</v>
      </c>
      <c r="L1382" s="30">
        <f>IF(M1382="1000 szt.",((J1382/N1382)/1000),IF(M1382="gram",((J1382/N1382)*1000),J1382/N1382))</f>
        <v>30</v>
      </c>
      <c r="M1382" s="14" t="s">
        <v>46</v>
      </c>
      <c r="N1382" s="15">
        <v>3</v>
      </c>
      <c r="O1382" s="18" t="s">
        <v>1354</v>
      </c>
      <c r="P1382" s="31" t="str">
        <f t="shared" si="21"/>
        <v>St</v>
      </c>
    </row>
    <row r="1383" spans="1:16" ht="28.8" x14ac:dyDescent="0.3">
      <c r="A1383" s="9">
        <v>45462.160416666666</v>
      </c>
      <c r="B1383" s="2" t="s">
        <v>3</v>
      </c>
      <c r="C1383" s="2" t="s">
        <v>4</v>
      </c>
      <c r="D1383" s="2" t="s">
        <v>1708</v>
      </c>
      <c r="E1383" s="12" t="s">
        <v>25</v>
      </c>
      <c r="F1383" s="12" t="s">
        <v>1755</v>
      </c>
      <c r="G1383" s="2" t="s">
        <v>26</v>
      </c>
      <c r="H1383" s="2" t="s">
        <v>7</v>
      </c>
      <c r="I1383" s="2" t="s">
        <v>7</v>
      </c>
      <c r="J1383" s="17">
        <v>309.91000000000003</v>
      </c>
      <c r="L1383" s="30">
        <f>IF(M1383="1000 szt.",((J1383/N1383)/1000),IF(M1383="gram",((J1383/N1383)*1000),J1383/N1383))</f>
        <v>0.81555263157894742</v>
      </c>
      <c r="M1383" s="14" t="s">
        <v>19</v>
      </c>
      <c r="N1383" s="15">
        <v>380</v>
      </c>
      <c r="O1383" s="18" t="s">
        <v>1354</v>
      </c>
      <c r="P1383" s="31" t="str">
        <f t="shared" si="21"/>
        <v>St</v>
      </c>
    </row>
    <row r="1384" spans="1:16" ht="28.8" x14ac:dyDescent="0.3">
      <c r="A1384" s="9">
        <v>45462.168749999997</v>
      </c>
      <c r="B1384" s="2" t="s">
        <v>3</v>
      </c>
      <c r="C1384" s="2" t="s">
        <v>4</v>
      </c>
      <c r="D1384" s="2" t="s">
        <v>1708</v>
      </c>
      <c r="E1384" s="12" t="s">
        <v>25</v>
      </c>
      <c r="F1384" s="12" t="s">
        <v>1755</v>
      </c>
      <c r="G1384" s="2" t="s">
        <v>26</v>
      </c>
      <c r="H1384" s="2" t="s">
        <v>7</v>
      </c>
      <c r="I1384" s="2" t="s">
        <v>7</v>
      </c>
      <c r="J1384" s="17">
        <v>1598.46</v>
      </c>
      <c r="L1384" s="30">
        <f>IF(M1384="1000 szt.",((J1384/N1384)/1000),IF(M1384="gram",((J1384/N1384)*1000),J1384/N1384))</f>
        <v>0.81554081632653064</v>
      </c>
      <c r="M1384" s="14" t="s">
        <v>19</v>
      </c>
      <c r="N1384" s="15">
        <v>1960</v>
      </c>
      <c r="O1384" s="18" t="s">
        <v>1354</v>
      </c>
      <c r="P1384" s="31" t="str">
        <f t="shared" si="21"/>
        <v>St</v>
      </c>
    </row>
    <row r="1385" spans="1:16" ht="28.8" x14ac:dyDescent="0.3">
      <c r="A1385" s="9">
        <v>45462.17291666667</v>
      </c>
      <c r="B1385" s="2" t="s">
        <v>3</v>
      </c>
      <c r="C1385" s="2" t="s">
        <v>4</v>
      </c>
      <c r="D1385" s="2" t="s">
        <v>1708</v>
      </c>
      <c r="E1385" s="12" t="s">
        <v>25</v>
      </c>
      <c r="F1385" s="12" t="s">
        <v>1755</v>
      </c>
      <c r="G1385" s="2" t="s">
        <v>26</v>
      </c>
      <c r="H1385" s="2" t="s">
        <v>7</v>
      </c>
      <c r="I1385" s="2" t="s">
        <v>7</v>
      </c>
      <c r="J1385" s="17">
        <v>489.32</v>
      </c>
      <c r="L1385" s="30">
        <f>IF(M1385="1000 szt.",((J1385/N1385)/1000),IF(M1385="gram",((J1385/N1385)*1000),J1385/N1385))</f>
        <v>0.81553333333333333</v>
      </c>
      <c r="M1385" s="14" t="s">
        <v>19</v>
      </c>
      <c r="N1385" s="15">
        <v>600</v>
      </c>
      <c r="O1385" s="18" t="s">
        <v>1354</v>
      </c>
      <c r="P1385" s="31" t="str">
        <f t="shared" si="21"/>
        <v>St</v>
      </c>
    </row>
    <row r="1386" spans="1:16" ht="28.8" x14ac:dyDescent="0.3">
      <c r="A1386" s="9">
        <v>45462.17291666667</v>
      </c>
      <c r="B1386" s="2" t="s">
        <v>3</v>
      </c>
      <c r="C1386" s="2" t="s">
        <v>4</v>
      </c>
      <c r="D1386" s="2" t="s">
        <v>1708</v>
      </c>
      <c r="E1386" s="12" t="s">
        <v>25</v>
      </c>
      <c r="F1386" s="12" t="s">
        <v>1755</v>
      </c>
      <c r="G1386" s="2" t="s">
        <v>26</v>
      </c>
      <c r="H1386" s="2" t="s">
        <v>55</v>
      </c>
      <c r="I1386" s="2" t="s">
        <v>57</v>
      </c>
      <c r="J1386" s="17">
        <v>60</v>
      </c>
      <c r="L1386" s="30">
        <f>IF(M1386="1000 szt.",((J1386/N1386)/1000),IF(M1386="gram",((J1386/N1386)*1000),J1386/N1386))</f>
        <v>30</v>
      </c>
      <c r="M1386" s="14" t="s">
        <v>46</v>
      </c>
      <c r="N1386" s="15">
        <v>2</v>
      </c>
      <c r="O1386" s="18" t="s">
        <v>1354</v>
      </c>
      <c r="P1386" s="31" t="str">
        <f t="shared" si="21"/>
        <v>St</v>
      </c>
    </row>
    <row r="1387" spans="1:16" ht="15.6" x14ac:dyDescent="0.3">
      <c r="A1387" s="9">
        <v>45462.416666666664</v>
      </c>
      <c r="B1387" s="2" t="s">
        <v>27</v>
      </c>
      <c r="C1387" s="2" t="s">
        <v>28</v>
      </c>
      <c r="D1387" s="2" t="s">
        <v>1712</v>
      </c>
      <c r="E1387" s="12" t="s">
        <v>162</v>
      </c>
      <c r="G1387" s="2" t="s">
        <v>27</v>
      </c>
      <c r="H1387" s="2" t="s">
        <v>37</v>
      </c>
      <c r="I1387" s="2" t="s">
        <v>38</v>
      </c>
      <c r="J1387" s="17">
        <v>70000</v>
      </c>
      <c r="K1387" s="3" t="s">
        <v>423</v>
      </c>
      <c r="L1387" s="30">
        <f>IF(M1387="1000 szt.",((J1387/N1387)/1000),IF(M1387="gram",((J1387/N1387)*1000),J1387/N1387))</f>
        <v>70000</v>
      </c>
      <c r="M1387" s="14" t="s">
        <v>19</v>
      </c>
      <c r="N1387" s="15">
        <v>1</v>
      </c>
      <c r="O1387" s="18" t="s">
        <v>1354</v>
      </c>
      <c r="P1387" s="31" t="str">
        <f t="shared" si="21"/>
        <v>St</v>
      </c>
    </row>
    <row r="1388" spans="1:16" ht="28.8" x14ac:dyDescent="0.3">
      <c r="A1388" s="9">
        <v>45462.520833333336</v>
      </c>
      <c r="B1388" s="2" t="s">
        <v>3</v>
      </c>
      <c r="C1388" s="2" t="s">
        <v>4</v>
      </c>
      <c r="D1388" s="2" t="s">
        <v>1708</v>
      </c>
      <c r="E1388" s="12" t="s">
        <v>22</v>
      </c>
      <c r="F1388" s="12" t="s">
        <v>1749</v>
      </c>
      <c r="G1388" s="2" t="s">
        <v>23</v>
      </c>
      <c r="H1388" s="2" t="s">
        <v>64</v>
      </c>
      <c r="I1388" s="2" t="s">
        <v>1744</v>
      </c>
      <c r="K1388" s="3" t="s">
        <v>420</v>
      </c>
      <c r="L1388" s="30">
        <f>IF(M1388="1000 szt.",((J1388/N1388)/1000),IF(M1388="gram",((J1388/N1388)*1000),J1388/N1388))</f>
        <v>0</v>
      </c>
      <c r="M1388" s="14" t="s">
        <v>19</v>
      </c>
      <c r="N1388" s="15">
        <v>1</v>
      </c>
      <c r="O1388" s="18" t="s">
        <v>1354</v>
      </c>
      <c r="P1388" s="31" t="str">
        <f t="shared" si="21"/>
        <v>St</v>
      </c>
    </row>
    <row r="1389" spans="1:16" ht="28.8" x14ac:dyDescent="0.3">
      <c r="A1389" s="9">
        <v>45462.520833333336</v>
      </c>
      <c r="B1389" s="2" t="s">
        <v>3</v>
      </c>
      <c r="C1389" s="2" t="s">
        <v>4</v>
      </c>
      <c r="D1389" s="2" t="s">
        <v>1708</v>
      </c>
      <c r="E1389" s="12" t="s">
        <v>22</v>
      </c>
      <c r="F1389" s="12" t="s">
        <v>1749</v>
      </c>
      <c r="G1389" s="2" t="s">
        <v>23</v>
      </c>
      <c r="H1389" s="2" t="s">
        <v>55</v>
      </c>
      <c r="I1389" s="2" t="s">
        <v>57</v>
      </c>
      <c r="J1389" s="17">
        <v>109.2</v>
      </c>
      <c r="L1389" s="30">
        <f>IF(M1389="1000 szt.",((J1389/N1389)/1000),IF(M1389="gram",((J1389/N1389)*1000),J1389/N1389))</f>
        <v>35</v>
      </c>
      <c r="M1389" s="14" t="s">
        <v>46</v>
      </c>
      <c r="N1389" s="15">
        <v>3.12</v>
      </c>
      <c r="O1389" s="18" t="s">
        <v>1354</v>
      </c>
      <c r="P1389" s="31" t="str">
        <f t="shared" si="21"/>
        <v>St</v>
      </c>
    </row>
    <row r="1390" spans="1:16" ht="28.8" x14ac:dyDescent="0.3">
      <c r="A1390" s="9">
        <v>45462.520833333336</v>
      </c>
      <c r="B1390" s="2" t="s">
        <v>3</v>
      </c>
      <c r="C1390" s="2" t="s">
        <v>4</v>
      </c>
      <c r="D1390" s="2" t="s">
        <v>1708</v>
      </c>
      <c r="E1390" s="12" t="s">
        <v>22</v>
      </c>
      <c r="F1390" s="12" t="s">
        <v>1749</v>
      </c>
      <c r="G1390" s="2" t="s">
        <v>23</v>
      </c>
      <c r="H1390" s="2" t="s">
        <v>7</v>
      </c>
      <c r="I1390" s="2" t="s">
        <v>7</v>
      </c>
      <c r="J1390" s="17">
        <v>97.86</v>
      </c>
      <c r="L1390" s="30">
        <f>IF(M1390="1000 szt.",((J1390/N1390)/1000),IF(M1390="gram",((J1390/N1390)*1000),J1390/N1390))</f>
        <v>0.8155</v>
      </c>
      <c r="M1390" s="14" t="s">
        <v>19</v>
      </c>
      <c r="N1390" s="15">
        <v>120</v>
      </c>
      <c r="O1390" s="18" t="s">
        <v>1354</v>
      </c>
      <c r="P1390" s="31" t="str">
        <f t="shared" si="21"/>
        <v>St</v>
      </c>
    </row>
    <row r="1391" spans="1:16" ht="15.6" x14ac:dyDescent="0.3">
      <c r="A1391" s="9">
        <v>45462.552083333336</v>
      </c>
      <c r="B1391" s="2" t="s">
        <v>3</v>
      </c>
      <c r="C1391" s="2" t="s">
        <v>32</v>
      </c>
      <c r="D1391" s="2" t="s">
        <v>1714</v>
      </c>
      <c r="E1391" s="12" t="s">
        <v>33</v>
      </c>
      <c r="G1391" s="2" t="s">
        <v>34</v>
      </c>
      <c r="H1391" s="2" t="s">
        <v>37</v>
      </c>
      <c r="I1391" s="2" t="s">
        <v>38</v>
      </c>
      <c r="J1391" s="17">
        <v>50000</v>
      </c>
      <c r="K1391" s="3" t="s">
        <v>421</v>
      </c>
      <c r="L1391" s="30">
        <f>IF(M1391="1000 szt.",((J1391/N1391)/1000),IF(M1391="gram",((J1391/N1391)*1000),J1391/N1391))</f>
        <v>50000</v>
      </c>
      <c r="M1391" s="14" t="s">
        <v>19</v>
      </c>
      <c r="N1391" s="15">
        <v>1</v>
      </c>
      <c r="O1391" s="18" t="s">
        <v>1354</v>
      </c>
      <c r="P1391" s="31" t="str">
        <f t="shared" si="21"/>
        <v>St</v>
      </c>
    </row>
    <row r="1392" spans="1:16" ht="15.6" x14ac:dyDescent="0.3">
      <c r="A1392" s="9">
        <v>45462.559027777781</v>
      </c>
      <c r="B1392" s="2" t="s">
        <v>3</v>
      </c>
      <c r="C1392" s="2" t="s">
        <v>4</v>
      </c>
      <c r="D1392" s="2" t="s">
        <v>1708</v>
      </c>
      <c r="E1392" s="12" t="s">
        <v>25</v>
      </c>
      <c r="F1392" s="12" t="s">
        <v>1750</v>
      </c>
      <c r="G1392" s="2" t="s">
        <v>26</v>
      </c>
      <c r="H1392" s="2" t="s">
        <v>7</v>
      </c>
      <c r="I1392" s="2" t="s">
        <v>7</v>
      </c>
      <c r="J1392" s="17">
        <v>80738.460000000006</v>
      </c>
      <c r="L1392" s="30">
        <f>IF(M1392="1000 szt.",((J1392/N1392)/1000),IF(M1392="gram",((J1392/N1392)*1000),J1392/N1392))</f>
        <v>0.81554000000000004</v>
      </c>
      <c r="M1392" s="14" t="s">
        <v>19</v>
      </c>
      <c r="N1392" s="15">
        <v>99000</v>
      </c>
      <c r="O1392" s="18" t="s">
        <v>1168</v>
      </c>
      <c r="P1392" s="31" t="str">
        <f t="shared" si="21"/>
        <v>KA</v>
      </c>
    </row>
    <row r="1393" spans="1:16" ht="15.6" x14ac:dyDescent="0.3">
      <c r="A1393" s="9">
        <v>45462.9375</v>
      </c>
      <c r="B1393" s="2" t="s">
        <v>3</v>
      </c>
      <c r="C1393" s="2" t="s">
        <v>4</v>
      </c>
      <c r="D1393" s="2" t="s">
        <v>1708</v>
      </c>
      <c r="E1393" s="12" t="s">
        <v>71</v>
      </c>
      <c r="F1393" s="12" t="s">
        <v>1760</v>
      </c>
      <c r="G1393" s="2" t="s">
        <v>23</v>
      </c>
      <c r="H1393" s="2" t="s">
        <v>17</v>
      </c>
      <c r="I1393" s="2" t="s">
        <v>18</v>
      </c>
      <c r="J1393" s="17">
        <v>84</v>
      </c>
      <c r="K1393" s="3" t="s">
        <v>422</v>
      </c>
      <c r="L1393" s="30">
        <f>IF(M1393="1000 szt.",((J1393/N1393)/1000),IF(M1393="gram",((J1393/N1393)*1000),J1393/N1393))</f>
        <v>3</v>
      </c>
      <c r="M1393" s="14" t="s">
        <v>19</v>
      </c>
      <c r="N1393" s="15">
        <v>28</v>
      </c>
      <c r="O1393" s="18" t="s">
        <v>1168</v>
      </c>
      <c r="P1393" s="31" t="str">
        <f t="shared" si="21"/>
        <v>KA</v>
      </c>
    </row>
    <row r="1394" spans="1:16" ht="15.6" x14ac:dyDescent="0.3">
      <c r="A1394" s="9">
        <v>45462.993055555555</v>
      </c>
      <c r="B1394" s="2" t="s">
        <v>3</v>
      </c>
      <c r="C1394" s="2" t="s">
        <v>4</v>
      </c>
      <c r="D1394" s="2" t="s">
        <v>1708</v>
      </c>
      <c r="E1394" s="12" t="s">
        <v>66</v>
      </c>
      <c r="F1394" s="12" t="s">
        <v>1759</v>
      </c>
      <c r="G1394" s="2" t="s">
        <v>23</v>
      </c>
      <c r="H1394" s="2" t="s">
        <v>7</v>
      </c>
      <c r="I1394" s="2" t="s">
        <v>7</v>
      </c>
      <c r="J1394" s="17">
        <v>228.35</v>
      </c>
      <c r="L1394" s="30">
        <f>IF(M1394="1000 szt.",((J1394/N1394)/1000),IF(M1394="gram",((J1394/N1394)*1000),J1394/N1394))</f>
        <v>0.81553571428571425</v>
      </c>
      <c r="M1394" s="14" t="s">
        <v>19</v>
      </c>
      <c r="N1394" s="15">
        <v>280</v>
      </c>
      <c r="O1394" s="18" t="s">
        <v>1354</v>
      </c>
      <c r="P1394" s="31" t="str">
        <f t="shared" si="21"/>
        <v>St</v>
      </c>
    </row>
    <row r="1395" spans="1:16" ht="28.8" x14ac:dyDescent="0.3">
      <c r="A1395" s="9">
        <v>45463.555555555555</v>
      </c>
      <c r="B1395" s="2" t="s">
        <v>3</v>
      </c>
      <c r="C1395" s="2" t="s">
        <v>4</v>
      </c>
      <c r="D1395" s="2" t="s">
        <v>1708</v>
      </c>
      <c r="E1395" s="12" t="s">
        <v>22</v>
      </c>
      <c r="F1395" s="12" t="s">
        <v>1749</v>
      </c>
      <c r="G1395" s="2" t="s">
        <v>23</v>
      </c>
      <c r="H1395" s="2" t="s">
        <v>89</v>
      </c>
      <c r="I1395" s="2" t="s">
        <v>90</v>
      </c>
      <c r="J1395" s="17">
        <v>86.03</v>
      </c>
      <c r="K1395" s="3" t="s">
        <v>424</v>
      </c>
      <c r="L1395" s="30">
        <f>IF(M1395="1000 szt.",((J1395/N1395)/1000),IF(M1395="gram",((J1395/N1395)*1000),J1395/N1395))</f>
        <v>500.02906131938386</v>
      </c>
      <c r="M1395" s="14" t="s">
        <v>31</v>
      </c>
      <c r="N1395" s="15">
        <v>0.17205000000000001</v>
      </c>
      <c r="O1395" s="18" t="s">
        <v>1354</v>
      </c>
      <c r="P1395" s="31" t="str">
        <f t="shared" si="21"/>
        <v>St</v>
      </c>
    </row>
    <row r="1396" spans="1:16" ht="28.8" x14ac:dyDescent="0.3">
      <c r="A1396" s="9">
        <v>45463.555555555555</v>
      </c>
      <c r="B1396" s="2" t="s">
        <v>3</v>
      </c>
      <c r="C1396" s="2" t="s">
        <v>4</v>
      </c>
      <c r="D1396" s="2" t="s">
        <v>1708</v>
      </c>
      <c r="E1396" s="12" t="s">
        <v>22</v>
      </c>
      <c r="F1396" s="12" t="s">
        <v>1749</v>
      </c>
      <c r="G1396" s="2" t="s">
        <v>23</v>
      </c>
      <c r="H1396" s="2" t="s">
        <v>64</v>
      </c>
      <c r="I1396" s="2" t="s">
        <v>85</v>
      </c>
      <c r="J1396" s="17">
        <v>4000</v>
      </c>
      <c r="K1396" s="3" t="s">
        <v>425</v>
      </c>
      <c r="L1396" s="30">
        <f>IF(M1396="1000 szt.",((J1396/N1396)/1000),IF(M1396="gram",((J1396/N1396)*1000),J1396/N1396))</f>
        <v>2000</v>
      </c>
      <c r="M1396" s="14" t="s">
        <v>19</v>
      </c>
      <c r="N1396" s="15">
        <v>2</v>
      </c>
      <c r="O1396" s="18" t="s">
        <v>1354</v>
      </c>
      <c r="P1396" s="31" t="str">
        <f t="shared" si="21"/>
        <v>St</v>
      </c>
    </row>
    <row r="1397" spans="1:16" ht="15.6" x14ac:dyDescent="0.3">
      <c r="A1397" s="9">
        <v>45463.584027777775</v>
      </c>
      <c r="B1397" s="2" t="s">
        <v>9</v>
      </c>
      <c r="C1397" s="2" t="s">
        <v>32</v>
      </c>
      <c r="D1397" s="2" t="s">
        <v>1710</v>
      </c>
      <c r="E1397" s="12" t="s">
        <v>167</v>
      </c>
      <c r="G1397" s="2" t="s">
        <v>16</v>
      </c>
      <c r="H1397" s="2" t="s">
        <v>10</v>
      </c>
      <c r="I1397" s="2" t="s">
        <v>35</v>
      </c>
      <c r="J1397" s="17">
        <v>327.52999999999997</v>
      </c>
      <c r="K1397" s="3" t="s">
        <v>426</v>
      </c>
      <c r="L1397" s="30">
        <f>IF(M1397="1000 szt.",((J1397/N1397)/1000),IF(M1397="gram",((J1397/N1397)*1000),J1397/N1397))</f>
        <v>21835.333333333332</v>
      </c>
      <c r="M1397" s="14" t="s">
        <v>31</v>
      </c>
      <c r="N1397" s="15">
        <v>1.4999999999999999E-2</v>
      </c>
      <c r="O1397" s="18" t="s">
        <v>1354</v>
      </c>
      <c r="P1397" s="31" t="str">
        <f t="shared" si="21"/>
        <v>St</v>
      </c>
    </row>
    <row r="1398" spans="1:16" ht="15.6" x14ac:dyDescent="0.3">
      <c r="A1398" s="9">
        <v>45463.743055555555</v>
      </c>
      <c r="B1398" s="2" t="s">
        <v>3</v>
      </c>
      <c r="C1398" s="2" t="s">
        <v>4</v>
      </c>
      <c r="D1398" s="2" t="s">
        <v>1708</v>
      </c>
      <c r="E1398" s="12" t="s">
        <v>71</v>
      </c>
      <c r="F1398" s="12" t="s">
        <v>1760</v>
      </c>
      <c r="G1398" s="2" t="s">
        <v>23</v>
      </c>
      <c r="H1398" s="2" t="s">
        <v>7</v>
      </c>
      <c r="I1398" s="2" t="s">
        <v>7</v>
      </c>
      <c r="J1398" s="17">
        <v>260.97000000000003</v>
      </c>
      <c r="L1398" s="30">
        <f>IF(M1398="1000 szt.",((J1398/N1398)/1000),IF(M1398="gram",((J1398/N1398)*1000),J1398/N1398))</f>
        <v>0.81553125000000004</v>
      </c>
      <c r="M1398" s="14" t="s">
        <v>19</v>
      </c>
      <c r="N1398" s="15">
        <v>320</v>
      </c>
      <c r="O1398" s="18" t="s">
        <v>1354</v>
      </c>
      <c r="P1398" s="31" t="str">
        <f t="shared" si="21"/>
        <v>St</v>
      </c>
    </row>
    <row r="1399" spans="1:16" ht="15.6" x14ac:dyDescent="0.3">
      <c r="A1399" s="9">
        <v>45463.743055555555</v>
      </c>
      <c r="B1399" s="2" t="s">
        <v>3</v>
      </c>
      <c r="C1399" s="2" t="s">
        <v>4</v>
      </c>
      <c r="D1399" s="2" t="s">
        <v>1708</v>
      </c>
      <c r="E1399" s="12" t="s">
        <v>71</v>
      </c>
      <c r="F1399" s="12" t="s">
        <v>1760</v>
      </c>
      <c r="G1399" s="2" t="s">
        <v>23</v>
      </c>
      <c r="H1399" s="2" t="s">
        <v>29</v>
      </c>
      <c r="I1399" s="2" t="s">
        <v>41</v>
      </c>
      <c r="J1399" s="17">
        <v>12.64</v>
      </c>
      <c r="K1399" s="3" t="s">
        <v>428</v>
      </c>
      <c r="L1399" s="30">
        <f>IF(M1399="1000 szt.",((J1399/N1399)/1000),IF(M1399="gram",((J1399/N1399)*1000),J1399/N1399))</f>
        <v>585.18518518518522</v>
      </c>
      <c r="M1399" s="14" t="s">
        <v>31</v>
      </c>
      <c r="N1399" s="15">
        <v>2.1600000000000001E-2</v>
      </c>
      <c r="O1399" s="18" t="s">
        <v>1354</v>
      </c>
      <c r="P1399" s="31" t="str">
        <f t="shared" si="21"/>
        <v>St</v>
      </c>
    </row>
    <row r="1400" spans="1:16" ht="28.8" x14ac:dyDescent="0.3">
      <c r="A1400" s="9">
        <v>45463.791666666664</v>
      </c>
      <c r="B1400" s="2" t="s">
        <v>3</v>
      </c>
      <c r="C1400" s="2" t="s">
        <v>4</v>
      </c>
      <c r="D1400" s="2" t="s">
        <v>1708</v>
      </c>
      <c r="E1400" s="12" t="s">
        <v>25</v>
      </c>
      <c r="F1400" s="12" t="s">
        <v>1755</v>
      </c>
      <c r="G1400" s="2" t="s">
        <v>26</v>
      </c>
      <c r="H1400" s="2" t="s">
        <v>7</v>
      </c>
      <c r="I1400" s="2" t="s">
        <v>7</v>
      </c>
      <c r="J1400" s="17">
        <v>2609.73</v>
      </c>
      <c r="L1400" s="30">
        <f>IF(M1400="1000 szt.",((J1400/N1400)/1000),IF(M1400="gram",((J1400/N1400)*1000),J1400/N1400))</f>
        <v>0.81554062500000002</v>
      </c>
      <c r="M1400" s="14" t="s">
        <v>19</v>
      </c>
      <c r="N1400" s="15">
        <v>3200</v>
      </c>
      <c r="O1400" s="18" t="s">
        <v>1354</v>
      </c>
      <c r="P1400" s="31" t="str">
        <f t="shared" si="21"/>
        <v>St</v>
      </c>
    </row>
    <row r="1401" spans="1:16" ht="15.6" x14ac:dyDescent="0.3">
      <c r="A1401" s="9">
        <v>45463.802777777775</v>
      </c>
      <c r="B1401" s="2" t="s">
        <v>3</v>
      </c>
      <c r="C1401" s="2" t="s">
        <v>32</v>
      </c>
      <c r="D1401" s="2" t="s">
        <v>1710</v>
      </c>
      <c r="E1401" s="12" t="s">
        <v>429</v>
      </c>
      <c r="G1401" s="2" t="s">
        <v>82</v>
      </c>
      <c r="H1401" s="2" t="s">
        <v>10</v>
      </c>
      <c r="I1401" s="2" t="s">
        <v>35</v>
      </c>
      <c r="J1401" s="17">
        <v>71348</v>
      </c>
      <c r="L1401" s="30">
        <f>IF(M1401="1000 szt.",((J1401/N1401)/1000),IF(M1401="gram",((J1401/N1401)*1000),J1401/N1401))</f>
        <v>40000</v>
      </c>
      <c r="M1401" s="14" t="s">
        <v>31</v>
      </c>
      <c r="N1401" s="15">
        <v>1.7837000000000001</v>
      </c>
      <c r="O1401" s="18" t="s">
        <v>1354</v>
      </c>
      <c r="P1401" s="31" t="str">
        <f t="shared" si="21"/>
        <v>St</v>
      </c>
    </row>
    <row r="1402" spans="1:16" ht="20.399999999999999" x14ac:dyDescent="0.3">
      <c r="A1402" s="9">
        <v>45463.802777777775</v>
      </c>
      <c r="B1402" s="2" t="s">
        <v>3</v>
      </c>
      <c r="C1402" s="2" t="s">
        <v>32</v>
      </c>
      <c r="D1402" s="2" t="s">
        <v>1710</v>
      </c>
      <c r="E1402" s="12" t="s">
        <v>429</v>
      </c>
      <c r="G1402" s="2" t="s">
        <v>82</v>
      </c>
      <c r="H1402" s="2" t="s">
        <v>64</v>
      </c>
      <c r="I1402" s="2" t="s">
        <v>1744</v>
      </c>
      <c r="J1402" s="17">
        <v>300</v>
      </c>
      <c r="K1402" s="3" t="s">
        <v>1181</v>
      </c>
      <c r="L1402" s="30">
        <f>IF(M1402="1000 szt.",((J1402/N1402)/1000),IF(M1402="gram",((J1402/N1402)*1000),J1402/N1402))</f>
        <v>300</v>
      </c>
      <c r="M1402" s="14" t="s">
        <v>19</v>
      </c>
      <c r="N1402" s="15">
        <v>1</v>
      </c>
      <c r="O1402" s="18" t="s">
        <v>1354</v>
      </c>
      <c r="P1402" s="31" t="str">
        <f t="shared" si="21"/>
        <v>St</v>
      </c>
    </row>
    <row r="1403" spans="1:16" ht="15.6" x14ac:dyDescent="0.3">
      <c r="A1403" s="9">
        <v>45463.829861111109</v>
      </c>
      <c r="B1403" s="2" t="s">
        <v>9</v>
      </c>
      <c r="C1403" s="2" t="s">
        <v>4</v>
      </c>
      <c r="D1403" s="2" t="s">
        <v>1715</v>
      </c>
      <c r="E1403" s="12" t="s">
        <v>113</v>
      </c>
      <c r="F1403" s="12" t="s">
        <v>1758</v>
      </c>
      <c r="G1403" s="2" t="s">
        <v>16</v>
      </c>
      <c r="H1403" s="2" t="s">
        <v>17</v>
      </c>
      <c r="I1403" s="2" t="s">
        <v>18</v>
      </c>
      <c r="J1403" s="17">
        <v>1</v>
      </c>
      <c r="L1403" s="30">
        <f>IF(M1403="1000 szt.",((J1403/N1403)/1000),IF(M1403="gram",((J1403/N1403)*1000),J1403/N1403))</f>
        <v>1</v>
      </c>
      <c r="M1403" s="14" t="s">
        <v>19</v>
      </c>
      <c r="N1403" s="15">
        <v>1</v>
      </c>
      <c r="O1403" s="18" t="s">
        <v>1354</v>
      </c>
      <c r="P1403" s="31" t="str">
        <f t="shared" si="21"/>
        <v>St</v>
      </c>
    </row>
    <row r="1404" spans="1:16" ht="20.399999999999999" x14ac:dyDescent="0.3">
      <c r="A1404" s="9">
        <v>45463.955555555556</v>
      </c>
      <c r="B1404" s="2" t="s">
        <v>27</v>
      </c>
      <c r="C1404" s="2" t="s">
        <v>28</v>
      </c>
      <c r="D1404" s="2" t="s">
        <v>1716</v>
      </c>
      <c r="E1404" s="12" t="s">
        <v>36</v>
      </c>
      <c r="G1404" s="2" t="s">
        <v>27</v>
      </c>
      <c r="H1404" s="2" t="s">
        <v>7</v>
      </c>
      <c r="I1404" s="2" t="s">
        <v>7</v>
      </c>
      <c r="J1404" s="17">
        <v>4816726.04</v>
      </c>
      <c r="K1404" s="3" t="s">
        <v>1279</v>
      </c>
      <c r="L1404" s="30">
        <f>IF(M1404="1000 szt.",((J1404/N1404)/1000),IF(M1404="gram",((J1404/N1404)*1000),J1404/N1404))</f>
        <v>0.81554000047407971</v>
      </c>
      <c r="M1404" s="14" t="s">
        <v>19</v>
      </c>
      <c r="N1404" s="15">
        <v>5906180</v>
      </c>
      <c r="O1404" s="18" t="s">
        <v>1354</v>
      </c>
      <c r="P1404" s="31" t="str">
        <f t="shared" si="21"/>
        <v>St</v>
      </c>
    </row>
    <row r="1405" spans="1:16" ht="15.6" x14ac:dyDescent="0.3">
      <c r="A1405" s="9">
        <v>45463.955555555556</v>
      </c>
      <c r="B1405" s="2" t="s">
        <v>27</v>
      </c>
      <c r="C1405" s="2" t="s">
        <v>28</v>
      </c>
      <c r="D1405" s="2" t="s">
        <v>1716</v>
      </c>
      <c r="E1405" s="12" t="s">
        <v>36</v>
      </c>
      <c r="G1405" s="2" t="s">
        <v>27</v>
      </c>
      <c r="H1405" s="2" t="s">
        <v>7</v>
      </c>
      <c r="I1405" s="2" t="s">
        <v>7</v>
      </c>
      <c r="J1405" s="17">
        <v>2408363.02</v>
      </c>
      <c r="K1405" s="3" t="s">
        <v>1280</v>
      </c>
      <c r="L1405" s="30">
        <f>IF(M1405="1000 szt.",((J1405/N1405)/1000),IF(M1405="gram",((J1405/N1405)*1000),J1405/N1405))</f>
        <v>0.81554000047407971</v>
      </c>
      <c r="M1405" s="14" t="s">
        <v>19</v>
      </c>
      <c r="N1405" s="15">
        <v>2953090</v>
      </c>
      <c r="O1405" s="18" t="s">
        <v>1354</v>
      </c>
      <c r="P1405" s="31" t="str">
        <f t="shared" si="21"/>
        <v>St</v>
      </c>
    </row>
    <row r="1406" spans="1:16" ht="20.399999999999999" x14ac:dyDescent="0.3">
      <c r="A1406" s="9">
        <v>45463.955555555556</v>
      </c>
      <c r="B1406" s="2" t="s">
        <v>27</v>
      </c>
      <c r="C1406" s="2" t="s">
        <v>28</v>
      </c>
      <c r="D1406" s="2" t="s">
        <v>1716</v>
      </c>
      <c r="E1406" s="12" t="s">
        <v>36</v>
      </c>
      <c r="G1406" s="2" t="s">
        <v>27</v>
      </c>
      <c r="H1406" s="2" t="s">
        <v>7</v>
      </c>
      <c r="I1406" s="2" t="s">
        <v>7</v>
      </c>
      <c r="J1406" s="17">
        <v>2408363.02</v>
      </c>
      <c r="K1406" s="3" t="s">
        <v>1281</v>
      </c>
      <c r="L1406" s="30">
        <f>IF(M1406="1000 szt.",((J1406/N1406)/1000),IF(M1406="gram",((J1406/N1406)*1000),J1406/N1406))</f>
        <v>0.81554000047407971</v>
      </c>
      <c r="M1406" s="14" t="s">
        <v>19</v>
      </c>
      <c r="N1406" s="15">
        <v>2953090</v>
      </c>
      <c r="O1406" s="18" t="s">
        <v>1354</v>
      </c>
      <c r="P1406" s="31" t="str">
        <f t="shared" si="21"/>
        <v>St</v>
      </c>
    </row>
    <row r="1407" spans="1:16" ht="30.6" x14ac:dyDescent="0.3">
      <c r="A1407" s="9">
        <v>45464.024305555555</v>
      </c>
      <c r="B1407" s="2" t="s">
        <v>9</v>
      </c>
      <c r="C1407" s="2" t="s">
        <v>4</v>
      </c>
      <c r="D1407" s="2" t="s">
        <v>1708</v>
      </c>
      <c r="E1407" s="12" t="s">
        <v>25</v>
      </c>
      <c r="F1407" s="12" t="s">
        <v>1750</v>
      </c>
      <c r="G1407" s="2" t="s">
        <v>26</v>
      </c>
      <c r="H1407" s="2" t="s">
        <v>37</v>
      </c>
      <c r="I1407" s="2" t="s">
        <v>38</v>
      </c>
      <c r="J1407" s="17">
        <v>60000</v>
      </c>
      <c r="K1407" s="3" t="s">
        <v>427</v>
      </c>
      <c r="L1407" s="30">
        <f>IF(M1407="1000 szt.",((J1407/N1407)/1000),IF(M1407="gram",((J1407/N1407)*1000),J1407/N1407))</f>
        <v>60000</v>
      </c>
      <c r="M1407" s="14" t="s">
        <v>19</v>
      </c>
      <c r="N1407" s="15">
        <v>1</v>
      </c>
      <c r="O1407" s="18" t="s">
        <v>1354</v>
      </c>
      <c r="P1407" s="31" t="str">
        <f t="shared" si="21"/>
        <v>St</v>
      </c>
    </row>
    <row r="1408" spans="1:16" ht="28.8" x14ac:dyDescent="0.3">
      <c r="A1408" s="9">
        <v>45464.333333333336</v>
      </c>
      <c r="B1408" s="2" t="s">
        <v>3</v>
      </c>
      <c r="C1408" s="2" t="s">
        <v>4</v>
      </c>
      <c r="D1408" s="2" t="s">
        <v>1708</v>
      </c>
      <c r="E1408" s="12" t="s">
        <v>22</v>
      </c>
      <c r="F1408" s="12" t="s">
        <v>1749</v>
      </c>
      <c r="G1408" s="2" t="s">
        <v>23</v>
      </c>
      <c r="H1408" s="2" t="s">
        <v>64</v>
      </c>
      <c r="I1408" s="2" t="s">
        <v>1744</v>
      </c>
      <c r="J1408" s="17">
        <v>70</v>
      </c>
      <c r="K1408" s="3" t="s">
        <v>430</v>
      </c>
      <c r="L1408" s="30">
        <f>IF(M1408="1000 szt.",((J1408/N1408)/1000),IF(M1408="gram",((J1408/N1408)*1000),J1408/N1408))</f>
        <v>70</v>
      </c>
      <c r="M1408" s="14" t="s">
        <v>19</v>
      </c>
      <c r="N1408" s="15">
        <v>1</v>
      </c>
      <c r="O1408" s="18" t="s">
        <v>1354</v>
      </c>
      <c r="P1408" s="31" t="str">
        <f t="shared" si="21"/>
        <v>St</v>
      </c>
    </row>
    <row r="1409" spans="1:16" ht="15.6" x14ac:dyDescent="0.3">
      <c r="A1409" s="9">
        <v>45464.899305555555</v>
      </c>
      <c r="B1409" s="2" t="s">
        <v>3</v>
      </c>
      <c r="C1409" s="2" t="s">
        <v>4</v>
      </c>
      <c r="D1409" s="2" t="s">
        <v>1708</v>
      </c>
      <c r="E1409" s="12" t="s">
        <v>25</v>
      </c>
      <c r="F1409" s="12" t="s">
        <v>1750</v>
      </c>
      <c r="G1409" s="2" t="s">
        <v>26</v>
      </c>
      <c r="H1409" s="2" t="s">
        <v>7</v>
      </c>
      <c r="I1409" s="2" t="s">
        <v>7</v>
      </c>
      <c r="J1409" s="17">
        <v>228.35</v>
      </c>
      <c r="L1409" s="30">
        <f>IF(M1409="1000 szt.",((J1409/N1409)/1000),IF(M1409="gram",((J1409/N1409)*1000),J1409/N1409))</f>
        <v>0.81553571428571425</v>
      </c>
      <c r="M1409" s="14" t="s">
        <v>19</v>
      </c>
      <c r="N1409" s="15">
        <v>280</v>
      </c>
      <c r="O1409" s="18" t="s">
        <v>1168</v>
      </c>
      <c r="P1409" s="31" t="str">
        <f t="shared" si="21"/>
        <v>KA</v>
      </c>
    </row>
    <row r="1410" spans="1:16" ht="15.6" x14ac:dyDescent="0.3">
      <c r="A1410" s="9">
        <v>45464.899305555555</v>
      </c>
      <c r="B1410" s="2" t="s">
        <v>3</v>
      </c>
      <c r="C1410" s="2" t="s">
        <v>4</v>
      </c>
      <c r="D1410" s="2" t="s">
        <v>1708</v>
      </c>
      <c r="E1410" s="12" t="s">
        <v>25</v>
      </c>
      <c r="F1410" s="12" t="s">
        <v>1750</v>
      </c>
      <c r="G1410" s="2" t="s">
        <v>26</v>
      </c>
      <c r="H1410" s="2" t="s">
        <v>45</v>
      </c>
      <c r="I1410" s="2" t="s">
        <v>45</v>
      </c>
      <c r="J1410" s="17">
        <v>78</v>
      </c>
      <c r="L1410" s="30">
        <f>IF(M1410="1000 szt.",((J1410/N1410)/1000),IF(M1410="gram",((J1410/N1410)*1000),J1410/N1410))</f>
        <v>1300</v>
      </c>
      <c r="M1410" s="14" t="s">
        <v>46</v>
      </c>
      <c r="N1410" s="15">
        <v>0.06</v>
      </c>
      <c r="O1410" s="18" t="s">
        <v>1168</v>
      </c>
      <c r="P1410" s="31" t="str">
        <f t="shared" si="21"/>
        <v>KA</v>
      </c>
    </row>
    <row r="1411" spans="1:16" ht="15.6" x14ac:dyDescent="0.3">
      <c r="A1411" s="9">
        <v>45464.899305555555</v>
      </c>
      <c r="B1411" s="2" t="s">
        <v>3</v>
      </c>
      <c r="C1411" s="2" t="s">
        <v>4</v>
      </c>
      <c r="D1411" s="2" t="s">
        <v>1708</v>
      </c>
      <c r="E1411" s="12" t="s">
        <v>25</v>
      </c>
      <c r="F1411" s="12" t="s">
        <v>1750</v>
      </c>
      <c r="G1411" s="2" t="s">
        <v>26</v>
      </c>
      <c r="H1411" s="2" t="s">
        <v>11</v>
      </c>
      <c r="I1411" s="2" t="s">
        <v>1744</v>
      </c>
      <c r="J1411" s="17">
        <v>25.5</v>
      </c>
      <c r="K1411" s="3" t="s">
        <v>175</v>
      </c>
      <c r="L1411" s="30">
        <f>IF(M1411="1000 szt.",((J1411/N1411)/1000),IF(M1411="gram",((J1411/N1411)*1000),J1411/N1411))</f>
        <v>10</v>
      </c>
      <c r="M1411" s="14" t="s">
        <v>31</v>
      </c>
      <c r="N1411" s="15">
        <v>2.5499999999999998</v>
      </c>
      <c r="O1411" s="18" t="s">
        <v>1168</v>
      </c>
      <c r="P1411" s="31" t="str">
        <f t="shared" ref="P1411:P1474" si="22">MID(O1411,1,2)</f>
        <v>KA</v>
      </c>
    </row>
    <row r="1412" spans="1:16" ht="15.6" x14ac:dyDescent="0.3">
      <c r="A1412" s="9">
        <v>45464.899305555555</v>
      </c>
      <c r="B1412" s="2" t="s">
        <v>3</v>
      </c>
      <c r="C1412" s="2" t="s">
        <v>4</v>
      </c>
      <c r="D1412" s="2" t="s">
        <v>1708</v>
      </c>
      <c r="E1412" s="12" t="s">
        <v>25</v>
      </c>
      <c r="F1412" s="12" t="s">
        <v>1750</v>
      </c>
      <c r="G1412" s="2" t="s">
        <v>26</v>
      </c>
      <c r="H1412" s="2" t="s">
        <v>11</v>
      </c>
      <c r="I1412" s="2" t="s">
        <v>1744</v>
      </c>
      <c r="J1412" s="17">
        <v>39</v>
      </c>
      <c r="K1412" s="3" t="s">
        <v>175</v>
      </c>
      <c r="L1412" s="30">
        <f>IF(M1412="1000 szt.",((J1412/N1412)/1000),IF(M1412="gram",((J1412/N1412)*1000),J1412/N1412))</f>
        <v>10</v>
      </c>
      <c r="M1412" s="14" t="s">
        <v>31</v>
      </c>
      <c r="N1412" s="15">
        <v>3.9</v>
      </c>
      <c r="O1412" s="18" t="s">
        <v>1168</v>
      </c>
      <c r="P1412" s="31" t="str">
        <f t="shared" si="22"/>
        <v>KA</v>
      </c>
    </row>
    <row r="1413" spans="1:16" ht="15.6" x14ac:dyDescent="0.3">
      <c r="A1413" s="9">
        <v>45464.899305555555</v>
      </c>
      <c r="B1413" s="2" t="s">
        <v>3</v>
      </c>
      <c r="C1413" s="2" t="s">
        <v>4</v>
      </c>
      <c r="D1413" s="2" t="s">
        <v>1708</v>
      </c>
      <c r="E1413" s="12" t="s">
        <v>25</v>
      </c>
      <c r="F1413" s="12" t="s">
        <v>1750</v>
      </c>
      <c r="G1413" s="2" t="s">
        <v>26</v>
      </c>
      <c r="H1413" s="2" t="s">
        <v>7</v>
      </c>
      <c r="I1413" s="2" t="s">
        <v>7</v>
      </c>
      <c r="J1413" s="17">
        <v>195.73</v>
      </c>
      <c r="L1413" s="30">
        <f>IF(M1413="1000 szt.",((J1413/N1413)/1000),IF(M1413="gram",((J1413/N1413)*1000),J1413/N1413))</f>
        <v>0.81554166666666661</v>
      </c>
      <c r="M1413" s="14" t="s">
        <v>19</v>
      </c>
      <c r="N1413" s="15">
        <v>240</v>
      </c>
      <c r="O1413" s="18" t="s">
        <v>1168</v>
      </c>
      <c r="P1413" s="31" t="str">
        <f t="shared" si="22"/>
        <v>KA</v>
      </c>
    </row>
    <row r="1414" spans="1:16" ht="15.6" x14ac:dyDescent="0.3">
      <c r="A1414" s="9">
        <v>45464.899305555555</v>
      </c>
      <c r="B1414" s="2" t="s">
        <v>3</v>
      </c>
      <c r="C1414" s="2" t="s">
        <v>4</v>
      </c>
      <c r="D1414" s="2" t="s">
        <v>1708</v>
      </c>
      <c r="E1414" s="12" t="s">
        <v>25</v>
      </c>
      <c r="F1414" s="12" t="s">
        <v>1750</v>
      </c>
      <c r="G1414" s="2" t="s">
        <v>26</v>
      </c>
      <c r="H1414" s="2" t="s">
        <v>11</v>
      </c>
      <c r="I1414" s="2" t="s">
        <v>1744</v>
      </c>
      <c r="J1414" s="17">
        <v>29.5</v>
      </c>
      <c r="K1414" s="3" t="s">
        <v>431</v>
      </c>
      <c r="L1414" s="30">
        <f>IF(M1414="1000 szt.",((J1414/N1414)/1000),IF(M1414="gram",((J1414/N1414)*1000),J1414/N1414))</f>
        <v>10</v>
      </c>
      <c r="M1414" s="14" t="s">
        <v>31</v>
      </c>
      <c r="N1414" s="15">
        <v>2.95</v>
      </c>
      <c r="O1414" s="18" t="s">
        <v>1168</v>
      </c>
      <c r="P1414" s="31" t="str">
        <f t="shared" si="22"/>
        <v>KA</v>
      </c>
    </row>
    <row r="1415" spans="1:16" ht="28.8" x14ac:dyDescent="0.3">
      <c r="A1415" s="9">
        <v>45464.993055555555</v>
      </c>
      <c r="B1415" s="2" t="s">
        <v>3</v>
      </c>
      <c r="C1415" s="2" t="s">
        <v>4</v>
      </c>
      <c r="D1415" s="2" t="s">
        <v>1708</v>
      </c>
      <c r="E1415" s="12" t="s">
        <v>25</v>
      </c>
      <c r="F1415" s="12" t="s">
        <v>1755</v>
      </c>
      <c r="G1415" s="2" t="s">
        <v>26</v>
      </c>
      <c r="H1415" s="2" t="s">
        <v>7</v>
      </c>
      <c r="I1415" s="2" t="s">
        <v>7</v>
      </c>
      <c r="J1415" s="17">
        <v>1467.97</v>
      </c>
      <c r="K1415" s="3" t="s">
        <v>432</v>
      </c>
      <c r="L1415" s="30">
        <f>IF(M1415="1000 szt.",((J1415/N1415)/1000),IF(M1415="gram",((J1415/N1415)*1000),J1415/N1415))</f>
        <v>0.81553888888888892</v>
      </c>
      <c r="M1415" s="14" t="s">
        <v>19</v>
      </c>
      <c r="N1415" s="15">
        <v>1800</v>
      </c>
      <c r="O1415" s="18" t="s">
        <v>1354</v>
      </c>
      <c r="P1415" s="31" t="str">
        <f t="shared" si="22"/>
        <v>St</v>
      </c>
    </row>
    <row r="1416" spans="1:16" ht="15.6" x14ac:dyDescent="0.3">
      <c r="A1416" s="9">
        <v>45465.003472222219</v>
      </c>
      <c r="B1416" s="2" t="s">
        <v>9</v>
      </c>
      <c r="C1416" s="2" t="s">
        <v>4</v>
      </c>
      <c r="D1416" s="2" t="s">
        <v>1709</v>
      </c>
      <c r="E1416" s="12" t="s">
        <v>60</v>
      </c>
      <c r="F1416" s="12" t="s">
        <v>1752</v>
      </c>
      <c r="G1416" s="2" t="s">
        <v>23</v>
      </c>
      <c r="H1416" s="2" t="s">
        <v>37</v>
      </c>
      <c r="I1416" s="2" t="s">
        <v>38</v>
      </c>
      <c r="J1416" s="17">
        <v>60000</v>
      </c>
      <c r="K1416" s="3" t="s">
        <v>433</v>
      </c>
      <c r="L1416" s="30">
        <f>IF(M1416="1000 szt.",((J1416/N1416)/1000),IF(M1416="gram",((J1416/N1416)*1000),J1416/N1416))</f>
        <v>60000</v>
      </c>
      <c r="M1416" s="14" t="s">
        <v>19</v>
      </c>
      <c r="N1416" s="15">
        <v>1</v>
      </c>
      <c r="O1416" s="18" t="s">
        <v>1354</v>
      </c>
      <c r="P1416" s="31" t="str">
        <f t="shared" si="22"/>
        <v>St</v>
      </c>
    </row>
    <row r="1417" spans="1:16" ht="28.8" x14ac:dyDescent="0.3">
      <c r="A1417" s="9">
        <v>45465.344444444447</v>
      </c>
      <c r="B1417" s="2" t="s">
        <v>3</v>
      </c>
      <c r="C1417" s="2" t="s">
        <v>4</v>
      </c>
      <c r="D1417" s="2" t="s">
        <v>1708</v>
      </c>
      <c r="E1417" s="12" t="s">
        <v>25</v>
      </c>
      <c r="F1417" s="12" t="s">
        <v>1755</v>
      </c>
      <c r="G1417" s="2" t="s">
        <v>26</v>
      </c>
      <c r="H1417" s="2" t="s">
        <v>7</v>
      </c>
      <c r="I1417" s="2" t="s">
        <v>7</v>
      </c>
      <c r="J1417" s="17">
        <v>2120.4</v>
      </c>
      <c r="L1417" s="30">
        <f>IF(M1417="1000 szt.",((J1417/N1417)/1000),IF(M1417="gram",((J1417/N1417)*1000),J1417/N1417))</f>
        <v>0.81553846153846155</v>
      </c>
      <c r="M1417" s="14" t="s">
        <v>19</v>
      </c>
      <c r="N1417" s="15">
        <v>2600</v>
      </c>
      <c r="O1417" s="18" t="s">
        <v>1354</v>
      </c>
      <c r="P1417" s="31" t="str">
        <f t="shared" si="22"/>
        <v>St</v>
      </c>
    </row>
    <row r="1418" spans="1:16" ht="20.399999999999999" x14ac:dyDescent="0.3">
      <c r="A1418" s="9">
        <v>45465.427083333336</v>
      </c>
      <c r="B1418" s="2" t="s">
        <v>9</v>
      </c>
      <c r="C1418" s="2" t="s">
        <v>4</v>
      </c>
      <c r="D1418" s="2" t="s">
        <v>1708</v>
      </c>
      <c r="E1418" s="12" t="s">
        <v>66</v>
      </c>
      <c r="F1418" s="12" t="s">
        <v>1759</v>
      </c>
      <c r="G1418" s="2" t="s">
        <v>23</v>
      </c>
      <c r="H1418" s="2" t="s">
        <v>434</v>
      </c>
      <c r="I1418" s="2" t="s">
        <v>1744</v>
      </c>
      <c r="J1418" s="17">
        <v>37000</v>
      </c>
      <c r="K1418" s="3" t="s">
        <v>435</v>
      </c>
      <c r="L1418" s="30">
        <f>IF(M1418="1000 szt.",((J1418/N1418)/1000),IF(M1418="gram",((J1418/N1418)*1000),J1418/N1418))</f>
        <v>37000</v>
      </c>
      <c r="M1418" s="14" t="s">
        <v>19</v>
      </c>
      <c r="N1418" s="15">
        <v>1</v>
      </c>
      <c r="O1418" s="18" t="s">
        <v>1354</v>
      </c>
      <c r="P1418" s="31" t="str">
        <f t="shared" si="22"/>
        <v>St</v>
      </c>
    </row>
    <row r="1419" spans="1:16" ht="15.6" x14ac:dyDescent="0.3">
      <c r="A1419" s="9">
        <v>45465.618055555555</v>
      </c>
      <c r="B1419" s="2" t="s">
        <v>9</v>
      </c>
      <c r="C1419" s="2" t="s">
        <v>4</v>
      </c>
      <c r="D1419" s="2" t="s">
        <v>1708</v>
      </c>
      <c r="E1419" s="12" t="s">
        <v>71</v>
      </c>
      <c r="F1419" s="12" t="s">
        <v>1760</v>
      </c>
      <c r="G1419" s="2" t="s">
        <v>23</v>
      </c>
      <c r="H1419" s="2" t="s">
        <v>10</v>
      </c>
      <c r="I1419" s="2" t="s">
        <v>35</v>
      </c>
      <c r="J1419" s="17">
        <v>31.5</v>
      </c>
      <c r="L1419" s="30">
        <f>IF(M1419="1000 szt.",((J1419/N1419)/1000),IF(M1419="gram",((J1419/N1419)*1000),J1419/N1419))</f>
        <v>45000</v>
      </c>
      <c r="M1419" s="14" t="s">
        <v>31</v>
      </c>
      <c r="N1419" s="15">
        <v>6.9999999999999999E-4</v>
      </c>
      <c r="O1419" s="18" t="s">
        <v>1354</v>
      </c>
      <c r="P1419" s="31" t="str">
        <f t="shared" si="22"/>
        <v>St</v>
      </c>
    </row>
    <row r="1420" spans="1:16" ht="15.6" x14ac:dyDescent="0.3">
      <c r="A1420" s="9">
        <v>45465.740277777775</v>
      </c>
      <c r="B1420" s="2" t="s">
        <v>9</v>
      </c>
      <c r="C1420" s="2" t="s">
        <v>4</v>
      </c>
      <c r="D1420" s="2" t="s">
        <v>1709</v>
      </c>
      <c r="E1420" s="12" t="s">
        <v>60</v>
      </c>
      <c r="F1420" s="12" t="s">
        <v>1752</v>
      </c>
      <c r="G1420" s="2" t="s">
        <v>23</v>
      </c>
      <c r="H1420" s="2" t="s">
        <v>11</v>
      </c>
      <c r="I1420" s="2" t="s">
        <v>126</v>
      </c>
      <c r="J1420" s="17">
        <v>1500</v>
      </c>
      <c r="K1420" s="3" t="s">
        <v>436</v>
      </c>
      <c r="L1420" s="30">
        <f>IF(M1420="1000 szt.",((J1420/N1420)/1000),IF(M1420="gram",((J1420/N1420)*1000),J1420/N1420))</f>
        <v>1500</v>
      </c>
      <c r="M1420" s="14" t="s">
        <v>19</v>
      </c>
      <c r="N1420" s="15">
        <v>1</v>
      </c>
      <c r="O1420" s="18" t="s">
        <v>1354</v>
      </c>
      <c r="P1420" s="31" t="str">
        <f t="shared" si="22"/>
        <v>St</v>
      </c>
    </row>
    <row r="1421" spans="1:16" ht="15.6" x14ac:dyDescent="0.3">
      <c r="A1421" s="9">
        <v>45465.740277777775</v>
      </c>
      <c r="B1421" s="2" t="s">
        <v>9</v>
      </c>
      <c r="C1421" s="2" t="s">
        <v>4</v>
      </c>
      <c r="D1421" s="2" t="s">
        <v>1709</v>
      </c>
      <c r="E1421" s="12" t="s">
        <v>60</v>
      </c>
      <c r="F1421" s="12" t="s">
        <v>1752</v>
      </c>
      <c r="G1421" s="2" t="s">
        <v>23</v>
      </c>
      <c r="H1421" s="2" t="s">
        <v>11</v>
      </c>
      <c r="I1421" s="2" t="s">
        <v>126</v>
      </c>
      <c r="J1421" s="17">
        <v>500</v>
      </c>
      <c r="K1421" s="3" t="s">
        <v>437</v>
      </c>
      <c r="L1421" s="30">
        <f>IF(M1421="1000 szt.",((J1421/N1421)/1000),IF(M1421="gram",((J1421/N1421)*1000),J1421/N1421))</f>
        <v>500</v>
      </c>
      <c r="M1421" s="14" t="s">
        <v>19</v>
      </c>
      <c r="N1421" s="15">
        <v>1</v>
      </c>
      <c r="O1421" s="18" t="s">
        <v>1354</v>
      </c>
      <c r="P1421" s="31" t="str">
        <f t="shared" si="22"/>
        <v>St</v>
      </c>
    </row>
    <row r="1422" spans="1:16" ht="15.6" x14ac:dyDescent="0.3">
      <c r="A1422" s="9">
        <v>45465.740277777775</v>
      </c>
      <c r="B1422" s="2" t="s">
        <v>9</v>
      </c>
      <c r="C1422" s="2" t="s">
        <v>4</v>
      </c>
      <c r="D1422" s="2" t="s">
        <v>1709</v>
      </c>
      <c r="E1422" s="12" t="s">
        <v>60</v>
      </c>
      <c r="F1422" s="12" t="s">
        <v>1752</v>
      </c>
      <c r="G1422" s="2" t="s">
        <v>23</v>
      </c>
      <c r="H1422" s="2" t="s">
        <v>11</v>
      </c>
      <c r="I1422" s="2" t="s">
        <v>126</v>
      </c>
      <c r="J1422" s="17">
        <v>1500</v>
      </c>
      <c r="K1422" s="3" t="s">
        <v>438</v>
      </c>
      <c r="L1422" s="30">
        <f>IF(M1422="1000 szt.",((J1422/N1422)/1000),IF(M1422="gram",((J1422/N1422)*1000),J1422/N1422))</f>
        <v>1500</v>
      </c>
      <c r="M1422" s="14" t="s">
        <v>19</v>
      </c>
      <c r="N1422" s="15">
        <v>1</v>
      </c>
      <c r="O1422" s="18" t="s">
        <v>1354</v>
      </c>
      <c r="P1422" s="31" t="str">
        <f t="shared" si="22"/>
        <v>St</v>
      </c>
    </row>
    <row r="1423" spans="1:16" ht="15.6" x14ac:dyDescent="0.3">
      <c r="A1423" s="9">
        <v>45465.740277777775</v>
      </c>
      <c r="B1423" s="2" t="s">
        <v>9</v>
      </c>
      <c r="C1423" s="2" t="s">
        <v>4</v>
      </c>
      <c r="D1423" s="2" t="s">
        <v>1709</v>
      </c>
      <c r="E1423" s="12" t="s">
        <v>60</v>
      </c>
      <c r="F1423" s="12" t="s">
        <v>1752</v>
      </c>
      <c r="G1423" s="2" t="s">
        <v>23</v>
      </c>
      <c r="H1423" s="2" t="s">
        <v>11</v>
      </c>
      <c r="I1423" s="2" t="s">
        <v>126</v>
      </c>
      <c r="J1423" s="17">
        <v>2500</v>
      </c>
      <c r="K1423" s="3" t="s">
        <v>439</v>
      </c>
      <c r="L1423" s="30">
        <f>IF(M1423="1000 szt.",((J1423/N1423)/1000),IF(M1423="gram",((J1423/N1423)*1000),J1423/N1423))</f>
        <v>500</v>
      </c>
      <c r="M1423" s="14" t="s">
        <v>19</v>
      </c>
      <c r="N1423" s="15">
        <v>5</v>
      </c>
      <c r="O1423" s="18" t="s">
        <v>1354</v>
      </c>
      <c r="P1423" s="31" t="str">
        <f t="shared" si="22"/>
        <v>St</v>
      </c>
    </row>
    <row r="1424" spans="1:16" ht="15.6" x14ac:dyDescent="0.3">
      <c r="A1424" s="9">
        <v>45465.740277777775</v>
      </c>
      <c r="B1424" s="2" t="s">
        <v>9</v>
      </c>
      <c r="C1424" s="2" t="s">
        <v>4</v>
      </c>
      <c r="D1424" s="2" t="s">
        <v>1709</v>
      </c>
      <c r="E1424" s="12" t="s">
        <v>60</v>
      </c>
      <c r="F1424" s="12" t="s">
        <v>1752</v>
      </c>
      <c r="G1424" s="2" t="s">
        <v>23</v>
      </c>
      <c r="H1424" s="2" t="s">
        <v>11</v>
      </c>
      <c r="I1424" s="2" t="s">
        <v>126</v>
      </c>
      <c r="J1424" s="17">
        <v>100</v>
      </c>
      <c r="K1424" s="3" t="s">
        <v>440</v>
      </c>
      <c r="L1424" s="30">
        <f>IF(M1424="1000 szt.",((J1424/N1424)/1000),IF(M1424="gram",((J1424/N1424)*1000),J1424/N1424))</f>
        <v>100</v>
      </c>
      <c r="M1424" s="14" t="s">
        <v>19</v>
      </c>
      <c r="N1424" s="15">
        <v>1</v>
      </c>
      <c r="O1424" s="18" t="s">
        <v>1354</v>
      </c>
      <c r="P1424" s="31" t="str">
        <f t="shared" si="22"/>
        <v>St</v>
      </c>
    </row>
    <row r="1425" spans="1:16" ht="15.6" x14ac:dyDescent="0.3">
      <c r="A1425" s="9">
        <v>45465.740277777775</v>
      </c>
      <c r="B1425" s="2" t="s">
        <v>9</v>
      </c>
      <c r="C1425" s="2" t="s">
        <v>4</v>
      </c>
      <c r="D1425" s="2" t="s">
        <v>1709</v>
      </c>
      <c r="E1425" s="12" t="s">
        <v>60</v>
      </c>
      <c r="F1425" s="12" t="s">
        <v>1752</v>
      </c>
      <c r="G1425" s="2" t="s">
        <v>23</v>
      </c>
      <c r="H1425" s="2" t="s">
        <v>11</v>
      </c>
      <c r="I1425" s="2" t="s">
        <v>126</v>
      </c>
      <c r="J1425" s="17">
        <v>100</v>
      </c>
      <c r="K1425" s="3" t="s">
        <v>441</v>
      </c>
      <c r="L1425" s="30">
        <f>IF(M1425="1000 szt.",((J1425/N1425)/1000),IF(M1425="gram",((J1425/N1425)*1000),J1425/N1425))</f>
        <v>100</v>
      </c>
      <c r="M1425" s="14" t="s">
        <v>19</v>
      </c>
      <c r="N1425" s="15">
        <v>1</v>
      </c>
      <c r="O1425" s="18" t="s">
        <v>1354</v>
      </c>
      <c r="P1425" s="31" t="str">
        <f t="shared" si="22"/>
        <v>St</v>
      </c>
    </row>
    <row r="1426" spans="1:16" ht="15.6" x14ac:dyDescent="0.3">
      <c r="A1426" s="9">
        <v>45465.740277777775</v>
      </c>
      <c r="B1426" s="2" t="s">
        <v>9</v>
      </c>
      <c r="C1426" s="2" t="s">
        <v>4</v>
      </c>
      <c r="D1426" s="2" t="s">
        <v>1709</v>
      </c>
      <c r="E1426" s="12" t="s">
        <v>60</v>
      </c>
      <c r="F1426" s="12" t="s">
        <v>1752</v>
      </c>
      <c r="G1426" s="2" t="s">
        <v>23</v>
      </c>
      <c r="H1426" s="2" t="s">
        <v>11</v>
      </c>
      <c r="I1426" s="2" t="s">
        <v>126</v>
      </c>
      <c r="J1426" s="17">
        <v>200</v>
      </c>
      <c r="K1426" s="3" t="s">
        <v>442</v>
      </c>
      <c r="L1426" s="30">
        <f>IF(M1426="1000 szt.",((J1426/N1426)/1000),IF(M1426="gram",((J1426/N1426)*1000),J1426/N1426))</f>
        <v>200</v>
      </c>
      <c r="M1426" s="14" t="s">
        <v>19</v>
      </c>
      <c r="N1426" s="15">
        <v>1</v>
      </c>
      <c r="O1426" s="18" t="s">
        <v>1354</v>
      </c>
      <c r="P1426" s="31" t="str">
        <f t="shared" si="22"/>
        <v>St</v>
      </c>
    </row>
    <row r="1427" spans="1:16" ht="15.6" x14ac:dyDescent="0.3">
      <c r="A1427" s="9">
        <v>45465.740277777775</v>
      </c>
      <c r="B1427" s="2" t="s">
        <v>9</v>
      </c>
      <c r="C1427" s="2" t="s">
        <v>4</v>
      </c>
      <c r="D1427" s="2" t="s">
        <v>1709</v>
      </c>
      <c r="E1427" s="12" t="s">
        <v>60</v>
      </c>
      <c r="F1427" s="12" t="s">
        <v>1752</v>
      </c>
      <c r="G1427" s="2" t="s">
        <v>23</v>
      </c>
      <c r="H1427" s="2" t="s">
        <v>11</v>
      </c>
      <c r="I1427" s="2" t="s">
        <v>126</v>
      </c>
      <c r="J1427" s="17">
        <v>200</v>
      </c>
      <c r="K1427" s="3" t="s">
        <v>443</v>
      </c>
      <c r="L1427" s="30">
        <f>IF(M1427="1000 szt.",((J1427/N1427)/1000),IF(M1427="gram",((J1427/N1427)*1000),J1427/N1427))</f>
        <v>100</v>
      </c>
      <c r="M1427" s="14" t="s">
        <v>19</v>
      </c>
      <c r="N1427" s="15">
        <v>2</v>
      </c>
      <c r="O1427" s="18" t="s">
        <v>1354</v>
      </c>
      <c r="P1427" s="31" t="str">
        <f t="shared" si="22"/>
        <v>St</v>
      </c>
    </row>
    <row r="1428" spans="1:16" ht="15.6" x14ac:dyDescent="0.3">
      <c r="A1428" s="9">
        <v>45465.740277777775</v>
      </c>
      <c r="B1428" s="2" t="s">
        <v>9</v>
      </c>
      <c r="C1428" s="2" t="s">
        <v>4</v>
      </c>
      <c r="D1428" s="2" t="s">
        <v>1709</v>
      </c>
      <c r="E1428" s="12" t="s">
        <v>60</v>
      </c>
      <c r="F1428" s="12" t="s">
        <v>1752</v>
      </c>
      <c r="G1428" s="2" t="s">
        <v>23</v>
      </c>
      <c r="H1428" s="2" t="s">
        <v>11</v>
      </c>
      <c r="I1428" s="2" t="s">
        <v>126</v>
      </c>
      <c r="J1428" s="17">
        <v>100</v>
      </c>
      <c r="K1428" s="3" t="s">
        <v>444</v>
      </c>
      <c r="L1428" s="30">
        <f>IF(M1428="1000 szt.",((J1428/N1428)/1000),IF(M1428="gram",((J1428/N1428)*1000),J1428/N1428))</f>
        <v>100</v>
      </c>
      <c r="M1428" s="14" t="s">
        <v>19</v>
      </c>
      <c r="N1428" s="15">
        <v>1</v>
      </c>
      <c r="O1428" s="18" t="s">
        <v>1354</v>
      </c>
      <c r="P1428" s="31" t="str">
        <f t="shared" si="22"/>
        <v>St</v>
      </c>
    </row>
    <row r="1429" spans="1:16" ht="15.6" x14ac:dyDescent="0.3">
      <c r="A1429" s="9">
        <v>45465.740277777775</v>
      </c>
      <c r="B1429" s="2" t="s">
        <v>9</v>
      </c>
      <c r="C1429" s="2" t="s">
        <v>4</v>
      </c>
      <c r="D1429" s="2" t="s">
        <v>1709</v>
      </c>
      <c r="E1429" s="12" t="s">
        <v>60</v>
      </c>
      <c r="F1429" s="12" t="s">
        <v>1752</v>
      </c>
      <c r="G1429" s="2" t="s">
        <v>23</v>
      </c>
      <c r="H1429" s="2" t="s">
        <v>11</v>
      </c>
      <c r="I1429" s="2" t="s">
        <v>126</v>
      </c>
      <c r="J1429" s="17">
        <v>100</v>
      </c>
      <c r="K1429" s="3" t="s">
        <v>442</v>
      </c>
      <c r="L1429" s="30">
        <f>IF(M1429="1000 szt.",((J1429/N1429)/1000),IF(M1429="gram",((J1429/N1429)*1000),J1429/N1429))</f>
        <v>100</v>
      </c>
      <c r="M1429" s="14" t="s">
        <v>19</v>
      </c>
      <c r="N1429" s="15">
        <v>1</v>
      </c>
      <c r="O1429" s="18" t="s">
        <v>1354</v>
      </c>
      <c r="P1429" s="31" t="str">
        <f t="shared" si="22"/>
        <v>St</v>
      </c>
    </row>
    <row r="1430" spans="1:16" ht="15.6" x14ac:dyDescent="0.3">
      <c r="A1430" s="9">
        <v>45465.951388888891</v>
      </c>
      <c r="B1430" s="2" t="s">
        <v>9</v>
      </c>
      <c r="C1430" s="2" t="s">
        <v>4</v>
      </c>
      <c r="D1430" s="2" t="s">
        <v>1708</v>
      </c>
      <c r="E1430" s="12" t="s">
        <v>66</v>
      </c>
      <c r="F1430" s="12" t="s">
        <v>1759</v>
      </c>
      <c r="G1430" s="2" t="s">
        <v>23</v>
      </c>
      <c r="H1430" s="2" t="s">
        <v>37</v>
      </c>
      <c r="I1430" s="2" t="s">
        <v>38</v>
      </c>
      <c r="J1430" s="17">
        <v>20000</v>
      </c>
      <c r="L1430" s="30">
        <f>IF(M1430="1000 szt.",((J1430/N1430)/1000),IF(M1430="gram",((J1430/N1430)*1000),J1430/N1430))</f>
        <v>20000</v>
      </c>
      <c r="M1430" s="14" t="s">
        <v>19</v>
      </c>
      <c r="N1430" s="15">
        <v>1</v>
      </c>
      <c r="O1430" s="18" t="s">
        <v>1354</v>
      </c>
      <c r="P1430" s="31" t="str">
        <f t="shared" si="22"/>
        <v>St</v>
      </c>
    </row>
    <row r="1431" spans="1:16" ht="28.8" x14ac:dyDescent="0.3">
      <c r="A1431" s="9">
        <v>45466.118055555555</v>
      </c>
      <c r="B1431" s="2" t="s">
        <v>9</v>
      </c>
      <c r="C1431" s="2" t="s">
        <v>4</v>
      </c>
      <c r="D1431" s="2" t="s">
        <v>1708</v>
      </c>
      <c r="E1431" s="12" t="s">
        <v>58</v>
      </c>
      <c r="F1431" s="12" t="s">
        <v>1754</v>
      </c>
      <c r="G1431" s="2" t="s">
        <v>23</v>
      </c>
      <c r="H1431" s="2" t="s">
        <v>37</v>
      </c>
      <c r="I1431" s="2" t="s">
        <v>38</v>
      </c>
      <c r="J1431" s="17">
        <v>30000</v>
      </c>
      <c r="L1431" s="30">
        <f>IF(M1431="1000 szt.",((J1431/N1431)/1000),IF(M1431="gram",((J1431/N1431)*1000),J1431/N1431))</f>
        <v>30000</v>
      </c>
      <c r="M1431" s="14" t="s">
        <v>19</v>
      </c>
      <c r="N1431" s="15">
        <v>1</v>
      </c>
      <c r="O1431" s="18" t="s">
        <v>1354</v>
      </c>
      <c r="P1431" s="31" t="str">
        <f t="shared" si="22"/>
        <v>St</v>
      </c>
    </row>
    <row r="1432" spans="1:16" ht="15.6" x14ac:dyDescent="0.3">
      <c r="A1432" s="9">
        <v>45466.347222222219</v>
      </c>
      <c r="B1432" s="2" t="s">
        <v>3</v>
      </c>
      <c r="C1432" s="2" t="s">
        <v>4</v>
      </c>
      <c r="D1432" s="2" t="s">
        <v>1708</v>
      </c>
      <c r="E1432" s="12" t="s">
        <v>25</v>
      </c>
      <c r="F1432" s="12" t="s">
        <v>1750</v>
      </c>
      <c r="G1432" s="2" t="s">
        <v>26</v>
      </c>
      <c r="H1432" s="2" t="s">
        <v>55</v>
      </c>
      <c r="I1432" s="2" t="s">
        <v>57</v>
      </c>
      <c r="J1432" s="17">
        <v>42</v>
      </c>
      <c r="K1432" s="3" t="s">
        <v>446</v>
      </c>
      <c r="L1432" s="30">
        <f>IF(M1432="1000 szt.",((J1432/N1432)/1000),IF(M1432="gram",((J1432/N1432)*1000),J1432/N1432))</f>
        <v>30.000000000000004</v>
      </c>
      <c r="M1432" s="14" t="s">
        <v>46</v>
      </c>
      <c r="N1432" s="15">
        <v>1.4</v>
      </c>
      <c r="O1432" s="18" t="s">
        <v>1168</v>
      </c>
      <c r="P1432" s="31" t="str">
        <f t="shared" si="22"/>
        <v>KA</v>
      </c>
    </row>
    <row r="1433" spans="1:16" ht="15.6" x14ac:dyDescent="0.3">
      <c r="A1433" s="9">
        <v>45466.375</v>
      </c>
      <c r="B1433" s="2" t="s">
        <v>27</v>
      </c>
      <c r="C1433" s="2" t="s">
        <v>28</v>
      </c>
      <c r="D1433" s="2" t="s">
        <v>1714</v>
      </c>
      <c r="E1433" s="12" t="s">
        <v>445</v>
      </c>
      <c r="G1433" s="2" t="s">
        <v>27</v>
      </c>
      <c r="H1433" s="2" t="s">
        <v>7</v>
      </c>
      <c r="I1433" s="2" t="s">
        <v>7</v>
      </c>
      <c r="J1433" s="17">
        <v>26358.25</v>
      </c>
      <c r="L1433" s="30">
        <f>IF(M1433="1000 szt.",((J1433/N1433)/1000),IF(M1433="gram",((J1433/N1433)*1000),J1433/N1433))</f>
        <v>0.81553991336633669</v>
      </c>
      <c r="M1433" s="14" t="s">
        <v>19</v>
      </c>
      <c r="N1433" s="15">
        <v>32320</v>
      </c>
      <c r="O1433" s="18" t="s">
        <v>1171</v>
      </c>
      <c r="P1433" s="31" t="str">
        <f t="shared" si="22"/>
        <v>SC</v>
      </c>
    </row>
    <row r="1434" spans="1:16" ht="15.6" x14ac:dyDescent="0.3">
      <c r="A1434" s="9">
        <v>45466.375</v>
      </c>
      <c r="B1434" s="2" t="s">
        <v>27</v>
      </c>
      <c r="C1434" s="2" t="s">
        <v>28</v>
      </c>
      <c r="D1434" s="2" t="s">
        <v>1714</v>
      </c>
      <c r="E1434" s="12" t="s">
        <v>445</v>
      </c>
      <c r="G1434" s="2" t="s">
        <v>27</v>
      </c>
      <c r="H1434" s="2" t="s">
        <v>29</v>
      </c>
      <c r="I1434" s="2" t="s">
        <v>30</v>
      </c>
      <c r="J1434" s="17">
        <v>33482.78</v>
      </c>
      <c r="L1434" s="30">
        <f>IF(M1434="1000 szt.",((J1434/N1434)/1000),IF(M1434="gram",((J1434/N1434)*1000),J1434/N1434))</f>
        <v>784.14004683840744</v>
      </c>
      <c r="M1434" s="14" t="s">
        <v>31</v>
      </c>
      <c r="N1434" s="15">
        <v>42.7</v>
      </c>
      <c r="O1434" s="18" t="s">
        <v>1171</v>
      </c>
      <c r="P1434" s="31" t="str">
        <f t="shared" si="22"/>
        <v>SC</v>
      </c>
    </row>
    <row r="1435" spans="1:16" ht="15.6" x14ac:dyDescent="0.3">
      <c r="A1435" s="9">
        <v>45466.527777777781</v>
      </c>
      <c r="B1435" s="2" t="s">
        <v>3</v>
      </c>
      <c r="C1435" s="2" t="s">
        <v>4</v>
      </c>
      <c r="D1435" s="2" t="s">
        <v>1708</v>
      </c>
      <c r="E1435" s="12" t="s">
        <v>25</v>
      </c>
      <c r="F1435" s="12" t="s">
        <v>1750</v>
      </c>
      <c r="G1435" s="2" t="s">
        <v>26</v>
      </c>
      <c r="H1435" s="2" t="s">
        <v>7</v>
      </c>
      <c r="I1435" s="2" t="s">
        <v>7</v>
      </c>
      <c r="J1435" s="17">
        <v>782.92</v>
      </c>
      <c r="L1435" s="30">
        <f>IF(M1435="1000 szt.",((J1435/N1435)/1000),IF(M1435="gram",((J1435/N1435)*1000),J1435/N1435))</f>
        <v>0.81554166666666661</v>
      </c>
      <c r="M1435" s="14" t="s">
        <v>19</v>
      </c>
      <c r="N1435" s="15">
        <v>960</v>
      </c>
      <c r="O1435" s="18" t="s">
        <v>1168</v>
      </c>
      <c r="P1435" s="31" t="str">
        <f t="shared" si="22"/>
        <v>KA</v>
      </c>
    </row>
    <row r="1436" spans="1:16" ht="15.6" x14ac:dyDescent="0.3">
      <c r="A1436" s="9">
        <v>45467.017361111109</v>
      </c>
      <c r="B1436" s="2" t="s">
        <v>9</v>
      </c>
      <c r="C1436" s="2" t="s">
        <v>4</v>
      </c>
      <c r="D1436" s="2" t="s">
        <v>1708</v>
      </c>
      <c r="E1436" s="12" t="s">
        <v>25</v>
      </c>
      <c r="F1436" s="12" t="s">
        <v>1750</v>
      </c>
      <c r="G1436" s="2" t="s">
        <v>26</v>
      </c>
      <c r="H1436" s="2" t="s">
        <v>37</v>
      </c>
      <c r="I1436" s="2" t="s">
        <v>1744</v>
      </c>
      <c r="J1436" s="17">
        <v>25000</v>
      </c>
      <c r="K1436" s="3" t="s">
        <v>447</v>
      </c>
      <c r="L1436" s="30">
        <f>IF(M1436="1000 szt.",((J1436/N1436)/1000),IF(M1436="gram",((J1436/N1436)*1000),J1436/N1436))</f>
        <v>25000</v>
      </c>
      <c r="M1436" s="14" t="s">
        <v>19</v>
      </c>
      <c r="N1436" s="15">
        <v>1</v>
      </c>
      <c r="O1436" s="18" t="s">
        <v>1354</v>
      </c>
      <c r="P1436" s="31" t="str">
        <f t="shared" si="22"/>
        <v>St</v>
      </c>
    </row>
    <row r="1437" spans="1:16" ht="15.6" x14ac:dyDescent="0.3">
      <c r="A1437" s="9">
        <v>45467.675000000003</v>
      </c>
      <c r="B1437" s="2" t="s">
        <v>3</v>
      </c>
      <c r="C1437" s="2" t="s">
        <v>4</v>
      </c>
      <c r="D1437" s="2" t="s">
        <v>1708</v>
      </c>
      <c r="E1437" s="12" t="s">
        <v>25</v>
      </c>
      <c r="F1437" s="12" t="s">
        <v>1750</v>
      </c>
      <c r="G1437" s="2" t="s">
        <v>26</v>
      </c>
      <c r="H1437" s="2" t="s">
        <v>7</v>
      </c>
      <c r="I1437" s="2" t="s">
        <v>7</v>
      </c>
      <c r="J1437" s="17">
        <v>6850.54</v>
      </c>
      <c r="K1437" s="3" t="s">
        <v>449</v>
      </c>
      <c r="L1437" s="30">
        <f>IF(M1437="1000 szt.",((J1437/N1437)/1000),IF(M1437="gram",((J1437/N1437)*1000),J1437/N1437))</f>
        <v>0.8155404761904762</v>
      </c>
      <c r="M1437" s="14" t="s">
        <v>19</v>
      </c>
      <c r="N1437" s="15">
        <v>8400</v>
      </c>
      <c r="O1437" s="18" t="s">
        <v>1168</v>
      </c>
      <c r="P1437" s="31" t="str">
        <f t="shared" si="22"/>
        <v>KA</v>
      </c>
    </row>
    <row r="1438" spans="1:16" ht="15.6" x14ac:dyDescent="0.3">
      <c r="A1438" s="9">
        <v>45467.6875</v>
      </c>
      <c r="B1438" s="2" t="s">
        <v>9</v>
      </c>
      <c r="C1438" s="2" t="s">
        <v>4</v>
      </c>
      <c r="D1438" s="2" t="s">
        <v>1709</v>
      </c>
      <c r="E1438" s="12" t="s">
        <v>52</v>
      </c>
      <c r="F1438" s="12" t="s">
        <v>1751</v>
      </c>
      <c r="G1438" s="2" t="s">
        <v>16</v>
      </c>
      <c r="H1438" s="2" t="s">
        <v>17</v>
      </c>
      <c r="I1438" s="2" t="s">
        <v>18</v>
      </c>
      <c r="J1438" s="17">
        <v>7.5</v>
      </c>
      <c r="K1438" s="3" t="s">
        <v>450</v>
      </c>
      <c r="L1438" s="30">
        <f>IF(M1438="1000 szt.",((J1438/N1438)/1000),IF(M1438="gram",((J1438/N1438)*1000),J1438/N1438))</f>
        <v>2.5</v>
      </c>
      <c r="M1438" s="14" t="s">
        <v>19</v>
      </c>
      <c r="N1438" s="15">
        <v>3</v>
      </c>
      <c r="O1438" s="18" t="s">
        <v>1354</v>
      </c>
      <c r="P1438" s="31" t="str">
        <f t="shared" si="22"/>
        <v>St</v>
      </c>
    </row>
    <row r="1439" spans="1:16" ht="28.8" x14ac:dyDescent="0.3">
      <c r="A1439" s="9">
        <v>45467.736111111109</v>
      </c>
      <c r="B1439" s="2" t="s">
        <v>3</v>
      </c>
      <c r="C1439" s="2" t="s">
        <v>4</v>
      </c>
      <c r="D1439" s="2" t="s">
        <v>1708</v>
      </c>
      <c r="E1439" s="12" t="s">
        <v>22</v>
      </c>
      <c r="F1439" s="12" t="s">
        <v>1749</v>
      </c>
      <c r="G1439" s="2" t="s">
        <v>23</v>
      </c>
      <c r="H1439" s="2" t="s">
        <v>37</v>
      </c>
      <c r="I1439" s="2" t="s">
        <v>324</v>
      </c>
      <c r="J1439" s="17">
        <v>40000</v>
      </c>
      <c r="K1439" s="3" t="s">
        <v>448</v>
      </c>
      <c r="L1439" s="30">
        <f>IF(M1439="1000 szt.",((J1439/N1439)/1000),IF(M1439="gram",((J1439/N1439)*1000),J1439/N1439))</f>
        <v>40000</v>
      </c>
      <c r="M1439" s="14" t="s">
        <v>19</v>
      </c>
      <c r="N1439" s="15">
        <v>1</v>
      </c>
      <c r="O1439" s="18" t="s">
        <v>1354</v>
      </c>
      <c r="P1439" s="31" t="str">
        <f t="shared" si="22"/>
        <v>St</v>
      </c>
    </row>
    <row r="1440" spans="1:16" ht="28.8" x14ac:dyDescent="0.3">
      <c r="A1440" s="9">
        <v>45468.34652777778</v>
      </c>
      <c r="B1440" s="2" t="s">
        <v>3</v>
      </c>
      <c r="C1440" s="2" t="s">
        <v>4</v>
      </c>
      <c r="D1440" s="2" t="s">
        <v>1708</v>
      </c>
      <c r="E1440" s="12" t="s">
        <v>25</v>
      </c>
      <c r="F1440" s="12" t="s">
        <v>1755</v>
      </c>
      <c r="G1440" s="2" t="s">
        <v>26</v>
      </c>
      <c r="H1440" s="2" t="s">
        <v>29</v>
      </c>
      <c r="I1440" s="2" t="s">
        <v>29</v>
      </c>
      <c r="J1440" s="17">
        <v>1169</v>
      </c>
      <c r="K1440" s="3" t="s">
        <v>451</v>
      </c>
      <c r="L1440" s="30">
        <f>IF(M1440="1000 szt.",((J1440/N1440)/1000),IF(M1440="gram",((J1440/N1440)*1000),J1440/N1440))</f>
        <v>70</v>
      </c>
      <c r="M1440" s="14" t="s">
        <v>31</v>
      </c>
      <c r="N1440" s="15">
        <v>16.7</v>
      </c>
      <c r="O1440" s="18" t="s">
        <v>1354</v>
      </c>
      <c r="P1440" s="31" t="str">
        <f t="shared" si="22"/>
        <v>St</v>
      </c>
    </row>
    <row r="1441" spans="1:16" ht="15.6" x14ac:dyDescent="0.3">
      <c r="A1441" s="9">
        <v>45468.425694444442</v>
      </c>
      <c r="B1441" s="2" t="s">
        <v>3</v>
      </c>
      <c r="C1441" s="2" t="s">
        <v>4</v>
      </c>
      <c r="D1441" s="2" t="s">
        <v>1708</v>
      </c>
      <c r="E1441" s="12" t="s">
        <v>25</v>
      </c>
      <c r="F1441" s="12" t="s">
        <v>1750</v>
      </c>
      <c r="G1441" s="2" t="s">
        <v>26</v>
      </c>
      <c r="H1441" s="2" t="s">
        <v>7</v>
      </c>
      <c r="I1441" s="2" t="s">
        <v>7</v>
      </c>
      <c r="J1441" s="17">
        <v>309.91000000000003</v>
      </c>
      <c r="L1441" s="30">
        <f>IF(M1441="1000 szt.",((J1441/N1441)/1000),IF(M1441="gram",((J1441/N1441)*1000),J1441/N1441))</f>
        <v>0.81555263157894742</v>
      </c>
      <c r="M1441" s="14" t="s">
        <v>19</v>
      </c>
      <c r="N1441" s="15">
        <v>380</v>
      </c>
      <c r="O1441" s="18" t="s">
        <v>1168</v>
      </c>
      <c r="P1441" s="31" t="str">
        <f t="shared" si="22"/>
        <v>KA</v>
      </c>
    </row>
    <row r="1442" spans="1:16" ht="28.8" x14ac:dyDescent="0.3">
      <c r="A1442" s="9">
        <v>45468.456250000003</v>
      </c>
      <c r="B1442" s="2" t="s">
        <v>3</v>
      </c>
      <c r="C1442" s="2" t="s">
        <v>4</v>
      </c>
      <c r="D1442" s="2" t="s">
        <v>1708</v>
      </c>
      <c r="E1442" s="12" t="s">
        <v>25</v>
      </c>
      <c r="F1442" s="12" t="s">
        <v>1755</v>
      </c>
      <c r="G1442" s="2" t="s">
        <v>26</v>
      </c>
      <c r="H1442" s="2" t="s">
        <v>7</v>
      </c>
      <c r="I1442" s="2" t="s">
        <v>7</v>
      </c>
      <c r="J1442" s="17">
        <v>1761.57</v>
      </c>
      <c r="L1442" s="30">
        <f>IF(M1442="1000 szt.",((J1442/N1442)/1000),IF(M1442="gram",((J1442/N1442)*1000),J1442/N1442))</f>
        <v>0.81554166666666661</v>
      </c>
      <c r="M1442" s="14" t="s">
        <v>19</v>
      </c>
      <c r="N1442" s="15">
        <v>2160</v>
      </c>
      <c r="O1442" s="18" t="s">
        <v>1354</v>
      </c>
      <c r="P1442" s="31" t="str">
        <f t="shared" si="22"/>
        <v>St</v>
      </c>
    </row>
    <row r="1443" spans="1:16" ht="28.8" x14ac:dyDescent="0.3">
      <c r="A1443" s="9">
        <v>45468.458333333336</v>
      </c>
      <c r="B1443" s="2" t="s">
        <v>27</v>
      </c>
      <c r="C1443" s="2" t="s">
        <v>32</v>
      </c>
      <c r="D1443" s="2" t="s">
        <v>1709</v>
      </c>
      <c r="E1443" s="12" t="s">
        <v>103</v>
      </c>
      <c r="F1443" s="12" t="s">
        <v>1756</v>
      </c>
      <c r="G1443" s="2" t="s">
        <v>23</v>
      </c>
      <c r="H1443" s="2" t="s">
        <v>7</v>
      </c>
      <c r="I1443" s="2" t="s">
        <v>7</v>
      </c>
      <c r="J1443" s="17">
        <v>195.73</v>
      </c>
      <c r="L1443" s="30">
        <f>IF(M1443="1000 szt.",((J1443/N1443)/1000),IF(M1443="gram",((J1443/N1443)*1000),J1443/N1443))</f>
        <v>0.81554166666666661</v>
      </c>
      <c r="M1443" s="14" t="s">
        <v>19</v>
      </c>
      <c r="N1443" s="15">
        <v>240</v>
      </c>
      <c r="O1443" s="18" t="s">
        <v>1163</v>
      </c>
      <c r="P1443" s="31" t="str">
        <f t="shared" si="22"/>
        <v>SC</v>
      </c>
    </row>
    <row r="1444" spans="1:16" ht="15.6" x14ac:dyDescent="0.3">
      <c r="A1444" s="9">
        <v>45468.520833333336</v>
      </c>
      <c r="B1444" s="2" t="s">
        <v>3</v>
      </c>
      <c r="C1444" s="2" t="s">
        <v>32</v>
      </c>
      <c r="D1444" s="2" t="s">
        <v>1714</v>
      </c>
      <c r="E1444" s="12" t="s">
        <v>33</v>
      </c>
      <c r="G1444" s="2" t="s">
        <v>34</v>
      </c>
      <c r="H1444" s="2" t="s">
        <v>10</v>
      </c>
      <c r="I1444" s="2" t="s">
        <v>35</v>
      </c>
      <c r="J1444" s="17">
        <v>229.05</v>
      </c>
      <c r="L1444" s="30">
        <f>IF(M1444="1000 szt.",((J1444/N1444)/1000),IF(M1444="gram",((J1444/N1444)*1000),J1444/N1444))</f>
        <v>45000</v>
      </c>
      <c r="M1444" s="14" t="s">
        <v>31</v>
      </c>
      <c r="N1444" s="15">
        <v>5.0899999999999999E-3</v>
      </c>
      <c r="O1444" s="18" t="s">
        <v>1354</v>
      </c>
      <c r="P1444" s="31" t="str">
        <f t="shared" si="22"/>
        <v>St</v>
      </c>
    </row>
    <row r="1445" spans="1:16" ht="15.6" x14ac:dyDescent="0.3">
      <c r="A1445" s="9">
        <v>45468.520833333336</v>
      </c>
      <c r="B1445" s="2" t="s">
        <v>3</v>
      </c>
      <c r="C1445" s="2" t="s">
        <v>32</v>
      </c>
      <c r="D1445" s="2" t="s">
        <v>1714</v>
      </c>
      <c r="E1445" s="12" t="s">
        <v>33</v>
      </c>
      <c r="G1445" s="2" t="s">
        <v>34</v>
      </c>
      <c r="H1445" s="2" t="s">
        <v>10</v>
      </c>
      <c r="I1445" s="2" t="s">
        <v>219</v>
      </c>
      <c r="J1445" s="17">
        <v>55.3</v>
      </c>
      <c r="L1445" s="30">
        <f>IF(M1445="1000 szt.",((J1445/N1445)/1000),IF(M1445="gram",((J1445/N1445)*1000),J1445/N1445))</f>
        <v>70000</v>
      </c>
      <c r="M1445" s="14" t="s">
        <v>31</v>
      </c>
      <c r="N1445" s="15">
        <v>7.9000000000000001E-4</v>
      </c>
      <c r="O1445" s="18" t="s">
        <v>1354</v>
      </c>
      <c r="P1445" s="31" t="str">
        <f t="shared" si="22"/>
        <v>St</v>
      </c>
    </row>
    <row r="1446" spans="1:16" ht="15.6" x14ac:dyDescent="0.3">
      <c r="A1446" s="9">
        <v>45468.520833333336</v>
      </c>
      <c r="B1446" s="2" t="s">
        <v>3</v>
      </c>
      <c r="C1446" s="2" t="s">
        <v>32</v>
      </c>
      <c r="D1446" s="2" t="s">
        <v>1714</v>
      </c>
      <c r="E1446" s="12" t="s">
        <v>33</v>
      </c>
      <c r="G1446" s="2" t="s">
        <v>34</v>
      </c>
      <c r="H1446" s="2" t="s">
        <v>10</v>
      </c>
      <c r="I1446" s="2" t="s">
        <v>1744</v>
      </c>
      <c r="J1446" s="17">
        <v>35</v>
      </c>
      <c r="K1446" s="3" t="s">
        <v>366</v>
      </c>
      <c r="L1446" s="30">
        <f>IF(M1446="1000 szt.",((J1446/N1446)/1000),IF(M1446="gram",((J1446/N1446)*1000),J1446/N1446))</f>
        <v>35</v>
      </c>
      <c r="M1446" s="14" t="s">
        <v>19</v>
      </c>
      <c r="N1446" s="15">
        <v>1</v>
      </c>
      <c r="O1446" s="18" t="s">
        <v>1354</v>
      </c>
      <c r="P1446" s="31" t="str">
        <f t="shared" si="22"/>
        <v>St</v>
      </c>
    </row>
    <row r="1447" spans="1:16" ht="15.6" x14ac:dyDescent="0.3">
      <c r="A1447" s="9">
        <v>45468.565972222219</v>
      </c>
      <c r="B1447" s="2" t="s">
        <v>9</v>
      </c>
      <c r="C1447" s="2" t="s">
        <v>4</v>
      </c>
      <c r="D1447" s="2" t="s">
        <v>1708</v>
      </c>
      <c r="E1447" s="12" t="s">
        <v>66</v>
      </c>
      <c r="F1447" s="12" t="s">
        <v>1759</v>
      </c>
      <c r="G1447" s="2" t="s">
        <v>23</v>
      </c>
      <c r="H1447" s="2" t="s">
        <v>37</v>
      </c>
      <c r="I1447" s="2" t="s">
        <v>38</v>
      </c>
      <c r="J1447" s="17">
        <v>90000</v>
      </c>
      <c r="L1447" s="30">
        <f>IF(M1447="1000 szt.",((J1447/N1447)/1000),IF(M1447="gram",((J1447/N1447)*1000),J1447/N1447))</f>
        <v>90000</v>
      </c>
      <c r="M1447" s="14" t="s">
        <v>19</v>
      </c>
      <c r="N1447" s="15">
        <v>1</v>
      </c>
      <c r="O1447" s="18" t="s">
        <v>1354</v>
      </c>
      <c r="P1447" s="31" t="str">
        <f t="shared" si="22"/>
        <v>St</v>
      </c>
    </row>
    <row r="1448" spans="1:16" ht="15.6" x14ac:dyDescent="0.3">
      <c r="A1448" s="9">
        <v>45468.732638888891</v>
      </c>
      <c r="B1448" s="2" t="s">
        <v>3</v>
      </c>
      <c r="C1448" s="2" t="s">
        <v>4</v>
      </c>
      <c r="D1448" s="2" t="s">
        <v>1708</v>
      </c>
      <c r="E1448" s="12" t="s">
        <v>66</v>
      </c>
      <c r="F1448" s="12" t="s">
        <v>1759</v>
      </c>
      <c r="G1448" s="2" t="s">
        <v>23</v>
      </c>
      <c r="H1448" s="2" t="s">
        <v>7</v>
      </c>
      <c r="I1448" s="2" t="s">
        <v>7</v>
      </c>
      <c r="J1448" s="17">
        <v>130.49</v>
      </c>
      <c r="K1448" s="3" t="s">
        <v>185</v>
      </c>
      <c r="L1448" s="30">
        <f>IF(M1448="1000 szt.",((J1448/N1448)/1000),IF(M1448="gram",((J1448/N1448)*1000),J1448/N1448))</f>
        <v>0.81556250000000008</v>
      </c>
      <c r="M1448" s="14" t="s">
        <v>19</v>
      </c>
      <c r="N1448" s="15">
        <v>160</v>
      </c>
      <c r="O1448" s="18" t="s">
        <v>1354</v>
      </c>
      <c r="P1448" s="31" t="str">
        <f t="shared" si="22"/>
        <v>St</v>
      </c>
    </row>
    <row r="1449" spans="1:16" ht="15.6" x14ac:dyDescent="0.3">
      <c r="A1449" s="9">
        <v>45468.895833333336</v>
      </c>
      <c r="B1449" s="2" t="s">
        <v>27</v>
      </c>
      <c r="C1449" s="2" t="s">
        <v>32</v>
      </c>
      <c r="D1449" s="2" t="s">
        <v>1708</v>
      </c>
      <c r="E1449" s="12" t="s">
        <v>452</v>
      </c>
      <c r="G1449" s="2" t="s">
        <v>23</v>
      </c>
      <c r="H1449" s="2" t="s">
        <v>7</v>
      </c>
      <c r="I1449" s="2" t="s">
        <v>7</v>
      </c>
      <c r="J1449" s="17">
        <v>5692.47</v>
      </c>
      <c r="K1449" s="3" t="s">
        <v>453</v>
      </c>
      <c r="L1449" s="30">
        <f>IF(M1449="1000 szt.",((J1449/N1449)/1000),IF(M1449="gram",((J1449/N1449)*1000),J1449/N1449))</f>
        <v>0.81554011461318054</v>
      </c>
      <c r="M1449" s="14" t="s">
        <v>19</v>
      </c>
      <c r="N1449" s="15">
        <v>6980</v>
      </c>
      <c r="O1449" s="18" t="s">
        <v>1354</v>
      </c>
      <c r="P1449" s="31" t="str">
        <f t="shared" si="22"/>
        <v>St</v>
      </c>
    </row>
    <row r="1450" spans="1:16" ht="15.6" x14ac:dyDescent="0.3">
      <c r="A1450" s="9">
        <v>45469.277083333334</v>
      </c>
      <c r="B1450" s="2" t="s">
        <v>27</v>
      </c>
      <c r="C1450" s="2" t="s">
        <v>28</v>
      </c>
      <c r="D1450" s="2" t="s">
        <v>1714</v>
      </c>
      <c r="E1450" s="12" t="s">
        <v>165</v>
      </c>
      <c r="G1450" s="2" t="s">
        <v>27</v>
      </c>
      <c r="H1450" s="2" t="s">
        <v>7</v>
      </c>
      <c r="I1450" s="2" t="s">
        <v>7</v>
      </c>
      <c r="J1450" s="17">
        <v>5871.89</v>
      </c>
      <c r="K1450" s="3" t="s">
        <v>455</v>
      </c>
      <c r="L1450" s="30">
        <f>IF(M1450="1000 szt.",((J1450/N1450)/1000),IF(M1450="gram",((J1450/N1450)*1000),J1450/N1450))</f>
        <v>0.81554027777777782</v>
      </c>
      <c r="M1450" s="14" t="s">
        <v>19</v>
      </c>
      <c r="N1450" s="15">
        <v>7200</v>
      </c>
      <c r="O1450" s="18" t="s">
        <v>1354</v>
      </c>
      <c r="P1450" s="31" t="str">
        <f t="shared" si="22"/>
        <v>St</v>
      </c>
    </row>
    <row r="1451" spans="1:16" ht="15.6" x14ac:dyDescent="0.3">
      <c r="A1451" s="9">
        <v>45469.277083333334</v>
      </c>
      <c r="B1451" s="2" t="s">
        <v>27</v>
      </c>
      <c r="C1451" s="2" t="s">
        <v>28</v>
      </c>
      <c r="D1451" s="2" t="s">
        <v>1714</v>
      </c>
      <c r="E1451" s="12" t="s">
        <v>165</v>
      </c>
      <c r="G1451" s="2" t="s">
        <v>27</v>
      </c>
      <c r="H1451" s="2" t="s">
        <v>29</v>
      </c>
      <c r="I1451" s="2" t="s">
        <v>41</v>
      </c>
      <c r="J1451" s="17">
        <v>5265.18</v>
      </c>
      <c r="L1451" s="30">
        <f>IF(M1451="1000 szt.",((J1451/N1451)/1000),IF(M1451="gram",((J1451/N1451)*1000),J1451/N1451))</f>
        <v>585.02</v>
      </c>
      <c r="M1451" s="14" t="s">
        <v>31</v>
      </c>
      <c r="N1451" s="15">
        <v>9</v>
      </c>
      <c r="O1451" s="18" t="s">
        <v>1354</v>
      </c>
      <c r="P1451" s="31" t="str">
        <f t="shared" si="22"/>
        <v>St</v>
      </c>
    </row>
    <row r="1452" spans="1:16" ht="15.6" x14ac:dyDescent="0.3">
      <c r="A1452" s="9">
        <v>45469.277083333334</v>
      </c>
      <c r="B1452" s="2" t="s">
        <v>27</v>
      </c>
      <c r="C1452" s="2" t="s">
        <v>28</v>
      </c>
      <c r="D1452" s="2" t="s">
        <v>1714</v>
      </c>
      <c r="E1452" s="12" t="s">
        <v>165</v>
      </c>
      <c r="G1452" s="2" t="s">
        <v>27</v>
      </c>
      <c r="H1452" s="2" t="s">
        <v>10</v>
      </c>
      <c r="I1452" s="2" t="s">
        <v>456</v>
      </c>
      <c r="J1452" s="17">
        <v>338.91</v>
      </c>
      <c r="L1452" s="30">
        <f>IF(M1452="1000 szt.",((J1452/N1452)/1000),IF(M1452="gram",((J1452/N1452)*1000),J1452/N1452))</f>
        <v>33000.000000000007</v>
      </c>
      <c r="M1452" s="14" t="s">
        <v>31</v>
      </c>
      <c r="N1452" s="15">
        <v>1.027E-2</v>
      </c>
      <c r="O1452" s="18" t="s">
        <v>1354</v>
      </c>
      <c r="P1452" s="31" t="str">
        <f t="shared" si="22"/>
        <v>St</v>
      </c>
    </row>
    <row r="1453" spans="1:16" ht="15.6" x14ac:dyDescent="0.3">
      <c r="A1453" s="9">
        <v>45469.277083333334</v>
      </c>
      <c r="B1453" s="2" t="s">
        <v>27</v>
      </c>
      <c r="C1453" s="2" t="s">
        <v>28</v>
      </c>
      <c r="D1453" s="2" t="s">
        <v>1714</v>
      </c>
      <c r="E1453" s="12" t="s">
        <v>165</v>
      </c>
      <c r="G1453" s="2" t="s">
        <v>27</v>
      </c>
      <c r="H1453" s="2" t="s">
        <v>10</v>
      </c>
      <c r="I1453" s="2" t="s">
        <v>200</v>
      </c>
      <c r="J1453" s="17">
        <v>5877</v>
      </c>
      <c r="L1453" s="30">
        <f>IF(M1453="1000 szt.",((J1453/N1453)/1000),IF(M1453="gram",((J1453/N1453)*1000),J1453/N1453))</f>
        <v>300000</v>
      </c>
      <c r="M1453" s="14" t="s">
        <v>31</v>
      </c>
      <c r="N1453" s="15">
        <v>1.959E-2</v>
      </c>
      <c r="O1453" s="18" t="s">
        <v>1354</v>
      </c>
      <c r="P1453" s="31" t="str">
        <f t="shared" si="22"/>
        <v>St</v>
      </c>
    </row>
    <row r="1454" spans="1:16" ht="15.6" x14ac:dyDescent="0.3">
      <c r="A1454" s="9">
        <v>45469.277083333334</v>
      </c>
      <c r="B1454" s="2" t="s">
        <v>27</v>
      </c>
      <c r="C1454" s="2" t="s">
        <v>28</v>
      </c>
      <c r="D1454" s="2" t="s">
        <v>1714</v>
      </c>
      <c r="E1454" s="12" t="s">
        <v>165</v>
      </c>
      <c r="G1454" s="2" t="s">
        <v>27</v>
      </c>
      <c r="H1454" s="2" t="s">
        <v>10</v>
      </c>
      <c r="I1454" s="2" t="s">
        <v>1744</v>
      </c>
      <c r="J1454" s="17">
        <v>170460</v>
      </c>
      <c r="K1454" s="3" t="s">
        <v>457</v>
      </c>
      <c r="L1454" s="30">
        <f>IF(M1454="1000 szt.",((J1454/N1454)/1000),IF(M1454="gram",((J1454/N1454)*1000),J1454/N1454))</f>
        <v>180000</v>
      </c>
      <c r="M1454" s="14" t="s">
        <v>31</v>
      </c>
      <c r="N1454" s="15">
        <v>0.94699999999999995</v>
      </c>
      <c r="O1454" s="18" t="s">
        <v>1354</v>
      </c>
      <c r="P1454" s="31" t="str">
        <f t="shared" si="22"/>
        <v>St</v>
      </c>
    </row>
    <row r="1455" spans="1:16" ht="20.399999999999999" x14ac:dyDescent="0.3">
      <c r="A1455" s="9">
        <v>45469.395833333336</v>
      </c>
      <c r="B1455" s="2" t="s">
        <v>27</v>
      </c>
      <c r="C1455" s="2" t="s">
        <v>28</v>
      </c>
      <c r="D1455" s="2" t="s">
        <v>1714</v>
      </c>
      <c r="E1455" s="12" t="s">
        <v>81</v>
      </c>
      <c r="G1455" s="2" t="s">
        <v>27</v>
      </c>
      <c r="H1455" s="2" t="s">
        <v>7</v>
      </c>
      <c r="I1455" s="2" t="s">
        <v>7</v>
      </c>
      <c r="J1455" s="17">
        <v>163108</v>
      </c>
      <c r="K1455" s="3" t="s">
        <v>454</v>
      </c>
      <c r="L1455" s="30">
        <f>IF(M1455="1000 szt.",((J1455/N1455)/1000),IF(M1455="gram",((J1455/N1455)*1000),J1455/N1455))</f>
        <v>0.81554000000000004</v>
      </c>
      <c r="M1455" s="14" t="s">
        <v>19</v>
      </c>
      <c r="N1455" s="15">
        <v>200000</v>
      </c>
      <c r="O1455" s="18" t="s">
        <v>1354</v>
      </c>
      <c r="P1455" s="31" t="str">
        <f t="shared" si="22"/>
        <v>St</v>
      </c>
    </row>
    <row r="1456" spans="1:16" ht="28.8" x14ac:dyDescent="0.3">
      <c r="A1456" s="9">
        <v>45469.875</v>
      </c>
      <c r="B1456" s="2" t="s">
        <v>9</v>
      </c>
      <c r="C1456" s="2" t="s">
        <v>4</v>
      </c>
      <c r="D1456" s="2" t="s">
        <v>1709</v>
      </c>
      <c r="E1456" s="12" t="s">
        <v>99</v>
      </c>
      <c r="F1456" s="12" t="s">
        <v>1757</v>
      </c>
      <c r="G1456" s="2" t="s">
        <v>23</v>
      </c>
      <c r="H1456" s="2" t="s">
        <v>37</v>
      </c>
      <c r="I1456" s="2" t="s">
        <v>38</v>
      </c>
      <c r="J1456" s="17">
        <v>35000</v>
      </c>
      <c r="K1456" s="3" t="s">
        <v>459</v>
      </c>
      <c r="L1456" s="30">
        <f>IF(M1456="1000 szt.",((J1456/N1456)/1000),IF(M1456="gram",((J1456/N1456)*1000),J1456/N1456))</f>
        <v>35000</v>
      </c>
      <c r="M1456" s="14" t="s">
        <v>19</v>
      </c>
      <c r="N1456" s="15">
        <v>1</v>
      </c>
      <c r="O1456" s="18" t="s">
        <v>1354</v>
      </c>
      <c r="P1456" s="31" t="str">
        <f t="shared" si="22"/>
        <v>St</v>
      </c>
    </row>
    <row r="1457" spans="1:16" ht="28.8" x14ac:dyDescent="0.3">
      <c r="A1457" s="9">
        <v>45469.9375</v>
      </c>
      <c r="B1457" s="2" t="s">
        <v>3</v>
      </c>
      <c r="C1457" s="2" t="s">
        <v>4</v>
      </c>
      <c r="D1457" s="2" t="s">
        <v>1709</v>
      </c>
      <c r="E1457" s="12" t="s">
        <v>99</v>
      </c>
      <c r="F1457" s="12" t="s">
        <v>1757</v>
      </c>
      <c r="G1457" s="2" t="s">
        <v>23</v>
      </c>
      <c r="H1457" s="2" t="s">
        <v>17</v>
      </c>
      <c r="I1457" s="2" t="s">
        <v>18</v>
      </c>
      <c r="J1457" s="17">
        <v>14.4</v>
      </c>
      <c r="K1457" s="3" t="s">
        <v>458</v>
      </c>
      <c r="L1457" s="30">
        <f>IF(M1457="1000 szt.",((J1457/N1457)/1000),IF(M1457="gram",((J1457/N1457)*1000),J1457/N1457))</f>
        <v>1.8</v>
      </c>
      <c r="M1457" s="14" t="s">
        <v>19</v>
      </c>
      <c r="N1457" s="15">
        <v>8</v>
      </c>
      <c r="O1457" s="18" t="s">
        <v>1354</v>
      </c>
      <c r="P1457" s="31" t="str">
        <f t="shared" si="22"/>
        <v>St</v>
      </c>
    </row>
    <row r="1458" spans="1:16" ht="15.6" x14ac:dyDescent="0.3">
      <c r="A1458" s="9">
        <v>45470.072916666664</v>
      </c>
      <c r="B1458" s="2" t="s">
        <v>3</v>
      </c>
      <c r="C1458" s="2" t="s">
        <v>4</v>
      </c>
      <c r="D1458" s="2" t="s">
        <v>1708</v>
      </c>
      <c r="E1458" s="12" t="s">
        <v>71</v>
      </c>
      <c r="F1458" s="12" t="s">
        <v>1760</v>
      </c>
      <c r="G1458" s="2" t="s">
        <v>23</v>
      </c>
      <c r="H1458" s="2" t="s">
        <v>17</v>
      </c>
      <c r="I1458" s="2" t="s">
        <v>1744</v>
      </c>
      <c r="K1458" s="3" t="s">
        <v>460</v>
      </c>
      <c r="L1458" s="30">
        <f>IF(M1458="1000 szt.",((J1458/N1458)/1000),IF(M1458="gram",((J1458/N1458)*1000),J1458/N1458))</f>
        <v>0</v>
      </c>
      <c r="M1458" s="14" t="s">
        <v>19</v>
      </c>
      <c r="N1458" s="15">
        <v>2</v>
      </c>
      <c r="O1458" s="18" t="s">
        <v>1354</v>
      </c>
      <c r="P1458" s="31" t="str">
        <f t="shared" si="22"/>
        <v>St</v>
      </c>
    </row>
    <row r="1459" spans="1:16" ht="15.6" x14ac:dyDescent="0.3">
      <c r="A1459" s="9">
        <v>45470.118055555555</v>
      </c>
      <c r="B1459" s="2" t="s">
        <v>3</v>
      </c>
      <c r="C1459" s="2" t="s">
        <v>4</v>
      </c>
      <c r="D1459" s="2" t="s">
        <v>1708</v>
      </c>
      <c r="E1459" s="12" t="s">
        <v>66</v>
      </c>
      <c r="F1459" s="12" t="s">
        <v>1759</v>
      </c>
      <c r="G1459" s="2" t="s">
        <v>23</v>
      </c>
      <c r="H1459" s="2" t="s">
        <v>7</v>
      </c>
      <c r="I1459" s="2" t="s">
        <v>7</v>
      </c>
      <c r="J1459" s="17">
        <v>97.86</v>
      </c>
      <c r="L1459" s="30">
        <f>IF(M1459="1000 szt.",((J1459/N1459)/1000),IF(M1459="gram",((J1459/N1459)*1000),J1459/N1459))</f>
        <v>0.8155</v>
      </c>
      <c r="M1459" s="14" t="s">
        <v>19</v>
      </c>
      <c r="N1459" s="15">
        <v>120</v>
      </c>
      <c r="O1459" s="18" t="s">
        <v>1171</v>
      </c>
      <c r="P1459" s="31" t="str">
        <f t="shared" si="22"/>
        <v>SC</v>
      </c>
    </row>
    <row r="1460" spans="1:16" ht="15.6" x14ac:dyDescent="0.3">
      <c r="A1460" s="9">
        <v>45470.190972222219</v>
      </c>
      <c r="B1460" s="2" t="s">
        <v>3</v>
      </c>
      <c r="C1460" s="2" t="s">
        <v>4</v>
      </c>
      <c r="D1460" s="2" t="s">
        <v>1708</v>
      </c>
      <c r="E1460" s="12" t="s">
        <v>66</v>
      </c>
      <c r="F1460" s="12" t="s">
        <v>1759</v>
      </c>
      <c r="G1460" s="2" t="s">
        <v>23</v>
      </c>
      <c r="H1460" s="2" t="s">
        <v>55</v>
      </c>
      <c r="I1460" s="2" t="s">
        <v>57</v>
      </c>
      <c r="J1460" s="17">
        <v>88</v>
      </c>
      <c r="L1460" s="30">
        <f>IF(M1460="1000 szt.",((J1460/N1460)/1000),IF(M1460="gram",((J1460/N1460)*1000),J1460/N1460))</f>
        <v>40</v>
      </c>
      <c r="M1460" s="14" t="s">
        <v>46</v>
      </c>
      <c r="N1460" s="15">
        <v>2.2000000000000002</v>
      </c>
      <c r="O1460" s="18" t="s">
        <v>1171</v>
      </c>
      <c r="P1460" s="31" t="str">
        <f t="shared" si="22"/>
        <v>SC</v>
      </c>
    </row>
    <row r="1461" spans="1:16" ht="28.8" x14ac:dyDescent="0.3">
      <c r="A1461" s="9">
        <v>45470.20416666667</v>
      </c>
      <c r="B1461" s="2" t="s">
        <v>9</v>
      </c>
      <c r="C1461" s="2" t="s">
        <v>4</v>
      </c>
      <c r="D1461" s="2" t="s">
        <v>1708</v>
      </c>
      <c r="E1461" s="12" t="s">
        <v>58</v>
      </c>
      <c r="F1461" s="12" t="s">
        <v>1754</v>
      </c>
      <c r="G1461" s="2" t="s">
        <v>23</v>
      </c>
      <c r="H1461" s="2" t="s">
        <v>11</v>
      </c>
      <c r="I1461" s="2" t="s">
        <v>1744</v>
      </c>
      <c r="J1461" s="17">
        <v>8840</v>
      </c>
      <c r="K1461" s="3" t="s">
        <v>461</v>
      </c>
      <c r="L1461" s="30">
        <f>IF(M1461="1000 szt.",((J1461/N1461)/1000),IF(M1461="gram",((J1461/N1461)*1000),J1461/N1461))</f>
        <v>8</v>
      </c>
      <c r="M1461" s="14" t="s">
        <v>19</v>
      </c>
      <c r="N1461" s="15">
        <v>1105</v>
      </c>
      <c r="O1461" s="18" t="s">
        <v>1354</v>
      </c>
      <c r="P1461" s="31" t="str">
        <f t="shared" si="22"/>
        <v>St</v>
      </c>
    </row>
    <row r="1462" spans="1:16" ht="15.6" x14ac:dyDescent="0.3">
      <c r="A1462" s="9">
        <v>45470.329861111109</v>
      </c>
      <c r="B1462" s="2" t="s">
        <v>3</v>
      </c>
      <c r="C1462" s="2" t="s">
        <v>4</v>
      </c>
      <c r="D1462" s="2" t="s">
        <v>1709</v>
      </c>
      <c r="E1462" s="12" t="s">
        <v>60</v>
      </c>
      <c r="F1462" s="12" t="s">
        <v>1752</v>
      </c>
      <c r="G1462" s="2" t="s">
        <v>23</v>
      </c>
      <c r="H1462" s="2" t="s">
        <v>17</v>
      </c>
      <c r="I1462" s="2" t="s">
        <v>18</v>
      </c>
      <c r="J1462" s="17">
        <v>4</v>
      </c>
      <c r="K1462" s="3" t="s">
        <v>462</v>
      </c>
      <c r="L1462" s="30">
        <f>IF(M1462="1000 szt.",((J1462/N1462)/1000),IF(M1462="gram",((J1462/N1462)*1000),J1462/N1462))</f>
        <v>4</v>
      </c>
      <c r="M1462" s="14" t="s">
        <v>19</v>
      </c>
      <c r="N1462" s="15">
        <v>1</v>
      </c>
      <c r="O1462" s="18" t="s">
        <v>1354</v>
      </c>
      <c r="P1462" s="31" t="str">
        <f t="shared" si="22"/>
        <v>St</v>
      </c>
    </row>
    <row r="1463" spans="1:16" ht="15.6" x14ac:dyDescent="0.3">
      <c r="A1463" s="9">
        <v>45470.513888888891</v>
      </c>
      <c r="B1463" s="2" t="s">
        <v>3</v>
      </c>
      <c r="C1463" s="2" t="s">
        <v>32</v>
      </c>
      <c r="D1463" s="2" t="s">
        <v>1714</v>
      </c>
      <c r="E1463" s="12" t="s">
        <v>33</v>
      </c>
      <c r="G1463" s="2" t="s">
        <v>34</v>
      </c>
      <c r="H1463" s="2" t="s">
        <v>10</v>
      </c>
      <c r="I1463" s="2" t="s">
        <v>463</v>
      </c>
      <c r="J1463" s="17">
        <v>734.4</v>
      </c>
      <c r="L1463" s="30">
        <f>IF(M1463="1000 szt.",((J1463/N1463)/1000),IF(M1463="gram",((J1463/N1463)*1000),J1463/N1463))</f>
        <v>239999.99999999997</v>
      </c>
      <c r="M1463" s="14" t="s">
        <v>31</v>
      </c>
      <c r="N1463" s="15">
        <v>3.0600000000000002E-3</v>
      </c>
      <c r="O1463" s="18" t="s">
        <v>1354</v>
      </c>
      <c r="P1463" s="31" t="str">
        <f t="shared" si="22"/>
        <v>St</v>
      </c>
    </row>
    <row r="1464" spans="1:16" ht="28.8" x14ac:dyDescent="0.3">
      <c r="A1464" s="9">
        <v>45471.395833333336</v>
      </c>
      <c r="B1464" s="2" t="s">
        <v>9</v>
      </c>
      <c r="C1464" s="2" t="s">
        <v>4</v>
      </c>
      <c r="D1464" s="2" t="s">
        <v>1709</v>
      </c>
      <c r="E1464" s="12" t="s">
        <v>103</v>
      </c>
      <c r="F1464" s="12" t="s">
        <v>1756</v>
      </c>
      <c r="G1464" s="2" t="s">
        <v>23</v>
      </c>
      <c r="H1464" s="2" t="s">
        <v>264</v>
      </c>
      <c r="I1464" s="2" t="s">
        <v>265</v>
      </c>
      <c r="J1464" s="17">
        <v>51720</v>
      </c>
      <c r="K1464" s="3" t="s">
        <v>464</v>
      </c>
      <c r="L1464" s="30">
        <f>IF(M1464="1000 szt.",((J1464/N1464)/1000),IF(M1464="gram",((J1464/N1464)*1000),J1464/N1464))</f>
        <v>51720</v>
      </c>
      <c r="M1464" s="14" t="s">
        <v>19</v>
      </c>
      <c r="N1464" s="15">
        <v>1</v>
      </c>
      <c r="O1464" s="18" t="s">
        <v>1354</v>
      </c>
      <c r="P1464" s="31" t="str">
        <f t="shared" si="22"/>
        <v>St</v>
      </c>
    </row>
    <row r="1465" spans="1:16" ht="15.6" x14ac:dyDescent="0.3">
      <c r="A1465" s="9">
        <v>45471.606249999997</v>
      </c>
      <c r="B1465" s="2" t="s">
        <v>27</v>
      </c>
      <c r="C1465" s="2" t="s">
        <v>28</v>
      </c>
      <c r="D1465" s="2" t="s">
        <v>1709</v>
      </c>
      <c r="E1465" s="12" t="s">
        <v>52</v>
      </c>
      <c r="G1465" s="2" t="s">
        <v>27</v>
      </c>
      <c r="H1465" s="2" t="s">
        <v>17</v>
      </c>
      <c r="I1465" s="2" t="s">
        <v>18</v>
      </c>
      <c r="J1465" s="17">
        <v>2.5</v>
      </c>
      <c r="K1465" s="3" t="s">
        <v>465</v>
      </c>
      <c r="L1465" s="30">
        <f>IF(M1465="1000 szt.",((J1465/N1465)/1000),IF(M1465="gram",((J1465/N1465)*1000),J1465/N1465))</f>
        <v>2.5</v>
      </c>
      <c r="M1465" s="14" t="s">
        <v>19</v>
      </c>
      <c r="N1465" s="15">
        <v>1</v>
      </c>
      <c r="O1465" s="18" t="s">
        <v>1354</v>
      </c>
      <c r="P1465" s="31" t="str">
        <f t="shared" si="22"/>
        <v>St</v>
      </c>
    </row>
    <row r="1466" spans="1:16" ht="15.6" x14ac:dyDescent="0.3">
      <c r="A1466" s="9">
        <v>45471.815972222219</v>
      </c>
      <c r="B1466" s="2" t="s">
        <v>3</v>
      </c>
      <c r="C1466" s="2" t="s">
        <v>4</v>
      </c>
      <c r="D1466" s="2" t="s">
        <v>1708</v>
      </c>
      <c r="E1466" s="12" t="s">
        <v>25</v>
      </c>
      <c r="F1466" s="12" t="s">
        <v>1750</v>
      </c>
      <c r="G1466" s="2" t="s">
        <v>26</v>
      </c>
      <c r="H1466" s="2" t="s">
        <v>7</v>
      </c>
      <c r="I1466" s="2" t="s">
        <v>7</v>
      </c>
      <c r="J1466" s="17">
        <v>7763.94</v>
      </c>
      <c r="L1466" s="30">
        <f>IF(M1466="1000 szt.",((J1466/N1466)/1000),IF(M1466="gram",((J1466/N1466)*1000),J1466/N1466))</f>
        <v>0.81553991596638653</v>
      </c>
      <c r="M1466" s="14" t="s">
        <v>19</v>
      </c>
      <c r="N1466" s="15">
        <v>9520</v>
      </c>
      <c r="O1466" s="18" t="s">
        <v>1168</v>
      </c>
      <c r="P1466" s="31" t="str">
        <f t="shared" si="22"/>
        <v>KA</v>
      </c>
    </row>
    <row r="1467" spans="1:16" ht="28.8" x14ac:dyDescent="0.3">
      <c r="A1467" s="9">
        <v>45472.666666666664</v>
      </c>
      <c r="B1467" s="2" t="s">
        <v>9</v>
      </c>
      <c r="C1467" s="2" t="s">
        <v>4</v>
      </c>
      <c r="D1467" s="2" t="s">
        <v>1708</v>
      </c>
      <c r="E1467" s="12" t="s">
        <v>58</v>
      </c>
      <c r="F1467" s="12" t="s">
        <v>1754</v>
      </c>
      <c r="G1467" s="2" t="s">
        <v>23</v>
      </c>
      <c r="H1467" s="2" t="s">
        <v>11</v>
      </c>
      <c r="I1467" s="2" t="s">
        <v>126</v>
      </c>
      <c r="J1467" s="17">
        <v>2767</v>
      </c>
      <c r="K1467" s="3" t="s">
        <v>466</v>
      </c>
      <c r="L1467" s="30">
        <f>IF(M1467="1000 szt.",((J1467/N1467)/1000),IF(M1467="gram",((J1467/N1467)*1000),J1467/N1467))</f>
        <v>2767</v>
      </c>
      <c r="M1467" s="14" t="s">
        <v>19</v>
      </c>
      <c r="N1467" s="15">
        <v>1</v>
      </c>
      <c r="O1467" s="18" t="s">
        <v>1354</v>
      </c>
      <c r="P1467" s="31" t="str">
        <f t="shared" si="22"/>
        <v>St</v>
      </c>
    </row>
    <row r="1468" spans="1:16" ht="28.8" x14ac:dyDescent="0.3">
      <c r="A1468" s="9">
        <v>45472.666666666664</v>
      </c>
      <c r="B1468" s="2" t="s">
        <v>9</v>
      </c>
      <c r="C1468" s="2" t="s">
        <v>4</v>
      </c>
      <c r="D1468" s="2" t="s">
        <v>1708</v>
      </c>
      <c r="E1468" s="12" t="s">
        <v>58</v>
      </c>
      <c r="F1468" s="12" t="s">
        <v>1754</v>
      </c>
      <c r="G1468" s="2" t="s">
        <v>23</v>
      </c>
      <c r="H1468" s="2" t="s">
        <v>11</v>
      </c>
      <c r="I1468" s="2" t="s">
        <v>126</v>
      </c>
      <c r="J1468" s="17">
        <v>425.83</v>
      </c>
      <c r="K1468" s="3" t="s">
        <v>467</v>
      </c>
      <c r="L1468" s="30">
        <f>IF(M1468="1000 szt.",((J1468/N1468)/1000),IF(M1468="gram",((J1468/N1468)*1000),J1468/N1468))</f>
        <v>425.83</v>
      </c>
      <c r="M1468" s="14" t="s">
        <v>19</v>
      </c>
      <c r="N1468" s="15">
        <v>1</v>
      </c>
      <c r="O1468" s="18" t="s">
        <v>1354</v>
      </c>
      <c r="P1468" s="31" t="str">
        <f t="shared" si="22"/>
        <v>St</v>
      </c>
    </row>
    <row r="1469" spans="1:16" ht="28.8" x14ac:dyDescent="0.3">
      <c r="A1469" s="9">
        <v>45472.666666666664</v>
      </c>
      <c r="B1469" s="2" t="s">
        <v>9</v>
      </c>
      <c r="C1469" s="2" t="s">
        <v>4</v>
      </c>
      <c r="D1469" s="2" t="s">
        <v>1708</v>
      </c>
      <c r="E1469" s="12" t="s">
        <v>58</v>
      </c>
      <c r="F1469" s="12" t="s">
        <v>1754</v>
      </c>
      <c r="G1469" s="2" t="s">
        <v>23</v>
      </c>
      <c r="H1469" s="2" t="s">
        <v>11</v>
      </c>
      <c r="I1469" s="2" t="s">
        <v>126</v>
      </c>
      <c r="J1469" s="17">
        <v>425.83</v>
      </c>
      <c r="K1469" s="3" t="s">
        <v>468</v>
      </c>
      <c r="L1469" s="30">
        <f>IF(M1469="1000 szt.",((J1469/N1469)/1000),IF(M1469="gram",((J1469/N1469)*1000),J1469/N1469))</f>
        <v>425.83</v>
      </c>
      <c r="M1469" s="14" t="s">
        <v>19</v>
      </c>
      <c r="N1469" s="15">
        <v>1</v>
      </c>
      <c r="O1469" s="18" t="s">
        <v>1354</v>
      </c>
      <c r="P1469" s="31" t="str">
        <f t="shared" si="22"/>
        <v>St</v>
      </c>
    </row>
    <row r="1470" spans="1:16" ht="28.8" x14ac:dyDescent="0.3">
      <c r="A1470" s="9">
        <v>45472.666666666664</v>
      </c>
      <c r="B1470" s="2" t="s">
        <v>9</v>
      </c>
      <c r="C1470" s="2" t="s">
        <v>4</v>
      </c>
      <c r="D1470" s="2" t="s">
        <v>1708</v>
      </c>
      <c r="E1470" s="12" t="s">
        <v>58</v>
      </c>
      <c r="F1470" s="12" t="s">
        <v>1754</v>
      </c>
      <c r="G1470" s="2" t="s">
        <v>23</v>
      </c>
      <c r="H1470" s="2" t="s">
        <v>11</v>
      </c>
      <c r="I1470" s="2" t="s">
        <v>126</v>
      </c>
      <c r="J1470" s="17">
        <v>425.83</v>
      </c>
      <c r="K1470" s="3" t="s">
        <v>469</v>
      </c>
      <c r="L1470" s="30">
        <f>IF(M1470="1000 szt.",((J1470/N1470)/1000),IF(M1470="gram",((J1470/N1470)*1000),J1470/N1470))</f>
        <v>425.83</v>
      </c>
      <c r="M1470" s="14" t="s">
        <v>19</v>
      </c>
      <c r="N1470" s="15">
        <v>1</v>
      </c>
      <c r="O1470" s="18" t="s">
        <v>1354</v>
      </c>
      <c r="P1470" s="31" t="str">
        <f t="shared" si="22"/>
        <v>St</v>
      </c>
    </row>
    <row r="1471" spans="1:16" ht="28.8" x14ac:dyDescent="0.3">
      <c r="A1471" s="9">
        <v>45472.666666666664</v>
      </c>
      <c r="B1471" s="2" t="s">
        <v>9</v>
      </c>
      <c r="C1471" s="2" t="s">
        <v>4</v>
      </c>
      <c r="D1471" s="2" t="s">
        <v>1708</v>
      </c>
      <c r="E1471" s="12" t="s">
        <v>58</v>
      </c>
      <c r="F1471" s="12" t="s">
        <v>1754</v>
      </c>
      <c r="G1471" s="2" t="s">
        <v>23</v>
      </c>
      <c r="H1471" s="2" t="s">
        <v>11</v>
      </c>
      <c r="I1471" s="2" t="s">
        <v>126</v>
      </c>
      <c r="J1471" s="17">
        <v>425.83</v>
      </c>
      <c r="K1471" s="3" t="s">
        <v>470</v>
      </c>
      <c r="L1471" s="30">
        <f>IF(M1471="1000 szt.",((J1471/N1471)/1000),IF(M1471="gram",((J1471/N1471)*1000),J1471/N1471))</f>
        <v>425.83</v>
      </c>
      <c r="M1471" s="14" t="s">
        <v>19</v>
      </c>
      <c r="N1471" s="15">
        <v>1</v>
      </c>
      <c r="O1471" s="18" t="s">
        <v>1354</v>
      </c>
      <c r="P1471" s="31" t="str">
        <f t="shared" si="22"/>
        <v>St</v>
      </c>
    </row>
    <row r="1472" spans="1:16" ht="28.8" x14ac:dyDescent="0.3">
      <c r="A1472" s="9">
        <v>45472.666666666664</v>
      </c>
      <c r="B1472" s="2" t="s">
        <v>9</v>
      </c>
      <c r="C1472" s="2" t="s">
        <v>4</v>
      </c>
      <c r="D1472" s="2" t="s">
        <v>1708</v>
      </c>
      <c r="E1472" s="12" t="s">
        <v>58</v>
      </c>
      <c r="F1472" s="12" t="s">
        <v>1754</v>
      </c>
      <c r="G1472" s="2" t="s">
        <v>23</v>
      </c>
      <c r="H1472" s="2" t="s">
        <v>11</v>
      </c>
      <c r="I1472" s="2" t="s">
        <v>126</v>
      </c>
      <c r="J1472" s="17">
        <v>425.83</v>
      </c>
      <c r="K1472" s="3" t="s">
        <v>471</v>
      </c>
      <c r="L1472" s="30">
        <f>IF(M1472="1000 szt.",((J1472/N1472)/1000),IF(M1472="gram",((J1472/N1472)*1000),J1472/N1472))</f>
        <v>425.83</v>
      </c>
      <c r="M1472" s="14" t="s">
        <v>19</v>
      </c>
      <c r="N1472" s="15">
        <v>1</v>
      </c>
      <c r="O1472" s="18" t="s">
        <v>1354</v>
      </c>
      <c r="P1472" s="31" t="str">
        <f t="shared" si="22"/>
        <v>St</v>
      </c>
    </row>
    <row r="1473" spans="1:16" ht="28.8" x14ac:dyDescent="0.3">
      <c r="A1473" s="9">
        <v>45472.666666666664</v>
      </c>
      <c r="B1473" s="2" t="s">
        <v>9</v>
      </c>
      <c r="C1473" s="2" t="s">
        <v>4</v>
      </c>
      <c r="D1473" s="2" t="s">
        <v>1708</v>
      </c>
      <c r="E1473" s="12" t="s">
        <v>58</v>
      </c>
      <c r="F1473" s="12" t="s">
        <v>1754</v>
      </c>
      <c r="G1473" s="2" t="s">
        <v>23</v>
      </c>
      <c r="H1473" s="2" t="s">
        <v>11</v>
      </c>
      <c r="I1473" s="2" t="s">
        <v>126</v>
      </c>
      <c r="J1473" s="17">
        <v>425.83</v>
      </c>
      <c r="K1473" s="3" t="s">
        <v>472</v>
      </c>
      <c r="L1473" s="30">
        <f>IF(M1473="1000 szt.",((J1473/N1473)/1000),IF(M1473="gram",((J1473/N1473)*1000),J1473/N1473))</f>
        <v>425.83</v>
      </c>
      <c r="M1473" s="14" t="s">
        <v>19</v>
      </c>
      <c r="N1473" s="15">
        <v>1</v>
      </c>
      <c r="O1473" s="18" t="s">
        <v>1354</v>
      </c>
      <c r="P1473" s="31" t="str">
        <f t="shared" si="22"/>
        <v>St</v>
      </c>
    </row>
    <row r="1474" spans="1:16" ht="28.8" x14ac:dyDescent="0.3">
      <c r="A1474" s="9">
        <v>45472.666666666664</v>
      </c>
      <c r="B1474" s="2" t="s">
        <v>9</v>
      </c>
      <c r="C1474" s="2" t="s">
        <v>4</v>
      </c>
      <c r="D1474" s="2" t="s">
        <v>1708</v>
      </c>
      <c r="E1474" s="12" t="s">
        <v>58</v>
      </c>
      <c r="F1474" s="12" t="s">
        <v>1754</v>
      </c>
      <c r="G1474" s="2" t="s">
        <v>23</v>
      </c>
      <c r="H1474" s="2" t="s">
        <v>11</v>
      </c>
      <c r="I1474" s="2" t="s">
        <v>126</v>
      </c>
      <c r="J1474" s="17">
        <v>426</v>
      </c>
      <c r="K1474" s="3" t="s">
        <v>473</v>
      </c>
      <c r="L1474" s="30">
        <f>IF(M1474="1000 szt.",((J1474/N1474)/1000),IF(M1474="gram",((J1474/N1474)*1000),J1474/N1474))</f>
        <v>213</v>
      </c>
      <c r="M1474" s="14" t="s">
        <v>19</v>
      </c>
      <c r="N1474" s="15">
        <v>2</v>
      </c>
      <c r="O1474" s="18" t="s">
        <v>1354</v>
      </c>
      <c r="P1474" s="31" t="str">
        <f t="shared" si="22"/>
        <v>St</v>
      </c>
    </row>
    <row r="1475" spans="1:16" ht="28.8" x14ac:dyDescent="0.3">
      <c r="A1475" s="9">
        <v>45472.666666666664</v>
      </c>
      <c r="B1475" s="2" t="s">
        <v>9</v>
      </c>
      <c r="C1475" s="2" t="s">
        <v>4</v>
      </c>
      <c r="D1475" s="2" t="s">
        <v>1708</v>
      </c>
      <c r="E1475" s="12" t="s">
        <v>58</v>
      </c>
      <c r="F1475" s="12" t="s">
        <v>1754</v>
      </c>
      <c r="G1475" s="2" t="s">
        <v>23</v>
      </c>
      <c r="H1475" s="2" t="s">
        <v>11</v>
      </c>
      <c r="I1475" s="2" t="s">
        <v>126</v>
      </c>
      <c r="J1475" s="17">
        <v>426</v>
      </c>
      <c r="K1475" s="3" t="s">
        <v>474</v>
      </c>
      <c r="L1475" s="30">
        <f>IF(M1475="1000 szt.",((J1475/N1475)/1000),IF(M1475="gram",((J1475/N1475)*1000),J1475/N1475))</f>
        <v>213</v>
      </c>
      <c r="M1475" s="14" t="s">
        <v>19</v>
      </c>
      <c r="N1475" s="15">
        <v>2</v>
      </c>
      <c r="O1475" s="18" t="s">
        <v>1354</v>
      </c>
      <c r="P1475" s="31" t="str">
        <f t="shared" ref="P1475:P1538" si="23">MID(O1475,1,2)</f>
        <v>St</v>
      </c>
    </row>
    <row r="1476" spans="1:16" ht="20.399999999999999" x14ac:dyDescent="0.3">
      <c r="A1476" s="9">
        <v>45472.75</v>
      </c>
      <c r="B1476" s="2" t="s">
        <v>3</v>
      </c>
      <c r="C1476" s="2" t="s">
        <v>4</v>
      </c>
      <c r="D1476" s="2" t="s">
        <v>1708</v>
      </c>
      <c r="E1476" s="12" t="s">
        <v>25</v>
      </c>
      <c r="F1476" s="12" t="s">
        <v>1750</v>
      </c>
      <c r="G1476" s="2" t="s">
        <v>26</v>
      </c>
      <c r="H1476" s="2" t="s">
        <v>29</v>
      </c>
      <c r="I1476" s="2" t="s">
        <v>29</v>
      </c>
      <c r="J1476" s="17">
        <v>10485.6</v>
      </c>
      <c r="K1476" s="3" t="s">
        <v>475</v>
      </c>
      <c r="L1476" s="30">
        <f>IF(M1476="1000 szt.",((J1476/N1476)/1000),IF(M1476="gram",((J1476/N1476)*1000),J1476/N1476))</f>
        <v>816</v>
      </c>
      <c r="M1476" s="14" t="s">
        <v>31</v>
      </c>
      <c r="N1476" s="15">
        <v>12.85</v>
      </c>
      <c r="O1476" s="18" t="s">
        <v>1354</v>
      </c>
      <c r="P1476" s="31" t="str">
        <f t="shared" si="23"/>
        <v>St</v>
      </c>
    </row>
    <row r="1477" spans="1:16" ht="28.8" x14ac:dyDescent="0.3">
      <c r="A1477" s="9">
        <v>45472.934027777781</v>
      </c>
      <c r="B1477" s="2" t="s">
        <v>9</v>
      </c>
      <c r="C1477" s="2" t="s">
        <v>4</v>
      </c>
      <c r="D1477" s="2" t="s">
        <v>1709</v>
      </c>
      <c r="E1477" s="12" t="s">
        <v>103</v>
      </c>
      <c r="F1477" s="12" t="s">
        <v>1756</v>
      </c>
      <c r="G1477" s="2" t="s">
        <v>23</v>
      </c>
      <c r="H1477" s="2" t="s">
        <v>37</v>
      </c>
      <c r="I1477" s="2" t="s">
        <v>312</v>
      </c>
      <c r="J1477" s="17">
        <v>45000</v>
      </c>
      <c r="K1477" s="3" t="s">
        <v>476</v>
      </c>
      <c r="L1477" s="30">
        <f>IF(M1477="1000 szt.",((J1477/N1477)/1000),IF(M1477="gram",((J1477/N1477)*1000),J1477/N1477))</f>
        <v>45000</v>
      </c>
      <c r="M1477" s="14" t="s">
        <v>19</v>
      </c>
      <c r="N1477" s="15">
        <v>1</v>
      </c>
      <c r="O1477" s="18" t="s">
        <v>1354</v>
      </c>
      <c r="P1477" s="31" t="str">
        <f t="shared" si="23"/>
        <v>St</v>
      </c>
    </row>
    <row r="1478" spans="1:16" ht="28.8" x14ac:dyDescent="0.3">
      <c r="A1478" s="9">
        <v>45473.875</v>
      </c>
      <c r="B1478" s="2" t="s">
        <v>3</v>
      </c>
      <c r="C1478" s="2" t="s">
        <v>4</v>
      </c>
      <c r="D1478" s="2" t="s">
        <v>1708</v>
      </c>
      <c r="E1478" s="12" t="s">
        <v>58</v>
      </c>
      <c r="F1478" s="12" t="s">
        <v>1754</v>
      </c>
      <c r="G1478" s="2" t="s">
        <v>23</v>
      </c>
      <c r="H1478" s="2" t="s">
        <v>37</v>
      </c>
      <c r="I1478" s="2" t="s">
        <v>38</v>
      </c>
      <c r="J1478" s="17">
        <v>70000</v>
      </c>
      <c r="K1478" s="3" t="s">
        <v>478</v>
      </c>
      <c r="L1478" s="30">
        <f>IF(M1478="1000 szt.",((J1478/N1478)/1000),IF(M1478="gram",((J1478/N1478)*1000),J1478/N1478))</f>
        <v>70000</v>
      </c>
      <c r="M1478" s="14" t="s">
        <v>19</v>
      </c>
      <c r="N1478" s="15">
        <v>1</v>
      </c>
      <c r="O1478" s="18" t="s">
        <v>1354</v>
      </c>
      <c r="P1478" s="31" t="str">
        <f t="shared" si="23"/>
        <v>St</v>
      </c>
    </row>
    <row r="1479" spans="1:16" ht="15.6" x14ac:dyDescent="0.3">
      <c r="A1479" s="9">
        <v>45473.974305555559</v>
      </c>
      <c r="B1479" s="2" t="s">
        <v>9</v>
      </c>
      <c r="C1479" s="2" t="s">
        <v>4</v>
      </c>
      <c r="D1479" s="2" t="s">
        <v>1709</v>
      </c>
      <c r="E1479" s="12" t="s">
        <v>60</v>
      </c>
      <c r="F1479" s="12" t="s">
        <v>1752</v>
      </c>
      <c r="G1479" s="2" t="s">
        <v>23</v>
      </c>
      <c r="H1479" s="2" t="s">
        <v>11</v>
      </c>
      <c r="I1479" s="2" t="s">
        <v>1744</v>
      </c>
      <c r="J1479" s="17">
        <v>200</v>
      </c>
      <c r="K1479" s="3" t="s">
        <v>477</v>
      </c>
      <c r="L1479" s="30">
        <f>IF(M1479="1000 szt.",((J1479/N1479)/1000),IF(M1479="gram",((J1479/N1479)*1000),J1479/N1479))</f>
        <v>200</v>
      </c>
      <c r="M1479" s="14" t="s">
        <v>19</v>
      </c>
      <c r="N1479" s="15">
        <v>1</v>
      </c>
      <c r="O1479" s="18" t="s">
        <v>1354</v>
      </c>
      <c r="P1479" s="31" t="str">
        <f t="shared" si="23"/>
        <v>St</v>
      </c>
    </row>
    <row r="1480" spans="1:16" ht="15.6" x14ac:dyDescent="0.3">
      <c r="A1480" s="9">
        <v>45473.979166666664</v>
      </c>
      <c r="B1480" s="2" t="s">
        <v>3</v>
      </c>
      <c r="C1480" s="2" t="s">
        <v>4</v>
      </c>
      <c r="D1480" s="2" t="s">
        <v>1708</v>
      </c>
      <c r="E1480" s="12" t="s">
        <v>25</v>
      </c>
      <c r="F1480" s="12" t="s">
        <v>1750</v>
      </c>
      <c r="G1480" s="2" t="s">
        <v>26</v>
      </c>
      <c r="H1480" s="2" t="s">
        <v>7</v>
      </c>
      <c r="I1480" s="2" t="s">
        <v>7</v>
      </c>
      <c r="J1480" s="17">
        <v>97.86</v>
      </c>
      <c r="L1480" s="30">
        <f>IF(M1480="1000 szt.",((J1480/N1480)/1000),IF(M1480="gram",((J1480/N1480)*1000),J1480/N1480))</f>
        <v>0.8155</v>
      </c>
      <c r="M1480" s="14" t="s">
        <v>19</v>
      </c>
      <c r="N1480" s="15">
        <v>120</v>
      </c>
      <c r="O1480" s="18" t="s">
        <v>1168</v>
      </c>
      <c r="P1480" s="31" t="str">
        <f t="shared" si="23"/>
        <v>KA</v>
      </c>
    </row>
    <row r="1481" spans="1:16" ht="15.6" x14ac:dyDescent="0.3">
      <c r="A1481" s="9">
        <v>45474.222222222219</v>
      </c>
      <c r="B1481" s="2" t="s">
        <v>3</v>
      </c>
      <c r="C1481" s="2" t="s">
        <v>4</v>
      </c>
      <c r="D1481" s="2" t="s">
        <v>1708</v>
      </c>
      <c r="E1481" s="12" t="s">
        <v>25</v>
      </c>
      <c r="F1481" s="12" t="s">
        <v>1750</v>
      </c>
      <c r="G1481" s="2" t="s">
        <v>26</v>
      </c>
      <c r="H1481" s="2" t="s">
        <v>45</v>
      </c>
      <c r="I1481" s="2" t="s">
        <v>45</v>
      </c>
      <c r="J1481" s="17">
        <v>156</v>
      </c>
      <c r="L1481" s="30">
        <f>IF(M1481="1000 szt.",((J1481/N1481)/1000),IF(M1481="gram",((J1481/N1481)*1000),J1481/N1481))</f>
        <v>1300</v>
      </c>
      <c r="M1481" s="14" t="s">
        <v>46</v>
      </c>
      <c r="N1481" s="15">
        <v>0.12</v>
      </c>
      <c r="O1481" s="18" t="s">
        <v>1164</v>
      </c>
      <c r="P1481" s="31" t="str">
        <f t="shared" si="23"/>
        <v>KA</v>
      </c>
    </row>
    <row r="1482" spans="1:16" ht="15.6" x14ac:dyDescent="0.3">
      <c r="A1482" s="9">
        <v>45474.222222222219</v>
      </c>
      <c r="B1482" s="2" t="s">
        <v>3</v>
      </c>
      <c r="C1482" s="2" t="s">
        <v>4</v>
      </c>
      <c r="D1482" s="2" t="s">
        <v>1708</v>
      </c>
      <c r="E1482" s="12" t="s">
        <v>25</v>
      </c>
      <c r="F1482" s="12" t="s">
        <v>1750</v>
      </c>
      <c r="G1482" s="2" t="s">
        <v>26</v>
      </c>
      <c r="H1482" s="2" t="s">
        <v>7</v>
      </c>
      <c r="I1482" s="2" t="s">
        <v>7</v>
      </c>
      <c r="J1482" s="17">
        <v>342.53</v>
      </c>
      <c r="L1482" s="30">
        <f>IF(M1482="1000 szt.",((J1482/N1482)/1000),IF(M1482="gram",((J1482/N1482)*1000),J1482/N1482))</f>
        <v>0.81554761904761897</v>
      </c>
      <c r="M1482" s="14" t="s">
        <v>19</v>
      </c>
      <c r="N1482" s="15">
        <v>420</v>
      </c>
      <c r="O1482" s="18" t="s">
        <v>1164</v>
      </c>
      <c r="P1482" s="31" t="str">
        <f t="shared" si="23"/>
        <v>KA</v>
      </c>
    </row>
    <row r="1483" spans="1:16" ht="15.6" x14ac:dyDescent="0.3">
      <c r="A1483" s="9">
        <v>45474.222222222219</v>
      </c>
      <c r="B1483" s="2" t="s">
        <v>3</v>
      </c>
      <c r="C1483" s="2" t="s">
        <v>4</v>
      </c>
      <c r="D1483" s="2" t="s">
        <v>1708</v>
      </c>
      <c r="E1483" s="12" t="s">
        <v>25</v>
      </c>
      <c r="F1483" s="12" t="s">
        <v>1750</v>
      </c>
      <c r="G1483" s="2" t="s">
        <v>26</v>
      </c>
      <c r="H1483" s="2" t="s">
        <v>7</v>
      </c>
      <c r="I1483" s="2" t="s">
        <v>7</v>
      </c>
      <c r="J1483" s="17">
        <v>195.73</v>
      </c>
      <c r="L1483" s="30">
        <f>IF(M1483="1000 szt.",((J1483/N1483)/1000),IF(M1483="gram",((J1483/N1483)*1000),J1483/N1483))</f>
        <v>0.81554166666666661</v>
      </c>
      <c r="M1483" s="14" t="s">
        <v>19</v>
      </c>
      <c r="N1483" s="15">
        <v>240</v>
      </c>
      <c r="O1483" s="18" t="s">
        <v>1164</v>
      </c>
      <c r="P1483" s="31" t="str">
        <f t="shared" si="23"/>
        <v>KA</v>
      </c>
    </row>
    <row r="1484" spans="1:16" ht="15.6" x14ac:dyDescent="0.3">
      <c r="A1484" s="9">
        <v>45474.270833333336</v>
      </c>
      <c r="B1484" s="2" t="s">
        <v>3</v>
      </c>
      <c r="C1484" s="2" t="s">
        <v>4</v>
      </c>
      <c r="D1484" s="2" t="s">
        <v>1708</v>
      </c>
      <c r="E1484" s="12" t="s">
        <v>25</v>
      </c>
      <c r="F1484" s="12" t="s">
        <v>1750</v>
      </c>
      <c r="G1484" s="2" t="s">
        <v>26</v>
      </c>
      <c r="H1484" s="2" t="s">
        <v>7</v>
      </c>
      <c r="I1484" s="2" t="s">
        <v>7</v>
      </c>
      <c r="J1484" s="17">
        <v>130.49</v>
      </c>
      <c r="L1484" s="30">
        <f>IF(M1484="1000 szt.",((J1484/N1484)/1000),IF(M1484="gram",((J1484/N1484)*1000),J1484/N1484))</f>
        <v>0.81556250000000008</v>
      </c>
      <c r="M1484" s="14" t="s">
        <v>19</v>
      </c>
      <c r="N1484" s="15">
        <v>160</v>
      </c>
      <c r="O1484" s="18" t="s">
        <v>1164</v>
      </c>
      <c r="P1484" s="31" t="str">
        <f t="shared" si="23"/>
        <v>KA</v>
      </c>
    </row>
    <row r="1485" spans="1:16" ht="15.6" x14ac:dyDescent="0.3">
      <c r="A1485" s="9">
        <v>45474.305555555555</v>
      </c>
      <c r="B1485" s="2" t="s">
        <v>9</v>
      </c>
      <c r="C1485" s="2" t="s">
        <v>4</v>
      </c>
      <c r="D1485" s="2" t="s">
        <v>1713</v>
      </c>
      <c r="E1485" s="12" t="s">
        <v>3896</v>
      </c>
      <c r="F1485" s="12" t="s">
        <v>1747</v>
      </c>
      <c r="G1485" s="2" t="s">
        <v>16</v>
      </c>
      <c r="H1485" s="2" t="s">
        <v>10</v>
      </c>
      <c r="I1485" s="2" t="s">
        <v>1744</v>
      </c>
      <c r="J1485" s="17">
        <v>18000</v>
      </c>
      <c r="K1485" s="3" t="s">
        <v>328</v>
      </c>
      <c r="L1485" s="30">
        <f>IF(M1485="1000 szt.",((J1485/N1485)/1000),IF(M1485="gram",((J1485/N1485)*1000),J1485/N1485))</f>
        <v>45000</v>
      </c>
      <c r="M1485" s="14" t="s">
        <v>31</v>
      </c>
      <c r="N1485" s="15">
        <v>0.4</v>
      </c>
      <c r="O1485" s="18" t="s">
        <v>1354</v>
      </c>
      <c r="P1485" s="31" t="str">
        <f t="shared" si="23"/>
        <v>St</v>
      </c>
    </row>
    <row r="1486" spans="1:16" ht="15.6" x14ac:dyDescent="0.3">
      <c r="A1486" s="9">
        <v>45474.392361111109</v>
      </c>
      <c r="B1486" s="2" t="s">
        <v>27</v>
      </c>
      <c r="C1486" s="2" t="s">
        <v>32</v>
      </c>
      <c r="D1486" s="2" t="s">
        <v>1714</v>
      </c>
      <c r="E1486" s="12" t="s">
        <v>261</v>
      </c>
      <c r="G1486" s="2" t="s">
        <v>34</v>
      </c>
      <c r="H1486" s="2" t="s">
        <v>29</v>
      </c>
      <c r="I1486" s="2" t="s">
        <v>30</v>
      </c>
      <c r="J1486" s="17">
        <v>447.42</v>
      </c>
      <c r="L1486" s="30">
        <f>IF(M1486="1000 szt.",((J1486/N1486)/1000),IF(M1486="gram",((J1486/N1486)*1000),J1486/N1486))</f>
        <v>972.6521739130435</v>
      </c>
      <c r="M1486" s="14" t="s">
        <v>31</v>
      </c>
      <c r="N1486" s="15">
        <v>0.46</v>
      </c>
      <c r="O1486" s="18" t="s">
        <v>1354</v>
      </c>
      <c r="P1486" s="31" t="str">
        <f t="shared" si="23"/>
        <v>St</v>
      </c>
    </row>
    <row r="1487" spans="1:16" ht="15.6" x14ac:dyDescent="0.3">
      <c r="A1487" s="9">
        <v>45474.392361111109</v>
      </c>
      <c r="B1487" s="2" t="s">
        <v>27</v>
      </c>
      <c r="C1487" s="2" t="s">
        <v>32</v>
      </c>
      <c r="D1487" s="2" t="s">
        <v>1714</v>
      </c>
      <c r="E1487" s="12" t="s">
        <v>261</v>
      </c>
      <c r="G1487" s="2" t="s">
        <v>34</v>
      </c>
      <c r="H1487" s="2" t="s">
        <v>29</v>
      </c>
      <c r="I1487" s="2" t="s">
        <v>134</v>
      </c>
      <c r="J1487" s="17">
        <v>1526.15</v>
      </c>
      <c r="L1487" s="30">
        <f>IF(M1487="1000 szt.",((J1487/N1487)/1000),IF(M1487="gram",((J1487/N1487)*1000),J1487/N1487))</f>
        <v>610.46</v>
      </c>
      <c r="M1487" s="14" t="s">
        <v>31</v>
      </c>
      <c r="N1487" s="15">
        <v>2.5</v>
      </c>
      <c r="O1487" s="18" t="s">
        <v>1354</v>
      </c>
      <c r="P1487" s="31" t="str">
        <f t="shared" si="23"/>
        <v>St</v>
      </c>
    </row>
    <row r="1488" spans="1:16" ht="15.6" x14ac:dyDescent="0.3">
      <c r="A1488" s="9">
        <v>45474.862500000003</v>
      </c>
      <c r="B1488" s="2" t="s">
        <v>3</v>
      </c>
      <c r="C1488" s="2" t="s">
        <v>4</v>
      </c>
      <c r="D1488" s="2" t="s">
        <v>1708</v>
      </c>
      <c r="E1488" s="12" t="s">
        <v>66</v>
      </c>
      <c r="F1488" s="12" t="s">
        <v>1759</v>
      </c>
      <c r="G1488" s="2" t="s">
        <v>23</v>
      </c>
      <c r="H1488" s="2" t="s">
        <v>64</v>
      </c>
      <c r="I1488" s="2" t="s">
        <v>1744</v>
      </c>
      <c r="J1488" s="17">
        <v>50</v>
      </c>
      <c r="K1488" s="3" t="s">
        <v>890</v>
      </c>
      <c r="L1488" s="30">
        <f>IF(M1488="1000 szt.",((J1488/N1488)/1000),IF(M1488="gram",((J1488/N1488)*1000),J1488/N1488))</f>
        <v>50</v>
      </c>
      <c r="M1488" s="14" t="s">
        <v>19</v>
      </c>
      <c r="N1488" s="15">
        <v>1</v>
      </c>
      <c r="O1488" s="18" t="s">
        <v>1354</v>
      </c>
      <c r="P1488" s="31" t="str">
        <f t="shared" si="23"/>
        <v>St</v>
      </c>
    </row>
    <row r="1489" spans="1:16" ht="15.6" x14ac:dyDescent="0.3">
      <c r="A1489" s="9">
        <v>45475.377083333333</v>
      </c>
      <c r="B1489" s="2" t="s">
        <v>27</v>
      </c>
      <c r="C1489" s="2" t="s">
        <v>28</v>
      </c>
      <c r="D1489" s="2" t="s">
        <v>1712</v>
      </c>
      <c r="E1489" s="12" t="s">
        <v>36</v>
      </c>
      <c r="G1489" s="2" t="s">
        <v>27</v>
      </c>
      <c r="H1489" s="2" t="s">
        <v>11</v>
      </c>
      <c r="I1489" s="2" t="s">
        <v>1744</v>
      </c>
      <c r="J1489" s="17">
        <v>1</v>
      </c>
      <c r="K1489" s="3" t="s">
        <v>893</v>
      </c>
      <c r="L1489" s="30">
        <f>IF(M1489="1000 szt.",((J1489/N1489)/1000),IF(M1489="gram",((J1489/N1489)*1000),J1489/N1489))</f>
        <v>1</v>
      </c>
      <c r="M1489" s="14" t="s">
        <v>19</v>
      </c>
      <c r="N1489" s="15">
        <v>1</v>
      </c>
      <c r="O1489" s="18" t="s">
        <v>1354</v>
      </c>
      <c r="P1489" s="31" t="str">
        <f t="shared" si="23"/>
        <v>St</v>
      </c>
    </row>
    <row r="1490" spans="1:16" ht="15.6" x14ac:dyDescent="0.3">
      <c r="A1490" s="9">
        <v>45475.377083333333</v>
      </c>
      <c r="B1490" s="2" t="s">
        <v>27</v>
      </c>
      <c r="C1490" s="2" t="s">
        <v>28</v>
      </c>
      <c r="D1490" s="2" t="s">
        <v>1712</v>
      </c>
      <c r="E1490" s="12" t="s">
        <v>36</v>
      </c>
      <c r="G1490" s="2" t="s">
        <v>27</v>
      </c>
      <c r="H1490" s="2" t="s">
        <v>11</v>
      </c>
      <c r="I1490" s="2" t="s">
        <v>1744</v>
      </c>
      <c r="J1490" s="17">
        <v>1</v>
      </c>
      <c r="K1490" s="3" t="s">
        <v>894</v>
      </c>
      <c r="L1490" s="30">
        <f>IF(M1490="1000 szt.",((J1490/N1490)/1000),IF(M1490="gram",((J1490/N1490)*1000),J1490/N1490))</f>
        <v>1</v>
      </c>
      <c r="M1490" s="14" t="s">
        <v>19</v>
      </c>
      <c r="N1490" s="15">
        <v>1</v>
      </c>
      <c r="O1490" s="18" t="s">
        <v>1354</v>
      </c>
      <c r="P1490" s="31" t="str">
        <f t="shared" si="23"/>
        <v>St</v>
      </c>
    </row>
    <row r="1491" spans="1:16" ht="15.6" x14ac:dyDescent="0.3">
      <c r="A1491" s="9">
        <v>45475.479166666664</v>
      </c>
      <c r="B1491" s="2" t="s">
        <v>27</v>
      </c>
      <c r="C1491" s="2" t="s">
        <v>32</v>
      </c>
      <c r="D1491" s="2" t="s">
        <v>1716</v>
      </c>
      <c r="E1491" s="12" t="s">
        <v>59</v>
      </c>
      <c r="G1491" s="2" t="s">
        <v>26</v>
      </c>
      <c r="H1491" s="2" t="s">
        <v>7</v>
      </c>
      <c r="I1491" s="2" t="s">
        <v>7</v>
      </c>
      <c r="J1491" s="17">
        <v>5741.4</v>
      </c>
      <c r="K1491" s="3" t="s">
        <v>891</v>
      </c>
      <c r="L1491" s="30">
        <f>IF(M1491="1000 szt.",((J1491/N1491)/1000),IF(M1491="gram",((J1491/N1491)*1000),J1491/N1491))</f>
        <v>0.81553977272727263</v>
      </c>
      <c r="M1491" s="14" t="s">
        <v>19</v>
      </c>
      <c r="N1491" s="15">
        <v>7040</v>
      </c>
      <c r="O1491" s="18" t="s">
        <v>1354</v>
      </c>
      <c r="P1491" s="31" t="str">
        <f t="shared" si="23"/>
        <v>St</v>
      </c>
    </row>
    <row r="1492" spans="1:16" ht="15.6" x14ac:dyDescent="0.3">
      <c r="A1492" s="9">
        <v>45475.479166666664</v>
      </c>
      <c r="B1492" s="2" t="s">
        <v>27</v>
      </c>
      <c r="C1492" s="2" t="s">
        <v>32</v>
      </c>
      <c r="D1492" s="2" t="s">
        <v>1716</v>
      </c>
      <c r="E1492" s="12" t="s">
        <v>59</v>
      </c>
      <c r="G1492" s="2" t="s">
        <v>26</v>
      </c>
      <c r="H1492" s="2" t="s">
        <v>7</v>
      </c>
      <c r="I1492" s="2" t="s">
        <v>7</v>
      </c>
      <c r="J1492" s="17">
        <v>5871.89</v>
      </c>
      <c r="K1492" s="3" t="s">
        <v>892</v>
      </c>
      <c r="L1492" s="30">
        <f>IF(M1492="1000 szt.",((J1492/N1492)/1000),IF(M1492="gram",((J1492/N1492)*1000),J1492/N1492))</f>
        <v>0.81554027777777782</v>
      </c>
      <c r="M1492" s="14" t="s">
        <v>19</v>
      </c>
      <c r="N1492" s="15">
        <v>7200</v>
      </c>
      <c r="O1492" s="18" t="s">
        <v>1354</v>
      </c>
      <c r="P1492" s="31" t="str">
        <f t="shared" si="23"/>
        <v>St</v>
      </c>
    </row>
    <row r="1493" spans="1:16" ht="28.8" x14ac:dyDescent="0.3">
      <c r="A1493" s="9">
        <v>45476.048611111109</v>
      </c>
      <c r="B1493" s="2" t="s">
        <v>3</v>
      </c>
      <c r="C1493" s="2" t="s">
        <v>4</v>
      </c>
      <c r="D1493" s="2" t="s">
        <v>1708</v>
      </c>
      <c r="E1493" s="12" t="s">
        <v>25</v>
      </c>
      <c r="F1493" s="12" t="s">
        <v>1755</v>
      </c>
      <c r="G1493" s="2" t="s">
        <v>26</v>
      </c>
      <c r="H1493" s="2" t="s">
        <v>7</v>
      </c>
      <c r="I1493" s="2" t="s">
        <v>7</v>
      </c>
      <c r="J1493" s="17">
        <v>8155.4</v>
      </c>
      <c r="L1493" s="30">
        <f>IF(M1493="1000 szt.",((J1493/N1493)/1000),IF(M1493="gram",((J1493/N1493)*1000),J1493/N1493))</f>
        <v>0.81553999999999993</v>
      </c>
      <c r="M1493" s="14" t="s">
        <v>19</v>
      </c>
      <c r="N1493" s="15">
        <v>10000</v>
      </c>
      <c r="O1493" s="18" t="s">
        <v>1354</v>
      </c>
      <c r="P1493" s="31" t="str">
        <f t="shared" si="23"/>
        <v>St</v>
      </c>
    </row>
    <row r="1494" spans="1:16" ht="15.6" x14ac:dyDescent="0.3">
      <c r="A1494" s="9">
        <v>45476.333333333336</v>
      </c>
      <c r="B1494" s="2" t="s">
        <v>27</v>
      </c>
      <c r="C1494" s="2" t="s">
        <v>28</v>
      </c>
      <c r="D1494" s="2" t="s">
        <v>1708</v>
      </c>
      <c r="E1494" s="12" t="s">
        <v>25</v>
      </c>
      <c r="G1494" s="2" t="s">
        <v>27</v>
      </c>
      <c r="H1494" s="2" t="s">
        <v>37</v>
      </c>
      <c r="I1494" s="2" t="s">
        <v>38</v>
      </c>
      <c r="J1494" s="17">
        <v>250000</v>
      </c>
      <c r="K1494" s="3" t="s">
        <v>895</v>
      </c>
      <c r="L1494" s="30">
        <f>IF(M1494="1000 szt.",((J1494/N1494)/1000),IF(M1494="gram",((J1494/N1494)*1000),J1494/N1494))</f>
        <v>250000</v>
      </c>
      <c r="M1494" s="14" t="s">
        <v>19</v>
      </c>
      <c r="N1494" s="15">
        <v>1</v>
      </c>
      <c r="O1494" s="18" t="s">
        <v>1166</v>
      </c>
      <c r="P1494" s="31" t="str">
        <f t="shared" si="23"/>
        <v>Po</v>
      </c>
    </row>
    <row r="1495" spans="1:16" ht="15.6" x14ac:dyDescent="0.3">
      <c r="A1495" s="9">
        <v>45476.416666666664</v>
      </c>
      <c r="B1495" s="2" t="s">
        <v>27</v>
      </c>
      <c r="C1495" s="2" t="s">
        <v>28</v>
      </c>
      <c r="D1495" s="2" t="s">
        <v>1709</v>
      </c>
      <c r="E1495" s="12" t="s">
        <v>36</v>
      </c>
      <c r="G1495" s="2" t="s">
        <v>27</v>
      </c>
      <c r="H1495" s="2" t="s">
        <v>29</v>
      </c>
      <c r="I1495" s="2" t="s">
        <v>29</v>
      </c>
      <c r="J1495" s="17">
        <v>40.200000000000003</v>
      </c>
      <c r="K1495" s="3" t="s">
        <v>907</v>
      </c>
      <c r="L1495" s="30">
        <f>IF(M1495="1000 szt.",((J1495/N1495)/1000),IF(M1495="gram",((J1495/N1495)*1000),J1495/N1495))</f>
        <v>670.00000000000011</v>
      </c>
      <c r="M1495" s="14" t="s">
        <v>31</v>
      </c>
      <c r="N1495" s="15">
        <v>0.06</v>
      </c>
      <c r="O1495" s="18" t="s">
        <v>1354</v>
      </c>
      <c r="P1495" s="31" t="str">
        <f t="shared" si="23"/>
        <v>St</v>
      </c>
    </row>
    <row r="1496" spans="1:16" ht="15.6" x14ac:dyDescent="0.3">
      <c r="A1496" s="9">
        <v>45476.458333333336</v>
      </c>
      <c r="B1496" s="2" t="s">
        <v>27</v>
      </c>
      <c r="C1496" s="2" t="s">
        <v>32</v>
      </c>
      <c r="D1496" s="2" t="s">
        <v>1709</v>
      </c>
      <c r="E1496" s="12" t="s">
        <v>99</v>
      </c>
      <c r="G1496" s="2" t="s">
        <v>23</v>
      </c>
      <c r="H1496" s="2" t="s">
        <v>55</v>
      </c>
      <c r="I1496" s="2" t="s">
        <v>57</v>
      </c>
      <c r="J1496" s="17">
        <v>240</v>
      </c>
      <c r="L1496" s="30">
        <f>IF(M1496="1000 szt.",((J1496/N1496)/1000),IF(M1496="gram",((J1496/N1496)*1000),J1496/N1496))</f>
        <v>40</v>
      </c>
      <c r="M1496" s="14" t="s">
        <v>46</v>
      </c>
      <c r="N1496" s="15">
        <v>6</v>
      </c>
      <c r="O1496" s="18" t="s">
        <v>1354</v>
      </c>
      <c r="P1496" s="31" t="str">
        <f t="shared" si="23"/>
        <v>St</v>
      </c>
    </row>
    <row r="1497" spans="1:16" ht="15.6" x14ac:dyDescent="0.3">
      <c r="A1497" s="9">
        <v>45476.458333333336</v>
      </c>
      <c r="B1497" s="2" t="s">
        <v>27</v>
      </c>
      <c r="C1497" s="2" t="s">
        <v>32</v>
      </c>
      <c r="D1497" s="2" t="s">
        <v>1709</v>
      </c>
      <c r="E1497" s="12" t="s">
        <v>99</v>
      </c>
      <c r="G1497" s="2" t="s">
        <v>23</v>
      </c>
      <c r="H1497" s="2" t="s">
        <v>55</v>
      </c>
      <c r="I1497" s="2" t="s">
        <v>57</v>
      </c>
      <c r="J1497" s="17">
        <v>440</v>
      </c>
      <c r="L1497" s="30">
        <f>IF(M1497="1000 szt.",((J1497/N1497)/1000),IF(M1497="gram",((J1497/N1497)*1000),J1497/N1497))</f>
        <v>40</v>
      </c>
      <c r="M1497" s="14" t="s">
        <v>46</v>
      </c>
      <c r="N1497" s="15">
        <v>11</v>
      </c>
      <c r="O1497" s="18" t="s">
        <v>1354</v>
      </c>
      <c r="P1497" s="31" t="str">
        <f t="shared" si="23"/>
        <v>St</v>
      </c>
    </row>
    <row r="1498" spans="1:16" ht="15.6" x14ac:dyDescent="0.3">
      <c r="A1498" s="9">
        <v>45476.458333333336</v>
      </c>
      <c r="B1498" s="2" t="s">
        <v>27</v>
      </c>
      <c r="C1498" s="2" t="s">
        <v>32</v>
      </c>
      <c r="D1498" s="2" t="s">
        <v>1709</v>
      </c>
      <c r="E1498" s="12" t="s">
        <v>99</v>
      </c>
      <c r="G1498" s="2" t="s">
        <v>23</v>
      </c>
      <c r="H1498" s="2" t="s">
        <v>7</v>
      </c>
      <c r="I1498" s="2" t="s">
        <v>7</v>
      </c>
      <c r="J1498" s="17">
        <v>130.49</v>
      </c>
      <c r="L1498" s="30">
        <f>IF(M1498="1000 szt.",((J1498/N1498)/1000),IF(M1498="gram",((J1498/N1498)*1000),J1498/N1498))</f>
        <v>0.81556250000000008</v>
      </c>
      <c r="M1498" s="14" t="s">
        <v>19</v>
      </c>
      <c r="N1498" s="15">
        <v>160</v>
      </c>
      <c r="O1498" s="18" t="s">
        <v>1354</v>
      </c>
      <c r="P1498" s="31" t="str">
        <f t="shared" si="23"/>
        <v>St</v>
      </c>
    </row>
    <row r="1499" spans="1:16" ht="15.6" x14ac:dyDescent="0.3">
      <c r="A1499" s="9">
        <v>45476.486111111109</v>
      </c>
      <c r="B1499" s="2" t="s">
        <v>27</v>
      </c>
      <c r="C1499" s="2" t="s">
        <v>28</v>
      </c>
      <c r="D1499" s="2" t="s">
        <v>1711</v>
      </c>
      <c r="E1499" s="12" t="s">
        <v>5</v>
      </c>
      <c r="G1499" s="2" t="s">
        <v>27</v>
      </c>
      <c r="H1499" s="2" t="s">
        <v>29</v>
      </c>
      <c r="I1499" s="2" t="s">
        <v>134</v>
      </c>
      <c r="J1499" s="17">
        <v>1088100</v>
      </c>
      <c r="L1499" s="30">
        <f>IF(M1499="1000 szt.",((J1499/N1499)/1000),IF(M1499="gram",((J1499/N1499)*1000),J1499/N1499))</f>
        <v>585</v>
      </c>
      <c r="M1499" s="14" t="s">
        <v>31</v>
      </c>
      <c r="N1499" s="15">
        <v>1860</v>
      </c>
      <c r="O1499" s="18" t="s">
        <v>1354</v>
      </c>
      <c r="P1499" s="31" t="str">
        <f t="shared" si="23"/>
        <v>St</v>
      </c>
    </row>
    <row r="1500" spans="1:16" ht="15.6" x14ac:dyDescent="0.3">
      <c r="A1500" s="9">
        <v>45476.486111111109</v>
      </c>
      <c r="B1500" s="2" t="s">
        <v>27</v>
      </c>
      <c r="C1500" s="2" t="s">
        <v>28</v>
      </c>
      <c r="D1500" s="2" t="s">
        <v>1711</v>
      </c>
      <c r="E1500" s="12" t="s">
        <v>5</v>
      </c>
      <c r="G1500" s="2" t="s">
        <v>27</v>
      </c>
      <c r="H1500" s="2" t="s">
        <v>29</v>
      </c>
      <c r="I1500" s="2" t="s">
        <v>30</v>
      </c>
      <c r="J1500" s="17">
        <v>4890</v>
      </c>
      <c r="L1500" s="30">
        <f>IF(M1500="1000 szt.",((J1500/N1500)/1000),IF(M1500="gram",((J1500/N1500)*1000),J1500/N1500))</f>
        <v>815</v>
      </c>
      <c r="M1500" s="14" t="s">
        <v>31</v>
      </c>
      <c r="N1500" s="15">
        <v>6</v>
      </c>
      <c r="O1500" s="18" t="s">
        <v>1354</v>
      </c>
      <c r="P1500" s="31" t="str">
        <f t="shared" si="23"/>
        <v>St</v>
      </c>
    </row>
    <row r="1501" spans="1:16" ht="15.6" x14ac:dyDescent="0.3">
      <c r="A1501" s="9">
        <v>45476.548611111109</v>
      </c>
      <c r="B1501" s="2" t="s">
        <v>27</v>
      </c>
      <c r="C1501" s="2" t="s">
        <v>32</v>
      </c>
      <c r="D1501" s="2" t="s">
        <v>1714</v>
      </c>
      <c r="E1501" s="12" t="s">
        <v>212</v>
      </c>
      <c r="G1501" s="2" t="s">
        <v>82</v>
      </c>
      <c r="H1501" s="2" t="s">
        <v>7</v>
      </c>
      <c r="I1501" s="2" t="s">
        <v>7</v>
      </c>
      <c r="J1501" s="17">
        <v>65221.18</v>
      </c>
      <c r="L1501" s="30">
        <f>IF(M1501="1000 szt.",((J1501/N1501)/1000),IF(M1501="gram",((J1501/N1501)*1000),J1501/N1501))</f>
        <v>0.81553999474822758</v>
      </c>
      <c r="M1501" s="14" t="s">
        <v>19</v>
      </c>
      <c r="N1501" s="15">
        <v>79973</v>
      </c>
      <c r="O1501" s="18" t="s">
        <v>1354</v>
      </c>
      <c r="P1501" s="31" t="str">
        <f t="shared" si="23"/>
        <v>St</v>
      </c>
    </row>
    <row r="1502" spans="1:16" ht="15.6" x14ac:dyDescent="0.3">
      <c r="A1502" s="9">
        <v>45476.666666666664</v>
      </c>
      <c r="B1502" s="2" t="s">
        <v>27</v>
      </c>
      <c r="C1502" s="2" t="s">
        <v>28</v>
      </c>
      <c r="D1502" s="2" t="s">
        <v>1712</v>
      </c>
      <c r="E1502" s="12" t="s">
        <v>77</v>
      </c>
      <c r="G1502" s="2" t="s">
        <v>27</v>
      </c>
      <c r="H1502" s="2" t="s">
        <v>10</v>
      </c>
      <c r="I1502" s="2" t="s">
        <v>35</v>
      </c>
      <c r="J1502" s="17">
        <v>325000</v>
      </c>
      <c r="L1502" s="30">
        <f>IF(M1502="1000 szt.",((J1502/N1502)/1000),IF(M1502="gram",((J1502/N1502)*1000),J1502/N1502))</f>
        <v>50000</v>
      </c>
      <c r="M1502" s="14" t="s">
        <v>31</v>
      </c>
      <c r="N1502" s="15">
        <v>6.5</v>
      </c>
      <c r="O1502" s="18" t="s">
        <v>1354</v>
      </c>
      <c r="P1502" s="31" t="str">
        <f t="shared" si="23"/>
        <v>St</v>
      </c>
    </row>
    <row r="1503" spans="1:16" ht="15.6" x14ac:dyDescent="0.3">
      <c r="A1503" s="9">
        <v>45476.666666666664</v>
      </c>
      <c r="B1503" s="2" t="s">
        <v>27</v>
      </c>
      <c r="C1503" s="2" t="s">
        <v>28</v>
      </c>
      <c r="D1503" s="2" t="s">
        <v>1712</v>
      </c>
      <c r="E1503" s="12" t="s">
        <v>77</v>
      </c>
      <c r="G1503" s="2" t="s">
        <v>27</v>
      </c>
      <c r="H1503" s="2" t="s">
        <v>10</v>
      </c>
      <c r="I1503" s="2" t="s">
        <v>35</v>
      </c>
      <c r="J1503" s="17">
        <v>97711.5</v>
      </c>
      <c r="L1503" s="30">
        <f>IF(M1503="1000 szt.",((J1503/N1503)/1000),IF(M1503="gram",((J1503/N1503)*1000),J1503/N1503))</f>
        <v>50000</v>
      </c>
      <c r="M1503" s="14" t="s">
        <v>31</v>
      </c>
      <c r="N1503" s="15">
        <v>1.9542299999999999</v>
      </c>
      <c r="O1503" s="18" t="s">
        <v>1354</v>
      </c>
      <c r="P1503" s="31" t="str">
        <f t="shared" si="23"/>
        <v>St</v>
      </c>
    </row>
    <row r="1504" spans="1:16" ht="15.6" x14ac:dyDescent="0.3">
      <c r="A1504" s="9">
        <v>45476.666666666664</v>
      </c>
      <c r="B1504" s="2" t="s">
        <v>27</v>
      </c>
      <c r="C1504" s="2" t="s">
        <v>28</v>
      </c>
      <c r="D1504" s="2" t="s">
        <v>1712</v>
      </c>
      <c r="E1504" s="12" t="s">
        <v>77</v>
      </c>
      <c r="G1504" s="2" t="s">
        <v>27</v>
      </c>
      <c r="H1504" s="2" t="s">
        <v>45</v>
      </c>
      <c r="I1504" s="2" t="s">
        <v>45</v>
      </c>
      <c r="J1504" s="17">
        <v>44500.72</v>
      </c>
      <c r="K1504" s="3" t="s">
        <v>896</v>
      </c>
      <c r="L1504" s="30">
        <f>IF(M1504="1000 szt.",((J1504/N1504)/1000),IF(M1504="gram",((J1504/N1504)*1000),J1504/N1504))</f>
        <v>505.69</v>
      </c>
      <c r="M1504" s="14" t="s">
        <v>19</v>
      </c>
      <c r="N1504" s="15">
        <v>88</v>
      </c>
      <c r="O1504" s="18" t="s">
        <v>1354</v>
      </c>
      <c r="P1504" s="31" t="str">
        <f t="shared" si="23"/>
        <v>St</v>
      </c>
    </row>
    <row r="1505" spans="1:16" ht="15.6" x14ac:dyDescent="0.3">
      <c r="A1505" s="9">
        <v>45476.666666666664</v>
      </c>
      <c r="B1505" s="2" t="s">
        <v>27</v>
      </c>
      <c r="C1505" s="2" t="s">
        <v>28</v>
      </c>
      <c r="D1505" s="2" t="s">
        <v>1712</v>
      </c>
      <c r="E1505" s="12" t="s">
        <v>77</v>
      </c>
      <c r="G1505" s="2" t="s">
        <v>27</v>
      </c>
      <c r="H1505" s="2" t="s">
        <v>78</v>
      </c>
      <c r="I1505" s="2" t="s">
        <v>79</v>
      </c>
      <c r="J1505" s="17">
        <v>33000</v>
      </c>
      <c r="K1505" s="3" t="s">
        <v>897</v>
      </c>
      <c r="L1505" s="30">
        <f>IF(M1505="1000 szt.",((J1505/N1505)/1000),IF(M1505="gram",((J1505/N1505)*1000),J1505/N1505))</f>
        <v>1</v>
      </c>
      <c r="M1505" s="14" t="s">
        <v>19</v>
      </c>
      <c r="N1505" s="15">
        <v>33000</v>
      </c>
      <c r="O1505" s="18" t="s">
        <v>1354</v>
      </c>
      <c r="P1505" s="31" t="str">
        <f t="shared" si="23"/>
        <v>St</v>
      </c>
    </row>
    <row r="1506" spans="1:16" ht="15.6" x14ac:dyDescent="0.3">
      <c r="A1506" s="9">
        <v>45477.010416666664</v>
      </c>
      <c r="B1506" s="2" t="s">
        <v>9</v>
      </c>
      <c r="C1506" s="2" t="s">
        <v>4</v>
      </c>
      <c r="D1506" s="2" t="s">
        <v>1710</v>
      </c>
      <c r="E1506" s="12" t="s">
        <v>167</v>
      </c>
      <c r="F1506" s="12" t="s">
        <v>1761</v>
      </c>
      <c r="G1506" s="2" t="s">
        <v>16</v>
      </c>
      <c r="H1506" s="2" t="s">
        <v>17</v>
      </c>
      <c r="I1506" s="2" t="s">
        <v>18</v>
      </c>
      <c r="J1506" s="17">
        <v>2</v>
      </c>
      <c r="L1506" s="30">
        <f>IF(M1506="1000 szt.",((J1506/N1506)/1000),IF(M1506="gram",((J1506/N1506)*1000),J1506/N1506))</f>
        <v>2</v>
      </c>
      <c r="M1506" s="14" t="s">
        <v>19</v>
      </c>
      <c r="N1506" s="15">
        <v>1</v>
      </c>
      <c r="O1506" s="18" t="s">
        <v>1354</v>
      </c>
      <c r="P1506" s="31" t="str">
        <f t="shared" si="23"/>
        <v>St</v>
      </c>
    </row>
    <row r="1507" spans="1:16" ht="28.8" x14ac:dyDescent="0.3">
      <c r="A1507" s="9">
        <v>45477.270833333336</v>
      </c>
      <c r="B1507" s="2" t="s">
        <v>9</v>
      </c>
      <c r="C1507" s="2" t="s">
        <v>4</v>
      </c>
      <c r="D1507" s="2" t="s">
        <v>1708</v>
      </c>
      <c r="E1507" s="12" t="s">
        <v>58</v>
      </c>
      <c r="F1507" s="12" t="s">
        <v>1754</v>
      </c>
      <c r="G1507" s="2" t="s">
        <v>23</v>
      </c>
      <c r="H1507" s="2" t="s">
        <v>11</v>
      </c>
      <c r="I1507" s="2" t="s">
        <v>1744</v>
      </c>
      <c r="K1507" s="3" t="s">
        <v>898</v>
      </c>
      <c r="L1507" s="30">
        <f>IF(M1507="1000 szt.",((J1507/N1507)/1000),IF(M1507="gram",((J1507/N1507)*1000),J1507/N1507))</f>
        <v>0</v>
      </c>
      <c r="M1507" s="14" t="s">
        <v>19</v>
      </c>
      <c r="N1507" s="15">
        <v>2</v>
      </c>
      <c r="O1507" s="18" t="s">
        <v>1354</v>
      </c>
      <c r="P1507" s="31" t="str">
        <f t="shared" si="23"/>
        <v>St</v>
      </c>
    </row>
    <row r="1508" spans="1:16" ht="15.6" x14ac:dyDescent="0.3">
      <c r="A1508" s="9">
        <v>45477.295138888891</v>
      </c>
      <c r="B1508" s="2" t="s">
        <v>9</v>
      </c>
      <c r="C1508" s="2" t="s">
        <v>4</v>
      </c>
      <c r="D1508" s="2" t="s">
        <v>1709</v>
      </c>
      <c r="E1508" s="12" t="s">
        <v>52</v>
      </c>
      <c r="F1508" s="12" t="s">
        <v>1751</v>
      </c>
      <c r="G1508" s="2" t="s">
        <v>16</v>
      </c>
      <c r="H1508" s="2" t="s">
        <v>17</v>
      </c>
      <c r="I1508" s="2" t="s">
        <v>18</v>
      </c>
      <c r="J1508" s="17">
        <v>6</v>
      </c>
      <c r="K1508" s="3" t="s">
        <v>899</v>
      </c>
      <c r="L1508" s="30">
        <f>IF(M1508="1000 szt.",((J1508/N1508)/1000),IF(M1508="gram",((J1508/N1508)*1000),J1508/N1508))</f>
        <v>3</v>
      </c>
      <c r="M1508" s="14" t="s">
        <v>19</v>
      </c>
      <c r="N1508" s="15">
        <v>2</v>
      </c>
      <c r="O1508" s="18" t="s">
        <v>1354</v>
      </c>
      <c r="P1508" s="31" t="str">
        <f t="shared" si="23"/>
        <v>St</v>
      </c>
    </row>
    <row r="1509" spans="1:16" ht="20.399999999999999" x14ac:dyDescent="0.3">
      <c r="A1509" s="9">
        <v>45477.479166666664</v>
      </c>
      <c r="B1509" s="2" t="s">
        <v>27</v>
      </c>
      <c r="C1509" s="2" t="s">
        <v>32</v>
      </c>
      <c r="D1509" s="2" t="s">
        <v>1716</v>
      </c>
      <c r="E1509" s="12" t="s">
        <v>242</v>
      </c>
      <c r="G1509" s="2" t="s">
        <v>243</v>
      </c>
      <c r="H1509" s="2" t="s">
        <v>7</v>
      </c>
      <c r="I1509" s="2" t="s">
        <v>7</v>
      </c>
      <c r="J1509" s="17">
        <v>73219.179999999993</v>
      </c>
      <c r="K1509" s="3" t="s">
        <v>902</v>
      </c>
      <c r="L1509" s="30">
        <f>IF(M1509="1000 szt.",((J1509/N1509)/1000),IF(M1509="gram",((J1509/N1509)*1000),J1509/N1509))</f>
        <v>0.81553998663399419</v>
      </c>
      <c r="M1509" s="14" t="s">
        <v>19</v>
      </c>
      <c r="N1509" s="15">
        <v>89780</v>
      </c>
      <c r="O1509" s="18" t="s">
        <v>1354</v>
      </c>
      <c r="P1509" s="31" t="str">
        <f t="shared" si="23"/>
        <v>St</v>
      </c>
    </row>
    <row r="1510" spans="1:16" ht="15.6" x14ac:dyDescent="0.3">
      <c r="A1510" s="9">
        <v>45477.486111111109</v>
      </c>
      <c r="B1510" s="2" t="s">
        <v>3</v>
      </c>
      <c r="C1510" s="2" t="s">
        <v>4</v>
      </c>
      <c r="D1510" s="2" t="s">
        <v>1709</v>
      </c>
      <c r="E1510" s="12" t="s">
        <v>60</v>
      </c>
      <c r="F1510" s="12" t="s">
        <v>1752</v>
      </c>
      <c r="G1510" s="2" t="s">
        <v>23</v>
      </c>
      <c r="H1510" s="2" t="s">
        <v>55</v>
      </c>
      <c r="I1510" s="2" t="s">
        <v>57</v>
      </c>
      <c r="J1510" s="17">
        <v>40</v>
      </c>
      <c r="K1510" s="3" t="s">
        <v>903</v>
      </c>
      <c r="L1510" s="30">
        <f>IF(M1510="1000 szt.",((J1510/N1510)/1000),IF(M1510="gram",((J1510/N1510)*1000),J1510/N1510))</f>
        <v>40</v>
      </c>
      <c r="M1510" s="14" t="s">
        <v>46</v>
      </c>
      <c r="N1510" s="15">
        <v>1</v>
      </c>
      <c r="O1510" s="18" t="s">
        <v>1163</v>
      </c>
      <c r="P1510" s="31" t="str">
        <f t="shared" si="23"/>
        <v>SC</v>
      </c>
    </row>
    <row r="1511" spans="1:16" ht="20.399999999999999" x14ac:dyDescent="0.3">
      <c r="A1511" s="9">
        <v>45477.493055555555</v>
      </c>
      <c r="B1511" s="2" t="s">
        <v>27</v>
      </c>
      <c r="C1511" s="2" t="s">
        <v>32</v>
      </c>
      <c r="D1511" s="2" t="s">
        <v>1711</v>
      </c>
      <c r="E1511" s="12" t="s">
        <v>184</v>
      </c>
      <c r="G1511" s="2" t="s">
        <v>6</v>
      </c>
      <c r="H1511" s="2" t="s">
        <v>7</v>
      </c>
      <c r="I1511" s="2" t="s">
        <v>7</v>
      </c>
      <c r="J1511" s="17">
        <v>2870.7</v>
      </c>
      <c r="K1511" s="3" t="s">
        <v>900</v>
      </c>
      <c r="L1511" s="30">
        <f>IF(M1511="1000 szt.",((J1511/N1511)/1000),IF(M1511="gram",((J1511/N1511)*1000),J1511/N1511))</f>
        <v>0.81553977272727263</v>
      </c>
      <c r="M1511" s="14" t="s">
        <v>19</v>
      </c>
      <c r="N1511" s="15">
        <v>3520</v>
      </c>
      <c r="O1511" s="18" t="s">
        <v>1354</v>
      </c>
      <c r="P1511" s="31" t="str">
        <f t="shared" si="23"/>
        <v>St</v>
      </c>
    </row>
    <row r="1512" spans="1:16" ht="15.6" x14ac:dyDescent="0.3">
      <c r="A1512" s="9">
        <v>45477.584722222222</v>
      </c>
      <c r="B1512" s="2" t="s">
        <v>3</v>
      </c>
      <c r="C1512" s="2" t="s">
        <v>4</v>
      </c>
      <c r="D1512" s="2" t="s">
        <v>1714</v>
      </c>
      <c r="E1512" s="12" t="s">
        <v>63</v>
      </c>
      <c r="F1512" s="12" t="s">
        <v>1753</v>
      </c>
      <c r="G1512" s="2" t="s">
        <v>16</v>
      </c>
      <c r="H1512" s="2" t="s">
        <v>10</v>
      </c>
      <c r="I1512" s="2" t="s">
        <v>35</v>
      </c>
      <c r="J1512" s="17">
        <v>888</v>
      </c>
      <c r="K1512" s="3" t="s">
        <v>901</v>
      </c>
      <c r="L1512" s="30">
        <f>IF(M1512="1000 szt.",((J1512/N1512)/1000),IF(M1512="gram",((J1512/N1512)*1000),J1512/N1512))</f>
        <v>48000</v>
      </c>
      <c r="M1512" s="14" t="s">
        <v>31</v>
      </c>
      <c r="N1512" s="15">
        <v>1.8499999999999999E-2</v>
      </c>
      <c r="O1512" s="18" t="s">
        <v>1354</v>
      </c>
      <c r="P1512" s="31" t="str">
        <f t="shared" si="23"/>
        <v>St</v>
      </c>
    </row>
    <row r="1513" spans="1:16" ht="15.6" x14ac:dyDescent="0.3">
      <c r="A1513" s="9">
        <v>45477.695833333331</v>
      </c>
      <c r="B1513" s="2" t="s">
        <v>9</v>
      </c>
      <c r="C1513" s="2" t="s">
        <v>32</v>
      </c>
      <c r="D1513" s="2" t="s">
        <v>1712</v>
      </c>
      <c r="E1513" s="12" t="s">
        <v>115</v>
      </c>
      <c r="G1513" s="2" t="s">
        <v>16</v>
      </c>
      <c r="H1513" s="2" t="s">
        <v>17</v>
      </c>
      <c r="I1513" s="2" t="s">
        <v>18</v>
      </c>
      <c r="J1513" s="17">
        <v>4</v>
      </c>
      <c r="K1513" s="3" t="s">
        <v>904</v>
      </c>
      <c r="L1513" s="30">
        <f>IF(M1513="1000 szt.",((J1513/N1513)/1000),IF(M1513="gram",((J1513/N1513)*1000),J1513/N1513))</f>
        <v>4</v>
      </c>
      <c r="M1513" s="14" t="s">
        <v>19</v>
      </c>
      <c r="N1513" s="15">
        <v>1</v>
      </c>
      <c r="O1513" s="18" t="s">
        <v>1167</v>
      </c>
      <c r="P1513" s="31" t="str">
        <f t="shared" si="23"/>
        <v>in</v>
      </c>
    </row>
    <row r="1514" spans="1:16" ht="28.8" x14ac:dyDescent="0.3">
      <c r="A1514" s="9">
        <v>45477.770833333336</v>
      </c>
      <c r="B1514" s="2" t="s">
        <v>9</v>
      </c>
      <c r="C1514" s="2" t="s">
        <v>4</v>
      </c>
      <c r="D1514" s="2" t="s">
        <v>1709</v>
      </c>
      <c r="E1514" s="12" t="s">
        <v>103</v>
      </c>
      <c r="F1514" s="12" t="s">
        <v>1756</v>
      </c>
      <c r="G1514" s="2" t="s">
        <v>23</v>
      </c>
      <c r="H1514" s="2" t="s">
        <v>37</v>
      </c>
      <c r="I1514" s="2" t="s">
        <v>38</v>
      </c>
      <c r="J1514" s="17">
        <v>100000</v>
      </c>
      <c r="K1514" s="3" t="s">
        <v>905</v>
      </c>
      <c r="L1514" s="30">
        <f>IF(M1514="1000 szt.",((J1514/N1514)/1000),IF(M1514="gram",((J1514/N1514)*1000),J1514/N1514))</f>
        <v>100000</v>
      </c>
      <c r="M1514" s="14" t="s">
        <v>19</v>
      </c>
      <c r="N1514" s="15">
        <v>1</v>
      </c>
      <c r="O1514" s="18" t="s">
        <v>1354</v>
      </c>
      <c r="P1514" s="31" t="str">
        <f t="shared" si="23"/>
        <v>St</v>
      </c>
    </row>
    <row r="1515" spans="1:16" ht="15.6" x14ac:dyDescent="0.3">
      <c r="A1515" s="9">
        <v>45477.802083333336</v>
      </c>
      <c r="B1515" s="2" t="s">
        <v>3</v>
      </c>
      <c r="C1515" s="2" t="s">
        <v>4</v>
      </c>
      <c r="D1515" s="2" t="s">
        <v>1713</v>
      </c>
      <c r="E1515" s="12" t="s">
        <v>3896</v>
      </c>
      <c r="F1515" s="12" t="s">
        <v>1747</v>
      </c>
      <c r="G1515" s="2" t="s">
        <v>16</v>
      </c>
      <c r="H1515" s="2" t="s">
        <v>10</v>
      </c>
      <c r="I1515" s="2" t="s">
        <v>1744</v>
      </c>
      <c r="J1515" s="17">
        <v>1800</v>
      </c>
      <c r="K1515" s="3" t="s">
        <v>906</v>
      </c>
      <c r="L1515" s="30">
        <f>IF(M1515="1000 szt.",((J1515/N1515)/1000),IF(M1515="gram",((J1515/N1515)*1000),J1515/N1515))</f>
        <v>45000</v>
      </c>
      <c r="M1515" s="14" t="s">
        <v>31</v>
      </c>
      <c r="N1515" s="15">
        <v>0.04</v>
      </c>
      <c r="O1515" s="18" t="s">
        <v>1354</v>
      </c>
      <c r="P1515" s="31" t="str">
        <f t="shared" si="23"/>
        <v>St</v>
      </c>
    </row>
    <row r="1516" spans="1:16" ht="15.6" x14ac:dyDescent="0.3">
      <c r="A1516" s="9">
        <v>45478.118055555555</v>
      </c>
      <c r="B1516" s="2" t="s">
        <v>9</v>
      </c>
      <c r="C1516" s="2" t="s">
        <v>4</v>
      </c>
      <c r="D1516" s="2" t="s">
        <v>1708</v>
      </c>
      <c r="E1516" s="12" t="s">
        <v>71</v>
      </c>
      <c r="F1516" s="12" t="s">
        <v>1760</v>
      </c>
      <c r="G1516" s="2" t="s">
        <v>23</v>
      </c>
      <c r="H1516" s="2" t="s">
        <v>10</v>
      </c>
      <c r="I1516" s="2" t="s">
        <v>35</v>
      </c>
      <c r="J1516" s="17">
        <v>9</v>
      </c>
      <c r="L1516" s="30">
        <f>IF(M1516="1000 szt.",((J1516/N1516)/1000),IF(M1516="gram",((J1516/N1516)*1000),J1516/N1516))</f>
        <v>45000</v>
      </c>
      <c r="M1516" s="14" t="s">
        <v>31</v>
      </c>
      <c r="N1516" s="15">
        <v>2.0000000000000001E-4</v>
      </c>
      <c r="O1516" s="18" t="s">
        <v>1354</v>
      </c>
      <c r="P1516" s="31" t="str">
        <f t="shared" si="23"/>
        <v>St</v>
      </c>
    </row>
    <row r="1517" spans="1:16" ht="28.8" x14ac:dyDescent="0.3">
      <c r="A1517" s="9">
        <v>45478.395833333336</v>
      </c>
      <c r="B1517" s="2" t="s">
        <v>3</v>
      </c>
      <c r="C1517" s="2" t="s">
        <v>4</v>
      </c>
      <c r="D1517" s="2" t="s">
        <v>1708</v>
      </c>
      <c r="E1517" s="12" t="s">
        <v>58</v>
      </c>
      <c r="F1517" s="12" t="s">
        <v>1754</v>
      </c>
      <c r="G1517" s="2" t="s">
        <v>23</v>
      </c>
      <c r="H1517" s="2" t="s">
        <v>29</v>
      </c>
      <c r="I1517" s="2" t="s">
        <v>41</v>
      </c>
      <c r="J1517" s="17">
        <v>25.27</v>
      </c>
      <c r="K1517" s="3" t="s">
        <v>428</v>
      </c>
      <c r="L1517" s="30">
        <f>IF(M1517="1000 szt.",((J1517/N1517)/1000),IF(M1517="gram",((J1517/N1517)*1000),J1517/N1517))</f>
        <v>584.9537037037037</v>
      </c>
      <c r="M1517" s="14" t="s">
        <v>31</v>
      </c>
      <c r="N1517" s="15">
        <v>4.3200000000000002E-2</v>
      </c>
      <c r="O1517" s="18" t="s">
        <v>1163</v>
      </c>
      <c r="P1517" s="31" t="str">
        <f t="shared" si="23"/>
        <v>SC</v>
      </c>
    </row>
    <row r="1518" spans="1:16" ht="15.6" x14ac:dyDescent="0.3">
      <c r="A1518" s="9">
        <v>45478.444444444445</v>
      </c>
      <c r="B1518" s="2" t="s">
        <v>27</v>
      </c>
      <c r="C1518" s="2" t="s">
        <v>32</v>
      </c>
      <c r="D1518" s="2" t="s">
        <v>1709</v>
      </c>
      <c r="E1518" s="12" t="s">
        <v>99</v>
      </c>
      <c r="G1518" s="2" t="s">
        <v>23</v>
      </c>
      <c r="H1518" s="2" t="s">
        <v>55</v>
      </c>
      <c r="I1518" s="2" t="s">
        <v>1744</v>
      </c>
      <c r="J1518" s="17">
        <v>700</v>
      </c>
      <c r="L1518" s="30">
        <f>IF(M1518="1000 szt.",((J1518/N1518)/1000),IF(M1518="gram",((J1518/N1518)*1000),J1518/N1518))</f>
        <v>40</v>
      </c>
      <c r="M1518" s="14" t="s">
        <v>46</v>
      </c>
      <c r="N1518" s="15">
        <v>17.5</v>
      </c>
      <c r="O1518" s="18" t="s">
        <v>1354</v>
      </c>
      <c r="P1518" s="31" t="str">
        <f t="shared" si="23"/>
        <v>St</v>
      </c>
    </row>
    <row r="1519" spans="1:16" ht="15.6" x14ac:dyDescent="0.3">
      <c r="A1519" s="9">
        <v>45478.45416666667</v>
      </c>
      <c r="B1519" s="2" t="s">
        <v>3</v>
      </c>
      <c r="C1519" s="2" t="s">
        <v>4</v>
      </c>
      <c r="D1519" s="2" t="s">
        <v>1708</v>
      </c>
      <c r="E1519" s="12" t="s">
        <v>25</v>
      </c>
      <c r="F1519" s="12" t="s">
        <v>1750</v>
      </c>
      <c r="G1519" s="2" t="s">
        <v>26</v>
      </c>
      <c r="H1519" s="2" t="s">
        <v>17</v>
      </c>
      <c r="I1519" s="2" t="s">
        <v>1744</v>
      </c>
      <c r="K1519" s="3" t="s">
        <v>1036</v>
      </c>
      <c r="L1519" s="30">
        <f>IF(M1519="1000 szt.",((J1519/N1519)/1000),IF(M1519="gram",((J1519/N1519)*1000),J1519/N1519))</f>
        <v>0</v>
      </c>
      <c r="M1519" s="14" t="s">
        <v>19</v>
      </c>
      <c r="N1519" s="15">
        <v>1</v>
      </c>
      <c r="O1519" s="18" t="s">
        <v>1354</v>
      </c>
      <c r="P1519" s="31" t="str">
        <f t="shared" si="23"/>
        <v>St</v>
      </c>
    </row>
    <row r="1520" spans="1:16" ht="15.6" x14ac:dyDescent="0.3">
      <c r="A1520" s="9">
        <v>45478.660416666666</v>
      </c>
      <c r="B1520" s="2" t="s">
        <v>3</v>
      </c>
      <c r="C1520" s="2" t="s">
        <v>4</v>
      </c>
      <c r="D1520" s="2" t="s">
        <v>1708</v>
      </c>
      <c r="E1520" s="12" t="s">
        <v>71</v>
      </c>
      <c r="F1520" s="12" t="s">
        <v>1760</v>
      </c>
      <c r="G1520" s="2" t="s">
        <v>23</v>
      </c>
      <c r="H1520" s="2" t="s">
        <v>7</v>
      </c>
      <c r="I1520" s="2" t="s">
        <v>7</v>
      </c>
      <c r="J1520" s="17">
        <v>86.45</v>
      </c>
      <c r="L1520" s="30">
        <f>IF(M1520="1000 szt.",((J1520/N1520)/1000),IF(M1520="gram",((J1520/N1520)*1000),J1520/N1520))</f>
        <v>0.81556603773584913</v>
      </c>
      <c r="M1520" s="14" t="s">
        <v>19</v>
      </c>
      <c r="N1520" s="15">
        <v>106</v>
      </c>
      <c r="O1520" s="18" t="s">
        <v>1354</v>
      </c>
      <c r="P1520" s="31" t="str">
        <f t="shared" si="23"/>
        <v>St</v>
      </c>
    </row>
    <row r="1521" spans="1:16" ht="15.6" x14ac:dyDescent="0.3">
      <c r="A1521" s="9">
        <v>45478.708333333336</v>
      </c>
      <c r="B1521" s="2" t="s">
        <v>3</v>
      </c>
      <c r="C1521" s="2" t="s">
        <v>4</v>
      </c>
      <c r="D1521" s="2" t="s">
        <v>1708</v>
      </c>
      <c r="E1521" s="12" t="s">
        <v>71</v>
      </c>
      <c r="F1521" s="12" t="s">
        <v>1760</v>
      </c>
      <c r="G1521" s="2" t="s">
        <v>23</v>
      </c>
      <c r="H1521" s="2" t="s">
        <v>7</v>
      </c>
      <c r="I1521" s="2" t="s">
        <v>7</v>
      </c>
      <c r="J1521" s="17">
        <v>163.11000000000001</v>
      </c>
      <c r="L1521" s="30">
        <f>IF(M1521="1000 szt.",((J1521/N1521)/1000),IF(M1521="gram",((J1521/N1521)*1000),J1521/N1521))</f>
        <v>0.81555000000000011</v>
      </c>
      <c r="M1521" s="14" t="s">
        <v>19</v>
      </c>
      <c r="N1521" s="15">
        <v>200</v>
      </c>
      <c r="O1521" s="18" t="s">
        <v>1354</v>
      </c>
      <c r="P1521" s="31" t="str">
        <f t="shared" si="23"/>
        <v>St</v>
      </c>
    </row>
    <row r="1522" spans="1:16" ht="15.6" x14ac:dyDescent="0.3">
      <c r="A1522" s="9">
        <v>45478.708333333336</v>
      </c>
      <c r="B1522" s="2" t="s">
        <v>3</v>
      </c>
      <c r="C1522" s="2" t="s">
        <v>4</v>
      </c>
      <c r="D1522" s="2" t="s">
        <v>1708</v>
      </c>
      <c r="E1522" s="12" t="s">
        <v>71</v>
      </c>
      <c r="F1522" s="12" t="s">
        <v>1760</v>
      </c>
      <c r="G1522" s="2" t="s">
        <v>23</v>
      </c>
      <c r="H1522" s="2" t="s">
        <v>7</v>
      </c>
      <c r="I1522" s="2" t="s">
        <v>7</v>
      </c>
      <c r="J1522" s="17">
        <v>42.41</v>
      </c>
      <c r="L1522" s="30">
        <f>IF(M1522="1000 szt.",((J1522/N1522)/1000),IF(M1522="gram",((J1522/N1522)*1000),J1522/N1522))</f>
        <v>0.81557692307692298</v>
      </c>
      <c r="M1522" s="14" t="s">
        <v>19</v>
      </c>
      <c r="N1522" s="15">
        <v>52</v>
      </c>
      <c r="O1522" s="18" t="s">
        <v>1354</v>
      </c>
      <c r="P1522" s="31" t="str">
        <f t="shared" si="23"/>
        <v>St</v>
      </c>
    </row>
    <row r="1523" spans="1:16" ht="15.6" x14ac:dyDescent="0.3">
      <c r="A1523" s="9">
        <v>45478.708333333336</v>
      </c>
      <c r="B1523" s="2" t="s">
        <v>3</v>
      </c>
      <c r="C1523" s="2" t="s">
        <v>4</v>
      </c>
      <c r="D1523" s="2" t="s">
        <v>1708</v>
      </c>
      <c r="E1523" s="12" t="s">
        <v>71</v>
      </c>
      <c r="F1523" s="12" t="s">
        <v>1760</v>
      </c>
      <c r="G1523" s="2" t="s">
        <v>23</v>
      </c>
      <c r="H1523" s="2" t="s">
        <v>7</v>
      </c>
      <c r="I1523" s="2" t="s">
        <v>7</v>
      </c>
      <c r="J1523" s="17">
        <v>75.03</v>
      </c>
      <c r="L1523" s="30">
        <f>IF(M1523="1000 szt.",((J1523/N1523)/1000),IF(M1523="gram",((J1523/N1523)*1000),J1523/N1523))</f>
        <v>0.81554347826086959</v>
      </c>
      <c r="M1523" s="14" t="s">
        <v>19</v>
      </c>
      <c r="N1523" s="15">
        <v>92</v>
      </c>
      <c r="O1523" s="18" t="s">
        <v>1354</v>
      </c>
      <c r="P1523" s="31" t="str">
        <f t="shared" si="23"/>
        <v>St</v>
      </c>
    </row>
    <row r="1524" spans="1:16" ht="15.6" x14ac:dyDescent="0.3">
      <c r="A1524" s="9">
        <v>45478.708333333336</v>
      </c>
      <c r="B1524" s="2" t="s">
        <v>3</v>
      </c>
      <c r="C1524" s="2" t="s">
        <v>4</v>
      </c>
      <c r="D1524" s="2" t="s">
        <v>1708</v>
      </c>
      <c r="E1524" s="12" t="s">
        <v>71</v>
      </c>
      <c r="F1524" s="12" t="s">
        <v>1760</v>
      </c>
      <c r="G1524" s="2" t="s">
        <v>23</v>
      </c>
      <c r="H1524" s="2" t="s">
        <v>7</v>
      </c>
      <c r="I1524" s="2" t="s">
        <v>7</v>
      </c>
      <c r="J1524" s="17">
        <v>130.49</v>
      </c>
      <c r="L1524" s="30">
        <f>IF(M1524="1000 szt.",((J1524/N1524)/1000),IF(M1524="gram",((J1524/N1524)*1000),J1524/N1524))</f>
        <v>0.81556250000000008</v>
      </c>
      <c r="M1524" s="14" t="s">
        <v>19</v>
      </c>
      <c r="N1524" s="15">
        <v>160</v>
      </c>
      <c r="O1524" s="18" t="s">
        <v>1354</v>
      </c>
      <c r="P1524" s="31" t="str">
        <f t="shared" si="23"/>
        <v>St</v>
      </c>
    </row>
    <row r="1525" spans="1:16" ht="28.8" x14ac:dyDescent="0.3">
      <c r="A1525" s="9">
        <v>45478.75</v>
      </c>
      <c r="B1525" s="2" t="s">
        <v>3</v>
      </c>
      <c r="C1525" s="2" t="s">
        <v>4</v>
      </c>
      <c r="D1525" s="2" t="s">
        <v>1708</v>
      </c>
      <c r="E1525" s="12" t="s">
        <v>22</v>
      </c>
      <c r="F1525" s="12" t="s">
        <v>1749</v>
      </c>
      <c r="G1525" s="2" t="s">
        <v>23</v>
      </c>
      <c r="H1525" s="2" t="s">
        <v>7</v>
      </c>
      <c r="I1525" s="2" t="s">
        <v>7</v>
      </c>
      <c r="J1525" s="17">
        <v>195.73</v>
      </c>
      <c r="L1525" s="30">
        <f>IF(M1525="1000 szt.",((J1525/N1525)/1000),IF(M1525="gram",((J1525/N1525)*1000),J1525/N1525))</f>
        <v>0.81554166666666661</v>
      </c>
      <c r="M1525" s="14" t="s">
        <v>19</v>
      </c>
      <c r="N1525" s="15">
        <v>240</v>
      </c>
      <c r="O1525" s="18" t="s">
        <v>1354</v>
      </c>
      <c r="P1525" s="31" t="str">
        <f t="shared" si="23"/>
        <v>St</v>
      </c>
    </row>
    <row r="1526" spans="1:16" ht="28.8" x14ac:dyDescent="0.3">
      <c r="A1526" s="9">
        <v>45478.75</v>
      </c>
      <c r="B1526" s="2" t="s">
        <v>3</v>
      </c>
      <c r="C1526" s="2" t="s">
        <v>4</v>
      </c>
      <c r="D1526" s="2" t="s">
        <v>1708</v>
      </c>
      <c r="E1526" s="12" t="s">
        <v>22</v>
      </c>
      <c r="F1526" s="12" t="s">
        <v>1749</v>
      </c>
      <c r="G1526" s="2" t="s">
        <v>23</v>
      </c>
      <c r="H1526" s="2" t="s">
        <v>29</v>
      </c>
      <c r="I1526" s="2" t="s">
        <v>41</v>
      </c>
      <c r="J1526" s="17">
        <v>2.93</v>
      </c>
      <c r="K1526" s="3" t="s">
        <v>908</v>
      </c>
      <c r="L1526" s="30">
        <f>IF(M1526="1000 szt.",((J1526/N1526)/1000),IF(M1526="gram",((J1526/N1526)*1000),J1526/N1526))</f>
        <v>586</v>
      </c>
      <c r="M1526" s="14" t="s">
        <v>31</v>
      </c>
      <c r="N1526" s="15">
        <v>5.0000000000000001E-3</v>
      </c>
      <c r="O1526" s="18" t="s">
        <v>1354</v>
      </c>
      <c r="P1526" s="31" t="str">
        <f t="shared" si="23"/>
        <v>St</v>
      </c>
    </row>
    <row r="1527" spans="1:16" ht="15.6" x14ac:dyDescent="0.3">
      <c r="A1527" s="9">
        <v>45479.201388888891</v>
      </c>
      <c r="B1527" s="2" t="s">
        <v>9</v>
      </c>
      <c r="C1527" s="2" t="s">
        <v>4</v>
      </c>
      <c r="D1527" s="2" t="s">
        <v>1714</v>
      </c>
      <c r="E1527" s="12" t="s">
        <v>63</v>
      </c>
      <c r="F1527" s="12" t="s">
        <v>1753</v>
      </c>
      <c r="G1527" s="2" t="s">
        <v>16</v>
      </c>
      <c r="H1527" s="2" t="s">
        <v>64</v>
      </c>
      <c r="I1527" s="2" t="s">
        <v>1744</v>
      </c>
      <c r="J1527" s="17">
        <v>20</v>
      </c>
      <c r="K1527" s="3" t="s">
        <v>855</v>
      </c>
      <c r="L1527" s="30">
        <f>IF(M1527="1000 szt.",((J1527/N1527)/1000),IF(M1527="gram",((J1527/N1527)*1000),J1527/N1527))</f>
        <v>20</v>
      </c>
      <c r="M1527" s="14" t="s">
        <v>19</v>
      </c>
      <c r="N1527" s="15">
        <v>1</v>
      </c>
      <c r="O1527" s="18" t="s">
        <v>1354</v>
      </c>
      <c r="P1527" s="31" t="str">
        <f t="shared" si="23"/>
        <v>St</v>
      </c>
    </row>
    <row r="1528" spans="1:16" ht="15.6" x14ac:dyDescent="0.3">
      <c r="A1528" s="9">
        <v>45479.229166666664</v>
      </c>
      <c r="B1528" s="2" t="s">
        <v>27</v>
      </c>
      <c r="C1528" s="2" t="s">
        <v>32</v>
      </c>
      <c r="D1528" s="2" t="s">
        <v>1708</v>
      </c>
      <c r="E1528" s="12" t="s">
        <v>66</v>
      </c>
      <c r="G1528" s="2" t="s">
        <v>23</v>
      </c>
      <c r="H1528" s="2" t="s">
        <v>10</v>
      </c>
      <c r="I1528" s="2" t="s">
        <v>1744</v>
      </c>
      <c r="J1528" s="17">
        <v>92500</v>
      </c>
      <c r="K1528" s="3" t="s">
        <v>983</v>
      </c>
      <c r="L1528" s="30">
        <f>IF(M1528="1000 szt.",((J1528/N1528)/1000),IF(M1528="gram",((J1528/N1528)*1000),J1528/N1528))</f>
        <v>2500</v>
      </c>
      <c r="M1528" s="14" t="s">
        <v>19</v>
      </c>
      <c r="N1528" s="15">
        <v>37</v>
      </c>
      <c r="O1528" s="18" t="s">
        <v>1166</v>
      </c>
      <c r="P1528" s="31" t="str">
        <f t="shared" si="23"/>
        <v>Po</v>
      </c>
    </row>
    <row r="1529" spans="1:16" ht="15.6" x14ac:dyDescent="0.3">
      <c r="A1529" s="9">
        <v>45479.364583333336</v>
      </c>
      <c r="B1529" s="2" t="s">
        <v>3</v>
      </c>
      <c r="C1529" s="2" t="s">
        <v>32</v>
      </c>
      <c r="D1529" s="2" t="s">
        <v>1714</v>
      </c>
      <c r="E1529" s="12" t="s">
        <v>33</v>
      </c>
      <c r="G1529" s="2" t="s">
        <v>34</v>
      </c>
      <c r="H1529" s="2" t="s">
        <v>10</v>
      </c>
      <c r="I1529" s="2" t="s">
        <v>35</v>
      </c>
      <c r="J1529" s="17">
        <v>18.45</v>
      </c>
      <c r="L1529" s="30">
        <f>IF(M1529="1000 szt.",((J1529/N1529)/1000),IF(M1529="gram",((J1529/N1529)*1000),J1529/N1529))</f>
        <v>45000</v>
      </c>
      <c r="M1529" s="14" t="s">
        <v>31</v>
      </c>
      <c r="N1529" s="15">
        <v>4.0999999999999999E-4</v>
      </c>
      <c r="O1529" s="18" t="s">
        <v>1354</v>
      </c>
      <c r="P1529" s="31" t="str">
        <f t="shared" si="23"/>
        <v>St</v>
      </c>
    </row>
    <row r="1530" spans="1:16" ht="15.6" x14ac:dyDescent="0.3">
      <c r="A1530" s="9">
        <v>45479.4375</v>
      </c>
      <c r="B1530" s="2" t="s">
        <v>3</v>
      </c>
      <c r="C1530" s="2" t="s">
        <v>4</v>
      </c>
      <c r="D1530" s="2" t="s">
        <v>1708</v>
      </c>
      <c r="E1530" s="12" t="s">
        <v>71</v>
      </c>
      <c r="F1530" s="12" t="s">
        <v>1760</v>
      </c>
      <c r="G1530" s="2" t="s">
        <v>23</v>
      </c>
      <c r="H1530" s="2" t="s">
        <v>7</v>
      </c>
      <c r="I1530" s="2" t="s">
        <v>7</v>
      </c>
      <c r="J1530" s="17">
        <v>97.86</v>
      </c>
      <c r="L1530" s="30">
        <f>IF(M1530="1000 szt.",((J1530/N1530)/1000),IF(M1530="gram",((J1530/N1530)*1000),J1530/N1530))</f>
        <v>0.8155</v>
      </c>
      <c r="M1530" s="14" t="s">
        <v>19</v>
      </c>
      <c r="N1530" s="15">
        <v>120</v>
      </c>
      <c r="O1530" s="18" t="s">
        <v>1354</v>
      </c>
      <c r="P1530" s="31" t="str">
        <f t="shared" si="23"/>
        <v>St</v>
      </c>
    </row>
    <row r="1531" spans="1:16" ht="15.6" x14ac:dyDescent="0.3">
      <c r="A1531" s="9">
        <v>45480.427083333336</v>
      </c>
      <c r="B1531" s="2" t="s">
        <v>3</v>
      </c>
      <c r="C1531" s="2" t="s">
        <v>4</v>
      </c>
      <c r="D1531" s="2" t="s">
        <v>1708</v>
      </c>
      <c r="E1531" s="12" t="s">
        <v>71</v>
      </c>
      <c r="F1531" s="12" t="s">
        <v>1760</v>
      </c>
      <c r="G1531" s="2" t="s">
        <v>23</v>
      </c>
      <c r="H1531" s="2" t="s">
        <v>7</v>
      </c>
      <c r="I1531" s="2" t="s">
        <v>7</v>
      </c>
      <c r="J1531" s="17">
        <v>81.55</v>
      </c>
      <c r="K1531" s="3" t="s">
        <v>909</v>
      </c>
      <c r="L1531" s="30">
        <f>IF(M1531="1000 szt.",((J1531/N1531)/1000),IF(M1531="gram",((J1531/N1531)*1000),J1531/N1531))</f>
        <v>0.8155</v>
      </c>
      <c r="M1531" s="14" t="s">
        <v>19</v>
      </c>
      <c r="N1531" s="15">
        <v>100</v>
      </c>
      <c r="O1531" s="18" t="s">
        <v>1168</v>
      </c>
      <c r="P1531" s="31" t="str">
        <f t="shared" si="23"/>
        <v>KA</v>
      </c>
    </row>
    <row r="1532" spans="1:16" ht="28.8" x14ac:dyDescent="0.3">
      <c r="A1532" s="9">
        <v>45481.020833333336</v>
      </c>
      <c r="B1532" s="2" t="s">
        <v>3</v>
      </c>
      <c r="C1532" s="2" t="s">
        <v>4</v>
      </c>
      <c r="D1532" s="2" t="s">
        <v>1708</v>
      </c>
      <c r="E1532" s="12" t="s">
        <v>58</v>
      </c>
      <c r="F1532" s="12" t="s">
        <v>1754</v>
      </c>
      <c r="G1532" s="2" t="s">
        <v>23</v>
      </c>
      <c r="H1532" s="2" t="s">
        <v>11</v>
      </c>
      <c r="I1532" s="2" t="s">
        <v>1744</v>
      </c>
      <c r="K1532" s="3" t="s">
        <v>910</v>
      </c>
      <c r="L1532" s="30">
        <f>IF(M1532="1000 szt.",((J1532/N1532)/1000),IF(M1532="gram",((J1532/N1532)*1000),J1532/N1532))</f>
        <v>0</v>
      </c>
      <c r="M1532" s="14" t="s">
        <v>19</v>
      </c>
      <c r="N1532" s="15">
        <v>15</v>
      </c>
      <c r="O1532" s="18" t="s">
        <v>1171</v>
      </c>
      <c r="P1532" s="31" t="str">
        <f t="shared" si="23"/>
        <v>SC</v>
      </c>
    </row>
    <row r="1533" spans="1:16" ht="28.8" x14ac:dyDescent="0.3">
      <c r="A1533" s="9">
        <v>45481.020833333336</v>
      </c>
      <c r="B1533" s="2" t="s">
        <v>3</v>
      </c>
      <c r="C1533" s="2" t="s">
        <v>4</v>
      </c>
      <c r="D1533" s="2" t="s">
        <v>1708</v>
      </c>
      <c r="E1533" s="12" t="s">
        <v>58</v>
      </c>
      <c r="F1533" s="12" t="s">
        <v>1754</v>
      </c>
      <c r="G1533" s="2" t="s">
        <v>23</v>
      </c>
      <c r="H1533" s="2" t="s">
        <v>11</v>
      </c>
      <c r="I1533" s="2" t="s">
        <v>1744</v>
      </c>
      <c r="J1533" s="17">
        <v>311</v>
      </c>
      <c r="K1533" s="3" t="s">
        <v>911</v>
      </c>
      <c r="L1533" s="30">
        <f>IF(M1533="1000 szt.",((J1533/N1533)/1000),IF(M1533="gram",((J1533/N1533)*1000),J1533/N1533))</f>
        <v>3110</v>
      </c>
      <c r="M1533" s="14" t="s">
        <v>46</v>
      </c>
      <c r="N1533" s="15">
        <v>0.1</v>
      </c>
      <c r="O1533" s="18" t="s">
        <v>1171</v>
      </c>
      <c r="P1533" s="31" t="str">
        <f t="shared" si="23"/>
        <v>SC</v>
      </c>
    </row>
    <row r="1534" spans="1:16" ht="28.8" x14ac:dyDescent="0.3">
      <c r="A1534" s="9">
        <v>45481.048611111109</v>
      </c>
      <c r="B1534" s="2" t="s">
        <v>3</v>
      </c>
      <c r="C1534" s="2" t="s">
        <v>4</v>
      </c>
      <c r="D1534" s="2" t="s">
        <v>1708</v>
      </c>
      <c r="E1534" s="12" t="s">
        <v>25</v>
      </c>
      <c r="F1534" s="12" t="s">
        <v>1755</v>
      </c>
      <c r="G1534" s="2" t="s">
        <v>26</v>
      </c>
      <c r="H1534" s="2" t="s">
        <v>7</v>
      </c>
      <c r="I1534" s="2" t="s">
        <v>7</v>
      </c>
      <c r="J1534" s="17">
        <v>1304.8599999999999</v>
      </c>
      <c r="L1534" s="30">
        <f>IF(M1534="1000 szt.",((J1534/N1534)/1000),IF(M1534="gram",((J1534/N1534)*1000),J1534/N1534))</f>
        <v>0.81553749999999992</v>
      </c>
      <c r="M1534" s="14" t="s">
        <v>19</v>
      </c>
      <c r="N1534" s="15">
        <v>1600</v>
      </c>
      <c r="O1534" s="18" t="s">
        <v>1354</v>
      </c>
      <c r="P1534" s="31" t="str">
        <f t="shared" si="23"/>
        <v>St</v>
      </c>
    </row>
    <row r="1535" spans="1:16" ht="15.6" x14ac:dyDescent="0.3">
      <c r="A1535" s="9">
        <v>45481.074305555558</v>
      </c>
      <c r="B1535" s="2" t="s">
        <v>3</v>
      </c>
      <c r="C1535" s="2" t="s">
        <v>4</v>
      </c>
      <c r="D1535" s="2" t="s">
        <v>1708</v>
      </c>
      <c r="E1535" s="12" t="s">
        <v>71</v>
      </c>
      <c r="F1535" s="12" t="s">
        <v>1760</v>
      </c>
      <c r="G1535" s="2" t="s">
        <v>23</v>
      </c>
      <c r="H1535" s="2" t="s">
        <v>7</v>
      </c>
      <c r="I1535" s="2" t="s">
        <v>7</v>
      </c>
      <c r="J1535" s="17">
        <v>81.55</v>
      </c>
      <c r="L1535" s="30">
        <f>IF(M1535="1000 szt.",((J1535/N1535)/1000),IF(M1535="gram",((J1535/N1535)*1000),J1535/N1535))</f>
        <v>0.8155</v>
      </c>
      <c r="M1535" s="14" t="s">
        <v>19</v>
      </c>
      <c r="N1535" s="15">
        <v>100</v>
      </c>
      <c r="O1535" s="18" t="s">
        <v>1354</v>
      </c>
      <c r="P1535" s="31" t="str">
        <f t="shared" si="23"/>
        <v>St</v>
      </c>
    </row>
    <row r="1536" spans="1:16" ht="15.6" x14ac:dyDescent="0.3">
      <c r="A1536" s="9">
        <v>45481.456250000003</v>
      </c>
      <c r="B1536" s="2" t="s">
        <v>27</v>
      </c>
      <c r="C1536" s="2" t="s">
        <v>32</v>
      </c>
      <c r="D1536" s="2" t="s">
        <v>1708</v>
      </c>
      <c r="E1536" s="12" t="s">
        <v>163</v>
      </c>
      <c r="G1536" s="2" t="s">
        <v>23</v>
      </c>
      <c r="H1536" s="2" t="s">
        <v>10</v>
      </c>
      <c r="I1536" s="2" t="s">
        <v>35</v>
      </c>
      <c r="J1536" s="17">
        <v>1371.15</v>
      </c>
      <c r="L1536" s="30">
        <f>IF(M1536="1000 szt.",((J1536/N1536)/1000),IF(M1536="gram",((J1536/N1536)*1000),J1536/N1536))</f>
        <v>45000</v>
      </c>
      <c r="M1536" s="14" t="s">
        <v>31</v>
      </c>
      <c r="N1536" s="15">
        <v>3.0470000000000001E-2</v>
      </c>
      <c r="O1536" s="18" t="s">
        <v>1169</v>
      </c>
      <c r="P1536" s="31" t="str">
        <f t="shared" si="23"/>
        <v>Po</v>
      </c>
    </row>
    <row r="1537" spans="1:16" ht="15.6" x14ac:dyDescent="0.3">
      <c r="A1537" s="9">
        <v>45481.456250000003</v>
      </c>
      <c r="B1537" s="2" t="s">
        <v>27</v>
      </c>
      <c r="C1537" s="2" t="s">
        <v>32</v>
      </c>
      <c r="D1537" s="2" t="s">
        <v>1708</v>
      </c>
      <c r="E1537" s="12" t="s">
        <v>163</v>
      </c>
      <c r="G1537" s="2" t="s">
        <v>23</v>
      </c>
      <c r="H1537" s="2" t="s">
        <v>10</v>
      </c>
      <c r="I1537" s="2" t="s">
        <v>1744</v>
      </c>
      <c r="J1537" s="17">
        <v>5940</v>
      </c>
      <c r="K1537" s="3" t="s">
        <v>912</v>
      </c>
      <c r="L1537" s="30">
        <f>IF(M1537="1000 szt.",((J1537/N1537)/1000),IF(M1537="gram",((J1537/N1537)*1000),J1537/N1537))</f>
        <v>990</v>
      </c>
      <c r="M1537" s="14" t="s">
        <v>19</v>
      </c>
      <c r="N1537" s="15">
        <v>6</v>
      </c>
      <c r="O1537" s="18" t="s">
        <v>1169</v>
      </c>
      <c r="P1537" s="31" t="str">
        <f t="shared" si="23"/>
        <v>Po</v>
      </c>
    </row>
    <row r="1538" spans="1:16" ht="15.6" x14ac:dyDescent="0.3">
      <c r="A1538" s="9">
        <v>45482.364583333336</v>
      </c>
      <c r="B1538" s="2" t="s">
        <v>3</v>
      </c>
      <c r="C1538" s="2" t="s">
        <v>4</v>
      </c>
      <c r="D1538" s="2" t="s">
        <v>1708</v>
      </c>
      <c r="E1538" s="12" t="s">
        <v>25</v>
      </c>
      <c r="F1538" s="12" t="s">
        <v>1750</v>
      </c>
      <c r="G1538" s="2" t="s">
        <v>26</v>
      </c>
      <c r="H1538" s="2" t="s">
        <v>7</v>
      </c>
      <c r="I1538" s="2" t="s">
        <v>7</v>
      </c>
      <c r="J1538" s="17">
        <v>815.54</v>
      </c>
      <c r="L1538" s="30">
        <f>IF(M1538="1000 szt.",((J1538/N1538)/1000),IF(M1538="gram",((J1538/N1538)*1000),J1538/N1538))</f>
        <v>0.81553999999999993</v>
      </c>
      <c r="M1538" s="14" t="s">
        <v>19</v>
      </c>
      <c r="N1538" s="15">
        <v>1000</v>
      </c>
      <c r="O1538" s="18" t="s">
        <v>1164</v>
      </c>
      <c r="P1538" s="31" t="str">
        <f t="shared" si="23"/>
        <v>KA</v>
      </c>
    </row>
    <row r="1539" spans="1:16" ht="15.6" x14ac:dyDescent="0.3">
      <c r="A1539" s="9">
        <v>45482.597222222219</v>
      </c>
      <c r="B1539" s="2" t="s">
        <v>27</v>
      </c>
      <c r="C1539" s="2" t="s">
        <v>28</v>
      </c>
      <c r="D1539" s="2" t="s">
        <v>1711</v>
      </c>
      <c r="E1539" s="12" t="s">
        <v>69</v>
      </c>
      <c r="G1539" s="2" t="s">
        <v>27</v>
      </c>
      <c r="H1539" s="2" t="s">
        <v>55</v>
      </c>
      <c r="I1539" s="2" t="s">
        <v>56</v>
      </c>
      <c r="J1539" s="17">
        <v>7183</v>
      </c>
      <c r="L1539" s="30">
        <f>IF(M1539="1000 szt.",((J1539/N1539)/1000),IF(M1539="gram",((J1539/N1539)*1000),J1539/N1539))</f>
        <v>71.83</v>
      </c>
      <c r="M1539" s="14" t="s">
        <v>46</v>
      </c>
      <c r="N1539" s="15">
        <v>100</v>
      </c>
      <c r="O1539" s="18" t="s">
        <v>1354</v>
      </c>
      <c r="P1539" s="31" t="str">
        <f t="shared" ref="P1539:P1602" si="24">MID(O1539,1,2)</f>
        <v>St</v>
      </c>
    </row>
    <row r="1540" spans="1:16" ht="15.6" x14ac:dyDescent="0.3">
      <c r="A1540" s="9">
        <v>45482.802083333336</v>
      </c>
      <c r="B1540" s="2" t="s">
        <v>9</v>
      </c>
      <c r="C1540" s="2" t="s">
        <v>4</v>
      </c>
      <c r="D1540" s="2" t="s">
        <v>1713</v>
      </c>
      <c r="E1540" s="12" t="s">
        <v>3895</v>
      </c>
      <c r="F1540" s="12" t="s">
        <v>1764</v>
      </c>
      <c r="G1540" s="2" t="s">
        <v>16</v>
      </c>
      <c r="H1540" s="2" t="s">
        <v>17</v>
      </c>
      <c r="I1540" s="2" t="s">
        <v>18</v>
      </c>
      <c r="K1540" s="3" t="s">
        <v>913</v>
      </c>
      <c r="L1540" s="30">
        <f>IF(M1540="1000 szt.",((J1540/N1540)/1000),IF(M1540="gram",((J1540/N1540)*1000),J1540/N1540))</f>
        <v>0</v>
      </c>
      <c r="M1540" s="14" t="s">
        <v>19</v>
      </c>
      <c r="N1540" s="15">
        <v>2</v>
      </c>
      <c r="O1540" s="18" t="s">
        <v>1354</v>
      </c>
      <c r="P1540" s="31" t="str">
        <f t="shared" si="24"/>
        <v>St</v>
      </c>
    </row>
    <row r="1541" spans="1:16" ht="15.6" x14ac:dyDescent="0.3">
      <c r="A1541" s="9">
        <v>45483.261111111111</v>
      </c>
      <c r="B1541" s="2" t="s">
        <v>3</v>
      </c>
      <c r="C1541" s="2" t="s">
        <v>4</v>
      </c>
      <c r="D1541" s="2" t="s">
        <v>1708</v>
      </c>
      <c r="E1541" s="12" t="s">
        <v>25</v>
      </c>
      <c r="F1541" s="12" t="s">
        <v>1750</v>
      </c>
      <c r="G1541" s="2" t="s">
        <v>26</v>
      </c>
      <c r="H1541" s="2" t="s">
        <v>7</v>
      </c>
      <c r="I1541" s="2" t="s">
        <v>7</v>
      </c>
      <c r="J1541" s="17">
        <v>163.11000000000001</v>
      </c>
      <c r="L1541" s="30">
        <f>IF(M1541="1000 szt.",((J1541/N1541)/1000),IF(M1541="gram",((J1541/N1541)*1000),J1541/N1541))</f>
        <v>0.81555000000000011</v>
      </c>
      <c r="M1541" s="14" t="s">
        <v>19</v>
      </c>
      <c r="N1541" s="15">
        <v>200</v>
      </c>
      <c r="O1541" s="18" t="s">
        <v>1164</v>
      </c>
      <c r="P1541" s="31" t="str">
        <f t="shared" si="24"/>
        <v>KA</v>
      </c>
    </row>
    <row r="1542" spans="1:16" ht="15.6" x14ac:dyDescent="0.3">
      <c r="A1542" s="9">
        <v>45483.315972222219</v>
      </c>
      <c r="B1542" s="2" t="s">
        <v>27</v>
      </c>
      <c r="C1542" s="2" t="s">
        <v>28</v>
      </c>
      <c r="D1542" s="2" t="s">
        <v>1711</v>
      </c>
      <c r="E1542" s="12" t="s">
        <v>184</v>
      </c>
      <c r="G1542" s="2" t="s">
        <v>27</v>
      </c>
      <c r="H1542" s="2" t="s">
        <v>7</v>
      </c>
      <c r="I1542" s="2" t="s">
        <v>7</v>
      </c>
      <c r="J1542" s="17">
        <v>82287.990000000005</v>
      </c>
      <c r="L1542" s="30">
        <f>IF(M1542="1000 szt.",((J1542/N1542)/1000),IF(M1542="gram",((J1542/N1542)*1000),J1542/N1542))</f>
        <v>0.8155400396432112</v>
      </c>
      <c r="M1542" s="14" t="s">
        <v>19</v>
      </c>
      <c r="N1542" s="15">
        <v>100900</v>
      </c>
      <c r="O1542" s="18" t="s">
        <v>1354</v>
      </c>
      <c r="P1542" s="31" t="str">
        <f t="shared" si="24"/>
        <v>St</v>
      </c>
    </row>
    <row r="1543" spans="1:16" ht="15.6" x14ac:dyDescent="0.3">
      <c r="A1543" s="9">
        <v>45483.315972222219</v>
      </c>
      <c r="B1543" s="2" t="s">
        <v>27</v>
      </c>
      <c r="C1543" s="2" t="s">
        <v>28</v>
      </c>
      <c r="D1543" s="2" t="s">
        <v>1711</v>
      </c>
      <c r="E1543" s="12" t="s">
        <v>184</v>
      </c>
      <c r="G1543" s="2" t="s">
        <v>27</v>
      </c>
      <c r="H1543" s="2" t="s">
        <v>7</v>
      </c>
      <c r="I1543" s="2" t="s">
        <v>7</v>
      </c>
      <c r="J1543" s="17">
        <v>5040.04</v>
      </c>
      <c r="L1543" s="30">
        <f>IF(M1543="1000 szt.",((J1543/N1543)/1000),IF(M1543="gram",((J1543/N1543)*1000),J1543/N1543))</f>
        <v>0.81554045307443368</v>
      </c>
      <c r="M1543" s="14" t="s">
        <v>19</v>
      </c>
      <c r="N1543" s="15">
        <v>6180</v>
      </c>
      <c r="O1543" s="18" t="s">
        <v>1354</v>
      </c>
      <c r="P1543" s="31" t="str">
        <f t="shared" si="24"/>
        <v>St</v>
      </c>
    </row>
    <row r="1544" spans="1:16" ht="15.6" x14ac:dyDescent="0.3">
      <c r="A1544" s="9">
        <v>45483.315972222219</v>
      </c>
      <c r="B1544" s="2" t="s">
        <v>27</v>
      </c>
      <c r="C1544" s="2" t="s">
        <v>28</v>
      </c>
      <c r="D1544" s="2" t="s">
        <v>1711</v>
      </c>
      <c r="E1544" s="12" t="s">
        <v>184</v>
      </c>
      <c r="G1544" s="2" t="s">
        <v>27</v>
      </c>
      <c r="H1544" s="2" t="s">
        <v>10</v>
      </c>
      <c r="I1544" s="2" t="s">
        <v>35</v>
      </c>
      <c r="J1544" s="17">
        <v>4712.8500000000004</v>
      </c>
      <c r="L1544" s="30">
        <f>IF(M1544="1000 szt.",((J1544/N1544)/1000),IF(M1544="gram",((J1544/N1544)*1000),J1544/N1544))</f>
        <v>45000</v>
      </c>
      <c r="M1544" s="14" t="s">
        <v>31</v>
      </c>
      <c r="N1544" s="15">
        <v>0.10473</v>
      </c>
      <c r="O1544" s="18" t="s">
        <v>1354</v>
      </c>
      <c r="P1544" s="31" t="str">
        <f t="shared" si="24"/>
        <v>St</v>
      </c>
    </row>
    <row r="1545" spans="1:16" ht="15.6" x14ac:dyDescent="0.3">
      <c r="A1545" s="9">
        <v>45483.315972222219</v>
      </c>
      <c r="B1545" s="2" t="s">
        <v>27</v>
      </c>
      <c r="C1545" s="2" t="s">
        <v>28</v>
      </c>
      <c r="D1545" s="2" t="s">
        <v>1711</v>
      </c>
      <c r="E1545" s="12" t="s">
        <v>184</v>
      </c>
      <c r="G1545" s="2" t="s">
        <v>27</v>
      </c>
      <c r="H1545" s="2" t="s">
        <v>7</v>
      </c>
      <c r="I1545" s="2" t="s">
        <v>7</v>
      </c>
      <c r="J1545" s="17">
        <v>9794.64</v>
      </c>
      <c r="L1545" s="30">
        <f>IF(M1545="1000 szt.",((J1545/N1545)/1000),IF(M1545="gram",((J1545/N1545)*1000),J1545/N1545))</f>
        <v>0.81554038301415477</v>
      </c>
      <c r="M1545" s="14" t="s">
        <v>19</v>
      </c>
      <c r="N1545" s="15">
        <v>12010</v>
      </c>
      <c r="O1545" s="18" t="s">
        <v>1354</v>
      </c>
      <c r="P1545" s="31" t="str">
        <f t="shared" si="24"/>
        <v>St</v>
      </c>
    </row>
    <row r="1546" spans="1:16" ht="15.6" x14ac:dyDescent="0.3">
      <c r="A1546" s="9">
        <v>45483.315972222219</v>
      </c>
      <c r="B1546" s="2" t="s">
        <v>27</v>
      </c>
      <c r="C1546" s="2" t="s">
        <v>28</v>
      </c>
      <c r="D1546" s="2" t="s">
        <v>1711</v>
      </c>
      <c r="E1546" s="12" t="s">
        <v>184</v>
      </c>
      <c r="G1546" s="2" t="s">
        <v>27</v>
      </c>
      <c r="H1546" s="2" t="s">
        <v>7</v>
      </c>
      <c r="I1546" s="2" t="s">
        <v>7</v>
      </c>
      <c r="J1546" s="17">
        <v>6932.09</v>
      </c>
      <c r="L1546" s="30">
        <f>IF(M1546="1000 szt.",((J1546/N1546)/1000),IF(M1546="gram",((J1546/N1546)*1000),J1546/N1546))</f>
        <v>0.81554000000000004</v>
      </c>
      <c r="M1546" s="14" t="s">
        <v>19</v>
      </c>
      <c r="N1546" s="15">
        <v>8500</v>
      </c>
      <c r="O1546" s="18" t="s">
        <v>1354</v>
      </c>
      <c r="P1546" s="31" t="str">
        <f t="shared" si="24"/>
        <v>St</v>
      </c>
    </row>
    <row r="1547" spans="1:16" ht="15.6" x14ac:dyDescent="0.3">
      <c r="A1547" s="9">
        <v>45483.315972222219</v>
      </c>
      <c r="B1547" s="2" t="s">
        <v>27</v>
      </c>
      <c r="C1547" s="2" t="s">
        <v>28</v>
      </c>
      <c r="D1547" s="2" t="s">
        <v>1711</v>
      </c>
      <c r="E1547" s="12" t="s">
        <v>184</v>
      </c>
      <c r="G1547" s="2" t="s">
        <v>27</v>
      </c>
      <c r="H1547" s="2" t="s">
        <v>10</v>
      </c>
      <c r="I1547" s="2" t="s">
        <v>35</v>
      </c>
      <c r="J1547" s="17">
        <v>2462.31</v>
      </c>
      <c r="L1547" s="30">
        <f>IF(M1547="1000 szt.",((J1547/N1547)/1000),IF(M1547="gram",((J1547/N1547)*1000),J1547/N1547))</f>
        <v>45000</v>
      </c>
      <c r="M1547" s="14" t="s">
        <v>31</v>
      </c>
      <c r="N1547" s="15">
        <v>5.4718000000000003E-2</v>
      </c>
      <c r="O1547" s="18" t="s">
        <v>1354</v>
      </c>
      <c r="P1547" s="31" t="str">
        <f t="shared" si="24"/>
        <v>St</v>
      </c>
    </row>
    <row r="1548" spans="1:16" ht="15.6" x14ac:dyDescent="0.3">
      <c r="A1548" s="9">
        <v>45483.315972222219</v>
      </c>
      <c r="B1548" s="2" t="s">
        <v>27</v>
      </c>
      <c r="C1548" s="2" t="s">
        <v>28</v>
      </c>
      <c r="D1548" s="2" t="s">
        <v>1711</v>
      </c>
      <c r="E1548" s="12" t="s">
        <v>184</v>
      </c>
      <c r="G1548" s="2" t="s">
        <v>27</v>
      </c>
      <c r="H1548" s="2" t="s">
        <v>10</v>
      </c>
      <c r="I1548" s="2" t="s">
        <v>35</v>
      </c>
      <c r="J1548" s="17">
        <v>47880</v>
      </c>
      <c r="L1548" s="30">
        <f>IF(M1548="1000 szt.",((J1548/N1548)/1000),IF(M1548="gram",((J1548/N1548)*1000),J1548/N1548))</f>
        <v>45000</v>
      </c>
      <c r="M1548" s="14" t="s">
        <v>31</v>
      </c>
      <c r="N1548" s="15">
        <v>1.0640000000000001</v>
      </c>
      <c r="O1548" s="18" t="s">
        <v>1354</v>
      </c>
      <c r="P1548" s="31" t="str">
        <f t="shared" si="24"/>
        <v>St</v>
      </c>
    </row>
    <row r="1549" spans="1:16" ht="15.6" x14ac:dyDescent="0.3">
      <c r="A1549" s="9">
        <v>45483.315972222219</v>
      </c>
      <c r="B1549" s="2" t="s">
        <v>27</v>
      </c>
      <c r="C1549" s="2" t="s">
        <v>28</v>
      </c>
      <c r="D1549" s="2" t="s">
        <v>1711</v>
      </c>
      <c r="E1549" s="12" t="s">
        <v>184</v>
      </c>
      <c r="G1549" s="2" t="s">
        <v>27</v>
      </c>
      <c r="H1549" s="2" t="s">
        <v>11</v>
      </c>
      <c r="I1549" s="2" t="s">
        <v>1744</v>
      </c>
      <c r="J1549" s="17">
        <v>120000</v>
      </c>
      <c r="K1549" s="3" t="s">
        <v>916</v>
      </c>
      <c r="L1549" s="30">
        <f>IF(M1549="1000 szt.",((J1549/N1549)/1000),IF(M1549="gram",((J1549/N1549)*1000),J1549/N1549))</f>
        <v>12000</v>
      </c>
      <c r="M1549" s="14" t="s">
        <v>19</v>
      </c>
      <c r="N1549" s="15">
        <v>10</v>
      </c>
      <c r="O1549" s="18" t="s">
        <v>1354</v>
      </c>
      <c r="P1549" s="31" t="str">
        <f t="shared" si="24"/>
        <v>St</v>
      </c>
    </row>
    <row r="1550" spans="1:16" ht="15.6" x14ac:dyDescent="0.3">
      <c r="A1550" s="9">
        <v>45483.456944444442</v>
      </c>
      <c r="B1550" s="2" t="s">
        <v>27</v>
      </c>
      <c r="C1550" s="2" t="s">
        <v>32</v>
      </c>
      <c r="D1550" s="2" t="s">
        <v>1708</v>
      </c>
      <c r="E1550" s="12" t="s">
        <v>66</v>
      </c>
      <c r="G1550" s="2" t="s">
        <v>23</v>
      </c>
      <c r="H1550" s="2" t="s">
        <v>37</v>
      </c>
      <c r="I1550" s="2" t="s">
        <v>1744</v>
      </c>
      <c r="J1550" s="17">
        <v>130000</v>
      </c>
      <c r="K1550" s="3" t="s">
        <v>914</v>
      </c>
      <c r="L1550" s="30">
        <f>IF(M1550="1000 szt.",((J1550/N1550)/1000),IF(M1550="gram",((J1550/N1550)*1000),J1550/N1550))</f>
        <v>130000</v>
      </c>
      <c r="M1550" s="14" t="s">
        <v>19</v>
      </c>
      <c r="N1550" s="15">
        <v>1</v>
      </c>
      <c r="O1550" s="18" t="s">
        <v>1354</v>
      </c>
      <c r="P1550" s="31" t="str">
        <f t="shared" si="24"/>
        <v>St</v>
      </c>
    </row>
    <row r="1551" spans="1:16" ht="15.6" x14ac:dyDescent="0.3">
      <c r="A1551" s="9">
        <v>45483.625</v>
      </c>
      <c r="B1551" s="2" t="s">
        <v>3</v>
      </c>
      <c r="C1551" s="2" t="s">
        <v>4</v>
      </c>
      <c r="D1551" s="2" t="s">
        <v>1708</v>
      </c>
      <c r="E1551" s="12" t="s">
        <v>71</v>
      </c>
      <c r="F1551" s="12" t="s">
        <v>1760</v>
      </c>
      <c r="G1551" s="2" t="s">
        <v>23</v>
      </c>
      <c r="H1551" s="2" t="s">
        <v>7</v>
      </c>
      <c r="I1551" s="2" t="s">
        <v>7</v>
      </c>
      <c r="J1551" s="17">
        <v>57.09</v>
      </c>
      <c r="L1551" s="30">
        <f>IF(M1551="1000 szt.",((J1551/N1551)/1000),IF(M1551="gram",((J1551/N1551)*1000),J1551/N1551))</f>
        <v>0.81557142857142861</v>
      </c>
      <c r="M1551" s="14" t="s">
        <v>19</v>
      </c>
      <c r="N1551" s="15">
        <v>70</v>
      </c>
      <c r="O1551" s="18" t="s">
        <v>1354</v>
      </c>
      <c r="P1551" s="31" t="str">
        <f t="shared" si="24"/>
        <v>St</v>
      </c>
    </row>
    <row r="1552" spans="1:16" ht="15.6" x14ac:dyDescent="0.3">
      <c r="A1552" s="9">
        <v>45483.625</v>
      </c>
      <c r="B1552" s="2" t="s">
        <v>3</v>
      </c>
      <c r="C1552" s="2" t="s">
        <v>4</v>
      </c>
      <c r="D1552" s="2" t="s">
        <v>1708</v>
      </c>
      <c r="E1552" s="12" t="s">
        <v>71</v>
      </c>
      <c r="F1552" s="12" t="s">
        <v>1760</v>
      </c>
      <c r="G1552" s="2" t="s">
        <v>23</v>
      </c>
      <c r="H1552" s="2" t="s">
        <v>7</v>
      </c>
      <c r="I1552" s="2" t="s">
        <v>7</v>
      </c>
      <c r="J1552" s="17">
        <v>114.18</v>
      </c>
      <c r="L1552" s="30">
        <f>IF(M1552="1000 szt.",((J1552/N1552)/1000),IF(M1552="gram",((J1552/N1552)*1000),J1552/N1552))</f>
        <v>0.81557142857142861</v>
      </c>
      <c r="M1552" s="14" t="s">
        <v>19</v>
      </c>
      <c r="N1552" s="15">
        <v>140</v>
      </c>
      <c r="O1552" s="18" t="s">
        <v>1354</v>
      </c>
      <c r="P1552" s="31" t="str">
        <f t="shared" si="24"/>
        <v>St</v>
      </c>
    </row>
    <row r="1553" spans="1:16" ht="15.6" x14ac:dyDescent="0.3">
      <c r="A1553" s="9">
        <v>45483.707638888889</v>
      </c>
      <c r="B1553" s="2" t="s">
        <v>9</v>
      </c>
      <c r="C1553" s="2" t="s">
        <v>4</v>
      </c>
      <c r="D1553" s="2" t="s">
        <v>1714</v>
      </c>
      <c r="E1553" s="12" t="s">
        <v>63</v>
      </c>
      <c r="F1553" s="12" t="s">
        <v>1753</v>
      </c>
      <c r="G1553" s="2" t="s">
        <v>16</v>
      </c>
      <c r="H1553" s="2" t="s">
        <v>64</v>
      </c>
      <c r="I1553" s="2" t="s">
        <v>1744</v>
      </c>
      <c r="J1553" s="17">
        <v>200</v>
      </c>
      <c r="K1553" s="3" t="s">
        <v>65</v>
      </c>
      <c r="L1553" s="30">
        <f>IF(M1553="1000 szt.",((J1553/N1553)/1000),IF(M1553="gram",((J1553/N1553)*1000),J1553/N1553))</f>
        <v>200</v>
      </c>
      <c r="M1553" s="14" t="s">
        <v>19</v>
      </c>
      <c r="N1553" s="15">
        <v>1</v>
      </c>
      <c r="O1553" s="18" t="s">
        <v>1354</v>
      </c>
      <c r="P1553" s="31" t="str">
        <f t="shared" si="24"/>
        <v>St</v>
      </c>
    </row>
    <row r="1554" spans="1:16" ht="15.6" x14ac:dyDescent="0.3">
      <c r="A1554" s="9">
        <v>45483.743055555555</v>
      </c>
      <c r="B1554" s="2" t="s">
        <v>9</v>
      </c>
      <c r="C1554" s="2" t="s">
        <v>4</v>
      </c>
      <c r="D1554" s="2" t="s">
        <v>1709</v>
      </c>
      <c r="E1554" s="12" t="s">
        <v>60</v>
      </c>
      <c r="F1554" s="12" t="s">
        <v>1752</v>
      </c>
      <c r="G1554" s="2" t="s">
        <v>23</v>
      </c>
      <c r="H1554" s="2" t="s">
        <v>37</v>
      </c>
      <c r="I1554" s="2" t="s">
        <v>38</v>
      </c>
      <c r="J1554" s="17">
        <v>30000</v>
      </c>
      <c r="K1554" s="3" t="s">
        <v>915</v>
      </c>
      <c r="L1554" s="30">
        <f>IF(M1554="1000 szt.",((J1554/N1554)/1000),IF(M1554="gram",((J1554/N1554)*1000),J1554/N1554))</f>
        <v>30000</v>
      </c>
      <c r="M1554" s="14" t="s">
        <v>19</v>
      </c>
      <c r="N1554" s="15">
        <v>1</v>
      </c>
      <c r="O1554" s="18" t="s">
        <v>1354</v>
      </c>
      <c r="P1554" s="31" t="str">
        <f t="shared" si="24"/>
        <v>St</v>
      </c>
    </row>
    <row r="1555" spans="1:16" ht="15.6" x14ac:dyDescent="0.3">
      <c r="A1555" s="9">
        <v>45483.888888888891</v>
      </c>
      <c r="B1555" s="2" t="s">
        <v>3</v>
      </c>
      <c r="C1555" s="2" t="s">
        <v>4</v>
      </c>
      <c r="D1555" s="2" t="s">
        <v>1713</v>
      </c>
      <c r="E1555" s="12" t="s">
        <v>3896</v>
      </c>
      <c r="F1555" s="12" t="s">
        <v>1747</v>
      </c>
      <c r="G1555" s="2" t="s">
        <v>16</v>
      </c>
      <c r="H1555" s="2" t="s">
        <v>10</v>
      </c>
      <c r="I1555" s="2" t="s">
        <v>35</v>
      </c>
      <c r="J1555" s="17">
        <v>24016.95</v>
      </c>
      <c r="K1555" s="3" t="s">
        <v>118</v>
      </c>
      <c r="L1555" s="30">
        <f>IF(M1555="1000 szt.",((J1555/N1555)/1000),IF(M1555="gram",((J1555/N1555)*1000),J1555/N1555))</f>
        <v>45000</v>
      </c>
      <c r="M1555" s="14" t="s">
        <v>31</v>
      </c>
      <c r="N1555" s="15">
        <v>0.53371000000000002</v>
      </c>
      <c r="O1555" s="18" t="s">
        <v>1354</v>
      </c>
      <c r="P1555" s="31" t="str">
        <f t="shared" si="24"/>
        <v>St</v>
      </c>
    </row>
    <row r="1556" spans="1:16" ht="28.8" x14ac:dyDescent="0.3">
      <c r="A1556" s="9">
        <v>45484.493055555555</v>
      </c>
      <c r="B1556" s="2" t="s">
        <v>9</v>
      </c>
      <c r="C1556" s="2" t="s">
        <v>4</v>
      </c>
      <c r="D1556" s="2" t="s">
        <v>1708</v>
      </c>
      <c r="E1556" s="12" t="s">
        <v>58</v>
      </c>
      <c r="F1556" s="12" t="s">
        <v>1754</v>
      </c>
      <c r="G1556" s="2" t="s">
        <v>23</v>
      </c>
      <c r="H1556" s="2" t="s">
        <v>37</v>
      </c>
      <c r="I1556" s="2" t="s">
        <v>38</v>
      </c>
      <c r="J1556" s="17">
        <v>75000</v>
      </c>
      <c r="L1556" s="30">
        <f>IF(M1556="1000 szt.",((J1556/N1556)/1000),IF(M1556="gram",((J1556/N1556)*1000),J1556/N1556))</f>
        <v>75000</v>
      </c>
      <c r="M1556" s="14" t="s">
        <v>19</v>
      </c>
      <c r="N1556" s="15">
        <v>1</v>
      </c>
      <c r="O1556" s="18" t="s">
        <v>1354</v>
      </c>
      <c r="P1556" s="31" t="str">
        <f t="shared" si="24"/>
        <v>St</v>
      </c>
    </row>
    <row r="1557" spans="1:16" ht="15.6" x14ac:dyDescent="0.3">
      <c r="A1557" s="9">
        <v>45484.524305555555</v>
      </c>
      <c r="B1557" s="2" t="s">
        <v>27</v>
      </c>
      <c r="C1557" s="2" t="s">
        <v>32</v>
      </c>
      <c r="D1557" s="2" t="s">
        <v>1708</v>
      </c>
      <c r="E1557" s="12" t="s">
        <v>58</v>
      </c>
      <c r="G1557" s="2" t="s">
        <v>23</v>
      </c>
      <c r="H1557" s="2" t="s">
        <v>10</v>
      </c>
      <c r="I1557" s="2" t="s">
        <v>1744</v>
      </c>
      <c r="J1557" s="17">
        <v>22.5</v>
      </c>
      <c r="K1557" s="3" t="s">
        <v>118</v>
      </c>
      <c r="L1557" s="30">
        <f>IF(M1557="1000 szt.",((J1557/N1557)/1000),IF(M1557="gram",((J1557/N1557)*1000),J1557/N1557))</f>
        <v>45000</v>
      </c>
      <c r="M1557" s="14" t="s">
        <v>31</v>
      </c>
      <c r="N1557" s="15">
        <v>5.0000000000000001E-4</v>
      </c>
      <c r="O1557" s="18" t="s">
        <v>1354</v>
      </c>
      <c r="P1557" s="31" t="str">
        <f t="shared" si="24"/>
        <v>St</v>
      </c>
    </row>
    <row r="1558" spans="1:16" ht="15.6" x14ac:dyDescent="0.3">
      <c r="A1558" s="9">
        <v>45484.524305555555</v>
      </c>
      <c r="B1558" s="2" t="s">
        <v>27</v>
      </c>
      <c r="C1558" s="2" t="s">
        <v>32</v>
      </c>
      <c r="D1558" s="2" t="s">
        <v>1708</v>
      </c>
      <c r="E1558" s="12" t="s">
        <v>58</v>
      </c>
      <c r="G1558" s="2" t="s">
        <v>23</v>
      </c>
      <c r="H1558" s="2" t="s">
        <v>10</v>
      </c>
      <c r="I1558" s="2" t="s">
        <v>1744</v>
      </c>
      <c r="J1558" s="17">
        <v>2144.25</v>
      </c>
      <c r="K1558" s="3" t="s">
        <v>918</v>
      </c>
      <c r="L1558" s="30">
        <f>IF(M1558="1000 szt.",((J1558/N1558)/1000),IF(M1558="gram",((J1558/N1558)*1000),J1558/N1558))</f>
        <v>45000</v>
      </c>
      <c r="M1558" s="14" t="s">
        <v>31</v>
      </c>
      <c r="N1558" s="15">
        <v>4.7649999999999998E-2</v>
      </c>
      <c r="O1558" s="18" t="s">
        <v>1354</v>
      </c>
      <c r="P1558" s="31" t="str">
        <f t="shared" si="24"/>
        <v>St</v>
      </c>
    </row>
    <row r="1559" spans="1:16" ht="28.8" x14ac:dyDescent="0.3">
      <c r="A1559" s="9">
        <v>45484.678472222222</v>
      </c>
      <c r="B1559" s="2" t="s">
        <v>9</v>
      </c>
      <c r="C1559" s="2" t="s">
        <v>4</v>
      </c>
      <c r="D1559" s="2" t="s">
        <v>1709</v>
      </c>
      <c r="E1559" s="12" t="s">
        <v>103</v>
      </c>
      <c r="F1559" s="12" t="s">
        <v>1756</v>
      </c>
      <c r="G1559" s="2" t="s">
        <v>23</v>
      </c>
      <c r="H1559" s="2" t="s">
        <v>37</v>
      </c>
      <c r="I1559" s="2" t="s">
        <v>38</v>
      </c>
      <c r="J1559" s="17">
        <v>140000</v>
      </c>
      <c r="K1559" s="3" t="s">
        <v>917</v>
      </c>
      <c r="L1559" s="30">
        <f>IF(M1559="1000 szt.",((J1559/N1559)/1000),IF(M1559="gram",((J1559/N1559)*1000),J1559/N1559))</f>
        <v>140000</v>
      </c>
      <c r="M1559" s="14" t="s">
        <v>19</v>
      </c>
      <c r="N1559" s="15">
        <v>1</v>
      </c>
      <c r="O1559" s="18" t="s">
        <v>1354</v>
      </c>
      <c r="P1559" s="31" t="str">
        <f t="shared" si="24"/>
        <v>St</v>
      </c>
    </row>
    <row r="1560" spans="1:16" ht="15.6" x14ac:dyDescent="0.3">
      <c r="A1560" s="9">
        <v>45485.003472222219</v>
      </c>
      <c r="B1560" s="2" t="s">
        <v>27</v>
      </c>
      <c r="C1560" s="2" t="s">
        <v>28</v>
      </c>
      <c r="D1560" s="2" t="s">
        <v>1714</v>
      </c>
      <c r="E1560" s="12" t="s">
        <v>33</v>
      </c>
      <c r="G1560" s="2" t="s">
        <v>27</v>
      </c>
      <c r="H1560" s="2" t="s">
        <v>10</v>
      </c>
      <c r="I1560" s="2" t="s">
        <v>35</v>
      </c>
      <c r="J1560" s="17">
        <v>20.25</v>
      </c>
      <c r="L1560" s="30">
        <f>IF(M1560="1000 szt.",((J1560/N1560)/1000),IF(M1560="gram",((J1560/N1560)*1000),J1560/N1560))</f>
        <v>45000</v>
      </c>
      <c r="M1560" s="14" t="s">
        <v>31</v>
      </c>
      <c r="N1560" s="15">
        <v>4.4999999999999999E-4</v>
      </c>
      <c r="O1560" s="18" t="s">
        <v>1354</v>
      </c>
      <c r="P1560" s="31" t="str">
        <f t="shared" si="24"/>
        <v>St</v>
      </c>
    </row>
    <row r="1561" spans="1:16" ht="15.6" x14ac:dyDescent="0.3">
      <c r="A1561" s="9">
        <v>45485.213194444441</v>
      </c>
      <c r="B1561" s="2" t="s">
        <v>3</v>
      </c>
      <c r="C1561" s="2" t="s">
        <v>4</v>
      </c>
      <c r="D1561" s="2" t="s">
        <v>1708</v>
      </c>
      <c r="E1561" s="12" t="s">
        <v>25</v>
      </c>
      <c r="F1561" s="12" t="s">
        <v>1750</v>
      </c>
      <c r="G1561" s="2" t="s">
        <v>26</v>
      </c>
      <c r="H1561" s="2" t="s">
        <v>7</v>
      </c>
      <c r="I1561" s="2" t="s">
        <v>7</v>
      </c>
      <c r="J1561" s="17">
        <v>27.73</v>
      </c>
      <c r="L1561" s="30">
        <f>IF(M1561="1000 szt.",((J1561/N1561)/1000),IF(M1561="gram",((J1561/N1561)*1000),J1561/N1561))</f>
        <v>0.81558823529411761</v>
      </c>
      <c r="M1561" s="14" t="s">
        <v>19</v>
      </c>
      <c r="N1561" s="15">
        <v>34</v>
      </c>
      <c r="O1561" s="18" t="s">
        <v>1171</v>
      </c>
      <c r="P1561" s="31" t="str">
        <f t="shared" si="24"/>
        <v>SC</v>
      </c>
    </row>
    <row r="1562" spans="1:16" ht="15.6" x14ac:dyDescent="0.3">
      <c r="A1562" s="9">
        <v>45485.305555555555</v>
      </c>
      <c r="B1562" s="2" t="s">
        <v>27</v>
      </c>
      <c r="C1562" s="2" t="s">
        <v>28</v>
      </c>
      <c r="D1562" s="2" t="s">
        <v>1709</v>
      </c>
      <c r="E1562" s="12" t="s">
        <v>103</v>
      </c>
      <c r="G1562" s="2" t="s">
        <v>27</v>
      </c>
      <c r="H1562" s="2" t="s">
        <v>10</v>
      </c>
      <c r="I1562" s="2" t="s">
        <v>35</v>
      </c>
      <c r="J1562" s="17">
        <v>153</v>
      </c>
      <c r="L1562" s="30">
        <f>IF(M1562="1000 szt.",((J1562/N1562)/1000),IF(M1562="gram",((J1562/N1562)*1000),J1562/N1562))</f>
        <v>45000</v>
      </c>
      <c r="M1562" s="14" t="s">
        <v>31</v>
      </c>
      <c r="N1562" s="15">
        <v>3.3999999999999998E-3</v>
      </c>
      <c r="O1562" s="18" t="s">
        <v>1354</v>
      </c>
      <c r="P1562" s="31" t="str">
        <f t="shared" si="24"/>
        <v>St</v>
      </c>
    </row>
    <row r="1563" spans="1:16" ht="15.6" x14ac:dyDescent="0.3">
      <c r="A1563" s="9">
        <v>45485.388888888891</v>
      </c>
      <c r="B1563" s="2" t="s">
        <v>3</v>
      </c>
      <c r="C1563" s="2" t="s">
        <v>4</v>
      </c>
      <c r="D1563" s="2" t="s">
        <v>1708</v>
      </c>
      <c r="E1563" s="12" t="s">
        <v>71</v>
      </c>
      <c r="F1563" s="12" t="s">
        <v>1760</v>
      </c>
      <c r="G1563" s="2" t="s">
        <v>23</v>
      </c>
      <c r="H1563" s="2" t="s">
        <v>7</v>
      </c>
      <c r="I1563" s="2" t="s">
        <v>7</v>
      </c>
      <c r="J1563" s="17">
        <v>101.94</v>
      </c>
      <c r="L1563" s="30">
        <f>IF(M1563="1000 szt.",((J1563/N1563)/1000),IF(M1563="gram",((J1563/N1563)*1000),J1563/N1563))</f>
        <v>0.81552000000000002</v>
      </c>
      <c r="M1563" s="14" t="s">
        <v>19</v>
      </c>
      <c r="N1563" s="15">
        <v>125</v>
      </c>
      <c r="O1563" s="18" t="s">
        <v>1354</v>
      </c>
      <c r="P1563" s="31" t="str">
        <f t="shared" si="24"/>
        <v>St</v>
      </c>
    </row>
    <row r="1564" spans="1:16" ht="15.6" x14ac:dyDescent="0.3">
      <c r="A1564" s="9">
        <v>45485.388888888891</v>
      </c>
      <c r="B1564" s="2" t="s">
        <v>27</v>
      </c>
      <c r="C1564" s="2" t="s">
        <v>32</v>
      </c>
      <c r="D1564" s="2" t="s">
        <v>1714</v>
      </c>
      <c r="E1564" s="12" t="s">
        <v>81</v>
      </c>
      <c r="G1564" s="2" t="s">
        <v>82</v>
      </c>
      <c r="H1564" s="2" t="s">
        <v>29</v>
      </c>
      <c r="I1564" s="2" t="s">
        <v>29</v>
      </c>
      <c r="J1564" s="17">
        <v>1631</v>
      </c>
      <c r="L1564" s="30">
        <f>IF(M1564="1000 szt.",((J1564/N1564)/1000),IF(M1564="gram",((J1564/N1564)*1000),J1564/N1564))</f>
        <v>0.8155</v>
      </c>
      <c r="M1564" s="14" t="s">
        <v>19</v>
      </c>
      <c r="N1564" s="15">
        <v>2000</v>
      </c>
      <c r="O1564" s="18" t="s">
        <v>1354</v>
      </c>
      <c r="P1564" s="31" t="str">
        <f t="shared" si="24"/>
        <v>St</v>
      </c>
    </row>
    <row r="1565" spans="1:16" ht="15.6" x14ac:dyDescent="0.3">
      <c r="A1565" s="9">
        <v>45485.465277777781</v>
      </c>
      <c r="B1565" s="2" t="s">
        <v>3</v>
      </c>
      <c r="C1565" s="2" t="s">
        <v>4</v>
      </c>
      <c r="D1565" s="2" t="s">
        <v>1708</v>
      </c>
      <c r="E1565" s="12" t="s">
        <v>25</v>
      </c>
      <c r="F1565" s="12" t="s">
        <v>1750</v>
      </c>
      <c r="G1565" s="2" t="s">
        <v>26</v>
      </c>
      <c r="H1565" s="2" t="s">
        <v>7</v>
      </c>
      <c r="I1565" s="2" t="s">
        <v>7</v>
      </c>
      <c r="J1565" s="17">
        <v>163.11000000000001</v>
      </c>
      <c r="L1565" s="30">
        <f>IF(M1565="1000 szt.",((J1565/N1565)/1000),IF(M1565="gram",((J1565/N1565)*1000),J1565/N1565))</f>
        <v>0.81555000000000011</v>
      </c>
      <c r="M1565" s="14" t="s">
        <v>19</v>
      </c>
      <c r="N1565" s="15">
        <v>200</v>
      </c>
      <c r="O1565" s="18" t="s">
        <v>1354</v>
      </c>
      <c r="P1565" s="31" t="str">
        <f t="shared" si="24"/>
        <v>St</v>
      </c>
    </row>
    <row r="1566" spans="1:16" ht="15.6" x14ac:dyDescent="0.3">
      <c r="A1566" s="9">
        <v>45485.465277777781</v>
      </c>
      <c r="B1566" s="2" t="s">
        <v>3</v>
      </c>
      <c r="C1566" s="2" t="s">
        <v>4</v>
      </c>
      <c r="D1566" s="2" t="s">
        <v>1708</v>
      </c>
      <c r="E1566" s="12" t="s">
        <v>25</v>
      </c>
      <c r="F1566" s="12" t="s">
        <v>1750</v>
      </c>
      <c r="G1566" s="2" t="s">
        <v>26</v>
      </c>
      <c r="H1566" s="2" t="s">
        <v>55</v>
      </c>
      <c r="I1566" s="2" t="s">
        <v>57</v>
      </c>
      <c r="J1566" s="17">
        <v>30</v>
      </c>
      <c r="L1566" s="30">
        <f>IF(M1566="1000 szt.",((J1566/N1566)/1000),IF(M1566="gram",((J1566/N1566)*1000),J1566/N1566))</f>
        <v>30</v>
      </c>
      <c r="M1566" s="14" t="s">
        <v>46</v>
      </c>
      <c r="N1566" s="15">
        <v>1</v>
      </c>
      <c r="O1566" s="18" t="s">
        <v>1354</v>
      </c>
      <c r="P1566" s="31" t="str">
        <f t="shared" si="24"/>
        <v>St</v>
      </c>
    </row>
    <row r="1567" spans="1:16" ht="15.6" x14ac:dyDescent="0.3">
      <c r="A1567" s="9">
        <v>45485.520833333336</v>
      </c>
      <c r="B1567" s="2" t="s">
        <v>27</v>
      </c>
      <c r="C1567" s="2" t="s">
        <v>32</v>
      </c>
      <c r="D1567" s="2" t="s">
        <v>1716</v>
      </c>
      <c r="E1567" s="12" t="s">
        <v>755</v>
      </c>
      <c r="G1567" s="2" t="s">
        <v>243</v>
      </c>
      <c r="H1567" s="2" t="s">
        <v>7</v>
      </c>
      <c r="I1567" s="2" t="s">
        <v>7</v>
      </c>
      <c r="J1567" s="17">
        <v>717.68</v>
      </c>
      <c r="L1567" s="30">
        <f>IF(M1567="1000 szt.",((J1567/N1567)/1000),IF(M1567="gram",((J1567/N1567)*1000),J1567/N1567))</f>
        <v>0.81554545454545446</v>
      </c>
      <c r="M1567" s="14" t="s">
        <v>19</v>
      </c>
      <c r="N1567" s="15">
        <v>880</v>
      </c>
      <c r="O1567" s="18" t="s">
        <v>1354</v>
      </c>
      <c r="P1567" s="31" t="str">
        <f t="shared" si="24"/>
        <v>St</v>
      </c>
    </row>
    <row r="1568" spans="1:16" ht="15.6" x14ac:dyDescent="0.3">
      <c r="A1568" s="9">
        <v>45485.579861111109</v>
      </c>
      <c r="B1568" s="2" t="s">
        <v>27</v>
      </c>
      <c r="C1568" s="2" t="s">
        <v>28</v>
      </c>
      <c r="D1568" s="2" t="s">
        <v>1708</v>
      </c>
      <c r="E1568" s="12" t="s">
        <v>174</v>
      </c>
      <c r="G1568" s="2" t="s">
        <v>27</v>
      </c>
      <c r="H1568" s="2" t="s">
        <v>55</v>
      </c>
      <c r="I1568" s="2" t="s">
        <v>56</v>
      </c>
      <c r="J1568" s="17">
        <v>96854</v>
      </c>
      <c r="K1568" s="3" t="s">
        <v>920</v>
      </c>
      <c r="L1568" s="30">
        <f>IF(M1568="1000 szt.",((J1568/N1568)/1000),IF(M1568="gram",((J1568/N1568)*1000),J1568/N1568))</f>
        <v>94.954901960784312</v>
      </c>
      <c r="M1568" s="14" t="s">
        <v>46</v>
      </c>
      <c r="N1568" s="15">
        <v>1020</v>
      </c>
      <c r="O1568" s="18" t="s">
        <v>1354</v>
      </c>
      <c r="P1568" s="31" t="str">
        <f t="shared" si="24"/>
        <v>St</v>
      </c>
    </row>
    <row r="1569" spans="1:16" ht="15.6" x14ac:dyDescent="0.3">
      <c r="A1569" s="9">
        <v>45485.579861111109</v>
      </c>
      <c r="B1569" s="2" t="s">
        <v>27</v>
      </c>
      <c r="C1569" s="2" t="s">
        <v>28</v>
      </c>
      <c r="D1569" s="2" t="s">
        <v>1708</v>
      </c>
      <c r="E1569" s="12" t="s">
        <v>174</v>
      </c>
      <c r="G1569" s="2" t="s">
        <v>27</v>
      </c>
      <c r="H1569" s="2" t="s">
        <v>55</v>
      </c>
      <c r="I1569" s="2" t="s">
        <v>57</v>
      </c>
      <c r="J1569" s="17">
        <v>80</v>
      </c>
      <c r="K1569" s="3" t="s">
        <v>921</v>
      </c>
      <c r="L1569" s="30">
        <f>IF(M1569="1000 szt.",((J1569/N1569)/1000),IF(M1569="gram",((J1569/N1569)*1000),J1569/N1569))</f>
        <v>40</v>
      </c>
      <c r="M1569" s="14" t="s">
        <v>46</v>
      </c>
      <c r="N1569" s="15">
        <v>2</v>
      </c>
      <c r="O1569" s="18" t="s">
        <v>1354</v>
      </c>
      <c r="P1569" s="31" t="str">
        <f t="shared" si="24"/>
        <v>St</v>
      </c>
    </row>
    <row r="1570" spans="1:16" ht="20.399999999999999" x14ac:dyDescent="0.3">
      <c r="A1570" s="9">
        <v>45485.609722222223</v>
      </c>
      <c r="B1570" s="2" t="s">
        <v>9</v>
      </c>
      <c r="C1570" s="2" t="s">
        <v>32</v>
      </c>
      <c r="D1570" s="2" t="s">
        <v>1712</v>
      </c>
      <c r="E1570" s="12" t="s">
        <v>115</v>
      </c>
      <c r="G1570" s="2" t="s">
        <v>16</v>
      </c>
      <c r="H1570" s="2" t="s">
        <v>17</v>
      </c>
      <c r="I1570" s="2" t="s">
        <v>18</v>
      </c>
      <c r="J1570" s="17">
        <v>6</v>
      </c>
      <c r="K1570" s="3" t="s">
        <v>919</v>
      </c>
      <c r="L1570" s="30">
        <f>IF(M1570="1000 szt.",((J1570/N1570)/1000),IF(M1570="gram",((J1570/N1570)*1000),J1570/N1570))</f>
        <v>3</v>
      </c>
      <c r="M1570" s="14" t="s">
        <v>19</v>
      </c>
      <c r="N1570" s="15">
        <v>2</v>
      </c>
      <c r="O1570" s="18" t="s">
        <v>1354</v>
      </c>
      <c r="P1570" s="31" t="str">
        <f t="shared" si="24"/>
        <v>St</v>
      </c>
    </row>
    <row r="1571" spans="1:16" ht="15.6" x14ac:dyDescent="0.3">
      <c r="A1571" s="9">
        <v>45485.850694444445</v>
      </c>
      <c r="B1571" s="2" t="s">
        <v>3</v>
      </c>
      <c r="C1571" s="2" t="s">
        <v>4</v>
      </c>
      <c r="D1571" s="2" t="s">
        <v>1713</v>
      </c>
      <c r="E1571" s="12" t="s">
        <v>3896</v>
      </c>
      <c r="F1571" s="12" t="s">
        <v>1747</v>
      </c>
      <c r="G1571" s="2" t="s">
        <v>16</v>
      </c>
      <c r="H1571" s="2" t="s">
        <v>10</v>
      </c>
      <c r="I1571" s="2" t="s">
        <v>1744</v>
      </c>
      <c r="J1571" s="17">
        <v>29250</v>
      </c>
      <c r="K1571" s="3" t="s">
        <v>922</v>
      </c>
      <c r="L1571" s="30">
        <f>IF(M1571="1000 szt.",((J1571/N1571)/1000),IF(M1571="gram",((J1571/N1571)*1000),J1571/N1571))</f>
        <v>45000</v>
      </c>
      <c r="M1571" s="14" t="s">
        <v>31</v>
      </c>
      <c r="N1571" s="15">
        <v>0.65</v>
      </c>
      <c r="O1571" s="18" t="s">
        <v>1354</v>
      </c>
      <c r="P1571" s="31" t="str">
        <f t="shared" si="24"/>
        <v>St</v>
      </c>
    </row>
    <row r="1572" spans="1:16" ht="15.6" x14ac:dyDescent="0.3">
      <c r="A1572" s="9">
        <v>45486.010416666664</v>
      </c>
      <c r="B1572" s="2" t="s">
        <v>9</v>
      </c>
      <c r="C1572" s="2" t="s">
        <v>4</v>
      </c>
      <c r="D1572" s="2" t="s">
        <v>1710</v>
      </c>
      <c r="E1572" s="12" t="s">
        <v>167</v>
      </c>
      <c r="F1572" s="12" t="s">
        <v>1761</v>
      </c>
      <c r="G1572" s="2" t="s">
        <v>16</v>
      </c>
      <c r="H1572" s="2" t="s">
        <v>64</v>
      </c>
      <c r="I1572" s="2" t="s">
        <v>1744</v>
      </c>
      <c r="J1572" s="17">
        <v>100</v>
      </c>
      <c r="K1572" s="3" t="s">
        <v>981</v>
      </c>
      <c r="L1572" s="30">
        <f>IF(M1572="1000 szt.",((J1572/N1572)/1000),IF(M1572="gram",((J1572/N1572)*1000),J1572/N1572))</f>
        <v>100</v>
      </c>
      <c r="M1572" s="14" t="s">
        <v>19</v>
      </c>
      <c r="N1572" s="15">
        <v>1</v>
      </c>
      <c r="O1572" s="18" t="s">
        <v>1354</v>
      </c>
      <c r="P1572" s="31" t="str">
        <f t="shared" si="24"/>
        <v>St</v>
      </c>
    </row>
    <row r="1573" spans="1:16" ht="15.6" x14ac:dyDescent="0.3">
      <c r="A1573" s="9">
        <v>45486.465277777781</v>
      </c>
      <c r="B1573" s="2" t="s">
        <v>3</v>
      </c>
      <c r="C1573" s="2" t="s">
        <v>4</v>
      </c>
      <c r="D1573" s="2" t="s">
        <v>1708</v>
      </c>
      <c r="E1573" s="12" t="s">
        <v>71</v>
      </c>
      <c r="F1573" s="12" t="s">
        <v>1760</v>
      </c>
      <c r="G1573" s="2" t="s">
        <v>23</v>
      </c>
      <c r="H1573" s="2" t="s">
        <v>7</v>
      </c>
      <c r="I1573" s="2" t="s">
        <v>7</v>
      </c>
      <c r="J1573" s="17">
        <v>195.73</v>
      </c>
      <c r="L1573" s="30">
        <f>IF(M1573="1000 szt.",((J1573/N1573)/1000),IF(M1573="gram",((J1573/N1573)*1000),J1573/N1573))</f>
        <v>0.81554166666666661</v>
      </c>
      <c r="M1573" s="14" t="s">
        <v>19</v>
      </c>
      <c r="N1573" s="15">
        <v>240</v>
      </c>
      <c r="O1573" s="18" t="s">
        <v>1354</v>
      </c>
      <c r="P1573" s="31" t="str">
        <f t="shared" si="24"/>
        <v>St</v>
      </c>
    </row>
    <row r="1574" spans="1:16" ht="15.6" x14ac:dyDescent="0.3">
      <c r="A1574" s="9">
        <v>45486.479166666664</v>
      </c>
      <c r="B1574" s="2" t="s">
        <v>3</v>
      </c>
      <c r="C1574" s="2" t="s">
        <v>4</v>
      </c>
      <c r="D1574" s="2" t="s">
        <v>1708</v>
      </c>
      <c r="E1574" s="12" t="s">
        <v>71</v>
      </c>
      <c r="F1574" s="12" t="s">
        <v>1760</v>
      </c>
      <c r="G1574" s="2" t="s">
        <v>23</v>
      </c>
      <c r="H1574" s="2" t="s">
        <v>7</v>
      </c>
      <c r="I1574" s="2" t="s">
        <v>7</v>
      </c>
      <c r="J1574" s="17">
        <v>162.29</v>
      </c>
      <c r="L1574" s="30">
        <f>IF(M1574="1000 szt.",((J1574/N1574)/1000),IF(M1574="gram",((J1574/N1574)*1000),J1574/N1574))</f>
        <v>0.81552763819095475</v>
      </c>
      <c r="M1574" s="14" t="s">
        <v>19</v>
      </c>
      <c r="N1574" s="15">
        <v>199</v>
      </c>
      <c r="O1574" s="18" t="s">
        <v>1354</v>
      </c>
      <c r="P1574" s="31" t="str">
        <f t="shared" si="24"/>
        <v>St</v>
      </c>
    </row>
    <row r="1575" spans="1:16" ht="15.6" x14ac:dyDescent="0.3">
      <c r="A1575" s="9">
        <v>45486.486111111109</v>
      </c>
      <c r="B1575" s="2" t="s">
        <v>3</v>
      </c>
      <c r="C1575" s="2" t="s">
        <v>4</v>
      </c>
      <c r="D1575" s="2" t="s">
        <v>1708</v>
      </c>
      <c r="E1575" s="12" t="s">
        <v>71</v>
      </c>
      <c r="F1575" s="12" t="s">
        <v>1760</v>
      </c>
      <c r="G1575" s="2" t="s">
        <v>23</v>
      </c>
      <c r="H1575" s="2" t="s">
        <v>7</v>
      </c>
      <c r="I1575" s="2" t="s">
        <v>7</v>
      </c>
      <c r="J1575" s="17">
        <v>137.83000000000001</v>
      </c>
      <c r="L1575" s="30">
        <f>IF(M1575="1000 szt.",((J1575/N1575)/1000),IF(M1575="gram",((J1575/N1575)*1000),J1575/N1575))</f>
        <v>0.81556213017751489</v>
      </c>
      <c r="M1575" s="14" t="s">
        <v>19</v>
      </c>
      <c r="N1575" s="15">
        <v>169</v>
      </c>
      <c r="O1575" s="18" t="s">
        <v>1354</v>
      </c>
      <c r="P1575" s="31" t="str">
        <f t="shared" si="24"/>
        <v>St</v>
      </c>
    </row>
    <row r="1576" spans="1:16" ht="15.6" x14ac:dyDescent="0.3">
      <c r="A1576" s="9">
        <v>45486.489583333336</v>
      </c>
      <c r="B1576" s="2" t="s">
        <v>3</v>
      </c>
      <c r="C1576" s="2" t="s">
        <v>4</v>
      </c>
      <c r="D1576" s="2" t="s">
        <v>1708</v>
      </c>
      <c r="E1576" s="12" t="s">
        <v>71</v>
      </c>
      <c r="F1576" s="12" t="s">
        <v>1760</v>
      </c>
      <c r="G1576" s="2" t="s">
        <v>23</v>
      </c>
      <c r="H1576" s="2" t="s">
        <v>7</v>
      </c>
      <c r="I1576" s="2" t="s">
        <v>7</v>
      </c>
      <c r="J1576" s="17">
        <v>82.37</v>
      </c>
      <c r="L1576" s="30">
        <f>IF(M1576="1000 szt.",((J1576/N1576)/1000),IF(M1576="gram",((J1576/N1576)*1000),J1576/N1576))</f>
        <v>0.8155445544554456</v>
      </c>
      <c r="M1576" s="14" t="s">
        <v>19</v>
      </c>
      <c r="N1576" s="15">
        <v>101</v>
      </c>
      <c r="O1576" s="18" t="s">
        <v>1354</v>
      </c>
      <c r="P1576" s="31" t="str">
        <f t="shared" si="24"/>
        <v>St</v>
      </c>
    </row>
    <row r="1577" spans="1:16" ht="28.8" x14ac:dyDescent="0.3">
      <c r="A1577" s="9">
        <v>45486.631944444445</v>
      </c>
      <c r="B1577" s="2" t="s">
        <v>9</v>
      </c>
      <c r="C1577" s="2" t="s">
        <v>4</v>
      </c>
      <c r="D1577" s="2" t="s">
        <v>1709</v>
      </c>
      <c r="E1577" s="12" t="s">
        <v>103</v>
      </c>
      <c r="F1577" s="12" t="s">
        <v>1756</v>
      </c>
      <c r="G1577" s="2" t="s">
        <v>23</v>
      </c>
      <c r="H1577" s="2" t="s">
        <v>37</v>
      </c>
      <c r="I1577" s="2" t="s">
        <v>38</v>
      </c>
      <c r="J1577" s="17">
        <v>80000</v>
      </c>
      <c r="K1577" s="3" t="s">
        <v>923</v>
      </c>
      <c r="L1577" s="30">
        <f>IF(M1577="1000 szt.",((J1577/N1577)/1000),IF(M1577="gram",((J1577/N1577)*1000),J1577/N1577))</f>
        <v>80000</v>
      </c>
      <c r="M1577" s="14" t="s">
        <v>19</v>
      </c>
      <c r="N1577" s="15">
        <v>1</v>
      </c>
      <c r="O1577" s="18" t="s">
        <v>1354</v>
      </c>
      <c r="P1577" s="31" t="str">
        <f t="shared" si="24"/>
        <v>St</v>
      </c>
    </row>
    <row r="1578" spans="1:16" ht="15.6" x14ac:dyDescent="0.3">
      <c r="A1578" s="9">
        <v>45487.649305555555</v>
      </c>
      <c r="B1578" s="2" t="s">
        <v>9</v>
      </c>
      <c r="C1578" s="2" t="s">
        <v>4</v>
      </c>
      <c r="D1578" s="2" t="s">
        <v>1714</v>
      </c>
      <c r="E1578" s="12" t="s">
        <v>63</v>
      </c>
      <c r="F1578" s="12" t="s">
        <v>1753</v>
      </c>
      <c r="G1578" s="2" t="s">
        <v>16</v>
      </c>
      <c r="H1578" s="2" t="s">
        <v>10</v>
      </c>
      <c r="I1578" s="2" t="s">
        <v>35</v>
      </c>
      <c r="J1578" s="17">
        <v>89.28</v>
      </c>
      <c r="K1578" s="3" t="s">
        <v>924</v>
      </c>
      <c r="L1578" s="30">
        <f>IF(M1578="1000 szt.",((J1578/N1578)/1000),IF(M1578="gram",((J1578/N1578)*1000),J1578/N1578))</f>
        <v>48000</v>
      </c>
      <c r="M1578" s="14" t="s">
        <v>31</v>
      </c>
      <c r="N1578" s="15">
        <v>1.8600000000000001E-3</v>
      </c>
      <c r="O1578" s="18" t="s">
        <v>1354</v>
      </c>
      <c r="P1578" s="31" t="str">
        <f t="shared" si="24"/>
        <v>St</v>
      </c>
    </row>
    <row r="1579" spans="1:16" ht="28.8" x14ac:dyDescent="0.3">
      <c r="A1579" s="9">
        <v>45488.006944444445</v>
      </c>
      <c r="B1579" s="2" t="s">
        <v>9</v>
      </c>
      <c r="C1579" s="2" t="s">
        <v>4</v>
      </c>
      <c r="D1579" s="2" t="s">
        <v>1709</v>
      </c>
      <c r="E1579" s="12" t="s">
        <v>103</v>
      </c>
      <c r="F1579" s="12" t="s">
        <v>1756</v>
      </c>
      <c r="G1579" s="2" t="s">
        <v>23</v>
      </c>
      <c r="H1579" s="2" t="s">
        <v>37</v>
      </c>
      <c r="I1579" s="2" t="s">
        <v>38</v>
      </c>
      <c r="J1579" s="17">
        <v>35000</v>
      </c>
      <c r="K1579" s="3" t="s">
        <v>925</v>
      </c>
      <c r="L1579" s="30">
        <f>IF(M1579="1000 szt.",((J1579/N1579)/1000),IF(M1579="gram",((J1579/N1579)*1000),J1579/N1579))</f>
        <v>35000</v>
      </c>
      <c r="M1579" s="14" t="s">
        <v>19</v>
      </c>
      <c r="N1579" s="15">
        <v>1</v>
      </c>
      <c r="O1579" s="18" t="s">
        <v>1354</v>
      </c>
      <c r="P1579" s="31" t="str">
        <f t="shared" si="24"/>
        <v>St</v>
      </c>
    </row>
    <row r="1580" spans="1:16" ht="15.6" x14ac:dyDescent="0.3">
      <c r="A1580" s="9">
        <v>45488.25</v>
      </c>
      <c r="B1580" s="2" t="s">
        <v>27</v>
      </c>
      <c r="C1580" s="2" t="s">
        <v>28</v>
      </c>
      <c r="D1580" s="2" t="s">
        <v>1708</v>
      </c>
      <c r="E1580" s="12" t="s">
        <v>66</v>
      </c>
      <c r="G1580" s="2" t="s">
        <v>27</v>
      </c>
      <c r="H1580" s="2" t="s">
        <v>37</v>
      </c>
      <c r="I1580" s="2" t="s">
        <v>38</v>
      </c>
      <c r="J1580" s="17">
        <v>100000</v>
      </c>
      <c r="L1580" s="30">
        <f>IF(M1580="1000 szt.",((J1580/N1580)/1000),IF(M1580="gram",((J1580/N1580)*1000),J1580/N1580))</f>
        <v>100000</v>
      </c>
      <c r="M1580" s="14" t="s">
        <v>19</v>
      </c>
      <c r="N1580" s="15">
        <v>1</v>
      </c>
      <c r="O1580" s="18" t="s">
        <v>1166</v>
      </c>
      <c r="P1580" s="31" t="str">
        <f t="shared" si="24"/>
        <v>Po</v>
      </c>
    </row>
    <row r="1581" spans="1:16" ht="15.6" x14ac:dyDescent="0.3">
      <c r="A1581" s="9">
        <v>45488.420138888891</v>
      </c>
      <c r="B1581" s="2" t="s">
        <v>3</v>
      </c>
      <c r="C1581" s="2" t="s">
        <v>4</v>
      </c>
      <c r="D1581" s="2" t="s">
        <v>1708</v>
      </c>
      <c r="E1581" s="12" t="s">
        <v>25</v>
      </c>
      <c r="F1581" s="12" t="s">
        <v>1750</v>
      </c>
      <c r="G1581" s="2" t="s">
        <v>26</v>
      </c>
      <c r="H1581" s="2" t="s">
        <v>7</v>
      </c>
      <c r="I1581" s="2" t="s">
        <v>7</v>
      </c>
      <c r="J1581" s="17">
        <v>293.58999999999997</v>
      </c>
      <c r="L1581" s="30">
        <f>IF(M1581="1000 szt.",((J1581/N1581)/1000),IF(M1581="gram",((J1581/N1581)*1000),J1581/N1581))</f>
        <v>0.81552777777777774</v>
      </c>
      <c r="M1581" s="14" t="s">
        <v>19</v>
      </c>
      <c r="N1581" s="15">
        <v>360</v>
      </c>
      <c r="O1581" s="18" t="s">
        <v>1164</v>
      </c>
      <c r="P1581" s="31" t="str">
        <f t="shared" si="24"/>
        <v>KA</v>
      </c>
    </row>
    <row r="1582" spans="1:16" ht="15.6" x14ac:dyDescent="0.3">
      <c r="A1582" s="9">
        <v>45488.5</v>
      </c>
      <c r="B1582" s="2" t="s">
        <v>3</v>
      </c>
      <c r="C1582" s="2" t="s">
        <v>4</v>
      </c>
      <c r="D1582" s="2" t="s">
        <v>1709</v>
      </c>
      <c r="E1582" s="12" t="s">
        <v>52</v>
      </c>
      <c r="F1582" s="12" t="s">
        <v>1751</v>
      </c>
      <c r="G1582" s="2" t="s">
        <v>16</v>
      </c>
      <c r="H1582" s="2" t="s">
        <v>55</v>
      </c>
      <c r="I1582" s="2" t="s">
        <v>717</v>
      </c>
      <c r="J1582" s="17">
        <v>206</v>
      </c>
      <c r="L1582" s="30">
        <f>IF(M1582="1000 szt.",((J1582/N1582)/1000),IF(M1582="gram",((J1582/N1582)*1000),J1582/N1582))</f>
        <v>41.2</v>
      </c>
      <c r="M1582" s="14" t="s">
        <v>46</v>
      </c>
      <c r="N1582" s="15">
        <v>5</v>
      </c>
      <c r="O1582" s="18" t="s">
        <v>1164</v>
      </c>
      <c r="P1582" s="31" t="str">
        <f t="shared" si="24"/>
        <v>KA</v>
      </c>
    </row>
    <row r="1583" spans="1:16" ht="15.6" x14ac:dyDescent="0.3">
      <c r="A1583" s="9">
        <v>45488.697916666664</v>
      </c>
      <c r="B1583" s="2" t="s">
        <v>9</v>
      </c>
      <c r="C1583" s="2" t="s">
        <v>4</v>
      </c>
      <c r="D1583" s="2" t="s">
        <v>1714</v>
      </c>
      <c r="E1583" s="12" t="s">
        <v>63</v>
      </c>
      <c r="F1583" s="12" t="s">
        <v>1753</v>
      </c>
      <c r="G1583" s="2" t="s">
        <v>16</v>
      </c>
      <c r="H1583" s="2" t="s">
        <v>11</v>
      </c>
      <c r="I1583" s="2" t="s">
        <v>1744</v>
      </c>
      <c r="J1583" s="17">
        <v>80</v>
      </c>
      <c r="K1583" s="3" t="s">
        <v>65</v>
      </c>
      <c r="L1583" s="30">
        <f>IF(M1583="1000 szt.",((J1583/N1583)/1000),IF(M1583="gram",((J1583/N1583)*1000),J1583/N1583))</f>
        <v>80</v>
      </c>
      <c r="M1583" s="14" t="s">
        <v>19</v>
      </c>
      <c r="N1583" s="15">
        <v>1</v>
      </c>
      <c r="O1583" s="18" t="s">
        <v>1354</v>
      </c>
      <c r="P1583" s="31" t="str">
        <f t="shared" si="24"/>
        <v>St</v>
      </c>
    </row>
    <row r="1584" spans="1:16" ht="15.6" x14ac:dyDescent="0.3">
      <c r="A1584" s="9">
        <v>45488.708333333336</v>
      </c>
      <c r="B1584" s="2" t="s">
        <v>3</v>
      </c>
      <c r="C1584" s="2" t="s">
        <v>4</v>
      </c>
      <c r="D1584" s="2" t="s">
        <v>1708</v>
      </c>
      <c r="E1584" s="12" t="s">
        <v>25</v>
      </c>
      <c r="F1584" s="12" t="s">
        <v>1750</v>
      </c>
      <c r="G1584" s="2" t="s">
        <v>26</v>
      </c>
      <c r="H1584" s="2" t="s">
        <v>7</v>
      </c>
      <c r="I1584" s="2" t="s">
        <v>7</v>
      </c>
      <c r="J1584" s="17">
        <v>16310.8</v>
      </c>
      <c r="K1584" s="3" t="s">
        <v>926</v>
      </c>
      <c r="L1584" s="30">
        <f>IF(M1584="1000 szt.",((J1584/N1584)/1000),IF(M1584="gram",((J1584/N1584)*1000),J1584/N1584))</f>
        <v>0.81553999999999993</v>
      </c>
      <c r="M1584" s="14" t="s">
        <v>19</v>
      </c>
      <c r="N1584" s="15">
        <v>20000</v>
      </c>
      <c r="O1584" s="18" t="s">
        <v>1164</v>
      </c>
      <c r="P1584" s="31" t="str">
        <f t="shared" si="24"/>
        <v>KA</v>
      </c>
    </row>
    <row r="1585" spans="1:16" ht="15.6" x14ac:dyDescent="0.3">
      <c r="A1585" s="9">
        <v>45488.791666666664</v>
      </c>
      <c r="B1585" s="2" t="s">
        <v>9</v>
      </c>
      <c r="C1585" s="2" t="s">
        <v>4</v>
      </c>
      <c r="D1585" s="2" t="s">
        <v>1714</v>
      </c>
      <c r="E1585" s="12" t="s">
        <v>63</v>
      </c>
      <c r="F1585" s="12" t="s">
        <v>1753</v>
      </c>
      <c r="G1585" s="2" t="s">
        <v>16</v>
      </c>
      <c r="H1585" s="2" t="s">
        <v>64</v>
      </c>
      <c r="I1585" s="2" t="s">
        <v>1744</v>
      </c>
      <c r="J1585" s="17">
        <v>80</v>
      </c>
      <c r="K1585" s="3" t="s">
        <v>122</v>
      </c>
      <c r="L1585" s="30">
        <f>IF(M1585="1000 szt.",((J1585/N1585)/1000),IF(M1585="gram",((J1585/N1585)*1000),J1585/N1585))</f>
        <v>80</v>
      </c>
      <c r="M1585" s="14" t="s">
        <v>19</v>
      </c>
      <c r="N1585" s="15">
        <v>1</v>
      </c>
      <c r="O1585" s="18" t="s">
        <v>1354</v>
      </c>
      <c r="P1585" s="31" t="str">
        <f t="shared" si="24"/>
        <v>St</v>
      </c>
    </row>
    <row r="1586" spans="1:16" ht="15.6" x14ac:dyDescent="0.3">
      <c r="A1586" s="9">
        <v>45488.802083333336</v>
      </c>
      <c r="B1586" s="2" t="s">
        <v>9</v>
      </c>
      <c r="C1586" s="2" t="s">
        <v>4</v>
      </c>
      <c r="D1586" s="2" t="s">
        <v>1708</v>
      </c>
      <c r="E1586" s="12" t="s">
        <v>25</v>
      </c>
      <c r="F1586" s="12" t="s">
        <v>1750</v>
      </c>
      <c r="G1586" s="2" t="s">
        <v>26</v>
      </c>
      <c r="H1586" s="2" t="s">
        <v>11</v>
      </c>
      <c r="I1586" s="2" t="s">
        <v>1744</v>
      </c>
      <c r="K1586" s="3" t="s">
        <v>927</v>
      </c>
      <c r="L1586" s="30">
        <f>IF(M1586="1000 szt.",((J1586/N1586)/1000),IF(M1586="gram",((J1586/N1586)*1000),J1586/N1586))</f>
        <v>0</v>
      </c>
      <c r="M1586" s="14" t="s">
        <v>19</v>
      </c>
      <c r="N1586" s="15">
        <v>1</v>
      </c>
      <c r="O1586" s="18" t="s">
        <v>1354</v>
      </c>
      <c r="P1586" s="31" t="str">
        <f t="shared" si="24"/>
        <v>St</v>
      </c>
    </row>
    <row r="1587" spans="1:16" ht="30.6" x14ac:dyDescent="0.3">
      <c r="A1587" s="9">
        <v>45489.444444444445</v>
      </c>
      <c r="B1587" s="2" t="s">
        <v>27</v>
      </c>
      <c r="C1587" s="2" t="s">
        <v>28</v>
      </c>
      <c r="D1587" s="2" t="s">
        <v>1711</v>
      </c>
      <c r="E1587" s="12" t="s">
        <v>100</v>
      </c>
      <c r="G1587" s="2" t="s">
        <v>27</v>
      </c>
      <c r="H1587" s="2" t="s">
        <v>7</v>
      </c>
      <c r="I1587" s="2" t="s">
        <v>7</v>
      </c>
      <c r="J1587" s="17">
        <v>4827067.08</v>
      </c>
      <c r="K1587" s="3" t="s">
        <v>994</v>
      </c>
      <c r="L1587" s="30">
        <f>IF(M1587="1000 szt.",((J1587/N1587)/1000),IF(M1587="gram",((J1587/N1587)*1000),J1587/N1587))</f>
        <v>0.81553999925661358</v>
      </c>
      <c r="M1587" s="14" t="s">
        <v>19</v>
      </c>
      <c r="N1587" s="15">
        <v>5918860</v>
      </c>
      <c r="O1587" s="18" t="s">
        <v>1354</v>
      </c>
      <c r="P1587" s="31" t="str">
        <f t="shared" si="24"/>
        <v>St</v>
      </c>
    </row>
    <row r="1588" spans="1:16" ht="15.6" x14ac:dyDescent="0.3">
      <c r="A1588" s="9">
        <v>45489.444444444445</v>
      </c>
      <c r="B1588" s="2" t="s">
        <v>27</v>
      </c>
      <c r="C1588" s="2" t="s">
        <v>28</v>
      </c>
      <c r="D1588" s="2" t="s">
        <v>1711</v>
      </c>
      <c r="E1588" s="12" t="s">
        <v>100</v>
      </c>
      <c r="G1588" s="2" t="s">
        <v>27</v>
      </c>
      <c r="H1588" s="2" t="s">
        <v>29</v>
      </c>
      <c r="I1588" s="2" t="s">
        <v>134</v>
      </c>
      <c r="J1588" s="17">
        <v>2155472.2200000002</v>
      </c>
      <c r="K1588" s="3" t="s">
        <v>995</v>
      </c>
      <c r="L1588" s="30">
        <f>IF(M1588="1000 szt.",((J1588/N1588)/1000),IF(M1588="gram",((J1588/N1588)*1000),J1588/N1588))</f>
        <v>815.54000000000008</v>
      </c>
      <c r="M1588" s="14" t="s">
        <v>31</v>
      </c>
      <c r="N1588" s="15">
        <v>2643</v>
      </c>
      <c r="O1588" s="18" t="s">
        <v>1354</v>
      </c>
      <c r="P1588" s="31" t="str">
        <f t="shared" si="24"/>
        <v>St</v>
      </c>
    </row>
    <row r="1589" spans="1:16" ht="15.6" x14ac:dyDescent="0.3">
      <c r="A1589" s="9">
        <v>45489.732638888891</v>
      </c>
      <c r="B1589" s="2" t="s">
        <v>27</v>
      </c>
      <c r="C1589" s="2" t="s">
        <v>28</v>
      </c>
      <c r="D1589" s="2" t="s">
        <v>1711</v>
      </c>
      <c r="E1589" s="12" t="s">
        <v>184</v>
      </c>
      <c r="G1589" s="2" t="s">
        <v>27</v>
      </c>
      <c r="H1589" s="2" t="s">
        <v>7</v>
      </c>
      <c r="I1589" s="2" t="s">
        <v>7</v>
      </c>
      <c r="J1589" s="17">
        <v>20551.61</v>
      </c>
      <c r="L1589" s="30">
        <f>IF(M1589="1000 szt.",((J1589/N1589)/1000),IF(M1589="gram",((J1589/N1589)*1000),J1589/N1589))</f>
        <v>0.81554007936507944</v>
      </c>
      <c r="M1589" s="14" t="s">
        <v>19</v>
      </c>
      <c r="N1589" s="15">
        <v>25200</v>
      </c>
      <c r="O1589" s="18" t="s">
        <v>1354</v>
      </c>
      <c r="P1589" s="31" t="str">
        <f t="shared" si="24"/>
        <v>St</v>
      </c>
    </row>
    <row r="1590" spans="1:16" ht="15.6" x14ac:dyDescent="0.3">
      <c r="A1590" s="9">
        <v>45489.895833333336</v>
      </c>
      <c r="B1590" s="2" t="s">
        <v>27</v>
      </c>
      <c r="C1590" s="2" t="s">
        <v>28</v>
      </c>
      <c r="D1590" s="2" t="s">
        <v>1715</v>
      </c>
      <c r="E1590" s="12" t="s">
        <v>113</v>
      </c>
      <c r="F1590" s="12" t="s">
        <v>1758</v>
      </c>
      <c r="G1590" s="2" t="s">
        <v>27</v>
      </c>
      <c r="H1590" s="2" t="s">
        <v>17</v>
      </c>
      <c r="I1590" s="2" t="s">
        <v>18</v>
      </c>
      <c r="J1590" s="17">
        <v>2</v>
      </c>
      <c r="K1590" s="3" t="s">
        <v>977</v>
      </c>
      <c r="L1590" s="30">
        <f>IF(M1590="1000 szt.",((J1590/N1590)/1000),IF(M1590="gram",((J1590/N1590)*1000),J1590/N1590))</f>
        <v>2</v>
      </c>
      <c r="M1590" s="14" t="s">
        <v>19</v>
      </c>
      <c r="N1590" s="15">
        <v>1</v>
      </c>
      <c r="O1590" s="18" t="s">
        <v>1354</v>
      </c>
      <c r="P1590" s="31" t="str">
        <f t="shared" si="24"/>
        <v>St</v>
      </c>
    </row>
    <row r="1591" spans="1:16" ht="15.6" x14ac:dyDescent="0.3">
      <c r="A1591" s="9">
        <v>45490.180555555555</v>
      </c>
      <c r="B1591" s="2" t="s">
        <v>3</v>
      </c>
      <c r="C1591" s="2" t="s">
        <v>4</v>
      </c>
      <c r="D1591" s="2" t="s">
        <v>1708</v>
      </c>
      <c r="E1591" s="12" t="s">
        <v>66</v>
      </c>
      <c r="F1591" s="12" t="s">
        <v>1759</v>
      </c>
      <c r="G1591" s="2" t="s">
        <v>23</v>
      </c>
      <c r="H1591" s="2" t="s">
        <v>7</v>
      </c>
      <c r="I1591" s="2" t="s">
        <v>7</v>
      </c>
      <c r="J1591" s="17">
        <v>48.93</v>
      </c>
      <c r="K1591" s="3" t="s">
        <v>978</v>
      </c>
      <c r="L1591" s="30">
        <f>IF(M1591="1000 szt.",((J1591/N1591)/1000),IF(M1591="gram",((J1591/N1591)*1000),J1591/N1591))</f>
        <v>0.8155</v>
      </c>
      <c r="M1591" s="14" t="s">
        <v>19</v>
      </c>
      <c r="N1591" s="15">
        <v>60</v>
      </c>
      <c r="O1591" s="18" t="s">
        <v>1354</v>
      </c>
      <c r="P1591" s="31" t="str">
        <f t="shared" si="24"/>
        <v>St</v>
      </c>
    </row>
    <row r="1592" spans="1:16" ht="15.6" x14ac:dyDescent="0.3">
      <c r="A1592" s="9">
        <v>45490.180555555555</v>
      </c>
      <c r="B1592" s="2" t="s">
        <v>3</v>
      </c>
      <c r="C1592" s="2" t="s">
        <v>4</v>
      </c>
      <c r="D1592" s="2" t="s">
        <v>1708</v>
      </c>
      <c r="E1592" s="12" t="s">
        <v>66</v>
      </c>
      <c r="F1592" s="12" t="s">
        <v>1759</v>
      </c>
      <c r="G1592" s="2" t="s">
        <v>23</v>
      </c>
      <c r="H1592" s="2" t="s">
        <v>29</v>
      </c>
      <c r="I1592" s="2" t="s">
        <v>41</v>
      </c>
      <c r="J1592" s="17">
        <v>28.43</v>
      </c>
      <c r="K1592" s="3" t="s">
        <v>979</v>
      </c>
      <c r="L1592" s="30">
        <f>IF(M1592="1000 szt.",((J1592/N1592)/1000),IF(M1592="gram",((J1592/N1592)*1000),J1592/N1592))</f>
        <v>584.97942386831278</v>
      </c>
      <c r="M1592" s="14" t="s">
        <v>31</v>
      </c>
      <c r="N1592" s="15">
        <v>4.8599999999999997E-2</v>
      </c>
      <c r="O1592" s="18" t="s">
        <v>1354</v>
      </c>
      <c r="P1592" s="31" t="str">
        <f t="shared" si="24"/>
        <v>St</v>
      </c>
    </row>
    <row r="1593" spans="1:16" ht="15.6" x14ac:dyDescent="0.3">
      <c r="A1593" s="9">
        <v>45490.236111111109</v>
      </c>
      <c r="B1593" s="2" t="s">
        <v>3</v>
      </c>
      <c r="C1593" s="2" t="s">
        <v>4</v>
      </c>
      <c r="D1593" s="2" t="s">
        <v>1709</v>
      </c>
      <c r="E1593" s="12" t="s">
        <v>60</v>
      </c>
      <c r="F1593" s="12" t="s">
        <v>1752</v>
      </c>
      <c r="G1593" s="2" t="s">
        <v>23</v>
      </c>
      <c r="H1593" s="2" t="s">
        <v>7</v>
      </c>
      <c r="I1593" s="2" t="s">
        <v>7</v>
      </c>
      <c r="J1593" s="17">
        <v>32.619999999999997</v>
      </c>
      <c r="K1593" s="3" t="s">
        <v>980</v>
      </c>
      <c r="L1593" s="30">
        <f>IF(M1593="1000 szt.",((J1593/N1593)/1000),IF(M1593="gram",((J1593/N1593)*1000),J1593/N1593))</f>
        <v>0.81549999999999989</v>
      </c>
      <c r="M1593" s="14" t="s">
        <v>19</v>
      </c>
      <c r="N1593" s="15">
        <v>40</v>
      </c>
      <c r="O1593" s="18" t="s">
        <v>1354</v>
      </c>
      <c r="P1593" s="31" t="str">
        <f t="shared" si="24"/>
        <v>St</v>
      </c>
    </row>
    <row r="1594" spans="1:16" ht="28.8" x14ac:dyDescent="0.3">
      <c r="A1594" s="9">
        <v>45490.388888888891</v>
      </c>
      <c r="B1594" s="2" t="s">
        <v>9</v>
      </c>
      <c r="C1594" s="2" t="s">
        <v>4</v>
      </c>
      <c r="D1594" s="2" t="s">
        <v>1709</v>
      </c>
      <c r="E1594" s="12" t="s">
        <v>103</v>
      </c>
      <c r="F1594" s="12" t="s">
        <v>1756</v>
      </c>
      <c r="G1594" s="2" t="s">
        <v>23</v>
      </c>
      <c r="H1594" s="2" t="s">
        <v>434</v>
      </c>
      <c r="I1594" s="2" t="s">
        <v>1744</v>
      </c>
      <c r="J1594" s="17">
        <v>5000</v>
      </c>
      <c r="K1594" s="3" t="s">
        <v>982</v>
      </c>
      <c r="L1594" s="30">
        <f>IF(M1594="1000 szt.",((J1594/N1594)/1000),IF(M1594="gram",((J1594/N1594)*1000),J1594/N1594))</f>
        <v>5000</v>
      </c>
      <c r="M1594" s="14" t="s">
        <v>19</v>
      </c>
      <c r="N1594" s="15">
        <v>1</v>
      </c>
      <c r="O1594" s="18" t="s">
        <v>1354</v>
      </c>
      <c r="P1594" s="31" t="str">
        <f t="shared" si="24"/>
        <v>St</v>
      </c>
    </row>
    <row r="1595" spans="1:16" ht="15.6" x14ac:dyDescent="0.3">
      <c r="A1595" s="9">
        <v>45490.756944444445</v>
      </c>
      <c r="B1595" s="2" t="s">
        <v>3</v>
      </c>
      <c r="C1595" s="2" t="s">
        <v>4</v>
      </c>
      <c r="D1595" s="2" t="s">
        <v>1713</v>
      </c>
      <c r="E1595" s="12" t="s">
        <v>3896</v>
      </c>
      <c r="F1595" s="12" t="s">
        <v>1747</v>
      </c>
      <c r="G1595" s="2" t="s">
        <v>16</v>
      </c>
      <c r="H1595" s="2" t="s">
        <v>10</v>
      </c>
      <c r="I1595" s="2" t="s">
        <v>1744</v>
      </c>
      <c r="J1595" s="17">
        <v>24019.5</v>
      </c>
      <c r="K1595" s="3" t="s">
        <v>985</v>
      </c>
      <c r="L1595" s="30">
        <f>IF(M1595="1000 szt.",((J1595/N1595)/1000),IF(M1595="gram",((J1595/N1595)*1000),J1595/N1595))</f>
        <v>50000</v>
      </c>
      <c r="M1595" s="14" t="s">
        <v>31</v>
      </c>
      <c r="N1595" s="15">
        <v>0.48038999999999998</v>
      </c>
      <c r="O1595" s="18" t="s">
        <v>1354</v>
      </c>
      <c r="P1595" s="31" t="str">
        <f t="shared" si="24"/>
        <v>St</v>
      </c>
    </row>
    <row r="1596" spans="1:16" ht="28.8" x14ac:dyDescent="0.3">
      <c r="A1596" s="9">
        <v>45490.798611111109</v>
      </c>
      <c r="B1596" s="2" t="s">
        <v>3</v>
      </c>
      <c r="C1596" s="2" t="s">
        <v>4</v>
      </c>
      <c r="D1596" s="2" t="s">
        <v>1708</v>
      </c>
      <c r="E1596" s="12" t="s">
        <v>22</v>
      </c>
      <c r="F1596" s="12" t="s">
        <v>1749</v>
      </c>
      <c r="G1596" s="2" t="s">
        <v>23</v>
      </c>
      <c r="H1596" s="2" t="s">
        <v>7</v>
      </c>
      <c r="I1596" s="2" t="s">
        <v>7</v>
      </c>
      <c r="J1596" s="17">
        <v>29.36</v>
      </c>
      <c r="K1596" s="3" t="s">
        <v>984</v>
      </c>
      <c r="L1596" s="30">
        <f>IF(M1596="1000 szt.",((J1596/N1596)/1000),IF(M1596="gram",((J1596/N1596)*1000),J1596/N1596))</f>
        <v>0.81555555555555559</v>
      </c>
      <c r="M1596" s="14" t="s">
        <v>19</v>
      </c>
      <c r="N1596" s="15">
        <v>36</v>
      </c>
      <c r="O1596" s="18" t="s">
        <v>1354</v>
      </c>
      <c r="P1596" s="31" t="str">
        <f t="shared" si="24"/>
        <v>St</v>
      </c>
    </row>
    <row r="1597" spans="1:16" ht="28.8" x14ac:dyDescent="0.3">
      <c r="A1597" s="9">
        <v>45490.875</v>
      </c>
      <c r="B1597" s="2" t="s">
        <v>3</v>
      </c>
      <c r="C1597" s="2" t="s">
        <v>4</v>
      </c>
      <c r="D1597" s="2" t="s">
        <v>1708</v>
      </c>
      <c r="E1597" s="12" t="s">
        <v>22</v>
      </c>
      <c r="F1597" s="12" t="s">
        <v>1749</v>
      </c>
      <c r="G1597" s="2" t="s">
        <v>23</v>
      </c>
      <c r="H1597" s="2" t="s">
        <v>7</v>
      </c>
      <c r="I1597" s="2" t="s">
        <v>7</v>
      </c>
      <c r="J1597" s="17">
        <v>114.18</v>
      </c>
      <c r="L1597" s="30">
        <f>IF(M1597="1000 szt.",((J1597/N1597)/1000),IF(M1597="gram",((J1597/N1597)*1000),J1597/N1597))</f>
        <v>0.81557142857142861</v>
      </c>
      <c r="M1597" s="14" t="s">
        <v>19</v>
      </c>
      <c r="N1597" s="15">
        <v>140</v>
      </c>
      <c r="O1597" s="18" t="s">
        <v>1163</v>
      </c>
      <c r="P1597" s="31" t="str">
        <f t="shared" si="24"/>
        <v>SC</v>
      </c>
    </row>
    <row r="1598" spans="1:16" ht="15.6" x14ac:dyDescent="0.3">
      <c r="A1598" s="9">
        <v>45491.0625</v>
      </c>
      <c r="B1598" s="2" t="s">
        <v>9</v>
      </c>
      <c r="C1598" s="2" t="s">
        <v>4</v>
      </c>
      <c r="D1598" s="2" t="s">
        <v>1710</v>
      </c>
      <c r="E1598" s="12" t="s">
        <v>167</v>
      </c>
      <c r="F1598" s="12" t="s">
        <v>1761</v>
      </c>
      <c r="G1598" s="2" t="s">
        <v>16</v>
      </c>
      <c r="H1598" s="2" t="s">
        <v>17</v>
      </c>
      <c r="I1598" s="2" t="s">
        <v>18</v>
      </c>
      <c r="J1598" s="17">
        <v>2.7</v>
      </c>
      <c r="K1598" s="3" t="s">
        <v>986</v>
      </c>
      <c r="L1598" s="30">
        <f>IF(M1598="1000 szt.",((J1598/N1598)/1000),IF(M1598="gram",((J1598/N1598)*1000),J1598/N1598))</f>
        <v>2.7</v>
      </c>
      <c r="M1598" s="14" t="s">
        <v>19</v>
      </c>
      <c r="N1598" s="15">
        <v>1</v>
      </c>
      <c r="O1598" s="18" t="s">
        <v>1354</v>
      </c>
      <c r="P1598" s="31" t="str">
        <f t="shared" si="24"/>
        <v>St</v>
      </c>
    </row>
    <row r="1599" spans="1:16" ht="15.6" x14ac:dyDescent="0.3">
      <c r="A1599" s="9">
        <v>45491.070138888892</v>
      </c>
      <c r="B1599" s="2" t="s">
        <v>3</v>
      </c>
      <c r="C1599" s="2" t="s">
        <v>4</v>
      </c>
      <c r="D1599" s="2" t="s">
        <v>1708</v>
      </c>
      <c r="E1599" s="12" t="s">
        <v>25</v>
      </c>
      <c r="F1599" s="12" t="s">
        <v>1750</v>
      </c>
      <c r="G1599" s="2" t="s">
        <v>26</v>
      </c>
      <c r="H1599" s="2" t="s">
        <v>7</v>
      </c>
      <c r="I1599" s="2" t="s">
        <v>7</v>
      </c>
      <c r="J1599" s="17">
        <v>2283.5100000000002</v>
      </c>
      <c r="L1599" s="30">
        <f>IF(M1599="1000 szt.",((J1599/N1599)/1000),IF(M1599="gram",((J1599/N1599)*1000),J1599/N1599))</f>
        <v>0.8155392857142858</v>
      </c>
      <c r="M1599" s="14" t="s">
        <v>19</v>
      </c>
      <c r="N1599" s="15">
        <v>2800</v>
      </c>
      <c r="O1599" s="18" t="s">
        <v>1164</v>
      </c>
      <c r="P1599" s="31" t="str">
        <f t="shared" si="24"/>
        <v>KA</v>
      </c>
    </row>
    <row r="1600" spans="1:16" ht="15.6" x14ac:dyDescent="0.3">
      <c r="A1600" s="9">
        <v>45491.291666666664</v>
      </c>
      <c r="B1600" s="2" t="s">
        <v>27</v>
      </c>
      <c r="C1600" s="2" t="s">
        <v>28</v>
      </c>
      <c r="D1600" s="2" t="s">
        <v>1711</v>
      </c>
      <c r="E1600" s="12" t="s">
        <v>5</v>
      </c>
      <c r="G1600" s="2" t="s">
        <v>27</v>
      </c>
      <c r="H1600" s="2" t="s">
        <v>37</v>
      </c>
      <c r="I1600" s="2" t="s">
        <v>38</v>
      </c>
      <c r="J1600" s="17">
        <v>120000</v>
      </c>
      <c r="L1600" s="30">
        <f>IF(M1600="1000 szt.",((J1600/N1600)/1000),IF(M1600="gram",((J1600/N1600)*1000),J1600/N1600))</f>
        <v>120000</v>
      </c>
      <c r="M1600" s="14" t="s">
        <v>19</v>
      </c>
      <c r="N1600" s="15">
        <v>1</v>
      </c>
      <c r="O1600" s="18" t="s">
        <v>1354</v>
      </c>
      <c r="P1600" s="31" t="str">
        <f t="shared" si="24"/>
        <v>St</v>
      </c>
    </row>
    <row r="1601" spans="1:16" ht="15.6" x14ac:dyDescent="0.3">
      <c r="A1601" s="9">
        <v>45491.291666666664</v>
      </c>
      <c r="B1601" s="2" t="s">
        <v>3</v>
      </c>
      <c r="C1601" s="2" t="s">
        <v>4</v>
      </c>
      <c r="D1601" s="2" t="s">
        <v>1709</v>
      </c>
      <c r="E1601" s="12" t="s">
        <v>60</v>
      </c>
      <c r="F1601" s="12" t="s">
        <v>1752</v>
      </c>
      <c r="G1601" s="2" t="s">
        <v>23</v>
      </c>
      <c r="H1601" s="2" t="s">
        <v>55</v>
      </c>
      <c r="I1601" s="2" t="s">
        <v>57</v>
      </c>
      <c r="J1601" s="17">
        <v>412</v>
      </c>
      <c r="L1601" s="30">
        <f>IF(M1601="1000 szt.",((J1601/N1601)/1000),IF(M1601="gram",((J1601/N1601)*1000),J1601/N1601))</f>
        <v>40</v>
      </c>
      <c r="M1601" s="14" t="s">
        <v>46</v>
      </c>
      <c r="N1601" s="15">
        <v>10.3</v>
      </c>
      <c r="O1601" s="18" t="s">
        <v>1354</v>
      </c>
      <c r="P1601" s="31" t="str">
        <f t="shared" si="24"/>
        <v>St</v>
      </c>
    </row>
    <row r="1602" spans="1:16" ht="15.6" x14ac:dyDescent="0.3">
      <c r="A1602" s="9">
        <v>45491.395833333336</v>
      </c>
      <c r="B1602" s="2" t="s">
        <v>27</v>
      </c>
      <c r="C1602" s="2" t="s">
        <v>32</v>
      </c>
      <c r="D1602" s="2" t="s">
        <v>1716</v>
      </c>
      <c r="E1602" s="12" t="s">
        <v>59</v>
      </c>
      <c r="G1602" s="2" t="s">
        <v>26</v>
      </c>
      <c r="H1602" s="2" t="s">
        <v>7</v>
      </c>
      <c r="I1602" s="2" t="s">
        <v>7</v>
      </c>
      <c r="J1602" s="17">
        <v>6524.32</v>
      </c>
      <c r="K1602" s="3" t="s">
        <v>987</v>
      </c>
      <c r="L1602" s="30">
        <f>IF(M1602="1000 szt.",((J1602/N1602)/1000),IF(M1602="gram",((J1602/N1602)*1000),J1602/N1602))</f>
        <v>0.81553999999999993</v>
      </c>
      <c r="M1602" s="14" t="s">
        <v>19</v>
      </c>
      <c r="N1602" s="15">
        <v>8000</v>
      </c>
      <c r="O1602" s="18" t="s">
        <v>1354</v>
      </c>
      <c r="P1602" s="31" t="str">
        <f t="shared" si="24"/>
        <v>St</v>
      </c>
    </row>
    <row r="1603" spans="1:16" ht="28.8" x14ac:dyDescent="0.3">
      <c r="A1603" s="9">
        <v>45491.5625</v>
      </c>
      <c r="B1603" s="2" t="s">
        <v>3</v>
      </c>
      <c r="C1603" s="2" t="s">
        <v>4</v>
      </c>
      <c r="D1603" s="2" t="s">
        <v>1708</v>
      </c>
      <c r="E1603" s="12" t="s">
        <v>25</v>
      </c>
      <c r="F1603" s="12" t="s">
        <v>1755</v>
      </c>
      <c r="G1603" s="2" t="s">
        <v>26</v>
      </c>
      <c r="H1603" s="2" t="s">
        <v>7</v>
      </c>
      <c r="I1603" s="2" t="s">
        <v>7</v>
      </c>
      <c r="J1603" s="17">
        <v>456.7</v>
      </c>
      <c r="L1603" s="30">
        <f>IF(M1603="1000 szt.",((J1603/N1603)/1000),IF(M1603="gram",((J1603/N1603)*1000),J1603/N1603))</f>
        <v>0.81553571428571425</v>
      </c>
      <c r="M1603" s="14" t="s">
        <v>19</v>
      </c>
      <c r="N1603" s="15">
        <v>560</v>
      </c>
      <c r="O1603" s="18" t="s">
        <v>1354</v>
      </c>
      <c r="P1603" s="31" t="str">
        <f t="shared" ref="P1603:P1666" si="25">MID(O1603,1,2)</f>
        <v>St</v>
      </c>
    </row>
    <row r="1604" spans="1:16" ht="28.8" x14ac:dyDescent="0.3">
      <c r="A1604" s="9">
        <v>45491.731944444444</v>
      </c>
      <c r="B1604" s="2" t="s">
        <v>3</v>
      </c>
      <c r="C1604" s="2" t="s">
        <v>4</v>
      </c>
      <c r="D1604" s="2" t="s">
        <v>1708</v>
      </c>
      <c r="E1604" s="12" t="s">
        <v>25</v>
      </c>
      <c r="F1604" s="12" t="s">
        <v>1755</v>
      </c>
      <c r="G1604" s="2" t="s">
        <v>26</v>
      </c>
      <c r="H1604" s="2" t="s">
        <v>7</v>
      </c>
      <c r="I1604" s="2" t="s">
        <v>7</v>
      </c>
      <c r="J1604" s="17">
        <v>652.42999999999995</v>
      </c>
      <c r="L1604" s="30">
        <f>IF(M1604="1000 szt.",((J1604/N1604)/1000),IF(M1604="gram",((J1604/N1604)*1000),J1604/N1604))</f>
        <v>0.81553749999999992</v>
      </c>
      <c r="M1604" s="14" t="s">
        <v>19</v>
      </c>
      <c r="N1604" s="15">
        <v>800</v>
      </c>
      <c r="O1604" s="18" t="s">
        <v>1354</v>
      </c>
      <c r="P1604" s="31" t="str">
        <f t="shared" si="25"/>
        <v>St</v>
      </c>
    </row>
    <row r="1605" spans="1:16" ht="28.8" x14ac:dyDescent="0.3">
      <c r="A1605" s="9">
        <v>45491.732638888891</v>
      </c>
      <c r="B1605" s="2" t="s">
        <v>3</v>
      </c>
      <c r="C1605" s="2" t="s">
        <v>4</v>
      </c>
      <c r="D1605" s="2" t="s">
        <v>1708</v>
      </c>
      <c r="E1605" s="12" t="s">
        <v>25</v>
      </c>
      <c r="F1605" s="12" t="s">
        <v>1755</v>
      </c>
      <c r="G1605" s="2" t="s">
        <v>26</v>
      </c>
      <c r="H1605" s="2" t="s">
        <v>7</v>
      </c>
      <c r="I1605" s="2" t="s">
        <v>7</v>
      </c>
      <c r="J1605" s="17">
        <v>293.58999999999997</v>
      </c>
      <c r="L1605" s="30">
        <f>IF(M1605="1000 szt.",((J1605/N1605)/1000),IF(M1605="gram",((J1605/N1605)*1000),J1605/N1605))</f>
        <v>0.81552777777777774</v>
      </c>
      <c r="M1605" s="14" t="s">
        <v>19</v>
      </c>
      <c r="N1605" s="15">
        <v>360</v>
      </c>
      <c r="O1605" s="18" t="s">
        <v>1354</v>
      </c>
      <c r="P1605" s="31" t="str">
        <f t="shared" si="25"/>
        <v>St</v>
      </c>
    </row>
    <row r="1606" spans="1:16" ht="28.8" x14ac:dyDescent="0.3">
      <c r="A1606" s="9">
        <v>45491.732638888891</v>
      </c>
      <c r="B1606" s="2" t="s">
        <v>3</v>
      </c>
      <c r="C1606" s="2" t="s">
        <v>4</v>
      </c>
      <c r="D1606" s="2" t="s">
        <v>1708</v>
      </c>
      <c r="E1606" s="12" t="s">
        <v>25</v>
      </c>
      <c r="F1606" s="12" t="s">
        <v>1755</v>
      </c>
      <c r="G1606" s="2" t="s">
        <v>26</v>
      </c>
      <c r="H1606" s="2" t="s">
        <v>55</v>
      </c>
      <c r="I1606" s="2" t="s">
        <v>57</v>
      </c>
      <c r="J1606" s="17">
        <v>60</v>
      </c>
      <c r="L1606" s="30">
        <f>IF(M1606="1000 szt.",((J1606/N1606)/1000),IF(M1606="gram",((J1606/N1606)*1000),J1606/N1606))</f>
        <v>20</v>
      </c>
      <c r="M1606" s="14" t="s">
        <v>46</v>
      </c>
      <c r="N1606" s="15">
        <v>3</v>
      </c>
      <c r="O1606" s="18" t="s">
        <v>1354</v>
      </c>
      <c r="P1606" s="31" t="str">
        <f t="shared" si="25"/>
        <v>St</v>
      </c>
    </row>
    <row r="1607" spans="1:16" ht="15.6" x14ac:dyDescent="0.3">
      <c r="A1607" s="9">
        <v>45491.736111111109</v>
      </c>
      <c r="B1607" s="2" t="s">
        <v>27</v>
      </c>
      <c r="C1607" s="2" t="s">
        <v>28</v>
      </c>
      <c r="D1607" s="2" t="s">
        <v>1711</v>
      </c>
      <c r="E1607" s="12" t="s">
        <v>184</v>
      </c>
      <c r="G1607" s="2" t="s">
        <v>27</v>
      </c>
      <c r="H1607" s="2" t="s">
        <v>7</v>
      </c>
      <c r="I1607" s="2" t="s">
        <v>7</v>
      </c>
      <c r="J1607" s="17">
        <v>65243.199999999997</v>
      </c>
      <c r="K1607" s="3" t="s">
        <v>111</v>
      </c>
      <c r="L1607" s="30">
        <f>IF(M1607="1000 szt.",((J1607/N1607)/1000),IF(M1607="gram",((J1607/N1607)*1000),J1607/N1607))</f>
        <v>0.81553999999999993</v>
      </c>
      <c r="M1607" s="14" t="s">
        <v>19</v>
      </c>
      <c r="N1607" s="15">
        <v>80000</v>
      </c>
      <c r="O1607" s="18" t="s">
        <v>1354</v>
      </c>
      <c r="P1607" s="31" t="str">
        <f t="shared" si="25"/>
        <v>St</v>
      </c>
    </row>
    <row r="1608" spans="1:16" ht="15.6" x14ac:dyDescent="0.3">
      <c r="A1608" s="9">
        <v>45491.972222222219</v>
      </c>
      <c r="B1608" s="2" t="s">
        <v>3</v>
      </c>
      <c r="C1608" s="2" t="s">
        <v>4</v>
      </c>
      <c r="D1608" s="2" t="s">
        <v>1708</v>
      </c>
      <c r="E1608" s="12" t="s">
        <v>71</v>
      </c>
      <c r="F1608" s="12" t="s">
        <v>1760</v>
      </c>
      <c r="G1608" s="2" t="s">
        <v>23</v>
      </c>
      <c r="H1608" s="2" t="s">
        <v>7</v>
      </c>
      <c r="I1608" s="2" t="s">
        <v>7</v>
      </c>
      <c r="J1608" s="17">
        <v>86.45</v>
      </c>
      <c r="L1608" s="30">
        <f>IF(M1608="1000 szt.",((J1608/N1608)/1000),IF(M1608="gram",((J1608/N1608)*1000),J1608/N1608))</f>
        <v>0.81556603773584913</v>
      </c>
      <c r="M1608" s="14" t="s">
        <v>19</v>
      </c>
      <c r="N1608" s="15">
        <v>106</v>
      </c>
      <c r="O1608" s="18" t="s">
        <v>1354</v>
      </c>
      <c r="P1608" s="31" t="str">
        <f t="shared" si="25"/>
        <v>St</v>
      </c>
    </row>
    <row r="1609" spans="1:16" ht="15.6" x14ac:dyDescent="0.3">
      <c r="A1609" s="9">
        <v>45491.979166666664</v>
      </c>
      <c r="B1609" s="2" t="s">
        <v>3</v>
      </c>
      <c r="C1609" s="2" t="s">
        <v>4</v>
      </c>
      <c r="D1609" s="2" t="s">
        <v>1708</v>
      </c>
      <c r="E1609" s="12" t="s">
        <v>71</v>
      </c>
      <c r="F1609" s="12" t="s">
        <v>1760</v>
      </c>
      <c r="G1609" s="2" t="s">
        <v>23</v>
      </c>
      <c r="H1609" s="2" t="s">
        <v>7</v>
      </c>
      <c r="I1609" s="2" t="s">
        <v>7</v>
      </c>
      <c r="J1609" s="17">
        <v>122.33</v>
      </c>
      <c r="L1609" s="30">
        <f>IF(M1609="1000 szt.",((J1609/N1609)/1000),IF(M1609="gram",((J1609/N1609)*1000),J1609/N1609))</f>
        <v>0.81553333333333333</v>
      </c>
      <c r="M1609" s="14" t="s">
        <v>19</v>
      </c>
      <c r="N1609" s="15">
        <v>150</v>
      </c>
      <c r="O1609" s="18" t="s">
        <v>1354</v>
      </c>
      <c r="P1609" s="31" t="str">
        <f t="shared" si="25"/>
        <v>St</v>
      </c>
    </row>
    <row r="1610" spans="1:16" ht="15.6" x14ac:dyDescent="0.3">
      <c r="A1610" s="9">
        <v>45491.989583333336</v>
      </c>
      <c r="B1610" s="2" t="s">
        <v>3</v>
      </c>
      <c r="C1610" s="2" t="s">
        <v>4</v>
      </c>
      <c r="D1610" s="2" t="s">
        <v>1708</v>
      </c>
      <c r="E1610" s="12" t="s">
        <v>71</v>
      </c>
      <c r="F1610" s="12" t="s">
        <v>1760</v>
      </c>
      <c r="G1610" s="2" t="s">
        <v>23</v>
      </c>
      <c r="H1610" s="2" t="s">
        <v>7</v>
      </c>
      <c r="I1610" s="2" t="s">
        <v>7</v>
      </c>
      <c r="J1610" s="17">
        <v>76.66</v>
      </c>
      <c r="L1610" s="30">
        <f>IF(M1610="1000 szt.",((J1610/N1610)/1000),IF(M1610="gram",((J1610/N1610)*1000),J1610/N1610))</f>
        <v>0.81553191489361698</v>
      </c>
      <c r="M1610" s="14" t="s">
        <v>19</v>
      </c>
      <c r="N1610" s="15">
        <v>94</v>
      </c>
      <c r="O1610" s="18" t="s">
        <v>1354</v>
      </c>
      <c r="P1610" s="31" t="str">
        <f t="shared" si="25"/>
        <v>St</v>
      </c>
    </row>
    <row r="1611" spans="1:16" ht="15.6" x14ac:dyDescent="0.3">
      <c r="A1611" s="9">
        <v>45491.996527777781</v>
      </c>
      <c r="B1611" s="2" t="s">
        <v>3</v>
      </c>
      <c r="C1611" s="2" t="s">
        <v>4</v>
      </c>
      <c r="D1611" s="2" t="s">
        <v>1708</v>
      </c>
      <c r="E1611" s="12" t="s">
        <v>71</v>
      </c>
      <c r="F1611" s="12" t="s">
        <v>1760</v>
      </c>
      <c r="G1611" s="2" t="s">
        <v>23</v>
      </c>
      <c r="H1611" s="2" t="s">
        <v>7</v>
      </c>
      <c r="I1611" s="2" t="s">
        <v>7</v>
      </c>
      <c r="J1611" s="17">
        <v>81.55</v>
      </c>
      <c r="L1611" s="30">
        <f>IF(M1611="1000 szt.",((J1611/N1611)/1000),IF(M1611="gram",((J1611/N1611)*1000),J1611/N1611))</f>
        <v>0.8155</v>
      </c>
      <c r="M1611" s="14" t="s">
        <v>19</v>
      </c>
      <c r="N1611" s="15">
        <v>100</v>
      </c>
      <c r="O1611" s="18" t="s">
        <v>1354</v>
      </c>
      <c r="P1611" s="31" t="str">
        <f t="shared" si="25"/>
        <v>St</v>
      </c>
    </row>
    <row r="1612" spans="1:16" ht="15.6" x14ac:dyDescent="0.3">
      <c r="A1612" s="9">
        <v>45492.003472222219</v>
      </c>
      <c r="B1612" s="2" t="s">
        <v>3</v>
      </c>
      <c r="C1612" s="2" t="s">
        <v>4</v>
      </c>
      <c r="D1612" s="2" t="s">
        <v>1708</v>
      </c>
      <c r="E1612" s="12" t="s">
        <v>71</v>
      </c>
      <c r="F1612" s="12" t="s">
        <v>1760</v>
      </c>
      <c r="G1612" s="2" t="s">
        <v>23</v>
      </c>
      <c r="H1612" s="2" t="s">
        <v>7</v>
      </c>
      <c r="I1612" s="2" t="s">
        <v>7</v>
      </c>
      <c r="J1612" s="17">
        <v>130.49</v>
      </c>
      <c r="L1612" s="30">
        <f>IF(M1612="1000 szt.",((J1612/N1612)/1000),IF(M1612="gram",((J1612/N1612)*1000),J1612/N1612))</f>
        <v>0.81556250000000008</v>
      </c>
      <c r="M1612" s="14" t="s">
        <v>19</v>
      </c>
      <c r="N1612" s="15">
        <v>160</v>
      </c>
      <c r="O1612" s="18" t="s">
        <v>1354</v>
      </c>
      <c r="P1612" s="31" t="str">
        <f t="shared" si="25"/>
        <v>St</v>
      </c>
    </row>
    <row r="1613" spans="1:16" ht="15.6" x14ac:dyDescent="0.3">
      <c r="A1613" s="9">
        <v>45492.006944444445</v>
      </c>
      <c r="B1613" s="2" t="s">
        <v>3</v>
      </c>
      <c r="C1613" s="2" t="s">
        <v>4</v>
      </c>
      <c r="D1613" s="2" t="s">
        <v>1708</v>
      </c>
      <c r="E1613" s="12" t="s">
        <v>71</v>
      </c>
      <c r="F1613" s="12" t="s">
        <v>1760</v>
      </c>
      <c r="G1613" s="2" t="s">
        <v>23</v>
      </c>
      <c r="H1613" s="2" t="s">
        <v>29</v>
      </c>
      <c r="I1613" s="2" t="s">
        <v>41</v>
      </c>
      <c r="J1613" s="17">
        <v>27.91</v>
      </c>
      <c r="K1613" s="3" t="s">
        <v>988</v>
      </c>
      <c r="L1613" s="30">
        <f>IF(M1613="1000 szt.",((J1613/N1613)/1000),IF(M1613="gram",((J1613/N1613)*1000),J1613/N1613))</f>
        <v>585.1153039832285</v>
      </c>
      <c r="M1613" s="14" t="s">
        <v>31</v>
      </c>
      <c r="N1613" s="15">
        <v>4.7699999999999999E-2</v>
      </c>
      <c r="O1613" s="18" t="s">
        <v>1354</v>
      </c>
      <c r="P1613" s="31" t="str">
        <f t="shared" si="25"/>
        <v>St</v>
      </c>
    </row>
    <row r="1614" spans="1:16" ht="15.6" x14ac:dyDescent="0.3">
      <c r="A1614" s="9">
        <v>45492.013888888891</v>
      </c>
      <c r="B1614" s="2" t="s">
        <v>3</v>
      </c>
      <c r="C1614" s="2" t="s">
        <v>4</v>
      </c>
      <c r="D1614" s="2" t="s">
        <v>1708</v>
      </c>
      <c r="E1614" s="12" t="s">
        <v>71</v>
      </c>
      <c r="F1614" s="12" t="s">
        <v>1760</v>
      </c>
      <c r="G1614" s="2" t="s">
        <v>23</v>
      </c>
      <c r="H1614" s="2" t="s">
        <v>7</v>
      </c>
      <c r="I1614" s="2" t="s">
        <v>7</v>
      </c>
      <c r="J1614" s="17">
        <v>97.86</v>
      </c>
      <c r="L1614" s="30">
        <f>IF(M1614="1000 szt.",((J1614/N1614)/1000),IF(M1614="gram",((J1614/N1614)*1000),J1614/N1614))</f>
        <v>0.8155</v>
      </c>
      <c r="M1614" s="14" t="s">
        <v>19</v>
      </c>
      <c r="N1614" s="15">
        <v>120</v>
      </c>
      <c r="O1614" s="18" t="s">
        <v>1354</v>
      </c>
      <c r="P1614" s="31" t="str">
        <f t="shared" si="25"/>
        <v>St</v>
      </c>
    </row>
    <row r="1615" spans="1:16" ht="15.6" x14ac:dyDescent="0.3">
      <c r="A1615" s="9">
        <v>45492.020833333336</v>
      </c>
      <c r="B1615" s="2" t="s">
        <v>3</v>
      </c>
      <c r="C1615" s="2" t="s">
        <v>4</v>
      </c>
      <c r="D1615" s="2" t="s">
        <v>1708</v>
      </c>
      <c r="E1615" s="12" t="s">
        <v>71</v>
      </c>
      <c r="F1615" s="12" t="s">
        <v>1760</v>
      </c>
      <c r="G1615" s="2" t="s">
        <v>23</v>
      </c>
      <c r="H1615" s="2" t="s">
        <v>7</v>
      </c>
      <c r="I1615" s="2" t="s">
        <v>7</v>
      </c>
      <c r="J1615" s="17">
        <v>81.55</v>
      </c>
      <c r="L1615" s="30">
        <f>IF(M1615="1000 szt.",((J1615/N1615)/1000),IF(M1615="gram",((J1615/N1615)*1000),J1615/N1615))</f>
        <v>0.8155</v>
      </c>
      <c r="M1615" s="14" t="s">
        <v>19</v>
      </c>
      <c r="N1615" s="15">
        <v>100</v>
      </c>
      <c r="O1615" s="18" t="s">
        <v>1354</v>
      </c>
      <c r="P1615" s="31" t="str">
        <f t="shared" si="25"/>
        <v>St</v>
      </c>
    </row>
    <row r="1616" spans="1:16" ht="15.6" x14ac:dyDescent="0.3">
      <c r="A1616" s="9">
        <v>45492.3125</v>
      </c>
      <c r="B1616" s="2" t="s">
        <v>27</v>
      </c>
      <c r="C1616" s="2" t="s">
        <v>32</v>
      </c>
      <c r="D1616" s="2" t="s">
        <v>1708</v>
      </c>
      <c r="E1616" s="12" t="s">
        <v>22</v>
      </c>
      <c r="G1616" s="2" t="s">
        <v>23</v>
      </c>
      <c r="H1616" s="2" t="s">
        <v>7</v>
      </c>
      <c r="I1616" s="2" t="s">
        <v>7</v>
      </c>
      <c r="J1616" s="17">
        <v>326.22000000000003</v>
      </c>
      <c r="L1616" s="30">
        <f>IF(M1616="1000 szt.",((J1616/N1616)/1000),IF(M1616="gram",((J1616/N1616)*1000),J1616/N1616))</f>
        <v>0.81555000000000011</v>
      </c>
      <c r="M1616" s="14" t="s">
        <v>19</v>
      </c>
      <c r="N1616" s="15">
        <v>400</v>
      </c>
      <c r="O1616" s="18" t="s">
        <v>1163</v>
      </c>
      <c r="P1616" s="31" t="str">
        <f t="shared" si="25"/>
        <v>SC</v>
      </c>
    </row>
    <row r="1617" spans="1:16" ht="15.6" x14ac:dyDescent="0.3">
      <c r="A1617" s="9">
        <v>45492.347916666666</v>
      </c>
      <c r="B1617" s="2" t="s">
        <v>9</v>
      </c>
      <c r="C1617" s="2" t="s">
        <v>4</v>
      </c>
      <c r="D1617" s="2" t="s">
        <v>1713</v>
      </c>
      <c r="E1617" s="12" t="s">
        <v>3896</v>
      </c>
      <c r="F1617" s="12" t="s">
        <v>1747</v>
      </c>
      <c r="G1617" s="2" t="s">
        <v>16</v>
      </c>
      <c r="H1617" s="2" t="s">
        <v>17</v>
      </c>
      <c r="I1617" s="2" t="s">
        <v>18</v>
      </c>
      <c r="K1617" s="3" t="s">
        <v>989</v>
      </c>
      <c r="L1617" s="30">
        <f>IF(M1617="1000 szt.",((J1617/N1617)/1000),IF(M1617="gram",((J1617/N1617)*1000),J1617/N1617))</f>
        <v>0</v>
      </c>
      <c r="M1617" s="14" t="s">
        <v>19</v>
      </c>
      <c r="N1617" s="15">
        <v>1</v>
      </c>
      <c r="O1617" s="18" t="s">
        <v>1354</v>
      </c>
      <c r="P1617" s="31" t="str">
        <f t="shared" si="25"/>
        <v>St</v>
      </c>
    </row>
    <row r="1618" spans="1:16" ht="15.6" x14ac:dyDescent="0.3">
      <c r="A1618" s="9">
        <v>45492.347916666666</v>
      </c>
      <c r="B1618" s="2" t="s">
        <v>9</v>
      </c>
      <c r="C1618" s="2" t="s">
        <v>4</v>
      </c>
      <c r="D1618" s="2" t="s">
        <v>1713</v>
      </c>
      <c r="E1618" s="12" t="s">
        <v>3896</v>
      </c>
      <c r="F1618" s="12" t="s">
        <v>1747</v>
      </c>
      <c r="G1618" s="2" t="s">
        <v>16</v>
      </c>
      <c r="H1618" s="2" t="s">
        <v>11</v>
      </c>
      <c r="I1618" s="2" t="s">
        <v>1744</v>
      </c>
      <c r="J1618" s="17">
        <v>204.75</v>
      </c>
      <c r="K1618" s="3" t="s">
        <v>990</v>
      </c>
      <c r="L1618" s="30">
        <f>IF(M1618="1000 szt.",((J1618/N1618)/1000),IF(M1618="gram",((J1618/N1618)*1000),J1618/N1618))</f>
        <v>45000</v>
      </c>
      <c r="M1618" s="14" t="s">
        <v>31</v>
      </c>
      <c r="N1618" s="15">
        <v>4.5500000000000002E-3</v>
      </c>
      <c r="O1618" s="18" t="s">
        <v>1354</v>
      </c>
      <c r="P1618" s="31" t="str">
        <f t="shared" si="25"/>
        <v>St</v>
      </c>
    </row>
    <row r="1619" spans="1:16" ht="15.6" x14ac:dyDescent="0.3">
      <c r="A1619" s="9">
        <v>45492.395833333336</v>
      </c>
      <c r="B1619" s="2" t="s">
        <v>3</v>
      </c>
      <c r="C1619" s="2" t="s">
        <v>4</v>
      </c>
      <c r="D1619" s="2" t="s">
        <v>1708</v>
      </c>
      <c r="E1619" s="12" t="s">
        <v>71</v>
      </c>
      <c r="F1619" s="12" t="s">
        <v>1760</v>
      </c>
      <c r="G1619" s="2" t="s">
        <v>23</v>
      </c>
      <c r="H1619" s="2" t="s">
        <v>7</v>
      </c>
      <c r="I1619" s="2" t="s">
        <v>7</v>
      </c>
      <c r="J1619" s="17">
        <v>93.79</v>
      </c>
      <c r="L1619" s="30">
        <f>IF(M1619="1000 szt.",((J1619/N1619)/1000),IF(M1619="gram",((J1619/N1619)*1000),J1619/N1619))</f>
        <v>0.81556521739130439</v>
      </c>
      <c r="M1619" s="14" t="s">
        <v>19</v>
      </c>
      <c r="N1619" s="15">
        <v>115</v>
      </c>
      <c r="O1619" s="18" t="s">
        <v>1354</v>
      </c>
      <c r="P1619" s="31" t="str">
        <f t="shared" si="25"/>
        <v>St</v>
      </c>
    </row>
    <row r="1620" spans="1:16" ht="15.6" x14ac:dyDescent="0.3">
      <c r="A1620" s="9">
        <v>45492.545138888891</v>
      </c>
      <c r="B1620" s="2" t="s">
        <v>3</v>
      </c>
      <c r="C1620" s="2" t="s">
        <v>32</v>
      </c>
      <c r="D1620" s="2" t="s">
        <v>1714</v>
      </c>
      <c r="E1620" s="12" t="s">
        <v>33</v>
      </c>
      <c r="G1620" s="2" t="s">
        <v>34</v>
      </c>
      <c r="H1620" s="2" t="s">
        <v>37</v>
      </c>
      <c r="I1620" s="2" t="s">
        <v>38</v>
      </c>
      <c r="J1620" s="17">
        <v>180000</v>
      </c>
      <c r="K1620" s="3" t="s">
        <v>991</v>
      </c>
      <c r="L1620" s="30">
        <f>IF(M1620="1000 szt.",((J1620/N1620)/1000),IF(M1620="gram",((J1620/N1620)*1000),J1620/N1620))</f>
        <v>180000</v>
      </c>
      <c r="M1620" s="14" t="s">
        <v>19</v>
      </c>
      <c r="N1620" s="15">
        <v>1</v>
      </c>
      <c r="O1620" s="18" t="s">
        <v>1354</v>
      </c>
      <c r="P1620" s="31" t="str">
        <f t="shared" si="25"/>
        <v>St</v>
      </c>
    </row>
    <row r="1621" spans="1:16" ht="28.8" x14ac:dyDescent="0.3">
      <c r="A1621" s="9">
        <v>45492.583333333336</v>
      </c>
      <c r="B1621" s="2" t="s">
        <v>9</v>
      </c>
      <c r="C1621" s="2" t="s">
        <v>4</v>
      </c>
      <c r="D1621" s="2" t="s">
        <v>1709</v>
      </c>
      <c r="E1621" s="12" t="s">
        <v>103</v>
      </c>
      <c r="F1621" s="12" t="s">
        <v>1756</v>
      </c>
      <c r="G1621" s="2" t="s">
        <v>23</v>
      </c>
      <c r="H1621" s="2" t="s">
        <v>37</v>
      </c>
      <c r="I1621" s="2" t="s">
        <v>38</v>
      </c>
      <c r="J1621" s="17">
        <v>65000</v>
      </c>
      <c r="K1621" s="3" t="s">
        <v>993</v>
      </c>
      <c r="L1621" s="30">
        <f>IF(M1621="1000 szt.",((J1621/N1621)/1000),IF(M1621="gram",((J1621/N1621)*1000),J1621/N1621))</f>
        <v>65000</v>
      </c>
      <c r="M1621" s="14" t="s">
        <v>19</v>
      </c>
      <c r="N1621" s="15">
        <v>1</v>
      </c>
      <c r="O1621" s="18" t="s">
        <v>1354</v>
      </c>
      <c r="P1621" s="31" t="str">
        <f t="shared" si="25"/>
        <v>St</v>
      </c>
    </row>
    <row r="1622" spans="1:16" ht="15.6" x14ac:dyDescent="0.3">
      <c r="A1622" s="9">
        <v>45492.583333333336</v>
      </c>
      <c r="B1622" s="2" t="s">
        <v>9</v>
      </c>
      <c r="C1622" s="2" t="s">
        <v>4</v>
      </c>
      <c r="D1622" s="2" t="s">
        <v>1714</v>
      </c>
      <c r="E1622" s="12" t="s">
        <v>63</v>
      </c>
      <c r="F1622" s="12" t="s">
        <v>1753</v>
      </c>
      <c r="G1622" s="2" t="s">
        <v>16</v>
      </c>
      <c r="H1622" s="2" t="s">
        <v>64</v>
      </c>
      <c r="I1622" s="2" t="s">
        <v>1744</v>
      </c>
      <c r="J1622" s="17">
        <v>3</v>
      </c>
      <c r="K1622" s="3" t="s">
        <v>122</v>
      </c>
      <c r="L1622" s="30">
        <f>IF(M1622="1000 szt.",((J1622/N1622)/1000),IF(M1622="gram",((J1622/N1622)*1000),J1622/N1622))</f>
        <v>3</v>
      </c>
      <c r="M1622" s="14" t="s">
        <v>19</v>
      </c>
      <c r="N1622" s="15">
        <v>1</v>
      </c>
      <c r="O1622" s="18" t="s">
        <v>1354</v>
      </c>
      <c r="P1622" s="31" t="str">
        <f t="shared" si="25"/>
        <v>St</v>
      </c>
    </row>
    <row r="1623" spans="1:16" ht="15.6" x14ac:dyDescent="0.3">
      <c r="A1623" s="9">
        <v>45492.87222222222</v>
      </c>
      <c r="B1623" s="2" t="s">
        <v>3</v>
      </c>
      <c r="C1623" s="2" t="s">
        <v>4</v>
      </c>
      <c r="D1623" s="2" t="s">
        <v>1708</v>
      </c>
      <c r="E1623" s="12" t="s">
        <v>71</v>
      </c>
      <c r="F1623" s="12" t="s">
        <v>1760</v>
      </c>
      <c r="G1623" s="2" t="s">
        <v>23</v>
      </c>
      <c r="H1623" s="2" t="s">
        <v>7</v>
      </c>
      <c r="I1623" s="2" t="s">
        <v>7</v>
      </c>
      <c r="J1623" s="17">
        <v>117.44</v>
      </c>
      <c r="L1623" s="30">
        <f>IF(M1623="1000 szt.",((J1623/N1623)/1000),IF(M1623="gram",((J1623/N1623)*1000),J1623/N1623))</f>
        <v>0.81555555555555559</v>
      </c>
      <c r="M1623" s="14" t="s">
        <v>19</v>
      </c>
      <c r="N1623" s="15">
        <v>144</v>
      </c>
      <c r="O1623" s="18" t="s">
        <v>1354</v>
      </c>
      <c r="P1623" s="31" t="str">
        <f t="shared" si="25"/>
        <v>St</v>
      </c>
    </row>
    <row r="1624" spans="1:16" ht="15.6" x14ac:dyDescent="0.3">
      <c r="A1624" s="9">
        <v>45493.253472222219</v>
      </c>
      <c r="B1624" s="2" t="s">
        <v>9</v>
      </c>
      <c r="C1624" s="2" t="s">
        <v>4</v>
      </c>
      <c r="D1624" s="2" t="s">
        <v>1714</v>
      </c>
      <c r="E1624" s="12" t="s">
        <v>63</v>
      </c>
      <c r="F1624" s="12" t="s">
        <v>1753</v>
      </c>
      <c r="G1624" s="2" t="s">
        <v>16</v>
      </c>
      <c r="H1624" s="2" t="s">
        <v>64</v>
      </c>
      <c r="I1624" s="2" t="s">
        <v>1744</v>
      </c>
      <c r="J1624" s="17">
        <v>25</v>
      </c>
      <c r="K1624" s="3" t="s">
        <v>122</v>
      </c>
      <c r="L1624" s="30">
        <f>IF(M1624="1000 szt.",((J1624/N1624)/1000),IF(M1624="gram",((J1624/N1624)*1000),J1624/N1624))</f>
        <v>25</v>
      </c>
      <c r="M1624" s="14" t="s">
        <v>19</v>
      </c>
      <c r="N1624" s="15">
        <v>1</v>
      </c>
      <c r="O1624" s="18" t="s">
        <v>1354</v>
      </c>
      <c r="P1624" s="31" t="str">
        <f t="shared" si="25"/>
        <v>St</v>
      </c>
    </row>
    <row r="1625" spans="1:16" ht="15.6" x14ac:dyDescent="0.3">
      <c r="A1625" s="9">
        <v>45493.291666666664</v>
      </c>
      <c r="B1625" s="2" t="s">
        <v>3</v>
      </c>
      <c r="C1625" s="2" t="s">
        <v>4</v>
      </c>
      <c r="D1625" s="2" t="s">
        <v>1712</v>
      </c>
      <c r="E1625" s="12" t="s">
        <v>350</v>
      </c>
      <c r="F1625" s="12" t="s">
        <v>1766</v>
      </c>
      <c r="G1625" s="2" t="s">
        <v>250</v>
      </c>
      <c r="H1625" s="2" t="s">
        <v>11</v>
      </c>
      <c r="I1625" s="2" t="s">
        <v>1744</v>
      </c>
      <c r="J1625" s="17">
        <v>50000</v>
      </c>
      <c r="K1625" s="3" t="s">
        <v>996</v>
      </c>
      <c r="L1625" s="30">
        <f>IF(M1625="1000 szt.",((J1625/N1625)/1000),IF(M1625="gram",((J1625/N1625)*1000),J1625/N1625))</f>
        <v>50000</v>
      </c>
      <c r="M1625" s="14" t="s">
        <v>19</v>
      </c>
      <c r="N1625" s="15">
        <v>1</v>
      </c>
      <c r="O1625" s="18" t="s">
        <v>1354</v>
      </c>
      <c r="P1625" s="31" t="str">
        <f t="shared" si="25"/>
        <v>St</v>
      </c>
    </row>
    <row r="1626" spans="1:16" ht="15.6" x14ac:dyDescent="0.3">
      <c r="A1626" s="9">
        <v>45493.291666666664</v>
      </c>
      <c r="B1626" s="2" t="s">
        <v>3</v>
      </c>
      <c r="C1626" s="2" t="s">
        <v>4</v>
      </c>
      <c r="D1626" s="2" t="s">
        <v>1712</v>
      </c>
      <c r="E1626" s="12" t="s">
        <v>350</v>
      </c>
      <c r="F1626" s="12" t="s">
        <v>1766</v>
      </c>
      <c r="G1626" s="2" t="s">
        <v>250</v>
      </c>
      <c r="H1626" s="2" t="s">
        <v>11</v>
      </c>
      <c r="I1626" s="2" t="s">
        <v>1744</v>
      </c>
      <c r="J1626" s="17">
        <v>35000</v>
      </c>
      <c r="K1626" s="3" t="s">
        <v>997</v>
      </c>
      <c r="L1626" s="30">
        <f>IF(M1626="1000 szt.",((J1626/N1626)/1000),IF(M1626="gram",((J1626/N1626)*1000),J1626/N1626))</f>
        <v>35000</v>
      </c>
      <c r="M1626" s="14" t="s">
        <v>19</v>
      </c>
      <c r="N1626" s="15">
        <v>1</v>
      </c>
      <c r="O1626" s="18" t="s">
        <v>1354</v>
      </c>
      <c r="P1626" s="31" t="str">
        <f t="shared" si="25"/>
        <v>St</v>
      </c>
    </row>
    <row r="1627" spans="1:16" ht="15.6" x14ac:dyDescent="0.3">
      <c r="A1627" s="9">
        <v>45493.291666666664</v>
      </c>
      <c r="B1627" s="2" t="s">
        <v>3</v>
      </c>
      <c r="C1627" s="2" t="s">
        <v>4</v>
      </c>
      <c r="D1627" s="2" t="s">
        <v>1712</v>
      </c>
      <c r="E1627" s="12" t="s">
        <v>350</v>
      </c>
      <c r="F1627" s="12" t="s">
        <v>1766</v>
      </c>
      <c r="G1627" s="2" t="s">
        <v>250</v>
      </c>
      <c r="H1627" s="2" t="s">
        <v>11</v>
      </c>
      <c r="I1627" s="2" t="s">
        <v>1744</v>
      </c>
      <c r="J1627" s="17">
        <v>45000</v>
      </c>
      <c r="K1627" s="3" t="s">
        <v>998</v>
      </c>
      <c r="L1627" s="30">
        <f>IF(M1627="1000 szt.",((J1627/N1627)/1000),IF(M1627="gram",((J1627/N1627)*1000),J1627/N1627))</f>
        <v>45000</v>
      </c>
      <c r="M1627" s="14" t="s">
        <v>19</v>
      </c>
      <c r="N1627" s="15">
        <v>1</v>
      </c>
      <c r="O1627" s="18" t="s">
        <v>1354</v>
      </c>
      <c r="P1627" s="31" t="str">
        <f t="shared" si="25"/>
        <v>St</v>
      </c>
    </row>
    <row r="1628" spans="1:16" ht="28.8" x14ac:dyDescent="0.3">
      <c r="A1628" s="9">
        <v>45493.898611111108</v>
      </c>
      <c r="B1628" s="2" t="s">
        <v>9</v>
      </c>
      <c r="C1628" s="2" t="s">
        <v>4</v>
      </c>
      <c r="D1628" s="2" t="s">
        <v>1709</v>
      </c>
      <c r="E1628" s="12" t="s">
        <v>224</v>
      </c>
      <c r="F1628" s="12" t="s">
        <v>1763</v>
      </c>
      <c r="G1628" s="2" t="s">
        <v>23</v>
      </c>
      <c r="H1628" s="2" t="s">
        <v>37</v>
      </c>
      <c r="I1628" s="2" t="s">
        <v>38</v>
      </c>
      <c r="J1628" s="17">
        <v>14000</v>
      </c>
      <c r="K1628" s="3" t="s">
        <v>999</v>
      </c>
      <c r="L1628" s="30">
        <f>IF(M1628="1000 szt.",((J1628/N1628)/1000),IF(M1628="gram",((J1628/N1628)*1000),J1628/N1628))</f>
        <v>14000</v>
      </c>
      <c r="M1628" s="14" t="s">
        <v>19</v>
      </c>
      <c r="N1628" s="15">
        <v>1</v>
      </c>
      <c r="O1628" s="18" t="s">
        <v>1354</v>
      </c>
      <c r="P1628" s="31" t="str">
        <f t="shared" si="25"/>
        <v>St</v>
      </c>
    </row>
    <row r="1629" spans="1:16" ht="28.8" x14ac:dyDescent="0.3">
      <c r="A1629" s="9">
        <v>45494.0625</v>
      </c>
      <c r="B1629" s="2" t="s">
        <v>3</v>
      </c>
      <c r="C1629" s="2" t="s">
        <v>4</v>
      </c>
      <c r="D1629" s="2" t="s">
        <v>1708</v>
      </c>
      <c r="E1629" s="12" t="s">
        <v>58</v>
      </c>
      <c r="F1629" s="12" t="s">
        <v>1754</v>
      </c>
      <c r="G1629" s="2" t="s">
        <v>23</v>
      </c>
      <c r="H1629" s="2" t="s">
        <v>17</v>
      </c>
      <c r="I1629" s="2" t="s">
        <v>18</v>
      </c>
      <c r="J1629" s="17">
        <v>30</v>
      </c>
      <c r="K1629" s="3" t="s">
        <v>1000</v>
      </c>
      <c r="L1629" s="30">
        <f>IF(M1629="1000 szt.",((J1629/N1629)/1000),IF(M1629="gram",((J1629/N1629)*1000),J1629/N1629))</f>
        <v>10</v>
      </c>
      <c r="M1629" s="14" t="s">
        <v>19</v>
      </c>
      <c r="N1629" s="15">
        <v>3</v>
      </c>
      <c r="O1629" s="18" t="s">
        <v>1354</v>
      </c>
      <c r="P1629" s="31" t="str">
        <f t="shared" si="25"/>
        <v>St</v>
      </c>
    </row>
    <row r="1630" spans="1:16" ht="15.6" x14ac:dyDescent="0.3">
      <c r="A1630" s="9">
        <v>45494.399305555555</v>
      </c>
      <c r="B1630" s="2" t="s">
        <v>3</v>
      </c>
      <c r="C1630" s="2" t="s">
        <v>4</v>
      </c>
      <c r="D1630" s="2" t="s">
        <v>1708</v>
      </c>
      <c r="E1630" s="12" t="s">
        <v>71</v>
      </c>
      <c r="F1630" s="12" t="s">
        <v>1760</v>
      </c>
      <c r="G1630" s="2" t="s">
        <v>23</v>
      </c>
      <c r="H1630" s="2" t="s">
        <v>7</v>
      </c>
      <c r="I1630" s="2" t="s">
        <v>7</v>
      </c>
      <c r="J1630" s="17">
        <v>81.55</v>
      </c>
      <c r="L1630" s="30">
        <f>IF(M1630="1000 szt.",((J1630/N1630)/1000),IF(M1630="gram",((J1630/N1630)*1000),J1630/N1630))</f>
        <v>0.8155</v>
      </c>
      <c r="M1630" s="14" t="s">
        <v>19</v>
      </c>
      <c r="N1630" s="15">
        <v>100</v>
      </c>
      <c r="O1630" s="18" t="s">
        <v>1354</v>
      </c>
      <c r="P1630" s="31" t="str">
        <f t="shared" si="25"/>
        <v>St</v>
      </c>
    </row>
    <row r="1631" spans="1:16" ht="15.6" x14ac:dyDescent="0.3">
      <c r="A1631" s="9">
        <v>45495.527777777781</v>
      </c>
      <c r="B1631" s="2" t="s">
        <v>3</v>
      </c>
      <c r="C1631" s="2" t="s">
        <v>4</v>
      </c>
      <c r="D1631" s="2" t="s">
        <v>1708</v>
      </c>
      <c r="E1631" s="12" t="s">
        <v>66</v>
      </c>
      <c r="F1631" s="12" t="s">
        <v>1759</v>
      </c>
      <c r="G1631" s="2" t="s">
        <v>23</v>
      </c>
      <c r="H1631" s="2" t="s">
        <v>7</v>
      </c>
      <c r="I1631" s="2" t="s">
        <v>7</v>
      </c>
      <c r="J1631" s="17">
        <v>97.86</v>
      </c>
      <c r="L1631" s="30">
        <f>IF(M1631="1000 szt.",((J1631/N1631)/1000),IF(M1631="gram",((J1631/N1631)*1000),J1631/N1631))</f>
        <v>0.8155</v>
      </c>
      <c r="M1631" s="14" t="s">
        <v>19</v>
      </c>
      <c r="N1631" s="15">
        <v>120</v>
      </c>
      <c r="O1631" s="18" t="s">
        <v>1163</v>
      </c>
      <c r="P1631" s="31" t="str">
        <f t="shared" si="25"/>
        <v>SC</v>
      </c>
    </row>
    <row r="1632" spans="1:16" ht="28.8" x14ac:dyDescent="0.3">
      <c r="A1632" s="9">
        <v>45495.586805555555</v>
      </c>
      <c r="B1632" s="2" t="s">
        <v>3</v>
      </c>
      <c r="C1632" s="2" t="s">
        <v>4</v>
      </c>
      <c r="D1632" s="2" t="s">
        <v>1708</v>
      </c>
      <c r="E1632" s="12" t="s">
        <v>22</v>
      </c>
      <c r="F1632" s="12" t="s">
        <v>1749</v>
      </c>
      <c r="G1632" s="2" t="s">
        <v>23</v>
      </c>
      <c r="H1632" s="2" t="s">
        <v>17</v>
      </c>
      <c r="I1632" s="2" t="s">
        <v>18</v>
      </c>
      <c r="J1632" s="17">
        <v>3</v>
      </c>
      <c r="K1632" s="3" t="s">
        <v>1001</v>
      </c>
      <c r="L1632" s="30">
        <f>IF(M1632="1000 szt.",((J1632/N1632)/1000),IF(M1632="gram",((J1632/N1632)*1000),J1632/N1632))</f>
        <v>3</v>
      </c>
      <c r="M1632" s="14" t="s">
        <v>19</v>
      </c>
      <c r="N1632" s="15">
        <v>1</v>
      </c>
      <c r="O1632" s="18" t="s">
        <v>1163</v>
      </c>
      <c r="P1632" s="31" t="str">
        <f t="shared" si="25"/>
        <v>SC</v>
      </c>
    </row>
    <row r="1633" spans="1:16" ht="28.8" x14ac:dyDescent="0.3">
      <c r="A1633" s="9">
        <v>45495.586805555555</v>
      </c>
      <c r="B1633" s="2" t="s">
        <v>3</v>
      </c>
      <c r="C1633" s="2" t="s">
        <v>4</v>
      </c>
      <c r="D1633" s="2" t="s">
        <v>1708</v>
      </c>
      <c r="E1633" s="12" t="s">
        <v>22</v>
      </c>
      <c r="F1633" s="12" t="s">
        <v>1749</v>
      </c>
      <c r="G1633" s="2" t="s">
        <v>23</v>
      </c>
      <c r="H1633" s="2" t="s">
        <v>17</v>
      </c>
      <c r="I1633" s="2" t="s">
        <v>18</v>
      </c>
      <c r="J1633" s="17">
        <v>3</v>
      </c>
      <c r="K1633" s="3" t="s">
        <v>1002</v>
      </c>
      <c r="L1633" s="30">
        <f>IF(M1633="1000 szt.",((J1633/N1633)/1000),IF(M1633="gram",((J1633/N1633)*1000),J1633/N1633))</f>
        <v>3</v>
      </c>
      <c r="M1633" s="14" t="s">
        <v>19</v>
      </c>
      <c r="N1633" s="15">
        <v>1</v>
      </c>
      <c r="O1633" s="18" t="s">
        <v>1163</v>
      </c>
      <c r="P1633" s="31" t="str">
        <f t="shared" si="25"/>
        <v>SC</v>
      </c>
    </row>
    <row r="1634" spans="1:16" ht="15.6" x14ac:dyDescent="0.3">
      <c r="A1634" s="9">
        <v>45495.65</v>
      </c>
      <c r="B1634" s="2" t="s">
        <v>27</v>
      </c>
      <c r="C1634" s="2" t="s">
        <v>28</v>
      </c>
      <c r="D1634" s="2" t="s">
        <v>1709</v>
      </c>
      <c r="E1634" s="12" t="s">
        <v>36</v>
      </c>
      <c r="G1634" s="2" t="s">
        <v>27</v>
      </c>
      <c r="H1634" s="2" t="s">
        <v>37</v>
      </c>
      <c r="I1634" s="2" t="s">
        <v>1744</v>
      </c>
      <c r="J1634" s="17">
        <v>75000</v>
      </c>
      <c r="K1634" s="3" t="s">
        <v>1003</v>
      </c>
      <c r="L1634" s="30">
        <f>IF(M1634="1000 szt.",((J1634/N1634)/1000),IF(M1634="gram",((J1634/N1634)*1000),J1634/N1634))</f>
        <v>75000</v>
      </c>
      <c r="M1634" s="14" t="s">
        <v>19</v>
      </c>
      <c r="N1634" s="15">
        <v>1</v>
      </c>
      <c r="O1634" s="18" t="s">
        <v>1165</v>
      </c>
      <c r="P1634" s="31" t="str">
        <f t="shared" si="25"/>
        <v>Po</v>
      </c>
    </row>
    <row r="1635" spans="1:16" ht="15.6" x14ac:dyDescent="0.3">
      <c r="A1635" s="9">
        <v>45495.65</v>
      </c>
      <c r="B1635" s="2" t="s">
        <v>27</v>
      </c>
      <c r="C1635" s="2" t="s">
        <v>28</v>
      </c>
      <c r="D1635" s="2" t="s">
        <v>1709</v>
      </c>
      <c r="E1635" s="12" t="s">
        <v>36</v>
      </c>
      <c r="G1635" s="2" t="s">
        <v>27</v>
      </c>
      <c r="H1635" s="2" t="s">
        <v>37</v>
      </c>
      <c r="I1635" s="2" t="s">
        <v>1744</v>
      </c>
      <c r="J1635" s="17">
        <v>10000</v>
      </c>
      <c r="K1635" s="3" t="s">
        <v>1004</v>
      </c>
      <c r="L1635" s="30">
        <f>IF(M1635="1000 szt.",((J1635/N1635)/1000),IF(M1635="gram",((J1635/N1635)*1000),J1635/N1635))</f>
        <v>10000</v>
      </c>
      <c r="M1635" s="14" t="s">
        <v>19</v>
      </c>
      <c r="N1635" s="15">
        <v>1</v>
      </c>
      <c r="O1635" s="18" t="s">
        <v>1165</v>
      </c>
      <c r="P1635" s="31" t="str">
        <f t="shared" si="25"/>
        <v>Po</v>
      </c>
    </row>
    <row r="1636" spans="1:16" ht="20.399999999999999" x14ac:dyDescent="0.3">
      <c r="A1636" s="9">
        <v>45495.826388888891</v>
      </c>
      <c r="B1636" s="2" t="s">
        <v>9</v>
      </c>
      <c r="C1636" s="2" t="s">
        <v>4</v>
      </c>
      <c r="D1636" s="2" t="s">
        <v>1710</v>
      </c>
      <c r="E1636" s="12" t="s">
        <v>167</v>
      </c>
      <c r="F1636" s="12" t="s">
        <v>1761</v>
      </c>
      <c r="G1636" s="2" t="s">
        <v>16</v>
      </c>
      <c r="H1636" s="2" t="s">
        <v>17</v>
      </c>
      <c r="I1636" s="2" t="s">
        <v>18</v>
      </c>
      <c r="J1636" s="17">
        <v>1.4</v>
      </c>
      <c r="K1636" s="3" t="s">
        <v>1005</v>
      </c>
      <c r="L1636" s="30">
        <f>IF(M1636="1000 szt.",((J1636/N1636)/1000),IF(M1636="gram",((J1636/N1636)*1000),J1636/N1636))</f>
        <v>1.4</v>
      </c>
      <c r="M1636" s="14" t="s">
        <v>19</v>
      </c>
      <c r="N1636" s="15">
        <v>1</v>
      </c>
      <c r="O1636" s="18" t="s">
        <v>1354</v>
      </c>
      <c r="P1636" s="31" t="str">
        <f t="shared" si="25"/>
        <v>St</v>
      </c>
    </row>
    <row r="1637" spans="1:16" ht="15.6" x14ac:dyDescent="0.3">
      <c r="A1637" s="9">
        <v>45496.230555555558</v>
      </c>
      <c r="B1637" s="2" t="s">
        <v>9</v>
      </c>
      <c r="C1637" s="2" t="s">
        <v>4</v>
      </c>
      <c r="D1637" s="2" t="s">
        <v>1713</v>
      </c>
      <c r="E1637" s="12" t="s">
        <v>3896</v>
      </c>
      <c r="F1637" s="12" t="s">
        <v>1747</v>
      </c>
      <c r="G1637" s="2" t="s">
        <v>16</v>
      </c>
      <c r="H1637" s="2" t="s">
        <v>17</v>
      </c>
      <c r="I1637" s="2" t="s">
        <v>18</v>
      </c>
      <c r="L1637" s="30">
        <f>IF(M1637="1000 szt.",((J1637/N1637)/1000),IF(M1637="gram",((J1637/N1637)*1000),J1637/N1637))</f>
        <v>0</v>
      </c>
      <c r="M1637" s="14" t="s">
        <v>19</v>
      </c>
      <c r="N1637" s="15">
        <v>1</v>
      </c>
      <c r="O1637" s="18" t="s">
        <v>1354</v>
      </c>
      <c r="P1637" s="31" t="str">
        <f t="shared" si="25"/>
        <v>St</v>
      </c>
    </row>
    <row r="1638" spans="1:16" ht="20.399999999999999" x14ac:dyDescent="0.3">
      <c r="A1638" s="9">
        <v>45496.395833333336</v>
      </c>
      <c r="B1638" s="2" t="s">
        <v>27</v>
      </c>
      <c r="C1638" s="2" t="s">
        <v>28</v>
      </c>
      <c r="D1638" s="2" t="s">
        <v>1708</v>
      </c>
      <c r="E1638" s="12" t="s">
        <v>25</v>
      </c>
      <c r="G1638" s="2" t="s">
        <v>27</v>
      </c>
      <c r="H1638" s="2" t="s">
        <v>11</v>
      </c>
      <c r="I1638" s="2" t="s">
        <v>126</v>
      </c>
      <c r="J1638" s="17">
        <v>50000</v>
      </c>
      <c r="K1638" s="3" t="s">
        <v>1007</v>
      </c>
      <c r="L1638" s="30">
        <f>IF(M1638="1000 szt.",((J1638/N1638)/1000),IF(M1638="gram",((J1638/N1638)*1000),J1638/N1638))</f>
        <v>4545.454545454545</v>
      </c>
      <c r="M1638" s="14" t="s">
        <v>19</v>
      </c>
      <c r="N1638" s="15">
        <v>11</v>
      </c>
      <c r="O1638" s="18" t="s">
        <v>1166</v>
      </c>
      <c r="P1638" s="31" t="str">
        <f t="shared" si="25"/>
        <v>Po</v>
      </c>
    </row>
    <row r="1639" spans="1:16" ht="20.399999999999999" x14ac:dyDescent="0.3">
      <c r="A1639" s="9">
        <v>45496.397916666669</v>
      </c>
      <c r="B1639" s="2" t="s">
        <v>3</v>
      </c>
      <c r="C1639" s="2" t="s">
        <v>4</v>
      </c>
      <c r="D1639" s="2" t="s">
        <v>1708</v>
      </c>
      <c r="E1639" s="12" t="s">
        <v>25</v>
      </c>
      <c r="F1639" s="12" t="s">
        <v>1750</v>
      </c>
      <c r="G1639" s="2" t="s">
        <v>26</v>
      </c>
      <c r="H1639" s="2" t="s">
        <v>11</v>
      </c>
      <c r="I1639" s="2" t="s">
        <v>1744</v>
      </c>
      <c r="J1639" s="17">
        <v>4278.25</v>
      </c>
      <c r="K1639" s="3" t="s">
        <v>1008</v>
      </c>
      <c r="L1639" s="30">
        <f>IF(M1639="1000 szt.",((J1639/N1639)/1000),IF(M1639="gram",((J1639/N1639)*1000),J1639/N1639))</f>
        <v>7.85</v>
      </c>
      <c r="M1639" s="14" t="s">
        <v>46</v>
      </c>
      <c r="N1639" s="15">
        <v>545</v>
      </c>
      <c r="O1639" s="18" t="s">
        <v>1164</v>
      </c>
      <c r="P1639" s="31" t="str">
        <f t="shared" si="25"/>
        <v>KA</v>
      </c>
    </row>
    <row r="1640" spans="1:16" ht="15.6" x14ac:dyDescent="0.3">
      <c r="A1640" s="9">
        <v>45496.597222222219</v>
      </c>
      <c r="B1640" s="2" t="s">
        <v>9</v>
      </c>
      <c r="C1640" s="2" t="s">
        <v>4</v>
      </c>
      <c r="D1640" s="2" t="s">
        <v>1708</v>
      </c>
      <c r="E1640" s="12" t="s">
        <v>66</v>
      </c>
      <c r="F1640" s="12" t="s">
        <v>1759</v>
      </c>
      <c r="G1640" s="2" t="s">
        <v>23</v>
      </c>
      <c r="H1640" s="2" t="s">
        <v>37</v>
      </c>
      <c r="I1640" s="2" t="s">
        <v>38</v>
      </c>
      <c r="J1640" s="17">
        <v>60000</v>
      </c>
      <c r="K1640" s="3" t="s">
        <v>1006</v>
      </c>
      <c r="L1640" s="30">
        <f>IF(M1640="1000 szt.",((J1640/N1640)/1000),IF(M1640="gram",((J1640/N1640)*1000),J1640/N1640))</f>
        <v>60000</v>
      </c>
      <c r="M1640" s="14" t="s">
        <v>19</v>
      </c>
      <c r="N1640" s="15">
        <v>1</v>
      </c>
      <c r="O1640" s="18" t="s">
        <v>1354</v>
      </c>
      <c r="P1640" s="31" t="str">
        <f t="shared" si="25"/>
        <v>St</v>
      </c>
    </row>
    <row r="1641" spans="1:16" ht="15.6" x14ac:dyDescent="0.3">
      <c r="A1641" s="9">
        <v>45497.166666666664</v>
      </c>
      <c r="B1641" s="2" t="s">
        <v>9</v>
      </c>
      <c r="C1641" s="2" t="s">
        <v>32</v>
      </c>
      <c r="D1641" s="2" t="s">
        <v>1710</v>
      </c>
      <c r="E1641" s="12" t="s">
        <v>167</v>
      </c>
      <c r="F1641" s="12" t="s">
        <v>1761</v>
      </c>
      <c r="G1641" s="2" t="s">
        <v>16</v>
      </c>
      <c r="H1641" s="2" t="s">
        <v>64</v>
      </c>
      <c r="I1641" s="2" t="s">
        <v>83</v>
      </c>
      <c r="J1641" s="17">
        <v>600</v>
      </c>
      <c r="L1641" s="30">
        <f>IF(M1641="1000 szt.",((J1641/N1641)/1000),IF(M1641="gram",((J1641/N1641)*1000),J1641/N1641))</f>
        <v>600</v>
      </c>
      <c r="M1641" s="14" t="s">
        <v>19</v>
      </c>
      <c r="N1641" s="15">
        <v>1</v>
      </c>
      <c r="O1641" s="18" t="s">
        <v>1354</v>
      </c>
      <c r="P1641" s="31" t="str">
        <f t="shared" si="25"/>
        <v>St</v>
      </c>
    </row>
    <row r="1642" spans="1:16" ht="15.6" x14ac:dyDescent="0.3">
      <c r="A1642" s="9">
        <v>45497.166666666664</v>
      </c>
      <c r="B1642" s="2" t="s">
        <v>9</v>
      </c>
      <c r="C1642" s="2" t="s">
        <v>32</v>
      </c>
      <c r="D1642" s="2" t="s">
        <v>1710</v>
      </c>
      <c r="E1642" s="12" t="s">
        <v>167</v>
      </c>
      <c r="F1642" s="12" t="s">
        <v>1761</v>
      </c>
      <c r="G1642" s="2" t="s">
        <v>16</v>
      </c>
      <c r="H1642" s="2" t="s">
        <v>17</v>
      </c>
      <c r="I1642" s="2" t="s">
        <v>83</v>
      </c>
      <c r="J1642" s="17">
        <v>6</v>
      </c>
      <c r="K1642" s="3" t="s">
        <v>1010</v>
      </c>
      <c r="L1642" s="30">
        <f>IF(M1642="1000 szt.",((J1642/N1642)/1000),IF(M1642="gram",((J1642/N1642)*1000),J1642/N1642))</f>
        <v>2</v>
      </c>
      <c r="M1642" s="14" t="s">
        <v>19</v>
      </c>
      <c r="N1642" s="15">
        <v>3</v>
      </c>
      <c r="O1642" s="18" t="s">
        <v>1354</v>
      </c>
      <c r="P1642" s="31" t="str">
        <f t="shared" si="25"/>
        <v>St</v>
      </c>
    </row>
    <row r="1643" spans="1:16" ht="15.6" x14ac:dyDescent="0.3">
      <c r="A1643" s="9">
        <v>45497.402777777781</v>
      </c>
      <c r="B1643" s="2" t="s">
        <v>27</v>
      </c>
      <c r="C1643" s="2" t="s">
        <v>28</v>
      </c>
      <c r="D1643" s="2" t="s">
        <v>1716</v>
      </c>
      <c r="E1643" s="12" t="s">
        <v>242</v>
      </c>
      <c r="G1643" s="2" t="s">
        <v>27</v>
      </c>
      <c r="H1643" s="2" t="s">
        <v>10</v>
      </c>
      <c r="I1643" s="2" t="s">
        <v>35</v>
      </c>
      <c r="J1643" s="17">
        <v>4129.95</v>
      </c>
      <c r="L1643" s="30">
        <f>IF(M1643="1000 szt.",((J1643/N1643)/1000),IF(M1643="gram",((J1643/N1643)*1000),J1643/N1643))</f>
        <v>54999.999999999993</v>
      </c>
      <c r="M1643" s="14" t="s">
        <v>31</v>
      </c>
      <c r="N1643" s="15">
        <v>7.5090000000000004E-2</v>
      </c>
      <c r="O1643" s="18" t="s">
        <v>1354</v>
      </c>
      <c r="P1643" s="31" t="str">
        <f t="shared" si="25"/>
        <v>St</v>
      </c>
    </row>
    <row r="1644" spans="1:16" ht="28.8" x14ac:dyDescent="0.3">
      <c r="A1644" s="9">
        <v>45497.555555555555</v>
      </c>
      <c r="B1644" s="2" t="s">
        <v>9</v>
      </c>
      <c r="C1644" s="2" t="s">
        <v>4</v>
      </c>
      <c r="D1644" s="2" t="s">
        <v>1709</v>
      </c>
      <c r="E1644" s="12" t="s">
        <v>103</v>
      </c>
      <c r="F1644" s="12" t="s">
        <v>1756</v>
      </c>
      <c r="G1644" s="2" t="s">
        <v>23</v>
      </c>
      <c r="H1644" s="2" t="s">
        <v>37</v>
      </c>
      <c r="I1644" s="2" t="s">
        <v>38</v>
      </c>
      <c r="J1644" s="17">
        <v>80000</v>
      </c>
      <c r="L1644" s="30">
        <f>IF(M1644="1000 szt.",((J1644/N1644)/1000),IF(M1644="gram",((J1644/N1644)*1000),J1644/N1644))</f>
        <v>80000</v>
      </c>
      <c r="M1644" s="14" t="s">
        <v>19</v>
      </c>
      <c r="N1644" s="15">
        <v>1</v>
      </c>
      <c r="O1644" s="18" t="s">
        <v>1354</v>
      </c>
      <c r="P1644" s="31" t="str">
        <f t="shared" si="25"/>
        <v>St</v>
      </c>
    </row>
    <row r="1645" spans="1:16" ht="15.6" x14ac:dyDescent="0.3">
      <c r="A1645" s="9">
        <v>45497.583333333336</v>
      </c>
      <c r="B1645" s="2" t="s">
        <v>27</v>
      </c>
      <c r="C1645" s="2" t="s">
        <v>28</v>
      </c>
      <c r="D1645" s="2" t="s">
        <v>1708</v>
      </c>
      <c r="E1645" s="12" t="s">
        <v>54</v>
      </c>
      <c r="G1645" s="2" t="s">
        <v>27</v>
      </c>
      <c r="H1645" s="2" t="s">
        <v>55</v>
      </c>
      <c r="I1645" s="2" t="s">
        <v>56</v>
      </c>
      <c r="J1645" s="17">
        <v>78320</v>
      </c>
      <c r="L1645" s="30">
        <f>IF(M1645="1000 szt.",((J1645/N1645)/1000),IF(M1645="gram",((J1645/N1645)*1000),J1645/N1645))</f>
        <v>80</v>
      </c>
      <c r="M1645" s="14" t="s">
        <v>46</v>
      </c>
      <c r="N1645" s="15">
        <v>979</v>
      </c>
      <c r="O1645" s="18" t="s">
        <v>1354</v>
      </c>
      <c r="P1645" s="31" t="str">
        <f t="shared" si="25"/>
        <v>St</v>
      </c>
    </row>
    <row r="1646" spans="1:16" ht="15.6" x14ac:dyDescent="0.3">
      <c r="A1646" s="9">
        <v>45497.659722222219</v>
      </c>
      <c r="B1646" s="2" t="s">
        <v>3</v>
      </c>
      <c r="C1646" s="2" t="s">
        <v>4</v>
      </c>
      <c r="D1646" s="2" t="s">
        <v>1708</v>
      </c>
      <c r="E1646" s="12" t="s">
        <v>71</v>
      </c>
      <c r="F1646" s="12" t="s">
        <v>1760</v>
      </c>
      <c r="G1646" s="2" t="s">
        <v>23</v>
      </c>
      <c r="H1646" s="2" t="s">
        <v>7</v>
      </c>
      <c r="I1646" s="2" t="s">
        <v>7</v>
      </c>
      <c r="J1646" s="17">
        <v>81.55</v>
      </c>
      <c r="L1646" s="30">
        <f>IF(M1646="1000 szt.",((J1646/N1646)/1000),IF(M1646="gram",((J1646/N1646)*1000),J1646/N1646))</f>
        <v>0.8155</v>
      </c>
      <c r="M1646" s="14" t="s">
        <v>19</v>
      </c>
      <c r="N1646" s="15">
        <v>100</v>
      </c>
      <c r="O1646" s="18" t="s">
        <v>1354</v>
      </c>
      <c r="P1646" s="31" t="str">
        <f t="shared" si="25"/>
        <v>St</v>
      </c>
    </row>
    <row r="1647" spans="1:16" ht="15.6" x14ac:dyDescent="0.3">
      <c r="A1647" s="9">
        <v>45497.666666666664</v>
      </c>
      <c r="B1647" s="2" t="s">
        <v>3</v>
      </c>
      <c r="C1647" s="2" t="s">
        <v>4</v>
      </c>
      <c r="D1647" s="2" t="s">
        <v>1708</v>
      </c>
      <c r="E1647" s="12" t="s">
        <v>71</v>
      </c>
      <c r="F1647" s="12" t="s">
        <v>1760</v>
      </c>
      <c r="G1647" s="2" t="s">
        <v>23</v>
      </c>
      <c r="H1647" s="2" t="s">
        <v>7</v>
      </c>
      <c r="I1647" s="2" t="s">
        <v>7</v>
      </c>
      <c r="J1647" s="17">
        <v>67.69</v>
      </c>
      <c r="L1647" s="30">
        <f>IF(M1647="1000 szt.",((J1647/N1647)/1000),IF(M1647="gram",((J1647/N1647)*1000),J1647/N1647))</f>
        <v>0.81554216867469875</v>
      </c>
      <c r="M1647" s="14" t="s">
        <v>19</v>
      </c>
      <c r="N1647" s="15">
        <v>83</v>
      </c>
      <c r="O1647" s="18" t="s">
        <v>1354</v>
      </c>
      <c r="P1647" s="31" t="str">
        <f t="shared" si="25"/>
        <v>St</v>
      </c>
    </row>
    <row r="1648" spans="1:16" ht="15.6" x14ac:dyDescent="0.3">
      <c r="A1648" s="9">
        <v>45497.673611111109</v>
      </c>
      <c r="B1648" s="2" t="s">
        <v>3</v>
      </c>
      <c r="C1648" s="2" t="s">
        <v>4</v>
      </c>
      <c r="D1648" s="2" t="s">
        <v>1708</v>
      </c>
      <c r="E1648" s="12" t="s">
        <v>71</v>
      </c>
      <c r="F1648" s="12" t="s">
        <v>1760</v>
      </c>
      <c r="G1648" s="2" t="s">
        <v>23</v>
      </c>
      <c r="H1648" s="2" t="s">
        <v>7</v>
      </c>
      <c r="I1648" s="2" t="s">
        <v>7</v>
      </c>
      <c r="J1648" s="17">
        <v>81.55</v>
      </c>
      <c r="L1648" s="30">
        <f>IF(M1648="1000 szt.",((J1648/N1648)/1000),IF(M1648="gram",((J1648/N1648)*1000),J1648/N1648))</f>
        <v>0.8155</v>
      </c>
      <c r="M1648" s="14" t="s">
        <v>19</v>
      </c>
      <c r="N1648" s="15">
        <v>100</v>
      </c>
      <c r="O1648" s="18" t="s">
        <v>1354</v>
      </c>
      <c r="P1648" s="31" t="str">
        <f t="shared" si="25"/>
        <v>St</v>
      </c>
    </row>
    <row r="1649" spans="1:16" ht="15.6" x14ac:dyDescent="0.3">
      <c r="A1649" s="9">
        <v>45497.677083333336</v>
      </c>
      <c r="B1649" s="2" t="s">
        <v>3</v>
      </c>
      <c r="C1649" s="2" t="s">
        <v>4</v>
      </c>
      <c r="D1649" s="2" t="s">
        <v>1708</v>
      </c>
      <c r="E1649" s="12" t="s">
        <v>71</v>
      </c>
      <c r="F1649" s="12" t="s">
        <v>1760</v>
      </c>
      <c r="G1649" s="2" t="s">
        <v>23</v>
      </c>
      <c r="H1649" s="2" t="s">
        <v>7</v>
      </c>
      <c r="I1649" s="2" t="s">
        <v>7</v>
      </c>
      <c r="J1649" s="17">
        <v>146.80000000000001</v>
      </c>
      <c r="L1649" s="30">
        <f>IF(M1649="1000 szt.",((J1649/N1649)/1000),IF(M1649="gram",((J1649/N1649)*1000),J1649/N1649))</f>
        <v>0.81555555555555559</v>
      </c>
      <c r="M1649" s="14" t="s">
        <v>19</v>
      </c>
      <c r="N1649" s="15">
        <v>180</v>
      </c>
      <c r="O1649" s="18" t="s">
        <v>1354</v>
      </c>
      <c r="P1649" s="31" t="str">
        <f t="shared" si="25"/>
        <v>St</v>
      </c>
    </row>
    <row r="1650" spans="1:16" ht="15.6" x14ac:dyDescent="0.3">
      <c r="A1650" s="9">
        <v>45497.680555555555</v>
      </c>
      <c r="B1650" s="2" t="s">
        <v>3</v>
      </c>
      <c r="C1650" s="2" t="s">
        <v>4</v>
      </c>
      <c r="D1650" s="2" t="s">
        <v>1708</v>
      </c>
      <c r="E1650" s="12" t="s">
        <v>71</v>
      </c>
      <c r="F1650" s="12" t="s">
        <v>1760</v>
      </c>
      <c r="G1650" s="2" t="s">
        <v>23</v>
      </c>
      <c r="H1650" s="2" t="s">
        <v>7</v>
      </c>
      <c r="I1650" s="2" t="s">
        <v>7</v>
      </c>
      <c r="J1650" s="17">
        <v>65.239999999999995</v>
      </c>
      <c r="L1650" s="30">
        <f>IF(M1650="1000 szt.",((J1650/N1650)/1000),IF(M1650="gram",((J1650/N1650)*1000),J1650/N1650))</f>
        <v>0.81549999999999989</v>
      </c>
      <c r="M1650" s="14" t="s">
        <v>19</v>
      </c>
      <c r="N1650" s="15">
        <v>80</v>
      </c>
      <c r="O1650" s="18" t="s">
        <v>1354</v>
      </c>
      <c r="P1650" s="31" t="str">
        <f t="shared" si="25"/>
        <v>St</v>
      </c>
    </row>
    <row r="1651" spans="1:16" ht="15.6" x14ac:dyDescent="0.3">
      <c r="A1651" s="9">
        <v>45497.684027777781</v>
      </c>
      <c r="B1651" s="2" t="s">
        <v>3</v>
      </c>
      <c r="C1651" s="2" t="s">
        <v>4</v>
      </c>
      <c r="D1651" s="2" t="s">
        <v>1708</v>
      </c>
      <c r="E1651" s="12" t="s">
        <v>71</v>
      </c>
      <c r="F1651" s="12" t="s">
        <v>1760</v>
      </c>
      <c r="G1651" s="2" t="s">
        <v>23</v>
      </c>
      <c r="H1651" s="2" t="s">
        <v>29</v>
      </c>
      <c r="I1651" s="2" t="s">
        <v>41</v>
      </c>
      <c r="J1651" s="17">
        <v>25.27</v>
      </c>
      <c r="K1651" s="3" t="s">
        <v>1009</v>
      </c>
      <c r="L1651" s="30">
        <f>IF(M1651="1000 szt.",((J1651/N1651)/1000),IF(M1651="gram",((J1651/N1651)*1000),J1651/N1651))</f>
        <v>584.9537037037037</v>
      </c>
      <c r="M1651" s="14" t="s">
        <v>31</v>
      </c>
      <c r="N1651" s="15">
        <v>4.3200000000000002E-2</v>
      </c>
      <c r="O1651" s="18" t="s">
        <v>1354</v>
      </c>
      <c r="P1651" s="31" t="str">
        <f t="shared" si="25"/>
        <v>St</v>
      </c>
    </row>
    <row r="1652" spans="1:16" ht="28.8" x14ac:dyDescent="0.3">
      <c r="A1652" s="9">
        <v>45497.756944444445</v>
      </c>
      <c r="B1652" s="2" t="s">
        <v>9</v>
      </c>
      <c r="C1652" s="2" t="s">
        <v>4</v>
      </c>
      <c r="D1652" s="2" t="s">
        <v>1708</v>
      </c>
      <c r="E1652" s="12" t="s">
        <v>22</v>
      </c>
      <c r="F1652" s="12" t="s">
        <v>1749</v>
      </c>
      <c r="G1652" s="2" t="s">
        <v>23</v>
      </c>
      <c r="H1652" s="2" t="s">
        <v>37</v>
      </c>
      <c r="I1652" s="2" t="s">
        <v>38</v>
      </c>
      <c r="J1652" s="17">
        <v>15000</v>
      </c>
      <c r="K1652" s="3" t="s">
        <v>1011</v>
      </c>
      <c r="L1652" s="30">
        <f>IF(M1652="1000 szt.",((J1652/N1652)/1000),IF(M1652="gram",((J1652/N1652)*1000),J1652/N1652))</f>
        <v>15000</v>
      </c>
      <c r="M1652" s="14" t="s">
        <v>19</v>
      </c>
      <c r="N1652" s="15">
        <v>1</v>
      </c>
      <c r="O1652" s="18" t="s">
        <v>1354</v>
      </c>
      <c r="P1652" s="31" t="str">
        <f t="shared" si="25"/>
        <v>St</v>
      </c>
    </row>
    <row r="1653" spans="1:16" ht="28.8" x14ac:dyDescent="0.3">
      <c r="A1653" s="9">
        <v>45497.767361111109</v>
      </c>
      <c r="B1653" s="2" t="s">
        <v>3</v>
      </c>
      <c r="C1653" s="2" t="s">
        <v>4</v>
      </c>
      <c r="D1653" s="2" t="s">
        <v>1708</v>
      </c>
      <c r="E1653" s="12" t="s">
        <v>22</v>
      </c>
      <c r="F1653" s="12" t="s">
        <v>1749</v>
      </c>
      <c r="G1653" s="2" t="s">
        <v>23</v>
      </c>
      <c r="H1653" s="2" t="s">
        <v>55</v>
      </c>
      <c r="I1653" s="2" t="s">
        <v>717</v>
      </c>
      <c r="J1653" s="17">
        <v>40</v>
      </c>
      <c r="L1653" s="30">
        <f>IF(M1653="1000 szt.",((J1653/N1653)/1000),IF(M1653="gram",((J1653/N1653)*1000),J1653/N1653))</f>
        <v>40</v>
      </c>
      <c r="M1653" s="14" t="s">
        <v>46</v>
      </c>
      <c r="N1653" s="15">
        <v>1</v>
      </c>
      <c r="O1653" s="18" t="s">
        <v>1354</v>
      </c>
      <c r="P1653" s="31" t="str">
        <f t="shared" si="25"/>
        <v>St</v>
      </c>
    </row>
    <row r="1654" spans="1:16" ht="28.8" x14ac:dyDescent="0.3">
      <c r="A1654" s="9">
        <v>45497.767361111109</v>
      </c>
      <c r="B1654" s="2" t="s">
        <v>3</v>
      </c>
      <c r="C1654" s="2" t="s">
        <v>4</v>
      </c>
      <c r="D1654" s="2" t="s">
        <v>1708</v>
      </c>
      <c r="E1654" s="12" t="s">
        <v>22</v>
      </c>
      <c r="F1654" s="12" t="s">
        <v>1749</v>
      </c>
      <c r="G1654" s="2" t="s">
        <v>23</v>
      </c>
      <c r="H1654" s="2" t="s">
        <v>45</v>
      </c>
      <c r="I1654" s="2" t="s">
        <v>45</v>
      </c>
      <c r="J1654" s="17">
        <v>135</v>
      </c>
      <c r="L1654" s="30">
        <f>IF(M1654="1000 szt.",((J1654/N1654)/1000),IF(M1654="gram",((J1654/N1654)*1000),J1654/N1654))</f>
        <v>1350</v>
      </c>
      <c r="M1654" s="14" t="s">
        <v>46</v>
      </c>
      <c r="N1654" s="15">
        <v>0.1</v>
      </c>
      <c r="O1654" s="18" t="s">
        <v>1354</v>
      </c>
      <c r="P1654" s="31" t="str">
        <f t="shared" si="25"/>
        <v>St</v>
      </c>
    </row>
    <row r="1655" spans="1:16" ht="28.8" x14ac:dyDescent="0.3">
      <c r="A1655" s="9">
        <v>45497.9375</v>
      </c>
      <c r="B1655" s="2" t="s">
        <v>3</v>
      </c>
      <c r="C1655" s="2" t="s">
        <v>4</v>
      </c>
      <c r="D1655" s="2" t="s">
        <v>1708</v>
      </c>
      <c r="E1655" s="12" t="s">
        <v>22</v>
      </c>
      <c r="F1655" s="12" t="s">
        <v>1749</v>
      </c>
      <c r="G1655" s="2" t="s">
        <v>23</v>
      </c>
      <c r="H1655" s="2" t="s">
        <v>55</v>
      </c>
      <c r="I1655" s="2" t="s">
        <v>57</v>
      </c>
      <c r="J1655" s="17">
        <v>30</v>
      </c>
      <c r="K1655" s="3" t="s">
        <v>1012</v>
      </c>
      <c r="L1655" s="30">
        <f>IF(M1655="1000 szt.",((J1655/N1655)/1000),IF(M1655="gram",((J1655/N1655)*1000),J1655/N1655))</f>
        <v>30</v>
      </c>
      <c r="M1655" s="14" t="s">
        <v>46</v>
      </c>
      <c r="N1655" s="15">
        <v>1</v>
      </c>
      <c r="O1655" s="18" t="s">
        <v>1164</v>
      </c>
      <c r="P1655" s="31" t="str">
        <f t="shared" si="25"/>
        <v>KA</v>
      </c>
    </row>
    <row r="1656" spans="1:16" ht="28.8" x14ac:dyDescent="0.3">
      <c r="A1656" s="9">
        <v>45497.9375</v>
      </c>
      <c r="B1656" s="2" t="s">
        <v>3</v>
      </c>
      <c r="C1656" s="2" t="s">
        <v>4</v>
      </c>
      <c r="D1656" s="2" t="s">
        <v>1708</v>
      </c>
      <c r="E1656" s="12" t="s">
        <v>22</v>
      </c>
      <c r="F1656" s="12" t="s">
        <v>1749</v>
      </c>
      <c r="G1656" s="2" t="s">
        <v>23</v>
      </c>
      <c r="H1656" s="2" t="s">
        <v>7</v>
      </c>
      <c r="I1656" s="2" t="s">
        <v>7</v>
      </c>
      <c r="J1656" s="17">
        <v>652.42999999999995</v>
      </c>
      <c r="K1656" s="3" t="s">
        <v>1013</v>
      </c>
      <c r="L1656" s="30">
        <f>IF(M1656="1000 szt.",((J1656/N1656)/1000),IF(M1656="gram",((J1656/N1656)*1000),J1656/N1656))</f>
        <v>0.81553749999999992</v>
      </c>
      <c r="M1656" s="14" t="s">
        <v>19</v>
      </c>
      <c r="N1656" s="15">
        <v>800</v>
      </c>
      <c r="O1656" s="18" t="s">
        <v>1164</v>
      </c>
      <c r="P1656" s="31" t="str">
        <f t="shared" si="25"/>
        <v>KA</v>
      </c>
    </row>
    <row r="1657" spans="1:16" ht="28.8" x14ac:dyDescent="0.3">
      <c r="A1657" s="9">
        <v>45497.9375</v>
      </c>
      <c r="B1657" s="2" t="s">
        <v>3</v>
      </c>
      <c r="C1657" s="2" t="s">
        <v>4</v>
      </c>
      <c r="D1657" s="2" t="s">
        <v>1708</v>
      </c>
      <c r="E1657" s="12" t="s">
        <v>22</v>
      </c>
      <c r="F1657" s="12" t="s">
        <v>1749</v>
      </c>
      <c r="G1657" s="2" t="s">
        <v>23</v>
      </c>
      <c r="H1657" s="2" t="s">
        <v>29</v>
      </c>
      <c r="I1657" s="2" t="s">
        <v>29</v>
      </c>
      <c r="J1657" s="17">
        <v>408</v>
      </c>
      <c r="L1657" s="30">
        <f>IF(M1657="1000 szt.",((J1657/N1657)/1000),IF(M1657="gram",((J1657/N1657)*1000),J1657/N1657))</f>
        <v>816</v>
      </c>
      <c r="M1657" s="14" t="s">
        <v>31</v>
      </c>
      <c r="N1657" s="15">
        <v>0.5</v>
      </c>
      <c r="O1657" s="18" t="s">
        <v>1164</v>
      </c>
      <c r="P1657" s="31" t="str">
        <f t="shared" si="25"/>
        <v>KA</v>
      </c>
    </row>
    <row r="1658" spans="1:16" ht="28.8" x14ac:dyDescent="0.3">
      <c r="A1658" s="9">
        <v>45498.6875</v>
      </c>
      <c r="B1658" s="2" t="s">
        <v>3</v>
      </c>
      <c r="C1658" s="2" t="s">
        <v>4</v>
      </c>
      <c r="D1658" s="2" t="s">
        <v>1708</v>
      </c>
      <c r="E1658" s="12" t="s">
        <v>25</v>
      </c>
      <c r="F1658" s="12" t="s">
        <v>1755</v>
      </c>
      <c r="G1658" s="2" t="s">
        <v>26</v>
      </c>
      <c r="H1658" s="2" t="s">
        <v>7</v>
      </c>
      <c r="I1658" s="2" t="s">
        <v>7</v>
      </c>
      <c r="J1658" s="17">
        <v>130.49</v>
      </c>
      <c r="L1658" s="30">
        <f>IF(M1658="1000 szt.",((J1658/N1658)/1000),IF(M1658="gram",((J1658/N1658)*1000),J1658/N1658))</f>
        <v>0.81556250000000008</v>
      </c>
      <c r="M1658" s="14" t="s">
        <v>19</v>
      </c>
      <c r="N1658" s="15">
        <v>160</v>
      </c>
      <c r="O1658" s="18" t="s">
        <v>1354</v>
      </c>
      <c r="P1658" s="31" t="str">
        <f t="shared" si="25"/>
        <v>St</v>
      </c>
    </row>
    <row r="1659" spans="1:16" ht="15.6" x14ac:dyDescent="0.3">
      <c r="A1659" s="9">
        <v>45498.75</v>
      </c>
      <c r="B1659" s="2" t="s">
        <v>27</v>
      </c>
      <c r="C1659" s="2" t="s">
        <v>28</v>
      </c>
      <c r="D1659" s="2" t="s">
        <v>1709</v>
      </c>
      <c r="E1659" s="12" t="s">
        <v>36</v>
      </c>
      <c r="G1659" s="2" t="s">
        <v>27</v>
      </c>
      <c r="H1659" s="2" t="s">
        <v>29</v>
      </c>
      <c r="I1659" s="2" t="s">
        <v>134</v>
      </c>
      <c r="J1659" s="17">
        <v>10706657.76</v>
      </c>
      <c r="L1659" s="30">
        <f>IF(M1659="1000 szt.",((J1659/N1659)/1000),IF(M1659="gram",((J1659/N1659)*1000),J1659/N1659))</f>
        <v>660.90480000000002</v>
      </c>
      <c r="M1659" s="14" t="s">
        <v>31</v>
      </c>
      <c r="N1659" s="15">
        <v>16200</v>
      </c>
      <c r="O1659" s="18" t="s">
        <v>1171</v>
      </c>
      <c r="P1659" s="31" t="str">
        <f t="shared" si="25"/>
        <v>SC</v>
      </c>
    </row>
    <row r="1660" spans="1:16" ht="15.6" x14ac:dyDescent="0.3">
      <c r="A1660" s="9">
        <v>45498.770833333336</v>
      </c>
      <c r="B1660" s="2" t="s">
        <v>3</v>
      </c>
      <c r="C1660" s="2" t="s">
        <v>4</v>
      </c>
      <c r="D1660" s="2" t="s">
        <v>1713</v>
      </c>
      <c r="E1660" s="12" t="s">
        <v>3896</v>
      </c>
      <c r="F1660" s="12" t="s">
        <v>1747</v>
      </c>
      <c r="G1660" s="2" t="s">
        <v>16</v>
      </c>
      <c r="H1660" s="2" t="s">
        <v>10</v>
      </c>
      <c r="I1660" s="2" t="s">
        <v>35</v>
      </c>
      <c r="J1660" s="17">
        <v>22049.1</v>
      </c>
      <c r="K1660" s="3" t="s">
        <v>1014</v>
      </c>
      <c r="L1660" s="30">
        <f>IF(M1660="1000 szt.",((J1660/N1660)/1000),IF(M1660="gram",((J1660/N1660)*1000),J1660/N1660))</f>
        <v>44999.999999999993</v>
      </c>
      <c r="M1660" s="14" t="s">
        <v>31</v>
      </c>
      <c r="N1660" s="15">
        <v>0.48998000000000003</v>
      </c>
      <c r="O1660" s="18" t="s">
        <v>1354</v>
      </c>
      <c r="P1660" s="31" t="str">
        <f t="shared" si="25"/>
        <v>St</v>
      </c>
    </row>
    <row r="1661" spans="1:16" ht="20.399999999999999" x14ac:dyDescent="0.3">
      <c r="A1661" s="9">
        <v>45499.197916666664</v>
      </c>
      <c r="B1661" s="2" t="s">
        <v>9</v>
      </c>
      <c r="C1661" s="2" t="s">
        <v>4</v>
      </c>
      <c r="D1661" s="2" t="s">
        <v>1713</v>
      </c>
      <c r="E1661" s="12" t="s">
        <v>3895</v>
      </c>
      <c r="F1661" s="12" t="s">
        <v>1764</v>
      </c>
      <c r="G1661" s="2" t="s">
        <v>16</v>
      </c>
      <c r="H1661" s="2" t="s">
        <v>17</v>
      </c>
      <c r="I1661" s="2" t="s">
        <v>18</v>
      </c>
      <c r="K1661" s="3" t="s">
        <v>1016</v>
      </c>
      <c r="L1661" s="30">
        <f>IF(M1661="1000 szt.",((J1661/N1661)/1000),IF(M1661="gram",((J1661/N1661)*1000),J1661/N1661))</f>
        <v>0</v>
      </c>
      <c r="M1661" s="14" t="s">
        <v>19</v>
      </c>
      <c r="N1661" s="15">
        <v>4</v>
      </c>
      <c r="O1661" s="18" t="s">
        <v>1354</v>
      </c>
      <c r="P1661" s="31" t="str">
        <f t="shared" si="25"/>
        <v>St</v>
      </c>
    </row>
    <row r="1662" spans="1:16" ht="15.6" x14ac:dyDescent="0.3">
      <c r="A1662" s="9">
        <v>45499.270833333336</v>
      </c>
      <c r="B1662" s="2" t="s">
        <v>27</v>
      </c>
      <c r="C1662" s="2" t="s">
        <v>32</v>
      </c>
      <c r="D1662" s="2" t="s">
        <v>1709</v>
      </c>
      <c r="E1662" s="12" t="s">
        <v>138</v>
      </c>
      <c r="G1662" s="2" t="s">
        <v>23</v>
      </c>
      <c r="H1662" s="2" t="s">
        <v>7</v>
      </c>
      <c r="I1662" s="2" t="s">
        <v>7</v>
      </c>
      <c r="J1662" s="17">
        <v>2723.9</v>
      </c>
      <c r="L1662" s="30">
        <f>IF(M1662="1000 szt.",((J1662/N1662)/1000),IF(M1662="gram",((J1662/N1662)*1000),J1662/N1662))</f>
        <v>0.81553892215568868</v>
      </c>
      <c r="M1662" s="14" t="s">
        <v>19</v>
      </c>
      <c r="N1662" s="15">
        <v>3340</v>
      </c>
      <c r="O1662" s="18" t="s">
        <v>1354</v>
      </c>
      <c r="P1662" s="31" t="str">
        <f t="shared" si="25"/>
        <v>St</v>
      </c>
    </row>
    <row r="1663" spans="1:16" ht="28.8" x14ac:dyDescent="0.3">
      <c r="A1663" s="9">
        <v>45499.275000000001</v>
      </c>
      <c r="B1663" s="2" t="s">
        <v>3</v>
      </c>
      <c r="C1663" s="2" t="s">
        <v>4</v>
      </c>
      <c r="D1663" s="2" t="s">
        <v>1711</v>
      </c>
      <c r="E1663" s="12" t="s">
        <v>13</v>
      </c>
      <c r="F1663" s="12" t="s">
        <v>1748</v>
      </c>
      <c r="G1663" s="2" t="s">
        <v>6</v>
      </c>
      <c r="H1663" s="2" t="s">
        <v>37</v>
      </c>
      <c r="I1663" s="2" t="s">
        <v>38</v>
      </c>
      <c r="J1663" s="17">
        <v>150000</v>
      </c>
      <c r="K1663" s="3" t="s">
        <v>1015</v>
      </c>
      <c r="L1663" s="30">
        <f>IF(M1663="1000 szt.",((J1663/N1663)/1000),IF(M1663="gram",((J1663/N1663)*1000),J1663/N1663))</f>
        <v>150000</v>
      </c>
      <c r="M1663" s="14" t="s">
        <v>19</v>
      </c>
      <c r="N1663" s="15">
        <v>1</v>
      </c>
      <c r="O1663" s="18" t="s">
        <v>1354</v>
      </c>
      <c r="P1663" s="31" t="str">
        <f t="shared" si="25"/>
        <v>St</v>
      </c>
    </row>
    <row r="1664" spans="1:16" ht="15.6" x14ac:dyDescent="0.3">
      <c r="A1664" s="9">
        <v>45499.305555555555</v>
      </c>
      <c r="B1664" s="2" t="s">
        <v>3</v>
      </c>
      <c r="C1664" s="2" t="s">
        <v>4</v>
      </c>
      <c r="D1664" s="2" t="s">
        <v>1709</v>
      </c>
      <c r="E1664" s="12" t="s">
        <v>60</v>
      </c>
      <c r="F1664" s="12" t="s">
        <v>1752</v>
      </c>
      <c r="G1664" s="2" t="s">
        <v>23</v>
      </c>
      <c r="H1664" s="2" t="s">
        <v>7</v>
      </c>
      <c r="I1664" s="2" t="s">
        <v>7</v>
      </c>
      <c r="J1664" s="17">
        <v>97.86</v>
      </c>
      <c r="L1664" s="30">
        <f>IF(M1664="1000 szt.",((J1664/N1664)/1000),IF(M1664="gram",((J1664/N1664)*1000),J1664/N1664))</f>
        <v>0.8155</v>
      </c>
      <c r="M1664" s="14" t="s">
        <v>19</v>
      </c>
      <c r="N1664" s="15">
        <v>120</v>
      </c>
      <c r="O1664" s="18" t="s">
        <v>1354</v>
      </c>
      <c r="P1664" s="31" t="str">
        <f t="shared" si="25"/>
        <v>St</v>
      </c>
    </row>
    <row r="1665" spans="1:16" ht="28.8" x14ac:dyDescent="0.3">
      <c r="A1665" s="9">
        <v>45499.4375</v>
      </c>
      <c r="B1665" s="2" t="s">
        <v>9</v>
      </c>
      <c r="C1665" s="2" t="s">
        <v>4</v>
      </c>
      <c r="D1665" s="2" t="s">
        <v>1709</v>
      </c>
      <c r="E1665" s="12" t="s">
        <v>103</v>
      </c>
      <c r="F1665" s="12" t="s">
        <v>1756</v>
      </c>
      <c r="G1665" s="2" t="s">
        <v>23</v>
      </c>
      <c r="H1665" s="2" t="s">
        <v>37</v>
      </c>
      <c r="I1665" s="2" t="s">
        <v>38</v>
      </c>
      <c r="J1665" s="17">
        <v>90000</v>
      </c>
      <c r="K1665" s="3" t="s">
        <v>313</v>
      </c>
      <c r="L1665" s="30">
        <f>IF(M1665="1000 szt.",((J1665/N1665)/1000),IF(M1665="gram",((J1665/N1665)*1000),J1665/N1665))</f>
        <v>90000</v>
      </c>
      <c r="M1665" s="14" t="s">
        <v>19</v>
      </c>
      <c r="N1665" s="15">
        <v>1</v>
      </c>
      <c r="O1665" s="18" t="s">
        <v>1354</v>
      </c>
      <c r="P1665" s="31" t="str">
        <f t="shared" si="25"/>
        <v>St</v>
      </c>
    </row>
    <row r="1666" spans="1:16" ht="15.6" x14ac:dyDescent="0.3">
      <c r="A1666" s="9">
        <v>45499.65625</v>
      </c>
      <c r="B1666" s="2" t="s">
        <v>3</v>
      </c>
      <c r="C1666" s="2" t="s">
        <v>4</v>
      </c>
      <c r="D1666" s="2" t="s">
        <v>1708</v>
      </c>
      <c r="E1666" s="12" t="s">
        <v>71</v>
      </c>
      <c r="F1666" s="12" t="s">
        <v>1760</v>
      </c>
      <c r="G1666" s="2" t="s">
        <v>23</v>
      </c>
      <c r="H1666" s="2" t="s">
        <v>7</v>
      </c>
      <c r="I1666" s="2" t="s">
        <v>7</v>
      </c>
      <c r="J1666" s="17">
        <v>48.93</v>
      </c>
      <c r="K1666" s="3" t="s">
        <v>1017</v>
      </c>
      <c r="L1666" s="30">
        <f>IF(M1666="1000 szt.",((J1666/N1666)/1000),IF(M1666="gram",((J1666/N1666)*1000),J1666/N1666))</f>
        <v>0.8155</v>
      </c>
      <c r="M1666" s="14" t="s">
        <v>19</v>
      </c>
      <c r="N1666" s="15">
        <v>60</v>
      </c>
      <c r="O1666" s="18" t="s">
        <v>1354</v>
      </c>
      <c r="P1666" s="31" t="str">
        <f t="shared" si="25"/>
        <v>St</v>
      </c>
    </row>
    <row r="1667" spans="1:16" ht="15.6" x14ac:dyDescent="0.3">
      <c r="A1667" s="9">
        <v>45499.756944444445</v>
      </c>
      <c r="B1667" s="2" t="s">
        <v>3</v>
      </c>
      <c r="C1667" s="2" t="s">
        <v>4</v>
      </c>
      <c r="D1667" s="2" t="s">
        <v>1708</v>
      </c>
      <c r="E1667" s="12" t="s">
        <v>71</v>
      </c>
      <c r="F1667" s="12" t="s">
        <v>1760</v>
      </c>
      <c r="G1667" s="2" t="s">
        <v>23</v>
      </c>
      <c r="H1667" s="2" t="s">
        <v>7</v>
      </c>
      <c r="I1667" s="2" t="s">
        <v>7</v>
      </c>
      <c r="J1667" s="17">
        <v>62.8</v>
      </c>
      <c r="K1667" s="3" t="s">
        <v>1018</v>
      </c>
      <c r="L1667" s="30">
        <f>IF(M1667="1000 szt.",((J1667/N1667)/1000),IF(M1667="gram",((J1667/N1667)*1000),J1667/N1667))</f>
        <v>0.81558441558441552</v>
      </c>
      <c r="M1667" s="14" t="s">
        <v>19</v>
      </c>
      <c r="N1667" s="15">
        <v>77</v>
      </c>
      <c r="O1667" s="18" t="s">
        <v>1354</v>
      </c>
      <c r="P1667" s="31" t="str">
        <f t="shared" ref="P1667:P1730" si="26">MID(O1667,1,2)</f>
        <v>St</v>
      </c>
    </row>
    <row r="1668" spans="1:16" ht="15.6" x14ac:dyDescent="0.3">
      <c r="A1668" s="9">
        <v>45499.756944444445</v>
      </c>
      <c r="B1668" s="2" t="s">
        <v>3</v>
      </c>
      <c r="C1668" s="2" t="s">
        <v>4</v>
      </c>
      <c r="D1668" s="2" t="s">
        <v>1708</v>
      </c>
      <c r="E1668" s="12" t="s">
        <v>71</v>
      </c>
      <c r="F1668" s="12" t="s">
        <v>1760</v>
      </c>
      <c r="G1668" s="2" t="s">
        <v>23</v>
      </c>
      <c r="H1668" s="2" t="s">
        <v>7</v>
      </c>
      <c r="I1668" s="2" t="s">
        <v>7</v>
      </c>
      <c r="J1668" s="17">
        <v>81.55</v>
      </c>
      <c r="K1668" s="3" t="s">
        <v>1019</v>
      </c>
      <c r="L1668" s="30">
        <f>IF(M1668="1000 szt.",((J1668/N1668)/1000),IF(M1668="gram",((J1668/N1668)*1000),J1668/N1668))</f>
        <v>0.8155</v>
      </c>
      <c r="M1668" s="14" t="s">
        <v>19</v>
      </c>
      <c r="N1668" s="15">
        <v>100</v>
      </c>
      <c r="O1668" s="18" t="s">
        <v>1354</v>
      </c>
      <c r="P1668" s="31" t="str">
        <f t="shared" si="26"/>
        <v>St</v>
      </c>
    </row>
    <row r="1669" spans="1:16" ht="15.6" x14ac:dyDescent="0.3">
      <c r="A1669" s="9">
        <v>45499.756944444445</v>
      </c>
      <c r="B1669" s="2" t="s">
        <v>3</v>
      </c>
      <c r="C1669" s="2" t="s">
        <v>4</v>
      </c>
      <c r="D1669" s="2" t="s">
        <v>1708</v>
      </c>
      <c r="E1669" s="12" t="s">
        <v>71</v>
      </c>
      <c r="F1669" s="12" t="s">
        <v>1760</v>
      </c>
      <c r="G1669" s="2" t="s">
        <v>23</v>
      </c>
      <c r="H1669" s="2" t="s">
        <v>7</v>
      </c>
      <c r="I1669" s="2" t="s">
        <v>7</v>
      </c>
      <c r="J1669" s="17">
        <v>240.58</v>
      </c>
      <c r="K1669" s="3" t="s">
        <v>1020</v>
      </c>
      <c r="L1669" s="30">
        <f>IF(M1669="1000 szt.",((J1669/N1669)/1000),IF(M1669="gram",((J1669/N1669)*1000),J1669/N1669))</f>
        <v>0.81552542372881365</v>
      </c>
      <c r="M1669" s="14" t="s">
        <v>19</v>
      </c>
      <c r="N1669" s="15">
        <v>295</v>
      </c>
      <c r="O1669" s="18" t="s">
        <v>1354</v>
      </c>
      <c r="P1669" s="31" t="str">
        <f t="shared" si="26"/>
        <v>St</v>
      </c>
    </row>
    <row r="1670" spans="1:16" ht="15.6" x14ac:dyDescent="0.3">
      <c r="A1670" s="9">
        <v>45499.756944444445</v>
      </c>
      <c r="B1670" s="2" t="s">
        <v>3</v>
      </c>
      <c r="C1670" s="2" t="s">
        <v>4</v>
      </c>
      <c r="D1670" s="2" t="s">
        <v>1708</v>
      </c>
      <c r="E1670" s="12" t="s">
        <v>71</v>
      </c>
      <c r="F1670" s="12" t="s">
        <v>1760</v>
      </c>
      <c r="G1670" s="2" t="s">
        <v>23</v>
      </c>
      <c r="H1670" s="2" t="s">
        <v>7</v>
      </c>
      <c r="I1670" s="2" t="s">
        <v>7</v>
      </c>
      <c r="J1670" s="17">
        <v>142.72</v>
      </c>
      <c r="K1670" s="3" t="s">
        <v>1021</v>
      </c>
      <c r="L1670" s="30">
        <f>IF(M1670="1000 szt.",((J1670/N1670)/1000),IF(M1670="gram",((J1670/N1670)*1000),J1670/N1670))</f>
        <v>0.81554285714285712</v>
      </c>
      <c r="M1670" s="14" t="s">
        <v>19</v>
      </c>
      <c r="N1670" s="15">
        <v>175</v>
      </c>
      <c r="O1670" s="18" t="s">
        <v>1354</v>
      </c>
      <c r="P1670" s="31" t="str">
        <f t="shared" si="26"/>
        <v>St</v>
      </c>
    </row>
    <row r="1671" spans="1:16" ht="15.6" x14ac:dyDescent="0.3">
      <c r="A1671" s="9">
        <v>45499.756944444445</v>
      </c>
      <c r="B1671" s="2" t="s">
        <v>3</v>
      </c>
      <c r="C1671" s="2" t="s">
        <v>4</v>
      </c>
      <c r="D1671" s="2" t="s">
        <v>1708</v>
      </c>
      <c r="E1671" s="12" t="s">
        <v>71</v>
      </c>
      <c r="F1671" s="12" t="s">
        <v>1760</v>
      </c>
      <c r="G1671" s="2" t="s">
        <v>23</v>
      </c>
      <c r="H1671" s="2" t="s">
        <v>7</v>
      </c>
      <c r="I1671" s="2" t="s">
        <v>7</v>
      </c>
      <c r="J1671" s="17">
        <v>65.239999999999995</v>
      </c>
      <c r="K1671" s="3" t="s">
        <v>1022</v>
      </c>
      <c r="L1671" s="30">
        <f>IF(M1671="1000 szt.",((J1671/N1671)/1000),IF(M1671="gram",((J1671/N1671)*1000),J1671/N1671))</f>
        <v>0.81549999999999989</v>
      </c>
      <c r="M1671" s="14" t="s">
        <v>19</v>
      </c>
      <c r="N1671" s="15">
        <v>80</v>
      </c>
      <c r="O1671" s="18" t="s">
        <v>1354</v>
      </c>
      <c r="P1671" s="31" t="str">
        <f t="shared" si="26"/>
        <v>St</v>
      </c>
    </row>
    <row r="1672" spans="1:16" ht="15.6" x14ac:dyDescent="0.3">
      <c r="A1672" s="9">
        <v>45499.875</v>
      </c>
      <c r="B1672" s="2" t="s">
        <v>9</v>
      </c>
      <c r="C1672" s="2" t="s">
        <v>4</v>
      </c>
      <c r="D1672" s="2" t="s">
        <v>1709</v>
      </c>
      <c r="E1672" s="12" t="s">
        <v>60</v>
      </c>
      <c r="F1672" s="12" t="s">
        <v>1752</v>
      </c>
      <c r="G1672" s="2" t="s">
        <v>23</v>
      </c>
      <c r="H1672" s="2" t="s">
        <v>37</v>
      </c>
      <c r="I1672" s="2" t="s">
        <v>364</v>
      </c>
      <c r="J1672" s="17">
        <v>35000</v>
      </c>
      <c r="L1672" s="30">
        <f>IF(M1672="1000 szt.",((J1672/N1672)/1000),IF(M1672="gram",((J1672/N1672)*1000),J1672/N1672))</f>
        <v>35000</v>
      </c>
      <c r="M1672" s="14" t="s">
        <v>19</v>
      </c>
      <c r="N1672" s="15">
        <v>1</v>
      </c>
      <c r="O1672" s="18" t="s">
        <v>1354</v>
      </c>
      <c r="P1672" s="31" t="str">
        <f t="shared" si="26"/>
        <v>St</v>
      </c>
    </row>
    <row r="1673" spans="1:16" ht="20.399999999999999" x14ac:dyDescent="0.3">
      <c r="A1673" s="9">
        <v>45499.9375</v>
      </c>
      <c r="B1673" s="2" t="s">
        <v>9</v>
      </c>
      <c r="C1673" s="2" t="s">
        <v>4</v>
      </c>
      <c r="D1673" s="2" t="s">
        <v>1708</v>
      </c>
      <c r="E1673" s="12" t="s">
        <v>66</v>
      </c>
      <c r="F1673" s="12" t="s">
        <v>1759</v>
      </c>
      <c r="G1673" s="2" t="s">
        <v>23</v>
      </c>
      <c r="H1673" s="2" t="s">
        <v>11</v>
      </c>
      <c r="I1673" s="2" t="s">
        <v>126</v>
      </c>
      <c r="J1673" s="17">
        <v>10400</v>
      </c>
      <c r="K1673" s="3" t="s">
        <v>1023</v>
      </c>
      <c r="L1673" s="30">
        <f>IF(M1673="1000 szt.",((J1673/N1673)/1000),IF(M1673="gram",((J1673/N1673)*1000),J1673/N1673))</f>
        <v>800</v>
      </c>
      <c r="M1673" s="14" t="s">
        <v>19</v>
      </c>
      <c r="N1673" s="15">
        <v>13</v>
      </c>
      <c r="O1673" s="18" t="s">
        <v>1354</v>
      </c>
      <c r="P1673" s="31" t="str">
        <f t="shared" si="26"/>
        <v>St</v>
      </c>
    </row>
    <row r="1674" spans="1:16" ht="15.6" x14ac:dyDescent="0.3">
      <c r="A1674" s="9">
        <v>45500.265277777777</v>
      </c>
      <c r="B1674" s="2" t="s">
        <v>3</v>
      </c>
      <c r="C1674" s="2" t="s">
        <v>4</v>
      </c>
      <c r="D1674" s="2" t="s">
        <v>1708</v>
      </c>
      <c r="E1674" s="12" t="s">
        <v>71</v>
      </c>
      <c r="F1674" s="12" t="s">
        <v>1760</v>
      </c>
      <c r="G1674" s="2" t="s">
        <v>23</v>
      </c>
      <c r="H1674" s="2" t="s">
        <v>7</v>
      </c>
      <c r="I1674" s="2" t="s">
        <v>7</v>
      </c>
      <c r="J1674" s="17">
        <v>97.86</v>
      </c>
      <c r="L1674" s="30">
        <f>IF(M1674="1000 szt.",((J1674/N1674)/1000),IF(M1674="gram",((J1674/N1674)*1000),J1674/N1674))</f>
        <v>0.8155</v>
      </c>
      <c r="M1674" s="14" t="s">
        <v>19</v>
      </c>
      <c r="N1674" s="15">
        <v>120</v>
      </c>
      <c r="O1674" s="18" t="s">
        <v>1354</v>
      </c>
      <c r="P1674" s="31" t="str">
        <f t="shared" si="26"/>
        <v>St</v>
      </c>
    </row>
    <row r="1675" spans="1:16" ht="15.6" x14ac:dyDescent="0.3">
      <c r="A1675" s="9">
        <v>45500.413194444445</v>
      </c>
      <c r="B1675" s="2" t="s">
        <v>9</v>
      </c>
      <c r="C1675" s="2" t="s">
        <v>4</v>
      </c>
      <c r="D1675" s="2" t="s">
        <v>1714</v>
      </c>
      <c r="E1675" s="12" t="s">
        <v>63</v>
      </c>
      <c r="F1675" s="12" t="s">
        <v>1753</v>
      </c>
      <c r="G1675" s="2" t="s">
        <v>16</v>
      </c>
      <c r="H1675" s="2" t="s">
        <v>11</v>
      </c>
      <c r="I1675" s="2" t="s">
        <v>1744</v>
      </c>
      <c r="J1675" s="17">
        <v>300</v>
      </c>
      <c r="K1675" s="3" t="s">
        <v>65</v>
      </c>
      <c r="L1675" s="30">
        <f>IF(M1675="1000 szt.",((J1675/N1675)/1000),IF(M1675="gram",((J1675/N1675)*1000),J1675/N1675))</f>
        <v>300</v>
      </c>
      <c r="M1675" s="14" t="s">
        <v>19</v>
      </c>
      <c r="N1675" s="15">
        <v>1</v>
      </c>
      <c r="O1675" s="18" t="s">
        <v>1354</v>
      </c>
      <c r="P1675" s="31" t="str">
        <f t="shared" si="26"/>
        <v>St</v>
      </c>
    </row>
    <row r="1676" spans="1:16" ht="15.6" x14ac:dyDescent="0.3">
      <c r="A1676" s="9">
        <v>45500.875</v>
      </c>
      <c r="B1676" s="2" t="s">
        <v>9</v>
      </c>
      <c r="C1676" s="2" t="s">
        <v>4</v>
      </c>
      <c r="D1676" s="2" t="s">
        <v>1708</v>
      </c>
      <c r="E1676" s="12" t="s">
        <v>25</v>
      </c>
      <c r="F1676" s="12" t="s">
        <v>1750</v>
      </c>
      <c r="G1676" s="2" t="s">
        <v>26</v>
      </c>
      <c r="H1676" s="2" t="s">
        <v>37</v>
      </c>
      <c r="I1676" s="2" t="s">
        <v>38</v>
      </c>
      <c r="J1676" s="17">
        <v>550000</v>
      </c>
      <c r="K1676" s="3" t="s">
        <v>1024</v>
      </c>
      <c r="L1676" s="30">
        <f>IF(M1676="1000 szt.",((J1676/N1676)/1000),IF(M1676="gram",((J1676/N1676)*1000),J1676/N1676))</f>
        <v>550000</v>
      </c>
      <c r="M1676" s="14" t="s">
        <v>19</v>
      </c>
      <c r="N1676" s="15">
        <v>1</v>
      </c>
      <c r="O1676" s="18" t="s">
        <v>1354</v>
      </c>
      <c r="P1676" s="31" t="str">
        <f t="shared" si="26"/>
        <v>St</v>
      </c>
    </row>
    <row r="1677" spans="1:16" ht="15.6" x14ac:dyDescent="0.3">
      <c r="A1677" s="9">
        <v>45500.927083333336</v>
      </c>
      <c r="B1677" s="2" t="s">
        <v>3</v>
      </c>
      <c r="C1677" s="2" t="s">
        <v>4</v>
      </c>
      <c r="D1677" s="2" t="s">
        <v>1708</v>
      </c>
      <c r="E1677" s="12" t="s">
        <v>71</v>
      </c>
      <c r="F1677" s="12" t="s">
        <v>1760</v>
      </c>
      <c r="G1677" s="2" t="s">
        <v>23</v>
      </c>
      <c r="H1677" s="2" t="s">
        <v>7</v>
      </c>
      <c r="I1677" s="2" t="s">
        <v>7</v>
      </c>
      <c r="J1677" s="17">
        <v>107.65</v>
      </c>
      <c r="K1677" s="3" t="s">
        <v>1025</v>
      </c>
      <c r="L1677" s="30">
        <f>IF(M1677="1000 szt.",((J1677/N1677)/1000),IF(M1677="gram",((J1677/N1677)*1000),J1677/N1677))</f>
        <v>0.81553030303030305</v>
      </c>
      <c r="M1677" s="14" t="s">
        <v>19</v>
      </c>
      <c r="N1677" s="15">
        <v>132</v>
      </c>
      <c r="O1677" s="18" t="s">
        <v>1354</v>
      </c>
      <c r="P1677" s="31" t="str">
        <f t="shared" si="26"/>
        <v>St</v>
      </c>
    </row>
    <row r="1678" spans="1:16" ht="28.8" x14ac:dyDescent="0.3">
      <c r="A1678" s="9">
        <v>45500.951388888891</v>
      </c>
      <c r="B1678" s="2" t="s">
        <v>9</v>
      </c>
      <c r="C1678" s="2" t="s">
        <v>4</v>
      </c>
      <c r="D1678" s="2" t="s">
        <v>1709</v>
      </c>
      <c r="E1678" s="12" t="s">
        <v>103</v>
      </c>
      <c r="F1678" s="12" t="s">
        <v>1756</v>
      </c>
      <c r="G1678" s="2" t="s">
        <v>23</v>
      </c>
      <c r="H1678" s="2" t="s">
        <v>37</v>
      </c>
      <c r="I1678" s="2" t="s">
        <v>38</v>
      </c>
      <c r="J1678" s="17">
        <v>65000</v>
      </c>
      <c r="L1678" s="30">
        <f>IF(M1678="1000 szt.",((J1678/N1678)/1000),IF(M1678="gram",((J1678/N1678)*1000),J1678/N1678))</f>
        <v>65000</v>
      </c>
      <c r="M1678" s="14" t="s">
        <v>19</v>
      </c>
      <c r="N1678" s="15">
        <v>1</v>
      </c>
      <c r="O1678" s="18" t="s">
        <v>1354</v>
      </c>
      <c r="P1678" s="31" t="str">
        <f t="shared" si="26"/>
        <v>St</v>
      </c>
    </row>
    <row r="1679" spans="1:16" ht="15.6" x14ac:dyDescent="0.3">
      <c r="A1679" s="9">
        <v>45501.493055555555</v>
      </c>
      <c r="B1679" s="2" t="s">
        <v>9</v>
      </c>
      <c r="C1679" s="2" t="s">
        <v>4</v>
      </c>
      <c r="D1679" s="2" t="s">
        <v>1714</v>
      </c>
      <c r="E1679" s="12" t="s">
        <v>63</v>
      </c>
      <c r="F1679" s="12" t="s">
        <v>1753</v>
      </c>
      <c r="G1679" s="2" t="s">
        <v>16</v>
      </c>
      <c r="H1679" s="2" t="s">
        <v>17</v>
      </c>
      <c r="I1679" s="2" t="s">
        <v>18</v>
      </c>
      <c r="J1679" s="17">
        <v>2</v>
      </c>
      <c r="K1679" s="3" t="s">
        <v>1026</v>
      </c>
      <c r="L1679" s="30">
        <f>IF(M1679="1000 szt.",((J1679/N1679)/1000),IF(M1679="gram",((J1679/N1679)*1000),J1679/N1679))</f>
        <v>2</v>
      </c>
      <c r="M1679" s="14" t="s">
        <v>19</v>
      </c>
      <c r="N1679" s="15">
        <v>1</v>
      </c>
      <c r="O1679" s="18" t="s">
        <v>1354</v>
      </c>
      <c r="P1679" s="31" t="str">
        <f t="shared" si="26"/>
        <v>St</v>
      </c>
    </row>
    <row r="1680" spans="1:16" ht="15.6" x14ac:dyDescent="0.3">
      <c r="A1680" s="9">
        <v>45501.582638888889</v>
      </c>
      <c r="B1680" s="2" t="s">
        <v>3</v>
      </c>
      <c r="C1680" s="2" t="s">
        <v>4</v>
      </c>
      <c r="D1680" s="2" t="s">
        <v>1708</v>
      </c>
      <c r="E1680" s="12" t="s">
        <v>71</v>
      </c>
      <c r="F1680" s="12" t="s">
        <v>1760</v>
      </c>
      <c r="G1680" s="2" t="s">
        <v>23</v>
      </c>
      <c r="H1680" s="2" t="s">
        <v>7</v>
      </c>
      <c r="I1680" s="2" t="s">
        <v>7</v>
      </c>
      <c r="J1680" s="17">
        <v>473.01</v>
      </c>
      <c r="L1680" s="30">
        <f>IF(M1680="1000 szt.",((J1680/N1680)/1000),IF(M1680="gram",((J1680/N1680)*1000),J1680/N1680))</f>
        <v>0.81553448275862073</v>
      </c>
      <c r="M1680" s="14" t="s">
        <v>19</v>
      </c>
      <c r="N1680" s="15">
        <v>580</v>
      </c>
      <c r="O1680" s="18" t="s">
        <v>1163</v>
      </c>
      <c r="P1680" s="31" t="str">
        <f t="shared" si="26"/>
        <v>SC</v>
      </c>
    </row>
    <row r="1681" spans="1:16" ht="15.6" x14ac:dyDescent="0.3">
      <c r="A1681" s="9">
        <v>45501.693749999999</v>
      </c>
      <c r="B1681" s="2" t="s">
        <v>9</v>
      </c>
      <c r="C1681" s="2" t="s">
        <v>4</v>
      </c>
      <c r="D1681" s="2" t="s">
        <v>1709</v>
      </c>
      <c r="E1681" s="12" t="s">
        <v>60</v>
      </c>
      <c r="F1681" s="12" t="s">
        <v>1752</v>
      </c>
      <c r="G1681" s="2" t="s">
        <v>23</v>
      </c>
      <c r="H1681" s="2" t="s">
        <v>37</v>
      </c>
      <c r="I1681" s="2" t="s">
        <v>38</v>
      </c>
      <c r="J1681" s="17">
        <v>200000</v>
      </c>
      <c r="K1681" s="3" t="s">
        <v>123</v>
      </c>
      <c r="L1681" s="30">
        <f>IF(M1681="1000 szt.",((J1681/N1681)/1000),IF(M1681="gram",((J1681/N1681)*1000),J1681/N1681))</f>
        <v>200000</v>
      </c>
      <c r="M1681" s="14" t="s">
        <v>19</v>
      </c>
      <c r="N1681" s="15">
        <v>1</v>
      </c>
      <c r="O1681" s="18" t="s">
        <v>1354</v>
      </c>
      <c r="P1681" s="31" t="str">
        <f t="shared" si="26"/>
        <v>St</v>
      </c>
    </row>
    <row r="1682" spans="1:16" ht="28.8" x14ac:dyDescent="0.3">
      <c r="A1682" s="9">
        <v>45501.71875</v>
      </c>
      <c r="B1682" s="2" t="s">
        <v>9</v>
      </c>
      <c r="C1682" s="2" t="s">
        <v>4</v>
      </c>
      <c r="D1682" s="2" t="s">
        <v>1708</v>
      </c>
      <c r="E1682" s="12" t="s">
        <v>25</v>
      </c>
      <c r="F1682" s="12" t="s">
        <v>1755</v>
      </c>
      <c r="G1682" s="2" t="s">
        <v>26</v>
      </c>
      <c r="H1682" s="2" t="s">
        <v>37</v>
      </c>
      <c r="I1682" s="2" t="s">
        <v>364</v>
      </c>
      <c r="J1682" s="17">
        <v>450000</v>
      </c>
      <c r="L1682" s="30">
        <f>IF(M1682="1000 szt.",((J1682/N1682)/1000),IF(M1682="gram",((J1682/N1682)*1000),J1682/N1682))</f>
        <v>450000</v>
      </c>
      <c r="M1682" s="14" t="s">
        <v>19</v>
      </c>
      <c r="N1682" s="15">
        <v>1</v>
      </c>
      <c r="O1682" s="18" t="s">
        <v>1180</v>
      </c>
      <c r="P1682" s="31" t="str">
        <f t="shared" si="26"/>
        <v>Po</v>
      </c>
    </row>
    <row r="1683" spans="1:16" ht="28.8" x14ac:dyDescent="0.3">
      <c r="A1683" s="9">
        <v>45501.71875</v>
      </c>
      <c r="B1683" s="2" t="s">
        <v>9</v>
      </c>
      <c r="C1683" s="2" t="s">
        <v>4</v>
      </c>
      <c r="D1683" s="2" t="s">
        <v>1708</v>
      </c>
      <c r="E1683" s="12" t="s">
        <v>25</v>
      </c>
      <c r="F1683" s="12" t="s">
        <v>1755</v>
      </c>
      <c r="G1683" s="2" t="s">
        <v>26</v>
      </c>
      <c r="H1683" s="2" t="s">
        <v>37</v>
      </c>
      <c r="I1683" s="2" t="s">
        <v>324</v>
      </c>
      <c r="J1683" s="17">
        <v>350000</v>
      </c>
      <c r="L1683" s="30">
        <f>IF(M1683="1000 szt.",((J1683/N1683)/1000),IF(M1683="gram",((J1683/N1683)*1000),J1683/N1683))</f>
        <v>350000</v>
      </c>
      <c r="M1683" s="14" t="s">
        <v>19</v>
      </c>
      <c r="N1683" s="15">
        <v>1</v>
      </c>
      <c r="O1683" s="18" t="s">
        <v>1180</v>
      </c>
      <c r="P1683" s="31" t="str">
        <f t="shared" si="26"/>
        <v>Po</v>
      </c>
    </row>
    <row r="1684" spans="1:16" ht="15.6" x14ac:dyDescent="0.3">
      <c r="A1684" s="9">
        <v>45501.739583333336</v>
      </c>
      <c r="B1684" s="2" t="s">
        <v>9</v>
      </c>
      <c r="C1684" s="2" t="s">
        <v>4</v>
      </c>
      <c r="D1684" s="2" t="s">
        <v>1714</v>
      </c>
      <c r="E1684" s="12" t="s">
        <v>63</v>
      </c>
      <c r="F1684" s="12" t="s">
        <v>1753</v>
      </c>
      <c r="G1684" s="2" t="s">
        <v>16</v>
      </c>
      <c r="H1684" s="2" t="s">
        <v>64</v>
      </c>
      <c r="I1684" s="2" t="s">
        <v>1744</v>
      </c>
      <c r="J1684" s="17">
        <v>15</v>
      </c>
      <c r="K1684" s="3" t="s">
        <v>65</v>
      </c>
      <c r="L1684" s="30">
        <f>IF(M1684="1000 szt.",((J1684/N1684)/1000),IF(M1684="gram",((J1684/N1684)*1000),J1684/N1684))</f>
        <v>15</v>
      </c>
      <c r="M1684" s="14" t="s">
        <v>19</v>
      </c>
      <c r="N1684" s="15">
        <v>1</v>
      </c>
      <c r="O1684" s="18" t="s">
        <v>1354</v>
      </c>
      <c r="P1684" s="31" t="str">
        <f t="shared" si="26"/>
        <v>St</v>
      </c>
    </row>
    <row r="1685" spans="1:16" ht="28.8" x14ac:dyDescent="0.3">
      <c r="A1685" s="9">
        <v>45502.25</v>
      </c>
      <c r="B1685" s="2" t="s">
        <v>9</v>
      </c>
      <c r="C1685" s="2" t="s">
        <v>4</v>
      </c>
      <c r="D1685" s="2" t="s">
        <v>1708</v>
      </c>
      <c r="E1685" s="12" t="s">
        <v>58</v>
      </c>
      <c r="F1685" s="12" t="s">
        <v>1754</v>
      </c>
      <c r="G1685" s="2" t="s">
        <v>23</v>
      </c>
      <c r="H1685" s="2" t="s">
        <v>11</v>
      </c>
      <c r="I1685" s="2" t="s">
        <v>1744</v>
      </c>
      <c r="J1685" s="17">
        <v>100</v>
      </c>
      <c r="K1685" s="3" t="s">
        <v>497</v>
      </c>
      <c r="L1685" s="30">
        <f>IF(M1685="1000 szt.",((J1685/N1685)/1000),IF(M1685="gram",((J1685/N1685)*1000),J1685/N1685))</f>
        <v>50</v>
      </c>
      <c r="M1685" s="14" t="s">
        <v>19</v>
      </c>
      <c r="N1685" s="15">
        <v>2</v>
      </c>
      <c r="O1685" s="18" t="s">
        <v>1354</v>
      </c>
      <c r="P1685" s="31" t="str">
        <f t="shared" si="26"/>
        <v>St</v>
      </c>
    </row>
    <row r="1686" spans="1:16" ht="15.6" x14ac:dyDescent="0.3">
      <c r="A1686" s="9">
        <v>45502.818055555559</v>
      </c>
      <c r="B1686" s="2" t="s">
        <v>3</v>
      </c>
      <c r="C1686" s="2" t="s">
        <v>4</v>
      </c>
      <c r="D1686" s="2" t="s">
        <v>1708</v>
      </c>
      <c r="E1686" s="12" t="s">
        <v>71</v>
      </c>
      <c r="F1686" s="12" t="s">
        <v>1760</v>
      </c>
      <c r="G1686" s="2" t="s">
        <v>23</v>
      </c>
      <c r="H1686" s="2" t="s">
        <v>7</v>
      </c>
      <c r="I1686" s="2" t="s">
        <v>7</v>
      </c>
      <c r="J1686" s="17">
        <v>162.29</v>
      </c>
      <c r="K1686" s="3" t="s">
        <v>1027</v>
      </c>
      <c r="L1686" s="30">
        <f>IF(M1686="1000 szt.",((J1686/N1686)/1000),IF(M1686="gram",((J1686/N1686)*1000),J1686/N1686))</f>
        <v>0.81552763819095475</v>
      </c>
      <c r="M1686" s="14" t="s">
        <v>19</v>
      </c>
      <c r="N1686" s="15">
        <v>199</v>
      </c>
      <c r="O1686" s="18" t="s">
        <v>1354</v>
      </c>
      <c r="P1686" s="31" t="str">
        <f t="shared" si="26"/>
        <v>St</v>
      </c>
    </row>
    <row r="1687" spans="1:16" ht="28.8" x14ac:dyDescent="0.3">
      <c r="A1687" s="9">
        <v>45502.923611111109</v>
      </c>
      <c r="B1687" s="2" t="s">
        <v>9</v>
      </c>
      <c r="C1687" s="2" t="s">
        <v>4</v>
      </c>
      <c r="D1687" s="2" t="s">
        <v>1709</v>
      </c>
      <c r="E1687" s="12" t="s">
        <v>103</v>
      </c>
      <c r="F1687" s="12" t="s">
        <v>1756</v>
      </c>
      <c r="G1687" s="2" t="s">
        <v>23</v>
      </c>
      <c r="H1687" s="2" t="s">
        <v>37</v>
      </c>
      <c r="I1687" s="2" t="s">
        <v>38</v>
      </c>
      <c r="J1687" s="17">
        <v>150000</v>
      </c>
      <c r="K1687" s="3" t="s">
        <v>1028</v>
      </c>
      <c r="L1687" s="30">
        <f>IF(M1687="1000 szt.",((J1687/N1687)/1000),IF(M1687="gram",((J1687/N1687)*1000),J1687/N1687))</f>
        <v>150000</v>
      </c>
      <c r="M1687" s="14" t="s">
        <v>19</v>
      </c>
      <c r="N1687" s="15">
        <v>1</v>
      </c>
      <c r="O1687" s="18" t="s">
        <v>1354</v>
      </c>
      <c r="P1687" s="31" t="str">
        <f t="shared" si="26"/>
        <v>St</v>
      </c>
    </row>
    <row r="1688" spans="1:16" ht="15.6" x14ac:dyDescent="0.3">
      <c r="A1688" s="9">
        <v>45502.965277777781</v>
      </c>
      <c r="B1688" s="2" t="s">
        <v>3</v>
      </c>
      <c r="C1688" s="2" t="s">
        <v>4</v>
      </c>
      <c r="D1688" s="2" t="s">
        <v>1713</v>
      </c>
      <c r="E1688" s="12" t="s">
        <v>3896</v>
      </c>
      <c r="F1688" s="12" t="s">
        <v>1747</v>
      </c>
      <c r="G1688" s="2" t="s">
        <v>16</v>
      </c>
      <c r="H1688" s="2" t="s">
        <v>10</v>
      </c>
      <c r="I1688" s="2" t="s">
        <v>200</v>
      </c>
      <c r="J1688" s="17">
        <v>75</v>
      </c>
      <c r="K1688" s="3" t="s">
        <v>1029</v>
      </c>
      <c r="L1688" s="30">
        <f>IF(M1688="1000 szt.",((J1688/N1688)/1000),IF(M1688="gram",((J1688/N1688)*1000),J1688/N1688))</f>
        <v>300000</v>
      </c>
      <c r="M1688" s="14" t="s">
        <v>31</v>
      </c>
      <c r="N1688" s="15">
        <v>2.5000000000000001E-4</v>
      </c>
      <c r="O1688" s="18" t="s">
        <v>1354</v>
      </c>
      <c r="P1688" s="31" t="str">
        <f t="shared" si="26"/>
        <v>St</v>
      </c>
    </row>
    <row r="1689" spans="1:16" ht="28.8" x14ac:dyDescent="0.3">
      <c r="A1689" s="9">
        <v>45503.130555555559</v>
      </c>
      <c r="B1689" s="2" t="s">
        <v>3</v>
      </c>
      <c r="C1689" s="2" t="s">
        <v>4</v>
      </c>
      <c r="D1689" s="2" t="s">
        <v>1708</v>
      </c>
      <c r="E1689" s="12" t="s">
        <v>22</v>
      </c>
      <c r="F1689" s="12" t="s">
        <v>1749</v>
      </c>
      <c r="G1689" s="2" t="s">
        <v>23</v>
      </c>
      <c r="H1689" s="2" t="s">
        <v>29</v>
      </c>
      <c r="I1689" s="2" t="s">
        <v>41</v>
      </c>
      <c r="J1689" s="17">
        <v>18.95</v>
      </c>
      <c r="K1689" s="3" t="s">
        <v>1030</v>
      </c>
      <c r="L1689" s="30">
        <f>IF(M1689="1000 szt.",((J1689/N1689)/1000),IF(M1689="gram",((J1689/N1689)*1000),J1689/N1689))</f>
        <v>584.87654320987656</v>
      </c>
      <c r="M1689" s="14" t="s">
        <v>31</v>
      </c>
      <c r="N1689" s="15">
        <v>3.2399999999999998E-2</v>
      </c>
      <c r="O1689" s="18" t="s">
        <v>1354</v>
      </c>
      <c r="P1689" s="31" t="str">
        <f t="shared" si="26"/>
        <v>St</v>
      </c>
    </row>
    <row r="1690" spans="1:16" ht="15.6" x14ac:dyDescent="0.3">
      <c r="A1690" s="9">
        <v>45503.583333333336</v>
      </c>
      <c r="B1690" s="2" t="s">
        <v>3</v>
      </c>
      <c r="C1690" s="2" t="s">
        <v>32</v>
      </c>
      <c r="D1690" s="2" t="s">
        <v>1714</v>
      </c>
      <c r="E1690" s="12" t="s">
        <v>33</v>
      </c>
      <c r="G1690" s="2" t="s">
        <v>34</v>
      </c>
      <c r="H1690" s="2" t="s">
        <v>10</v>
      </c>
      <c r="I1690" s="2" t="s">
        <v>74</v>
      </c>
      <c r="J1690" s="17">
        <v>131</v>
      </c>
      <c r="L1690" s="30">
        <f>IF(M1690="1000 szt.",((J1690/N1690)/1000),IF(M1690="gram",((J1690/N1690)*1000),J1690/N1690))</f>
        <v>50000</v>
      </c>
      <c r="M1690" s="14" t="s">
        <v>31</v>
      </c>
      <c r="N1690" s="15">
        <v>2.6199999999999999E-3</v>
      </c>
      <c r="O1690" s="18" t="s">
        <v>1354</v>
      </c>
      <c r="P1690" s="31" t="str">
        <f t="shared" si="26"/>
        <v>St</v>
      </c>
    </row>
    <row r="1691" spans="1:16" ht="15.6" x14ac:dyDescent="0.3">
      <c r="A1691" s="9">
        <v>45503.583333333336</v>
      </c>
      <c r="B1691" s="2" t="s">
        <v>3</v>
      </c>
      <c r="C1691" s="2" t="s">
        <v>32</v>
      </c>
      <c r="D1691" s="2" t="s">
        <v>1714</v>
      </c>
      <c r="E1691" s="12" t="s">
        <v>33</v>
      </c>
      <c r="G1691" s="2" t="s">
        <v>34</v>
      </c>
      <c r="H1691" s="2" t="s">
        <v>10</v>
      </c>
      <c r="I1691" s="2" t="s">
        <v>74</v>
      </c>
      <c r="J1691" s="17">
        <v>98</v>
      </c>
      <c r="L1691" s="30">
        <f>IF(M1691="1000 szt.",((J1691/N1691)/1000),IF(M1691="gram",((J1691/N1691)*1000),J1691/N1691))</f>
        <v>50000</v>
      </c>
      <c r="M1691" s="14" t="s">
        <v>31</v>
      </c>
      <c r="N1691" s="15">
        <v>1.9599999999999999E-3</v>
      </c>
      <c r="O1691" s="18" t="s">
        <v>1354</v>
      </c>
      <c r="P1691" s="31" t="str">
        <f t="shared" si="26"/>
        <v>St</v>
      </c>
    </row>
    <row r="1692" spans="1:16" ht="28.8" x14ac:dyDescent="0.3">
      <c r="A1692" s="9">
        <v>45503.638888888891</v>
      </c>
      <c r="B1692" s="2" t="s">
        <v>3</v>
      </c>
      <c r="C1692" s="2" t="s">
        <v>4</v>
      </c>
      <c r="D1692" s="2" t="s">
        <v>1708</v>
      </c>
      <c r="E1692" s="12" t="s">
        <v>22</v>
      </c>
      <c r="F1692" s="12" t="s">
        <v>1749</v>
      </c>
      <c r="G1692" s="2" t="s">
        <v>23</v>
      </c>
      <c r="H1692" s="2" t="s">
        <v>10</v>
      </c>
      <c r="I1692" s="2" t="s">
        <v>1744</v>
      </c>
      <c r="J1692" s="17">
        <v>188</v>
      </c>
      <c r="K1692" s="3" t="s">
        <v>1031</v>
      </c>
      <c r="L1692" s="30">
        <f>IF(M1692="1000 szt.",((J1692/N1692)/1000),IF(M1692="gram",((J1692/N1692)*1000),J1692/N1692))</f>
        <v>188</v>
      </c>
      <c r="M1692" s="14" t="s">
        <v>19</v>
      </c>
      <c r="N1692" s="15">
        <v>1</v>
      </c>
      <c r="O1692" s="18" t="s">
        <v>1354</v>
      </c>
      <c r="P1692" s="31" t="str">
        <f t="shared" si="26"/>
        <v>St</v>
      </c>
    </row>
    <row r="1693" spans="1:16" ht="15.6" x14ac:dyDescent="0.3">
      <c r="A1693" s="9">
        <v>45503.727083333331</v>
      </c>
      <c r="B1693" s="2" t="s">
        <v>3</v>
      </c>
      <c r="C1693" s="2" t="s">
        <v>4</v>
      </c>
      <c r="D1693" s="2" t="s">
        <v>1708</v>
      </c>
      <c r="E1693" s="12" t="s">
        <v>71</v>
      </c>
      <c r="F1693" s="12" t="s">
        <v>1760</v>
      </c>
      <c r="G1693" s="2" t="s">
        <v>23</v>
      </c>
      <c r="H1693" s="2" t="s">
        <v>7</v>
      </c>
      <c r="I1693" s="2" t="s">
        <v>7</v>
      </c>
      <c r="J1693" s="17">
        <v>114.18</v>
      </c>
      <c r="L1693" s="30">
        <f>IF(M1693="1000 szt.",((J1693/N1693)/1000),IF(M1693="gram",((J1693/N1693)*1000),J1693/N1693))</f>
        <v>0.81557142857142861</v>
      </c>
      <c r="M1693" s="14" t="s">
        <v>19</v>
      </c>
      <c r="N1693" s="15">
        <v>140</v>
      </c>
      <c r="O1693" s="18" t="s">
        <v>1354</v>
      </c>
      <c r="P1693" s="31" t="str">
        <f t="shared" si="26"/>
        <v>St</v>
      </c>
    </row>
    <row r="1694" spans="1:16" ht="15.6" x14ac:dyDescent="0.3">
      <c r="A1694" s="9">
        <v>45503.736111111109</v>
      </c>
      <c r="B1694" s="2" t="s">
        <v>3</v>
      </c>
      <c r="C1694" s="2" t="s">
        <v>4</v>
      </c>
      <c r="D1694" s="2" t="s">
        <v>1708</v>
      </c>
      <c r="E1694" s="12" t="s">
        <v>71</v>
      </c>
      <c r="F1694" s="12" t="s">
        <v>1760</v>
      </c>
      <c r="G1694" s="2" t="s">
        <v>23</v>
      </c>
      <c r="H1694" s="2" t="s">
        <v>7</v>
      </c>
      <c r="I1694" s="2" t="s">
        <v>7</v>
      </c>
      <c r="J1694" s="17">
        <v>97.86</v>
      </c>
      <c r="L1694" s="30">
        <f>IF(M1694="1000 szt.",((J1694/N1694)/1000),IF(M1694="gram",((J1694/N1694)*1000),J1694/N1694))</f>
        <v>0.8155</v>
      </c>
      <c r="M1694" s="14" t="s">
        <v>19</v>
      </c>
      <c r="N1694" s="15">
        <v>120</v>
      </c>
      <c r="O1694" s="18" t="s">
        <v>1354</v>
      </c>
      <c r="P1694" s="31" t="str">
        <f t="shared" si="26"/>
        <v>St</v>
      </c>
    </row>
    <row r="1695" spans="1:16" ht="15.6" x14ac:dyDescent="0.3">
      <c r="A1695" s="9">
        <v>45503.740277777775</v>
      </c>
      <c r="B1695" s="2" t="s">
        <v>3</v>
      </c>
      <c r="C1695" s="2" t="s">
        <v>4</v>
      </c>
      <c r="D1695" s="2" t="s">
        <v>1708</v>
      </c>
      <c r="E1695" s="12" t="s">
        <v>71</v>
      </c>
      <c r="F1695" s="12" t="s">
        <v>1760</v>
      </c>
      <c r="G1695" s="2" t="s">
        <v>23</v>
      </c>
      <c r="H1695" s="2" t="s">
        <v>7</v>
      </c>
      <c r="I1695" s="2" t="s">
        <v>7</v>
      </c>
      <c r="J1695" s="17">
        <v>65.239999999999995</v>
      </c>
      <c r="L1695" s="30">
        <f>IF(M1695="1000 szt.",((J1695/N1695)/1000),IF(M1695="gram",((J1695/N1695)*1000),J1695/N1695))</f>
        <v>0.81549999999999989</v>
      </c>
      <c r="M1695" s="14" t="s">
        <v>19</v>
      </c>
      <c r="N1695" s="15">
        <v>80</v>
      </c>
      <c r="O1695" s="18" t="s">
        <v>1354</v>
      </c>
      <c r="P1695" s="31" t="str">
        <f t="shared" si="26"/>
        <v>St</v>
      </c>
    </row>
    <row r="1696" spans="1:16" ht="20.399999999999999" x14ac:dyDescent="0.3">
      <c r="A1696" s="9">
        <v>45504.32916666667</v>
      </c>
      <c r="B1696" s="2" t="s">
        <v>9</v>
      </c>
      <c r="C1696" s="2" t="s">
        <v>4</v>
      </c>
      <c r="D1696" s="2" t="s">
        <v>1713</v>
      </c>
      <c r="E1696" s="12" t="s">
        <v>3896</v>
      </c>
      <c r="F1696" s="12" t="s">
        <v>1747</v>
      </c>
      <c r="G1696" s="2" t="s">
        <v>16</v>
      </c>
      <c r="H1696" s="2" t="s">
        <v>17</v>
      </c>
      <c r="I1696" s="2" t="s">
        <v>18</v>
      </c>
      <c r="K1696" s="3" t="s">
        <v>1032</v>
      </c>
      <c r="L1696" s="30">
        <f>IF(M1696="1000 szt.",((J1696/N1696)/1000),IF(M1696="gram",((J1696/N1696)*1000),J1696/N1696))</f>
        <v>0</v>
      </c>
      <c r="M1696" s="14" t="s">
        <v>19</v>
      </c>
      <c r="N1696" s="15">
        <v>2</v>
      </c>
      <c r="O1696" s="18" t="s">
        <v>1354</v>
      </c>
      <c r="P1696" s="31" t="str">
        <f t="shared" si="26"/>
        <v>St</v>
      </c>
    </row>
    <row r="1697" spans="1:16" ht="15.6" x14ac:dyDescent="0.3">
      <c r="A1697" s="9">
        <v>45504.363888888889</v>
      </c>
      <c r="B1697" s="2" t="s">
        <v>3</v>
      </c>
      <c r="C1697" s="2" t="s">
        <v>4</v>
      </c>
      <c r="D1697" s="2" t="s">
        <v>1708</v>
      </c>
      <c r="E1697" s="12" t="s">
        <v>25</v>
      </c>
      <c r="F1697" s="12" t="s">
        <v>1750</v>
      </c>
      <c r="G1697" s="2" t="s">
        <v>26</v>
      </c>
      <c r="H1697" s="2" t="s">
        <v>7</v>
      </c>
      <c r="I1697" s="2" t="s">
        <v>7</v>
      </c>
      <c r="J1697" s="17">
        <v>4191.88</v>
      </c>
      <c r="L1697" s="30">
        <f>IF(M1697="1000 szt.",((J1697/N1697)/1000),IF(M1697="gram",((J1697/N1697)*1000),J1697/N1697))</f>
        <v>0.81554085603112847</v>
      </c>
      <c r="M1697" s="14" t="s">
        <v>19</v>
      </c>
      <c r="N1697" s="15">
        <v>5140</v>
      </c>
      <c r="O1697" s="18" t="s">
        <v>1164</v>
      </c>
      <c r="P1697" s="31" t="str">
        <f t="shared" si="26"/>
        <v>KA</v>
      </c>
    </row>
    <row r="1698" spans="1:16" ht="28.8" x14ac:dyDescent="0.3">
      <c r="A1698" s="9">
        <v>45504.375</v>
      </c>
      <c r="B1698" s="2" t="s">
        <v>27</v>
      </c>
      <c r="C1698" s="2" t="s">
        <v>32</v>
      </c>
      <c r="D1698" s="2" t="s">
        <v>1711</v>
      </c>
      <c r="E1698" s="12" t="s">
        <v>5</v>
      </c>
      <c r="F1698" s="12" t="s">
        <v>1746</v>
      </c>
      <c r="G1698" s="2" t="s">
        <v>6</v>
      </c>
      <c r="H1698" s="2" t="s">
        <v>10</v>
      </c>
      <c r="I1698" s="2" t="s">
        <v>35</v>
      </c>
      <c r="J1698" s="17">
        <v>4.5</v>
      </c>
      <c r="L1698" s="30">
        <f>IF(M1698="1000 szt.",((J1698/N1698)/1000),IF(M1698="gram",((J1698/N1698)*1000),J1698/N1698))</f>
        <v>45000</v>
      </c>
      <c r="M1698" s="14" t="s">
        <v>31</v>
      </c>
      <c r="N1698" s="15">
        <v>1E-4</v>
      </c>
      <c r="O1698" s="18" t="s">
        <v>1354</v>
      </c>
      <c r="P1698" s="31" t="str">
        <f t="shared" si="26"/>
        <v>St</v>
      </c>
    </row>
    <row r="1699" spans="1:16" ht="15.6" x14ac:dyDescent="0.3">
      <c r="A1699" s="9">
        <v>45504.388888888891</v>
      </c>
      <c r="B1699" s="2" t="s">
        <v>27</v>
      </c>
      <c r="C1699" s="2" t="s">
        <v>28</v>
      </c>
      <c r="D1699" s="2" t="s">
        <v>1709</v>
      </c>
      <c r="E1699" s="12" t="s">
        <v>52</v>
      </c>
      <c r="G1699" s="2" t="s">
        <v>27</v>
      </c>
      <c r="H1699" s="2" t="s">
        <v>7</v>
      </c>
      <c r="I1699" s="2" t="s">
        <v>7</v>
      </c>
      <c r="J1699" s="17">
        <v>2935.94</v>
      </c>
      <c r="K1699" s="3" t="s">
        <v>110</v>
      </c>
      <c r="L1699" s="30">
        <f>IF(M1699="1000 szt.",((J1699/N1699)/1000),IF(M1699="gram",((J1699/N1699)*1000),J1699/N1699))</f>
        <v>0.81553888888888892</v>
      </c>
      <c r="M1699" s="14" t="s">
        <v>19</v>
      </c>
      <c r="N1699" s="15">
        <v>3600</v>
      </c>
      <c r="O1699" s="18" t="s">
        <v>1354</v>
      </c>
      <c r="P1699" s="31" t="str">
        <f t="shared" si="26"/>
        <v>St</v>
      </c>
    </row>
    <row r="1700" spans="1:16" ht="15.6" x14ac:dyDescent="0.3">
      <c r="A1700" s="9">
        <v>45504.395833333336</v>
      </c>
      <c r="B1700" s="2" t="s">
        <v>3</v>
      </c>
      <c r="C1700" s="2" t="s">
        <v>4</v>
      </c>
      <c r="D1700" s="2" t="s">
        <v>1708</v>
      </c>
      <c r="E1700" s="12" t="s">
        <v>71</v>
      </c>
      <c r="F1700" s="12" t="s">
        <v>1760</v>
      </c>
      <c r="G1700" s="2" t="s">
        <v>23</v>
      </c>
      <c r="H1700" s="2" t="s">
        <v>17</v>
      </c>
      <c r="I1700" s="2" t="s">
        <v>1744</v>
      </c>
      <c r="K1700" s="3" t="s">
        <v>1033</v>
      </c>
      <c r="L1700" s="30">
        <f>IF(M1700="1000 szt.",((J1700/N1700)/1000),IF(M1700="gram",((J1700/N1700)*1000),J1700/N1700))</f>
        <v>0</v>
      </c>
      <c r="M1700" s="14" t="s">
        <v>19</v>
      </c>
      <c r="N1700" s="15">
        <v>1</v>
      </c>
      <c r="O1700" s="18" t="s">
        <v>1163</v>
      </c>
      <c r="P1700" s="31" t="str">
        <f t="shared" si="26"/>
        <v>SC</v>
      </c>
    </row>
    <row r="1701" spans="1:16" ht="15.6" x14ac:dyDescent="0.3">
      <c r="A1701" s="9">
        <v>45504.673611111109</v>
      </c>
      <c r="B1701" s="2" t="s">
        <v>9</v>
      </c>
      <c r="C1701" s="2" t="s">
        <v>32</v>
      </c>
      <c r="D1701" s="2" t="s">
        <v>1710</v>
      </c>
      <c r="E1701" s="12" t="s">
        <v>167</v>
      </c>
      <c r="G1701" s="2" t="s">
        <v>16</v>
      </c>
      <c r="H1701" s="2" t="s">
        <v>64</v>
      </c>
      <c r="I1701" s="2" t="s">
        <v>1744</v>
      </c>
      <c r="J1701" s="17">
        <v>100</v>
      </c>
      <c r="K1701" s="3" t="s">
        <v>981</v>
      </c>
      <c r="L1701" s="30">
        <f>IF(M1701="1000 szt.",((J1701/N1701)/1000),IF(M1701="gram",((J1701/N1701)*1000),J1701/N1701))</f>
        <v>100</v>
      </c>
      <c r="M1701" s="14" t="s">
        <v>19</v>
      </c>
      <c r="N1701" s="15">
        <v>1</v>
      </c>
      <c r="O1701" s="18" t="s">
        <v>1354</v>
      </c>
      <c r="P1701" s="31" t="str">
        <f t="shared" si="26"/>
        <v>St</v>
      </c>
    </row>
    <row r="1702" spans="1:16" ht="15.6" x14ac:dyDescent="0.3">
      <c r="A1702" s="9">
        <v>45504.680555555555</v>
      </c>
      <c r="B1702" s="2" t="s">
        <v>27</v>
      </c>
      <c r="C1702" s="2" t="s">
        <v>32</v>
      </c>
      <c r="D1702" s="2" t="s">
        <v>1716</v>
      </c>
      <c r="E1702" s="12" t="s">
        <v>1034</v>
      </c>
      <c r="G1702" s="2" t="s">
        <v>26</v>
      </c>
      <c r="H1702" s="2" t="s">
        <v>10</v>
      </c>
      <c r="I1702" s="2" t="s">
        <v>219</v>
      </c>
      <c r="J1702" s="17">
        <v>280</v>
      </c>
      <c r="L1702" s="30">
        <f>IF(M1702="1000 szt.",((J1702/N1702)/1000),IF(M1702="gram",((J1702/N1702)*1000),J1702/N1702))</f>
        <v>70000</v>
      </c>
      <c r="M1702" s="14" t="s">
        <v>31</v>
      </c>
      <c r="N1702" s="15">
        <v>4.0000000000000001E-3</v>
      </c>
      <c r="O1702" s="18" t="s">
        <v>1354</v>
      </c>
      <c r="P1702" s="31" t="str">
        <f t="shared" si="26"/>
        <v>St</v>
      </c>
    </row>
    <row r="1703" spans="1:16" ht="15.6" x14ac:dyDescent="0.3">
      <c r="A1703" s="9">
        <v>45504.861805555556</v>
      </c>
      <c r="B1703" s="2" t="s">
        <v>9</v>
      </c>
      <c r="C1703" s="2" t="s">
        <v>4</v>
      </c>
      <c r="D1703" s="2" t="s">
        <v>1713</v>
      </c>
      <c r="E1703" s="12" t="s">
        <v>3896</v>
      </c>
      <c r="F1703" s="12" t="s">
        <v>1747</v>
      </c>
      <c r="G1703" s="2" t="s">
        <v>16</v>
      </c>
      <c r="H1703" s="2" t="s">
        <v>10</v>
      </c>
      <c r="I1703" s="2" t="s">
        <v>35</v>
      </c>
      <c r="J1703" s="17">
        <v>25497.9</v>
      </c>
      <c r="K1703" s="3" t="s">
        <v>1035</v>
      </c>
      <c r="L1703" s="30">
        <f>IF(M1703="1000 szt.",((J1703/N1703)/1000),IF(M1703="gram",((J1703/N1703)*1000),J1703/N1703))</f>
        <v>45000</v>
      </c>
      <c r="M1703" s="14" t="s">
        <v>31</v>
      </c>
      <c r="N1703" s="15">
        <v>0.56662000000000001</v>
      </c>
      <c r="O1703" s="18" t="s">
        <v>1354</v>
      </c>
      <c r="P1703" s="31" t="str">
        <f t="shared" si="26"/>
        <v>St</v>
      </c>
    </row>
    <row r="1704" spans="1:16" ht="15.6" x14ac:dyDescent="0.3">
      <c r="A1704" s="9">
        <v>45505.125</v>
      </c>
      <c r="B1704" s="2" t="s">
        <v>3</v>
      </c>
      <c r="C1704" s="2" t="s">
        <v>32</v>
      </c>
      <c r="D1704" s="2" t="s">
        <v>1714</v>
      </c>
      <c r="E1704" s="12" t="s">
        <v>33</v>
      </c>
      <c r="G1704" s="2" t="s">
        <v>34</v>
      </c>
      <c r="H1704" s="2" t="s">
        <v>37</v>
      </c>
      <c r="I1704" s="2" t="s">
        <v>38</v>
      </c>
      <c r="J1704" s="17">
        <v>90000</v>
      </c>
      <c r="K1704" s="3" t="s">
        <v>1038</v>
      </c>
      <c r="L1704" s="30">
        <f>IF(M1704="1000 szt.",((J1704/N1704)/1000),IF(M1704="gram",((J1704/N1704)*1000),J1704/N1704))</f>
        <v>90000</v>
      </c>
      <c r="M1704" s="14" t="s">
        <v>19</v>
      </c>
      <c r="N1704" s="15">
        <v>1</v>
      </c>
      <c r="O1704" s="18" t="s">
        <v>1354</v>
      </c>
      <c r="P1704" s="31" t="str">
        <f t="shared" si="26"/>
        <v>St</v>
      </c>
    </row>
    <row r="1705" spans="1:16" ht="15.6" x14ac:dyDescent="0.3">
      <c r="A1705" s="9">
        <v>45505.138888888891</v>
      </c>
      <c r="B1705" s="2" t="s">
        <v>3</v>
      </c>
      <c r="C1705" s="2" t="s">
        <v>4</v>
      </c>
      <c r="D1705" s="2" t="s">
        <v>1709</v>
      </c>
      <c r="E1705" s="12" t="s">
        <v>60</v>
      </c>
      <c r="F1705" s="12" t="s">
        <v>1752</v>
      </c>
      <c r="G1705" s="2" t="s">
        <v>23</v>
      </c>
      <c r="H1705" s="2" t="s">
        <v>7</v>
      </c>
      <c r="I1705" s="2" t="s">
        <v>7</v>
      </c>
      <c r="J1705" s="17">
        <v>27.73</v>
      </c>
      <c r="K1705" s="3" t="s">
        <v>1039</v>
      </c>
      <c r="L1705" s="30">
        <f>IF(M1705="1000 szt.",((J1705/N1705)/1000),IF(M1705="gram",((J1705/N1705)*1000),J1705/N1705))</f>
        <v>0.81558823529411761</v>
      </c>
      <c r="M1705" s="14" t="s">
        <v>19</v>
      </c>
      <c r="N1705" s="15">
        <v>34</v>
      </c>
      <c r="O1705" s="18" t="s">
        <v>1354</v>
      </c>
      <c r="P1705" s="31" t="str">
        <f t="shared" si="26"/>
        <v>St</v>
      </c>
    </row>
    <row r="1706" spans="1:16" ht="28.8" x14ac:dyDescent="0.3">
      <c r="A1706" s="9">
        <v>45505.416666666664</v>
      </c>
      <c r="B1706" s="2" t="s">
        <v>3</v>
      </c>
      <c r="C1706" s="2" t="s">
        <v>4</v>
      </c>
      <c r="D1706" s="2" t="s">
        <v>1708</v>
      </c>
      <c r="E1706" s="12" t="s">
        <v>25</v>
      </c>
      <c r="F1706" s="12" t="s">
        <v>1755</v>
      </c>
      <c r="G1706" s="2" t="s">
        <v>26</v>
      </c>
      <c r="H1706" s="2" t="s">
        <v>7</v>
      </c>
      <c r="I1706" s="2" t="s">
        <v>7</v>
      </c>
      <c r="J1706" s="17">
        <v>4893.24</v>
      </c>
      <c r="L1706" s="30">
        <f>IF(M1706="1000 szt.",((J1706/N1706)/1000),IF(M1706="gram",((J1706/N1706)*1000),J1706/N1706))</f>
        <v>0.81553999999999993</v>
      </c>
      <c r="M1706" s="14" t="s">
        <v>19</v>
      </c>
      <c r="N1706" s="15">
        <v>6000</v>
      </c>
      <c r="O1706" s="18" t="s">
        <v>1354</v>
      </c>
      <c r="P1706" s="31" t="str">
        <f t="shared" si="26"/>
        <v>St</v>
      </c>
    </row>
    <row r="1707" spans="1:16" ht="15.6" x14ac:dyDescent="0.3">
      <c r="A1707" s="9">
        <v>45505.444444444445</v>
      </c>
      <c r="B1707" s="2" t="s">
        <v>27</v>
      </c>
      <c r="C1707" s="2" t="s">
        <v>32</v>
      </c>
      <c r="D1707" s="2" t="s">
        <v>1709</v>
      </c>
      <c r="E1707" s="12" t="s">
        <v>99</v>
      </c>
      <c r="G1707" s="2" t="s">
        <v>23</v>
      </c>
      <c r="H1707" s="2" t="s">
        <v>7</v>
      </c>
      <c r="I1707" s="2" t="s">
        <v>7</v>
      </c>
      <c r="J1707" s="17">
        <v>195.73</v>
      </c>
      <c r="L1707" s="30">
        <f>IF(M1707="1000 szt.",((J1707/N1707)/1000),IF(M1707="gram",((J1707/N1707)*1000),J1707/N1707))</f>
        <v>0.81554166666666661</v>
      </c>
      <c r="M1707" s="14" t="s">
        <v>19</v>
      </c>
      <c r="N1707" s="15">
        <v>240</v>
      </c>
      <c r="O1707" s="18" t="s">
        <v>1354</v>
      </c>
      <c r="P1707" s="31" t="str">
        <f t="shared" si="26"/>
        <v>St</v>
      </c>
    </row>
    <row r="1708" spans="1:16" ht="15.6" x14ac:dyDescent="0.3">
      <c r="A1708" s="9">
        <v>45505.444444444445</v>
      </c>
      <c r="B1708" s="2" t="s">
        <v>27</v>
      </c>
      <c r="C1708" s="2" t="s">
        <v>32</v>
      </c>
      <c r="D1708" s="2" t="s">
        <v>1709</v>
      </c>
      <c r="E1708" s="12" t="s">
        <v>99</v>
      </c>
      <c r="G1708" s="2" t="s">
        <v>23</v>
      </c>
      <c r="H1708" s="2" t="s">
        <v>55</v>
      </c>
      <c r="I1708" s="2" t="s">
        <v>57</v>
      </c>
      <c r="J1708" s="17">
        <v>60</v>
      </c>
      <c r="L1708" s="30">
        <f>IF(M1708="1000 szt.",((J1708/N1708)/1000),IF(M1708="gram",((J1708/N1708)*1000),J1708/N1708))</f>
        <v>40</v>
      </c>
      <c r="M1708" s="14" t="s">
        <v>46</v>
      </c>
      <c r="N1708" s="15">
        <v>1.5</v>
      </c>
      <c r="O1708" s="18" t="s">
        <v>1354</v>
      </c>
      <c r="P1708" s="31" t="str">
        <f t="shared" si="26"/>
        <v>St</v>
      </c>
    </row>
    <row r="1709" spans="1:16" ht="15.6" x14ac:dyDescent="0.3">
      <c r="A1709" s="9">
        <v>45505.5</v>
      </c>
      <c r="B1709" s="2" t="s">
        <v>3</v>
      </c>
      <c r="C1709" s="2" t="s">
        <v>4</v>
      </c>
      <c r="D1709" s="2" t="s">
        <v>1708</v>
      </c>
      <c r="E1709" s="12" t="s">
        <v>25</v>
      </c>
      <c r="F1709" s="12" t="s">
        <v>1750</v>
      </c>
      <c r="G1709" s="2" t="s">
        <v>26</v>
      </c>
      <c r="H1709" s="2" t="s">
        <v>7</v>
      </c>
      <c r="I1709" s="2" t="s">
        <v>7</v>
      </c>
      <c r="J1709" s="17">
        <v>42.41</v>
      </c>
      <c r="L1709" s="30">
        <f>IF(M1709="1000 szt.",((J1709/N1709)/1000),IF(M1709="gram",((J1709/N1709)*1000),J1709/N1709))</f>
        <v>0.81557692307692298</v>
      </c>
      <c r="M1709" s="14" t="s">
        <v>19</v>
      </c>
      <c r="N1709" s="15">
        <v>52</v>
      </c>
      <c r="O1709" s="18" t="s">
        <v>1354</v>
      </c>
      <c r="P1709" s="31" t="str">
        <f t="shared" si="26"/>
        <v>St</v>
      </c>
    </row>
    <row r="1710" spans="1:16" ht="15.6" x14ac:dyDescent="0.3">
      <c r="A1710" s="9">
        <v>45505.520833333336</v>
      </c>
      <c r="B1710" s="2" t="s">
        <v>3</v>
      </c>
      <c r="C1710" s="2" t="s">
        <v>4</v>
      </c>
      <c r="D1710" s="2" t="s">
        <v>1708</v>
      </c>
      <c r="E1710" s="12" t="s">
        <v>25</v>
      </c>
      <c r="F1710" s="12" t="s">
        <v>1750</v>
      </c>
      <c r="G1710" s="2" t="s">
        <v>26</v>
      </c>
      <c r="H1710" s="2" t="s">
        <v>7</v>
      </c>
      <c r="I1710" s="2" t="s">
        <v>7</v>
      </c>
      <c r="J1710" s="17">
        <v>65.239999999999995</v>
      </c>
      <c r="L1710" s="30">
        <f>IF(M1710="1000 szt.",((J1710/N1710)/1000),IF(M1710="gram",((J1710/N1710)*1000),J1710/N1710))</f>
        <v>0.81549999999999989</v>
      </c>
      <c r="M1710" s="14" t="s">
        <v>19</v>
      </c>
      <c r="N1710" s="15">
        <v>80</v>
      </c>
      <c r="O1710" s="18" t="s">
        <v>1354</v>
      </c>
      <c r="P1710" s="31" t="str">
        <f t="shared" si="26"/>
        <v>St</v>
      </c>
    </row>
    <row r="1711" spans="1:16" ht="15.6" x14ac:dyDescent="0.3">
      <c r="A1711" s="9">
        <v>45506.260416666664</v>
      </c>
      <c r="B1711" s="2" t="s">
        <v>3</v>
      </c>
      <c r="C1711" s="2" t="s">
        <v>4</v>
      </c>
      <c r="D1711" s="2" t="s">
        <v>1708</v>
      </c>
      <c r="E1711" s="12" t="s">
        <v>71</v>
      </c>
      <c r="F1711" s="12" t="s">
        <v>1760</v>
      </c>
      <c r="G1711" s="2" t="s">
        <v>23</v>
      </c>
      <c r="H1711" s="2" t="s">
        <v>7</v>
      </c>
      <c r="I1711" s="2" t="s">
        <v>7</v>
      </c>
      <c r="J1711" s="17">
        <v>101.94</v>
      </c>
      <c r="L1711" s="30">
        <f>IF(M1711="1000 szt.",((J1711/N1711)/1000),IF(M1711="gram",((J1711/N1711)*1000),J1711/N1711))</f>
        <v>0.81552000000000002</v>
      </c>
      <c r="M1711" s="14" t="s">
        <v>19</v>
      </c>
      <c r="N1711" s="15">
        <v>125</v>
      </c>
      <c r="O1711" s="18" t="s">
        <v>1354</v>
      </c>
      <c r="P1711" s="31" t="str">
        <f t="shared" si="26"/>
        <v>St</v>
      </c>
    </row>
    <row r="1712" spans="1:16" ht="15.6" x14ac:dyDescent="0.3">
      <c r="A1712" s="9">
        <v>45506.305555555555</v>
      </c>
      <c r="B1712" s="2" t="s">
        <v>27</v>
      </c>
      <c r="C1712" s="2" t="s">
        <v>32</v>
      </c>
      <c r="D1712" s="2" t="s">
        <v>1709</v>
      </c>
      <c r="E1712" s="12" t="s">
        <v>99</v>
      </c>
      <c r="G1712" s="2" t="s">
        <v>23</v>
      </c>
      <c r="H1712" s="2" t="s">
        <v>7</v>
      </c>
      <c r="I1712" s="2" t="s">
        <v>7</v>
      </c>
      <c r="J1712" s="17">
        <v>48.93</v>
      </c>
      <c r="L1712" s="30">
        <f>IF(M1712="1000 szt.",((J1712/N1712)/1000),IF(M1712="gram",((J1712/N1712)*1000),J1712/N1712))</f>
        <v>0.8155</v>
      </c>
      <c r="M1712" s="14" t="s">
        <v>19</v>
      </c>
      <c r="N1712" s="15">
        <v>60</v>
      </c>
      <c r="O1712" s="18" t="s">
        <v>1354</v>
      </c>
      <c r="P1712" s="31" t="str">
        <f t="shared" si="26"/>
        <v>St</v>
      </c>
    </row>
    <row r="1713" spans="1:16" ht="15.6" x14ac:dyDescent="0.3">
      <c r="A1713" s="9">
        <v>45506.305555555555</v>
      </c>
      <c r="B1713" s="2" t="s">
        <v>27</v>
      </c>
      <c r="C1713" s="2" t="s">
        <v>32</v>
      </c>
      <c r="D1713" s="2" t="s">
        <v>1709</v>
      </c>
      <c r="E1713" s="12" t="s">
        <v>99</v>
      </c>
      <c r="G1713" s="2" t="s">
        <v>23</v>
      </c>
      <c r="H1713" s="2" t="s">
        <v>55</v>
      </c>
      <c r="I1713" s="2" t="s">
        <v>57</v>
      </c>
      <c r="J1713" s="17">
        <v>200</v>
      </c>
      <c r="L1713" s="30">
        <f>IF(M1713="1000 szt.",((J1713/N1713)/1000),IF(M1713="gram",((J1713/N1713)*1000),J1713/N1713))</f>
        <v>40</v>
      </c>
      <c r="M1713" s="14" t="s">
        <v>46</v>
      </c>
      <c r="N1713" s="15">
        <v>5</v>
      </c>
      <c r="O1713" s="18" t="s">
        <v>1354</v>
      </c>
      <c r="P1713" s="31" t="str">
        <f t="shared" si="26"/>
        <v>St</v>
      </c>
    </row>
    <row r="1714" spans="1:16" ht="28.8" x14ac:dyDescent="0.3">
      <c r="A1714" s="9">
        <v>45506.345833333333</v>
      </c>
      <c r="B1714" s="2" t="s">
        <v>9</v>
      </c>
      <c r="C1714" s="2" t="s">
        <v>4</v>
      </c>
      <c r="D1714" s="2" t="s">
        <v>1709</v>
      </c>
      <c r="E1714" s="12" t="s">
        <v>224</v>
      </c>
      <c r="F1714" s="12" t="s">
        <v>1763</v>
      </c>
      <c r="G1714" s="2" t="s">
        <v>23</v>
      </c>
      <c r="H1714" s="2" t="s">
        <v>37</v>
      </c>
      <c r="I1714" s="2" t="s">
        <v>38</v>
      </c>
      <c r="J1714" s="17">
        <v>28000</v>
      </c>
      <c r="K1714" s="3" t="s">
        <v>1040</v>
      </c>
      <c r="L1714" s="30">
        <f>IF(M1714="1000 szt.",((J1714/N1714)/1000),IF(M1714="gram",((J1714/N1714)*1000),J1714/N1714))</f>
        <v>28000</v>
      </c>
      <c r="M1714" s="14" t="s">
        <v>19</v>
      </c>
      <c r="N1714" s="15">
        <v>1</v>
      </c>
      <c r="O1714" s="18" t="s">
        <v>1354</v>
      </c>
      <c r="P1714" s="31" t="str">
        <f t="shared" si="26"/>
        <v>St</v>
      </c>
    </row>
    <row r="1715" spans="1:16" ht="28.8" x14ac:dyDescent="0.3">
      <c r="A1715" s="9">
        <v>45506.409722222219</v>
      </c>
      <c r="B1715" s="2" t="s">
        <v>9</v>
      </c>
      <c r="C1715" s="2" t="s">
        <v>4</v>
      </c>
      <c r="D1715" s="2" t="s">
        <v>1714</v>
      </c>
      <c r="E1715" s="12" t="s">
        <v>445</v>
      </c>
      <c r="F1715" s="12" t="s">
        <v>1767</v>
      </c>
      <c r="G1715" s="2" t="s">
        <v>16</v>
      </c>
      <c r="H1715" s="2" t="s">
        <v>17</v>
      </c>
      <c r="I1715" s="2" t="s">
        <v>18</v>
      </c>
      <c r="J1715" s="17">
        <v>2</v>
      </c>
      <c r="L1715" s="30">
        <f>IF(M1715="1000 szt.",((J1715/N1715)/1000),IF(M1715="gram",((J1715/N1715)*1000),J1715/N1715))</f>
        <v>1</v>
      </c>
      <c r="M1715" s="14" t="s">
        <v>19</v>
      </c>
      <c r="N1715" s="15">
        <v>2</v>
      </c>
      <c r="O1715" s="18" t="s">
        <v>1354</v>
      </c>
      <c r="P1715" s="31" t="str">
        <f t="shared" si="26"/>
        <v>St</v>
      </c>
    </row>
    <row r="1716" spans="1:16" ht="15.6" x14ac:dyDescent="0.3">
      <c r="A1716" s="9">
        <v>45506.444444444445</v>
      </c>
      <c r="B1716" s="2" t="s">
        <v>27</v>
      </c>
      <c r="C1716" s="2" t="s">
        <v>32</v>
      </c>
      <c r="D1716" s="2" t="s">
        <v>1716</v>
      </c>
      <c r="E1716" s="12" t="s">
        <v>59</v>
      </c>
      <c r="G1716" s="2" t="s">
        <v>26</v>
      </c>
      <c r="H1716" s="2" t="s">
        <v>7</v>
      </c>
      <c r="I1716" s="2" t="s">
        <v>7</v>
      </c>
      <c r="J1716" s="17">
        <v>244.66</v>
      </c>
      <c r="K1716" s="3" t="s">
        <v>1041</v>
      </c>
      <c r="L1716" s="30">
        <f>IF(M1716="1000 szt.",((J1716/N1716)/1000),IF(M1716="gram",((J1716/N1716)*1000),J1716/N1716))</f>
        <v>0.81553333333333333</v>
      </c>
      <c r="M1716" s="14" t="s">
        <v>19</v>
      </c>
      <c r="N1716" s="15">
        <v>300</v>
      </c>
      <c r="O1716" s="18" t="s">
        <v>1354</v>
      </c>
      <c r="P1716" s="31" t="str">
        <f t="shared" si="26"/>
        <v>St</v>
      </c>
    </row>
    <row r="1717" spans="1:16" ht="15.6" x14ac:dyDescent="0.3">
      <c r="A1717" s="9">
        <v>45506.444444444445</v>
      </c>
      <c r="B1717" s="2" t="s">
        <v>27</v>
      </c>
      <c r="C1717" s="2" t="s">
        <v>32</v>
      </c>
      <c r="D1717" s="2" t="s">
        <v>1716</v>
      </c>
      <c r="E1717" s="12" t="s">
        <v>59</v>
      </c>
      <c r="G1717" s="2" t="s">
        <v>26</v>
      </c>
      <c r="H1717" s="2" t="s">
        <v>7</v>
      </c>
      <c r="I1717" s="2" t="s">
        <v>7</v>
      </c>
      <c r="J1717" s="17">
        <v>244.66</v>
      </c>
      <c r="K1717" s="3" t="s">
        <v>1041</v>
      </c>
      <c r="L1717" s="30">
        <f>IF(M1717="1000 szt.",((J1717/N1717)/1000),IF(M1717="gram",((J1717/N1717)*1000),J1717/N1717))</f>
        <v>0.81553333333333333</v>
      </c>
      <c r="M1717" s="14" t="s">
        <v>19</v>
      </c>
      <c r="N1717" s="15">
        <v>300</v>
      </c>
      <c r="O1717" s="18" t="s">
        <v>1354</v>
      </c>
      <c r="P1717" s="31" t="str">
        <f t="shared" si="26"/>
        <v>St</v>
      </c>
    </row>
    <row r="1718" spans="1:16" ht="15.6" x14ac:dyDescent="0.3">
      <c r="A1718" s="9">
        <v>45506.541666666664</v>
      </c>
      <c r="B1718" s="2" t="s">
        <v>27</v>
      </c>
      <c r="C1718" s="2" t="s">
        <v>28</v>
      </c>
      <c r="D1718" s="2" t="s">
        <v>1708</v>
      </c>
      <c r="E1718" s="12" t="s">
        <v>25</v>
      </c>
      <c r="G1718" s="2" t="s">
        <v>27</v>
      </c>
      <c r="H1718" s="2" t="s">
        <v>37</v>
      </c>
      <c r="I1718" s="2" t="s">
        <v>38</v>
      </c>
      <c r="J1718" s="17">
        <v>150000</v>
      </c>
      <c r="K1718" s="3" t="s">
        <v>991</v>
      </c>
      <c r="L1718" s="30">
        <f>IF(M1718="1000 szt.",((J1718/N1718)/1000),IF(M1718="gram",((J1718/N1718)*1000),J1718/N1718))</f>
        <v>150000</v>
      </c>
      <c r="M1718" s="14" t="s">
        <v>19</v>
      </c>
      <c r="N1718" s="15">
        <v>1</v>
      </c>
      <c r="O1718" s="18" t="s">
        <v>1165</v>
      </c>
      <c r="P1718" s="31" t="str">
        <f t="shared" si="26"/>
        <v>Po</v>
      </c>
    </row>
    <row r="1719" spans="1:16" ht="15.6" x14ac:dyDescent="0.3">
      <c r="A1719" s="9">
        <v>45506.826388888891</v>
      </c>
      <c r="B1719" s="2" t="s">
        <v>3</v>
      </c>
      <c r="C1719" s="2" t="s">
        <v>4</v>
      </c>
      <c r="D1719" s="2" t="s">
        <v>1709</v>
      </c>
      <c r="E1719" s="12" t="s">
        <v>60</v>
      </c>
      <c r="F1719" s="12" t="s">
        <v>1752</v>
      </c>
      <c r="G1719" s="2" t="s">
        <v>23</v>
      </c>
      <c r="H1719" s="2" t="s">
        <v>29</v>
      </c>
      <c r="I1719" s="2" t="s">
        <v>234</v>
      </c>
      <c r="J1719" s="17">
        <v>30.95</v>
      </c>
      <c r="K1719" s="3" t="s">
        <v>1042</v>
      </c>
      <c r="L1719" s="30">
        <f>IF(M1719="1000 szt.",((J1719/N1719)/1000),IF(M1719="gram",((J1719/N1719)*1000),J1719/N1719))</f>
        <v>2919.8113207547167</v>
      </c>
      <c r="M1719" s="14" t="s">
        <v>31</v>
      </c>
      <c r="N1719" s="15">
        <v>1.06E-2</v>
      </c>
      <c r="O1719" s="18" t="s">
        <v>1354</v>
      </c>
      <c r="P1719" s="31" t="str">
        <f t="shared" si="26"/>
        <v>St</v>
      </c>
    </row>
    <row r="1720" spans="1:16" ht="15.6" x14ac:dyDescent="0.3">
      <c r="A1720" s="9">
        <v>45507.295138888891</v>
      </c>
      <c r="B1720" s="2" t="s">
        <v>9</v>
      </c>
      <c r="C1720" s="2" t="s">
        <v>4</v>
      </c>
      <c r="D1720" s="2" t="s">
        <v>1715</v>
      </c>
      <c r="E1720" s="12" t="s">
        <v>113</v>
      </c>
      <c r="F1720" s="12" t="s">
        <v>1758</v>
      </c>
      <c r="G1720" s="2" t="s">
        <v>16</v>
      </c>
      <c r="H1720" s="2" t="s">
        <v>17</v>
      </c>
      <c r="I1720" s="2" t="s">
        <v>18</v>
      </c>
      <c r="J1720" s="17">
        <v>2</v>
      </c>
      <c r="K1720" s="3" t="s">
        <v>1043</v>
      </c>
      <c r="L1720" s="30">
        <f>IF(M1720="1000 szt.",((J1720/N1720)/1000),IF(M1720="gram",((J1720/N1720)*1000),J1720/N1720))</f>
        <v>2</v>
      </c>
      <c r="M1720" s="14" t="s">
        <v>19</v>
      </c>
      <c r="N1720" s="15">
        <v>1</v>
      </c>
      <c r="O1720" s="18" t="s">
        <v>1354</v>
      </c>
      <c r="P1720" s="31" t="str">
        <f t="shared" si="26"/>
        <v>St</v>
      </c>
    </row>
    <row r="1721" spans="1:16" ht="20.399999999999999" x14ac:dyDescent="0.3">
      <c r="A1721" s="9">
        <v>45507.598611111112</v>
      </c>
      <c r="B1721" s="2" t="s">
        <v>9</v>
      </c>
      <c r="C1721" s="2" t="s">
        <v>4</v>
      </c>
      <c r="D1721" s="2" t="s">
        <v>1708</v>
      </c>
      <c r="E1721" s="12" t="s">
        <v>25</v>
      </c>
      <c r="F1721" s="12" t="s">
        <v>1750</v>
      </c>
      <c r="G1721" s="2" t="s">
        <v>26</v>
      </c>
      <c r="H1721" s="2" t="s">
        <v>11</v>
      </c>
      <c r="I1721" s="2" t="s">
        <v>1744</v>
      </c>
      <c r="J1721" s="17">
        <v>4217.7</v>
      </c>
      <c r="K1721" s="3" t="s">
        <v>1044</v>
      </c>
      <c r="L1721" s="30">
        <f>IF(M1721="1000 szt.",((J1721/N1721)/1000),IF(M1721="gram",((J1721/N1721)*1000),J1721/N1721))</f>
        <v>8.27</v>
      </c>
      <c r="M1721" s="14" t="s">
        <v>46</v>
      </c>
      <c r="N1721" s="15">
        <v>510</v>
      </c>
      <c r="O1721" s="18" t="s">
        <v>1168</v>
      </c>
      <c r="P1721" s="31" t="str">
        <f t="shared" si="26"/>
        <v>KA</v>
      </c>
    </row>
    <row r="1722" spans="1:16" ht="15.6" x14ac:dyDescent="0.3">
      <c r="A1722" s="9">
        <v>45507.825694444444</v>
      </c>
      <c r="B1722" s="2" t="s">
        <v>27</v>
      </c>
      <c r="C1722" s="2" t="s">
        <v>28</v>
      </c>
      <c r="D1722" s="2" t="s">
        <v>1715</v>
      </c>
      <c r="E1722" s="12" t="s">
        <v>327</v>
      </c>
      <c r="G1722" s="2" t="s">
        <v>27</v>
      </c>
      <c r="H1722" s="2" t="s">
        <v>7</v>
      </c>
      <c r="I1722" s="2" t="s">
        <v>7</v>
      </c>
      <c r="J1722" s="17">
        <v>88912.62</v>
      </c>
      <c r="L1722" s="30">
        <f>IF(M1722="1000 szt.",((J1722/N1722)/1000),IF(M1722="gram",((J1722/N1722)*1000),J1722/N1722))</f>
        <v>0.81554002366473122</v>
      </c>
      <c r="M1722" s="14" t="s">
        <v>19</v>
      </c>
      <c r="N1722" s="15">
        <v>109023</v>
      </c>
      <c r="O1722" s="18" t="s">
        <v>1354</v>
      </c>
      <c r="P1722" s="31" t="str">
        <f t="shared" si="26"/>
        <v>St</v>
      </c>
    </row>
    <row r="1723" spans="1:16" ht="15.6" x14ac:dyDescent="0.3">
      <c r="A1723" s="9">
        <v>45507.906944444447</v>
      </c>
      <c r="B1723" s="2" t="s">
        <v>3</v>
      </c>
      <c r="C1723" s="2" t="s">
        <v>4</v>
      </c>
      <c r="D1723" s="2" t="s">
        <v>1708</v>
      </c>
      <c r="E1723" s="12" t="s">
        <v>71</v>
      </c>
      <c r="F1723" s="12" t="s">
        <v>1760</v>
      </c>
      <c r="G1723" s="2" t="s">
        <v>23</v>
      </c>
      <c r="H1723" s="2" t="s">
        <v>7</v>
      </c>
      <c r="I1723" s="2" t="s">
        <v>7</v>
      </c>
      <c r="J1723" s="17">
        <v>146.80000000000001</v>
      </c>
      <c r="K1723" s="3" t="s">
        <v>1045</v>
      </c>
      <c r="L1723" s="30">
        <f>IF(M1723="1000 szt.",((J1723/N1723)/1000),IF(M1723="gram",((J1723/N1723)*1000),J1723/N1723))</f>
        <v>0.81555555555555559</v>
      </c>
      <c r="M1723" s="14" t="s">
        <v>19</v>
      </c>
      <c r="N1723" s="15">
        <v>180</v>
      </c>
      <c r="O1723" s="18" t="s">
        <v>1354</v>
      </c>
      <c r="P1723" s="31" t="str">
        <f t="shared" si="26"/>
        <v>St</v>
      </c>
    </row>
    <row r="1724" spans="1:16" ht="15.6" x14ac:dyDescent="0.3">
      <c r="A1724" s="9">
        <v>45507.916666666664</v>
      </c>
      <c r="B1724" s="2" t="s">
        <v>3</v>
      </c>
      <c r="C1724" s="2" t="s">
        <v>4</v>
      </c>
      <c r="D1724" s="2" t="s">
        <v>1708</v>
      </c>
      <c r="E1724" s="12" t="s">
        <v>71</v>
      </c>
      <c r="F1724" s="12" t="s">
        <v>1760</v>
      </c>
      <c r="G1724" s="2" t="s">
        <v>23</v>
      </c>
      <c r="H1724" s="2" t="s">
        <v>7</v>
      </c>
      <c r="I1724" s="2" t="s">
        <v>7</v>
      </c>
      <c r="J1724" s="17">
        <v>107.65</v>
      </c>
      <c r="K1724" s="3" t="s">
        <v>1046</v>
      </c>
      <c r="L1724" s="30">
        <f>IF(M1724="1000 szt.",((J1724/N1724)/1000),IF(M1724="gram",((J1724/N1724)*1000),J1724/N1724))</f>
        <v>0.81553030303030305</v>
      </c>
      <c r="M1724" s="14" t="s">
        <v>19</v>
      </c>
      <c r="N1724" s="15">
        <v>132</v>
      </c>
      <c r="O1724" s="18" t="s">
        <v>1354</v>
      </c>
      <c r="P1724" s="31" t="str">
        <f t="shared" si="26"/>
        <v>St</v>
      </c>
    </row>
    <row r="1725" spans="1:16" ht="28.8" x14ac:dyDescent="0.3">
      <c r="A1725" s="9">
        <v>45508.371527777781</v>
      </c>
      <c r="B1725" s="2" t="s">
        <v>9</v>
      </c>
      <c r="C1725" s="2" t="s">
        <v>4</v>
      </c>
      <c r="D1725" s="2" t="s">
        <v>1711</v>
      </c>
      <c r="E1725" s="12" t="s">
        <v>13</v>
      </c>
      <c r="F1725" s="12" t="s">
        <v>1748</v>
      </c>
      <c r="G1725" s="2" t="s">
        <v>6</v>
      </c>
      <c r="H1725" s="2" t="s">
        <v>64</v>
      </c>
      <c r="I1725" s="2" t="s">
        <v>85</v>
      </c>
      <c r="J1725" s="17">
        <v>3350</v>
      </c>
      <c r="K1725" s="3" t="s">
        <v>1047</v>
      </c>
      <c r="L1725" s="30">
        <f>IF(M1725="1000 szt.",((J1725/N1725)/1000),IF(M1725="gram",((J1725/N1725)*1000),J1725/N1725))</f>
        <v>3350</v>
      </c>
      <c r="M1725" s="14" t="s">
        <v>19</v>
      </c>
      <c r="N1725" s="15">
        <v>1</v>
      </c>
      <c r="O1725" s="18" t="s">
        <v>1354</v>
      </c>
      <c r="P1725" s="31" t="str">
        <f t="shared" si="26"/>
        <v>St</v>
      </c>
    </row>
    <row r="1726" spans="1:16" ht="28.8" x14ac:dyDescent="0.3">
      <c r="A1726" s="9">
        <v>45508.371527777781</v>
      </c>
      <c r="B1726" s="2" t="s">
        <v>9</v>
      </c>
      <c r="C1726" s="2" t="s">
        <v>4</v>
      </c>
      <c r="D1726" s="2" t="s">
        <v>1711</v>
      </c>
      <c r="E1726" s="12" t="s">
        <v>13</v>
      </c>
      <c r="F1726" s="12" t="s">
        <v>1748</v>
      </c>
      <c r="G1726" s="2" t="s">
        <v>6</v>
      </c>
      <c r="H1726" s="2" t="s">
        <v>17</v>
      </c>
      <c r="I1726" s="2" t="s">
        <v>18</v>
      </c>
      <c r="J1726" s="17">
        <v>103.39</v>
      </c>
      <c r="L1726" s="30">
        <f>IF(M1726="1000 szt.",((J1726/N1726)/1000),IF(M1726="gram",((J1726/N1726)*1000),J1726/N1726))</f>
        <v>2.11</v>
      </c>
      <c r="M1726" s="14" t="s">
        <v>19</v>
      </c>
      <c r="N1726" s="15">
        <v>49</v>
      </c>
      <c r="O1726" s="18" t="s">
        <v>1354</v>
      </c>
      <c r="P1726" s="31" t="str">
        <f t="shared" si="26"/>
        <v>St</v>
      </c>
    </row>
    <row r="1727" spans="1:16" ht="28.8" x14ac:dyDescent="0.3">
      <c r="A1727" s="9">
        <v>45508.833333333336</v>
      </c>
      <c r="B1727" s="2" t="s">
        <v>3</v>
      </c>
      <c r="C1727" s="2" t="s">
        <v>4</v>
      </c>
      <c r="D1727" s="2" t="s">
        <v>1708</v>
      </c>
      <c r="E1727" s="12" t="s">
        <v>22</v>
      </c>
      <c r="F1727" s="12" t="s">
        <v>1749</v>
      </c>
      <c r="G1727" s="2" t="s">
        <v>23</v>
      </c>
      <c r="H1727" s="2" t="s">
        <v>55</v>
      </c>
      <c r="I1727" s="2" t="s">
        <v>56</v>
      </c>
      <c r="J1727" s="17">
        <v>160</v>
      </c>
      <c r="K1727" s="3" t="s">
        <v>1056</v>
      </c>
      <c r="L1727" s="30">
        <f>IF(M1727="1000 szt.",((J1727/N1727)/1000),IF(M1727="gram",((J1727/N1727)*1000),J1727/N1727))</f>
        <v>80</v>
      </c>
      <c r="M1727" s="14" t="s">
        <v>46</v>
      </c>
      <c r="N1727" s="15">
        <v>2</v>
      </c>
      <c r="O1727" s="18" t="s">
        <v>1168</v>
      </c>
      <c r="P1727" s="31" t="str">
        <f t="shared" si="26"/>
        <v>KA</v>
      </c>
    </row>
    <row r="1728" spans="1:16" ht="30.6" x14ac:dyDescent="0.3">
      <c r="A1728" s="9">
        <v>45508.892361111109</v>
      </c>
      <c r="B1728" s="2" t="s">
        <v>3</v>
      </c>
      <c r="C1728" s="2" t="s">
        <v>4</v>
      </c>
      <c r="D1728" s="2" t="s">
        <v>1715</v>
      </c>
      <c r="E1728" s="12" t="s">
        <v>113</v>
      </c>
      <c r="F1728" s="12" t="s">
        <v>1758</v>
      </c>
      <c r="G1728" s="2" t="s">
        <v>16</v>
      </c>
      <c r="H1728" s="2" t="s">
        <v>7</v>
      </c>
      <c r="I1728" s="2" t="s">
        <v>7</v>
      </c>
      <c r="J1728" s="17">
        <v>16424.98</v>
      </c>
      <c r="K1728" s="3" t="s">
        <v>1048</v>
      </c>
      <c r="L1728" s="30">
        <f>IF(M1728="1000 szt.",((J1728/N1728)/1000),IF(M1728="gram",((J1728/N1728)*1000),J1728/N1728))</f>
        <v>0.81554021847070501</v>
      </c>
      <c r="M1728" s="14" t="s">
        <v>19</v>
      </c>
      <c r="N1728" s="15">
        <v>20140</v>
      </c>
      <c r="O1728" s="18" t="s">
        <v>1354</v>
      </c>
      <c r="P1728" s="31" t="str">
        <f t="shared" si="26"/>
        <v>St</v>
      </c>
    </row>
    <row r="1729" spans="1:16" ht="15.6" x14ac:dyDescent="0.3">
      <c r="A1729" s="9">
        <v>45509.305555555555</v>
      </c>
      <c r="B1729" s="2" t="s">
        <v>27</v>
      </c>
      <c r="C1729" s="2" t="s">
        <v>28</v>
      </c>
      <c r="D1729" s="2" t="s">
        <v>1711</v>
      </c>
      <c r="E1729" s="12" t="s">
        <v>5</v>
      </c>
      <c r="G1729" s="2" t="s">
        <v>27</v>
      </c>
      <c r="H1729" s="2" t="s">
        <v>37</v>
      </c>
      <c r="I1729" s="2" t="s">
        <v>38</v>
      </c>
      <c r="J1729" s="17">
        <v>120000</v>
      </c>
      <c r="K1729" s="3" t="s">
        <v>1049</v>
      </c>
      <c r="L1729" s="30">
        <f>IF(M1729="1000 szt.",((J1729/N1729)/1000),IF(M1729="gram",((J1729/N1729)*1000),J1729/N1729))</f>
        <v>120000</v>
      </c>
      <c r="M1729" s="14" t="s">
        <v>19</v>
      </c>
      <c r="N1729" s="15">
        <v>1</v>
      </c>
      <c r="O1729" s="18" t="s">
        <v>1354</v>
      </c>
      <c r="P1729" s="31" t="str">
        <f t="shared" si="26"/>
        <v>St</v>
      </c>
    </row>
    <row r="1730" spans="1:16" ht="15.6" x14ac:dyDescent="0.3">
      <c r="A1730" s="9">
        <v>45509.305555555555</v>
      </c>
      <c r="B1730" s="2" t="s">
        <v>27</v>
      </c>
      <c r="C1730" s="2" t="s">
        <v>28</v>
      </c>
      <c r="D1730" s="2" t="s">
        <v>1711</v>
      </c>
      <c r="E1730" s="12" t="s">
        <v>5</v>
      </c>
      <c r="G1730" s="2" t="s">
        <v>27</v>
      </c>
      <c r="H1730" s="2" t="s">
        <v>37</v>
      </c>
      <c r="I1730" s="2" t="s">
        <v>38</v>
      </c>
      <c r="J1730" s="17">
        <v>160000</v>
      </c>
      <c r="K1730" s="3" t="s">
        <v>1050</v>
      </c>
      <c r="L1730" s="30">
        <f>IF(M1730="1000 szt.",((J1730/N1730)/1000),IF(M1730="gram",((J1730/N1730)*1000),J1730/N1730))</f>
        <v>160000</v>
      </c>
      <c r="M1730" s="14" t="s">
        <v>19</v>
      </c>
      <c r="N1730" s="15">
        <v>1</v>
      </c>
      <c r="O1730" s="18" t="s">
        <v>1354</v>
      </c>
      <c r="P1730" s="31" t="str">
        <f t="shared" si="26"/>
        <v>St</v>
      </c>
    </row>
    <row r="1731" spans="1:16" ht="15.6" x14ac:dyDescent="0.3">
      <c r="A1731" s="9">
        <v>45509.305555555555</v>
      </c>
      <c r="B1731" s="2" t="s">
        <v>27</v>
      </c>
      <c r="C1731" s="2" t="s">
        <v>28</v>
      </c>
      <c r="D1731" s="2" t="s">
        <v>1711</v>
      </c>
      <c r="E1731" s="12" t="s">
        <v>5</v>
      </c>
      <c r="G1731" s="2" t="s">
        <v>27</v>
      </c>
      <c r="H1731" s="2" t="s">
        <v>37</v>
      </c>
      <c r="I1731" s="2" t="s">
        <v>38</v>
      </c>
      <c r="J1731" s="17">
        <v>160000</v>
      </c>
      <c r="K1731" s="3" t="s">
        <v>1051</v>
      </c>
      <c r="L1731" s="30">
        <f>IF(M1731="1000 szt.",((J1731/N1731)/1000),IF(M1731="gram",((J1731/N1731)*1000),J1731/N1731))</f>
        <v>160000</v>
      </c>
      <c r="M1731" s="14" t="s">
        <v>19</v>
      </c>
      <c r="N1731" s="15">
        <v>1</v>
      </c>
      <c r="O1731" s="18" t="s">
        <v>1354</v>
      </c>
      <c r="P1731" s="31" t="str">
        <f t="shared" ref="P1731:P1794" si="27">MID(O1731,1,2)</f>
        <v>St</v>
      </c>
    </row>
    <row r="1732" spans="1:16" ht="15.6" x14ac:dyDescent="0.3">
      <c r="A1732" s="9">
        <v>45509.520833333336</v>
      </c>
      <c r="B1732" s="2" t="s">
        <v>27</v>
      </c>
      <c r="C1732" s="2" t="s">
        <v>28</v>
      </c>
      <c r="D1732" s="2" t="s">
        <v>1714</v>
      </c>
      <c r="E1732" s="12" t="s">
        <v>33</v>
      </c>
      <c r="G1732" s="2" t="s">
        <v>27</v>
      </c>
      <c r="H1732" s="2" t="s">
        <v>37</v>
      </c>
      <c r="I1732" s="2" t="s">
        <v>38</v>
      </c>
      <c r="J1732" s="17">
        <v>150000</v>
      </c>
      <c r="K1732" s="3" t="s">
        <v>905</v>
      </c>
      <c r="L1732" s="30">
        <f>IF(M1732="1000 szt.",((J1732/N1732)/1000),IF(M1732="gram",((J1732/N1732)*1000),J1732/N1732))</f>
        <v>150000</v>
      </c>
      <c r="M1732" s="14" t="s">
        <v>19</v>
      </c>
      <c r="N1732" s="15">
        <v>1</v>
      </c>
      <c r="O1732" s="18" t="s">
        <v>1354</v>
      </c>
      <c r="P1732" s="31" t="str">
        <f t="shared" si="27"/>
        <v>St</v>
      </c>
    </row>
    <row r="1733" spans="1:16" ht="15.6" x14ac:dyDescent="0.3">
      <c r="A1733" s="9">
        <v>45509.545138888891</v>
      </c>
      <c r="B1733" s="2" t="s">
        <v>3</v>
      </c>
      <c r="C1733" s="2" t="s">
        <v>4</v>
      </c>
      <c r="D1733" s="2" t="s">
        <v>1708</v>
      </c>
      <c r="E1733" s="12" t="s">
        <v>71</v>
      </c>
      <c r="F1733" s="12" t="s">
        <v>1760</v>
      </c>
      <c r="G1733" s="2" t="s">
        <v>23</v>
      </c>
      <c r="H1733" s="2" t="s">
        <v>7</v>
      </c>
      <c r="I1733" s="2" t="s">
        <v>7</v>
      </c>
      <c r="J1733" s="17">
        <v>131.30000000000001</v>
      </c>
      <c r="L1733" s="30">
        <f>IF(M1733="1000 szt.",((J1733/N1733)/1000),IF(M1733="gram",((J1733/N1733)*1000),J1733/N1733))</f>
        <v>0.81552795031055902</v>
      </c>
      <c r="M1733" s="14" t="s">
        <v>19</v>
      </c>
      <c r="N1733" s="15">
        <v>161</v>
      </c>
      <c r="O1733" s="18" t="s">
        <v>1354</v>
      </c>
      <c r="P1733" s="31" t="str">
        <f t="shared" si="27"/>
        <v>St</v>
      </c>
    </row>
    <row r="1734" spans="1:16" ht="15.6" x14ac:dyDescent="0.3">
      <c r="A1734" s="9">
        <v>45509.552083333336</v>
      </c>
      <c r="B1734" s="2" t="s">
        <v>3</v>
      </c>
      <c r="C1734" s="2" t="s">
        <v>4</v>
      </c>
      <c r="D1734" s="2" t="s">
        <v>1708</v>
      </c>
      <c r="E1734" s="12" t="s">
        <v>71</v>
      </c>
      <c r="F1734" s="12" t="s">
        <v>1760</v>
      </c>
      <c r="G1734" s="2" t="s">
        <v>23</v>
      </c>
      <c r="H1734" s="2" t="s">
        <v>7</v>
      </c>
      <c r="I1734" s="2" t="s">
        <v>7</v>
      </c>
      <c r="J1734" s="17">
        <v>63.61</v>
      </c>
      <c r="L1734" s="30">
        <f>IF(M1734="1000 szt.",((J1734/N1734)/1000),IF(M1734="gram",((J1734/N1734)*1000),J1734/N1734))</f>
        <v>0.81551282051282048</v>
      </c>
      <c r="M1734" s="14" t="s">
        <v>19</v>
      </c>
      <c r="N1734" s="15">
        <v>78</v>
      </c>
      <c r="O1734" s="18" t="s">
        <v>1354</v>
      </c>
      <c r="P1734" s="31" t="str">
        <f t="shared" si="27"/>
        <v>St</v>
      </c>
    </row>
    <row r="1735" spans="1:16" ht="15.6" x14ac:dyDescent="0.3">
      <c r="A1735" s="9">
        <v>45509.5625</v>
      </c>
      <c r="B1735" s="2" t="s">
        <v>3</v>
      </c>
      <c r="C1735" s="2" t="s">
        <v>4</v>
      </c>
      <c r="D1735" s="2" t="s">
        <v>1708</v>
      </c>
      <c r="E1735" s="12" t="s">
        <v>71</v>
      </c>
      <c r="F1735" s="12" t="s">
        <v>1760</v>
      </c>
      <c r="G1735" s="2" t="s">
        <v>23</v>
      </c>
      <c r="H1735" s="2" t="s">
        <v>7</v>
      </c>
      <c r="I1735" s="2" t="s">
        <v>7</v>
      </c>
      <c r="J1735" s="17">
        <v>81.55</v>
      </c>
      <c r="L1735" s="30">
        <f>IF(M1735="1000 szt.",((J1735/N1735)/1000),IF(M1735="gram",((J1735/N1735)*1000),J1735/N1735))</f>
        <v>0.8155</v>
      </c>
      <c r="M1735" s="14" t="s">
        <v>19</v>
      </c>
      <c r="N1735" s="15">
        <v>100</v>
      </c>
      <c r="O1735" s="18" t="s">
        <v>1354</v>
      </c>
      <c r="P1735" s="31" t="str">
        <f t="shared" si="27"/>
        <v>St</v>
      </c>
    </row>
    <row r="1736" spans="1:16" ht="15.6" x14ac:dyDescent="0.3">
      <c r="A1736" s="9">
        <v>45509.569444444445</v>
      </c>
      <c r="B1736" s="2" t="s">
        <v>3</v>
      </c>
      <c r="C1736" s="2" t="s">
        <v>4</v>
      </c>
      <c r="D1736" s="2" t="s">
        <v>1708</v>
      </c>
      <c r="E1736" s="12" t="s">
        <v>71</v>
      </c>
      <c r="F1736" s="12" t="s">
        <v>1760</v>
      </c>
      <c r="G1736" s="2" t="s">
        <v>23</v>
      </c>
      <c r="H1736" s="2" t="s">
        <v>7</v>
      </c>
      <c r="I1736" s="2" t="s">
        <v>7</v>
      </c>
      <c r="J1736" s="17">
        <v>163.11000000000001</v>
      </c>
      <c r="L1736" s="30">
        <f>IF(M1736="1000 szt.",((J1736/N1736)/1000),IF(M1736="gram",((J1736/N1736)*1000),J1736/N1736))</f>
        <v>0.81555000000000011</v>
      </c>
      <c r="M1736" s="14" t="s">
        <v>19</v>
      </c>
      <c r="N1736" s="15">
        <v>200</v>
      </c>
      <c r="O1736" s="18" t="s">
        <v>1354</v>
      </c>
      <c r="P1736" s="31" t="str">
        <f t="shared" si="27"/>
        <v>St</v>
      </c>
    </row>
    <row r="1737" spans="1:16" ht="15.6" x14ac:dyDescent="0.3">
      <c r="A1737" s="9">
        <v>45509.569444444445</v>
      </c>
      <c r="B1737" s="2" t="s">
        <v>3</v>
      </c>
      <c r="C1737" s="2" t="s">
        <v>4</v>
      </c>
      <c r="D1737" s="2" t="s">
        <v>1708</v>
      </c>
      <c r="E1737" s="12" t="s">
        <v>71</v>
      </c>
      <c r="F1737" s="12" t="s">
        <v>1760</v>
      </c>
      <c r="G1737" s="2" t="s">
        <v>23</v>
      </c>
      <c r="H1737" s="2" t="s">
        <v>55</v>
      </c>
      <c r="I1737" s="2" t="s">
        <v>57</v>
      </c>
      <c r="J1737" s="17">
        <v>27.3</v>
      </c>
      <c r="L1737" s="30">
        <f>IF(M1737="1000 szt.",((J1737/N1737)/1000),IF(M1737="gram",((J1737/N1737)*1000),J1737/N1737))</f>
        <v>13</v>
      </c>
      <c r="M1737" s="14" t="s">
        <v>46</v>
      </c>
      <c r="N1737" s="15">
        <v>2.1</v>
      </c>
      <c r="O1737" s="18" t="s">
        <v>1354</v>
      </c>
      <c r="P1737" s="31" t="str">
        <f t="shared" si="27"/>
        <v>St</v>
      </c>
    </row>
    <row r="1738" spans="1:16" ht="20.399999999999999" x14ac:dyDescent="0.3">
      <c r="A1738" s="9">
        <v>45509.768055555556</v>
      </c>
      <c r="B1738" s="2" t="s">
        <v>9</v>
      </c>
      <c r="C1738" s="2" t="s">
        <v>4</v>
      </c>
      <c r="D1738" s="2" t="s">
        <v>1709</v>
      </c>
      <c r="E1738" s="12" t="s">
        <v>60</v>
      </c>
      <c r="F1738" s="12" t="s">
        <v>1752</v>
      </c>
      <c r="G1738" s="2" t="s">
        <v>23</v>
      </c>
      <c r="H1738" s="2" t="s">
        <v>11</v>
      </c>
      <c r="I1738" s="2" t="s">
        <v>126</v>
      </c>
      <c r="J1738" s="17">
        <v>3000</v>
      </c>
      <c r="K1738" s="3" t="s">
        <v>1052</v>
      </c>
      <c r="L1738" s="30">
        <f>IF(M1738="1000 szt.",((J1738/N1738)/1000),IF(M1738="gram",((J1738/N1738)*1000),J1738/N1738))</f>
        <v>3000</v>
      </c>
      <c r="M1738" s="14" t="s">
        <v>19</v>
      </c>
      <c r="N1738" s="15">
        <v>1</v>
      </c>
      <c r="O1738" s="18" t="s">
        <v>1354</v>
      </c>
      <c r="P1738" s="31" t="str">
        <f t="shared" si="27"/>
        <v>St</v>
      </c>
    </row>
    <row r="1739" spans="1:16" ht="15.6" x14ac:dyDescent="0.3">
      <c r="A1739" s="9">
        <v>45509.791666666664</v>
      </c>
      <c r="B1739" s="2" t="s">
        <v>3</v>
      </c>
      <c r="C1739" s="2" t="s">
        <v>4</v>
      </c>
      <c r="D1739" s="2" t="s">
        <v>1708</v>
      </c>
      <c r="E1739" s="12" t="s">
        <v>25</v>
      </c>
      <c r="F1739" s="12" t="s">
        <v>1750</v>
      </c>
      <c r="G1739" s="2" t="s">
        <v>26</v>
      </c>
      <c r="H1739" s="2" t="s">
        <v>7</v>
      </c>
      <c r="I1739" s="2" t="s">
        <v>7</v>
      </c>
      <c r="J1739" s="17">
        <v>326.22000000000003</v>
      </c>
      <c r="L1739" s="30">
        <f>IF(M1739="1000 szt.",((J1739/N1739)/1000),IF(M1739="gram",((J1739/N1739)*1000),J1739/N1739))</f>
        <v>0.81555000000000011</v>
      </c>
      <c r="M1739" s="14" t="s">
        <v>19</v>
      </c>
      <c r="N1739" s="15">
        <v>400</v>
      </c>
      <c r="O1739" s="18" t="s">
        <v>1164</v>
      </c>
      <c r="P1739" s="31" t="str">
        <f t="shared" si="27"/>
        <v>KA</v>
      </c>
    </row>
    <row r="1740" spans="1:16" ht="15.6" x14ac:dyDescent="0.3">
      <c r="A1740" s="9">
        <v>45509.8125</v>
      </c>
      <c r="B1740" s="2" t="s">
        <v>9</v>
      </c>
      <c r="C1740" s="2" t="s">
        <v>4</v>
      </c>
      <c r="D1740" s="2" t="s">
        <v>1714</v>
      </c>
      <c r="E1740" s="12" t="s">
        <v>63</v>
      </c>
      <c r="F1740" s="12" t="s">
        <v>1753</v>
      </c>
      <c r="G1740" s="2" t="s">
        <v>16</v>
      </c>
      <c r="H1740" s="2" t="s">
        <v>11</v>
      </c>
      <c r="I1740" s="2" t="s">
        <v>1744</v>
      </c>
      <c r="J1740" s="17">
        <v>100</v>
      </c>
      <c r="K1740" s="3" t="s">
        <v>855</v>
      </c>
      <c r="L1740" s="30">
        <f>IF(M1740="1000 szt.",((J1740/N1740)/1000),IF(M1740="gram",((J1740/N1740)*1000),J1740/N1740))</f>
        <v>100</v>
      </c>
      <c r="M1740" s="14" t="s">
        <v>19</v>
      </c>
      <c r="N1740" s="15">
        <v>1</v>
      </c>
      <c r="O1740" s="18" t="s">
        <v>1354</v>
      </c>
      <c r="P1740" s="31" t="str">
        <f t="shared" si="27"/>
        <v>St</v>
      </c>
    </row>
    <row r="1741" spans="1:16" ht="28.8" x14ac:dyDescent="0.3">
      <c r="A1741" s="9">
        <v>45510.21875</v>
      </c>
      <c r="B1741" s="2" t="s">
        <v>3</v>
      </c>
      <c r="C1741" s="2" t="s">
        <v>4</v>
      </c>
      <c r="D1741" s="2" t="s">
        <v>1708</v>
      </c>
      <c r="E1741" s="12" t="s">
        <v>22</v>
      </c>
      <c r="F1741" s="12" t="s">
        <v>1749</v>
      </c>
      <c r="G1741" s="2" t="s">
        <v>23</v>
      </c>
      <c r="H1741" s="2" t="s">
        <v>64</v>
      </c>
      <c r="I1741" s="2" t="s">
        <v>1744</v>
      </c>
      <c r="J1741" s="17">
        <v>50</v>
      </c>
      <c r="K1741" s="3" t="s">
        <v>1055</v>
      </c>
      <c r="L1741" s="30">
        <f>IF(M1741="1000 szt.",((J1741/N1741)/1000),IF(M1741="gram",((J1741/N1741)*1000),J1741/N1741))</f>
        <v>50</v>
      </c>
      <c r="M1741" s="14" t="s">
        <v>19</v>
      </c>
      <c r="N1741" s="15">
        <v>1</v>
      </c>
      <c r="O1741" s="18" t="s">
        <v>1171</v>
      </c>
      <c r="P1741" s="31" t="str">
        <f t="shared" si="27"/>
        <v>SC</v>
      </c>
    </row>
    <row r="1742" spans="1:16" ht="28.8" x14ac:dyDescent="0.3">
      <c r="A1742" s="9">
        <v>45510.25</v>
      </c>
      <c r="B1742" s="2" t="s">
        <v>9</v>
      </c>
      <c r="C1742" s="2" t="s">
        <v>4</v>
      </c>
      <c r="D1742" s="2" t="s">
        <v>1708</v>
      </c>
      <c r="E1742" s="12" t="s">
        <v>22</v>
      </c>
      <c r="F1742" s="12" t="s">
        <v>1749</v>
      </c>
      <c r="G1742" s="2" t="s">
        <v>23</v>
      </c>
      <c r="H1742" s="2" t="s">
        <v>11</v>
      </c>
      <c r="I1742" s="2" t="s">
        <v>126</v>
      </c>
      <c r="J1742" s="17">
        <v>10000</v>
      </c>
      <c r="K1742" s="3" t="s">
        <v>1053</v>
      </c>
      <c r="L1742" s="30">
        <f>IF(M1742="1000 szt.",((J1742/N1742)/1000),IF(M1742="gram",((J1742/N1742)*1000),J1742/N1742))</f>
        <v>2500</v>
      </c>
      <c r="M1742" s="14" t="s">
        <v>19</v>
      </c>
      <c r="N1742" s="15">
        <v>4</v>
      </c>
      <c r="O1742" s="18" t="s">
        <v>1354</v>
      </c>
      <c r="P1742" s="31" t="str">
        <f t="shared" si="27"/>
        <v>St</v>
      </c>
    </row>
    <row r="1743" spans="1:16" ht="28.8" x14ac:dyDescent="0.3">
      <c r="A1743" s="9">
        <v>45510.25</v>
      </c>
      <c r="B1743" s="2" t="s">
        <v>9</v>
      </c>
      <c r="C1743" s="2" t="s">
        <v>4</v>
      </c>
      <c r="D1743" s="2" t="s">
        <v>1708</v>
      </c>
      <c r="E1743" s="12" t="s">
        <v>22</v>
      </c>
      <c r="F1743" s="12" t="s">
        <v>1749</v>
      </c>
      <c r="G1743" s="2" t="s">
        <v>23</v>
      </c>
      <c r="H1743" s="2" t="s">
        <v>11</v>
      </c>
      <c r="I1743" s="2" t="s">
        <v>126</v>
      </c>
      <c r="J1743" s="17">
        <v>3000</v>
      </c>
      <c r="K1743" s="3" t="s">
        <v>1054</v>
      </c>
      <c r="L1743" s="30">
        <f>IF(M1743="1000 szt.",((J1743/N1743)/1000),IF(M1743="gram",((J1743/N1743)*1000),J1743/N1743))</f>
        <v>3000</v>
      </c>
      <c r="M1743" s="14" t="s">
        <v>19</v>
      </c>
      <c r="N1743" s="15">
        <v>1</v>
      </c>
      <c r="O1743" s="18" t="s">
        <v>1354</v>
      </c>
      <c r="P1743" s="31" t="str">
        <f t="shared" si="27"/>
        <v>St</v>
      </c>
    </row>
    <row r="1744" spans="1:16" ht="15.6" x14ac:dyDescent="0.3">
      <c r="A1744" s="9">
        <v>45510.548611111109</v>
      </c>
      <c r="B1744" s="2" t="s">
        <v>27</v>
      </c>
      <c r="C1744" s="2" t="s">
        <v>32</v>
      </c>
      <c r="D1744" s="2" t="s">
        <v>1714</v>
      </c>
      <c r="E1744" s="12" t="s">
        <v>212</v>
      </c>
      <c r="G1744" s="2" t="s">
        <v>82</v>
      </c>
      <c r="H1744" s="2" t="s">
        <v>11</v>
      </c>
      <c r="I1744" s="2" t="s">
        <v>1744</v>
      </c>
      <c r="J1744" s="17">
        <v>278030.76</v>
      </c>
      <c r="K1744" s="3" t="s">
        <v>1057</v>
      </c>
      <c r="L1744" s="30">
        <f>IF(M1744="1000 szt.",((J1744/N1744)/1000),IF(M1744="gram",((J1744/N1744)*1000),J1744/N1744))</f>
        <v>585.02001052077856</v>
      </c>
      <c r="M1744" s="14" t="s">
        <v>31</v>
      </c>
      <c r="N1744" s="15">
        <v>475.25</v>
      </c>
      <c r="O1744" s="18" t="s">
        <v>1354</v>
      </c>
      <c r="P1744" s="31" t="str">
        <f t="shared" si="27"/>
        <v>St</v>
      </c>
    </row>
    <row r="1745" spans="1:16" ht="15.6" x14ac:dyDescent="0.3">
      <c r="A1745" s="9">
        <v>45510.774305555555</v>
      </c>
      <c r="B1745" s="2" t="s">
        <v>3</v>
      </c>
      <c r="C1745" s="2" t="s">
        <v>4</v>
      </c>
      <c r="D1745" s="2" t="s">
        <v>1708</v>
      </c>
      <c r="E1745" s="12" t="s">
        <v>71</v>
      </c>
      <c r="F1745" s="12" t="s">
        <v>1760</v>
      </c>
      <c r="G1745" s="2" t="s">
        <v>23</v>
      </c>
      <c r="H1745" s="2" t="s">
        <v>7</v>
      </c>
      <c r="I1745" s="2" t="s">
        <v>7</v>
      </c>
      <c r="J1745" s="17">
        <v>65.239999999999995</v>
      </c>
      <c r="K1745" s="3" t="s">
        <v>1058</v>
      </c>
      <c r="L1745" s="30">
        <f>IF(M1745="1000 szt.",((J1745/N1745)/1000),IF(M1745="gram",((J1745/N1745)*1000),J1745/N1745))</f>
        <v>0.81549999999999989</v>
      </c>
      <c r="M1745" s="14" t="s">
        <v>19</v>
      </c>
      <c r="N1745" s="15">
        <v>80</v>
      </c>
      <c r="O1745" s="18" t="s">
        <v>1354</v>
      </c>
      <c r="P1745" s="31" t="str">
        <f t="shared" si="27"/>
        <v>St</v>
      </c>
    </row>
    <row r="1746" spans="1:16" ht="20.399999999999999" x14ac:dyDescent="0.3">
      <c r="A1746" s="9">
        <v>45511.333333333336</v>
      </c>
      <c r="B1746" s="2" t="s">
        <v>27</v>
      </c>
      <c r="C1746" s="2" t="s">
        <v>28</v>
      </c>
      <c r="D1746" s="2" t="s">
        <v>1708</v>
      </c>
      <c r="E1746" s="12" t="s">
        <v>25</v>
      </c>
      <c r="G1746" s="2" t="s">
        <v>27</v>
      </c>
      <c r="H1746" s="2" t="s">
        <v>37</v>
      </c>
      <c r="I1746" s="2" t="s">
        <v>38</v>
      </c>
      <c r="J1746" s="17">
        <v>160000</v>
      </c>
      <c r="K1746" s="3" t="s">
        <v>1059</v>
      </c>
      <c r="L1746" s="30">
        <f>IF(M1746="1000 szt.",((J1746/N1746)/1000),IF(M1746="gram",((J1746/N1746)*1000),J1746/N1746))</f>
        <v>160000</v>
      </c>
      <c r="M1746" s="14" t="s">
        <v>19</v>
      </c>
      <c r="N1746" s="15">
        <v>1</v>
      </c>
      <c r="O1746" s="18" t="s">
        <v>1166</v>
      </c>
      <c r="P1746" s="31" t="str">
        <f t="shared" si="27"/>
        <v>Po</v>
      </c>
    </row>
    <row r="1747" spans="1:16" ht="30.6" x14ac:dyDescent="0.3">
      <c r="A1747" s="9">
        <v>45511.604166666664</v>
      </c>
      <c r="B1747" s="2" t="s">
        <v>3</v>
      </c>
      <c r="C1747" s="2" t="s">
        <v>4</v>
      </c>
      <c r="D1747" s="2" t="s">
        <v>1708</v>
      </c>
      <c r="E1747" s="12" t="s">
        <v>25</v>
      </c>
      <c r="F1747" s="12" t="s">
        <v>1750</v>
      </c>
      <c r="G1747" s="2" t="s">
        <v>26</v>
      </c>
      <c r="H1747" s="2" t="s">
        <v>7</v>
      </c>
      <c r="I1747" s="2" t="s">
        <v>7</v>
      </c>
      <c r="J1747" s="17">
        <v>212.04</v>
      </c>
      <c r="K1747" s="3" t="s">
        <v>1060</v>
      </c>
      <c r="L1747" s="30">
        <f>IF(M1747="1000 szt.",((J1747/N1747)/1000),IF(M1747="gram",((J1747/N1747)*1000),J1747/N1747))</f>
        <v>0.81553846153846155</v>
      </c>
      <c r="M1747" s="14" t="s">
        <v>19</v>
      </c>
      <c r="N1747" s="15">
        <v>260</v>
      </c>
      <c r="O1747" s="18" t="s">
        <v>1354</v>
      </c>
      <c r="P1747" s="31" t="str">
        <f t="shared" si="27"/>
        <v>St</v>
      </c>
    </row>
    <row r="1748" spans="1:16" ht="15.6" x14ac:dyDescent="0.3">
      <c r="A1748" s="9">
        <v>45511.628472222219</v>
      </c>
      <c r="B1748" s="2" t="s">
        <v>27</v>
      </c>
      <c r="C1748" s="2" t="s">
        <v>28</v>
      </c>
      <c r="D1748" s="2" t="s">
        <v>1712</v>
      </c>
      <c r="E1748" s="12" t="s">
        <v>407</v>
      </c>
      <c r="G1748" s="2" t="s">
        <v>27</v>
      </c>
      <c r="H1748" s="2" t="s">
        <v>10</v>
      </c>
      <c r="I1748" s="2" t="s">
        <v>35</v>
      </c>
      <c r="J1748" s="17">
        <v>22000.560000000001</v>
      </c>
      <c r="K1748" s="3" t="s">
        <v>1061</v>
      </c>
      <c r="L1748" s="30">
        <f>IF(M1748="1000 szt.",((J1748/N1748)/1000),IF(M1748="gram",((J1748/N1748)*1000),J1748/N1748))</f>
        <v>189660</v>
      </c>
      <c r="M1748" s="14" t="s">
        <v>31</v>
      </c>
      <c r="N1748" s="15">
        <v>0.11600000000000001</v>
      </c>
      <c r="O1748" s="18" t="s">
        <v>1182</v>
      </c>
      <c r="P1748" s="31" t="str">
        <f t="shared" si="27"/>
        <v>in</v>
      </c>
    </row>
    <row r="1749" spans="1:16" ht="20.399999999999999" x14ac:dyDescent="0.3">
      <c r="A1749" s="9">
        <v>45511.666666666664</v>
      </c>
      <c r="B1749" s="2" t="s">
        <v>27</v>
      </c>
      <c r="C1749" s="2" t="s">
        <v>32</v>
      </c>
      <c r="D1749" s="2" t="s">
        <v>1708</v>
      </c>
      <c r="E1749" s="12" t="s">
        <v>25</v>
      </c>
      <c r="G1749" s="2" t="s">
        <v>26</v>
      </c>
      <c r="H1749" s="2" t="s">
        <v>7</v>
      </c>
      <c r="I1749" s="2" t="s">
        <v>7</v>
      </c>
      <c r="J1749" s="17">
        <v>8155.4</v>
      </c>
      <c r="K1749" s="3" t="s">
        <v>1278</v>
      </c>
      <c r="L1749" s="30">
        <f>IF(M1749="1000 szt.",((J1749/N1749)/1000),IF(M1749="gram",((J1749/N1749)*1000),J1749/N1749))</f>
        <v>0.81553999999999993</v>
      </c>
      <c r="M1749" s="14" t="s">
        <v>19</v>
      </c>
      <c r="N1749" s="15">
        <v>10000</v>
      </c>
      <c r="O1749" s="18" t="s">
        <v>1354</v>
      </c>
      <c r="P1749" s="31" t="str">
        <f t="shared" si="27"/>
        <v>St</v>
      </c>
    </row>
    <row r="1750" spans="1:16" ht="15.6" x14ac:dyDescent="0.3">
      <c r="A1750" s="9">
        <v>45511.75</v>
      </c>
      <c r="B1750" s="2" t="s">
        <v>27</v>
      </c>
      <c r="C1750" s="2" t="s">
        <v>32</v>
      </c>
      <c r="D1750" s="2" t="s">
        <v>1716</v>
      </c>
      <c r="E1750" s="12" t="s">
        <v>242</v>
      </c>
      <c r="G1750" s="2" t="s">
        <v>243</v>
      </c>
      <c r="H1750" s="2" t="s">
        <v>37</v>
      </c>
      <c r="I1750" s="2" t="s">
        <v>38</v>
      </c>
      <c r="J1750" s="17">
        <v>100000</v>
      </c>
      <c r="K1750" s="3" t="s">
        <v>1062</v>
      </c>
      <c r="L1750" s="30">
        <f>IF(M1750="1000 szt.",((J1750/N1750)/1000),IF(M1750="gram",((J1750/N1750)*1000),J1750/N1750))</f>
        <v>100000</v>
      </c>
      <c r="M1750" s="14" t="s">
        <v>19</v>
      </c>
      <c r="N1750" s="15">
        <v>1</v>
      </c>
      <c r="O1750" s="18" t="s">
        <v>1354</v>
      </c>
      <c r="P1750" s="31" t="str">
        <f t="shared" si="27"/>
        <v>St</v>
      </c>
    </row>
    <row r="1751" spans="1:16" ht="15.6" x14ac:dyDescent="0.3">
      <c r="A1751" s="9">
        <v>45512.326388888891</v>
      </c>
      <c r="B1751" s="2" t="s">
        <v>27</v>
      </c>
      <c r="C1751" s="2" t="s">
        <v>28</v>
      </c>
      <c r="D1751" s="2" t="s">
        <v>1708</v>
      </c>
      <c r="E1751" s="12" t="s">
        <v>54</v>
      </c>
      <c r="G1751" s="2" t="s">
        <v>27</v>
      </c>
      <c r="H1751" s="2" t="s">
        <v>7</v>
      </c>
      <c r="I1751" s="2" t="s">
        <v>7</v>
      </c>
      <c r="J1751" s="17">
        <v>81554</v>
      </c>
      <c r="K1751" s="3" t="s">
        <v>1063</v>
      </c>
      <c r="L1751" s="30">
        <f>IF(M1751="1000 szt.",((J1751/N1751)/1000),IF(M1751="gram",((J1751/N1751)*1000),J1751/N1751))</f>
        <v>0.81554000000000004</v>
      </c>
      <c r="M1751" s="14" t="s">
        <v>19</v>
      </c>
      <c r="N1751" s="15">
        <v>100000</v>
      </c>
      <c r="O1751" s="18" t="s">
        <v>1354</v>
      </c>
      <c r="P1751" s="31" t="str">
        <f t="shared" si="27"/>
        <v>St</v>
      </c>
    </row>
    <row r="1752" spans="1:16" ht="15.6" x14ac:dyDescent="0.3">
      <c r="A1752" s="9">
        <v>45512.520833333336</v>
      </c>
      <c r="B1752" s="2" t="s">
        <v>9</v>
      </c>
      <c r="C1752" s="2" t="s">
        <v>4</v>
      </c>
      <c r="D1752" s="2" t="s">
        <v>1709</v>
      </c>
      <c r="E1752" s="12" t="s">
        <v>52</v>
      </c>
      <c r="F1752" s="12" t="s">
        <v>1751</v>
      </c>
      <c r="G1752" s="2" t="s">
        <v>16</v>
      </c>
      <c r="H1752" s="2" t="s">
        <v>17</v>
      </c>
      <c r="I1752" s="2" t="s">
        <v>18</v>
      </c>
      <c r="J1752" s="17">
        <v>2</v>
      </c>
      <c r="K1752" s="3" t="s">
        <v>1067</v>
      </c>
      <c r="L1752" s="30">
        <f>IF(M1752="1000 szt.",((J1752/N1752)/1000),IF(M1752="gram",((J1752/N1752)*1000),J1752/N1752))</f>
        <v>2</v>
      </c>
      <c r="M1752" s="14" t="s">
        <v>19</v>
      </c>
      <c r="N1752" s="15">
        <v>1</v>
      </c>
      <c r="O1752" s="18" t="s">
        <v>1354</v>
      </c>
      <c r="P1752" s="31" t="str">
        <f t="shared" si="27"/>
        <v>St</v>
      </c>
    </row>
    <row r="1753" spans="1:16" ht="28.8" x14ac:dyDescent="0.3">
      <c r="A1753" s="9">
        <v>45512.618055555555</v>
      </c>
      <c r="B1753" s="2" t="s">
        <v>9</v>
      </c>
      <c r="C1753" s="2" t="s">
        <v>4</v>
      </c>
      <c r="D1753" s="2" t="s">
        <v>1708</v>
      </c>
      <c r="E1753" s="12" t="s">
        <v>58</v>
      </c>
      <c r="F1753" s="12" t="s">
        <v>1754</v>
      </c>
      <c r="G1753" s="2" t="s">
        <v>23</v>
      </c>
      <c r="H1753" s="2" t="s">
        <v>37</v>
      </c>
      <c r="I1753" s="2" t="s">
        <v>1744</v>
      </c>
      <c r="J1753" s="17">
        <v>2500</v>
      </c>
      <c r="K1753" s="3" t="s">
        <v>1066</v>
      </c>
      <c r="L1753" s="30">
        <f>IF(M1753="1000 szt.",((J1753/N1753)/1000),IF(M1753="gram",((J1753/N1753)*1000),J1753/N1753))</f>
        <v>2500</v>
      </c>
      <c r="M1753" s="14" t="s">
        <v>19</v>
      </c>
      <c r="N1753" s="15">
        <v>1</v>
      </c>
      <c r="O1753" s="18" t="s">
        <v>1354</v>
      </c>
      <c r="P1753" s="31" t="str">
        <f t="shared" si="27"/>
        <v>St</v>
      </c>
    </row>
    <row r="1754" spans="1:16" ht="28.8" x14ac:dyDescent="0.3">
      <c r="A1754" s="9">
        <v>45512.659722222219</v>
      </c>
      <c r="B1754" s="2" t="s">
        <v>3</v>
      </c>
      <c r="C1754" s="2" t="s">
        <v>4</v>
      </c>
      <c r="D1754" s="2" t="s">
        <v>1708</v>
      </c>
      <c r="E1754" s="12" t="s">
        <v>25</v>
      </c>
      <c r="F1754" s="12" t="s">
        <v>1755</v>
      </c>
      <c r="G1754" s="2" t="s">
        <v>26</v>
      </c>
      <c r="H1754" s="2" t="s">
        <v>7</v>
      </c>
      <c r="I1754" s="2" t="s">
        <v>7</v>
      </c>
      <c r="J1754" s="17">
        <v>815.54</v>
      </c>
      <c r="K1754" s="3" t="s">
        <v>1064</v>
      </c>
      <c r="L1754" s="30">
        <f>IF(M1754="1000 szt.",((J1754/N1754)/1000),IF(M1754="gram",((J1754/N1754)*1000),J1754/N1754))</f>
        <v>0.81553999999999993</v>
      </c>
      <c r="M1754" s="14" t="s">
        <v>19</v>
      </c>
      <c r="N1754" s="15">
        <v>1000</v>
      </c>
      <c r="O1754" s="18" t="s">
        <v>1354</v>
      </c>
      <c r="P1754" s="31" t="str">
        <f t="shared" si="27"/>
        <v>St</v>
      </c>
    </row>
    <row r="1755" spans="1:16" ht="28.8" x14ac:dyDescent="0.3">
      <c r="A1755" s="9">
        <v>45512.659722222219</v>
      </c>
      <c r="B1755" s="2" t="s">
        <v>3</v>
      </c>
      <c r="C1755" s="2" t="s">
        <v>4</v>
      </c>
      <c r="D1755" s="2" t="s">
        <v>1708</v>
      </c>
      <c r="E1755" s="12" t="s">
        <v>25</v>
      </c>
      <c r="F1755" s="12" t="s">
        <v>1755</v>
      </c>
      <c r="G1755" s="2" t="s">
        <v>26</v>
      </c>
      <c r="H1755" s="2" t="s">
        <v>55</v>
      </c>
      <c r="I1755" s="2" t="s">
        <v>1744</v>
      </c>
      <c r="J1755" s="17">
        <v>40</v>
      </c>
      <c r="K1755" s="3" t="s">
        <v>1064</v>
      </c>
      <c r="L1755" s="30">
        <f>IF(M1755="1000 szt.",((J1755/N1755)/1000),IF(M1755="gram",((J1755/N1755)*1000),J1755/N1755))</f>
        <v>40</v>
      </c>
      <c r="M1755" s="14" t="s">
        <v>46</v>
      </c>
      <c r="N1755" s="15">
        <v>1</v>
      </c>
      <c r="O1755" s="18" t="s">
        <v>1354</v>
      </c>
      <c r="P1755" s="31" t="str">
        <f t="shared" si="27"/>
        <v>St</v>
      </c>
    </row>
    <row r="1756" spans="1:16" ht="28.8" x14ac:dyDescent="0.3">
      <c r="A1756" s="9">
        <v>45512.659722222219</v>
      </c>
      <c r="B1756" s="2" t="s">
        <v>3</v>
      </c>
      <c r="C1756" s="2" t="s">
        <v>4</v>
      </c>
      <c r="D1756" s="2" t="s">
        <v>1708</v>
      </c>
      <c r="E1756" s="12" t="s">
        <v>25</v>
      </c>
      <c r="F1756" s="12" t="s">
        <v>1755</v>
      </c>
      <c r="G1756" s="2" t="s">
        <v>26</v>
      </c>
      <c r="H1756" s="2" t="s">
        <v>7</v>
      </c>
      <c r="I1756" s="2" t="s">
        <v>7</v>
      </c>
      <c r="J1756" s="17">
        <v>2446.62</v>
      </c>
      <c r="K1756" s="3" t="s">
        <v>1065</v>
      </c>
      <c r="L1756" s="30">
        <f>IF(M1756="1000 szt.",((J1756/N1756)/1000),IF(M1756="gram",((J1756/N1756)*1000),J1756/N1756))</f>
        <v>0.81553999999999993</v>
      </c>
      <c r="M1756" s="14" t="s">
        <v>19</v>
      </c>
      <c r="N1756" s="15">
        <v>3000</v>
      </c>
      <c r="O1756" s="18" t="s">
        <v>1354</v>
      </c>
      <c r="P1756" s="31" t="str">
        <f t="shared" si="27"/>
        <v>St</v>
      </c>
    </row>
    <row r="1757" spans="1:16" ht="28.8" x14ac:dyDescent="0.3">
      <c r="A1757" s="9">
        <v>45512.659722222219</v>
      </c>
      <c r="B1757" s="2" t="s">
        <v>3</v>
      </c>
      <c r="C1757" s="2" t="s">
        <v>4</v>
      </c>
      <c r="D1757" s="2" t="s">
        <v>1708</v>
      </c>
      <c r="E1757" s="12" t="s">
        <v>25</v>
      </c>
      <c r="F1757" s="12" t="s">
        <v>1755</v>
      </c>
      <c r="G1757" s="2" t="s">
        <v>26</v>
      </c>
      <c r="H1757" s="2" t="s">
        <v>11</v>
      </c>
      <c r="I1757" s="2" t="s">
        <v>1744</v>
      </c>
      <c r="J1757" s="17">
        <v>70</v>
      </c>
      <c r="K1757" s="3" t="s">
        <v>1183</v>
      </c>
      <c r="L1757" s="30">
        <f>IF(M1757="1000 szt.",((J1757/N1757)/1000),IF(M1757="gram",((J1757/N1757)*1000),J1757/N1757))</f>
        <v>3.5</v>
      </c>
      <c r="M1757" s="14" t="s">
        <v>46</v>
      </c>
      <c r="N1757" s="15">
        <v>20</v>
      </c>
      <c r="O1757" s="18" t="s">
        <v>1354</v>
      </c>
      <c r="P1757" s="31" t="str">
        <f t="shared" si="27"/>
        <v>St</v>
      </c>
    </row>
    <row r="1758" spans="1:16" ht="28.8" x14ac:dyDescent="0.3">
      <c r="A1758" s="9">
        <v>45512.666666666664</v>
      </c>
      <c r="B1758" s="2" t="s">
        <v>3</v>
      </c>
      <c r="C1758" s="2" t="s">
        <v>4</v>
      </c>
      <c r="D1758" s="2" t="s">
        <v>1708</v>
      </c>
      <c r="E1758" s="12" t="s">
        <v>58</v>
      </c>
      <c r="F1758" s="12" t="s">
        <v>1754</v>
      </c>
      <c r="G1758" s="2" t="s">
        <v>23</v>
      </c>
      <c r="H1758" s="2" t="s">
        <v>37</v>
      </c>
      <c r="I1758" s="2" t="s">
        <v>38</v>
      </c>
      <c r="J1758" s="17">
        <v>220000</v>
      </c>
      <c r="L1758" s="30">
        <f>IF(M1758="1000 szt.",((J1758/N1758)/1000),IF(M1758="gram",((J1758/N1758)*1000),J1758/N1758))</f>
        <v>220000</v>
      </c>
      <c r="M1758" s="14" t="s">
        <v>19</v>
      </c>
      <c r="N1758" s="15">
        <v>1</v>
      </c>
      <c r="O1758" s="18" t="s">
        <v>1354</v>
      </c>
      <c r="P1758" s="31" t="str">
        <f t="shared" si="27"/>
        <v>St</v>
      </c>
    </row>
    <row r="1759" spans="1:16" ht="15.6" x14ac:dyDescent="0.3">
      <c r="A1759" s="9">
        <v>45513.291666666664</v>
      </c>
      <c r="B1759" s="2" t="s">
        <v>3</v>
      </c>
      <c r="C1759" s="2" t="s">
        <v>4</v>
      </c>
      <c r="D1759" s="2" t="s">
        <v>1708</v>
      </c>
      <c r="E1759" s="12" t="s">
        <v>25</v>
      </c>
      <c r="F1759" s="12" t="s">
        <v>1750</v>
      </c>
      <c r="G1759" s="2" t="s">
        <v>26</v>
      </c>
      <c r="H1759" s="2" t="s">
        <v>7</v>
      </c>
      <c r="I1759" s="2" t="s">
        <v>7</v>
      </c>
      <c r="J1759" s="17">
        <v>81.55</v>
      </c>
      <c r="L1759" s="30">
        <f>IF(M1759="1000 szt.",((J1759/N1759)/1000),IF(M1759="gram",((J1759/N1759)*1000),J1759/N1759))</f>
        <v>0.8155</v>
      </c>
      <c r="M1759" s="14" t="s">
        <v>19</v>
      </c>
      <c r="N1759" s="15">
        <v>100</v>
      </c>
      <c r="O1759" s="18" t="s">
        <v>1164</v>
      </c>
      <c r="P1759" s="31" t="str">
        <f t="shared" si="27"/>
        <v>KA</v>
      </c>
    </row>
    <row r="1760" spans="1:16" ht="15.6" x14ac:dyDescent="0.3">
      <c r="A1760" s="9">
        <v>45513.291666666664</v>
      </c>
      <c r="B1760" s="2" t="s">
        <v>3</v>
      </c>
      <c r="C1760" s="2" t="s">
        <v>4</v>
      </c>
      <c r="D1760" s="2" t="s">
        <v>1708</v>
      </c>
      <c r="E1760" s="12" t="s">
        <v>25</v>
      </c>
      <c r="F1760" s="12" t="s">
        <v>1750</v>
      </c>
      <c r="G1760" s="2" t="s">
        <v>26</v>
      </c>
      <c r="H1760" s="2" t="s">
        <v>7</v>
      </c>
      <c r="I1760" s="2" t="s">
        <v>7</v>
      </c>
      <c r="J1760" s="17">
        <v>978.65</v>
      </c>
      <c r="L1760" s="30">
        <f>IF(M1760="1000 szt.",((J1760/N1760)/1000),IF(M1760="gram",((J1760/N1760)*1000),J1760/N1760))</f>
        <v>0.81554166666666661</v>
      </c>
      <c r="M1760" s="14" t="s">
        <v>19</v>
      </c>
      <c r="N1760" s="15">
        <v>1200</v>
      </c>
      <c r="O1760" s="18" t="s">
        <v>1164</v>
      </c>
      <c r="P1760" s="31" t="str">
        <f t="shared" si="27"/>
        <v>KA</v>
      </c>
    </row>
    <row r="1761" spans="1:16" ht="15.6" x14ac:dyDescent="0.3">
      <c r="A1761" s="9">
        <v>45513.291666666664</v>
      </c>
      <c r="B1761" s="2" t="s">
        <v>3</v>
      </c>
      <c r="C1761" s="2" t="s">
        <v>4</v>
      </c>
      <c r="D1761" s="2" t="s">
        <v>1708</v>
      </c>
      <c r="E1761" s="12" t="s">
        <v>25</v>
      </c>
      <c r="F1761" s="12" t="s">
        <v>1750</v>
      </c>
      <c r="G1761" s="2" t="s">
        <v>26</v>
      </c>
      <c r="H1761" s="2" t="s">
        <v>7</v>
      </c>
      <c r="I1761" s="2" t="s">
        <v>7</v>
      </c>
      <c r="J1761" s="17">
        <v>114.18</v>
      </c>
      <c r="L1761" s="30">
        <f>IF(M1761="1000 szt.",((J1761/N1761)/1000),IF(M1761="gram",((J1761/N1761)*1000),J1761/N1761))</f>
        <v>0.81557142857142861</v>
      </c>
      <c r="M1761" s="14" t="s">
        <v>19</v>
      </c>
      <c r="N1761" s="15">
        <v>140</v>
      </c>
      <c r="O1761" s="18" t="s">
        <v>1164</v>
      </c>
      <c r="P1761" s="31" t="str">
        <f t="shared" si="27"/>
        <v>KA</v>
      </c>
    </row>
    <row r="1762" spans="1:16" ht="15.6" x14ac:dyDescent="0.3">
      <c r="A1762" s="9">
        <v>45513.291666666664</v>
      </c>
      <c r="B1762" s="2" t="s">
        <v>3</v>
      </c>
      <c r="C1762" s="2" t="s">
        <v>4</v>
      </c>
      <c r="D1762" s="2" t="s">
        <v>1708</v>
      </c>
      <c r="E1762" s="12" t="s">
        <v>25</v>
      </c>
      <c r="F1762" s="12" t="s">
        <v>1750</v>
      </c>
      <c r="G1762" s="2" t="s">
        <v>26</v>
      </c>
      <c r="H1762" s="2" t="s">
        <v>7</v>
      </c>
      <c r="I1762" s="2" t="s">
        <v>7</v>
      </c>
      <c r="J1762" s="17">
        <v>1467.97</v>
      </c>
      <c r="L1762" s="30">
        <f>IF(M1762="1000 szt.",((J1762/N1762)/1000),IF(M1762="gram",((J1762/N1762)*1000),J1762/N1762))</f>
        <v>0.81553888888888892</v>
      </c>
      <c r="M1762" s="14" t="s">
        <v>19</v>
      </c>
      <c r="N1762" s="15">
        <v>1800</v>
      </c>
      <c r="O1762" s="18" t="s">
        <v>1164</v>
      </c>
      <c r="P1762" s="31" t="str">
        <f t="shared" si="27"/>
        <v>KA</v>
      </c>
    </row>
    <row r="1763" spans="1:16" ht="15.6" x14ac:dyDescent="0.3">
      <c r="A1763" s="9">
        <v>45513.625</v>
      </c>
      <c r="B1763" s="2" t="s">
        <v>3</v>
      </c>
      <c r="C1763" s="2" t="s">
        <v>4</v>
      </c>
      <c r="D1763" s="2" t="s">
        <v>1708</v>
      </c>
      <c r="E1763" s="12" t="s">
        <v>71</v>
      </c>
      <c r="F1763" s="12" t="s">
        <v>1760</v>
      </c>
      <c r="G1763" s="2" t="s">
        <v>23</v>
      </c>
      <c r="H1763" s="2" t="s">
        <v>7</v>
      </c>
      <c r="I1763" s="2" t="s">
        <v>7</v>
      </c>
      <c r="J1763" s="17">
        <v>65.239999999999995</v>
      </c>
      <c r="L1763" s="30">
        <f>IF(M1763="1000 szt.",((J1763/N1763)/1000),IF(M1763="gram",((J1763/N1763)*1000),J1763/N1763))</f>
        <v>0.81549999999999989</v>
      </c>
      <c r="M1763" s="14" t="s">
        <v>19</v>
      </c>
      <c r="N1763" s="15">
        <v>80</v>
      </c>
      <c r="O1763" s="18" t="s">
        <v>1354</v>
      </c>
      <c r="P1763" s="31" t="str">
        <f t="shared" si="27"/>
        <v>St</v>
      </c>
    </row>
    <row r="1764" spans="1:16" ht="15.6" x14ac:dyDescent="0.3">
      <c r="A1764" s="9">
        <v>45513.631944444445</v>
      </c>
      <c r="B1764" s="2" t="s">
        <v>3</v>
      </c>
      <c r="C1764" s="2" t="s">
        <v>4</v>
      </c>
      <c r="D1764" s="2" t="s">
        <v>1708</v>
      </c>
      <c r="E1764" s="12" t="s">
        <v>71</v>
      </c>
      <c r="F1764" s="12" t="s">
        <v>1760</v>
      </c>
      <c r="G1764" s="2" t="s">
        <v>23</v>
      </c>
      <c r="H1764" s="2" t="s">
        <v>7</v>
      </c>
      <c r="I1764" s="2" t="s">
        <v>7</v>
      </c>
      <c r="J1764" s="17">
        <v>179.42</v>
      </c>
      <c r="L1764" s="30">
        <f>IF(M1764="1000 szt.",((J1764/N1764)/1000),IF(M1764="gram",((J1764/N1764)*1000),J1764/N1764))</f>
        <v>0.81554545454545446</v>
      </c>
      <c r="M1764" s="14" t="s">
        <v>19</v>
      </c>
      <c r="N1764" s="15">
        <v>220</v>
      </c>
      <c r="O1764" s="18" t="s">
        <v>1354</v>
      </c>
      <c r="P1764" s="31" t="str">
        <f t="shared" si="27"/>
        <v>St</v>
      </c>
    </row>
    <row r="1765" spans="1:16" ht="15.6" x14ac:dyDescent="0.3">
      <c r="A1765" s="9">
        <v>45513.635416666664</v>
      </c>
      <c r="B1765" s="2" t="s">
        <v>3</v>
      </c>
      <c r="C1765" s="2" t="s">
        <v>4</v>
      </c>
      <c r="D1765" s="2" t="s">
        <v>1708</v>
      </c>
      <c r="E1765" s="12" t="s">
        <v>71</v>
      </c>
      <c r="F1765" s="12" t="s">
        <v>1760</v>
      </c>
      <c r="G1765" s="2" t="s">
        <v>23</v>
      </c>
      <c r="H1765" s="2" t="s">
        <v>7</v>
      </c>
      <c r="I1765" s="2" t="s">
        <v>7</v>
      </c>
      <c r="J1765" s="17">
        <v>244.66</v>
      </c>
      <c r="L1765" s="30">
        <f>IF(M1765="1000 szt.",((J1765/N1765)/1000),IF(M1765="gram",((J1765/N1765)*1000),J1765/N1765))</f>
        <v>0.81553333333333333</v>
      </c>
      <c r="M1765" s="14" t="s">
        <v>19</v>
      </c>
      <c r="N1765" s="15">
        <v>300</v>
      </c>
      <c r="O1765" s="18" t="s">
        <v>1354</v>
      </c>
      <c r="P1765" s="31" t="str">
        <f t="shared" si="27"/>
        <v>St</v>
      </c>
    </row>
    <row r="1766" spans="1:16" ht="15.6" x14ac:dyDescent="0.3">
      <c r="A1766" s="9">
        <v>45513.642361111109</v>
      </c>
      <c r="B1766" s="2" t="s">
        <v>3</v>
      </c>
      <c r="C1766" s="2" t="s">
        <v>4</v>
      </c>
      <c r="D1766" s="2" t="s">
        <v>1708</v>
      </c>
      <c r="E1766" s="12" t="s">
        <v>71</v>
      </c>
      <c r="F1766" s="12" t="s">
        <v>1760</v>
      </c>
      <c r="G1766" s="2" t="s">
        <v>23</v>
      </c>
      <c r="H1766" s="2" t="s">
        <v>7</v>
      </c>
      <c r="I1766" s="2" t="s">
        <v>7</v>
      </c>
      <c r="J1766" s="17">
        <v>146.80000000000001</v>
      </c>
      <c r="L1766" s="30">
        <f>IF(M1766="1000 szt.",((J1766/N1766)/1000),IF(M1766="gram",((J1766/N1766)*1000),J1766/N1766))</f>
        <v>0.81555555555555559</v>
      </c>
      <c r="M1766" s="14" t="s">
        <v>19</v>
      </c>
      <c r="N1766" s="15">
        <v>180</v>
      </c>
      <c r="O1766" s="18" t="s">
        <v>1354</v>
      </c>
      <c r="P1766" s="31" t="str">
        <f t="shared" si="27"/>
        <v>St</v>
      </c>
    </row>
    <row r="1767" spans="1:16" ht="28.8" x14ac:dyDescent="0.3">
      <c r="A1767" s="9">
        <v>45513.788194444445</v>
      </c>
      <c r="B1767" s="2" t="s">
        <v>9</v>
      </c>
      <c r="C1767" s="2" t="s">
        <v>4</v>
      </c>
      <c r="D1767" s="2" t="s">
        <v>1711</v>
      </c>
      <c r="E1767" s="12" t="s">
        <v>5</v>
      </c>
      <c r="F1767" s="12" t="s">
        <v>1746</v>
      </c>
      <c r="G1767" s="2" t="s">
        <v>6</v>
      </c>
      <c r="H1767" s="2" t="s">
        <v>37</v>
      </c>
      <c r="I1767" s="2" t="s">
        <v>38</v>
      </c>
      <c r="J1767" s="17">
        <v>5000</v>
      </c>
      <c r="K1767" s="3" t="s">
        <v>1069</v>
      </c>
      <c r="L1767" s="30">
        <f>IF(M1767="1000 szt.",((J1767/N1767)/1000),IF(M1767="gram",((J1767/N1767)*1000),J1767/N1767))</f>
        <v>5000</v>
      </c>
      <c r="M1767" s="14" t="s">
        <v>19</v>
      </c>
      <c r="N1767" s="15">
        <v>1</v>
      </c>
      <c r="O1767" s="18" t="s">
        <v>1354</v>
      </c>
      <c r="P1767" s="31" t="str">
        <f t="shared" si="27"/>
        <v>St</v>
      </c>
    </row>
    <row r="1768" spans="1:16" ht="15.6" x14ac:dyDescent="0.3">
      <c r="A1768" s="9">
        <v>45513.895833333336</v>
      </c>
      <c r="B1768" s="2" t="s">
        <v>3</v>
      </c>
      <c r="C1768" s="2" t="s">
        <v>32</v>
      </c>
      <c r="D1768" s="2" t="s">
        <v>1714</v>
      </c>
      <c r="E1768" s="12" t="s">
        <v>33</v>
      </c>
      <c r="G1768" s="2" t="s">
        <v>34</v>
      </c>
      <c r="H1768" s="2" t="s">
        <v>37</v>
      </c>
      <c r="I1768" s="2" t="s">
        <v>364</v>
      </c>
      <c r="J1768" s="17">
        <v>70000</v>
      </c>
      <c r="L1768" s="30">
        <f>IF(M1768="1000 szt.",((J1768/N1768)/1000),IF(M1768="gram",((J1768/N1768)*1000),J1768/N1768))</f>
        <v>70000</v>
      </c>
      <c r="M1768" s="14" t="s">
        <v>19</v>
      </c>
      <c r="N1768" s="15">
        <v>1</v>
      </c>
      <c r="O1768" s="18" t="s">
        <v>1354</v>
      </c>
      <c r="P1768" s="31" t="str">
        <f t="shared" si="27"/>
        <v>St</v>
      </c>
    </row>
    <row r="1769" spans="1:16" ht="15.6" x14ac:dyDescent="0.3">
      <c r="A1769" s="9">
        <v>45513.895833333336</v>
      </c>
      <c r="B1769" s="2" t="s">
        <v>3</v>
      </c>
      <c r="C1769" s="2" t="s">
        <v>32</v>
      </c>
      <c r="D1769" s="2" t="s">
        <v>1714</v>
      </c>
      <c r="E1769" s="12" t="s">
        <v>33</v>
      </c>
      <c r="G1769" s="2" t="s">
        <v>34</v>
      </c>
      <c r="H1769" s="2" t="s">
        <v>37</v>
      </c>
      <c r="I1769" s="2" t="s">
        <v>1744</v>
      </c>
      <c r="J1769" s="17">
        <v>15000</v>
      </c>
      <c r="K1769" s="3" t="s">
        <v>1068</v>
      </c>
      <c r="L1769" s="30">
        <f>IF(M1769="1000 szt.",((J1769/N1769)/1000),IF(M1769="gram",((J1769/N1769)*1000),J1769/N1769))</f>
        <v>15000</v>
      </c>
      <c r="M1769" s="14" t="s">
        <v>19</v>
      </c>
      <c r="N1769" s="15">
        <v>1</v>
      </c>
      <c r="O1769" s="18" t="s">
        <v>1354</v>
      </c>
      <c r="P1769" s="31" t="str">
        <f t="shared" si="27"/>
        <v>St</v>
      </c>
    </row>
    <row r="1770" spans="1:16" ht="15.6" x14ac:dyDescent="0.3">
      <c r="A1770" s="9">
        <v>45513.961111111108</v>
      </c>
      <c r="B1770" s="2" t="s">
        <v>3</v>
      </c>
      <c r="C1770" s="2" t="s">
        <v>32</v>
      </c>
      <c r="D1770" s="2" t="s">
        <v>1712</v>
      </c>
      <c r="E1770" s="12" t="s">
        <v>332</v>
      </c>
      <c r="G1770" s="2" t="s">
        <v>34</v>
      </c>
      <c r="H1770" s="2" t="s">
        <v>10</v>
      </c>
      <c r="I1770" s="2" t="s">
        <v>74</v>
      </c>
      <c r="J1770" s="17">
        <v>450</v>
      </c>
      <c r="L1770" s="30">
        <f>IF(M1770="1000 szt.",((J1770/N1770)/1000),IF(M1770="gram",((J1770/N1770)*1000),J1770/N1770))</f>
        <v>50000.000000000007</v>
      </c>
      <c r="M1770" s="14" t="s">
        <v>31</v>
      </c>
      <c r="N1770" s="15">
        <v>8.9999999999999993E-3</v>
      </c>
      <c r="O1770" s="18" t="s">
        <v>1354</v>
      </c>
      <c r="P1770" s="31" t="str">
        <f t="shared" si="27"/>
        <v>St</v>
      </c>
    </row>
    <row r="1771" spans="1:16" ht="15.6" x14ac:dyDescent="0.3">
      <c r="A1771" s="9">
        <v>45514.236111111109</v>
      </c>
      <c r="B1771" s="2" t="s">
        <v>9</v>
      </c>
      <c r="C1771" s="2" t="s">
        <v>32</v>
      </c>
      <c r="D1771" s="2" t="s">
        <v>1710</v>
      </c>
      <c r="E1771" s="12" t="s">
        <v>167</v>
      </c>
      <c r="G1771" s="2" t="s">
        <v>16</v>
      </c>
      <c r="H1771" s="2" t="s">
        <v>64</v>
      </c>
      <c r="I1771" s="2" t="s">
        <v>1744</v>
      </c>
      <c r="J1771" s="17">
        <v>70</v>
      </c>
      <c r="K1771" s="3" t="s">
        <v>981</v>
      </c>
      <c r="L1771" s="30">
        <f>IF(M1771="1000 szt.",((J1771/N1771)/1000),IF(M1771="gram",((J1771/N1771)*1000),J1771/N1771))</f>
        <v>70</v>
      </c>
      <c r="M1771" s="14" t="s">
        <v>19</v>
      </c>
      <c r="N1771" s="15">
        <v>1</v>
      </c>
      <c r="O1771" s="18" t="s">
        <v>1354</v>
      </c>
      <c r="P1771" s="31" t="str">
        <f t="shared" si="27"/>
        <v>St</v>
      </c>
    </row>
    <row r="1772" spans="1:16" ht="28.8" x14ac:dyDescent="0.3">
      <c r="A1772" s="9">
        <v>45514.5</v>
      </c>
      <c r="B1772" s="2" t="s">
        <v>3</v>
      </c>
      <c r="C1772" s="2" t="s">
        <v>4</v>
      </c>
      <c r="D1772" s="2" t="s">
        <v>1708</v>
      </c>
      <c r="E1772" s="12" t="s">
        <v>58</v>
      </c>
      <c r="F1772" s="12" t="s">
        <v>1754</v>
      </c>
      <c r="G1772" s="2" t="s">
        <v>23</v>
      </c>
      <c r="H1772" s="2" t="s">
        <v>45</v>
      </c>
      <c r="I1772" s="2" t="s">
        <v>45</v>
      </c>
      <c r="J1772" s="17">
        <v>228.8</v>
      </c>
      <c r="L1772" s="30">
        <f>IF(M1772="1000 szt.",((J1772/N1772)/1000),IF(M1772="gram",((J1772/N1772)*1000),J1772/N1772))</f>
        <v>1300.0000000000002</v>
      </c>
      <c r="M1772" s="14" t="s">
        <v>46</v>
      </c>
      <c r="N1772" s="15">
        <v>0.17599999999999999</v>
      </c>
      <c r="O1772" s="18" t="s">
        <v>1171</v>
      </c>
      <c r="P1772" s="31" t="str">
        <f t="shared" si="27"/>
        <v>SC</v>
      </c>
    </row>
    <row r="1773" spans="1:16" ht="28.8" x14ac:dyDescent="0.3">
      <c r="A1773" s="9">
        <v>45514.5</v>
      </c>
      <c r="B1773" s="2" t="s">
        <v>3</v>
      </c>
      <c r="C1773" s="2" t="s">
        <v>4</v>
      </c>
      <c r="D1773" s="2" t="s">
        <v>1708</v>
      </c>
      <c r="E1773" s="12" t="s">
        <v>58</v>
      </c>
      <c r="F1773" s="12" t="s">
        <v>1754</v>
      </c>
      <c r="G1773" s="2" t="s">
        <v>23</v>
      </c>
      <c r="H1773" s="2" t="s">
        <v>29</v>
      </c>
      <c r="I1773" s="2" t="s">
        <v>41</v>
      </c>
      <c r="J1773" s="17">
        <v>31.59</v>
      </c>
      <c r="K1773" s="3" t="s">
        <v>428</v>
      </c>
      <c r="L1773" s="30">
        <f>IF(M1773="1000 szt.",((J1773/N1773)/1000),IF(M1773="gram",((J1773/N1773)*1000),J1773/N1773))</f>
        <v>585</v>
      </c>
      <c r="M1773" s="14" t="s">
        <v>31</v>
      </c>
      <c r="N1773" s="15">
        <v>5.3999999999999999E-2</v>
      </c>
      <c r="O1773" s="18" t="s">
        <v>1171</v>
      </c>
      <c r="P1773" s="31" t="str">
        <f t="shared" si="27"/>
        <v>SC</v>
      </c>
    </row>
    <row r="1774" spans="1:16" ht="15.6" x14ac:dyDescent="0.3">
      <c r="A1774" s="9">
        <v>45514.625</v>
      </c>
      <c r="B1774" s="2" t="s">
        <v>3</v>
      </c>
      <c r="C1774" s="2" t="s">
        <v>4</v>
      </c>
      <c r="D1774" s="2" t="s">
        <v>1708</v>
      </c>
      <c r="E1774" s="12" t="s">
        <v>25</v>
      </c>
      <c r="F1774" s="12" t="s">
        <v>1750</v>
      </c>
      <c r="G1774" s="2" t="s">
        <v>26</v>
      </c>
      <c r="H1774" s="2" t="s">
        <v>7</v>
      </c>
      <c r="I1774" s="2" t="s">
        <v>7</v>
      </c>
      <c r="J1774" s="17">
        <v>32.619999999999997</v>
      </c>
      <c r="L1774" s="30">
        <f>IF(M1774="1000 szt.",((J1774/N1774)/1000),IF(M1774="gram",((J1774/N1774)*1000),J1774/N1774))</f>
        <v>0.81549999999999989</v>
      </c>
      <c r="M1774" s="14" t="s">
        <v>19</v>
      </c>
      <c r="N1774" s="15">
        <v>40</v>
      </c>
      <c r="O1774" s="18" t="s">
        <v>1354</v>
      </c>
      <c r="P1774" s="31" t="str">
        <f t="shared" si="27"/>
        <v>St</v>
      </c>
    </row>
    <row r="1775" spans="1:16" ht="28.8" x14ac:dyDescent="0.3">
      <c r="A1775" s="9">
        <v>45514.868055555555</v>
      </c>
      <c r="B1775" s="2" t="s">
        <v>3</v>
      </c>
      <c r="C1775" s="2" t="s">
        <v>4</v>
      </c>
      <c r="D1775" s="2" t="s">
        <v>1708</v>
      </c>
      <c r="E1775" s="12" t="s">
        <v>25</v>
      </c>
      <c r="F1775" s="12" t="s">
        <v>1755</v>
      </c>
      <c r="G1775" s="2" t="s">
        <v>26</v>
      </c>
      <c r="H1775" s="2" t="s">
        <v>7</v>
      </c>
      <c r="I1775" s="2" t="s">
        <v>7</v>
      </c>
      <c r="J1775" s="17">
        <v>489.32</v>
      </c>
      <c r="K1775" s="3" t="s">
        <v>1070</v>
      </c>
      <c r="L1775" s="30">
        <f>IF(M1775="1000 szt.",((J1775/N1775)/1000),IF(M1775="gram",((J1775/N1775)*1000),J1775/N1775))</f>
        <v>0.81553333333333333</v>
      </c>
      <c r="M1775" s="14" t="s">
        <v>19</v>
      </c>
      <c r="N1775" s="15">
        <v>600</v>
      </c>
      <c r="O1775" s="18" t="s">
        <v>1354</v>
      </c>
      <c r="P1775" s="31" t="str">
        <f t="shared" si="27"/>
        <v>St</v>
      </c>
    </row>
    <row r="1776" spans="1:16" ht="15.6" x14ac:dyDescent="0.3">
      <c r="A1776" s="9">
        <v>45514.953472222223</v>
      </c>
      <c r="B1776" s="2" t="s">
        <v>3</v>
      </c>
      <c r="C1776" s="2" t="s">
        <v>4</v>
      </c>
      <c r="D1776" s="2" t="s">
        <v>1708</v>
      </c>
      <c r="E1776" s="12" t="s">
        <v>71</v>
      </c>
      <c r="F1776" s="12" t="s">
        <v>1760</v>
      </c>
      <c r="G1776" s="2" t="s">
        <v>23</v>
      </c>
      <c r="H1776" s="2" t="s">
        <v>7</v>
      </c>
      <c r="I1776" s="2" t="s">
        <v>7</v>
      </c>
      <c r="J1776" s="17">
        <v>57.9</v>
      </c>
      <c r="K1776" s="3" t="s">
        <v>1071</v>
      </c>
      <c r="L1776" s="30">
        <f>IF(M1776="1000 szt.",((J1776/N1776)/1000),IF(M1776="gram",((J1776/N1776)*1000),J1776/N1776))</f>
        <v>0.8154929577464789</v>
      </c>
      <c r="M1776" s="14" t="s">
        <v>19</v>
      </c>
      <c r="N1776" s="15">
        <v>71</v>
      </c>
      <c r="O1776" s="18" t="s">
        <v>1354</v>
      </c>
      <c r="P1776" s="31" t="str">
        <f t="shared" si="27"/>
        <v>St</v>
      </c>
    </row>
    <row r="1777" spans="1:16" ht="15.6" x14ac:dyDescent="0.3">
      <c r="A1777" s="9">
        <v>45514.96597222222</v>
      </c>
      <c r="B1777" s="2" t="s">
        <v>3</v>
      </c>
      <c r="C1777" s="2" t="s">
        <v>4</v>
      </c>
      <c r="D1777" s="2" t="s">
        <v>1708</v>
      </c>
      <c r="E1777" s="12" t="s">
        <v>71</v>
      </c>
      <c r="F1777" s="12" t="s">
        <v>1760</v>
      </c>
      <c r="G1777" s="2" t="s">
        <v>23</v>
      </c>
      <c r="H1777" s="2" t="s">
        <v>7</v>
      </c>
      <c r="I1777" s="2" t="s">
        <v>7</v>
      </c>
      <c r="J1777" s="17">
        <v>97.86</v>
      </c>
      <c r="K1777" s="3" t="s">
        <v>1072</v>
      </c>
      <c r="L1777" s="30">
        <f>IF(M1777="1000 szt.",((J1777/N1777)/1000),IF(M1777="gram",((J1777/N1777)*1000),J1777/N1777))</f>
        <v>0.8155</v>
      </c>
      <c r="M1777" s="14" t="s">
        <v>19</v>
      </c>
      <c r="N1777" s="15">
        <v>120</v>
      </c>
      <c r="O1777" s="18" t="s">
        <v>1354</v>
      </c>
      <c r="P1777" s="31" t="str">
        <f t="shared" si="27"/>
        <v>St</v>
      </c>
    </row>
    <row r="1778" spans="1:16" ht="15.6" x14ac:dyDescent="0.3">
      <c r="A1778" s="9">
        <v>45514.973611111112</v>
      </c>
      <c r="B1778" s="2" t="s">
        <v>3</v>
      </c>
      <c r="C1778" s="2" t="s">
        <v>4</v>
      </c>
      <c r="D1778" s="2" t="s">
        <v>1708</v>
      </c>
      <c r="E1778" s="12" t="s">
        <v>71</v>
      </c>
      <c r="F1778" s="12" t="s">
        <v>1760</v>
      </c>
      <c r="G1778" s="2" t="s">
        <v>23</v>
      </c>
      <c r="H1778" s="2" t="s">
        <v>29</v>
      </c>
      <c r="I1778" s="2" t="s">
        <v>41</v>
      </c>
      <c r="J1778" s="17">
        <v>24.8</v>
      </c>
      <c r="K1778" s="3" t="s">
        <v>1073</v>
      </c>
      <c r="L1778" s="30">
        <f>IF(M1778="1000 szt.",((J1778/N1778)/1000),IF(M1778="gram",((J1778/N1778)*1000),J1778/N1778))</f>
        <v>584.90566037735846</v>
      </c>
      <c r="M1778" s="14" t="s">
        <v>31</v>
      </c>
      <c r="N1778" s="15">
        <v>4.24E-2</v>
      </c>
      <c r="O1778" s="18" t="s">
        <v>1354</v>
      </c>
      <c r="P1778" s="31" t="str">
        <f t="shared" si="27"/>
        <v>St</v>
      </c>
    </row>
    <row r="1779" spans="1:16" ht="15.6" x14ac:dyDescent="0.3">
      <c r="A1779" s="9">
        <v>45514.979861111111</v>
      </c>
      <c r="B1779" s="2" t="s">
        <v>3</v>
      </c>
      <c r="C1779" s="2" t="s">
        <v>4</v>
      </c>
      <c r="D1779" s="2" t="s">
        <v>1708</v>
      </c>
      <c r="E1779" s="12" t="s">
        <v>71</v>
      </c>
      <c r="F1779" s="12" t="s">
        <v>1760</v>
      </c>
      <c r="G1779" s="2" t="s">
        <v>23</v>
      </c>
      <c r="H1779" s="2" t="s">
        <v>7</v>
      </c>
      <c r="I1779" s="2" t="s">
        <v>7</v>
      </c>
      <c r="J1779" s="17">
        <v>146.80000000000001</v>
      </c>
      <c r="K1779" s="3" t="s">
        <v>1074</v>
      </c>
      <c r="L1779" s="30">
        <f>IF(M1779="1000 szt.",((J1779/N1779)/1000),IF(M1779="gram",((J1779/N1779)*1000),J1779/N1779))</f>
        <v>0.81555555555555559</v>
      </c>
      <c r="M1779" s="14" t="s">
        <v>19</v>
      </c>
      <c r="N1779" s="15">
        <v>180</v>
      </c>
      <c r="O1779" s="18" t="s">
        <v>1354</v>
      </c>
      <c r="P1779" s="31" t="str">
        <f t="shared" si="27"/>
        <v>St</v>
      </c>
    </row>
    <row r="1780" spans="1:16" ht="15.6" x14ac:dyDescent="0.3">
      <c r="A1780" s="9">
        <v>45514.988888888889</v>
      </c>
      <c r="B1780" s="2" t="s">
        <v>3</v>
      </c>
      <c r="C1780" s="2" t="s">
        <v>4</v>
      </c>
      <c r="D1780" s="2" t="s">
        <v>1708</v>
      </c>
      <c r="E1780" s="12" t="s">
        <v>71</v>
      </c>
      <c r="F1780" s="12" t="s">
        <v>1760</v>
      </c>
      <c r="G1780" s="2" t="s">
        <v>23</v>
      </c>
      <c r="H1780" s="2" t="s">
        <v>7</v>
      </c>
      <c r="I1780" s="2" t="s">
        <v>7</v>
      </c>
      <c r="J1780" s="17">
        <v>130.49</v>
      </c>
      <c r="K1780" s="3" t="s">
        <v>1075</v>
      </c>
      <c r="L1780" s="30">
        <f>IF(M1780="1000 szt.",((J1780/N1780)/1000),IF(M1780="gram",((J1780/N1780)*1000),J1780/N1780))</f>
        <v>0.81556250000000008</v>
      </c>
      <c r="M1780" s="14" t="s">
        <v>19</v>
      </c>
      <c r="N1780" s="15">
        <v>160</v>
      </c>
      <c r="O1780" s="18" t="s">
        <v>1354</v>
      </c>
      <c r="P1780" s="31" t="str">
        <f t="shared" si="27"/>
        <v>St</v>
      </c>
    </row>
    <row r="1781" spans="1:16" ht="15.6" x14ac:dyDescent="0.3">
      <c r="A1781" s="9">
        <v>45515.027777777781</v>
      </c>
      <c r="B1781" s="2" t="s">
        <v>3</v>
      </c>
      <c r="C1781" s="2" t="s">
        <v>4</v>
      </c>
      <c r="D1781" s="2" t="s">
        <v>1708</v>
      </c>
      <c r="E1781" s="12" t="s">
        <v>71</v>
      </c>
      <c r="F1781" s="12" t="s">
        <v>1760</v>
      </c>
      <c r="G1781" s="2" t="s">
        <v>23</v>
      </c>
      <c r="H1781" s="2" t="s">
        <v>7</v>
      </c>
      <c r="I1781" s="2" t="s">
        <v>7</v>
      </c>
      <c r="J1781" s="17">
        <v>48.93</v>
      </c>
      <c r="L1781" s="30">
        <f>IF(M1781="1000 szt.",((J1781/N1781)/1000),IF(M1781="gram",((J1781/N1781)*1000),J1781/N1781))</f>
        <v>0.8155</v>
      </c>
      <c r="M1781" s="14" t="s">
        <v>19</v>
      </c>
      <c r="N1781" s="15">
        <v>60</v>
      </c>
      <c r="O1781" s="18" t="s">
        <v>1354</v>
      </c>
      <c r="P1781" s="31" t="str">
        <f t="shared" si="27"/>
        <v>St</v>
      </c>
    </row>
    <row r="1782" spans="1:16" ht="28.8" x14ac:dyDescent="0.3">
      <c r="A1782" s="9">
        <v>45515.121527777781</v>
      </c>
      <c r="B1782" s="2" t="s">
        <v>3</v>
      </c>
      <c r="C1782" s="2" t="s">
        <v>4</v>
      </c>
      <c r="D1782" s="2" t="s">
        <v>1708</v>
      </c>
      <c r="E1782" s="12" t="s">
        <v>25</v>
      </c>
      <c r="F1782" s="12" t="s">
        <v>1755</v>
      </c>
      <c r="G1782" s="2" t="s">
        <v>26</v>
      </c>
      <c r="H1782" s="2" t="s">
        <v>7</v>
      </c>
      <c r="I1782" s="2" t="s">
        <v>7</v>
      </c>
      <c r="J1782" s="17">
        <v>652.42999999999995</v>
      </c>
      <c r="K1782" s="3" t="s">
        <v>1076</v>
      </c>
      <c r="L1782" s="30">
        <f>IF(M1782="1000 szt.",((J1782/N1782)/1000),IF(M1782="gram",((J1782/N1782)*1000),J1782/N1782))</f>
        <v>0.81553749999999992</v>
      </c>
      <c r="M1782" s="14" t="s">
        <v>19</v>
      </c>
      <c r="N1782" s="15">
        <v>800</v>
      </c>
      <c r="O1782" s="18" t="s">
        <v>1354</v>
      </c>
      <c r="P1782" s="31" t="str">
        <f t="shared" si="27"/>
        <v>St</v>
      </c>
    </row>
    <row r="1783" spans="1:16" ht="20.399999999999999" x14ac:dyDescent="0.3">
      <c r="A1783" s="9">
        <v>45515.305555555555</v>
      </c>
      <c r="B1783" s="2" t="s">
        <v>3</v>
      </c>
      <c r="C1783" s="2" t="s">
        <v>4</v>
      </c>
      <c r="D1783" s="2" t="s">
        <v>1709</v>
      </c>
      <c r="E1783" s="12" t="s">
        <v>60</v>
      </c>
      <c r="F1783" s="12" t="s">
        <v>1752</v>
      </c>
      <c r="G1783" s="2" t="s">
        <v>23</v>
      </c>
      <c r="H1783" s="2" t="s">
        <v>7</v>
      </c>
      <c r="I1783" s="2" t="s">
        <v>7</v>
      </c>
      <c r="J1783" s="17">
        <v>97.86</v>
      </c>
      <c r="K1783" s="3" t="s">
        <v>1077</v>
      </c>
      <c r="L1783" s="30">
        <f>IF(M1783="1000 szt.",((J1783/N1783)/1000),IF(M1783="gram",((J1783/N1783)*1000),J1783/N1783))</f>
        <v>0.8155</v>
      </c>
      <c r="M1783" s="14" t="s">
        <v>19</v>
      </c>
      <c r="N1783" s="15">
        <v>120</v>
      </c>
      <c r="O1783" s="18" t="s">
        <v>1354</v>
      </c>
      <c r="P1783" s="31" t="str">
        <f t="shared" si="27"/>
        <v>St</v>
      </c>
    </row>
    <row r="1784" spans="1:16" ht="28.8" x14ac:dyDescent="0.3">
      <c r="A1784" s="9">
        <v>45515.430555555555</v>
      </c>
      <c r="B1784" s="2" t="s">
        <v>3</v>
      </c>
      <c r="C1784" s="2" t="s">
        <v>4</v>
      </c>
      <c r="D1784" s="2" t="s">
        <v>1708</v>
      </c>
      <c r="E1784" s="12" t="s">
        <v>22</v>
      </c>
      <c r="F1784" s="12" t="s">
        <v>1749</v>
      </c>
      <c r="G1784" s="2" t="s">
        <v>23</v>
      </c>
      <c r="H1784" s="2" t="s">
        <v>64</v>
      </c>
      <c r="I1784" s="2" t="s">
        <v>1744</v>
      </c>
      <c r="J1784" s="17">
        <v>40</v>
      </c>
      <c r="K1784" s="3" t="s">
        <v>1078</v>
      </c>
      <c r="L1784" s="30">
        <f>IF(M1784="1000 szt.",((J1784/N1784)/1000),IF(M1784="gram",((J1784/N1784)*1000),J1784/N1784))</f>
        <v>40</v>
      </c>
      <c r="M1784" s="14" t="s">
        <v>19</v>
      </c>
      <c r="N1784" s="15">
        <v>1</v>
      </c>
      <c r="O1784" s="18" t="s">
        <v>1171</v>
      </c>
      <c r="P1784" s="31" t="str">
        <f t="shared" si="27"/>
        <v>SC</v>
      </c>
    </row>
    <row r="1785" spans="1:16" ht="30.6" x14ac:dyDescent="0.3">
      <c r="A1785" s="9">
        <v>45515.472222222219</v>
      </c>
      <c r="B1785" s="2" t="s">
        <v>3</v>
      </c>
      <c r="C1785" s="2" t="s">
        <v>4</v>
      </c>
      <c r="D1785" s="2" t="s">
        <v>1708</v>
      </c>
      <c r="E1785" s="12" t="s">
        <v>25</v>
      </c>
      <c r="F1785" s="12" t="s">
        <v>1750</v>
      </c>
      <c r="G1785" s="2" t="s">
        <v>26</v>
      </c>
      <c r="H1785" s="2" t="s">
        <v>7</v>
      </c>
      <c r="I1785" s="2" t="s">
        <v>7</v>
      </c>
      <c r="J1785" s="17">
        <v>57.9</v>
      </c>
      <c r="K1785" s="3" t="s">
        <v>1079</v>
      </c>
      <c r="L1785" s="30">
        <f>IF(M1785="1000 szt.",((J1785/N1785)/1000),IF(M1785="gram",((J1785/N1785)*1000),J1785/N1785))</f>
        <v>0.8154929577464789</v>
      </c>
      <c r="M1785" s="14" t="s">
        <v>19</v>
      </c>
      <c r="N1785" s="15">
        <v>71</v>
      </c>
      <c r="O1785" s="18" t="s">
        <v>1354</v>
      </c>
      <c r="P1785" s="31" t="str">
        <f t="shared" si="27"/>
        <v>St</v>
      </c>
    </row>
    <row r="1786" spans="1:16" ht="28.8" x14ac:dyDescent="0.3">
      <c r="A1786" s="9">
        <v>45515.59375</v>
      </c>
      <c r="B1786" s="2" t="s">
        <v>3</v>
      </c>
      <c r="C1786" s="2" t="s">
        <v>4</v>
      </c>
      <c r="D1786" s="2" t="s">
        <v>1708</v>
      </c>
      <c r="E1786" s="12" t="s">
        <v>22</v>
      </c>
      <c r="F1786" s="12" t="s">
        <v>1749</v>
      </c>
      <c r="G1786" s="2" t="s">
        <v>23</v>
      </c>
      <c r="H1786" s="2" t="s">
        <v>17</v>
      </c>
      <c r="I1786" s="2" t="s">
        <v>1744</v>
      </c>
      <c r="J1786" s="17">
        <v>2</v>
      </c>
      <c r="K1786" s="3" t="s">
        <v>1080</v>
      </c>
      <c r="L1786" s="30">
        <f>IF(M1786="1000 szt.",((J1786/N1786)/1000),IF(M1786="gram",((J1786/N1786)*1000),J1786/N1786))</f>
        <v>2</v>
      </c>
      <c r="M1786" s="14" t="s">
        <v>19</v>
      </c>
      <c r="N1786" s="15">
        <v>1</v>
      </c>
      <c r="O1786" s="18" t="s">
        <v>1354</v>
      </c>
      <c r="P1786" s="31" t="str">
        <f t="shared" si="27"/>
        <v>St</v>
      </c>
    </row>
    <row r="1787" spans="1:16" ht="15.6" x14ac:dyDescent="0.3">
      <c r="A1787" s="9">
        <v>45515.625</v>
      </c>
      <c r="B1787" s="2" t="s">
        <v>3</v>
      </c>
      <c r="C1787" s="2" t="s">
        <v>32</v>
      </c>
      <c r="D1787" s="2" t="s">
        <v>1708</v>
      </c>
      <c r="E1787" s="12" t="s">
        <v>1081</v>
      </c>
      <c r="G1787" s="2" t="s">
        <v>23</v>
      </c>
      <c r="H1787" s="2" t="s">
        <v>7</v>
      </c>
      <c r="I1787" s="2" t="s">
        <v>7</v>
      </c>
      <c r="J1787" s="17">
        <v>228.35</v>
      </c>
      <c r="L1787" s="30">
        <f>IF(M1787="1000 szt.",((J1787/N1787)/1000),IF(M1787="gram",((J1787/N1787)*1000),J1787/N1787))</f>
        <v>0.81553571428571425</v>
      </c>
      <c r="M1787" s="14" t="s">
        <v>19</v>
      </c>
      <c r="N1787" s="15">
        <v>280</v>
      </c>
      <c r="O1787" s="18" t="s">
        <v>1354</v>
      </c>
      <c r="P1787" s="31" t="str">
        <f t="shared" si="27"/>
        <v>St</v>
      </c>
    </row>
    <row r="1788" spans="1:16" ht="28.8" x14ac:dyDescent="0.3">
      <c r="A1788" s="9">
        <v>45515.965277777781</v>
      </c>
      <c r="B1788" s="2" t="s">
        <v>3</v>
      </c>
      <c r="C1788" s="2" t="s">
        <v>4</v>
      </c>
      <c r="D1788" s="2" t="s">
        <v>1709</v>
      </c>
      <c r="E1788" s="12" t="s">
        <v>103</v>
      </c>
      <c r="F1788" s="12" t="s">
        <v>1756</v>
      </c>
      <c r="G1788" s="2" t="s">
        <v>23</v>
      </c>
      <c r="H1788" s="2" t="s">
        <v>64</v>
      </c>
      <c r="I1788" s="2" t="s">
        <v>1744</v>
      </c>
      <c r="J1788" s="17">
        <v>100</v>
      </c>
      <c r="K1788" s="3" t="s">
        <v>1078</v>
      </c>
      <c r="L1788" s="30">
        <f>IF(M1788="1000 szt.",((J1788/N1788)/1000),IF(M1788="gram",((J1788/N1788)*1000),J1788/N1788))</f>
        <v>100</v>
      </c>
      <c r="M1788" s="14" t="s">
        <v>19</v>
      </c>
      <c r="N1788" s="15">
        <v>1</v>
      </c>
      <c r="O1788" s="18" t="s">
        <v>1164</v>
      </c>
      <c r="P1788" s="31" t="str">
        <f t="shared" si="27"/>
        <v>KA</v>
      </c>
    </row>
    <row r="1789" spans="1:16" ht="15.6" x14ac:dyDescent="0.3">
      <c r="A1789" s="9">
        <v>45516.25</v>
      </c>
      <c r="B1789" s="2" t="s">
        <v>3</v>
      </c>
      <c r="C1789" s="2" t="s">
        <v>4</v>
      </c>
      <c r="D1789" s="2" t="s">
        <v>1708</v>
      </c>
      <c r="E1789" s="12" t="s">
        <v>71</v>
      </c>
      <c r="F1789" s="12" t="s">
        <v>1760</v>
      </c>
      <c r="G1789" s="2" t="s">
        <v>23</v>
      </c>
      <c r="H1789" s="2" t="s">
        <v>7</v>
      </c>
      <c r="I1789" s="2" t="s">
        <v>7</v>
      </c>
      <c r="J1789" s="17">
        <v>163.11000000000001</v>
      </c>
      <c r="K1789" s="3" t="s">
        <v>1082</v>
      </c>
      <c r="L1789" s="30">
        <f>IF(M1789="1000 szt.",((J1789/N1789)/1000),IF(M1789="gram",((J1789/N1789)*1000),J1789/N1789))</f>
        <v>0.81555000000000011</v>
      </c>
      <c r="M1789" s="14" t="s">
        <v>19</v>
      </c>
      <c r="N1789" s="15">
        <v>200</v>
      </c>
      <c r="O1789" s="18" t="s">
        <v>1354</v>
      </c>
      <c r="P1789" s="31" t="str">
        <f t="shared" si="27"/>
        <v>St</v>
      </c>
    </row>
    <row r="1790" spans="1:16" ht="15.6" x14ac:dyDescent="0.3">
      <c r="A1790" s="9">
        <v>45516.25</v>
      </c>
      <c r="B1790" s="2" t="s">
        <v>3</v>
      </c>
      <c r="C1790" s="2" t="s">
        <v>4</v>
      </c>
      <c r="D1790" s="2" t="s">
        <v>1708</v>
      </c>
      <c r="E1790" s="12" t="s">
        <v>71</v>
      </c>
      <c r="F1790" s="12" t="s">
        <v>1760</v>
      </c>
      <c r="G1790" s="2" t="s">
        <v>23</v>
      </c>
      <c r="H1790" s="2" t="s">
        <v>7</v>
      </c>
      <c r="I1790" s="2" t="s">
        <v>7</v>
      </c>
      <c r="J1790" s="17">
        <v>81.55</v>
      </c>
      <c r="L1790" s="30">
        <f>IF(M1790="1000 szt.",((J1790/N1790)/1000),IF(M1790="gram",((J1790/N1790)*1000),J1790/N1790))</f>
        <v>0.8155</v>
      </c>
      <c r="M1790" s="14" t="s">
        <v>19</v>
      </c>
      <c r="N1790" s="15">
        <v>100</v>
      </c>
      <c r="O1790" s="18" t="s">
        <v>1354</v>
      </c>
      <c r="P1790" s="31" t="str">
        <f t="shared" si="27"/>
        <v>St</v>
      </c>
    </row>
    <row r="1791" spans="1:16" ht="40.799999999999997" x14ac:dyDescent="0.3">
      <c r="A1791" s="9">
        <v>45516.253472222219</v>
      </c>
      <c r="B1791" s="2" t="s">
        <v>27</v>
      </c>
      <c r="C1791" s="2" t="s">
        <v>28</v>
      </c>
      <c r="D1791" s="2" t="s">
        <v>1712</v>
      </c>
      <c r="E1791" s="12" t="s">
        <v>332</v>
      </c>
      <c r="G1791" s="2" t="s">
        <v>27</v>
      </c>
      <c r="H1791" s="2" t="s">
        <v>37</v>
      </c>
      <c r="I1791" s="2" t="s">
        <v>312</v>
      </c>
      <c r="J1791" s="17">
        <v>100000</v>
      </c>
      <c r="K1791" s="3" t="s">
        <v>1084</v>
      </c>
      <c r="L1791" s="30">
        <f>IF(M1791="1000 szt.",((J1791/N1791)/1000),IF(M1791="gram",((J1791/N1791)*1000),J1791/N1791))</f>
        <v>100000</v>
      </c>
      <c r="M1791" s="14" t="s">
        <v>19</v>
      </c>
      <c r="N1791" s="15">
        <v>1</v>
      </c>
      <c r="O1791" s="18" t="s">
        <v>1354</v>
      </c>
      <c r="P1791" s="31" t="str">
        <f t="shared" si="27"/>
        <v>St</v>
      </c>
    </row>
    <row r="1792" spans="1:16" ht="15.6" x14ac:dyDescent="0.3">
      <c r="A1792" s="9">
        <v>45516.253472222219</v>
      </c>
      <c r="B1792" s="2" t="s">
        <v>27</v>
      </c>
      <c r="C1792" s="2" t="s">
        <v>28</v>
      </c>
      <c r="D1792" s="2" t="s">
        <v>1712</v>
      </c>
      <c r="E1792" s="12" t="s">
        <v>332</v>
      </c>
      <c r="G1792" s="2" t="s">
        <v>27</v>
      </c>
      <c r="H1792" s="2" t="s">
        <v>37</v>
      </c>
      <c r="I1792" s="2" t="s">
        <v>38</v>
      </c>
      <c r="J1792" s="17">
        <v>200000</v>
      </c>
      <c r="L1792" s="30">
        <f>IF(M1792="1000 szt.",((J1792/N1792)/1000),IF(M1792="gram",((J1792/N1792)*1000),J1792/N1792))</f>
        <v>200000</v>
      </c>
      <c r="M1792" s="14" t="s">
        <v>19</v>
      </c>
      <c r="N1792" s="15">
        <v>1</v>
      </c>
      <c r="O1792" s="18" t="s">
        <v>1354</v>
      </c>
      <c r="P1792" s="31" t="str">
        <f t="shared" si="27"/>
        <v>St</v>
      </c>
    </row>
    <row r="1793" spans="1:16" ht="15.6" x14ac:dyDescent="0.3">
      <c r="A1793" s="9">
        <v>45516.261805555558</v>
      </c>
      <c r="B1793" s="2" t="s">
        <v>3</v>
      </c>
      <c r="C1793" s="2" t="s">
        <v>4</v>
      </c>
      <c r="D1793" s="2" t="s">
        <v>1708</v>
      </c>
      <c r="E1793" s="12" t="s">
        <v>71</v>
      </c>
      <c r="F1793" s="12" t="s">
        <v>1760</v>
      </c>
      <c r="G1793" s="2" t="s">
        <v>23</v>
      </c>
      <c r="H1793" s="2" t="s">
        <v>7</v>
      </c>
      <c r="I1793" s="2" t="s">
        <v>7</v>
      </c>
      <c r="J1793" s="17">
        <v>102.76</v>
      </c>
      <c r="L1793" s="30">
        <f>IF(M1793="1000 szt.",((J1793/N1793)/1000),IF(M1793="gram",((J1793/N1793)*1000),J1793/N1793))</f>
        <v>0.81555555555555559</v>
      </c>
      <c r="M1793" s="14" t="s">
        <v>19</v>
      </c>
      <c r="N1793" s="15">
        <v>126</v>
      </c>
      <c r="O1793" s="18" t="s">
        <v>1354</v>
      </c>
      <c r="P1793" s="31" t="str">
        <f t="shared" si="27"/>
        <v>St</v>
      </c>
    </row>
    <row r="1794" spans="1:16" ht="28.8" x14ac:dyDescent="0.3">
      <c r="A1794" s="9">
        <v>45516.4375</v>
      </c>
      <c r="B1794" s="2" t="s">
        <v>3</v>
      </c>
      <c r="C1794" s="2" t="s">
        <v>4</v>
      </c>
      <c r="D1794" s="2" t="s">
        <v>1708</v>
      </c>
      <c r="E1794" s="12" t="s">
        <v>58</v>
      </c>
      <c r="F1794" s="12" t="s">
        <v>1754</v>
      </c>
      <c r="G1794" s="2" t="s">
        <v>23</v>
      </c>
      <c r="H1794" s="2" t="s">
        <v>64</v>
      </c>
      <c r="I1794" s="2" t="s">
        <v>1744</v>
      </c>
      <c r="J1794" s="17">
        <v>200</v>
      </c>
      <c r="K1794" s="3" t="s">
        <v>1083</v>
      </c>
      <c r="L1794" s="30">
        <f>IF(M1794="1000 szt.",((J1794/N1794)/1000),IF(M1794="gram",((J1794/N1794)*1000),J1794/N1794))</f>
        <v>200</v>
      </c>
      <c r="M1794" s="14" t="s">
        <v>19</v>
      </c>
      <c r="N1794" s="15">
        <v>1</v>
      </c>
      <c r="O1794" s="18" t="s">
        <v>1163</v>
      </c>
      <c r="P1794" s="31" t="str">
        <f t="shared" si="27"/>
        <v>SC</v>
      </c>
    </row>
    <row r="1795" spans="1:16" ht="15.6" x14ac:dyDescent="0.3">
      <c r="A1795" s="9">
        <v>45516.6875</v>
      </c>
      <c r="B1795" s="2" t="s">
        <v>9</v>
      </c>
      <c r="C1795" s="2" t="s">
        <v>4</v>
      </c>
      <c r="D1795" s="2" t="s">
        <v>1715</v>
      </c>
      <c r="E1795" s="12" t="s">
        <v>113</v>
      </c>
      <c r="F1795" s="12" t="s">
        <v>1758</v>
      </c>
      <c r="G1795" s="2" t="s">
        <v>16</v>
      </c>
      <c r="H1795" s="2" t="s">
        <v>17</v>
      </c>
      <c r="I1795" s="2" t="s">
        <v>18</v>
      </c>
      <c r="J1795" s="17">
        <v>3</v>
      </c>
      <c r="L1795" s="30">
        <f>IF(M1795="1000 szt.",((J1795/N1795)/1000),IF(M1795="gram",((J1795/N1795)*1000),J1795/N1795))</f>
        <v>3</v>
      </c>
      <c r="M1795" s="14" t="s">
        <v>19</v>
      </c>
      <c r="N1795" s="15">
        <v>1</v>
      </c>
      <c r="O1795" s="18" t="s">
        <v>1354</v>
      </c>
      <c r="P1795" s="31" t="str">
        <f t="shared" ref="P1795:P1858" si="28">MID(O1795,1,2)</f>
        <v>St</v>
      </c>
    </row>
    <row r="1796" spans="1:16" ht="28.8" x14ac:dyDescent="0.3">
      <c r="A1796" s="9">
        <v>45516.760416666664</v>
      </c>
      <c r="B1796" s="2" t="s">
        <v>3</v>
      </c>
      <c r="C1796" s="2" t="s">
        <v>4</v>
      </c>
      <c r="D1796" s="2" t="s">
        <v>1709</v>
      </c>
      <c r="E1796" s="12" t="s">
        <v>103</v>
      </c>
      <c r="F1796" s="12" t="s">
        <v>1756</v>
      </c>
      <c r="G1796" s="2" t="s">
        <v>23</v>
      </c>
      <c r="H1796" s="2" t="s">
        <v>17</v>
      </c>
      <c r="I1796" s="2" t="s">
        <v>18</v>
      </c>
      <c r="J1796" s="17">
        <v>4</v>
      </c>
      <c r="K1796" s="3" t="s">
        <v>1085</v>
      </c>
      <c r="L1796" s="30">
        <f>IF(M1796="1000 szt.",((J1796/N1796)/1000),IF(M1796="gram",((J1796/N1796)*1000),J1796/N1796))</f>
        <v>4</v>
      </c>
      <c r="M1796" s="14" t="s">
        <v>19</v>
      </c>
      <c r="N1796" s="15">
        <v>1</v>
      </c>
      <c r="O1796" s="18" t="s">
        <v>1354</v>
      </c>
      <c r="P1796" s="31" t="str">
        <f t="shared" si="28"/>
        <v>St</v>
      </c>
    </row>
    <row r="1797" spans="1:16" ht="28.8" x14ac:dyDescent="0.3">
      <c r="A1797" s="9">
        <v>45517.138888888891</v>
      </c>
      <c r="B1797" s="2" t="s">
        <v>3</v>
      </c>
      <c r="C1797" s="2" t="s">
        <v>4</v>
      </c>
      <c r="D1797" s="2" t="s">
        <v>1708</v>
      </c>
      <c r="E1797" s="12" t="s">
        <v>22</v>
      </c>
      <c r="F1797" s="12" t="s">
        <v>1749</v>
      </c>
      <c r="G1797" s="2" t="s">
        <v>23</v>
      </c>
      <c r="H1797" s="2" t="s">
        <v>64</v>
      </c>
      <c r="I1797" s="2" t="s">
        <v>85</v>
      </c>
      <c r="J1797" s="17">
        <v>325</v>
      </c>
      <c r="K1797" s="3" t="s">
        <v>1086</v>
      </c>
      <c r="L1797" s="30">
        <f>IF(M1797="1000 szt.",((J1797/N1797)/1000),IF(M1797="gram",((J1797/N1797)*1000),J1797/N1797))</f>
        <v>325</v>
      </c>
      <c r="M1797" s="14" t="s">
        <v>19</v>
      </c>
      <c r="N1797" s="15">
        <v>1</v>
      </c>
      <c r="O1797" s="18" t="s">
        <v>1354</v>
      </c>
      <c r="P1797" s="31" t="str">
        <f t="shared" si="28"/>
        <v>St</v>
      </c>
    </row>
    <row r="1798" spans="1:16" ht="28.8" x14ac:dyDescent="0.3">
      <c r="A1798" s="9">
        <v>45517.138888888891</v>
      </c>
      <c r="B1798" s="2" t="s">
        <v>3</v>
      </c>
      <c r="C1798" s="2" t="s">
        <v>4</v>
      </c>
      <c r="D1798" s="2" t="s">
        <v>1708</v>
      </c>
      <c r="E1798" s="12" t="s">
        <v>22</v>
      </c>
      <c r="F1798" s="12" t="s">
        <v>1749</v>
      </c>
      <c r="G1798" s="2" t="s">
        <v>23</v>
      </c>
      <c r="H1798" s="2" t="s">
        <v>17</v>
      </c>
      <c r="I1798" s="2" t="s">
        <v>1744</v>
      </c>
      <c r="J1798" s="17">
        <v>102.83</v>
      </c>
      <c r="K1798" s="3" t="s">
        <v>1087</v>
      </c>
      <c r="L1798" s="30">
        <f>IF(M1798="1000 szt.",((J1798/N1798)/1000),IF(M1798="gram",((J1798/N1798)*1000),J1798/N1798))</f>
        <v>1.1299999999999999</v>
      </c>
      <c r="M1798" s="14" t="s">
        <v>19</v>
      </c>
      <c r="N1798" s="15">
        <v>91</v>
      </c>
      <c r="O1798" s="18" t="s">
        <v>1354</v>
      </c>
      <c r="P1798" s="31" t="str">
        <f t="shared" si="28"/>
        <v>St</v>
      </c>
    </row>
    <row r="1799" spans="1:16" ht="15.6" x14ac:dyDescent="0.3">
      <c r="A1799" s="9">
        <v>45517.175694444442</v>
      </c>
      <c r="B1799" s="2" t="s">
        <v>9</v>
      </c>
      <c r="C1799" s="2" t="s">
        <v>4</v>
      </c>
      <c r="D1799" s="2" t="s">
        <v>1709</v>
      </c>
      <c r="E1799" s="12" t="s">
        <v>60</v>
      </c>
      <c r="F1799" s="12" t="s">
        <v>1752</v>
      </c>
      <c r="G1799" s="2" t="s">
        <v>23</v>
      </c>
      <c r="H1799" s="2" t="s">
        <v>11</v>
      </c>
      <c r="I1799" s="2" t="s">
        <v>1744</v>
      </c>
      <c r="K1799" s="3" t="s">
        <v>1088</v>
      </c>
      <c r="L1799" s="30">
        <f>IF(M1799="1000 szt.",((J1799/N1799)/1000),IF(M1799="gram",((J1799/N1799)*1000),J1799/N1799))</f>
        <v>0</v>
      </c>
      <c r="M1799" s="14" t="s">
        <v>19</v>
      </c>
      <c r="N1799" s="15">
        <v>2</v>
      </c>
      <c r="O1799" s="18" t="s">
        <v>1354</v>
      </c>
      <c r="P1799" s="31" t="str">
        <f t="shared" si="28"/>
        <v>St</v>
      </c>
    </row>
    <row r="1800" spans="1:16" ht="15.6" x14ac:dyDescent="0.3">
      <c r="A1800" s="9">
        <v>45517.291666666664</v>
      </c>
      <c r="B1800" s="2" t="s">
        <v>27</v>
      </c>
      <c r="C1800" s="2" t="s">
        <v>28</v>
      </c>
      <c r="D1800" s="2" t="s">
        <v>1708</v>
      </c>
      <c r="E1800" s="12" t="s">
        <v>66</v>
      </c>
      <c r="G1800" s="2" t="s">
        <v>27</v>
      </c>
      <c r="H1800" s="2" t="s">
        <v>37</v>
      </c>
      <c r="I1800" s="2" t="s">
        <v>312</v>
      </c>
      <c r="J1800" s="17">
        <v>90000</v>
      </c>
      <c r="K1800" s="3" t="s">
        <v>1089</v>
      </c>
      <c r="L1800" s="30">
        <f>IF(M1800="1000 szt.",((J1800/N1800)/1000),IF(M1800="gram",((J1800/N1800)*1000),J1800/N1800))</f>
        <v>90000</v>
      </c>
      <c r="M1800" s="14" t="s">
        <v>19</v>
      </c>
      <c r="N1800" s="15">
        <v>1</v>
      </c>
      <c r="O1800" s="18" t="s">
        <v>1166</v>
      </c>
      <c r="P1800" s="31" t="str">
        <f t="shared" si="28"/>
        <v>Po</v>
      </c>
    </row>
    <row r="1801" spans="1:16" ht="15.6" x14ac:dyDescent="0.3">
      <c r="A1801" s="9">
        <v>45517.392361111109</v>
      </c>
      <c r="B1801" s="2" t="s">
        <v>3</v>
      </c>
      <c r="C1801" s="2" t="s">
        <v>4</v>
      </c>
      <c r="D1801" s="2" t="s">
        <v>1708</v>
      </c>
      <c r="E1801" s="12" t="s">
        <v>71</v>
      </c>
      <c r="F1801" s="12" t="s">
        <v>1760</v>
      </c>
      <c r="G1801" s="2" t="s">
        <v>23</v>
      </c>
      <c r="H1801" s="2" t="s">
        <v>7</v>
      </c>
      <c r="I1801" s="2" t="s">
        <v>7</v>
      </c>
      <c r="J1801" s="17">
        <v>65.239999999999995</v>
      </c>
      <c r="L1801" s="30">
        <f>IF(M1801="1000 szt.",((J1801/N1801)/1000),IF(M1801="gram",((J1801/N1801)*1000),J1801/N1801))</f>
        <v>0.81549999999999989</v>
      </c>
      <c r="M1801" s="14" t="s">
        <v>19</v>
      </c>
      <c r="N1801" s="15">
        <v>80</v>
      </c>
      <c r="O1801" s="18" t="s">
        <v>1164</v>
      </c>
      <c r="P1801" s="31" t="str">
        <f t="shared" si="28"/>
        <v>KA</v>
      </c>
    </row>
    <row r="1802" spans="1:16" ht="15.6" x14ac:dyDescent="0.3">
      <c r="A1802" s="9">
        <v>45517.52847222222</v>
      </c>
      <c r="B1802" s="2" t="s">
        <v>3</v>
      </c>
      <c r="C1802" s="2" t="s">
        <v>4</v>
      </c>
      <c r="D1802" s="2" t="s">
        <v>1708</v>
      </c>
      <c r="E1802" s="12" t="s">
        <v>71</v>
      </c>
      <c r="F1802" s="12" t="s">
        <v>1760</v>
      </c>
      <c r="G1802" s="2" t="s">
        <v>23</v>
      </c>
      <c r="H1802" s="2" t="s">
        <v>7</v>
      </c>
      <c r="I1802" s="2" t="s">
        <v>7</v>
      </c>
      <c r="J1802" s="17">
        <v>48.93</v>
      </c>
      <c r="L1802" s="30">
        <f>IF(M1802="1000 szt.",((J1802/N1802)/1000),IF(M1802="gram",((J1802/N1802)*1000),J1802/N1802))</f>
        <v>0.8155</v>
      </c>
      <c r="M1802" s="14" t="s">
        <v>19</v>
      </c>
      <c r="N1802" s="15">
        <v>60</v>
      </c>
      <c r="O1802" s="18" t="s">
        <v>1354</v>
      </c>
      <c r="P1802" s="31" t="str">
        <f t="shared" si="28"/>
        <v>St</v>
      </c>
    </row>
    <row r="1803" spans="1:16" ht="15.6" x14ac:dyDescent="0.3">
      <c r="A1803" s="9">
        <v>45517.535416666666</v>
      </c>
      <c r="B1803" s="2" t="s">
        <v>3</v>
      </c>
      <c r="C1803" s="2" t="s">
        <v>4</v>
      </c>
      <c r="D1803" s="2" t="s">
        <v>1708</v>
      </c>
      <c r="E1803" s="12" t="s">
        <v>71</v>
      </c>
      <c r="F1803" s="12" t="s">
        <v>1760</v>
      </c>
      <c r="G1803" s="2" t="s">
        <v>23</v>
      </c>
      <c r="H1803" s="2" t="s">
        <v>7</v>
      </c>
      <c r="I1803" s="2" t="s">
        <v>7</v>
      </c>
      <c r="J1803" s="17">
        <v>81.55</v>
      </c>
      <c r="L1803" s="30">
        <f>IF(M1803="1000 szt.",((J1803/N1803)/1000),IF(M1803="gram",((J1803/N1803)*1000),J1803/N1803))</f>
        <v>0.8155</v>
      </c>
      <c r="M1803" s="14" t="s">
        <v>19</v>
      </c>
      <c r="N1803" s="15">
        <v>100</v>
      </c>
      <c r="O1803" s="18" t="s">
        <v>1354</v>
      </c>
      <c r="P1803" s="31" t="str">
        <f t="shared" si="28"/>
        <v>St</v>
      </c>
    </row>
    <row r="1804" spans="1:16" ht="15.6" x14ac:dyDescent="0.3">
      <c r="A1804" s="9">
        <v>45517.539583333331</v>
      </c>
      <c r="B1804" s="2" t="s">
        <v>3</v>
      </c>
      <c r="C1804" s="2" t="s">
        <v>4</v>
      </c>
      <c r="D1804" s="2" t="s">
        <v>1708</v>
      </c>
      <c r="E1804" s="12" t="s">
        <v>71</v>
      </c>
      <c r="F1804" s="12" t="s">
        <v>1760</v>
      </c>
      <c r="G1804" s="2" t="s">
        <v>23</v>
      </c>
      <c r="H1804" s="2" t="s">
        <v>7</v>
      </c>
      <c r="I1804" s="2" t="s">
        <v>7</v>
      </c>
      <c r="J1804" s="17">
        <v>114.18</v>
      </c>
      <c r="L1804" s="30">
        <f>IF(M1804="1000 szt.",((J1804/N1804)/1000),IF(M1804="gram",((J1804/N1804)*1000),J1804/N1804))</f>
        <v>0.81557142857142861</v>
      </c>
      <c r="M1804" s="14" t="s">
        <v>19</v>
      </c>
      <c r="N1804" s="15">
        <v>140</v>
      </c>
      <c r="O1804" s="18" t="s">
        <v>1354</v>
      </c>
      <c r="P1804" s="31" t="str">
        <f t="shared" si="28"/>
        <v>St</v>
      </c>
    </row>
    <row r="1805" spans="1:16" ht="15.6" x14ac:dyDescent="0.3">
      <c r="A1805" s="9">
        <v>45517.798611111109</v>
      </c>
      <c r="B1805" s="2" t="s">
        <v>3</v>
      </c>
      <c r="C1805" s="2" t="s">
        <v>4</v>
      </c>
      <c r="D1805" s="2" t="s">
        <v>1708</v>
      </c>
      <c r="E1805" s="12" t="s">
        <v>25</v>
      </c>
      <c r="F1805" s="12" t="s">
        <v>1750</v>
      </c>
      <c r="G1805" s="2" t="s">
        <v>26</v>
      </c>
      <c r="H1805" s="2" t="s">
        <v>7</v>
      </c>
      <c r="I1805" s="2" t="s">
        <v>7</v>
      </c>
      <c r="J1805" s="17">
        <v>1174.3800000000001</v>
      </c>
      <c r="L1805" s="30">
        <f>IF(M1805="1000 szt.",((J1805/N1805)/1000),IF(M1805="gram",((J1805/N1805)*1000),J1805/N1805))</f>
        <v>0.81554166666666672</v>
      </c>
      <c r="M1805" s="14" t="s">
        <v>19</v>
      </c>
      <c r="N1805" s="15">
        <v>1440</v>
      </c>
      <c r="O1805" s="18" t="s">
        <v>1164</v>
      </c>
      <c r="P1805" s="31" t="str">
        <f t="shared" si="28"/>
        <v>KA</v>
      </c>
    </row>
    <row r="1806" spans="1:16" ht="15.6" x14ac:dyDescent="0.3">
      <c r="A1806" s="9">
        <v>45517.840277777781</v>
      </c>
      <c r="B1806" s="2" t="s">
        <v>27</v>
      </c>
      <c r="C1806" s="2" t="s">
        <v>28</v>
      </c>
      <c r="D1806" s="2" t="s">
        <v>1711</v>
      </c>
      <c r="E1806" s="12" t="s">
        <v>69</v>
      </c>
      <c r="G1806" s="2" t="s">
        <v>27</v>
      </c>
      <c r="H1806" s="2" t="s">
        <v>55</v>
      </c>
      <c r="I1806" s="2" t="s">
        <v>56</v>
      </c>
      <c r="J1806" s="17">
        <v>270620</v>
      </c>
      <c r="L1806" s="30">
        <f>IF(M1806="1000 szt.",((J1806/N1806)/1000),IF(M1806="gram",((J1806/N1806)*1000),J1806/N1806))</f>
        <v>94.954385964912277</v>
      </c>
      <c r="M1806" s="14" t="s">
        <v>46</v>
      </c>
      <c r="N1806" s="15">
        <v>2850</v>
      </c>
      <c r="O1806" s="18" t="s">
        <v>1164</v>
      </c>
      <c r="P1806" s="31" t="str">
        <f t="shared" si="28"/>
        <v>KA</v>
      </c>
    </row>
    <row r="1807" spans="1:16" ht="15.6" x14ac:dyDescent="0.3">
      <c r="A1807" s="9">
        <v>45517.875</v>
      </c>
      <c r="B1807" s="2" t="s">
        <v>9</v>
      </c>
      <c r="C1807" s="2" t="s">
        <v>32</v>
      </c>
      <c r="D1807" s="2" t="s">
        <v>1710</v>
      </c>
      <c r="E1807" s="12" t="s">
        <v>167</v>
      </c>
      <c r="F1807" s="12" t="s">
        <v>1761</v>
      </c>
      <c r="G1807" s="2" t="s">
        <v>16</v>
      </c>
      <c r="H1807" s="2" t="s">
        <v>10</v>
      </c>
      <c r="I1807" s="2" t="s">
        <v>200</v>
      </c>
      <c r="J1807" s="17">
        <v>706.2</v>
      </c>
      <c r="L1807" s="30">
        <f>IF(M1807="1000 szt.",((J1807/N1807)/1000),IF(M1807="gram",((J1807/N1807)*1000),J1807/N1807))</f>
        <v>330000</v>
      </c>
      <c r="M1807" s="14" t="s">
        <v>31</v>
      </c>
      <c r="N1807" s="15">
        <v>2.14E-3</v>
      </c>
      <c r="O1807" s="18" t="s">
        <v>1354</v>
      </c>
      <c r="P1807" s="31" t="str">
        <f t="shared" si="28"/>
        <v>St</v>
      </c>
    </row>
    <row r="1808" spans="1:16" ht="15.6" x14ac:dyDescent="0.3">
      <c r="A1808" s="9">
        <v>45517.875</v>
      </c>
      <c r="B1808" s="2" t="s">
        <v>9</v>
      </c>
      <c r="C1808" s="2" t="s">
        <v>32</v>
      </c>
      <c r="D1808" s="2" t="s">
        <v>1710</v>
      </c>
      <c r="E1808" s="12" t="s">
        <v>167</v>
      </c>
      <c r="F1808" s="12" t="s">
        <v>1761</v>
      </c>
      <c r="G1808" s="2" t="s">
        <v>16</v>
      </c>
      <c r="H1808" s="2" t="s">
        <v>10</v>
      </c>
      <c r="I1808" s="2" t="s">
        <v>1744</v>
      </c>
      <c r="J1808" s="17">
        <v>2073.75</v>
      </c>
      <c r="K1808" s="3" t="s">
        <v>457</v>
      </c>
      <c r="L1808" s="30">
        <f>IF(M1808="1000 szt.",((J1808/N1808)/1000),IF(M1808="gram",((J1808/N1808)*1000),J1808/N1808))</f>
        <v>105000</v>
      </c>
      <c r="M1808" s="14" t="s">
        <v>31</v>
      </c>
      <c r="N1808" s="15">
        <v>1.975E-2</v>
      </c>
      <c r="O1808" s="18" t="s">
        <v>1354</v>
      </c>
      <c r="P1808" s="31" t="str">
        <f t="shared" si="28"/>
        <v>St</v>
      </c>
    </row>
    <row r="1809" spans="1:16" ht="15.6" x14ac:dyDescent="0.3">
      <c r="A1809" s="9">
        <v>45517.875</v>
      </c>
      <c r="B1809" s="2" t="s">
        <v>9</v>
      </c>
      <c r="C1809" s="2" t="s">
        <v>32</v>
      </c>
      <c r="D1809" s="2" t="s">
        <v>1710</v>
      </c>
      <c r="E1809" s="12" t="s">
        <v>167</v>
      </c>
      <c r="F1809" s="12" t="s">
        <v>1761</v>
      </c>
      <c r="G1809" s="2" t="s">
        <v>16</v>
      </c>
      <c r="H1809" s="2" t="s">
        <v>10</v>
      </c>
      <c r="I1809" s="2" t="s">
        <v>456</v>
      </c>
      <c r="J1809" s="17">
        <v>459</v>
      </c>
      <c r="L1809" s="30">
        <f>IF(M1809="1000 szt.",((J1809/N1809)/1000),IF(M1809="gram",((J1809/N1809)*1000),J1809/N1809))</f>
        <v>17</v>
      </c>
      <c r="M1809" s="14" t="s">
        <v>388</v>
      </c>
      <c r="N1809" s="15">
        <v>27</v>
      </c>
      <c r="O1809" s="18" t="s">
        <v>1354</v>
      </c>
      <c r="P1809" s="31" t="str">
        <f t="shared" si="28"/>
        <v>St</v>
      </c>
    </row>
    <row r="1810" spans="1:16" ht="15.6" x14ac:dyDescent="0.3">
      <c r="A1810" s="9">
        <v>45517.875</v>
      </c>
      <c r="B1810" s="2" t="s">
        <v>9</v>
      </c>
      <c r="C1810" s="2" t="s">
        <v>32</v>
      </c>
      <c r="D1810" s="2" t="s">
        <v>1710</v>
      </c>
      <c r="E1810" s="12" t="s">
        <v>167</v>
      </c>
      <c r="F1810" s="12" t="s">
        <v>1761</v>
      </c>
      <c r="G1810" s="2" t="s">
        <v>16</v>
      </c>
      <c r="H1810" s="2" t="s">
        <v>10</v>
      </c>
      <c r="I1810" s="2" t="s">
        <v>1106</v>
      </c>
      <c r="J1810" s="17">
        <v>874.5</v>
      </c>
      <c r="L1810" s="30">
        <f>IF(M1810="1000 szt.",((J1810/N1810)/1000),IF(M1810="gram",((J1810/N1810)*1000),J1810/N1810))</f>
        <v>50000.000000000007</v>
      </c>
      <c r="M1810" s="14" t="s">
        <v>31</v>
      </c>
      <c r="N1810" s="15">
        <v>1.7489999999999999E-2</v>
      </c>
      <c r="O1810" s="18" t="s">
        <v>1354</v>
      </c>
      <c r="P1810" s="31" t="str">
        <f t="shared" si="28"/>
        <v>St</v>
      </c>
    </row>
    <row r="1811" spans="1:16" ht="15.6" x14ac:dyDescent="0.3">
      <c r="A1811" s="9">
        <v>45518.166666666664</v>
      </c>
      <c r="B1811" s="2" t="s">
        <v>3</v>
      </c>
      <c r="C1811" s="2" t="s">
        <v>4</v>
      </c>
      <c r="D1811" s="2" t="s">
        <v>1708</v>
      </c>
      <c r="E1811" s="12" t="s">
        <v>25</v>
      </c>
      <c r="F1811" s="12" t="s">
        <v>1750</v>
      </c>
      <c r="G1811" s="2" t="s">
        <v>26</v>
      </c>
      <c r="H1811" s="2" t="s">
        <v>55</v>
      </c>
      <c r="I1811" s="2" t="s">
        <v>57</v>
      </c>
      <c r="J1811" s="17">
        <v>60</v>
      </c>
      <c r="L1811" s="30">
        <f>IF(M1811="1000 szt.",((J1811/N1811)/1000),IF(M1811="gram",((J1811/N1811)*1000),J1811/N1811))</f>
        <v>40</v>
      </c>
      <c r="M1811" s="14" t="s">
        <v>46</v>
      </c>
      <c r="N1811" s="15">
        <v>1.5</v>
      </c>
      <c r="O1811" s="18" t="s">
        <v>1354</v>
      </c>
      <c r="P1811" s="31" t="str">
        <f t="shared" si="28"/>
        <v>St</v>
      </c>
    </row>
    <row r="1812" spans="1:16" ht="15.6" x14ac:dyDescent="0.3">
      <c r="A1812" s="9">
        <v>45518.184027777781</v>
      </c>
      <c r="B1812" s="2" t="s">
        <v>27</v>
      </c>
      <c r="C1812" s="2" t="s">
        <v>32</v>
      </c>
      <c r="D1812" s="2" t="s">
        <v>1716</v>
      </c>
      <c r="E1812" s="12" t="s">
        <v>59</v>
      </c>
      <c r="G1812" s="2" t="s">
        <v>26</v>
      </c>
      <c r="H1812" s="2" t="s">
        <v>7</v>
      </c>
      <c r="I1812" s="2" t="s">
        <v>7</v>
      </c>
      <c r="J1812" s="17">
        <v>9786.48</v>
      </c>
      <c r="K1812" s="3" t="s">
        <v>891</v>
      </c>
      <c r="L1812" s="30">
        <f>IF(M1812="1000 szt.",((J1812/N1812)/1000),IF(M1812="gram",((J1812/N1812)*1000),J1812/N1812))</f>
        <v>0.81553999999999993</v>
      </c>
      <c r="M1812" s="14" t="s">
        <v>19</v>
      </c>
      <c r="N1812" s="15">
        <v>12000</v>
      </c>
      <c r="O1812" s="18" t="s">
        <v>1354</v>
      </c>
      <c r="P1812" s="31" t="str">
        <f t="shared" si="28"/>
        <v>St</v>
      </c>
    </row>
    <row r="1813" spans="1:16" ht="15.6" x14ac:dyDescent="0.3">
      <c r="A1813" s="9">
        <v>45518.201388888891</v>
      </c>
      <c r="B1813" s="2" t="s">
        <v>3</v>
      </c>
      <c r="C1813" s="2" t="s">
        <v>4</v>
      </c>
      <c r="D1813" s="2" t="s">
        <v>1708</v>
      </c>
      <c r="E1813" s="12" t="s">
        <v>71</v>
      </c>
      <c r="F1813" s="12" t="s">
        <v>1760</v>
      </c>
      <c r="G1813" s="2" t="s">
        <v>23</v>
      </c>
      <c r="H1813" s="2" t="s">
        <v>7</v>
      </c>
      <c r="I1813" s="2" t="s">
        <v>7</v>
      </c>
      <c r="J1813" s="17">
        <v>65.239999999999995</v>
      </c>
      <c r="K1813" s="3" t="s">
        <v>1090</v>
      </c>
      <c r="L1813" s="30">
        <f>IF(M1813="1000 szt.",((J1813/N1813)/1000),IF(M1813="gram",((J1813/N1813)*1000),J1813/N1813))</f>
        <v>0.81549999999999989</v>
      </c>
      <c r="M1813" s="14" t="s">
        <v>19</v>
      </c>
      <c r="N1813" s="15">
        <v>80</v>
      </c>
      <c r="O1813" s="18" t="s">
        <v>1354</v>
      </c>
      <c r="P1813" s="31" t="str">
        <f t="shared" si="28"/>
        <v>St</v>
      </c>
    </row>
    <row r="1814" spans="1:16" ht="15.6" x14ac:dyDescent="0.3">
      <c r="A1814" s="9">
        <v>45518.201388888891</v>
      </c>
      <c r="B1814" s="2" t="s">
        <v>3</v>
      </c>
      <c r="C1814" s="2" t="s">
        <v>4</v>
      </c>
      <c r="D1814" s="2" t="s">
        <v>1708</v>
      </c>
      <c r="E1814" s="12" t="s">
        <v>71</v>
      </c>
      <c r="F1814" s="12" t="s">
        <v>1760</v>
      </c>
      <c r="G1814" s="2" t="s">
        <v>23</v>
      </c>
      <c r="H1814" s="2" t="s">
        <v>29</v>
      </c>
      <c r="I1814" s="2" t="s">
        <v>41</v>
      </c>
      <c r="J1814" s="17">
        <v>21.41</v>
      </c>
      <c r="K1814" s="3" t="s">
        <v>1091</v>
      </c>
      <c r="L1814" s="30">
        <f>IF(M1814="1000 szt.",((J1814/N1814)/1000),IF(M1814="gram",((J1814/N1814)*1000),J1814/N1814))</f>
        <v>584.9726775956284</v>
      </c>
      <c r="M1814" s="14" t="s">
        <v>31</v>
      </c>
      <c r="N1814" s="15">
        <v>3.6600000000000001E-2</v>
      </c>
      <c r="O1814" s="18" t="s">
        <v>1354</v>
      </c>
      <c r="P1814" s="31" t="str">
        <f t="shared" si="28"/>
        <v>St</v>
      </c>
    </row>
    <row r="1815" spans="1:16" ht="15.6" x14ac:dyDescent="0.3">
      <c r="A1815" s="9">
        <v>45518.333333333336</v>
      </c>
      <c r="B1815" s="2" t="s">
        <v>27</v>
      </c>
      <c r="C1815" s="2" t="s">
        <v>28</v>
      </c>
      <c r="D1815" s="2" t="s">
        <v>1712</v>
      </c>
      <c r="E1815" s="12" t="s">
        <v>1094</v>
      </c>
      <c r="G1815" s="2" t="s">
        <v>27</v>
      </c>
      <c r="H1815" s="2" t="s">
        <v>29</v>
      </c>
      <c r="I1815" s="2" t="s">
        <v>134</v>
      </c>
      <c r="J1815" s="17">
        <v>549414</v>
      </c>
      <c r="L1815" s="30">
        <f>IF(M1815="1000 szt.",((J1815/N1815)/1000),IF(M1815="gram",((J1815/N1815)*1000),J1815/N1815))</f>
        <v>610.46</v>
      </c>
      <c r="M1815" s="14" t="s">
        <v>31</v>
      </c>
      <c r="N1815" s="15">
        <v>900</v>
      </c>
      <c r="O1815" s="18" t="s">
        <v>1354</v>
      </c>
      <c r="P1815" s="31" t="str">
        <f t="shared" si="28"/>
        <v>St</v>
      </c>
    </row>
    <row r="1816" spans="1:16" ht="15.6" x14ac:dyDescent="0.3">
      <c r="A1816" s="9">
        <v>45518.359027777777</v>
      </c>
      <c r="B1816" s="2" t="s">
        <v>9</v>
      </c>
      <c r="C1816" s="2" t="s">
        <v>4</v>
      </c>
      <c r="D1816" s="2" t="s">
        <v>1709</v>
      </c>
      <c r="E1816" s="12" t="s">
        <v>60</v>
      </c>
      <c r="F1816" s="12" t="s">
        <v>1752</v>
      </c>
      <c r="G1816" s="2" t="s">
        <v>23</v>
      </c>
      <c r="H1816" s="2" t="s">
        <v>17</v>
      </c>
      <c r="I1816" s="2" t="s">
        <v>18</v>
      </c>
      <c r="J1816" s="17">
        <v>2.5</v>
      </c>
      <c r="K1816" s="3" t="s">
        <v>1092</v>
      </c>
      <c r="L1816" s="30">
        <f>IF(M1816="1000 szt.",((J1816/N1816)/1000),IF(M1816="gram",((J1816/N1816)*1000),J1816/N1816))</f>
        <v>2.5</v>
      </c>
      <c r="M1816" s="14" t="s">
        <v>19</v>
      </c>
      <c r="N1816" s="15">
        <v>1</v>
      </c>
      <c r="O1816" s="18" t="s">
        <v>1354</v>
      </c>
      <c r="P1816" s="31" t="str">
        <f t="shared" si="28"/>
        <v>St</v>
      </c>
    </row>
    <row r="1817" spans="1:16" ht="15.6" x14ac:dyDescent="0.3">
      <c r="A1817" s="9">
        <v>45518.458333333336</v>
      </c>
      <c r="B1817" s="2" t="s">
        <v>3</v>
      </c>
      <c r="C1817" s="2" t="s">
        <v>4</v>
      </c>
      <c r="D1817" s="2" t="s">
        <v>1709</v>
      </c>
      <c r="E1817" s="12" t="s">
        <v>60</v>
      </c>
      <c r="F1817" s="12" t="s">
        <v>1752</v>
      </c>
      <c r="G1817" s="2" t="s">
        <v>23</v>
      </c>
      <c r="H1817" s="2" t="s">
        <v>7</v>
      </c>
      <c r="I1817" s="2" t="s">
        <v>7</v>
      </c>
      <c r="J1817" s="17">
        <v>97.86</v>
      </c>
      <c r="K1817" s="3" t="s">
        <v>1093</v>
      </c>
      <c r="L1817" s="30">
        <f>IF(M1817="1000 szt.",((J1817/N1817)/1000),IF(M1817="gram",((J1817/N1817)*1000),J1817/N1817))</f>
        <v>0.8155</v>
      </c>
      <c r="M1817" s="14" t="s">
        <v>19</v>
      </c>
      <c r="N1817" s="15">
        <v>120</v>
      </c>
      <c r="O1817" s="18" t="s">
        <v>1354</v>
      </c>
      <c r="P1817" s="31" t="str">
        <f t="shared" si="28"/>
        <v>St</v>
      </c>
    </row>
    <row r="1818" spans="1:16" ht="15.6" x14ac:dyDescent="0.3">
      <c r="A1818" s="9">
        <v>45518.725694444445</v>
      </c>
      <c r="B1818" s="2" t="s">
        <v>3</v>
      </c>
      <c r="C1818" s="2" t="s">
        <v>4</v>
      </c>
      <c r="D1818" s="2" t="s">
        <v>1708</v>
      </c>
      <c r="E1818" s="12" t="s">
        <v>71</v>
      </c>
      <c r="F1818" s="12" t="s">
        <v>1760</v>
      </c>
      <c r="G1818" s="2" t="s">
        <v>23</v>
      </c>
      <c r="H1818" s="2" t="s">
        <v>7</v>
      </c>
      <c r="I1818" s="2" t="s">
        <v>7</v>
      </c>
      <c r="J1818" s="17">
        <v>48.93</v>
      </c>
      <c r="K1818" s="3" t="s">
        <v>1095</v>
      </c>
      <c r="L1818" s="30">
        <f>IF(M1818="1000 szt.",((J1818/N1818)/1000),IF(M1818="gram",((J1818/N1818)*1000),J1818/N1818))</f>
        <v>0.8155</v>
      </c>
      <c r="M1818" s="14" t="s">
        <v>19</v>
      </c>
      <c r="N1818" s="15">
        <v>60</v>
      </c>
      <c r="O1818" s="18" t="s">
        <v>1354</v>
      </c>
      <c r="P1818" s="31" t="str">
        <f t="shared" si="28"/>
        <v>St</v>
      </c>
    </row>
    <row r="1819" spans="1:16" ht="28.8" x14ac:dyDescent="0.3">
      <c r="A1819" s="9">
        <v>45518.979166666664</v>
      </c>
      <c r="B1819" s="2" t="s">
        <v>9</v>
      </c>
      <c r="C1819" s="2" t="s">
        <v>4</v>
      </c>
      <c r="D1819" s="2" t="s">
        <v>1708</v>
      </c>
      <c r="E1819" s="12" t="s">
        <v>22</v>
      </c>
      <c r="F1819" s="12" t="s">
        <v>1749</v>
      </c>
      <c r="G1819" s="2" t="s">
        <v>23</v>
      </c>
      <c r="H1819" s="2" t="s">
        <v>37</v>
      </c>
      <c r="I1819" s="2" t="s">
        <v>38</v>
      </c>
      <c r="J1819" s="17">
        <v>65000</v>
      </c>
      <c r="K1819" s="3" t="s">
        <v>1096</v>
      </c>
      <c r="L1819" s="30">
        <f>IF(M1819="1000 szt.",((J1819/N1819)/1000),IF(M1819="gram",((J1819/N1819)*1000),J1819/N1819))</f>
        <v>65000</v>
      </c>
      <c r="M1819" s="14" t="s">
        <v>19</v>
      </c>
      <c r="N1819" s="15">
        <v>1</v>
      </c>
      <c r="O1819" s="18" t="s">
        <v>1354</v>
      </c>
      <c r="P1819" s="31" t="str">
        <f t="shared" si="28"/>
        <v>St</v>
      </c>
    </row>
    <row r="1820" spans="1:16" ht="15.6" x14ac:dyDescent="0.3">
      <c r="A1820" s="9">
        <v>45519.063194444447</v>
      </c>
      <c r="B1820" s="2" t="s">
        <v>3</v>
      </c>
      <c r="C1820" s="2" t="s">
        <v>4</v>
      </c>
      <c r="D1820" s="2" t="s">
        <v>1708</v>
      </c>
      <c r="E1820" s="12" t="s">
        <v>71</v>
      </c>
      <c r="F1820" s="12" t="s">
        <v>1760</v>
      </c>
      <c r="G1820" s="2" t="s">
        <v>23</v>
      </c>
      <c r="H1820" s="2" t="s">
        <v>7</v>
      </c>
      <c r="I1820" s="2" t="s">
        <v>7</v>
      </c>
      <c r="J1820" s="17">
        <v>81.55</v>
      </c>
      <c r="L1820" s="30">
        <f>IF(M1820="1000 szt.",((J1820/N1820)/1000),IF(M1820="gram",((J1820/N1820)*1000),J1820/N1820))</f>
        <v>0.8155</v>
      </c>
      <c r="M1820" s="14" t="s">
        <v>19</v>
      </c>
      <c r="N1820" s="15">
        <v>100</v>
      </c>
      <c r="O1820" s="18" t="s">
        <v>1354</v>
      </c>
      <c r="P1820" s="31" t="str">
        <f t="shared" si="28"/>
        <v>St</v>
      </c>
    </row>
    <row r="1821" spans="1:16" ht="15.6" x14ac:dyDescent="0.3">
      <c r="A1821" s="9">
        <v>45519.395833333336</v>
      </c>
      <c r="B1821" s="2" t="s">
        <v>3</v>
      </c>
      <c r="C1821" s="2" t="s">
        <v>32</v>
      </c>
      <c r="D1821" s="2" t="s">
        <v>1714</v>
      </c>
      <c r="E1821" s="12" t="s">
        <v>33</v>
      </c>
      <c r="G1821" s="2" t="s">
        <v>34</v>
      </c>
      <c r="H1821" s="2" t="s">
        <v>37</v>
      </c>
      <c r="I1821" s="2" t="s">
        <v>38</v>
      </c>
      <c r="J1821" s="17">
        <v>70000</v>
      </c>
      <c r="K1821" s="3" t="s">
        <v>1097</v>
      </c>
      <c r="L1821" s="30">
        <f>IF(M1821="1000 szt.",((J1821/N1821)/1000),IF(M1821="gram",((J1821/N1821)*1000),J1821/N1821))</f>
        <v>70000</v>
      </c>
      <c r="M1821" s="14" t="s">
        <v>19</v>
      </c>
      <c r="N1821" s="15">
        <v>1</v>
      </c>
      <c r="O1821" s="18" t="s">
        <v>1354</v>
      </c>
      <c r="P1821" s="31" t="str">
        <f t="shared" si="28"/>
        <v>St</v>
      </c>
    </row>
    <row r="1822" spans="1:16" ht="15.6" x14ac:dyDescent="0.3">
      <c r="A1822" s="9">
        <v>45519.597222222219</v>
      </c>
      <c r="B1822" s="2" t="s">
        <v>9</v>
      </c>
      <c r="C1822" s="2" t="s">
        <v>32</v>
      </c>
      <c r="D1822" s="2" t="s">
        <v>1712</v>
      </c>
      <c r="E1822" s="12" t="s">
        <v>115</v>
      </c>
      <c r="G1822" s="2" t="s">
        <v>16</v>
      </c>
      <c r="H1822" s="2" t="s">
        <v>17</v>
      </c>
      <c r="I1822" s="2" t="s">
        <v>18</v>
      </c>
      <c r="J1822" s="17">
        <v>10</v>
      </c>
      <c r="K1822" s="3" t="s">
        <v>1098</v>
      </c>
      <c r="L1822" s="30">
        <f>IF(M1822="1000 szt.",((J1822/N1822)/1000),IF(M1822="gram",((J1822/N1822)*1000),J1822/N1822))</f>
        <v>5</v>
      </c>
      <c r="M1822" s="14" t="s">
        <v>19</v>
      </c>
      <c r="N1822" s="15">
        <v>2</v>
      </c>
      <c r="O1822" s="18" t="s">
        <v>1167</v>
      </c>
      <c r="P1822" s="31" t="str">
        <f t="shared" si="28"/>
        <v>in</v>
      </c>
    </row>
    <row r="1823" spans="1:16" ht="15.6" x14ac:dyDescent="0.3">
      <c r="A1823" s="9">
        <v>45519.604166666664</v>
      </c>
      <c r="B1823" s="2" t="s">
        <v>9</v>
      </c>
      <c r="C1823" s="2" t="s">
        <v>4</v>
      </c>
      <c r="D1823" s="2" t="s">
        <v>1715</v>
      </c>
      <c r="E1823" s="12" t="s">
        <v>113</v>
      </c>
      <c r="F1823" s="12" t="s">
        <v>1758</v>
      </c>
      <c r="G1823" s="2" t="s">
        <v>16</v>
      </c>
      <c r="H1823" s="2" t="s">
        <v>17</v>
      </c>
      <c r="I1823" s="2" t="s">
        <v>18</v>
      </c>
      <c r="J1823" s="17">
        <v>3</v>
      </c>
      <c r="L1823" s="30">
        <f>IF(M1823="1000 szt.",((J1823/N1823)/1000),IF(M1823="gram",((J1823/N1823)*1000),J1823/N1823))</f>
        <v>3</v>
      </c>
      <c r="M1823" s="14" t="s">
        <v>19</v>
      </c>
      <c r="N1823" s="15">
        <v>1</v>
      </c>
      <c r="O1823" s="18" t="s">
        <v>1354</v>
      </c>
      <c r="P1823" s="31" t="str">
        <f t="shared" si="28"/>
        <v>St</v>
      </c>
    </row>
    <row r="1824" spans="1:16" ht="15.6" x14ac:dyDescent="0.3">
      <c r="A1824" s="9">
        <v>45519.722222222219</v>
      </c>
      <c r="B1824" s="2" t="s">
        <v>9</v>
      </c>
      <c r="C1824" s="2" t="s">
        <v>4</v>
      </c>
      <c r="D1824" s="2" t="s">
        <v>1714</v>
      </c>
      <c r="E1824" s="12" t="s">
        <v>63</v>
      </c>
      <c r="F1824" s="12" t="s">
        <v>1753</v>
      </c>
      <c r="G1824" s="2" t="s">
        <v>16</v>
      </c>
      <c r="H1824" s="2" t="s">
        <v>64</v>
      </c>
      <c r="I1824" s="2" t="s">
        <v>1744</v>
      </c>
      <c r="J1824" s="17">
        <v>70</v>
      </c>
      <c r="K1824" s="3" t="s">
        <v>195</v>
      </c>
      <c r="L1824" s="30">
        <f>IF(M1824="1000 szt.",((J1824/N1824)/1000),IF(M1824="gram",((J1824/N1824)*1000),J1824/N1824))</f>
        <v>70</v>
      </c>
      <c r="M1824" s="14" t="s">
        <v>19</v>
      </c>
      <c r="N1824" s="15">
        <v>1</v>
      </c>
      <c r="O1824" s="18" t="s">
        <v>1354</v>
      </c>
      <c r="P1824" s="31" t="str">
        <f t="shared" si="28"/>
        <v>St</v>
      </c>
    </row>
    <row r="1825" spans="1:16" ht="15.6" x14ac:dyDescent="0.3">
      <c r="A1825" s="9">
        <v>45519.993055555555</v>
      </c>
      <c r="B1825" s="2" t="s">
        <v>9</v>
      </c>
      <c r="C1825" s="2" t="s">
        <v>4</v>
      </c>
      <c r="D1825" s="2" t="s">
        <v>1709</v>
      </c>
      <c r="E1825" s="12" t="s">
        <v>60</v>
      </c>
      <c r="F1825" s="12" t="s">
        <v>1752</v>
      </c>
      <c r="G1825" s="2" t="s">
        <v>23</v>
      </c>
      <c r="H1825" s="2" t="s">
        <v>37</v>
      </c>
      <c r="I1825" s="2" t="s">
        <v>38</v>
      </c>
      <c r="J1825" s="17">
        <v>40000</v>
      </c>
      <c r="K1825" s="3" t="s">
        <v>1099</v>
      </c>
      <c r="L1825" s="30">
        <f>IF(M1825="1000 szt.",((J1825/N1825)/1000),IF(M1825="gram",((J1825/N1825)*1000),J1825/N1825))</f>
        <v>40000</v>
      </c>
      <c r="M1825" s="14" t="s">
        <v>19</v>
      </c>
      <c r="N1825" s="15">
        <v>1</v>
      </c>
      <c r="O1825" s="18" t="s">
        <v>1354</v>
      </c>
      <c r="P1825" s="31" t="str">
        <f t="shared" si="28"/>
        <v>St</v>
      </c>
    </row>
    <row r="1826" spans="1:16" ht="15.6" x14ac:dyDescent="0.3">
      <c r="A1826" s="9">
        <v>45520.107638888891</v>
      </c>
      <c r="B1826" s="2" t="s">
        <v>3</v>
      </c>
      <c r="C1826" s="2" t="s">
        <v>4</v>
      </c>
      <c r="D1826" s="2" t="s">
        <v>1708</v>
      </c>
      <c r="E1826" s="12" t="s">
        <v>71</v>
      </c>
      <c r="F1826" s="12" t="s">
        <v>1760</v>
      </c>
      <c r="G1826" s="2" t="s">
        <v>23</v>
      </c>
      <c r="H1826" s="2" t="s">
        <v>7</v>
      </c>
      <c r="I1826" s="2" t="s">
        <v>7</v>
      </c>
      <c r="J1826" s="17">
        <v>44.85</v>
      </c>
      <c r="L1826" s="30">
        <f>IF(M1826="1000 szt.",((J1826/N1826)/1000),IF(M1826="gram",((J1826/N1826)*1000),J1826/N1826))</f>
        <v>0.81545454545454543</v>
      </c>
      <c r="M1826" s="14" t="s">
        <v>19</v>
      </c>
      <c r="N1826" s="15">
        <v>55</v>
      </c>
      <c r="O1826" s="18" t="s">
        <v>1354</v>
      </c>
      <c r="P1826" s="31" t="str">
        <f t="shared" si="28"/>
        <v>St</v>
      </c>
    </row>
    <row r="1827" spans="1:16" ht="28.8" x14ac:dyDescent="0.3">
      <c r="A1827" s="9">
        <v>45520.395833333336</v>
      </c>
      <c r="B1827" s="2" t="s">
        <v>9</v>
      </c>
      <c r="C1827" s="2" t="s">
        <v>4</v>
      </c>
      <c r="D1827" s="2" t="s">
        <v>1709</v>
      </c>
      <c r="E1827" s="12" t="s">
        <v>103</v>
      </c>
      <c r="F1827" s="12" t="s">
        <v>1756</v>
      </c>
      <c r="G1827" s="2" t="s">
        <v>23</v>
      </c>
      <c r="H1827" s="2" t="s">
        <v>37</v>
      </c>
      <c r="I1827" s="2" t="s">
        <v>1744</v>
      </c>
      <c r="J1827" s="17">
        <v>5000</v>
      </c>
      <c r="K1827" s="3" t="s">
        <v>1100</v>
      </c>
      <c r="L1827" s="30">
        <f>IF(M1827="1000 szt.",((J1827/N1827)/1000),IF(M1827="gram",((J1827/N1827)*1000),J1827/N1827))</f>
        <v>5000</v>
      </c>
      <c r="M1827" s="14" t="s">
        <v>19</v>
      </c>
      <c r="N1827" s="15">
        <v>1</v>
      </c>
      <c r="O1827" s="18" t="s">
        <v>1354</v>
      </c>
      <c r="P1827" s="31" t="str">
        <f t="shared" si="28"/>
        <v>St</v>
      </c>
    </row>
    <row r="1828" spans="1:16" ht="15.6" x14ac:dyDescent="0.3">
      <c r="A1828" s="9">
        <v>45520.694444444445</v>
      </c>
      <c r="B1828" s="2" t="s">
        <v>3</v>
      </c>
      <c r="C1828" s="2" t="s">
        <v>4</v>
      </c>
      <c r="D1828" s="2" t="s">
        <v>1708</v>
      </c>
      <c r="E1828" s="12" t="s">
        <v>71</v>
      </c>
      <c r="F1828" s="12" t="s">
        <v>1760</v>
      </c>
      <c r="G1828" s="2" t="s">
        <v>23</v>
      </c>
      <c r="H1828" s="2" t="s">
        <v>7</v>
      </c>
      <c r="I1828" s="2" t="s">
        <v>7</v>
      </c>
      <c r="J1828" s="17">
        <v>48.93</v>
      </c>
      <c r="L1828" s="30">
        <f>IF(M1828="1000 szt.",((J1828/N1828)/1000),IF(M1828="gram",((J1828/N1828)*1000),J1828/N1828))</f>
        <v>0.8155</v>
      </c>
      <c r="M1828" s="14" t="s">
        <v>19</v>
      </c>
      <c r="N1828" s="15">
        <v>60</v>
      </c>
      <c r="O1828" s="18" t="s">
        <v>1354</v>
      </c>
      <c r="P1828" s="31" t="str">
        <f t="shared" si="28"/>
        <v>St</v>
      </c>
    </row>
    <row r="1829" spans="1:16" ht="15.6" x14ac:dyDescent="0.3">
      <c r="A1829" s="9">
        <v>45520.708333333336</v>
      </c>
      <c r="B1829" s="2" t="s">
        <v>3</v>
      </c>
      <c r="C1829" s="2" t="s">
        <v>4</v>
      </c>
      <c r="D1829" s="2" t="s">
        <v>1708</v>
      </c>
      <c r="E1829" s="12" t="s">
        <v>71</v>
      </c>
      <c r="F1829" s="12" t="s">
        <v>1760</v>
      </c>
      <c r="G1829" s="2" t="s">
        <v>23</v>
      </c>
      <c r="H1829" s="2" t="s">
        <v>7</v>
      </c>
      <c r="I1829" s="2" t="s">
        <v>7</v>
      </c>
      <c r="J1829" s="17">
        <v>84.82</v>
      </c>
      <c r="L1829" s="30">
        <f>IF(M1829="1000 szt.",((J1829/N1829)/1000),IF(M1829="gram",((J1829/N1829)*1000),J1829/N1829))</f>
        <v>0.81557692307692298</v>
      </c>
      <c r="M1829" s="14" t="s">
        <v>19</v>
      </c>
      <c r="N1829" s="15">
        <v>104</v>
      </c>
      <c r="O1829" s="18" t="s">
        <v>1354</v>
      </c>
      <c r="P1829" s="31" t="str">
        <f t="shared" si="28"/>
        <v>St</v>
      </c>
    </row>
    <row r="1830" spans="1:16" ht="15.6" x14ac:dyDescent="0.3">
      <c r="A1830" s="9">
        <v>45520.708333333336</v>
      </c>
      <c r="B1830" s="2" t="s">
        <v>3</v>
      </c>
      <c r="C1830" s="2" t="s">
        <v>4</v>
      </c>
      <c r="D1830" s="2" t="s">
        <v>1708</v>
      </c>
      <c r="E1830" s="12" t="s">
        <v>71</v>
      </c>
      <c r="F1830" s="12" t="s">
        <v>1760</v>
      </c>
      <c r="G1830" s="2" t="s">
        <v>23</v>
      </c>
      <c r="H1830" s="2" t="s">
        <v>7</v>
      </c>
      <c r="I1830" s="2" t="s">
        <v>7</v>
      </c>
      <c r="J1830" s="17">
        <v>146.80000000000001</v>
      </c>
      <c r="L1830" s="30">
        <f>IF(M1830="1000 szt.",((J1830/N1830)/1000),IF(M1830="gram",((J1830/N1830)*1000),J1830/N1830))</f>
        <v>0.81555555555555559</v>
      </c>
      <c r="M1830" s="14" t="s">
        <v>19</v>
      </c>
      <c r="N1830" s="15">
        <v>180</v>
      </c>
      <c r="O1830" s="18" t="s">
        <v>1354</v>
      </c>
      <c r="P1830" s="31" t="str">
        <f t="shared" si="28"/>
        <v>St</v>
      </c>
    </row>
    <row r="1831" spans="1:16" ht="15.6" x14ac:dyDescent="0.3">
      <c r="A1831" s="9">
        <v>45520.709027777775</v>
      </c>
      <c r="B1831" s="2" t="s">
        <v>3</v>
      </c>
      <c r="C1831" s="2" t="s">
        <v>4</v>
      </c>
      <c r="D1831" s="2" t="s">
        <v>1708</v>
      </c>
      <c r="E1831" s="12" t="s">
        <v>71</v>
      </c>
      <c r="F1831" s="12" t="s">
        <v>1760</v>
      </c>
      <c r="G1831" s="2" t="s">
        <v>23</v>
      </c>
      <c r="H1831" s="2" t="s">
        <v>7</v>
      </c>
      <c r="I1831" s="2" t="s">
        <v>7</v>
      </c>
      <c r="J1831" s="17">
        <v>97.86</v>
      </c>
      <c r="L1831" s="30">
        <f>IF(M1831="1000 szt.",((J1831/N1831)/1000),IF(M1831="gram",((J1831/N1831)*1000),J1831/N1831))</f>
        <v>0.8155</v>
      </c>
      <c r="M1831" s="14" t="s">
        <v>19</v>
      </c>
      <c r="N1831" s="15">
        <v>120</v>
      </c>
      <c r="O1831" s="18" t="s">
        <v>1354</v>
      </c>
      <c r="P1831" s="31" t="str">
        <f t="shared" si="28"/>
        <v>St</v>
      </c>
    </row>
    <row r="1832" spans="1:16" ht="15.6" x14ac:dyDescent="0.3">
      <c r="A1832" s="9">
        <v>45520.734722222223</v>
      </c>
      <c r="B1832" s="2" t="s">
        <v>3</v>
      </c>
      <c r="C1832" s="2" t="s">
        <v>4</v>
      </c>
      <c r="D1832" s="2" t="s">
        <v>1708</v>
      </c>
      <c r="E1832" s="12" t="s">
        <v>71</v>
      </c>
      <c r="F1832" s="12" t="s">
        <v>1760</v>
      </c>
      <c r="G1832" s="2" t="s">
        <v>23</v>
      </c>
      <c r="H1832" s="2" t="s">
        <v>7</v>
      </c>
      <c r="I1832" s="2" t="s">
        <v>7</v>
      </c>
      <c r="J1832" s="17">
        <v>65.239999999999995</v>
      </c>
      <c r="L1832" s="30">
        <f>IF(M1832="1000 szt.",((J1832/N1832)/1000),IF(M1832="gram",((J1832/N1832)*1000),J1832/N1832))</f>
        <v>0.81549999999999989</v>
      </c>
      <c r="M1832" s="14" t="s">
        <v>19</v>
      </c>
      <c r="N1832" s="15">
        <v>80</v>
      </c>
      <c r="O1832" s="18" t="s">
        <v>1354</v>
      </c>
      <c r="P1832" s="31" t="str">
        <f t="shared" si="28"/>
        <v>St</v>
      </c>
    </row>
    <row r="1833" spans="1:16" ht="15.6" x14ac:dyDescent="0.3">
      <c r="A1833" s="9">
        <v>45520.791666666664</v>
      </c>
      <c r="B1833" s="2" t="s">
        <v>27</v>
      </c>
      <c r="C1833" s="2" t="s">
        <v>32</v>
      </c>
      <c r="D1833" s="2" t="s">
        <v>1716</v>
      </c>
      <c r="E1833" s="12" t="s">
        <v>59</v>
      </c>
      <c r="F1833" s="12" t="s">
        <v>1768</v>
      </c>
      <c r="G1833" s="2" t="s">
        <v>26</v>
      </c>
      <c r="H1833" s="2" t="s">
        <v>10</v>
      </c>
      <c r="I1833" s="2" t="s">
        <v>35</v>
      </c>
      <c r="J1833" s="17">
        <v>2.48</v>
      </c>
      <c r="L1833" s="30">
        <f>IF(M1833="1000 szt.",((J1833/N1833)/1000),IF(M1833="gram",((J1833/N1833)*1000),J1833/N1833))</f>
        <v>45090.909090909088</v>
      </c>
      <c r="M1833" s="14" t="s">
        <v>31</v>
      </c>
      <c r="N1833" s="15">
        <v>5.5000000000000002E-5</v>
      </c>
      <c r="O1833" s="18" t="s">
        <v>1354</v>
      </c>
      <c r="P1833" s="31" t="str">
        <f t="shared" si="28"/>
        <v>St</v>
      </c>
    </row>
    <row r="1834" spans="1:16" ht="20.399999999999999" x14ac:dyDescent="0.3">
      <c r="A1834" s="9">
        <v>45520.798611111109</v>
      </c>
      <c r="B1834" s="2" t="s">
        <v>9</v>
      </c>
      <c r="C1834" s="2" t="s">
        <v>32</v>
      </c>
      <c r="D1834" s="2" t="s">
        <v>1710</v>
      </c>
      <c r="E1834" s="12" t="s">
        <v>167</v>
      </c>
      <c r="G1834" s="2" t="s">
        <v>16</v>
      </c>
      <c r="H1834" s="2" t="s">
        <v>17</v>
      </c>
      <c r="I1834" s="2" t="s">
        <v>18</v>
      </c>
      <c r="J1834" s="17">
        <v>2.2999999999999998</v>
      </c>
      <c r="K1834" s="3" t="s">
        <v>1101</v>
      </c>
      <c r="L1834" s="30">
        <f>IF(M1834="1000 szt.",((J1834/N1834)/1000),IF(M1834="gram",((J1834/N1834)*1000),J1834/N1834))</f>
        <v>2.2999999999999998</v>
      </c>
      <c r="M1834" s="14" t="s">
        <v>19</v>
      </c>
      <c r="N1834" s="15">
        <v>1</v>
      </c>
      <c r="O1834" s="18" t="s">
        <v>1354</v>
      </c>
      <c r="P1834" s="31" t="str">
        <f t="shared" si="28"/>
        <v>St</v>
      </c>
    </row>
    <row r="1835" spans="1:16" ht="28.8" x14ac:dyDescent="0.3">
      <c r="A1835" s="9">
        <v>45521.315972222219</v>
      </c>
      <c r="B1835" s="2" t="s">
        <v>3</v>
      </c>
      <c r="C1835" s="2" t="s">
        <v>4</v>
      </c>
      <c r="D1835" s="2" t="s">
        <v>1711</v>
      </c>
      <c r="E1835" s="12" t="s">
        <v>5</v>
      </c>
      <c r="F1835" s="12" t="s">
        <v>1746</v>
      </c>
      <c r="G1835" s="2" t="s">
        <v>6</v>
      </c>
      <c r="H1835" s="2" t="s">
        <v>7</v>
      </c>
      <c r="I1835" s="2" t="s">
        <v>7</v>
      </c>
      <c r="J1835" s="17">
        <v>163.11000000000001</v>
      </c>
      <c r="L1835" s="30">
        <f>IF(M1835="1000 szt.",((J1835/N1835)/1000),IF(M1835="gram",((J1835/N1835)*1000),J1835/N1835))</f>
        <v>0.81555000000000011</v>
      </c>
      <c r="M1835" s="14" t="s">
        <v>19</v>
      </c>
      <c r="N1835" s="15">
        <v>200</v>
      </c>
      <c r="O1835" s="18" t="s">
        <v>1354</v>
      </c>
      <c r="P1835" s="31" t="str">
        <f t="shared" si="28"/>
        <v>St</v>
      </c>
    </row>
    <row r="1836" spans="1:16" ht="28.8" x14ac:dyDescent="0.3">
      <c r="A1836" s="9">
        <v>45521.315972222219</v>
      </c>
      <c r="B1836" s="2" t="s">
        <v>3</v>
      </c>
      <c r="C1836" s="2" t="s">
        <v>4</v>
      </c>
      <c r="D1836" s="2" t="s">
        <v>1711</v>
      </c>
      <c r="E1836" s="12" t="s">
        <v>5</v>
      </c>
      <c r="F1836" s="12" t="s">
        <v>1746</v>
      </c>
      <c r="G1836" s="2" t="s">
        <v>6</v>
      </c>
      <c r="H1836" s="2" t="s">
        <v>55</v>
      </c>
      <c r="I1836" s="2" t="s">
        <v>57</v>
      </c>
      <c r="J1836" s="17">
        <v>400</v>
      </c>
      <c r="L1836" s="30">
        <f>IF(M1836="1000 szt.",((J1836/N1836)/1000),IF(M1836="gram",((J1836/N1836)*1000),J1836/N1836))</f>
        <v>80</v>
      </c>
      <c r="M1836" s="14" t="s">
        <v>46</v>
      </c>
      <c r="N1836" s="15">
        <v>5</v>
      </c>
      <c r="O1836" s="18" t="s">
        <v>1354</v>
      </c>
      <c r="P1836" s="31" t="str">
        <f t="shared" si="28"/>
        <v>St</v>
      </c>
    </row>
    <row r="1837" spans="1:16" ht="15.6" x14ac:dyDescent="0.3">
      <c r="A1837" s="9">
        <v>45521.34375</v>
      </c>
      <c r="B1837" s="2" t="s">
        <v>3</v>
      </c>
      <c r="C1837" s="2" t="s">
        <v>4</v>
      </c>
      <c r="D1837" s="2" t="s">
        <v>1709</v>
      </c>
      <c r="E1837" s="12" t="s">
        <v>60</v>
      </c>
      <c r="F1837" s="12" t="s">
        <v>1752</v>
      </c>
      <c r="G1837" s="2" t="s">
        <v>23</v>
      </c>
      <c r="H1837" s="2" t="s">
        <v>7</v>
      </c>
      <c r="I1837" s="2" t="s">
        <v>7</v>
      </c>
      <c r="J1837" s="17">
        <v>15.5</v>
      </c>
      <c r="K1837" s="3" t="s">
        <v>1102</v>
      </c>
      <c r="L1837" s="30">
        <f>IF(M1837="1000 szt.",((J1837/N1837)/1000),IF(M1837="gram",((J1837/N1837)*1000),J1837/N1837))</f>
        <v>0.81578947368421051</v>
      </c>
      <c r="M1837" s="14" t="s">
        <v>19</v>
      </c>
      <c r="N1837" s="15">
        <v>19</v>
      </c>
      <c r="O1837" s="18" t="s">
        <v>1354</v>
      </c>
      <c r="P1837" s="31" t="str">
        <f t="shared" si="28"/>
        <v>St</v>
      </c>
    </row>
    <row r="1838" spans="1:16" ht="15.6" x14ac:dyDescent="0.3">
      <c r="A1838" s="9">
        <v>45521.364583333336</v>
      </c>
      <c r="B1838" s="2" t="s">
        <v>9</v>
      </c>
      <c r="C1838" s="2" t="s">
        <v>4</v>
      </c>
      <c r="D1838" s="2" t="s">
        <v>1709</v>
      </c>
      <c r="E1838" s="12" t="s">
        <v>60</v>
      </c>
      <c r="F1838" s="12" t="s">
        <v>1752</v>
      </c>
      <c r="G1838" s="2" t="s">
        <v>23</v>
      </c>
      <c r="H1838" s="2" t="s">
        <v>17</v>
      </c>
      <c r="I1838" s="2" t="s">
        <v>18</v>
      </c>
      <c r="J1838" s="17">
        <v>3</v>
      </c>
      <c r="K1838" s="3" t="s">
        <v>1103</v>
      </c>
      <c r="L1838" s="30">
        <f>IF(M1838="1000 szt.",((J1838/N1838)/1000),IF(M1838="gram",((J1838/N1838)*1000),J1838/N1838))</f>
        <v>3</v>
      </c>
      <c r="M1838" s="14" t="s">
        <v>19</v>
      </c>
      <c r="N1838" s="15">
        <v>1</v>
      </c>
      <c r="O1838" s="18" t="s">
        <v>1354</v>
      </c>
      <c r="P1838" s="31" t="str">
        <f t="shared" si="28"/>
        <v>St</v>
      </c>
    </row>
    <row r="1839" spans="1:16" ht="15.6" x14ac:dyDescent="0.3">
      <c r="A1839" s="9">
        <v>45521.521527777775</v>
      </c>
      <c r="B1839" s="2" t="s">
        <v>3</v>
      </c>
      <c r="C1839" s="2" t="s">
        <v>4</v>
      </c>
      <c r="D1839" s="2" t="s">
        <v>1708</v>
      </c>
      <c r="E1839" s="12" t="s">
        <v>71</v>
      </c>
      <c r="F1839" s="12" t="s">
        <v>1760</v>
      </c>
      <c r="G1839" s="2" t="s">
        <v>23</v>
      </c>
      <c r="H1839" s="2" t="s">
        <v>7</v>
      </c>
      <c r="I1839" s="2" t="s">
        <v>7</v>
      </c>
      <c r="J1839" s="17">
        <v>32.619999999999997</v>
      </c>
      <c r="L1839" s="30">
        <f>IF(M1839="1000 szt.",((J1839/N1839)/1000),IF(M1839="gram",((J1839/N1839)*1000),J1839/N1839))</f>
        <v>0.81549999999999989</v>
      </c>
      <c r="M1839" s="14" t="s">
        <v>19</v>
      </c>
      <c r="N1839" s="15">
        <v>40</v>
      </c>
      <c r="O1839" s="18" t="s">
        <v>1354</v>
      </c>
      <c r="P1839" s="31" t="str">
        <f t="shared" si="28"/>
        <v>St</v>
      </c>
    </row>
    <row r="1840" spans="1:16" ht="15.6" x14ac:dyDescent="0.3">
      <c r="A1840" s="9">
        <v>45522.322916666664</v>
      </c>
      <c r="B1840" s="2" t="s">
        <v>27</v>
      </c>
      <c r="C1840" s="2" t="s">
        <v>32</v>
      </c>
      <c r="D1840" s="2" t="s">
        <v>1716</v>
      </c>
      <c r="E1840" s="12" t="s">
        <v>59</v>
      </c>
      <c r="G1840" s="2" t="s">
        <v>26</v>
      </c>
      <c r="H1840" s="2" t="s">
        <v>7</v>
      </c>
      <c r="I1840" s="2" t="s">
        <v>7</v>
      </c>
      <c r="J1840" s="17">
        <v>16310.8</v>
      </c>
      <c r="K1840" s="3" t="s">
        <v>1104</v>
      </c>
      <c r="L1840" s="30">
        <f>IF(M1840="1000 szt.",((J1840/N1840)/1000),IF(M1840="gram",((J1840/N1840)*1000),J1840/N1840))</f>
        <v>0.81553999999999993</v>
      </c>
      <c r="M1840" s="14" t="s">
        <v>19</v>
      </c>
      <c r="N1840" s="15">
        <v>20000</v>
      </c>
      <c r="O1840" s="18" t="s">
        <v>1354</v>
      </c>
      <c r="P1840" s="31" t="str">
        <f t="shared" si="28"/>
        <v>St</v>
      </c>
    </row>
    <row r="1841" spans="1:16" ht="15.6" x14ac:dyDescent="0.3">
      <c r="A1841" s="9">
        <v>45522.322916666664</v>
      </c>
      <c r="B1841" s="2" t="s">
        <v>27</v>
      </c>
      <c r="C1841" s="2" t="s">
        <v>32</v>
      </c>
      <c r="D1841" s="2" t="s">
        <v>1716</v>
      </c>
      <c r="E1841" s="12" t="s">
        <v>59</v>
      </c>
      <c r="G1841" s="2" t="s">
        <v>26</v>
      </c>
      <c r="H1841" s="2" t="s">
        <v>7</v>
      </c>
      <c r="I1841" s="2" t="s">
        <v>7</v>
      </c>
      <c r="J1841" s="17">
        <v>13048.64</v>
      </c>
      <c r="K1841" s="3" t="s">
        <v>892</v>
      </c>
      <c r="L1841" s="30">
        <f>IF(M1841="1000 szt.",((J1841/N1841)/1000),IF(M1841="gram",((J1841/N1841)*1000),J1841/N1841))</f>
        <v>0.81553999999999993</v>
      </c>
      <c r="M1841" s="14" t="s">
        <v>19</v>
      </c>
      <c r="N1841" s="15">
        <v>16000</v>
      </c>
      <c r="O1841" s="18" t="s">
        <v>1354</v>
      </c>
      <c r="P1841" s="31" t="str">
        <f t="shared" si="28"/>
        <v>St</v>
      </c>
    </row>
    <row r="1842" spans="1:16" ht="15.6" x14ac:dyDescent="0.3">
      <c r="A1842" s="9">
        <v>45522.458333333336</v>
      </c>
      <c r="B1842" s="2" t="s">
        <v>3</v>
      </c>
      <c r="C1842" s="2" t="s">
        <v>4</v>
      </c>
      <c r="D1842" s="2" t="s">
        <v>1708</v>
      </c>
      <c r="E1842" s="12" t="s">
        <v>71</v>
      </c>
      <c r="F1842" s="12" t="s">
        <v>1760</v>
      </c>
      <c r="G1842" s="2" t="s">
        <v>23</v>
      </c>
      <c r="H1842" s="2" t="s">
        <v>7</v>
      </c>
      <c r="I1842" s="2" t="s">
        <v>7</v>
      </c>
      <c r="J1842" s="17">
        <v>48.93</v>
      </c>
      <c r="L1842" s="30">
        <f>IF(M1842="1000 szt.",((J1842/N1842)/1000),IF(M1842="gram",((J1842/N1842)*1000),J1842/N1842))</f>
        <v>0.8155</v>
      </c>
      <c r="M1842" s="14" t="s">
        <v>19</v>
      </c>
      <c r="N1842" s="15">
        <v>60</v>
      </c>
      <c r="O1842" s="18" t="s">
        <v>1354</v>
      </c>
      <c r="P1842" s="31" t="str">
        <f t="shared" si="28"/>
        <v>St</v>
      </c>
    </row>
    <row r="1843" spans="1:16" ht="15.6" x14ac:dyDescent="0.3">
      <c r="A1843" s="9">
        <v>45522.458333333336</v>
      </c>
      <c r="B1843" s="2" t="s">
        <v>3</v>
      </c>
      <c r="C1843" s="2" t="s">
        <v>4</v>
      </c>
      <c r="D1843" s="2" t="s">
        <v>1708</v>
      </c>
      <c r="E1843" s="12" t="s">
        <v>71</v>
      </c>
      <c r="F1843" s="12" t="s">
        <v>1760</v>
      </c>
      <c r="G1843" s="2" t="s">
        <v>23</v>
      </c>
      <c r="H1843" s="2" t="s">
        <v>7</v>
      </c>
      <c r="I1843" s="2" t="s">
        <v>7</v>
      </c>
      <c r="J1843" s="17">
        <v>32.619999999999997</v>
      </c>
      <c r="L1843" s="30">
        <f>IF(M1843="1000 szt.",((J1843/N1843)/1000),IF(M1843="gram",((J1843/N1843)*1000),J1843/N1843))</f>
        <v>0.81549999999999989</v>
      </c>
      <c r="M1843" s="14" t="s">
        <v>19</v>
      </c>
      <c r="N1843" s="15">
        <v>40</v>
      </c>
      <c r="O1843" s="18" t="s">
        <v>1354</v>
      </c>
      <c r="P1843" s="31" t="str">
        <f t="shared" si="28"/>
        <v>St</v>
      </c>
    </row>
    <row r="1844" spans="1:16" ht="15.6" x14ac:dyDescent="0.3">
      <c r="A1844" s="9">
        <v>45522.5625</v>
      </c>
      <c r="B1844" s="2" t="s">
        <v>3</v>
      </c>
      <c r="C1844" s="2" t="s">
        <v>4</v>
      </c>
      <c r="D1844" s="2" t="s">
        <v>1709</v>
      </c>
      <c r="E1844" s="12" t="s">
        <v>60</v>
      </c>
      <c r="F1844" s="12" t="s">
        <v>1752</v>
      </c>
      <c r="G1844" s="2" t="s">
        <v>23</v>
      </c>
      <c r="H1844" s="2" t="s">
        <v>64</v>
      </c>
      <c r="I1844" s="2" t="s">
        <v>1744</v>
      </c>
      <c r="J1844" s="17">
        <v>70</v>
      </c>
      <c r="K1844" s="3" t="s">
        <v>1105</v>
      </c>
      <c r="L1844" s="30">
        <f>IF(M1844="1000 szt.",((J1844/N1844)/1000),IF(M1844="gram",((J1844/N1844)*1000),J1844/N1844))</f>
        <v>70</v>
      </c>
      <c r="M1844" s="14" t="s">
        <v>19</v>
      </c>
      <c r="N1844" s="15">
        <v>1</v>
      </c>
      <c r="O1844" s="18" t="s">
        <v>1354</v>
      </c>
      <c r="P1844" s="31" t="str">
        <f t="shared" si="28"/>
        <v>St</v>
      </c>
    </row>
    <row r="1845" spans="1:16" ht="15.6" x14ac:dyDescent="0.3">
      <c r="A1845" s="9">
        <v>45522.875</v>
      </c>
      <c r="B1845" s="2" t="s">
        <v>3</v>
      </c>
      <c r="C1845" s="2" t="s">
        <v>4</v>
      </c>
      <c r="D1845" s="2" t="s">
        <v>1708</v>
      </c>
      <c r="E1845" s="12" t="s">
        <v>25</v>
      </c>
      <c r="F1845" s="12" t="s">
        <v>1750</v>
      </c>
      <c r="G1845" s="2" t="s">
        <v>26</v>
      </c>
      <c r="H1845" s="2" t="s">
        <v>7</v>
      </c>
      <c r="I1845" s="2" t="s">
        <v>7</v>
      </c>
      <c r="J1845" s="17">
        <v>652.42999999999995</v>
      </c>
      <c r="L1845" s="30">
        <f>IF(M1845="1000 szt.",((J1845/N1845)/1000),IF(M1845="gram",((J1845/N1845)*1000),J1845/N1845))</f>
        <v>0.81553749999999992</v>
      </c>
      <c r="M1845" s="14" t="s">
        <v>19</v>
      </c>
      <c r="N1845" s="15">
        <v>800</v>
      </c>
      <c r="O1845" s="18" t="s">
        <v>1164</v>
      </c>
      <c r="P1845" s="31" t="str">
        <f t="shared" si="28"/>
        <v>KA</v>
      </c>
    </row>
    <row r="1846" spans="1:16" ht="15.6" x14ac:dyDescent="0.3">
      <c r="A1846" s="9">
        <v>45523.302083333336</v>
      </c>
      <c r="B1846" s="2" t="s">
        <v>27</v>
      </c>
      <c r="C1846" s="2" t="s">
        <v>28</v>
      </c>
      <c r="D1846" s="2" t="s">
        <v>1711</v>
      </c>
      <c r="E1846" s="12" t="s">
        <v>100</v>
      </c>
      <c r="G1846" s="2" t="s">
        <v>27</v>
      </c>
      <c r="H1846" s="2" t="s">
        <v>7</v>
      </c>
      <c r="I1846" s="2" t="s">
        <v>7</v>
      </c>
      <c r="J1846" s="17">
        <v>3092527.68</v>
      </c>
      <c r="L1846" s="30">
        <f>IF(M1846="1000 szt.",((J1846/N1846)/1000),IF(M1846="gram",((J1846/N1846)*1000),J1846/N1846))</f>
        <v>0.81554000000000004</v>
      </c>
      <c r="M1846" s="14" t="s">
        <v>19</v>
      </c>
      <c r="N1846" s="15">
        <v>3792000</v>
      </c>
      <c r="O1846" s="18" t="s">
        <v>1354</v>
      </c>
      <c r="P1846" s="31" t="str">
        <f t="shared" si="28"/>
        <v>St</v>
      </c>
    </row>
    <row r="1847" spans="1:16" ht="15.6" x14ac:dyDescent="0.3">
      <c r="A1847" s="9">
        <v>45523.302083333336</v>
      </c>
      <c r="B1847" s="2" t="s">
        <v>27</v>
      </c>
      <c r="C1847" s="2" t="s">
        <v>28</v>
      </c>
      <c r="D1847" s="2" t="s">
        <v>1711</v>
      </c>
      <c r="E1847" s="12" t="s">
        <v>100</v>
      </c>
      <c r="G1847" s="2" t="s">
        <v>27</v>
      </c>
      <c r="H1847" s="2" t="s">
        <v>29</v>
      </c>
      <c r="I1847" s="2" t="s">
        <v>30</v>
      </c>
      <c r="J1847" s="17">
        <v>10940061.33</v>
      </c>
      <c r="L1847" s="30">
        <f>IF(M1847="1000 szt.",((J1847/N1847)/1000),IF(M1847="gram",((J1847/N1847)*1000),J1847/N1847))</f>
        <v>815.54</v>
      </c>
      <c r="M1847" s="14" t="s">
        <v>31</v>
      </c>
      <c r="N1847" s="15">
        <v>13414.5</v>
      </c>
      <c r="O1847" s="18" t="s">
        <v>1354</v>
      </c>
      <c r="P1847" s="31" t="str">
        <f t="shared" si="28"/>
        <v>St</v>
      </c>
    </row>
    <row r="1848" spans="1:16" ht="15.6" x14ac:dyDescent="0.3">
      <c r="A1848" s="9">
        <v>45523.302083333336</v>
      </c>
      <c r="B1848" s="2" t="s">
        <v>27</v>
      </c>
      <c r="C1848" s="2" t="s">
        <v>28</v>
      </c>
      <c r="D1848" s="2" t="s">
        <v>1711</v>
      </c>
      <c r="E1848" s="12" t="s">
        <v>100</v>
      </c>
      <c r="G1848" s="2" t="s">
        <v>27</v>
      </c>
      <c r="H1848" s="2" t="s">
        <v>78</v>
      </c>
      <c r="I1848" s="2" t="s">
        <v>79</v>
      </c>
      <c r="J1848" s="17">
        <v>130000</v>
      </c>
      <c r="L1848" s="30">
        <f>IF(M1848="1000 szt.",((J1848/N1848)/1000),IF(M1848="gram",((J1848/N1848)*1000),J1848/N1848))</f>
        <v>1</v>
      </c>
      <c r="M1848" s="14" t="s">
        <v>19</v>
      </c>
      <c r="N1848" s="15">
        <v>130000</v>
      </c>
      <c r="O1848" s="18" t="s">
        <v>1354</v>
      </c>
      <c r="P1848" s="31" t="str">
        <f t="shared" si="28"/>
        <v>St</v>
      </c>
    </row>
    <row r="1849" spans="1:16" ht="15.6" x14ac:dyDescent="0.3">
      <c r="A1849" s="9">
        <v>45523.302083333336</v>
      </c>
      <c r="B1849" s="2" t="s">
        <v>27</v>
      </c>
      <c r="C1849" s="2" t="s">
        <v>28</v>
      </c>
      <c r="D1849" s="2" t="s">
        <v>1711</v>
      </c>
      <c r="E1849" s="12" t="s">
        <v>100</v>
      </c>
      <c r="G1849" s="2" t="s">
        <v>27</v>
      </c>
      <c r="H1849" s="2" t="s">
        <v>78</v>
      </c>
      <c r="I1849" s="2" t="s">
        <v>79</v>
      </c>
      <c r="J1849" s="17">
        <v>4450</v>
      </c>
      <c r="L1849" s="30">
        <f>IF(M1849="1000 szt.",((J1849/N1849)/1000),IF(M1849="gram",((J1849/N1849)*1000),J1849/N1849))</f>
        <v>1</v>
      </c>
      <c r="M1849" s="14" t="s">
        <v>19</v>
      </c>
      <c r="N1849" s="15">
        <v>4450</v>
      </c>
      <c r="O1849" s="18" t="s">
        <v>1354</v>
      </c>
      <c r="P1849" s="31" t="str">
        <f t="shared" si="28"/>
        <v>St</v>
      </c>
    </row>
    <row r="1850" spans="1:16" ht="15.6" x14ac:dyDescent="0.3">
      <c r="A1850" s="9">
        <v>45523.302083333336</v>
      </c>
      <c r="B1850" s="2" t="s">
        <v>27</v>
      </c>
      <c r="C1850" s="2" t="s">
        <v>28</v>
      </c>
      <c r="D1850" s="2" t="s">
        <v>1711</v>
      </c>
      <c r="E1850" s="12" t="s">
        <v>100</v>
      </c>
      <c r="G1850" s="2" t="s">
        <v>27</v>
      </c>
      <c r="H1850" s="2" t="s">
        <v>78</v>
      </c>
      <c r="I1850" s="2" t="s">
        <v>80</v>
      </c>
      <c r="J1850" s="17">
        <v>4358.66</v>
      </c>
      <c r="L1850" s="30">
        <f>IF(M1850="1000 szt.",((J1850/N1850)/1000),IF(M1850="gram",((J1850/N1850)*1000),J1850/N1850))</f>
        <v>4.2731960784313721</v>
      </c>
      <c r="M1850" s="14" t="s">
        <v>19</v>
      </c>
      <c r="N1850" s="15">
        <v>1020</v>
      </c>
      <c r="O1850" s="18" t="s">
        <v>1354</v>
      </c>
      <c r="P1850" s="31" t="str">
        <f t="shared" si="28"/>
        <v>St</v>
      </c>
    </row>
    <row r="1851" spans="1:16" ht="15.6" x14ac:dyDescent="0.3">
      <c r="A1851" s="9">
        <v>45523.527777777781</v>
      </c>
      <c r="B1851" s="2" t="s">
        <v>3</v>
      </c>
      <c r="C1851" s="2" t="s">
        <v>4</v>
      </c>
      <c r="D1851" s="2" t="s">
        <v>1708</v>
      </c>
      <c r="E1851" s="12" t="s">
        <v>25</v>
      </c>
      <c r="F1851" s="12" t="s">
        <v>1750</v>
      </c>
      <c r="G1851" s="2" t="s">
        <v>26</v>
      </c>
      <c r="H1851" s="2" t="s">
        <v>55</v>
      </c>
      <c r="I1851" s="2" t="s">
        <v>57</v>
      </c>
      <c r="J1851" s="17">
        <v>45</v>
      </c>
      <c r="L1851" s="30">
        <f>IF(M1851="1000 szt.",((J1851/N1851)/1000),IF(M1851="gram",((J1851/N1851)*1000),J1851/N1851))</f>
        <v>30</v>
      </c>
      <c r="M1851" s="14" t="s">
        <v>46</v>
      </c>
      <c r="N1851" s="15">
        <v>1.5</v>
      </c>
      <c r="O1851" s="18" t="s">
        <v>1168</v>
      </c>
      <c r="P1851" s="31" t="str">
        <f t="shared" si="28"/>
        <v>KA</v>
      </c>
    </row>
    <row r="1852" spans="1:16" ht="15.6" x14ac:dyDescent="0.3">
      <c r="A1852" s="9">
        <v>45523.527777777781</v>
      </c>
      <c r="B1852" s="2" t="s">
        <v>3</v>
      </c>
      <c r="C1852" s="2" t="s">
        <v>4</v>
      </c>
      <c r="D1852" s="2" t="s">
        <v>1708</v>
      </c>
      <c r="E1852" s="12" t="s">
        <v>25</v>
      </c>
      <c r="F1852" s="12" t="s">
        <v>1750</v>
      </c>
      <c r="G1852" s="2" t="s">
        <v>26</v>
      </c>
      <c r="H1852" s="2" t="s">
        <v>11</v>
      </c>
      <c r="I1852" s="2" t="s">
        <v>1744</v>
      </c>
      <c r="J1852" s="17">
        <v>150</v>
      </c>
      <c r="K1852" s="3" t="s">
        <v>1107</v>
      </c>
      <c r="L1852" s="30">
        <f>IF(M1852="1000 szt.",((J1852/N1852)/1000),IF(M1852="gram",((J1852/N1852)*1000),J1852/N1852))</f>
        <v>10</v>
      </c>
      <c r="M1852" s="14" t="s">
        <v>31</v>
      </c>
      <c r="N1852" s="15">
        <v>15</v>
      </c>
      <c r="O1852" s="18" t="s">
        <v>1168</v>
      </c>
      <c r="P1852" s="31" t="str">
        <f t="shared" si="28"/>
        <v>KA</v>
      </c>
    </row>
    <row r="1853" spans="1:16" ht="15.6" x14ac:dyDescent="0.3">
      <c r="A1853" s="9">
        <v>45523.527777777781</v>
      </c>
      <c r="B1853" s="2" t="s">
        <v>3</v>
      </c>
      <c r="C1853" s="2" t="s">
        <v>4</v>
      </c>
      <c r="D1853" s="2" t="s">
        <v>1708</v>
      </c>
      <c r="E1853" s="12" t="s">
        <v>25</v>
      </c>
      <c r="F1853" s="12" t="s">
        <v>1750</v>
      </c>
      <c r="G1853" s="2" t="s">
        <v>26</v>
      </c>
      <c r="H1853" s="2" t="s">
        <v>7</v>
      </c>
      <c r="I1853" s="2" t="s">
        <v>7</v>
      </c>
      <c r="J1853" s="17">
        <v>130.49</v>
      </c>
      <c r="L1853" s="30">
        <f>IF(M1853="1000 szt.",((J1853/N1853)/1000),IF(M1853="gram",((J1853/N1853)*1000),J1853/N1853))</f>
        <v>0.81556250000000008</v>
      </c>
      <c r="M1853" s="14" t="s">
        <v>19</v>
      </c>
      <c r="N1853" s="15">
        <v>160</v>
      </c>
      <c r="O1853" s="18" t="s">
        <v>1168</v>
      </c>
      <c r="P1853" s="31" t="str">
        <f t="shared" si="28"/>
        <v>KA</v>
      </c>
    </row>
    <row r="1854" spans="1:16" ht="15.6" x14ac:dyDescent="0.3">
      <c r="A1854" s="9">
        <v>45523.527777777781</v>
      </c>
      <c r="B1854" s="2" t="s">
        <v>3</v>
      </c>
      <c r="C1854" s="2" t="s">
        <v>4</v>
      </c>
      <c r="D1854" s="2" t="s">
        <v>1708</v>
      </c>
      <c r="E1854" s="12" t="s">
        <v>25</v>
      </c>
      <c r="F1854" s="12" t="s">
        <v>1750</v>
      </c>
      <c r="G1854" s="2" t="s">
        <v>26</v>
      </c>
      <c r="H1854" s="2" t="s">
        <v>55</v>
      </c>
      <c r="I1854" s="2" t="s">
        <v>57</v>
      </c>
      <c r="J1854" s="17">
        <v>56</v>
      </c>
      <c r="L1854" s="30">
        <f>IF(M1854="1000 szt.",((J1854/N1854)/1000),IF(M1854="gram",((J1854/N1854)*1000),J1854/N1854))</f>
        <v>40</v>
      </c>
      <c r="M1854" s="14" t="s">
        <v>46</v>
      </c>
      <c r="N1854" s="15">
        <v>1.4</v>
      </c>
      <c r="O1854" s="18" t="s">
        <v>1168</v>
      </c>
      <c r="P1854" s="31" t="str">
        <f t="shared" si="28"/>
        <v>KA</v>
      </c>
    </row>
    <row r="1855" spans="1:16" ht="15.6" x14ac:dyDescent="0.3">
      <c r="A1855" s="9">
        <v>45523.527777777781</v>
      </c>
      <c r="B1855" s="2" t="s">
        <v>3</v>
      </c>
      <c r="C1855" s="2" t="s">
        <v>4</v>
      </c>
      <c r="D1855" s="2" t="s">
        <v>1708</v>
      </c>
      <c r="E1855" s="12" t="s">
        <v>25</v>
      </c>
      <c r="F1855" s="12" t="s">
        <v>1750</v>
      </c>
      <c r="G1855" s="2" t="s">
        <v>26</v>
      </c>
      <c r="H1855" s="2" t="s">
        <v>11</v>
      </c>
      <c r="I1855" s="2" t="s">
        <v>1744</v>
      </c>
      <c r="J1855" s="17">
        <v>55</v>
      </c>
      <c r="K1855" s="3" t="s">
        <v>1108</v>
      </c>
      <c r="L1855" s="30">
        <f>IF(M1855="1000 szt.",((J1855/N1855)/1000),IF(M1855="gram",((J1855/N1855)*1000),J1855/N1855))</f>
        <v>10</v>
      </c>
      <c r="M1855" s="14" t="s">
        <v>31</v>
      </c>
      <c r="N1855" s="15">
        <v>5.5</v>
      </c>
      <c r="O1855" s="18" t="s">
        <v>1168</v>
      </c>
      <c r="P1855" s="31" t="str">
        <f t="shared" si="28"/>
        <v>KA</v>
      </c>
    </row>
    <row r="1856" spans="1:16" ht="15.6" x14ac:dyDescent="0.3">
      <c r="A1856" s="9">
        <v>45523.527777777781</v>
      </c>
      <c r="B1856" s="2" t="s">
        <v>3</v>
      </c>
      <c r="C1856" s="2" t="s">
        <v>4</v>
      </c>
      <c r="D1856" s="2" t="s">
        <v>1708</v>
      </c>
      <c r="E1856" s="12" t="s">
        <v>25</v>
      </c>
      <c r="F1856" s="12" t="s">
        <v>1750</v>
      </c>
      <c r="G1856" s="2" t="s">
        <v>26</v>
      </c>
      <c r="H1856" s="2" t="s">
        <v>7</v>
      </c>
      <c r="I1856" s="2" t="s">
        <v>7</v>
      </c>
      <c r="J1856" s="17">
        <v>146.80000000000001</v>
      </c>
      <c r="L1856" s="30">
        <f>IF(M1856="1000 szt.",((J1856/N1856)/1000),IF(M1856="gram",((J1856/N1856)*1000),J1856/N1856))</f>
        <v>0.81555555555555559</v>
      </c>
      <c r="M1856" s="14" t="s">
        <v>19</v>
      </c>
      <c r="N1856" s="15">
        <v>180</v>
      </c>
      <c r="O1856" s="18" t="s">
        <v>1168</v>
      </c>
      <c r="P1856" s="31" t="str">
        <f t="shared" si="28"/>
        <v>KA</v>
      </c>
    </row>
    <row r="1857" spans="1:16" ht="15.6" x14ac:dyDescent="0.3">
      <c r="A1857" s="9">
        <v>45523.564583333333</v>
      </c>
      <c r="B1857" s="2" t="s">
        <v>9</v>
      </c>
      <c r="C1857" s="2" t="s">
        <v>4</v>
      </c>
      <c r="D1857" s="2" t="s">
        <v>1713</v>
      </c>
      <c r="E1857" s="12" t="s">
        <v>3896</v>
      </c>
      <c r="F1857" s="12" t="s">
        <v>1747</v>
      </c>
      <c r="G1857" s="2" t="s">
        <v>16</v>
      </c>
      <c r="H1857" s="2" t="s">
        <v>17</v>
      </c>
      <c r="I1857" s="2" t="s">
        <v>18</v>
      </c>
      <c r="K1857" s="3" t="s">
        <v>1109</v>
      </c>
      <c r="L1857" s="30">
        <f>IF(M1857="1000 szt.",((J1857/N1857)/1000),IF(M1857="gram",((J1857/N1857)*1000),J1857/N1857))</f>
        <v>0</v>
      </c>
      <c r="M1857" s="14" t="s">
        <v>19</v>
      </c>
      <c r="N1857" s="15">
        <v>15</v>
      </c>
      <c r="O1857" s="18" t="s">
        <v>1354</v>
      </c>
      <c r="P1857" s="31" t="str">
        <f t="shared" si="28"/>
        <v>St</v>
      </c>
    </row>
    <row r="1858" spans="1:16" ht="15.6" x14ac:dyDescent="0.3">
      <c r="A1858" s="9">
        <v>45523.590277777781</v>
      </c>
      <c r="B1858" s="2" t="s">
        <v>3</v>
      </c>
      <c r="C1858" s="2" t="s">
        <v>4</v>
      </c>
      <c r="D1858" s="2" t="s">
        <v>1713</v>
      </c>
      <c r="E1858" s="12" t="s">
        <v>3896</v>
      </c>
      <c r="F1858" s="12" t="s">
        <v>1747</v>
      </c>
      <c r="G1858" s="2" t="s">
        <v>16</v>
      </c>
      <c r="H1858" s="2" t="s">
        <v>10</v>
      </c>
      <c r="I1858" s="2" t="s">
        <v>1744</v>
      </c>
      <c r="J1858" s="17">
        <v>256500</v>
      </c>
      <c r="K1858" s="3" t="s">
        <v>1110</v>
      </c>
      <c r="L1858" s="30">
        <f>IF(M1858="1000 szt.",((J1858/N1858)/1000),IF(M1858="gram",((J1858/N1858)*1000),J1858/N1858))</f>
        <v>45000</v>
      </c>
      <c r="M1858" s="14" t="s">
        <v>31</v>
      </c>
      <c r="N1858" s="15">
        <v>5.7</v>
      </c>
      <c r="O1858" s="18" t="s">
        <v>1354</v>
      </c>
      <c r="P1858" s="31" t="str">
        <f t="shared" si="28"/>
        <v>St</v>
      </c>
    </row>
    <row r="1859" spans="1:16" ht="28.8" x14ac:dyDescent="0.3">
      <c r="A1859" s="9">
        <v>45523.708333333336</v>
      </c>
      <c r="B1859" s="2" t="s">
        <v>9</v>
      </c>
      <c r="C1859" s="2" t="s">
        <v>4</v>
      </c>
      <c r="D1859" s="2" t="s">
        <v>1709</v>
      </c>
      <c r="E1859" s="12" t="s">
        <v>103</v>
      </c>
      <c r="F1859" s="12" t="s">
        <v>1756</v>
      </c>
      <c r="G1859" s="2" t="s">
        <v>23</v>
      </c>
      <c r="H1859" s="2" t="s">
        <v>11</v>
      </c>
      <c r="I1859" s="2" t="s">
        <v>1744</v>
      </c>
      <c r="J1859" s="17">
        <v>13000</v>
      </c>
      <c r="K1859" s="3" t="s">
        <v>1111</v>
      </c>
      <c r="L1859" s="30">
        <f>IF(M1859="1000 szt.",((J1859/N1859)/1000),IF(M1859="gram",((J1859/N1859)*1000),J1859/N1859))</f>
        <v>13000</v>
      </c>
      <c r="M1859" s="14" t="s">
        <v>19</v>
      </c>
      <c r="N1859" s="15">
        <v>1</v>
      </c>
      <c r="O1859" s="18" t="s">
        <v>1354</v>
      </c>
      <c r="P1859" s="31" t="str">
        <f t="shared" ref="P1859:P1922" si="29">MID(O1859,1,2)</f>
        <v>St</v>
      </c>
    </row>
    <row r="1860" spans="1:16" ht="15.6" x14ac:dyDescent="0.3">
      <c r="A1860" s="9">
        <v>45523.927083333336</v>
      </c>
      <c r="B1860" s="2" t="s">
        <v>3</v>
      </c>
      <c r="C1860" s="2" t="s">
        <v>4</v>
      </c>
      <c r="D1860" s="2" t="s">
        <v>1708</v>
      </c>
      <c r="E1860" s="12" t="s">
        <v>71</v>
      </c>
      <c r="F1860" s="12" t="s">
        <v>1760</v>
      </c>
      <c r="G1860" s="2" t="s">
        <v>23</v>
      </c>
      <c r="H1860" s="2" t="s">
        <v>7</v>
      </c>
      <c r="I1860" s="2" t="s">
        <v>7</v>
      </c>
      <c r="J1860" s="17">
        <v>48.93</v>
      </c>
      <c r="L1860" s="30">
        <f>IF(M1860="1000 szt.",((J1860/N1860)/1000),IF(M1860="gram",((J1860/N1860)*1000),J1860/N1860))</f>
        <v>0.8155</v>
      </c>
      <c r="M1860" s="14" t="s">
        <v>19</v>
      </c>
      <c r="N1860" s="15">
        <v>60</v>
      </c>
      <c r="O1860" s="18" t="s">
        <v>1354</v>
      </c>
      <c r="P1860" s="31" t="str">
        <f t="shared" si="29"/>
        <v>St</v>
      </c>
    </row>
    <row r="1861" spans="1:16" ht="15.6" x14ac:dyDescent="0.3">
      <c r="A1861" s="9">
        <v>45523.930555555555</v>
      </c>
      <c r="B1861" s="2" t="s">
        <v>3</v>
      </c>
      <c r="C1861" s="2" t="s">
        <v>4</v>
      </c>
      <c r="D1861" s="2" t="s">
        <v>1708</v>
      </c>
      <c r="E1861" s="12" t="s">
        <v>71</v>
      </c>
      <c r="F1861" s="12" t="s">
        <v>1760</v>
      </c>
      <c r="G1861" s="2" t="s">
        <v>23</v>
      </c>
      <c r="H1861" s="2" t="s">
        <v>7</v>
      </c>
      <c r="I1861" s="2" t="s">
        <v>7</v>
      </c>
      <c r="J1861" s="17">
        <v>32.619999999999997</v>
      </c>
      <c r="K1861" s="3" t="s">
        <v>1112</v>
      </c>
      <c r="L1861" s="30">
        <f>IF(M1861="1000 szt.",((J1861/N1861)/1000),IF(M1861="gram",((J1861/N1861)*1000),J1861/N1861))</f>
        <v>0.81549999999999989</v>
      </c>
      <c r="M1861" s="14" t="s">
        <v>19</v>
      </c>
      <c r="N1861" s="15">
        <v>40</v>
      </c>
      <c r="O1861" s="18" t="s">
        <v>1354</v>
      </c>
      <c r="P1861" s="31" t="str">
        <f t="shared" si="29"/>
        <v>St</v>
      </c>
    </row>
    <row r="1862" spans="1:16" ht="15.6" x14ac:dyDescent="0.3">
      <c r="A1862" s="9">
        <v>45523.930555555555</v>
      </c>
      <c r="B1862" s="2" t="s">
        <v>3</v>
      </c>
      <c r="C1862" s="2" t="s">
        <v>4</v>
      </c>
      <c r="D1862" s="2" t="s">
        <v>1708</v>
      </c>
      <c r="E1862" s="12" t="s">
        <v>71</v>
      </c>
      <c r="F1862" s="12" t="s">
        <v>1760</v>
      </c>
      <c r="G1862" s="2" t="s">
        <v>23</v>
      </c>
      <c r="H1862" s="2" t="s">
        <v>7</v>
      </c>
      <c r="I1862" s="2" t="s">
        <v>7</v>
      </c>
      <c r="J1862" s="17">
        <v>16.309999999999999</v>
      </c>
      <c r="L1862" s="30">
        <f>IF(M1862="1000 szt.",((J1862/N1862)/1000),IF(M1862="gram",((J1862/N1862)*1000),J1862/N1862))</f>
        <v>0.81549999999999989</v>
      </c>
      <c r="M1862" s="14" t="s">
        <v>19</v>
      </c>
      <c r="N1862" s="15">
        <v>20</v>
      </c>
      <c r="O1862" s="18" t="s">
        <v>1354</v>
      </c>
      <c r="P1862" s="31" t="str">
        <f t="shared" si="29"/>
        <v>St</v>
      </c>
    </row>
    <row r="1863" spans="1:16" ht="15.6" x14ac:dyDescent="0.3">
      <c r="A1863" s="9">
        <v>45523.930555555555</v>
      </c>
      <c r="B1863" s="2" t="s">
        <v>3</v>
      </c>
      <c r="C1863" s="2" t="s">
        <v>4</v>
      </c>
      <c r="D1863" s="2" t="s">
        <v>1708</v>
      </c>
      <c r="E1863" s="12" t="s">
        <v>71</v>
      </c>
      <c r="F1863" s="12" t="s">
        <v>1760</v>
      </c>
      <c r="G1863" s="2" t="s">
        <v>23</v>
      </c>
      <c r="H1863" s="2" t="s">
        <v>29</v>
      </c>
      <c r="I1863" s="2" t="s">
        <v>41</v>
      </c>
      <c r="J1863" s="17">
        <v>14.53</v>
      </c>
      <c r="K1863" s="3" t="s">
        <v>1113</v>
      </c>
      <c r="L1863" s="30">
        <f>IF(M1863="1000 szt.",((J1863/N1863)/1000),IF(M1863="gram",((J1863/N1863)*1000),J1863/N1863))</f>
        <v>584.94363929146527</v>
      </c>
      <c r="M1863" s="14" t="s">
        <v>31</v>
      </c>
      <c r="N1863" s="15">
        <v>2.4840000000000001E-2</v>
      </c>
      <c r="O1863" s="18" t="s">
        <v>1354</v>
      </c>
      <c r="P1863" s="31" t="str">
        <f t="shared" si="29"/>
        <v>St</v>
      </c>
    </row>
    <row r="1864" spans="1:16" ht="15.6" x14ac:dyDescent="0.3">
      <c r="A1864" s="9">
        <v>45523.930555555555</v>
      </c>
      <c r="B1864" s="2" t="s">
        <v>3</v>
      </c>
      <c r="C1864" s="2" t="s">
        <v>4</v>
      </c>
      <c r="D1864" s="2" t="s">
        <v>1708</v>
      </c>
      <c r="E1864" s="12" t="s">
        <v>71</v>
      </c>
      <c r="F1864" s="12" t="s">
        <v>1760</v>
      </c>
      <c r="G1864" s="2" t="s">
        <v>23</v>
      </c>
      <c r="H1864" s="2" t="s">
        <v>7</v>
      </c>
      <c r="I1864" s="2" t="s">
        <v>7</v>
      </c>
      <c r="J1864" s="17">
        <v>114.18</v>
      </c>
      <c r="K1864" s="3" t="s">
        <v>1114</v>
      </c>
      <c r="L1864" s="30">
        <f>IF(M1864="1000 szt.",((J1864/N1864)/1000),IF(M1864="gram",((J1864/N1864)*1000),J1864/N1864))</f>
        <v>0.81557142857142861</v>
      </c>
      <c r="M1864" s="14" t="s">
        <v>19</v>
      </c>
      <c r="N1864" s="15">
        <v>140</v>
      </c>
      <c r="O1864" s="18" t="s">
        <v>1354</v>
      </c>
      <c r="P1864" s="31" t="str">
        <f t="shared" si="29"/>
        <v>St</v>
      </c>
    </row>
    <row r="1865" spans="1:16" ht="15.6" x14ac:dyDescent="0.3">
      <c r="A1865" s="9">
        <v>45524.111111111109</v>
      </c>
      <c r="B1865" s="2" t="s">
        <v>3</v>
      </c>
      <c r="C1865" s="2" t="s">
        <v>4</v>
      </c>
      <c r="D1865" s="2" t="s">
        <v>1708</v>
      </c>
      <c r="E1865" s="12" t="s">
        <v>71</v>
      </c>
      <c r="F1865" s="12" t="s">
        <v>1760</v>
      </c>
      <c r="G1865" s="2" t="s">
        <v>23</v>
      </c>
      <c r="H1865" s="2" t="s">
        <v>7</v>
      </c>
      <c r="I1865" s="2" t="s">
        <v>7</v>
      </c>
      <c r="J1865" s="17">
        <v>97.86</v>
      </c>
      <c r="L1865" s="30">
        <f>IF(M1865="1000 szt.",((J1865/N1865)/1000),IF(M1865="gram",((J1865/N1865)*1000),J1865/N1865))</f>
        <v>0.8155</v>
      </c>
      <c r="M1865" s="14" t="s">
        <v>19</v>
      </c>
      <c r="N1865" s="15">
        <v>120</v>
      </c>
      <c r="O1865" s="18" t="s">
        <v>1354</v>
      </c>
      <c r="P1865" s="31" t="str">
        <f t="shared" si="29"/>
        <v>St</v>
      </c>
    </row>
    <row r="1866" spans="1:16" ht="20.399999999999999" x14ac:dyDescent="0.3">
      <c r="A1866" s="9">
        <v>45524.510416666664</v>
      </c>
      <c r="B1866" s="2" t="s">
        <v>27</v>
      </c>
      <c r="C1866" s="2" t="s">
        <v>32</v>
      </c>
      <c r="D1866" s="2" t="s">
        <v>1708</v>
      </c>
      <c r="E1866" s="12" t="s">
        <v>25</v>
      </c>
      <c r="G1866" s="2" t="s">
        <v>26</v>
      </c>
      <c r="H1866" s="2" t="s">
        <v>37</v>
      </c>
      <c r="I1866" s="2" t="s">
        <v>38</v>
      </c>
      <c r="J1866" s="17">
        <v>250000</v>
      </c>
      <c r="K1866" s="3" t="s">
        <v>1115</v>
      </c>
      <c r="L1866" s="30">
        <f>IF(M1866="1000 szt.",((J1866/N1866)/1000),IF(M1866="gram",((J1866/N1866)*1000),J1866/N1866))</f>
        <v>250000</v>
      </c>
      <c r="M1866" s="14" t="s">
        <v>19</v>
      </c>
      <c r="N1866" s="15">
        <v>1</v>
      </c>
      <c r="O1866" s="18" t="s">
        <v>1169</v>
      </c>
      <c r="P1866" s="31" t="str">
        <f t="shared" si="29"/>
        <v>Po</v>
      </c>
    </row>
    <row r="1867" spans="1:16" ht="15.6" x14ac:dyDescent="0.3">
      <c r="A1867" s="9">
        <v>45524.541666666664</v>
      </c>
      <c r="B1867" s="2" t="s">
        <v>27</v>
      </c>
      <c r="C1867" s="2" t="s">
        <v>32</v>
      </c>
      <c r="D1867" s="2" t="s">
        <v>1709</v>
      </c>
      <c r="E1867" s="12" t="s">
        <v>99</v>
      </c>
      <c r="G1867" s="2" t="s">
        <v>23</v>
      </c>
      <c r="H1867" s="2" t="s">
        <v>55</v>
      </c>
      <c r="I1867" s="2" t="s">
        <v>57</v>
      </c>
      <c r="J1867" s="17">
        <v>80</v>
      </c>
      <c r="L1867" s="30">
        <f>IF(M1867="1000 szt.",((J1867/N1867)/1000),IF(M1867="gram",((J1867/N1867)*1000),J1867/N1867))</f>
        <v>40</v>
      </c>
      <c r="M1867" s="14" t="s">
        <v>46</v>
      </c>
      <c r="N1867" s="15">
        <v>2</v>
      </c>
      <c r="O1867" s="18" t="s">
        <v>1354</v>
      </c>
      <c r="P1867" s="31" t="str">
        <f t="shared" si="29"/>
        <v>St</v>
      </c>
    </row>
    <row r="1868" spans="1:16" ht="15.6" x14ac:dyDescent="0.3">
      <c r="A1868" s="9">
        <v>45524.762499999997</v>
      </c>
      <c r="B1868" s="2" t="s">
        <v>3</v>
      </c>
      <c r="C1868" s="2" t="s">
        <v>4</v>
      </c>
      <c r="D1868" s="2" t="s">
        <v>1708</v>
      </c>
      <c r="E1868" s="12" t="s">
        <v>71</v>
      </c>
      <c r="F1868" s="12" t="s">
        <v>1760</v>
      </c>
      <c r="G1868" s="2" t="s">
        <v>23</v>
      </c>
      <c r="H1868" s="2" t="s">
        <v>7</v>
      </c>
      <c r="I1868" s="2" t="s">
        <v>7</v>
      </c>
      <c r="J1868" s="17">
        <v>32.619999999999997</v>
      </c>
      <c r="L1868" s="30">
        <f>IF(M1868="1000 szt.",((J1868/N1868)/1000),IF(M1868="gram",((J1868/N1868)*1000),J1868/N1868))</f>
        <v>0.81549999999999989</v>
      </c>
      <c r="M1868" s="14" t="s">
        <v>19</v>
      </c>
      <c r="N1868" s="15">
        <v>40</v>
      </c>
      <c r="O1868" s="18" t="s">
        <v>1354</v>
      </c>
      <c r="P1868" s="31" t="str">
        <f t="shared" si="29"/>
        <v>St</v>
      </c>
    </row>
    <row r="1869" spans="1:16" ht="15.6" x14ac:dyDescent="0.3">
      <c r="A1869" s="9">
        <v>45524.763888888891</v>
      </c>
      <c r="B1869" s="2" t="s">
        <v>3</v>
      </c>
      <c r="C1869" s="2" t="s">
        <v>4</v>
      </c>
      <c r="D1869" s="2" t="s">
        <v>1708</v>
      </c>
      <c r="E1869" s="12" t="s">
        <v>71</v>
      </c>
      <c r="F1869" s="12" t="s">
        <v>1760</v>
      </c>
      <c r="G1869" s="2" t="s">
        <v>23</v>
      </c>
      <c r="H1869" s="2" t="s">
        <v>7</v>
      </c>
      <c r="I1869" s="2" t="s">
        <v>7</v>
      </c>
      <c r="J1869" s="17">
        <v>48.93</v>
      </c>
      <c r="L1869" s="30">
        <f>IF(M1869="1000 szt.",((J1869/N1869)/1000),IF(M1869="gram",((J1869/N1869)*1000),J1869/N1869))</f>
        <v>0.8155</v>
      </c>
      <c r="M1869" s="14" t="s">
        <v>19</v>
      </c>
      <c r="N1869" s="15">
        <v>60</v>
      </c>
      <c r="O1869" s="18" t="s">
        <v>1354</v>
      </c>
      <c r="P1869" s="31" t="str">
        <f t="shared" si="29"/>
        <v>St</v>
      </c>
    </row>
    <row r="1870" spans="1:16" ht="15.6" x14ac:dyDescent="0.3">
      <c r="A1870" s="9">
        <v>45524.763888888891</v>
      </c>
      <c r="B1870" s="2" t="s">
        <v>3</v>
      </c>
      <c r="C1870" s="2" t="s">
        <v>4</v>
      </c>
      <c r="D1870" s="2" t="s">
        <v>1708</v>
      </c>
      <c r="E1870" s="12" t="s">
        <v>71</v>
      </c>
      <c r="F1870" s="12" t="s">
        <v>1760</v>
      </c>
      <c r="G1870" s="2" t="s">
        <v>23</v>
      </c>
      <c r="H1870" s="2" t="s">
        <v>7</v>
      </c>
      <c r="I1870" s="2" t="s">
        <v>7</v>
      </c>
      <c r="J1870" s="17">
        <v>61.98</v>
      </c>
      <c r="L1870" s="30">
        <f>IF(M1870="1000 szt.",((J1870/N1870)/1000),IF(M1870="gram",((J1870/N1870)*1000),J1870/N1870))</f>
        <v>0.81552631578947365</v>
      </c>
      <c r="M1870" s="14" t="s">
        <v>19</v>
      </c>
      <c r="N1870" s="15">
        <v>76</v>
      </c>
      <c r="O1870" s="18" t="s">
        <v>1354</v>
      </c>
      <c r="P1870" s="31" t="str">
        <f t="shared" si="29"/>
        <v>St</v>
      </c>
    </row>
    <row r="1871" spans="1:16" ht="15.6" x14ac:dyDescent="0.3">
      <c r="A1871" s="9">
        <v>45525.305555555555</v>
      </c>
      <c r="B1871" s="2" t="s">
        <v>27</v>
      </c>
      <c r="C1871" s="2" t="s">
        <v>32</v>
      </c>
      <c r="D1871" s="2" t="s">
        <v>1714</v>
      </c>
      <c r="E1871" s="12" t="s">
        <v>261</v>
      </c>
      <c r="G1871" s="2" t="s">
        <v>34</v>
      </c>
      <c r="H1871" s="2" t="s">
        <v>29</v>
      </c>
      <c r="I1871" s="2" t="s">
        <v>30</v>
      </c>
      <c r="J1871" s="17">
        <v>3914.59</v>
      </c>
      <c r="L1871" s="30">
        <f>IF(M1871="1000 szt.",((J1871/N1871)/1000),IF(M1871="gram",((J1871/N1871)*1000),J1871/N1871))</f>
        <v>815.53958333333344</v>
      </c>
      <c r="M1871" s="14" t="s">
        <v>31</v>
      </c>
      <c r="N1871" s="15">
        <v>4.8</v>
      </c>
      <c r="O1871" s="18" t="s">
        <v>1354</v>
      </c>
      <c r="P1871" s="31" t="str">
        <f t="shared" si="29"/>
        <v>St</v>
      </c>
    </row>
    <row r="1872" spans="1:16" ht="15.6" x14ac:dyDescent="0.3">
      <c r="A1872" s="9">
        <v>45525.305555555555</v>
      </c>
      <c r="B1872" s="2" t="s">
        <v>27</v>
      </c>
      <c r="C1872" s="2" t="s">
        <v>32</v>
      </c>
      <c r="D1872" s="2" t="s">
        <v>1714</v>
      </c>
      <c r="E1872" s="12" t="s">
        <v>261</v>
      </c>
      <c r="G1872" s="2" t="s">
        <v>34</v>
      </c>
      <c r="H1872" s="2" t="s">
        <v>29</v>
      </c>
      <c r="I1872" s="2" t="s">
        <v>134</v>
      </c>
      <c r="J1872" s="17">
        <v>1096141.98</v>
      </c>
      <c r="L1872" s="30">
        <f>IF(M1872="1000 szt.",((J1872/N1872)/1000),IF(M1872="gram",((J1872/N1872)*1000),J1872/N1872))</f>
        <v>610.4600022276677</v>
      </c>
      <c r="M1872" s="14" t="s">
        <v>31</v>
      </c>
      <c r="N1872" s="15">
        <v>1795.6</v>
      </c>
      <c r="O1872" s="18" t="s">
        <v>1354</v>
      </c>
      <c r="P1872" s="31" t="str">
        <f t="shared" si="29"/>
        <v>St</v>
      </c>
    </row>
    <row r="1873" spans="1:16" ht="15.6" x14ac:dyDescent="0.3">
      <c r="A1873" s="9">
        <v>45525.354166666664</v>
      </c>
      <c r="B1873" s="2" t="s">
        <v>27</v>
      </c>
      <c r="C1873" s="2" t="s">
        <v>28</v>
      </c>
      <c r="D1873" s="2" t="s">
        <v>1712</v>
      </c>
      <c r="E1873" s="12" t="s">
        <v>1094</v>
      </c>
      <c r="G1873" s="2" t="s">
        <v>27</v>
      </c>
      <c r="H1873" s="2" t="s">
        <v>29</v>
      </c>
      <c r="I1873" s="2" t="s">
        <v>30</v>
      </c>
      <c r="J1873" s="17">
        <v>77585.02</v>
      </c>
      <c r="L1873" s="30">
        <f>IF(M1873="1000 szt.",((J1873/N1873)/1000),IF(M1873="gram",((J1873/N1873)*1000),J1873/N1873))</f>
        <v>728.84001878816343</v>
      </c>
      <c r="M1873" s="14" t="s">
        <v>31</v>
      </c>
      <c r="N1873" s="15">
        <v>106.45</v>
      </c>
      <c r="O1873" s="18" t="s">
        <v>1354</v>
      </c>
      <c r="P1873" s="31" t="str">
        <f t="shared" si="29"/>
        <v>St</v>
      </c>
    </row>
    <row r="1874" spans="1:16" ht="20.399999999999999" x14ac:dyDescent="0.3">
      <c r="A1874" s="9">
        <v>45525.694444444445</v>
      </c>
      <c r="B1874" s="2" t="s">
        <v>27</v>
      </c>
      <c r="C1874" s="2" t="s">
        <v>32</v>
      </c>
      <c r="D1874" s="2" t="s">
        <v>1716</v>
      </c>
      <c r="E1874" s="12" t="s">
        <v>59</v>
      </c>
      <c r="F1874" s="12" t="s">
        <v>1768</v>
      </c>
      <c r="G1874" s="2" t="s">
        <v>26</v>
      </c>
      <c r="H1874" s="2" t="s">
        <v>11</v>
      </c>
      <c r="I1874" s="2" t="s">
        <v>1744</v>
      </c>
      <c r="J1874" s="17">
        <v>873.62</v>
      </c>
      <c r="K1874" s="3" t="s">
        <v>1501</v>
      </c>
      <c r="L1874" s="30">
        <f>IF(M1874="1000 szt.",((J1874/N1874)/1000),IF(M1874="gram",((J1874/N1874)*1000),J1874/N1874))</f>
        <v>79.42</v>
      </c>
      <c r="M1874" s="14" t="s">
        <v>19</v>
      </c>
      <c r="N1874" s="15">
        <v>11</v>
      </c>
      <c r="O1874" s="18" t="s">
        <v>1354</v>
      </c>
      <c r="P1874" s="31" t="str">
        <f t="shared" si="29"/>
        <v>St</v>
      </c>
    </row>
    <row r="1875" spans="1:16" ht="28.8" x14ac:dyDescent="0.3">
      <c r="A1875" s="9">
        <v>45525.697916666664</v>
      </c>
      <c r="B1875" s="2" t="s">
        <v>3</v>
      </c>
      <c r="C1875" s="2" t="s">
        <v>4</v>
      </c>
      <c r="D1875" s="2" t="s">
        <v>1708</v>
      </c>
      <c r="E1875" s="12" t="s">
        <v>25</v>
      </c>
      <c r="F1875" s="12" t="s">
        <v>1755</v>
      </c>
      <c r="G1875" s="2" t="s">
        <v>26</v>
      </c>
      <c r="H1875" s="2" t="s">
        <v>7</v>
      </c>
      <c r="I1875" s="2" t="s">
        <v>7</v>
      </c>
      <c r="J1875" s="17">
        <v>489.32</v>
      </c>
      <c r="L1875" s="30">
        <f>IF(M1875="1000 szt.",((J1875/N1875)/1000),IF(M1875="gram",((J1875/N1875)*1000),J1875/N1875))</f>
        <v>0.81553333333333333</v>
      </c>
      <c r="M1875" s="14" t="s">
        <v>19</v>
      </c>
      <c r="N1875" s="15">
        <v>600</v>
      </c>
      <c r="O1875" s="18" t="s">
        <v>1354</v>
      </c>
      <c r="P1875" s="31" t="str">
        <f t="shared" si="29"/>
        <v>St</v>
      </c>
    </row>
    <row r="1876" spans="1:16" ht="15.6" x14ac:dyDescent="0.3">
      <c r="A1876" s="9">
        <v>45526.206250000003</v>
      </c>
      <c r="B1876" s="2" t="s">
        <v>9</v>
      </c>
      <c r="C1876" s="2" t="s">
        <v>4</v>
      </c>
      <c r="D1876" s="2" t="s">
        <v>1714</v>
      </c>
      <c r="E1876" s="12" t="s">
        <v>63</v>
      </c>
      <c r="F1876" s="12" t="s">
        <v>1753</v>
      </c>
      <c r="G1876" s="2" t="s">
        <v>16</v>
      </c>
      <c r="H1876" s="2" t="s">
        <v>64</v>
      </c>
      <c r="I1876" s="2" t="s">
        <v>1744</v>
      </c>
      <c r="J1876" s="17">
        <v>120</v>
      </c>
      <c r="K1876" s="3" t="s">
        <v>855</v>
      </c>
      <c r="L1876" s="30">
        <f>IF(M1876="1000 szt.",((J1876/N1876)/1000),IF(M1876="gram",((J1876/N1876)*1000),J1876/N1876))</f>
        <v>120</v>
      </c>
      <c r="M1876" s="14" t="s">
        <v>19</v>
      </c>
      <c r="N1876" s="15">
        <v>1</v>
      </c>
      <c r="O1876" s="18" t="s">
        <v>1354</v>
      </c>
      <c r="P1876" s="31" t="str">
        <f t="shared" si="29"/>
        <v>St</v>
      </c>
    </row>
    <row r="1877" spans="1:16" ht="15.6" x14ac:dyDescent="0.3">
      <c r="A1877" s="9">
        <v>45526.354166666664</v>
      </c>
      <c r="B1877" s="2" t="s">
        <v>9</v>
      </c>
      <c r="C1877" s="2" t="s">
        <v>4</v>
      </c>
      <c r="D1877" s="2" t="s">
        <v>1714</v>
      </c>
      <c r="E1877" s="12" t="s">
        <v>63</v>
      </c>
      <c r="F1877" s="12" t="s">
        <v>1753</v>
      </c>
      <c r="G1877" s="2" t="s">
        <v>16</v>
      </c>
      <c r="H1877" s="2" t="s">
        <v>64</v>
      </c>
      <c r="I1877" s="2" t="s">
        <v>1744</v>
      </c>
      <c r="J1877" s="17">
        <v>30</v>
      </c>
      <c r="K1877" s="3" t="s">
        <v>65</v>
      </c>
      <c r="L1877" s="30">
        <f>IF(M1877="1000 szt.",((J1877/N1877)/1000),IF(M1877="gram",((J1877/N1877)*1000),J1877/N1877))</f>
        <v>30</v>
      </c>
      <c r="M1877" s="14" t="s">
        <v>19</v>
      </c>
      <c r="N1877" s="15">
        <v>1</v>
      </c>
      <c r="O1877" s="18" t="s">
        <v>1354</v>
      </c>
      <c r="P1877" s="31" t="str">
        <f t="shared" si="29"/>
        <v>St</v>
      </c>
    </row>
    <row r="1878" spans="1:16" ht="15.6" x14ac:dyDescent="0.3">
      <c r="A1878" s="9">
        <v>45526.416666666664</v>
      </c>
      <c r="B1878" s="2" t="s">
        <v>3</v>
      </c>
      <c r="C1878" s="2" t="s">
        <v>4</v>
      </c>
      <c r="D1878" s="2" t="s">
        <v>1709</v>
      </c>
      <c r="E1878" s="12" t="s">
        <v>60</v>
      </c>
      <c r="F1878" s="12" t="s">
        <v>1752</v>
      </c>
      <c r="G1878" s="2" t="s">
        <v>23</v>
      </c>
      <c r="H1878" s="2" t="s">
        <v>7</v>
      </c>
      <c r="I1878" s="2" t="s">
        <v>7</v>
      </c>
      <c r="J1878" s="17">
        <v>195.73</v>
      </c>
      <c r="K1878" s="3" t="s">
        <v>111</v>
      </c>
      <c r="L1878" s="30">
        <f>IF(M1878="1000 szt.",((J1878/N1878)/1000),IF(M1878="gram",((J1878/N1878)*1000),J1878/N1878))</f>
        <v>0.81554166666666661</v>
      </c>
      <c r="M1878" s="14" t="s">
        <v>19</v>
      </c>
      <c r="N1878" s="15">
        <v>240</v>
      </c>
      <c r="O1878" s="18" t="s">
        <v>1354</v>
      </c>
      <c r="P1878" s="31" t="str">
        <f t="shared" si="29"/>
        <v>St</v>
      </c>
    </row>
    <row r="1879" spans="1:16" ht="15.6" x14ac:dyDescent="0.3">
      <c r="A1879" s="9">
        <v>45526.416666666664</v>
      </c>
      <c r="B1879" s="2" t="s">
        <v>3</v>
      </c>
      <c r="C1879" s="2" t="s">
        <v>4</v>
      </c>
      <c r="D1879" s="2" t="s">
        <v>1709</v>
      </c>
      <c r="E1879" s="12" t="s">
        <v>60</v>
      </c>
      <c r="F1879" s="12" t="s">
        <v>1752</v>
      </c>
      <c r="G1879" s="2" t="s">
        <v>23</v>
      </c>
      <c r="H1879" s="2" t="s">
        <v>55</v>
      </c>
      <c r="I1879" s="2" t="s">
        <v>57</v>
      </c>
      <c r="J1879" s="17">
        <v>128</v>
      </c>
      <c r="L1879" s="30">
        <f>IF(M1879="1000 szt.",((J1879/N1879)/1000),IF(M1879="gram",((J1879/N1879)*1000),J1879/N1879))</f>
        <v>40</v>
      </c>
      <c r="M1879" s="14" t="s">
        <v>46</v>
      </c>
      <c r="N1879" s="15">
        <v>3.2</v>
      </c>
      <c r="O1879" s="18" t="s">
        <v>1354</v>
      </c>
      <c r="P1879" s="31" t="str">
        <f t="shared" si="29"/>
        <v>St</v>
      </c>
    </row>
    <row r="1880" spans="1:16" ht="15.6" x14ac:dyDescent="0.3">
      <c r="A1880" s="9">
        <v>45526.458333333336</v>
      </c>
      <c r="B1880" s="2" t="s">
        <v>3</v>
      </c>
      <c r="C1880" s="2" t="s">
        <v>4</v>
      </c>
      <c r="D1880" s="2" t="s">
        <v>1708</v>
      </c>
      <c r="E1880" s="12" t="s">
        <v>71</v>
      </c>
      <c r="F1880" s="12" t="s">
        <v>1760</v>
      </c>
      <c r="G1880" s="2" t="s">
        <v>23</v>
      </c>
      <c r="H1880" s="2" t="s">
        <v>7</v>
      </c>
      <c r="I1880" s="2" t="s">
        <v>7</v>
      </c>
      <c r="J1880" s="17">
        <v>163.11000000000001</v>
      </c>
      <c r="L1880" s="30">
        <f>IF(M1880="1000 szt.",((J1880/N1880)/1000),IF(M1880="gram",((J1880/N1880)*1000),J1880/N1880))</f>
        <v>0.81555000000000011</v>
      </c>
      <c r="M1880" s="14" t="s">
        <v>19</v>
      </c>
      <c r="N1880" s="15">
        <v>200</v>
      </c>
      <c r="O1880" s="18" t="s">
        <v>1354</v>
      </c>
      <c r="P1880" s="31" t="str">
        <f t="shared" si="29"/>
        <v>St</v>
      </c>
    </row>
    <row r="1881" spans="1:16" ht="15.6" x14ac:dyDescent="0.3">
      <c r="A1881" s="9">
        <v>45526.465277777781</v>
      </c>
      <c r="B1881" s="2" t="s">
        <v>3</v>
      </c>
      <c r="C1881" s="2" t="s">
        <v>4</v>
      </c>
      <c r="D1881" s="2" t="s">
        <v>1708</v>
      </c>
      <c r="E1881" s="12" t="s">
        <v>71</v>
      </c>
      <c r="F1881" s="12" t="s">
        <v>1760</v>
      </c>
      <c r="G1881" s="2" t="s">
        <v>23</v>
      </c>
      <c r="H1881" s="2" t="s">
        <v>7</v>
      </c>
      <c r="I1881" s="2" t="s">
        <v>7</v>
      </c>
      <c r="J1881" s="17">
        <v>57.09</v>
      </c>
      <c r="L1881" s="30">
        <f>IF(M1881="1000 szt.",((J1881/N1881)/1000),IF(M1881="gram",((J1881/N1881)*1000),J1881/N1881))</f>
        <v>0.81557142857142861</v>
      </c>
      <c r="M1881" s="14" t="s">
        <v>19</v>
      </c>
      <c r="N1881" s="15">
        <v>70</v>
      </c>
      <c r="O1881" s="18" t="s">
        <v>1354</v>
      </c>
      <c r="P1881" s="31" t="str">
        <f t="shared" si="29"/>
        <v>St</v>
      </c>
    </row>
    <row r="1882" spans="1:16" ht="15.6" x14ac:dyDescent="0.3">
      <c r="A1882" s="9">
        <v>45526.465277777781</v>
      </c>
      <c r="B1882" s="2" t="s">
        <v>3</v>
      </c>
      <c r="C1882" s="2" t="s">
        <v>4</v>
      </c>
      <c r="D1882" s="2" t="s">
        <v>1708</v>
      </c>
      <c r="E1882" s="12" t="s">
        <v>71</v>
      </c>
      <c r="F1882" s="12" t="s">
        <v>1760</v>
      </c>
      <c r="G1882" s="2" t="s">
        <v>23</v>
      </c>
      <c r="H1882" s="2" t="s">
        <v>45</v>
      </c>
      <c r="I1882" s="2" t="s">
        <v>45</v>
      </c>
      <c r="L1882" s="30">
        <f>IF(M1882="1000 szt.",((J1882/N1882)/1000),IF(M1882="gram",((J1882/N1882)*1000),J1882/N1882))</f>
        <v>0</v>
      </c>
      <c r="M1882" s="14" t="s">
        <v>46</v>
      </c>
      <c r="N1882" s="15">
        <v>2.7E-2</v>
      </c>
      <c r="O1882" s="18" t="s">
        <v>1354</v>
      </c>
      <c r="P1882" s="31" t="str">
        <f t="shared" si="29"/>
        <v>St</v>
      </c>
    </row>
    <row r="1883" spans="1:16" ht="15.6" x14ac:dyDescent="0.3">
      <c r="A1883" s="9">
        <v>45526.465277777781</v>
      </c>
      <c r="B1883" s="2" t="s">
        <v>3</v>
      </c>
      <c r="C1883" s="2" t="s">
        <v>4</v>
      </c>
      <c r="D1883" s="2" t="s">
        <v>1708</v>
      </c>
      <c r="E1883" s="12" t="s">
        <v>71</v>
      </c>
      <c r="F1883" s="12" t="s">
        <v>1760</v>
      </c>
      <c r="G1883" s="2" t="s">
        <v>23</v>
      </c>
      <c r="H1883" s="2" t="s">
        <v>7</v>
      </c>
      <c r="I1883" s="2" t="s">
        <v>7</v>
      </c>
      <c r="J1883" s="17">
        <v>32.619999999999997</v>
      </c>
      <c r="K1883" s="3" t="s">
        <v>1116</v>
      </c>
      <c r="L1883" s="30">
        <f>IF(M1883="1000 szt.",((J1883/N1883)/1000),IF(M1883="gram",((J1883/N1883)*1000),J1883/N1883))</f>
        <v>0.81549999999999989</v>
      </c>
      <c r="M1883" s="14" t="s">
        <v>19</v>
      </c>
      <c r="N1883" s="15">
        <v>40</v>
      </c>
      <c r="O1883" s="18" t="s">
        <v>1354</v>
      </c>
      <c r="P1883" s="31" t="str">
        <f t="shared" si="29"/>
        <v>St</v>
      </c>
    </row>
    <row r="1884" spans="1:16" ht="15.6" x14ac:dyDescent="0.3">
      <c r="A1884" s="9">
        <v>45526.465277777781</v>
      </c>
      <c r="B1884" s="2" t="s">
        <v>3</v>
      </c>
      <c r="C1884" s="2" t="s">
        <v>4</v>
      </c>
      <c r="D1884" s="2" t="s">
        <v>1708</v>
      </c>
      <c r="E1884" s="12" t="s">
        <v>71</v>
      </c>
      <c r="F1884" s="12" t="s">
        <v>1760</v>
      </c>
      <c r="G1884" s="2" t="s">
        <v>23</v>
      </c>
      <c r="H1884" s="2" t="s">
        <v>7</v>
      </c>
      <c r="I1884" s="2" t="s">
        <v>7</v>
      </c>
      <c r="J1884" s="17">
        <v>28.54</v>
      </c>
      <c r="K1884" s="3" t="s">
        <v>1117</v>
      </c>
      <c r="L1884" s="30">
        <f>IF(M1884="1000 szt.",((J1884/N1884)/1000),IF(M1884="gram",((J1884/N1884)*1000),J1884/N1884))</f>
        <v>0.81542857142857139</v>
      </c>
      <c r="M1884" s="14" t="s">
        <v>19</v>
      </c>
      <c r="N1884" s="15">
        <v>35</v>
      </c>
      <c r="O1884" s="18" t="s">
        <v>1354</v>
      </c>
      <c r="P1884" s="31" t="str">
        <f t="shared" si="29"/>
        <v>St</v>
      </c>
    </row>
    <row r="1885" spans="1:16" ht="15.6" x14ac:dyDescent="0.3">
      <c r="A1885" s="9">
        <v>45526.520833333336</v>
      </c>
      <c r="B1885" s="2" t="s">
        <v>9</v>
      </c>
      <c r="C1885" s="2" t="s">
        <v>4</v>
      </c>
      <c r="D1885" s="2" t="s">
        <v>1714</v>
      </c>
      <c r="E1885" s="12" t="s">
        <v>63</v>
      </c>
      <c r="F1885" s="12" t="s">
        <v>1753</v>
      </c>
      <c r="G1885" s="2" t="s">
        <v>16</v>
      </c>
      <c r="H1885" s="2" t="s">
        <v>17</v>
      </c>
      <c r="I1885" s="2" t="s">
        <v>18</v>
      </c>
      <c r="J1885" s="17">
        <v>1</v>
      </c>
      <c r="K1885" s="3" t="s">
        <v>1118</v>
      </c>
      <c r="L1885" s="30">
        <f>IF(M1885="1000 szt.",((J1885/N1885)/1000),IF(M1885="gram",((J1885/N1885)*1000),J1885/N1885))</f>
        <v>1</v>
      </c>
      <c r="M1885" s="14" t="s">
        <v>19</v>
      </c>
      <c r="N1885" s="15">
        <v>1</v>
      </c>
      <c r="O1885" s="18" t="s">
        <v>1354</v>
      </c>
      <c r="P1885" s="31" t="str">
        <f t="shared" si="29"/>
        <v>St</v>
      </c>
    </row>
    <row r="1886" spans="1:16" ht="15.6" x14ac:dyDescent="0.3">
      <c r="A1886" s="9">
        <v>45526.609027777777</v>
      </c>
      <c r="B1886" s="2" t="s">
        <v>3</v>
      </c>
      <c r="C1886" s="2" t="s">
        <v>4</v>
      </c>
      <c r="D1886" s="2" t="s">
        <v>1709</v>
      </c>
      <c r="E1886" s="12" t="s">
        <v>60</v>
      </c>
      <c r="F1886" s="12" t="s">
        <v>1752</v>
      </c>
      <c r="G1886" s="2" t="s">
        <v>23</v>
      </c>
      <c r="H1886" s="2" t="s">
        <v>11</v>
      </c>
      <c r="I1886" s="2" t="s">
        <v>1744</v>
      </c>
      <c r="K1886" s="3" t="s">
        <v>1122</v>
      </c>
      <c r="L1886" s="30">
        <f>IF(M1886="1000 szt.",((J1886/N1886)/1000),IF(M1886="gram",((J1886/N1886)*1000),J1886/N1886))</f>
        <v>0</v>
      </c>
      <c r="M1886" s="14" t="s">
        <v>19</v>
      </c>
      <c r="N1886" s="15">
        <v>2</v>
      </c>
      <c r="O1886" s="18" t="s">
        <v>1354</v>
      </c>
      <c r="P1886" s="31" t="str">
        <f t="shared" si="29"/>
        <v>St</v>
      </c>
    </row>
    <row r="1887" spans="1:16" ht="28.8" x14ac:dyDescent="0.3">
      <c r="A1887" s="9">
        <v>45526.916666666664</v>
      </c>
      <c r="B1887" s="2" t="s">
        <v>9</v>
      </c>
      <c r="C1887" s="2" t="s">
        <v>4</v>
      </c>
      <c r="D1887" s="2" t="s">
        <v>1709</v>
      </c>
      <c r="E1887" s="12" t="s">
        <v>103</v>
      </c>
      <c r="F1887" s="12" t="s">
        <v>1756</v>
      </c>
      <c r="G1887" s="2" t="s">
        <v>23</v>
      </c>
      <c r="H1887" s="2" t="s">
        <v>11</v>
      </c>
      <c r="I1887" s="2" t="s">
        <v>1744</v>
      </c>
      <c r="J1887" s="17">
        <v>2500</v>
      </c>
      <c r="K1887" s="3" t="s">
        <v>1119</v>
      </c>
      <c r="L1887" s="30">
        <f>IF(M1887="1000 szt.",((J1887/N1887)/1000),IF(M1887="gram",((J1887/N1887)*1000),J1887/N1887))</f>
        <v>2500</v>
      </c>
      <c r="M1887" s="14" t="s">
        <v>19</v>
      </c>
      <c r="N1887" s="15">
        <v>1</v>
      </c>
      <c r="O1887" s="18" t="s">
        <v>1354</v>
      </c>
      <c r="P1887" s="31" t="str">
        <f t="shared" si="29"/>
        <v>St</v>
      </c>
    </row>
    <row r="1888" spans="1:16" ht="28.8" x14ac:dyDescent="0.3">
      <c r="A1888" s="9">
        <v>45526.916666666664</v>
      </c>
      <c r="B1888" s="2" t="s">
        <v>9</v>
      </c>
      <c r="C1888" s="2" t="s">
        <v>4</v>
      </c>
      <c r="D1888" s="2" t="s">
        <v>1709</v>
      </c>
      <c r="E1888" s="12" t="s">
        <v>103</v>
      </c>
      <c r="F1888" s="12" t="s">
        <v>1756</v>
      </c>
      <c r="G1888" s="2" t="s">
        <v>23</v>
      </c>
      <c r="H1888" s="2" t="s">
        <v>11</v>
      </c>
      <c r="I1888" s="2" t="s">
        <v>1744</v>
      </c>
      <c r="J1888" s="17">
        <v>11000</v>
      </c>
      <c r="K1888" s="3" t="s">
        <v>1120</v>
      </c>
      <c r="L1888" s="30">
        <f>IF(M1888="1000 szt.",((J1888/N1888)/1000),IF(M1888="gram",((J1888/N1888)*1000),J1888/N1888))</f>
        <v>11000</v>
      </c>
      <c r="M1888" s="14" t="s">
        <v>19</v>
      </c>
      <c r="N1888" s="15">
        <v>1</v>
      </c>
      <c r="O1888" s="18" t="s">
        <v>1354</v>
      </c>
      <c r="P1888" s="31" t="str">
        <f t="shared" si="29"/>
        <v>St</v>
      </c>
    </row>
    <row r="1889" spans="1:16" ht="28.8" x14ac:dyDescent="0.3">
      <c r="A1889" s="9">
        <v>45526.916666666664</v>
      </c>
      <c r="B1889" s="2" t="s">
        <v>9</v>
      </c>
      <c r="C1889" s="2" t="s">
        <v>4</v>
      </c>
      <c r="D1889" s="2" t="s">
        <v>1709</v>
      </c>
      <c r="E1889" s="12" t="s">
        <v>103</v>
      </c>
      <c r="F1889" s="12" t="s">
        <v>1756</v>
      </c>
      <c r="G1889" s="2" t="s">
        <v>23</v>
      </c>
      <c r="H1889" s="2" t="s">
        <v>11</v>
      </c>
      <c r="I1889" s="2" t="s">
        <v>1744</v>
      </c>
      <c r="J1889" s="17">
        <v>11000</v>
      </c>
      <c r="K1889" s="3" t="s">
        <v>1121</v>
      </c>
      <c r="L1889" s="30">
        <f>IF(M1889="1000 szt.",((J1889/N1889)/1000),IF(M1889="gram",((J1889/N1889)*1000),J1889/N1889))</f>
        <v>11000</v>
      </c>
      <c r="M1889" s="14" t="s">
        <v>19</v>
      </c>
      <c r="N1889" s="15">
        <v>1</v>
      </c>
      <c r="O1889" s="18" t="s">
        <v>1354</v>
      </c>
      <c r="P1889" s="31" t="str">
        <f t="shared" si="29"/>
        <v>St</v>
      </c>
    </row>
    <row r="1890" spans="1:16" ht="15.6" x14ac:dyDescent="0.3">
      <c r="A1890" s="9">
        <v>45526.93472222222</v>
      </c>
      <c r="B1890" s="2" t="s">
        <v>3</v>
      </c>
      <c r="C1890" s="2" t="s">
        <v>4</v>
      </c>
      <c r="D1890" s="2" t="s">
        <v>1708</v>
      </c>
      <c r="E1890" s="12" t="s">
        <v>71</v>
      </c>
      <c r="F1890" s="12" t="s">
        <v>1760</v>
      </c>
      <c r="G1890" s="2" t="s">
        <v>23</v>
      </c>
      <c r="H1890" s="2" t="s">
        <v>7</v>
      </c>
      <c r="I1890" s="2" t="s">
        <v>7</v>
      </c>
      <c r="J1890" s="17">
        <v>65.239999999999995</v>
      </c>
      <c r="L1890" s="30">
        <f>IF(M1890="1000 szt.",((J1890/N1890)/1000),IF(M1890="gram",((J1890/N1890)*1000),J1890/N1890))</f>
        <v>0.81549999999999989</v>
      </c>
      <c r="M1890" s="14" t="s">
        <v>19</v>
      </c>
      <c r="N1890" s="15">
        <v>80</v>
      </c>
      <c r="O1890" s="18" t="s">
        <v>1354</v>
      </c>
      <c r="P1890" s="31" t="str">
        <f t="shared" si="29"/>
        <v>St</v>
      </c>
    </row>
    <row r="1891" spans="1:16" ht="15.6" x14ac:dyDescent="0.3">
      <c r="A1891" s="9">
        <v>45527.333333333336</v>
      </c>
      <c r="B1891" s="2" t="s">
        <v>27</v>
      </c>
      <c r="C1891" s="2" t="s">
        <v>32</v>
      </c>
      <c r="D1891" s="2" t="s">
        <v>1708</v>
      </c>
      <c r="E1891" s="12" t="s">
        <v>25</v>
      </c>
      <c r="G1891" s="2" t="s">
        <v>26</v>
      </c>
      <c r="H1891" s="2" t="s">
        <v>37</v>
      </c>
      <c r="I1891" s="2" t="s">
        <v>312</v>
      </c>
      <c r="J1891" s="17">
        <v>17000</v>
      </c>
      <c r="K1891" s="3" t="s">
        <v>1123</v>
      </c>
      <c r="L1891" s="30">
        <f>IF(M1891="1000 szt.",((J1891/N1891)/1000),IF(M1891="gram",((J1891/N1891)*1000),J1891/N1891))</f>
        <v>17000</v>
      </c>
      <c r="M1891" s="14" t="s">
        <v>19</v>
      </c>
      <c r="N1891" s="15">
        <v>1</v>
      </c>
      <c r="O1891" s="18" t="s">
        <v>1166</v>
      </c>
      <c r="P1891" s="31" t="str">
        <f t="shared" si="29"/>
        <v>Po</v>
      </c>
    </row>
    <row r="1892" spans="1:16" ht="15.6" x14ac:dyDescent="0.3">
      <c r="A1892" s="9">
        <v>45527.659722222219</v>
      </c>
      <c r="B1892" s="2" t="s">
        <v>27</v>
      </c>
      <c r="C1892" s="2" t="s">
        <v>32</v>
      </c>
      <c r="D1892" s="2" t="s">
        <v>1716</v>
      </c>
      <c r="E1892" s="12" t="s">
        <v>242</v>
      </c>
      <c r="G1892" s="2" t="s">
        <v>243</v>
      </c>
      <c r="H1892" s="2" t="s">
        <v>7</v>
      </c>
      <c r="I1892" s="2" t="s">
        <v>7</v>
      </c>
      <c r="J1892" s="17">
        <v>493401.7</v>
      </c>
      <c r="K1892" s="3" t="s">
        <v>1126</v>
      </c>
      <c r="L1892" s="30">
        <f>IF(M1892="1000 szt.",((J1892/N1892)/1000),IF(M1892="gram",((J1892/N1892)*1000),J1892/N1892))</f>
        <v>0.81554000000000004</v>
      </c>
      <c r="M1892" s="14" t="s">
        <v>19</v>
      </c>
      <c r="N1892" s="15">
        <v>605000</v>
      </c>
      <c r="O1892" s="18" t="s">
        <v>1354</v>
      </c>
      <c r="P1892" s="31" t="str">
        <f t="shared" si="29"/>
        <v>St</v>
      </c>
    </row>
    <row r="1893" spans="1:16" ht="15.6" x14ac:dyDescent="0.3">
      <c r="A1893" s="9">
        <v>45527.684027777781</v>
      </c>
      <c r="B1893" s="2" t="s">
        <v>27</v>
      </c>
      <c r="C1893" s="2" t="s">
        <v>28</v>
      </c>
      <c r="D1893" s="2" t="s">
        <v>1714</v>
      </c>
      <c r="E1893" s="12" t="s">
        <v>212</v>
      </c>
      <c r="G1893" s="2" t="s">
        <v>27</v>
      </c>
      <c r="H1893" s="2" t="s">
        <v>7</v>
      </c>
      <c r="I1893" s="2" t="s">
        <v>7</v>
      </c>
      <c r="J1893" s="17">
        <v>309089.65999999997</v>
      </c>
      <c r="L1893" s="30">
        <f>IF(M1893="1000 szt.",((J1893/N1893)/1000),IF(M1893="gram",((J1893/N1893)*1000),J1893/N1893))</f>
        <v>0.81553999999999993</v>
      </c>
      <c r="M1893" s="14" t="s">
        <v>19</v>
      </c>
      <c r="N1893" s="15">
        <v>379000</v>
      </c>
      <c r="O1893" s="18" t="s">
        <v>1167</v>
      </c>
      <c r="P1893" s="31" t="str">
        <f t="shared" si="29"/>
        <v>in</v>
      </c>
    </row>
    <row r="1894" spans="1:16" ht="28.8" x14ac:dyDescent="0.3">
      <c r="A1894" s="9">
        <v>45527.6875</v>
      </c>
      <c r="B1894" s="2" t="s">
        <v>9</v>
      </c>
      <c r="C1894" s="2" t="s">
        <v>4</v>
      </c>
      <c r="D1894" s="2" t="s">
        <v>1709</v>
      </c>
      <c r="E1894" s="12" t="s">
        <v>103</v>
      </c>
      <c r="F1894" s="12" t="s">
        <v>1756</v>
      </c>
      <c r="G1894" s="2" t="s">
        <v>23</v>
      </c>
      <c r="H1894" s="2" t="s">
        <v>37</v>
      </c>
      <c r="I1894" s="2" t="s">
        <v>38</v>
      </c>
      <c r="J1894" s="17">
        <v>70000</v>
      </c>
      <c r="K1894" s="3" t="s">
        <v>1124</v>
      </c>
      <c r="L1894" s="30">
        <f>IF(M1894="1000 szt.",((J1894/N1894)/1000),IF(M1894="gram",((J1894/N1894)*1000),J1894/N1894))</f>
        <v>70000</v>
      </c>
      <c r="M1894" s="14" t="s">
        <v>19</v>
      </c>
      <c r="N1894" s="15">
        <v>1</v>
      </c>
      <c r="O1894" s="18" t="s">
        <v>1354</v>
      </c>
      <c r="P1894" s="31" t="str">
        <f t="shared" si="29"/>
        <v>St</v>
      </c>
    </row>
    <row r="1895" spans="1:16" ht="15.6" x14ac:dyDescent="0.3">
      <c r="A1895" s="9">
        <v>45527.75</v>
      </c>
      <c r="B1895" s="2" t="s">
        <v>27</v>
      </c>
      <c r="C1895" s="2" t="s">
        <v>32</v>
      </c>
      <c r="D1895" s="2" t="s">
        <v>1711</v>
      </c>
      <c r="E1895" s="12" t="s">
        <v>184</v>
      </c>
      <c r="G1895" s="2" t="s">
        <v>6</v>
      </c>
      <c r="H1895" s="2" t="s">
        <v>10</v>
      </c>
      <c r="I1895" s="2" t="s">
        <v>35</v>
      </c>
      <c r="J1895" s="17">
        <v>656.5</v>
      </c>
      <c r="K1895" s="3" t="s">
        <v>1125</v>
      </c>
      <c r="L1895" s="30">
        <f>IF(M1895="1000 szt.",((J1895/N1895)/1000),IF(M1895="gram",((J1895/N1895)*1000),J1895/N1895))</f>
        <v>49999.999999999993</v>
      </c>
      <c r="M1895" s="14" t="s">
        <v>31</v>
      </c>
      <c r="N1895" s="15">
        <v>1.3130000000000001E-2</v>
      </c>
      <c r="O1895" s="18" t="s">
        <v>1354</v>
      </c>
      <c r="P1895" s="31" t="str">
        <f t="shared" si="29"/>
        <v>St</v>
      </c>
    </row>
    <row r="1896" spans="1:16" ht="15.6" x14ac:dyDescent="0.3">
      <c r="A1896" s="9">
        <v>45527.763888888891</v>
      </c>
      <c r="B1896" s="2" t="s">
        <v>9</v>
      </c>
      <c r="C1896" s="2" t="s">
        <v>32</v>
      </c>
      <c r="D1896" s="2" t="s">
        <v>1714</v>
      </c>
      <c r="E1896" s="12" t="s">
        <v>81</v>
      </c>
      <c r="G1896" s="2" t="s">
        <v>82</v>
      </c>
      <c r="H1896" s="2" t="s">
        <v>10</v>
      </c>
      <c r="I1896" s="2" t="s">
        <v>35</v>
      </c>
      <c r="J1896" s="17">
        <v>121.5</v>
      </c>
      <c r="L1896" s="30">
        <f>IF(M1896="1000 szt.",((J1896/N1896)/1000),IF(M1896="gram",((J1896/N1896)*1000),J1896/N1896))</f>
        <v>45000</v>
      </c>
      <c r="M1896" s="14" t="s">
        <v>31</v>
      </c>
      <c r="N1896" s="15">
        <v>2.7000000000000001E-3</v>
      </c>
      <c r="O1896" s="18" t="s">
        <v>1354</v>
      </c>
      <c r="P1896" s="31" t="str">
        <f t="shared" si="29"/>
        <v>St</v>
      </c>
    </row>
    <row r="1897" spans="1:16" ht="15.6" x14ac:dyDescent="0.3">
      <c r="A1897" s="9">
        <v>45528.135416666664</v>
      </c>
      <c r="B1897" s="2" t="s">
        <v>3</v>
      </c>
      <c r="C1897" s="2" t="s">
        <v>4</v>
      </c>
      <c r="D1897" s="2" t="s">
        <v>1708</v>
      </c>
      <c r="E1897" s="12" t="s">
        <v>71</v>
      </c>
      <c r="F1897" s="12" t="s">
        <v>1760</v>
      </c>
      <c r="G1897" s="2" t="s">
        <v>23</v>
      </c>
      <c r="H1897" s="2" t="s">
        <v>7</v>
      </c>
      <c r="I1897" s="2" t="s">
        <v>7</v>
      </c>
      <c r="J1897" s="17">
        <v>65.239999999999995</v>
      </c>
      <c r="L1897" s="30">
        <f>IF(M1897="1000 szt.",((J1897/N1897)/1000),IF(M1897="gram",((J1897/N1897)*1000),J1897/N1897))</f>
        <v>0.81549999999999989</v>
      </c>
      <c r="M1897" s="14" t="s">
        <v>19</v>
      </c>
      <c r="N1897" s="15">
        <v>80</v>
      </c>
      <c r="O1897" s="18" t="s">
        <v>1354</v>
      </c>
      <c r="P1897" s="31" t="str">
        <f t="shared" si="29"/>
        <v>St</v>
      </c>
    </row>
    <row r="1898" spans="1:16" ht="15.6" x14ac:dyDescent="0.3">
      <c r="A1898" s="9">
        <v>45528.163194444445</v>
      </c>
      <c r="B1898" s="2" t="s">
        <v>3</v>
      </c>
      <c r="C1898" s="2" t="s">
        <v>4</v>
      </c>
      <c r="D1898" s="2" t="s">
        <v>1709</v>
      </c>
      <c r="E1898" s="12" t="s">
        <v>60</v>
      </c>
      <c r="F1898" s="12" t="s">
        <v>1752</v>
      </c>
      <c r="G1898" s="2" t="s">
        <v>23</v>
      </c>
      <c r="H1898" s="2" t="s">
        <v>7</v>
      </c>
      <c r="I1898" s="2" t="s">
        <v>7</v>
      </c>
      <c r="J1898" s="17">
        <v>32.619999999999997</v>
      </c>
      <c r="L1898" s="30">
        <f>IF(M1898="1000 szt.",((J1898/N1898)/1000),IF(M1898="gram",((J1898/N1898)*1000),J1898/N1898))</f>
        <v>0.81549999999999989</v>
      </c>
      <c r="M1898" s="14" t="s">
        <v>19</v>
      </c>
      <c r="N1898" s="15">
        <v>40</v>
      </c>
      <c r="O1898" s="18" t="s">
        <v>1354</v>
      </c>
      <c r="P1898" s="31" t="str">
        <f t="shared" si="29"/>
        <v>St</v>
      </c>
    </row>
    <row r="1899" spans="1:16" ht="15.6" x14ac:dyDescent="0.3">
      <c r="A1899" s="9">
        <v>45528.166666666664</v>
      </c>
      <c r="B1899" s="2" t="s">
        <v>3</v>
      </c>
      <c r="C1899" s="2" t="s">
        <v>4</v>
      </c>
      <c r="D1899" s="2" t="s">
        <v>1708</v>
      </c>
      <c r="E1899" s="12" t="s">
        <v>71</v>
      </c>
      <c r="F1899" s="12" t="s">
        <v>1760</v>
      </c>
      <c r="G1899" s="2" t="s">
        <v>23</v>
      </c>
      <c r="H1899" s="2" t="s">
        <v>7</v>
      </c>
      <c r="I1899" s="2" t="s">
        <v>7</v>
      </c>
      <c r="J1899" s="17">
        <v>69.319999999999993</v>
      </c>
      <c r="L1899" s="30">
        <f>IF(M1899="1000 szt.",((J1899/N1899)/1000),IF(M1899="gram",((J1899/N1899)*1000),J1899/N1899))</f>
        <v>0.81552941176470584</v>
      </c>
      <c r="M1899" s="14" t="s">
        <v>19</v>
      </c>
      <c r="N1899" s="15">
        <v>85</v>
      </c>
      <c r="O1899" s="18" t="s">
        <v>1354</v>
      </c>
      <c r="P1899" s="31" t="str">
        <f t="shared" si="29"/>
        <v>St</v>
      </c>
    </row>
    <row r="1900" spans="1:16" ht="15.6" x14ac:dyDescent="0.3">
      <c r="A1900" s="9">
        <v>45528.177083333336</v>
      </c>
      <c r="B1900" s="2" t="s">
        <v>3</v>
      </c>
      <c r="C1900" s="2" t="s">
        <v>4</v>
      </c>
      <c r="D1900" s="2" t="s">
        <v>1708</v>
      </c>
      <c r="E1900" s="12" t="s">
        <v>71</v>
      </c>
      <c r="F1900" s="12" t="s">
        <v>1760</v>
      </c>
      <c r="G1900" s="2" t="s">
        <v>23</v>
      </c>
      <c r="H1900" s="2" t="s">
        <v>45</v>
      </c>
      <c r="I1900" s="2" t="s">
        <v>45</v>
      </c>
      <c r="J1900" s="17">
        <v>80.599999999999994</v>
      </c>
      <c r="L1900" s="30">
        <f>IF(M1900="1000 szt.",((J1900/N1900)/1000),IF(M1900="gram",((J1900/N1900)*1000),J1900/N1900))</f>
        <v>1300</v>
      </c>
      <c r="M1900" s="14" t="s">
        <v>46</v>
      </c>
      <c r="N1900" s="15">
        <v>6.2E-2</v>
      </c>
      <c r="O1900" s="18" t="s">
        <v>1354</v>
      </c>
      <c r="P1900" s="31" t="str">
        <f t="shared" si="29"/>
        <v>St</v>
      </c>
    </row>
    <row r="1901" spans="1:16" ht="15.6" x14ac:dyDescent="0.3">
      <c r="A1901" s="9">
        <v>45528.234722222223</v>
      </c>
      <c r="B1901" s="2" t="s">
        <v>3</v>
      </c>
      <c r="C1901" s="2" t="s">
        <v>4</v>
      </c>
      <c r="D1901" s="2" t="s">
        <v>1708</v>
      </c>
      <c r="E1901" s="12" t="s">
        <v>25</v>
      </c>
      <c r="F1901" s="12" t="s">
        <v>1750</v>
      </c>
      <c r="G1901" s="2" t="s">
        <v>26</v>
      </c>
      <c r="H1901" s="2" t="s">
        <v>7</v>
      </c>
      <c r="I1901" s="2" t="s">
        <v>7</v>
      </c>
      <c r="J1901" s="17">
        <v>146.80000000000001</v>
      </c>
      <c r="L1901" s="30">
        <f>IF(M1901="1000 szt.",((J1901/N1901)/1000),IF(M1901="gram",((J1901/N1901)*1000),J1901/N1901))</f>
        <v>0.81555555555555559</v>
      </c>
      <c r="M1901" s="14" t="s">
        <v>19</v>
      </c>
      <c r="N1901" s="15">
        <v>180</v>
      </c>
      <c r="O1901" s="18" t="s">
        <v>1164</v>
      </c>
      <c r="P1901" s="31" t="str">
        <f t="shared" si="29"/>
        <v>KA</v>
      </c>
    </row>
    <row r="1902" spans="1:16" ht="15.6" x14ac:dyDescent="0.3">
      <c r="A1902" s="9">
        <v>45528.506944444445</v>
      </c>
      <c r="B1902" s="2" t="s">
        <v>3</v>
      </c>
      <c r="C1902" s="2" t="s">
        <v>4</v>
      </c>
      <c r="D1902" s="2" t="s">
        <v>1708</v>
      </c>
      <c r="E1902" s="12" t="s">
        <v>71</v>
      </c>
      <c r="F1902" s="12" t="s">
        <v>1760</v>
      </c>
      <c r="G1902" s="2" t="s">
        <v>23</v>
      </c>
      <c r="H1902" s="2" t="s">
        <v>7</v>
      </c>
      <c r="I1902" s="2" t="s">
        <v>7</v>
      </c>
      <c r="J1902" s="17">
        <v>75.03</v>
      </c>
      <c r="L1902" s="30">
        <f>IF(M1902="1000 szt.",((J1902/N1902)/1000),IF(M1902="gram",((J1902/N1902)*1000),J1902/N1902))</f>
        <v>0.81554347826086959</v>
      </c>
      <c r="M1902" s="14" t="s">
        <v>19</v>
      </c>
      <c r="N1902" s="15">
        <v>92</v>
      </c>
      <c r="O1902" s="18" t="s">
        <v>1354</v>
      </c>
      <c r="P1902" s="31" t="str">
        <f t="shared" si="29"/>
        <v>St</v>
      </c>
    </row>
    <row r="1903" spans="1:16" ht="15.6" x14ac:dyDescent="0.3">
      <c r="A1903" s="9">
        <v>45529.208333333336</v>
      </c>
      <c r="B1903" s="2" t="s">
        <v>9</v>
      </c>
      <c r="C1903" s="2" t="s">
        <v>32</v>
      </c>
      <c r="D1903" s="2" t="s">
        <v>1710</v>
      </c>
      <c r="E1903" s="12" t="s">
        <v>167</v>
      </c>
      <c r="G1903" s="2" t="s">
        <v>16</v>
      </c>
      <c r="H1903" s="2" t="s">
        <v>17</v>
      </c>
      <c r="I1903" s="2" t="s">
        <v>18</v>
      </c>
      <c r="J1903" s="17">
        <v>1.3</v>
      </c>
      <c r="K1903" s="3" t="s">
        <v>1127</v>
      </c>
      <c r="L1903" s="30">
        <f>IF(M1903="1000 szt.",((J1903/N1903)/1000),IF(M1903="gram",((J1903/N1903)*1000),J1903/N1903))</f>
        <v>1.3</v>
      </c>
      <c r="M1903" s="14" t="s">
        <v>19</v>
      </c>
      <c r="N1903" s="15">
        <v>1</v>
      </c>
      <c r="O1903" s="18" t="s">
        <v>1354</v>
      </c>
      <c r="P1903" s="31" t="str">
        <f t="shared" si="29"/>
        <v>St</v>
      </c>
    </row>
    <row r="1904" spans="1:16" ht="28.8" x14ac:dyDescent="0.3">
      <c r="A1904" s="9">
        <v>45529.376388888886</v>
      </c>
      <c r="B1904" s="2" t="s">
        <v>3</v>
      </c>
      <c r="C1904" s="2" t="s">
        <v>4</v>
      </c>
      <c r="D1904" s="2" t="s">
        <v>1711</v>
      </c>
      <c r="E1904" s="12" t="s">
        <v>5</v>
      </c>
      <c r="F1904" s="12" t="s">
        <v>1746</v>
      </c>
      <c r="G1904" s="2" t="s">
        <v>6</v>
      </c>
      <c r="H1904" s="2" t="s">
        <v>37</v>
      </c>
      <c r="I1904" s="2" t="s">
        <v>38</v>
      </c>
      <c r="J1904" s="17">
        <v>75000</v>
      </c>
      <c r="K1904" s="3" t="s">
        <v>1144</v>
      </c>
      <c r="L1904" s="30">
        <f>IF(M1904="1000 szt.",((J1904/N1904)/1000),IF(M1904="gram",((J1904/N1904)*1000),J1904/N1904))</f>
        <v>75000</v>
      </c>
      <c r="M1904" s="14" t="s">
        <v>19</v>
      </c>
      <c r="N1904" s="15">
        <v>1</v>
      </c>
      <c r="O1904" s="18" t="s">
        <v>1354</v>
      </c>
      <c r="P1904" s="31" t="str">
        <f t="shared" si="29"/>
        <v>St</v>
      </c>
    </row>
    <row r="1905" spans="1:16" ht="15.6" x14ac:dyDescent="0.3">
      <c r="A1905" s="9">
        <v>45529.923611111109</v>
      </c>
      <c r="B1905" s="2" t="s">
        <v>3</v>
      </c>
      <c r="C1905" s="2" t="s">
        <v>4</v>
      </c>
      <c r="D1905" s="2" t="s">
        <v>1708</v>
      </c>
      <c r="E1905" s="12" t="s">
        <v>25</v>
      </c>
      <c r="F1905" s="12" t="s">
        <v>1750</v>
      </c>
      <c r="G1905" s="2" t="s">
        <v>26</v>
      </c>
      <c r="H1905" s="2" t="s">
        <v>7</v>
      </c>
      <c r="I1905" s="2" t="s">
        <v>7</v>
      </c>
      <c r="J1905" s="17">
        <v>163.11000000000001</v>
      </c>
      <c r="L1905" s="30">
        <f>IF(M1905="1000 szt.",((J1905/N1905)/1000),IF(M1905="gram",((J1905/N1905)*1000),J1905/N1905))</f>
        <v>0.81555000000000011</v>
      </c>
      <c r="M1905" s="14" t="s">
        <v>19</v>
      </c>
      <c r="N1905" s="15">
        <v>200</v>
      </c>
      <c r="O1905" s="18" t="s">
        <v>1354</v>
      </c>
      <c r="P1905" s="31" t="str">
        <f t="shared" si="29"/>
        <v>St</v>
      </c>
    </row>
    <row r="1906" spans="1:16" ht="15.6" x14ac:dyDescent="0.3">
      <c r="A1906" s="9">
        <v>45529.923611111109</v>
      </c>
      <c r="B1906" s="2" t="s">
        <v>3</v>
      </c>
      <c r="C1906" s="2" t="s">
        <v>4</v>
      </c>
      <c r="D1906" s="2" t="s">
        <v>1708</v>
      </c>
      <c r="E1906" s="12" t="s">
        <v>25</v>
      </c>
      <c r="F1906" s="12" t="s">
        <v>1750</v>
      </c>
      <c r="G1906" s="2" t="s">
        <v>26</v>
      </c>
      <c r="H1906" s="2" t="s">
        <v>55</v>
      </c>
      <c r="I1906" s="2" t="s">
        <v>57</v>
      </c>
      <c r="J1906" s="17">
        <v>178.5</v>
      </c>
      <c r="L1906" s="30">
        <f>IF(M1906="1000 szt.",((J1906/N1906)/1000),IF(M1906="gram",((J1906/N1906)*1000),J1906/N1906))</f>
        <v>30</v>
      </c>
      <c r="M1906" s="14" t="s">
        <v>46</v>
      </c>
      <c r="N1906" s="15">
        <v>5.95</v>
      </c>
      <c r="O1906" s="18" t="s">
        <v>1354</v>
      </c>
      <c r="P1906" s="31" t="str">
        <f t="shared" si="29"/>
        <v>St</v>
      </c>
    </row>
    <row r="1907" spans="1:16" ht="15.6" x14ac:dyDescent="0.3">
      <c r="A1907" s="9">
        <v>45530.170138888891</v>
      </c>
      <c r="B1907" s="2" t="s">
        <v>9</v>
      </c>
      <c r="C1907" s="2" t="s">
        <v>4</v>
      </c>
      <c r="D1907" s="2" t="s">
        <v>1714</v>
      </c>
      <c r="E1907" s="12" t="s">
        <v>63</v>
      </c>
      <c r="F1907" s="12" t="s">
        <v>1753</v>
      </c>
      <c r="G1907" s="2" t="s">
        <v>16</v>
      </c>
      <c r="H1907" s="2" t="s">
        <v>64</v>
      </c>
      <c r="I1907" s="2" t="s">
        <v>1744</v>
      </c>
      <c r="J1907" s="17">
        <v>60</v>
      </c>
      <c r="K1907" s="3" t="s">
        <v>195</v>
      </c>
      <c r="L1907" s="30">
        <f>IF(M1907="1000 szt.",((J1907/N1907)/1000),IF(M1907="gram",((J1907/N1907)*1000),J1907/N1907))</f>
        <v>60</v>
      </c>
      <c r="M1907" s="14" t="s">
        <v>19</v>
      </c>
      <c r="N1907" s="15">
        <v>1</v>
      </c>
      <c r="O1907" s="18" t="s">
        <v>1354</v>
      </c>
      <c r="P1907" s="31" t="str">
        <f t="shared" si="29"/>
        <v>St</v>
      </c>
    </row>
    <row r="1908" spans="1:16" ht="15.6" x14ac:dyDescent="0.3">
      <c r="A1908" s="9">
        <v>45530.340277777781</v>
      </c>
      <c r="B1908" s="2" t="s">
        <v>27</v>
      </c>
      <c r="C1908" s="2" t="s">
        <v>32</v>
      </c>
      <c r="D1908" s="2" t="s">
        <v>1708</v>
      </c>
      <c r="E1908" s="12" t="s">
        <v>25</v>
      </c>
      <c r="G1908" s="2" t="s">
        <v>26</v>
      </c>
      <c r="H1908" s="2" t="s">
        <v>11</v>
      </c>
      <c r="I1908" s="2" t="s">
        <v>1744</v>
      </c>
      <c r="K1908" s="3" t="s">
        <v>1128</v>
      </c>
      <c r="L1908" s="30">
        <f>IF(M1908="1000 szt.",((J1908/N1908)/1000),IF(M1908="gram",((J1908/N1908)*1000),J1908/N1908))</f>
        <v>0</v>
      </c>
      <c r="M1908" s="14" t="s">
        <v>19</v>
      </c>
      <c r="N1908" s="15">
        <v>2</v>
      </c>
      <c r="O1908" s="18" t="s">
        <v>1354</v>
      </c>
      <c r="P1908" s="31" t="str">
        <f t="shared" si="29"/>
        <v>St</v>
      </c>
    </row>
    <row r="1909" spans="1:16" ht="15.6" x14ac:dyDescent="0.3">
      <c r="A1909" s="9">
        <v>45530.340277777781</v>
      </c>
      <c r="B1909" s="2" t="s">
        <v>27</v>
      </c>
      <c r="C1909" s="2" t="s">
        <v>32</v>
      </c>
      <c r="D1909" s="2" t="s">
        <v>1708</v>
      </c>
      <c r="E1909" s="12" t="s">
        <v>25</v>
      </c>
      <c r="G1909" s="2" t="s">
        <v>26</v>
      </c>
      <c r="H1909" s="2" t="s">
        <v>11</v>
      </c>
      <c r="I1909" s="2" t="s">
        <v>1744</v>
      </c>
      <c r="K1909" s="3" t="s">
        <v>1129</v>
      </c>
      <c r="L1909" s="30">
        <f>IF(M1909="1000 szt.",((J1909/N1909)/1000),IF(M1909="gram",((J1909/N1909)*1000),J1909/N1909))</f>
        <v>0</v>
      </c>
      <c r="M1909" s="14" t="s">
        <v>19</v>
      </c>
      <c r="N1909" s="15">
        <v>2</v>
      </c>
      <c r="O1909" s="18" t="s">
        <v>1354</v>
      </c>
      <c r="P1909" s="31" t="str">
        <f t="shared" si="29"/>
        <v>St</v>
      </c>
    </row>
    <row r="1910" spans="1:16" ht="15.6" x14ac:dyDescent="0.3">
      <c r="A1910" s="9">
        <v>45530.340277777781</v>
      </c>
      <c r="B1910" s="2" t="s">
        <v>27</v>
      </c>
      <c r="C1910" s="2" t="s">
        <v>32</v>
      </c>
      <c r="D1910" s="2" t="s">
        <v>1708</v>
      </c>
      <c r="E1910" s="12" t="s">
        <v>25</v>
      </c>
      <c r="G1910" s="2" t="s">
        <v>26</v>
      </c>
      <c r="H1910" s="2" t="s">
        <v>11</v>
      </c>
      <c r="I1910" s="2" t="s">
        <v>1744</v>
      </c>
      <c r="K1910" s="3" t="s">
        <v>1130</v>
      </c>
      <c r="L1910" s="30">
        <f>IF(M1910="1000 szt.",((J1910/N1910)/1000),IF(M1910="gram",((J1910/N1910)*1000),J1910/N1910))</f>
        <v>0</v>
      </c>
      <c r="M1910" s="14" t="s">
        <v>19</v>
      </c>
      <c r="N1910" s="15">
        <v>2</v>
      </c>
      <c r="O1910" s="18" t="s">
        <v>1354</v>
      </c>
      <c r="P1910" s="31" t="str">
        <f t="shared" si="29"/>
        <v>St</v>
      </c>
    </row>
    <row r="1911" spans="1:16" ht="15.6" x14ac:dyDescent="0.3">
      <c r="A1911" s="9">
        <v>45530.541666666664</v>
      </c>
      <c r="B1911" s="2" t="s">
        <v>3</v>
      </c>
      <c r="C1911" s="2" t="s">
        <v>4</v>
      </c>
      <c r="D1911" s="2" t="s">
        <v>1709</v>
      </c>
      <c r="E1911" s="12" t="s">
        <v>60</v>
      </c>
      <c r="F1911" s="12" t="s">
        <v>1765</v>
      </c>
      <c r="G1911" s="2" t="s">
        <v>23</v>
      </c>
      <c r="H1911" s="2" t="s">
        <v>29</v>
      </c>
      <c r="I1911" s="2" t="s">
        <v>234</v>
      </c>
      <c r="J1911" s="17">
        <v>126.73</v>
      </c>
      <c r="K1911" s="3" t="s">
        <v>1131</v>
      </c>
      <c r="L1911" s="30">
        <f>IF(M1911="1000 szt.",((J1911/N1911)/1000),IF(M1911="gram",((J1911/N1911)*1000),J1911/N1911))</f>
        <v>2920.0460829493086</v>
      </c>
      <c r="M1911" s="14" t="s">
        <v>31</v>
      </c>
      <c r="N1911" s="15">
        <v>4.3400000000000001E-2</v>
      </c>
      <c r="O1911" s="18" t="s">
        <v>1163</v>
      </c>
      <c r="P1911" s="31" t="str">
        <f t="shared" si="29"/>
        <v>SC</v>
      </c>
    </row>
    <row r="1912" spans="1:16" ht="15.6" x14ac:dyDescent="0.3">
      <c r="A1912" s="9">
        <v>45530.6875</v>
      </c>
      <c r="B1912" s="2" t="s">
        <v>9</v>
      </c>
      <c r="C1912" s="2" t="s">
        <v>4</v>
      </c>
      <c r="D1912" s="2" t="s">
        <v>1710</v>
      </c>
      <c r="E1912" s="12" t="s">
        <v>167</v>
      </c>
      <c r="F1912" s="12" t="s">
        <v>1761</v>
      </c>
      <c r="G1912" s="2" t="s">
        <v>16</v>
      </c>
      <c r="H1912" s="2" t="s">
        <v>17</v>
      </c>
      <c r="I1912" s="2" t="s">
        <v>18</v>
      </c>
      <c r="J1912" s="17">
        <v>12</v>
      </c>
      <c r="K1912" s="3" t="s">
        <v>1132</v>
      </c>
      <c r="L1912" s="30">
        <f>IF(M1912="1000 szt.",((J1912/N1912)/1000),IF(M1912="gram",((J1912/N1912)*1000),J1912/N1912))</f>
        <v>12</v>
      </c>
      <c r="M1912" s="14" t="s">
        <v>19</v>
      </c>
      <c r="N1912" s="15">
        <v>1</v>
      </c>
      <c r="O1912" s="18" t="s">
        <v>1354</v>
      </c>
      <c r="P1912" s="31" t="str">
        <f t="shared" si="29"/>
        <v>St</v>
      </c>
    </row>
    <row r="1913" spans="1:16" ht="15.6" x14ac:dyDescent="0.3">
      <c r="A1913" s="9">
        <v>45530.739583333336</v>
      </c>
      <c r="B1913" s="2" t="s">
        <v>3</v>
      </c>
      <c r="C1913" s="2" t="s">
        <v>4</v>
      </c>
      <c r="D1913" s="2" t="s">
        <v>1708</v>
      </c>
      <c r="E1913" s="12" t="s">
        <v>66</v>
      </c>
      <c r="F1913" s="12" t="s">
        <v>1759</v>
      </c>
      <c r="G1913" s="2" t="s">
        <v>23</v>
      </c>
      <c r="H1913" s="2" t="s">
        <v>7</v>
      </c>
      <c r="I1913" s="2" t="s">
        <v>7</v>
      </c>
      <c r="J1913" s="17">
        <v>130.49</v>
      </c>
      <c r="K1913" s="3" t="s">
        <v>1133</v>
      </c>
      <c r="L1913" s="30">
        <f>IF(M1913="1000 szt.",((J1913/N1913)/1000),IF(M1913="gram",((J1913/N1913)*1000),J1913/N1913))</f>
        <v>0.81556250000000008</v>
      </c>
      <c r="M1913" s="14" t="s">
        <v>19</v>
      </c>
      <c r="N1913" s="15">
        <v>160</v>
      </c>
      <c r="O1913" s="18" t="s">
        <v>1354</v>
      </c>
      <c r="P1913" s="31" t="str">
        <f t="shared" si="29"/>
        <v>St</v>
      </c>
    </row>
    <row r="1914" spans="1:16" ht="15.6" x14ac:dyDescent="0.3">
      <c r="A1914" s="9">
        <v>45530.944444444445</v>
      </c>
      <c r="B1914" s="2" t="s">
        <v>27</v>
      </c>
      <c r="C1914" s="2" t="s">
        <v>28</v>
      </c>
      <c r="D1914" s="2" t="s">
        <v>1714</v>
      </c>
      <c r="E1914" s="12" t="s">
        <v>33</v>
      </c>
      <c r="G1914" s="2" t="s">
        <v>27</v>
      </c>
      <c r="H1914" s="2" t="s">
        <v>37</v>
      </c>
      <c r="I1914" s="2" t="s">
        <v>38</v>
      </c>
      <c r="J1914" s="17">
        <v>80000</v>
      </c>
      <c r="K1914" s="3" t="s">
        <v>1135</v>
      </c>
      <c r="L1914" s="30">
        <f>IF(M1914="1000 szt.",((J1914/N1914)/1000),IF(M1914="gram",((J1914/N1914)*1000),J1914/N1914))</f>
        <v>80000</v>
      </c>
      <c r="M1914" s="14" t="s">
        <v>19</v>
      </c>
      <c r="N1914" s="15">
        <v>1</v>
      </c>
      <c r="O1914" s="18" t="s">
        <v>1354</v>
      </c>
      <c r="P1914" s="31" t="str">
        <f t="shared" si="29"/>
        <v>St</v>
      </c>
    </row>
    <row r="1915" spans="1:16" ht="15.6" x14ac:dyDescent="0.3">
      <c r="A1915" s="9">
        <v>45530.944444444445</v>
      </c>
      <c r="B1915" s="2" t="s">
        <v>27</v>
      </c>
      <c r="C1915" s="2" t="s">
        <v>28</v>
      </c>
      <c r="D1915" s="2" t="s">
        <v>1714</v>
      </c>
      <c r="E1915" s="12" t="s">
        <v>33</v>
      </c>
      <c r="G1915" s="2" t="s">
        <v>27</v>
      </c>
      <c r="H1915" s="2" t="s">
        <v>10</v>
      </c>
      <c r="I1915" s="2" t="s">
        <v>219</v>
      </c>
      <c r="J1915" s="17">
        <v>1161.3</v>
      </c>
      <c r="L1915" s="30">
        <f>IF(M1915="1000 szt.",((J1915/N1915)/1000),IF(M1915="gram",((J1915/N1915)*1000),J1915/N1915))</f>
        <v>70000</v>
      </c>
      <c r="M1915" s="14" t="s">
        <v>31</v>
      </c>
      <c r="N1915" s="15">
        <v>1.6590000000000001E-2</v>
      </c>
      <c r="O1915" s="18" t="s">
        <v>1354</v>
      </c>
      <c r="P1915" s="31" t="str">
        <f t="shared" si="29"/>
        <v>St</v>
      </c>
    </row>
    <row r="1916" spans="1:16" ht="15.6" x14ac:dyDescent="0.3">
      <c r="A1916" s="9">
        <v>45530.944444444445</v>
      </c>
      <c r="B1916" s="2" t="s">
        <v>27</v>
      </c>
      <c r="C1916" s="2" t="s">
        <v>28</v>
      </c>
      <c r="D1916" s="2" t="s">
        <v>1714</v>
      </c>
      <c r="E1916" s="12" t="s">
        <v>33</v>
      </c>
      <c r="G1916" s="2" t="s">
        <v>27</v>
      </c>
      <c r="H1916" s="2" t="s">
        <v>10</v>
      </c>
      <c r="I1916" s="2" t="s">
        <v>74</v>
      </c>
      <c r="J1916" s="17">
        <v>72</v>
      </c>
      <c r="K1916" s="3" t="s">
        <v>764</v>
      </c>
      <c r="L1916" s="30">
        <f>IF(M1916="1000 szt.",((J1916/N1916)/1000),IF(M1916="gram",((J1916/N1916)*1000),J1916/N1916))</f>
        <v>45000</v>
      </c>
      <c r="M1916" s="14" t="s">
        <v>31</v>
      </c>
      <c r="N1916" s="15">
        <v>1.6000000000000001E-3</v>
      </c>
      <c r="O1916" s="18" t="s">
        <v>1354</v>
      </c>
      <c r="P1916" s="31" t="str">
        <f t="shared" si="29"/>
        <v>St</v>
      </c>
    </row>
    <row r="1917" spans="1:16" ht="28.8" x14ac:dyDescent="0.3">
      <c r="A1917" s="9">
        <v>45530.958333333336</v>
      </c>
      <c r="B1917" s="2" t="s">
        <v>9</v>
      </c>
      <c r="C1917" s="2" t="s">
        <v>4</v>
      </c>
      <c r="D1917" s="2" t="s">
        <v>1708</v>
      </c>
      <c r="E1917" s="12" t="s">
        <v>22</v>
      </c>
      <c r="F1917" s="12" t="s">
        <v>1749</v>
      </c>
      <c r="G1917" s="2" t="s">
        <v>23</v>
      </c>
      <c r="H1917" s="2" t="s">
        <v>37</v>
      </c>
      <c r="I1917" s="2" t="s">
        <v>364</v>
      </c>
      <c r="J1917" s="17">
        <v>50000</v>
      </c>
      <c r="K1917" s="3" t="s">
        <v>1134</v>
      </c>
      <c r="L1917" s="30">
        <f>IF(M1917="1000 szt.",((J1917/N1917)/1000),IF(M1917="gram",((J1917/N1917)*1000),J1917/N1917))</f>
        <v>50000</v>
      </c>
      <c r="M1917" s="14" t="s">
        <v>19</v>
      </c>
      <c r="N1917" s="15">
        <v>1</v>
      </c>
      <c r="O1917" s="18" t="s">
        <v>1354</v>
      </c>
      <c r="P1917" s="31" t="str">
        <f t="shared" si="29"/>
        <v>St</v>
      </c>
    </row>
    <row r="1918" spans="1:16" ht="28.8" x14ac:dyDescent="0.3">
      <c r="A1918" s="9">
        <v>45531.013888888891</v>
      </c>
      <c r="B1918" s="2" t="s">
        <v>9</v>
      </c>
      <c r="C1918" s="2" t="s">
        <v>4</v>
      </c>
      <c r="D1918" s="2" t="s">
        <v>1709</v>
      </c>
      <c r="E1918" s="12" t="s">
        <v>103</v>
      </c>
      <c r="F1918" s="12" t="s">
        <v>1756</v>
      </c>
      <c r="G1918" s="2" t="s">
        <v>23</v>
      </c>
      <c r="H1918" s="2" t="s">
        <v>37</v>
      </c>
      <c r="I1918" s="2" t="s">
        <v>38</v>
      </c>
      <c r="J1918" s="17">
        <v>50000</v>
      </c>
      <c r="K1918" s="3" t="s">
        <v>1136</v>
      </c>
      <c r="L1918" s="30">
        <f>IF(M1918="1000 szt.",((J1918/N1918)/1000),IF(M1918="gram",((J1918/N1918)*1000),J1918/N1918))</f>
        <v>50000</v>
      </c>
      <c r="M1918" s="14" t="s">
        <v>19</v>
      </c>
      <c r="N1918" s="15">
        <v>1</v>
      </c>
      <c r="O1918" s="18" t="s">
        <v>1354</v>
      </c>
      <c r="P1918" s="31" t="str">
        <f t="shared" si="29"/>
        <v>St</v>
      </c>
    </row>
    <row r="1919" spans="1:16" ht="28.8" x14ac:dyDescent="0.3">
      <c r="A1919" s="9">
        <v>45531.0625</v>
      </c>
      <c r="B1919" s="2" t="s">
        <v>9</v>
      </c>
      <c r="C1919" s="2" t="s">
        <v>4</v>
      </c>
      <c r="D1919" s="2" t="s">
        <v>1709</v>
      </c>
      <c r="E1919" s="12" t="s">
        <v>103</v>
      </c>
      <c r="F1919" s="12" t="s">
        <v>1756</v>
      </c>
      <c r="G1919" s="2" t="s">
        <v>23</v>
      </c>
      <c r="H1919" s="2" t="s">
        <v>37</v>
      </c>
      <c r="I1919" s="2" t="s">
        <v>38</v>
      </c>
      <c r="J1919" s="17">
        <v>60000</v>
      </c>
      <c r="K1919" s="3" t="s">
        <v>1137</v>
      </c>
      <c r="L1919" s="30">
        <f>IF(M1919="1000 szt.",((J1919/N1919)/1000),IF(M1919="gram",((J1919/N1919)*1000),J1919/N1919))</f>
        <v>60000</v>
      </c>
      <c r="M1919" s="14" t="s">
        <v>19</v>
      </c>
      <c r="N1919" s="15">
        <v>1</v>
      </c>
      <c r="O1919" s="18" t="s">
        <v>1354</v>
      </c>
      <c r="P1919" s="31" t="str">
        <f t="shared" si="29"/>
        <v>St</v>
      </c>
    </row>
    <row r="1920" spans="1:16" ht="15.6" x14ac:dyDescent="0.3">
      <c r="A1920" s="9">
        <v>45531.427083333336</v>
      </c>
      <c r="B1920" s="2" t="s">
        <v>27</v>
      </c>
      <c r="C1920" s="2" t="s">
        <v>28</v>
      </c>
      <c r="D1920" s="2" t="s">
        <v>1714</v>
      </c>
      <c r="E1920" s="12" t="s">
        <v>40</v>
      </c>
      <c r="G1920" s="2" t="s">
        <v>27</v>
      </c>
      <c r="H1920" s="2" t="s">
        <v>55</v>
      </c>
      <c r="I1920" s="2" t="s">
        <v>56</v>
      </c>
      <c r="J1920" s="17">
        <v>1800</v>
      </c>
      <c r="K1920" s="3" t="s">
        <v>1138</v>
      </c>
      <c r="L1920" s="30">
        <f>IF(M1920="1000 szt.",((J1920/N1920)/1000),IF(M1920="gram",((J1920/N1920)*1000),J1920/N1920))</f>
        <v>80</v>
      </c>
      <c r="M1920" s="14" t="s">
        <v>46</v>
      </c>
      <c r="N1920" s="15">
        <v>22.5</v>
      </c>
      <c r="O1920" s="18" t="s">
        <v>1184</v>
      </c>
      <c r="P1920" s="31" t="str">
        <f t="shared" si="29"/>
        <v>in</v>
      </c>
    </row>
    <row r="1921" spans="1:16" ht="15.6" x14ac:dyDescent="0.3">
      <c r="A1921" s="9">
        <v>45531.427083333336</v>
      </c>
      <c r="B1921" s="2" t="s">
        <v>27</v>
      </c>
      <c r="C1921" s="2" t="s">
        <v>28</v>
      </c>
      <c r="D1921" s="2" t="s">
        <v>1714</v>
      </c>
      <c r="E1921" s="12" t="s">
        <v>40</v>
      </c>
      <c r="G1921" s="2" t="s">
        <v>27</v>
      </c>
      <c r="H1921" s="2" t="s">
        <v>7</v>
      </c>
      <c r="I1921" s="2" t="s">
        <v>7</v>
      </c>
      <c r="J1921" s="17">
        <v>815.54</v>
      </c>
      <c r="K1921" s="3" t="s">
        <v>1139</v>
      </c>
      <c r="L1921" s="30">
        <f>IF(M1921="1000 szt.",((J1921/N1921)/1000),IF(M1921="gram",((J1921/N1921)*1000),J1921/N1921))</f>
        <v>0.81553999999999993</v>
      </c>
      <c r="M1921" s="14" t="s">
        <v>19</v>
      </c>
      <c r="N1921" s="15">
        <v>1000</v>
      </c>
      <c r="O1921" s="18" t="s">
        <v>1184</v>
      </c>
      <c r="P1921" s="31" t="str">
        <f t="shared" si="29"/>
        <v>in</v>
      </c>
    </row>
    <row r="1922" spans="1:16" ht="15.6" x14ac:dyDescent="0.3">
      <c r="A1922" s="9">
        <v>45531.427083333336</v>
      </c>
      <c r="B1922" s="2" t="s">
        <v>27</v>
      </c>
      <c r="C1922" s="2" t="s">
        <v>28</v>
      </c>
      <c r="D1922" s="2" t="s">
        <v>1714</v>
      </c>
      <c r="E1922" s="12" t="s">
        <v>40</v>
      </c>
      <c r="G1922" s="2" t="s">
        <v>27</v>
      </c>
      <c r="H1922" s="2" t="s">
        <v>55</v>
      </c>
      <c r="I1922" s="2" t="s">
        <v>56</v>
      </c>
      <c r="J1922" s="17">
        <v>26264</v>
      </c>
      <c r="K1922" s="3" t="s">
        <v>1140</v>
      </c>
      <c r="L1922" s="30">
        <f>IF(M1922="1000 szt.",((J1922/N1922)/1000),IF(M1922="gram",((J1922/N1922)*1000),J1922/N1922))</f>
        <v>80</v>
      </c>
      <c r="M1922" s="14" t="s">
        <v>46</v>
      </c>
      <c r="N1922" s="15">
        <v>328.3</v>
      </c>
      <c r="O1922" s="18" t="s">
        <v>1184</v>
      </c>
      <c r="P1922" s="31" t="str">
        <f t="shared" si="29"/>
        <v>in</v>
      </c>
    </row>
    <row r="1923" spans="1:16" ht="15.6" x14ac:dyDescent="0.3">
      <c r="A1923" s="9">
        <v>45531.427083333336</v>
      </c>
      <c r="B1923" s="2" t="s">
        <v>27</v>
      </c>
      <c r="C1923" s="2" t="s">
        <v>28</v>
      </c>
      <c r="D1923" s="2" t="s">
        <v>1714</v>
      </c>
      <c r="E1923" s="12" t="s">
        <v>40</v>
      </c>
      <c r="G1923" s="2" t="s">
        <v>27</v>
      </c>
      <c r="H1923" s="2" t="s">
        <v>7</v>
      </c>
      <c r="I1923" s="2" t="s">
        <v>7</v>
      </c>
      <c r="J1923" s="17">
        <v>51868.34</v>
      </c>
      <c r="K1923" s="3" t="s">
        <v>1141</v>
      </c>
      <c r="L1923" s="30">
        <f>IF(M1923="1000 szt.",((J1923/N1923)/1000),IF(M1923="gram",((J1923/N1923)*1000),J1923/N1923))</f>
        <v>0.81553993710691819</v>
      </c>
      <c r="M1923" s="14" t="s">
        <v>19</v>
      </c>
      <c r="N1923" s="15">
        <v>63600</v>
      </c>
      <c r="O1923" s="18" t="s">
        <v>1184</v>
      </c>
      <c r="P1923" s="31" t="str">
        <f t="shared" ref="P1923:P1986" si="30">MID(O1923,1,2)</f>
        <v>in</v>
      </c>
    </row>
    <row r="1924" spans="1:16" ht="15.6" x14ac:dyDescent="0.3">
      <c r="A1924" s="9">
        <v>45531.477083333331</v>
      </c>
      <c r="B1924" s="2" t="s">
        <v>9</v>
      </c>
      <c r="C1924" s="2" t="s">
        <v>4</v>
      </c>
      <c r="D1924" s="2" t="s">
        <v>1715</v>
      </c>
      <c r="E1924" s="12" t="s">
        <v>113</v>
      </c>
      <c r="F1924" s="12" t="s">
        <v>1758</v>
      </c>
      <c r="G1924" s="2" t="s">
        <v>16</v>
      </c>
      <c r="H1924" s="2" t="s">
        <v>17</v>
      </c>
      <c r="I1924" s="2" t="s">
        <v>18</v>
      </c>
      <c r="J1924" s="17">
        <v>30</v>
      </c>
      <c r="L1924" s="30">
        <f>IF(M1924="1000 szt.",((J1924/N1924)/1000),IF(M1924="gram",((J1924/N1924)*1000),J1924/N1924))</f>
        <v>2</v>
      </c>
      <c r="M1924" s="14" t="s">
        <v>19</v>
      </c>
      <c r="N1924" s="15">
        <v>15</v>
      </c>
      <c r="O1924" s="18" t="s">
        <v>1354</v>
      </c>
      <c r="P1924" s="31" t="str">
        <f t="shared" si="30"/>
        <v>St</v>
      </c>
    </row>
    <row r="1925" spans="1:16" ht="15.6" x14ac:dyDescent="0.3">
      <c r="A1925" s="9">
        <v>45531.554166666669</v>
      </c>
      <c r="B1925" s="2" t="s">
        <v>3</v>
      </c>
      <c r="C1925" s="2" t="s">
        <v>4</v>
      </c>
      <c r="D1925" s="2" t="s">
        <v>1708</v>
      </c>
      <c r="E1925" s="12" t="s">
        <v>71</v>
      </c>
      <c r="F1925" s="12" t="s">
        <v>1760</v>
      </c>
      <c r="G1925" s="2" t="s">
        <v>23</v>
      </c>
      <c r="H1925" s="2" t="s">
        <v>7</v>
      </c>
      <c r="I1925" s="2" t="s">
        <v>7</v>
      </c>
      <c r="J1925" s="17">
        <v>65.239999999999995</v>
      </c>
      <c r="K1925" s="3" t="s">
        <v>1142</v>
      </c>
      <c r="L1925" s="30">
        <f>IF(M1925="1000 szt.",((J1925/N1925)/1000),IF(M1925="gram",((J1925/N1925)*1000),J1925/N1925))</f>
        <v>0.81549999999999989</v>
      </c>
      <c r="M1925" s="14" t="s">
        <v>19</v>
      </c>
      <c r="N1925" s="15">
        <v>80</v>
      </c>
      <c r="O1925" s="18" t="s">
        <v>1354</v>
      </c>
      <c r="P1925" s="31" t="str">
        <f t="shared" si="30"/>
        <v>St</v>
      </c>
    </row>
    <row r="1926" spans="1:16" ht="15.6" x14ac:dyDescent="0.3">
      <c r="A1926" s="9">
        <v>45531.561111111114</v>
      </c>
      <c r="B1926" s="2" t="s">
        <v>3</v>
      </c>
      <c r="C1926" s="2" t="s">
        <v>4</v>
      </c>
      <c r="D1926" s="2" t="s">
        <v>1708</v>
      </c>
      <c r="E1926" s="12" t="s">
        <v>71</v>
      </c>
      <c r="F1926" s="12" t="s">
        <v>1760</v>
      </c>
      <c r="G1926" s="2" t="s">
        <v>23</v>
      </c>
      <c r="H1926" s="2" t="s">
        <v>7</v>
      </c>
      <c r="I1926" s="2" t="s">
        <v>7</v>
      </c>
      <c r="J1926" s="17">
        <v>48.93</v>
      </c>
      <c r="K1926" s="3" t="s">
        <v>1143</v>
      </c>
      <c r="L1926" s="30">
        <f>IF(M1926="1000 szt.",((J1926/N1926)/1000),IF(M1926="gram",((J1926/N1926)*1000),J1926/N1926))</f>
        <v>0.8155</v>
      </c>
      <c r="M1926" s="14" t="s">
        <v>19</v>
      </c>
      <c r="N1926" s="15">
        <v>60</v>
      </c>
      <c r="O1926" s="18" t="s">
        <v>1354</v>
      </c>
      <c r="P1926" s="31" t="str">
        <f t="shared" si="30"/>
        <v>St</v>
      </c>
    </row>
    <row r="1927" spans="1:16" ht="15.6" x14ac:dyDescent="0.3">
      <c r="A1927" s="9">
        <v>45531.793055555558</v>
      </c>
      <c r="B1927" s="2" t="s">
        <v>9</v>
      </c>
      <c r="C1927" s="2" t="s">
        <v>4</v>
      </c>
      <c r="D1927" s="2" t="s">
        <v>1709</v>
      </c>
      <c r="E1927" s="12" t="s">
        <v>60</v>
      </c>
      <c r="F1927" s="12" t="s">
        <v>1752</v>
      </c>
      <c r="G1927" s="2" t="s">
        <v>23</v>
      </c>
      <c r="H1927" s="2" t="s">
        <v>37</v>
      </c>
      <c r="I1927" s="2" t="s">
        <v>38</v>
      </c>
      <c r="J1927" s="17">
        <v>50000</v>
      </c>
      <c r="K1927" s="3" t="s">
        <v>1145</v>
      </c>
      <c r="L1927" s="30">
        <f>IF(M1927="1000 szt.",((J1927/N1927)/1000),IF(M1927="gram",((J1927/N1927)*1000),J1927/N1927))</f>
        <v>50000</v>
      </c>
      <c r="M1927" s="14" t="s">
        <v>19</v>
      </c>
      <c r="N1927" s="15">
        <v>1</v>
      </c>
      <c r="O1927" s="18" t="s">
        <v>1354</v>
      </c>
      <c r="P1927" s="31" t="str">
        <f t="shared" si="30"/>
        <v>St</v>
      </c>
    </row>
    <row r="1928" spans="1:16" ht="28.8" x14ac:dyDescent="0.3">
      <c r="A1928" s="9">
        <v>45532.020833333336</v>
      </c>
      <c r="B1928" s="2" t="s">
        <v>3</v>
      </c>
      <c r="C1928" s="2" t="s">
        <v>4</v>
      </c>
      <c r="D1928" s="2" t="s">
        <v>1708</v>
      </c>
      <c r="E1928" s="12" t="s">
        <v>22</v>
      </c>
      <c r="F1928" s="12" t="s">
        <v>1749</v>
      </c>
      <c r="G1928" s="2" t="s">
        <v>23</v>
      </c>
      <c r="H1928" s="2" t="s">
        <v>45</v>
      </c>
      <c r="I1928" s="2" t="s">
        <v>45</v>
      </c>
      <c r="J1928" s="17">
        <v>122.2</v>
      </c>
      <c r="L1928" s="30">
        <f>IF(M1928="1000 szt.",((J1928/N1928)/1000),IF(M1928="gram",((J1928/N1928)*1000),J1928/N1928))</f>
        <v>1300</v>
      </c>
      <c r="M1928" s="14" t="s">
        <v>46</v>
      </c>
      <c r="N1928" s="15">
        <v>9.4E-2</v>
      </c>
      <c r="O1928" s="18" t="s">
        <v>1354</v>
      </c>
      <c r="P1928" s="31" t="str">
        <f t="shared" si="30"/>
        <v>St</v>
      </c>
    </row>
    <row r="1929" spans="1:16" ht="28.8" x14ac:dyDescent="0.3">
      <c r="A1929" s="9">
        <v>45532.020833333336</v>
      </c>
      <c r="B1929" s="2" t="s">
        <v>3</v>
      </c>
      <c r="C1929" s="2" t="s">
        <v>4</v>
      </c>
      <c r="D1929" s="2" t="s">
        <v>1708</v>
      </c>
      <c r="E1929" s="12" t="s">
        <v>22</v>
      </c>
      <c r="F1929" s="12" t="s">
        <v>1749</v>
      </c>
      <c r="G1929" s="2" t="s">
        <v>23</v>
      </c>
      <c r="H1929" s="2" t="s">
        <v>11</v>
      </c>
      <c r="I1929" s="2" t="s">
        <v>1744</v>
      </c>
      <c r="J1929" s="17">
        <v>77.88</v>
      </c>
      <c r="K1929" s="3" t="s">
        <v>1146</v>
      </c>
      <c r="L1929" s="30">
        <f>IF(M1929="1000 szt.",((J1929/N1929)/1000),IF(M1929="gram",((J1929/N1929)*1000),J1929/N1929))</f>
        <v>589.99999999999989</v>
      </c>
      <c r="M1929" s="14" t="s">
        <v>31</v>
      </c>
      <c r="N1929" s="15">
        <v>0.13200000000000001</v>
      </c>
      <c r="O1929" s="18" t="s">
        <v>1354</v>
      </c>
      <c r="P1929" s="31" t="str">
        <f t="shared" si="30"/>
        <v>St</v>
      </c>
    </row>
    <row r="1930" spans="1:16" ht="15.6" x14ac:dyDescent="0.3">
      <c r="A1930" s="9">
        <v>45532.211805555555</v>
      </c>
      <c r="B1930" s="2" t="s">
        <v>3</v>
      </c>
      <c r="C1930" s="2" t="s">
        <v>4</v>
      </c>
      <c r="D1930" s="2" t="s">
        <v>1708</v>
      </c>
      <c r="E1930" s="12" t="s">
        <v>71</v>
      </c>
      <c r="F1930" s="12" t="s">
        <v>1760</v>
      </c>
      <c r="G1930" s="2" t="s">
        <v>23</v>
      </c>
      <c r="H1930" s="2" t="s">
        <v>7</v>
      </c>
      <c r="I1930" s="2" t="s">
        <v>7</v>
      </c>
      <c r="J1930" s="17">
        <v>81.55</v>
      </c>
      <c r="L1930" s="30">
        <f>IF(M1930="1000 szt.",((J1930/N1930)/1000),IF(M1930="gram",((J1930/N1930)*1000),J1930/N1930))</f>
        <v>0.8155</v>
      </c>
      <c r="M1930" s="14" t="s">
        <v>19</v>
      </c>
      <c r="N1930" s="15">
        <v>100</v>
      </c>
      <c r="O1930" s="18" t="s">
        <v>1354</v>
      </c>
      <c r="P1930" s="31" t="str">
        <f t="shared" si="30"/>
        <v>St</v>
      </c>
    </row>
    <row r="1931" spans="1:16" ht="15.6" x14ac:dyDescent="0.3">
      <c r="A1931" s="9">
        <v>45532.215277777781</v>
      </c>
      <c r="B1931" s="2" t="s">
        <v>3</v>
      </c>
      <c r="C1931" s="2" t="s">
        <v>4</v>
      </c>
      <c r="D1931" s="2" t="s">
        <v>1708</v>
      </c>
      <c r="E1931" s="12" t="s">
        <v>71</v>
      </c>
      <c r="F1931" s="12" t="s">
        <v>1760</v>
      </c>
      <c r="G1931" s="2" t="s">
        <v>23</v>
      </c>
      <c r="H1931" s="2" t="s">
        <v>7</v>
      </c>
      <c r="I1931" s="2" t="s">
        <v>7</v>
      </c>
      <c r="J1931" s="17">
        <v>81.55</v>
      </c>
      <c r="L1931" s="30">
        <f>IF(M1931="1000 szt.",((J1931/N1931)/1000),IF(M1931="gram",((J1931/N1931)*1000),J1931/N1931))</f>
        <v>0.8155</v>
      </c>
      <c r="M1931" s="14" t="s">
        <v>19</v>
      </c>
      <c r="N1931" s="15">
        <v>100</v>
      </c>
      <c r="O1931" s="18" t="s">
        <v>1354</v>
      </c>
      <c r="P1931" s="31" t="str">
        <f t="shared" si="30"/>
        <v>St</v>
      </c>
    </row>
    <row r="1932" spans="1:16" ht="15.6" x14ac:dyDescent="0.3">
      <c r="A1932" s="9">
        <v>45532.28125</v>
      </c>
      <c r="B1932" s="2" t="s">
        <v>9</v>
      </c>
      <c r="C1932" s="2" t="s">
        <v>4</v>
      </c>
      <c r="D1932" s="2" t="s">
        <v>1709</v>
      </c>
      <c r="E1932" s="12" t="s">
        <v>52</v>
      </c>
      <c r="F1932" s="12" t="s">
        <v>1751</v>
      </c>
      <c r="G1932" s="2" t="s">
        <v>16</v>
      </c>
      <c r="H1932" s="2" t="s">
        <v>17</v>
      </c>
      <c r="I1932" s="2" t="s">
        <v>18</v>
      </c>
      <c r="J1932" s="17">
        <v>3</v>
      </c>
      <c r="K1932" s="3" t="s">
        <v>1147</v>
      </c>
      <c r="L1932" s="30">
        <f>IF(M1932="1000 szt.",((J1932/N1932)/1000),IF(M1932="gram",((J1932/N1932)*1000),J1932/N1932))</f>
        <v>3</v>
      </c>
      <c r="M1932" s="14" t="s">
        <v>19</v>
      </c>
      <c r="N1932" s="15">
        <v>1</v>
      </c>
      <c r="O1932" s="18" t="s">
        <v>1167</v>
      </c>
      <c r="P1932" s="31" t="str">
        <f t="shared" si="30"/>
        <v>in</v>
      </c>
    </row>
    <row r="1933" spans="1:16" ht="15.6" x14ac:dyDescent="0.3">
      <c r="A1933" s="9">
        <v>45532.625</v>
      </c>
      <c r="B1933" s="2" t="s">
        <v>3</v>
      </c>
      <c r="C1933" s="2" t="s">
        <v>4</v>
      </c>
      <c r="D1933" s="2" t="s">
        <v>1708</v>
      </c>
      <c r="E1933" s="12" t="s">
        <v>25</v>
      </c>
      <c r="F1933" s="12" t="s">
        <v>1750</v>
      </c>
      <c r="G1933" s="2" t="s">
        <v>26</v>
      </c>
      <c r="H1933" s="2" t="s">
        <v>7</v>
      </c>
      <c r="I1933" s="2" t="s">
        <v>7</v>
      </c>
      <c r="J1933" s="17">
        <v>554.57000000000005</v>
      </c>
      <c r="L1933" s="30">
        <f>IF(M1933="1000 szt.",((J1933/N1933)/1000),IF(M1933="gram",((J1933/N1933)*1000),J1933/N1933))</f>
        <v>0.81554411764705892</v>
      </c>
      <c r="M1933" s="14" t="s">
        <v>19</v>
      </c>
      <c r="N1933" s="15">
        <v>680</v>
      </c>
      <c r="O1933" s="18" t="s">
        <v>1164</v>
      </c>
      <c r="P1933" s="31" t="str">
        <f t="shared" si="30"/>
        <v>KA</v>
      </c>
    </row>
    <row r="1934" spans="1:16" ht="15.6" x14ac:dyDescent="0.3">
      <c r="A1934" s="9">
        <v>45533.40625</v>
      </c>
      <c r="B1934" s="2" t="s">
        <v>3</v>
      </c>
      <c r="C1934" s="2" t="s">
        <v>4</v>
      </c>
      <c r="D1934" s="2" t="s">
        <v>1708</v>
      </c>
      <c r="E1934" s="12" t="s">
        <v>71</v>
      </c>
      <c r="F1934" s="12" t="s">
        <v>1760</v>
      </c>
      <c r="G1934" s="2" t="s">
        <v>23</v>
      </c>
      <c r="H1934" s="2" t="s">
        <v>7</v>
      </c>
      <c r="I1934" s="2" t="s">
        <v>7</v>
      </c>
      <c r="J1934" s="17">
        <v>32.619999999999997</v>
      </c>
      <c r="L1934" s="30">
        <f>IF(M1934="1000 szt.",((J1934/N1934)/1000),IF(M1934="gram",((J1934/N1934)*1000),J1934/N1934))</f>
        <v>0.81549999999999989</v>
      </c>
      <c r="M1934" s="14" t="s">
        <v>19</v>
      </c>
      <c r="N1934" s="15">
        <v>40</v>
      </c>
      <c r="O1934" s="18" t="s">
        <v>1354</v>
      </c>
      <c r="P1934" s="31" t="str">
        <f t="shared" si="30"/>
        <v>St</v>
      </c>
    </row>
    <row r="1935" spans="1:16" ht="15.6" x14ac:dyDescent="0.3">
      <c r="A1935" s="9">
        <v>45533.413194444445</v>
      </c>
      <c r="B1935" s="2" t="s">
        <v>3</v>
      </c>
      <c r="C1935" s="2" t="s">
        <v>4</v>
      </c>
      <c r="D1935" s="2" t="s">
        <v>1708</v>
      </c>
      <c r="E1935" s="12" t="s">
        <v>71</v>
      </c>
      <c r="F1935" s="12" t="s">
        <v>1760</v>
      </c>
      <c r="G1935" s="2" t="s">
        <v>23</v>
      </c>
      <c r="H1935" s="2" t="s">
        <v>7</v>
      </c>
      <c r="I1935" s="2" t="s">
        <v>7</v>
      </c>
      <c r="J1935" s="17">
        <v>31.81</v>
      </c>
      <c r="L1935" s="30">
        <f>IF(M1935="1000 szt.",((J1935/N1935)/1000),IF(M1935="gram",((J1935/N1935)*1000),J1935/N1935))</f>
        <v>0.81564102564102559</v>
      </c>
      <c r="M1935" s="14" t="s">
        <v>19</v>
      </c>
      <c r="N1935" s="15">
        <v>39</v>
      </c>
      <c r="O1935" s="18" t="s">
        <v>1354</v>
      </c>
      <c r="P1935" s="31" t="str">
        <f t="shared" si="30"/>
        <v>St</v>
      </c>
    </row>
    <row r="1936" spans="1:16" ht="15.6" x14ac:dyDescent="0.3">
      <c r="A1936" s="9">
        <v>45533.418055555558</v>
      </c>
      <c r="B1936" s="2" t="s">
        <v>3</v>
      </c>
      <c r="C1936" s="2" t="s">
        <v>4</v>
      </c>
      <c r="D1936" s="2" t="s">
        <v>1708</v>
      </c>
      <c r="E1936" s="12" t="s">
        <v>71</v>
      </c>
      <c r="F1936" s="12" t="s">
        <v>1760</v>
      </c>
      <c r="G1936" s="2" t="s">
        <v>23</v>
      </c>
      <c r="H1936" s="2" t="s">
        <v>7</v>
      </c>
      <c r="I1936" s="2" t="s">
        <v>7</v>
      </c>
      <c r="J1936" s="17">
        <v>130.49</v>
      </c>
      <c r="L1936" s="30">
        <f>IF(M1936="1000 szt.",((J1936/N1936)/1000),IF(M1936="gram",((J1936/N1936)*1000),J1936/N1936))</f>
        <v>0.81556250000000008</v>
      </c>
      <c r="M1936" s="14" t="s">
        <v>19</v>
      </c>
      <c r="N1936" s="15">
        <v>160</v>
      </c>
      <c r="O1936" s="18" t="s">
        <v>1354</v>
      </c>
      <c r="P1936" s="31" t="str">
        <f t="shared" si="30"/>
        <v>St</v>
      </c>
    </row>
    <row r="1937" spans="1:16" ht="28.8" x14ac:dyDescent="0.3">
      <c r="A1937" s="9">
        <v>45533.430555555555</v>
      </c>
      <c r="B1937" s="2" t="s">
        <v>3</v>
      </c>
      <c r="C1937" s="2" t="s">
        <v>4</v>
      </c>
      <c r="D1937" s="2" t="s">
        <v>1708</v>
      </c>
      <c r="E1937" s="12" t="s">
        <v>25</v>
      </c>
      <c r="F1937" s="12" t="s">
        <v>1755</v>
      </c>
      <c r="G1937" s="2" t="s">
        <v>26</v>
      </c>
      <c r="H1937" s="2" t="s">
        <v>37</v>
      </c>
      <c r="I1937" s="2" t="s">
        <v>364</v>
      </c>
      <c r="J1937" s="17">
        <v>120000</v>
      </c>
      <c r="K1937" s="3" t="s">
        <v>1148</v>
      </c>
      <c r="L1937" s="30">
        <f>IF(M1937="1000 szt.",((J1937/N1937)/1000),IF(M1937="gram",((J1937/N1937)*1000),J1937/N1937))</f>
        <v>120000</v>
      </c>
      <c r="M1937" s="14" t="s">
        <v>19</v>
      </c>
      <c r="N1937" s="15">
        <v>1</v>
      </c>
      <c r="O1937" s="18" t="s">
        <v>1354</v>
      </c>
      <c r="P1937" s="31" t="str">
        <f t="shared" si="30"/>
        <v>St</v>
      </c>
    </row>
    <row r="1938" spans="1:16" ht="28.8" x14ac:dyDescent="0.3">
      <c r="A1938" s="9">
        <v>45533.430555555555</v>
      </c>
      <c r="B1938" s="2" t="s">
        <v>3</v>
      </c>
      <c r="C1938" s="2" t="s">
        <v>4</v>
      </c>
      <c r="D1938" s="2" t="s">
        <v>1708</v>
      </c>
      <c r="E1938" s="12" t="s">
        <v>25</v>
      </c>
      <c r="F1938" s="12" t="s">
        <v>1755</v>
      </c>
      <c r="G1938" s="2" t="s">
        <v>26</v>
      </c>
      <c r="H1938" s="2" t="s">
        <v>37</v>
      </c>
      <c r="I1938" s="2" t="s">
        <v>324</v>
      </c>
      <c r="J1938" s="17">
        <v>70000</v>
      </c>
      <c r="K1938" s="3" t="s">
        <v>1149</v>
      </c>
      <c r="L1938" s="30">
        <f>IF(M1938="1000 szt.",((J1938/N1938)/1000),IF(M1938="gram",((J1938/N1938)*1000),J1938/N1938))</f>
        <v>70000</v>
      </c>
      <c r="M1938" s="14" t="s">
        <v>19</v>
      </c>
      <c r="N1938" s="15">
        <v>1</v>
      </c>
      <c r="O1938" s="18" t="s">
        <v>1354</v>
      </c>
      <c r="P1938" s="31" t="str">
        <f t="shared" si="30"/>
        <v>St</v>
      </c>
    </row>
    <row r="1939" spans="1:16" ht="15.6" x14ac:dyDescent="0.3">
      <c r="A1939" s="9">
        <v>45533.510416666664</v>
      </c>
      <c r="B1939" s="2" t="s">
        <v>27</v>
      </c>
      <c r="C1939" s="2" t="s">
        <v>28</v>
      </c>
      <c r="D1939" s="2" t="s">
        <v>1708</v>
      </c>
      <c r="E1939" s="12" t="s">
        <v>25</v>
      </c>
      <c r="G1939" s="2" t="s">
        <v>27</v>
      </c>
      <c r="H1939" s="2" t="s">
        <v>11</v>
      </c>
      <c r="I1939" s="2" t="s">
        <v>126</v>
      </c>
      <c r="J1939" s="17">
        <v>12000</v>
      </c>
      <c r="K1939" s="3" t="s">
        <v>1150</v>
      </c>
      <c r="L1939" s="30">
        <f>IF(M1939="1000 szt.",((J1939/N1939)/1000),IF(M1939="gram",((J1939/N1939)*1000),J1939/N1939))</f>
        <v>12000</v>
      </c>
      <c r="M1939" s="14" t="s">
        <v>19</v>
      </c>
      <c r="N1939" s="15">
        <v>1</v>
      </c>
      <c r="O1939" s="18" t="s">
        <v>1169</v>
      </c>
      <c r="P1939" s="31" t="str">
        <f t="shared" si="30"/>
        <v>Po</v>
      </c>
    </row>
    <row r="1940" spans="1:16" ht="15.6" x14ac:dyDescent="0.3">
      <c r="A1940" s="9">
        <v>45533.614583333336</v>
      </c>
      <c r="B1940" s="2" t="s">
        <v>3</v>
      </c>
      <c r="C1940" s="2" t="s">
        <v>32</v>
      </c>
      <c r="D1940" s="2" t="s">
        <v>1714</v>
      </c>
      <c r="E1940" s="12" t="s">
        <v>33</v>
      </c>
      <c r="G1940" s="2" t="s">
        <v>34</v>
      </c>
      <c r="H1940" s="2" t="s">
        <v>37</v>
      </c>
      <c r="I1940" s="2" t="s">
        <v>38</v>
      </c>
      <c r="J1940" s="17">
        <v>190000</v>
      </c>
      <c r="K1940" s="3" t="s">
        <v>1151</v>
      </c>
      <c r="L1940" s="30">
        <f>IF(M1940="1000 szt.",((J1940/N1940)/1000),IF(M1940="gram",((J1940/N1940)*1000),J1940/N1940))</f>
        <v>190000</v>
      </c>
      <c r="M1940" s="14" t="s">
        <v>19</v>
      </c>
      <c r="N1940" s="15">
        <v>1</v>
      </c>
      <c r="O1940" s="18" t="s">
        <v>1354</v>
      </c>
      <c r="P1940" s="31" t="str">
        <f t="shared" si="30"/>
        <v>St</v>
      </c>
    </row>
    <row r="1941" spans="1:16" ht="20.399999999999999" x14ac:dyDescent="0.3">
      <c r="A1941" s="9">
        <v>45533.631944444445</v>
      </c>
      <c r="B1941" s="2" t="s">
        <v>3</v>
      </c>
      <c r="C1941" s="2" t="s">
        <v>4</v>
      </c>
      <c r="D1941" s="2" t="s">
        <v>1708</v>
      </c>
      <c r="E1941" s="12" t="s">
        <v>25</v>
      </c>
      <c r="F1941" s="12" t="s">
        <v>1750</v>
      </c>
      <c r="G1941" s="2" t="s">
        <v>26</v>
      </c>
      <c r="H1941" s="2" t="s">
        <v>7</v>
      </c>
      <c r="I1941" s="2" t="s">
        <v>7</v>
      </c>
      <c r="J1941" s="17">
        <v>3588.38</v>
      </c>
      <c r="K1941" s="3" t="s">
        <v>1153</v>
      </c>
      <c r="L1941" s="30">
        <f>IF(M1941="1000 szt.",((J1941/N1941)/1000),IF(M1941="gram",((J1941/N1941)*1000),J1941/N1941))</f>
        <v>0.81554090909090915</v>
      </c>
      <c r="M1941" s="14" t="s">
        <v>19</v>
      </c>
      <c r="N1941" s="15">
        <v>4400</v>
      </c>
      <c r="O1941" s="18" t="s">
        <v>1164</v>
      </c>
      <c r="P1941" s="31" t="str">
        <f t="shared" si="30"/>
        <v>KA</v>
      </c>
    </row>
    <row r="1942" spans="1:16" ht="15.6" x14ac:dyDescent="0.3">
      <c r="A1942" s="9">
        <v>45533.645833333336</v>
      </c>
      <c r="B1942" s="2" t="s">
        <v>27</v>
      </c>
      <c r="C1942" s="2" t="s">
        <v>32</v>
      </c>
      <c r="D1942" s="2" t="s">
        <v>1708</v>
      </c>
      <c r="E1942" s="12" t="s">
        <v>66</v>
      </c>
      <c r="G1942" s="2" t="s">
        <v>23</v>
      </c>
      <c r="H1942" s="2" t="s">
        <v>37</v>
      </c>
      <c r="I1942" s="2" t="s">
        <v>38</v>
      </c>
      <c r="J1942" s="17">
        <v>85000</v>
      </c>
      <c r="K1942" s="3" t="s">
        <v>1156</v>
      </c>
      <c r="L1942" s="30">
        <f>IF(M1942="1000 szt.",((J1942/N1942)/1000),IF(M1942="gram",((J1942/N1942)*1000),J1942/N1942))</f>
        <v>85000</v>
      </c>
      <c r="M1942" s="14" t="s">
        <v>19</v>
      </c>
      <c r="N1942" s="15">
        <v>1</v>
      </c>
      <c r="O1942" s="18" t="s">
        <v>1354</v>
      </c>
      <c r="P1942" s="31" t="str">
        <f t="shared" si="30"/>
        <v>St</v>
      </c>
    </row>
    <row r="1943" spans="1:16" ht="15.6" x14ac:dyDescent="0.3">
      <c r="A1943" s="9">
        <v>45533.666666666664</v>
      </c>
      <c r="B1943" s="2" t="s">
        <v>9</v>
      </c>
      <c r="C1943" s="2" t="s">
        <v>4</v>
      </c>
      <c r="D1943" s="2" t="s">
        <v>1715</v>
      </c>
      <c r="E1943" s="12" t="s">
        <v>113</v>
      </c>
      <c r="F1943" s="12" t="s">
        <v>1758</v>
      </c>
      <c r="G1943" s="2" t="s">
        <v>16</v>
      </c>
      <c r="H1943" s="2" t="s">
        <v>17</v>
      </c>
      <c r="I1943" s="2" t="s">
        <v>18</v>
      </c>
      <c r="J1943" s="17">
        <v>40</v>
      </c>
      <c r="K1943" s="3" t="s">
        <v>1152</v>
      </c>
      <c r="L1943" s="30">
        <f>IF(M1943="1000 szt.",((J1943/N1943)/1000),IF(M1943="gram",((J1943/N1943)*1000),J1943/N1943))</f>
        <v>1</v>
      </c>
      <c r="M1943" s="14" t="s">
        <v>19</v>
      </c>
      <c r="N1943" s="15">
        <v>40</v>
      </c>
      <c r="O1943" s="18" t="s">
        <v>1354</v>
      </c>
      <c r="P1943" s="31" t="str">
        <f t="shared" si="30"/>
        <v>St</v>
      </c>
    </row>
    <row r="1944" spans="1:16" ht="15.6" x14ac:dyDescent="0.3">
      <c r="A1944" s="9">
        <v>45533.9375</v>
      </c>
      <c r="B1944" s="2" t="s">
        <v>3</v>
      </c>
      <c r="C1944" s="2" t="s">
        <v>4</v>
      </c>
      <c r="D1944" s="2" t="s">
        <v>1708</v>
      </c>
      <c r="E1944" s="12" t="s">
        <v>25</v>
      </c>
      <c r="F1944" s="12" t="s">
        <v>1750</v>
      </c>
      <c r="G1944" s="2" t="s">
        <v>26</v>
      </c>
      <c r="H1944" s="2" t="s">
        <v>7</v>
      </c>
      <c r="I1944" s="2" t="s">
        <v>7</v>
      </c>
      <c r="J1944" s="17">
        <v>163.11000000000001</v>
      </c>
      <c r="L1944" s="30">
        <f>IF(M1944="1000 szt.",((J1944/N1944)/1000),IF(M1944="gram",((J1944/N1944)*1000),J1944/N1944))</f>
        <v>0.81555000000000011</v>
      </c>
      <c r="M1944" s="14" t="s">
        <v>19</v>
      </c>
      <c r="N1944" s="15">
        <v>200</v>
      </c>
      <c r="O1944" s="18" t="s">
        <v>1354</v>
      </c>
      <c r="P1944" s="31" t="str">
        <f t="shared" si="30"/>
        <v>St</v>
      </c>
    </row>
    <row r="1945" spans="1:16" ht="15.6" x14ac:dyDescent="0.3">
      <c r="A1945" s="9">
        <v>45534.229166666664</v>
      </c>
      <c r="B1945" s="2" t="s">
        <v>9</v>
      </c>
      <c r="C1945" s="2" t="s">
        <v>32</v>
      </c>
      <c r="D1945" s="2" t="s">
        <v>1712</v>
      </c>
      <c r="E1945" s="12" t="s">
        <v>115</v>
      </c>
      <c r="F1945" s="12" t="s">
        <v>1762</v>
      </c>
      <c r="G1945" s="2" t="s">
        <v>16</v>
      </c>
      <c r="H1945" s="2" t="s">
        <v>17</v>
      </c>
      <c r="I1945" s="2" t="s">
        <v>18</v>
      </c>
      <c r="J1945" s="17">
        <v>7</v>
      </c>
      <c r="K1945" s="3" t="s">
        <v>1154</v>
      </c>
      <c r="L1945" s="30">
        <f>IF(M1945="1000 szt.",((J1945/N1945)/1000),IF(M1945="gram",((J1945/N1945)*1000),J1945/N1945))</f>
        <v>7</v>
      </c>
      <c r="M1945" s="14" t="s">
        <v>19</v>
      </c>
      <c r="N1945" s="15">
        <v>1</v>
      </c>
      <c r="O1945" s="18" t="s">
        <v>1354</v>
      </c>
      <c r="P1945" s="31" t="str">
        <f t="shared" si="30"/>
        <v>St</v>
      </c>
    </row>
    <row r="1946" spans="1:16" ht="15.6" x14ac:dyDescent="0.3">
      <c r="A1946" s="9">
        <v>45534.3125</v>
      </c>
      <c r="B1946" s="2" t="s">
        <v>27</v>
      </c>
      <c r="C1946" s="2" t="s">
        <v>32</v>
      </c>
      <c r="D1946" s="2" t="s">
        <v>1708</v>
      </c>
      <c r="E1946" s="12" t="s">
        <v>66</v>
      </c>
      <c r="G1946" s="2" t="s">
        <v>23</v>
      </c>
      <c r="H1946" s="2" t="s">
        <v>37</v>
      </c>
      <c r="I1946" s="2" t="s">
        <v>312</v>
      </c>
      <c r="J1946" s="17">
        <v>65000</v>
      </c>
      <c r="K1946" s="3" t="s">
        <v>1155</v>
      </c>
      <c r="L1946" s="30">
        <f>IF(M1946="1000 szt.",((J1946/N1946)/1000),IF(M1946="gram",((J1946/N1946)*1000),J1946/N1946))</f>
        <v>65000</v>
      </c>
      <c r="M1946" s="14" t="s">
        <v>19</v>
      </c>
      <c r="N1946" s="15">
        <v>1</v>
      </c>
      <c r="O1946" s="18" t="s">
        <v>1166</v>
      </c>
      <c r="P1946" s="31" t="str">
        <f t="shared" si="30"/>
        <v>Po</v>
      </c>
    </row>
    <row r="1947" spans="1:16" ht="30.6" x14ac:dyDescent="0.3">
      <c r="A1947" s="9">
        <v>45534.583333333336</v>
      </c>
      <c r="B1947" s="2" t="s">
        <v>3</v>
      </c>
      <c r="C1947" s="2" t="s">
        <v>4</v>
      </c>
      <c r="D1947" s="2" t="s">
        <v>1708</v>
      </c>
      <c r="E1947" s="12" t="s">
        <v>25</v>
      </c>
      <c r="F1947" s="12" t="s">
        <v>1755</v>
      </c>
      <c r="G1947" s="2" t="s">
        <v>26</v>
      </c>
      <c r="H1947" s="2" t="s">
        <v>7</v>
      </c>
      <c r="I1947" s="2" t="s">
        <v>7</v>
      </c>
      <c r="J1947" s="17">
        <v>978.65</v>
      </c>
      <c r="K1947" s="3" t="s">
        <v>1157</v>
      </c>
      <c r="L1947" s="30">
        <f>IF(M1947="1000 szt.",((J1947/N1947)/1000),IF(M1947="gram",((J1947/N1947)*1000),J1947/N1947))</f>
        <v>0.81554166666666661</v>
      </c>
      <c r="M1947" s="14" t="s">
        <v>19</v>
      </c>
      <c r="N1947" s="15">
        <v>1200</v>
      </c>
      <c r="O1947" s="18" t="s">
        <v>1354</v>
      </c>
      <c r="P1947" s="31" t="str">
        <f t="shared" si="30"/>
        <v>St</v>
      </c>
    </row>
    <row r="1948" spans="1:16" ht="15.6" x14ac:dyDescent="0.3">
      <c r="A1948" s="9">
        <v>45535</v>
      </c>
      <c r="B1948" s="2" t="s">
        <v>27</v>
      </c>
      <c r="C1948" s="2" t="s">
        <v>32</v>
      </c>
      <c r="D1948" s="2" t="s">
        <v>1708</v>
      </c>
      <c r="E1948" s="12" t="s">
        <v>199</v>
      </c>
      <c r="G1948" s="2" t="s">
        <v>26</v>
      </c>
      <c r="H1948" s="2" t="s">
        <v>10</v>
      </c>
      <c r="I1948" s="2" t="s">
        <v>74</v>
      </c>
      <c r="L1948" s="30">
        <f>IF(M1948="1000 szt.",((J1948/N1948)/1000),IF(M1948="gram",((J1948/N1948)*1000),J1948/N1948))</f>
        <v>0</v>
      </c>
      <c r="M1948" s="14" t="s">
        <v>31</v>
      </c>
      <c r="N1948" s="15">
        <v>1.1999999999999999E-4</v>
      </c>
      <c r="O1948" s="18" t="s">
        <v>1354</v>
      </c>
      <c r="P1948" s="31" t="str">
        <f t="shared" si="30"/>
        <v>St</v>
      </c>
    </row>
    <row r="1949" spans="1:16" ht="30.6" x14ac:dyDescent="0.3">
      <c r="A1949" s="9">
        <v>45535.020833333336</v>
      </c>
      <c r="B1949" s="2" t="s">
        <v>3</v>
      </c>
      <c r="C1949" s="2" t="s">
        <v>4</v>
      </c>
      <c r="D1949" s="2" t="s">
        <v>1708</v>
      </c>
      <c r="E1949" s="12" t="s">
        <v>25</v>
      </c>
      <c r="F1949" s="12" t="s">
        <v>1755</v>
      </c>
      <c r="G1949" s="2" t="s">
        <v>26</v>
      </c>
      <c r="H1949" s="2" t="s">
        <v>7</v>
      </c>
      <c r="I1949" s="2" t="s">
        <v>7</v>
      </c>
      <c r="J1949" s="17">
        <v>326.22000000000003</v>
      </c>
      <c r="K1949" s="3" t="s">
        <v>1158</v>
      </c>
      <c r="L1949" s="30">
        <f>IF(M1949="1000 szt.",((J1949/N1949)/1000),IF(M1949="gram",((J1949/N1949)*1000),J1949/N1949))</f>
        <v>0.81555000000000011</v>
      </c>
      <c r="M1949" s="14" t="s">
        <v>19</v>
      </c>
      <c r="N1949" s="15">
        <v>400</v>
      </c>
      <c r="O1949" s="18" t="s">
        <v>1354</v>
      </c>
      <c r="P1949" s="31" t="str">
        <f t="shared" si="30"/>
        <v>St</v>
      </c>
    </row>
    <row r="1950" spans="1:16" ht="28.8" x14ac:dyDescent="0.3">
      <c r="A1950" s="9">
        <v>45535.25</v>
      </c>
      <c r="B1950" s="2" t="s">
        <v>3</v>
      </c>
      <c r="C1950" s="2" t="s">
        <v>4</v>
      </c>
      <c r="D1950" s="2" t="s">
        <v>1708</v>
      </c>
      <c r="E1950" s="12" t="s">
        <v>22</v>
      </c>
      <c r="F1950" s="12" t="s">
        <v>1749</v>
      </c>
      <c r="G1950" s="2" t="s">
        <v>23</v>
      </c>
      <c r="H1950" s="2" t="s">
        <v>17</v>
      </c>
      <c r="I1950" s="2" t="s">
        <v>18</v>
      </c>
      <c r="J1950" s="17">
        <v>5</v>
      </c>
      <c r="K1950" s="3" t="s">
        <v>1159</v>
      </c>
      <c r="L1950" s="30">
        <f>IF(M1950="1000 szt.",((J1950/N1950)/1000),IF(M1950="gram",((J1950/N1950)*1000),J1950/N1950))</f>
        <v>5</v>
      </c>
      <c r="M1950" s="14" t="s">
        <v>19</v>
      </c>
      <c r="N1950" s="15">
        <v>1</v>
      </c>
      <c r="O1950" s="18" t="s">
        <v>1354</v>
      </c>
      <c r="P1950" s="31" t="str">
        <f t="shared" si="30"/>
        <v>St</v>
      </c>
    </row>
    <row r="1951" spans="1:16" ht="15.6" x14ac:dyDescent="0.3">
      <c r="A1951" s="9">
        <v>45535.341666666667</v>
      </c>
      <c r="B1951" s="2" t="s">
        <v>9</v>
      </c>
      <c r="C1951" s="2" t="s">
        <v>4</v>
      </c>
      <c r="D1951" s="2" t="s">
        <v>1709</v>
      </c>
      <c r="E1951" s="12" t="s">
        <v>60</v>
      </c>
      <c r="F1951" s="12" t="s">
        <v>1752</v>
      </c>
      <c r="G1951" s="2" t="s">
        <v>23</v>
      </c>
      <c r="H1951" s="2" t="s">
        <v>11</v>
      </c>
      <c r="I1951" s="2" t="s">
        <v>126</v>
      </c>
      <c r="J1951" s="17">
        <v>4500</v>
      </c>
      <c r="K1951" s="3" t="s">
        <v>1160</v>
      </c>
      <c r="L1951" s="30">
        <f>IF(M1951="1000 szt.",((J1951/N1951)/1000),IF(M1951="gram",((J1951/N1951)*1000),J1951/N1951))</f>
        <v>1500</v>
      </c>
      <c r="M1951" s="14" t="s">
        <v>19</v>
      </c>
      <c r="N1951" s="15">
        <v>3</v>
      </c>
      <c r="O1951" s="18" t="s">
        <v>1354</v>
      </c>
      <c r="P1951" s="31" t="str">
        <f t="shared" si="30"/>
        <v>St</v>
      </c>
    </row>
    <row r="1952" spans="1:16" ht="28.8" x14ac:dyDescent="0.3">
      <c r="A1952" s="9">
        <v>45535.395833333336</v>
      </c>
      <c r="B1952" s="2" t="s">
        <v>3</v>
      </c>
      <c r="C1952" s="2" t="s">
        <v>4</v>
      </c>
      <c r="D1952" s="2" t="s">
        <v>1708</v>
      </c>
      <c r="E1952" s="12" t="s">
        <v>22</v>
      </c>
      <c r="F1952" s="12" t="s">
        <v>1749</v>
      </c>
      <c r="G1952" s="2" t="s">
        <v>23</v>
      </c>
      <c r="H1952" s="2" t="s">
        <v>7</v>
      </c>
      <c r="I1952" s="2" t="s">
        <v>7</v>
      </c>
      <c r="J1952" s="17">
        <v>473.01</v>
      </c>
      <c r="K1952" s="3" t="s">
        <v>1262</v>
      </c>
      <c r="L1952" s="30">
        <f>IF(M1952="1000 szt.",((J1952/N1952)/1000),IF(M1952="gram",((J1952/N1952)*1000),J1952/N1952))</f>
        <v>0.81553448275862073</v>
      </c>
      <c r="M1952" s="14" t="s">
        <v>19</v>
      </c>
      <c r="N1952" s="15">
        <v>580</v>
      </c>
      <c r="O1952" s="18" t="s">
        <v>1163</v>
      </c>
      <c r="P1952" s="31" t="str">
        <f t="shared" si="30"/>
        <v>SC</v>
      </c>
    </row>
    <row r="1953" spans="1:16" ht="15.6" x14ac:dyDescent="0.3">
      <c r="A1953" s="9">
        <v>45535.529166666667</v>
      </c>
      <c r="B1953" s="2" t="s">
        <v>9</v>
      </c>
      <c r="C1953" s="2" t="s">
        <v>4</v>
      </c>
      <c r="D1953" s="2" t="s">
        <v>1714</v>
      </c>
      <c r="E1953" s="12" t="s">
        <v>63</v>
      </c>
      <c r="F1953" s="12" t="s">
        <v>1753</v>
      </c>
      <c r="G1953" s="2" t="s">
        <v>16</v>
      </c>
      <c r="H1953" s="2" t="s">
        <v>64</v>
      </c>
      <c r="I1953" s="2" t="s">
        <v>1744</v>
      </c>
      <c r="J1953" s="17">
        <v>20</v>
      </c>
      <c r="K1953" s="3" t="s">
        <v>65</v>
      </c>
      <c r="L1953" s="30">
        <f>IF(M1953="1000 szt.",((J1953/N1953)/1000),IF(M1953="gram",((J1953/N1953)*1000),J1953/N1953))</f>
        <v>20</v>
      </c>
      <c r="M1953" s="14" t="s">
        <v>19</v>
      </c>
      <c r="N1953" s="15">
        <v>1</v>
      </c>
      <c r="O1953" s="18" t="s">
        <v>1354</v>
      </c>
      <c r="P1953" s="31" t="str">
        <f t="shared" si="30"/>
        <v>St</v>
      </c>
    </row>
    <row r="1954" spans="1:16" ht="28.8" x14ac:dyDescent="0.3">
      <c r="A1954" s="9">
        <v>45535.604166666664</v>
      </c>
      <c r="B1954" s="2" t="s">
        <v>9</v>
      </c>
      <c r="C1954" s="2" t="s">
        <v>4</v>
      </c>
      <c r="D1954" s="2" t="s">
        <v>1709</v>
      </c>
      <c r="E1954" s="12" t="s">
        <v>103</v>
      </c>
      <c r="F1954" s="12" t="s">
        <v>1756</v>
      </c>
      <c r="G1954" s="2" t="s">
        <v>23</v>
      </c>
      <c r="H1954" s="2" t="s">
        <v>11</v>
      </c>
      <c r="I1954" s="2" t="s">
        <v>1744</v>
      </c>
      <c r="J1954" s="17">
        <v>150000</v>
      </c>
      <c r="K1954" s="3" t="s">
        <v>1161</v>
      </c>
      <c r="L1954" s="30">
        <f>IF(M1954="1000 szt.",((J1954/N1954)/1000),IF(M1954="gram",((J1954/N1954)*1000),J1954/N1954))</f>
        <v>150000</v>
      </c>
      <c r="M1954" s="14" t="s">
        <v>19</v>
      </c>
      <c r="N1954" s="15">
        <v>1</v>
      </c>
      <c r="O1954" s="18" t="s">
        <v>1354</v>
      </c>
      <c r="P1954" s="31" t="str">
        <f t="shared" si="30"/>
        <v>St</v>
      </c>
    </row>
    <row r="1955" spans="1:16" ht="15.6" x14ac:dyDescent="0.3">
      <c r="A1955" s="9">
        <v>45535.704861111109</v>
      </c>
      <c r="B1955" s="2" t="s">
        <v>27</v>
      </c>
      <c r="C1955" s="2" t="s">
        <v>28</v>
      </c>
      <c r="D1955" s="2" t="s">
        <v>1715</v>
      </c>
      <c r="E1955" s="12" t="s">
        <v>124</v>
      </c>
      <c r="G1955" s="2" t="s">
        <v>27</v>
      </c>
      <c r="H1955" s="2" t="s">
        <v>29</v>
      </c>
      <c r="I1955" s="2" t="s">
        <v>30</v>
      </c>
      <c r="J1955" s="17">
        <v>125022.28</v>
      </c>
      <c r="L1955" s="30">
        <f>IF(M1955="1000 szt.",((J1955/N1955)/1000),IF(M1955="gram",((J1955/N1955)*1000),J1955/N1955))</f>
        <v>815.53998695368557</v>
      </c>
      <c r="M1955" s="14" t="s">
        <v>31</v>
      </c>
      <c r="N1955" s="15">
        <v>153.30000000000001</v>
      </c>
      <c r="O1955" s="18" t="s">
        <v>1354</v>
      </c>
      <c r="P1955" s="31" t="str">
        <f t="shared" si="30"/>
        <v>St</v>
      </c>
    </row>
    <row r="1956" spans="1:16" ht="15.6" x14ac:dyDescent="0.3">
      <c r="A1956" s="9">
        <v>45535.837500000001</v>
      </c>
      <c r="B1956" s="2" t="s">
        <v>27</v>
      </c>
      <c r="C1956" s="2" t="s">
        <v>28</v>
      </c>
      <c r="D1956" s="2" t="s">
        <v>1713</v>
      </c>
      <c r="E1956" s="12" t="s">
        <v>36</v>
      </c>
      <c r="G1956" s="33" t="s">
        <v>27</v>
      </c>
      <c r="H1956" s="2" t="s">
        <v>10</v>
      </c>
      <c r="I1956" s="2" t="s">
        <v>35</v>
      </c>
      <c r="J1956" s="17">
        <v>10122000</v>
      </c>
      <c r="L1956" s="30">
        <f>IF(M1956="1000 szt.",((J1956/N1956)/1000),IF(M1956="gram",((J1956/N1956)*1000),J1956/N1956))</f>
        <v>60000.000000000007</v>
      </c>
      <c r="M1956" s="14" t="s">
        <v>31</v>
      </c>
      <c r="N1956" s="15">
        <v>168.7</v>
      </c>
      <c r="O1956" s="18" t="s">
        <v>1354</v>
      </c>
      <c r="P1956" s="31" t="str">
        <f t="shared" si="30"/>
        <v>St</v>
      </c>
    </row>
    <row r="1957" spans="1:16" ht="15.6" x14ac:dyDescent="0.3">
      <c r="A1957" s="9">
        <v>45535.9375</v>
      </c>
      <c r="B1957" s="2" t="s">
        <v>3</v>
      </c>
      <c r="C1957" s="2" t="s">
        <v>4</v>
      </c>
      <c r="D1957" s="2" t="s">
        <v>1708</v>
      </c>
      <c r="E1957" s="12" t="s">
        <v>71</v>
      </c>
      <c r="F1957" s="12" t="s">
        <v>1760</v>
      </c>
      <c r="G1957" s="2" t="s">
        <v>23</v>
      </c>
      <c r="H1957" s="2" t="s">
        <v>7</v>
      </c>
      <c r="I1957" s="2" t="s">
        <v>7</v>
      </c>
      <c r="J1957" s="17">
        <v>146.80000000000001</v>
      </c>
      <c r="K1957" s="3" t="s">
        <v>1162</v>
      </c>
      <c r="L1957" s="30">
        <f>IF(M1957="1000 szt.",((J1957/N1957)/1000),IF(M1957="gram",((J1957/N1957)*1000),J1957/N1957))</f>
        <v>0.81555555555555559</v>
      </c>
      <c r="M1957" s="14" t="s">
        <v>19</v>
      </c>
      <c r="N1957" s="15">
        <v>180</v>
      </c>
      <c r="O1957" s="18" t="s">
        <v>1354</v>
      </c>
      <c r="P1957" s="31" t="str">
        <f t="shared" si="30"/>
        <v>St</v>
      </c>
    </row>
    <row r="1958" spans="1:16" ht="15.6" x14ac:dyDescent="0.3">
      <c r="A1958" s="9">
        <v>45536.208333333336</v>
      </c>
      <c r="B1958" s="2" t="s">
        <v>3</v>
      </c>
      <c r="C1958" s="2" t="s">
        <v>4</v>
      </c>
      <c r="D1958" s="2" t="s">
        <v>1708</v>
      </c>
      <c r="E1958" s="12" t="s">
        <v>25</v>
      </c>
      <c r="F1958" s="12" t="s">
        <v>1750</v>
      </c>
      <c r="G1958" s="2" t="s">
        <v>26</v>
      </c>
      <c r="H1958" s="2" t="s">
        <v>7</v>
      </c>
      <c r="I1958" s="2" t="s">
        <v>7</v>
      </c>
      <c r="J1958" s="17">
        <v>179.42</v>
      </c>
      <c r="K1958" s="3" t="s">
        <v>1187</v>
      </c>
      <c r="L1958" s="30">
        <f>IF(M1958="1000 szt.",((J1958/N1958)/1000),IF(M1958="gram",((J1958/N1958)*1000),J1958/N1958))</f>
        <v>0.81554545454545446</v>
      </c>
      <c r="M1958" s="14" t="s">
        <v>19</v>
      </c>
      <c r="N1958" s="15">
        <v>220</v>
      </c>
      <c r="O1958" s="18" t="s">
        <v>1354</v>
      </c>
      <c r="P1958" s="31" t="str">
        <f t="shared" si="30"/>
        <v>St</v>
      </c>
    </row>
    <row r="1959" spans="1:16" ht="15.6" x14ac:dyDescent="0.3">
      <c r="A1959" s="9">
        <v>45536.215277777781</v>
      </c>
      <c r="B1959" s="2" t="s">
        <v>3</v>
      </c>
      <c r="C1959" s="2" t="s">
        <v>4</v>
      </c>
      <c r="D1959" s="2" t="s">
        <v>1708</v>
      </c>
      <c r="E1959" s="12" t="s">
        <v>71</v>
      </c>
      <c r="F1959" s="12" t="s">
        <v>1760</v>
      </c>
      <c r="G1959" s="2" t="s">
        <v>23</v>
      </c>
      <c r="H1959" s="2" t="s">
        <v>7</v>
      </c>
      <c r="I1959" s="2" t="s">
        <v>7</v>
      </c>
      <c r="J1959" s="17">
        <v>65.239999999999995</v>
      </c>
      <c r="K1959" s="3" t="s">
        <v>1185</v>
      </c>
      <c r="L1959" s="30">
        <f>IF(M1959="1000 szt.",((J1959/N1959)/1000),IF(M1959="gram",((J1959/N1959)*1000),J1959/N1959))</f>
        <v>0.81549999999999989</v>
      </c>
      <c r="M1959" s="14" t="s">
        <v>19</v>
      </c>
      <c r="N1959" s="15">
        <v>80</v>
      </c>
      <c r="O1959" s="18" t="s">
        <v>1354</v>
      </c>
      <c r="P1959" s="31" t="str">
        <f t="shared" si="30"/>
        <v>St</v>
      </c>
    </row>
    <row r="1960" spans="1:16" ht="15.6" x14ac:dyDescent="0.3">
      <c r="A1960" s="9">
        <v>45536.222222222219</v>
      </c>
      <c r="B1960" s="2" t="s">
        <v>3</v>
      </c>
      <c r="C1960" s="2" t="s">
        <v>4</v>
      </c>
      <c r="D1960" s="2" t="s">
        <v>1708</v>
      </c>
      <c r="E1960" s="12" t="s">
        <v>71</v>
      </c>
      <c r="F1960" s="12" t="s">
        <v>1760</v>
      </c>
      <c r="G1960" s="2" t="s">
        <v>23</v>
      </c>
      <c r="H1960" s="2" t="s">
        <v>7</v>
      </c>
      <c r="I1960" s="2" t="s">
        <v>7</v>
      </c>
      <c r="J1960" s="17">
        <v>89.71</v>
      </c>
      <c r="K1960" s="3" t="s">
        <v>1186</v>
      </c>
      <c r="L1960" s="30">
        <f>IF(M1960="1000 szt.",((J1960/N1960)/1000),IF(M1960="gram",((J1960/N1960)*1000),J1960/N1960))</f>
        <v>0.81554545454545446</v>
      </c>
      <c r="M1960" s="14" t="s">
        <v>19</v>
      </c>
      <c r="N1960" s="15">
        <v>110</v>
      </c>
      <c r="O1960" s="18" t="s">
        <v>1354</v>
      </c>
      <c r="P1960" s="31" t="str">
        <f t="shared" si="30"/>
        <v>St</v>
      </c>
    </row>
    <row r="1961" spans="1:16" ht="28.8" x14ac:dyDescent="0.3">
      <c r="A1961" s="9">
        <v>45536.333333333336</v>
      </c>
      <c r="B1961" s="2" t="s">
        <v>3</v>
      </c>
      <c r="C1961" s="2" t="s">
        <v>4</v>
      </c>
      <c r="D1961" s="2" t="s">
        <v>1709</v>
      </c>
      <c r="E1961" s="12" t="s">
        <v>103</v>
      </c>
      <c r="F1961" s="12" t="s">
        <v>1756</v>
      </c>
      <c r="G1961" s="2" t="s">
        <v>23</v>
      </c>
      <c r="H1961" s="2" t="s">
        <v>64</v>
      </c>
      <c r="I1961" s="2" t="s">
        <v>1744</v>
      </c>
      <c r="J1961" s="17">
        <v>100</v>
      </c>
      <c r="K1961" s="3" t="s">
        <v>1188</v>
      </c>
      <c r="L1961" s="30">
        <f>IF(M1961="1000 szt.",((J1961/N1961)/1000),IF(M1961="gram",((J1961/N1961)*1000),J1961/N1961))</f>
        <v>100</v>
      </c>
      <c r="M1961" s="14" t="s">
        <v>19</v>
      </c>
      <c r="N1961" s="15">
        <v>1</v>
      </c>
      <c r="O1961" s="18" t="s">
        <v>1354</v>
      </c>
      <c r="P1961" s="31" t="str">
        <f t="shared" si="30"/>
        <v>St</v>
      </c>
    </row>
    <row r="1962" spans="1:16" ht="28.8" x14ac:dyDescent="0.3">
      <c r="A1962" s="9">
        <v>45536.922222222223</v>
      </c>
      <c r="B1962" s="2" t="s">
        <v>9</v>
      </c>
      <c r="C1962" s="2" t="s">
        <v>4</v>
      </c>
      <c r="D1962" s="2" t="s">
        <v>1709</v>
      </c>
      <c r="E1962" s="12" t="s">
        <v>103</v>
      </c>
      <c r="F1962" s="12" t="s">
        <v>1756</v>
      </c>
      <c r="G1962" s="2" t="s">
        <v>23</v>
      </c>
      <c r="H1962" s="2" t="s">
        <v>11</v>
      </c>
      <c r="I1962" s="2" t="s">
        <v>126</v>
      </c>
      <c r="J1962" s="17">
        <v>1500</v>
      </c>
      <c r="K1962" s="3" t="s">
        <v>1189</v>
      </c>
      <c r="L1962" s="30">
        <f>IF(M1962="1000 szt.",((J1962/N1962)/1000),IF(M1962="gram",((J1962/N1962)*1000),J1962/N1962))</f>
        <v>1500</v>
      </c>
      <c r="M1962" s="14" t="s">
        <v>19</v>
      </c>
      <c r="N1962" s="15">
        <v>1</v>
      </c>
      <c r="O1962" s="18" t="s">
        <v>1354</v>
      </c>
      <c r="P1962" s="31" t="str">
        <f t="shared" si="30"/>
        <v>St</v>
      </c>
    </row>
    <row r="1963" spans="1:16" ht="15.6" x14ac:dyDescent="0.3">
      <c r="A1963" s="9">
        <v>45536.934027777781</v>
      </c>
      <c r="B1963" s="2" t="s">
        <v>9</v>
      </c>
      <c r="C1963" s="2" t="s">
        <v>4</v>
      </c>
      <c r="D1963" s="2" t="s">
        <v>1709</v>
      </c>
      <c r="E1963" s="12" t="s">
        <v>60</v>
      </c>
      <c r="F1963" s="12" t="s">
        <v>1752</v>
      </c>
      <c r="G1963" s="2" t="s">
        <v>23</v>
      </c>
      <c r="H1963" s="2" t="s">
        <v>17</v>
      </c>
      <c r="I1963" s="2" t="s">
        <v>18</v>
      </c>
      <c r="J1963" s="17">
        <v>6</v>
      </c>
      <c r="K1963" s="3" t="s">
        <v>1190</v>
      </c>
      <c r="L1963" s="30">
        <f>IF(M1963="1000 szt.",((J1963/N1963)/1000),IF(M1963="gram",((J1963/N1963)*1000),J1963/N1963))</f>
        <v>6</v>
      </c>
      <c r="M1963" s="14" t="s">
        <v>19</v>
      </c>
      <c r="N1963" s="15">
        <v>1</v>
      </c>
      <c r="O1963" s="18" t="s">
        <v>1354</v>
      </c>
      <c r="P1963" s="31" t="str">
        <f t="shared" si="30"/>
        <v>St</v>
      </c>
    </row>
    <row r="1964" spans="1:16" ht="20.399999999999999" x14ac:dyDescent="0.3">
      <c r="A1964" s="9">
        <v>45537.144444444442</v>
      </c>
      <c r="B1964" s="2" t="s">
        <v>9</v>
      </c>
      <c r="C1964" s="2" t="s">
        <v>32</v>
      </c>
      <c r="D1964" s="2" t="s">
        <v>1710</v>
      </c>
      <c r="E1964" s="12" t="s">
        <v>167</v>
      </c>
      <c r="G1964" s="2" t="s">
        <v>16</v>
      </c>
      <c r="H1964" s="2" t="s">
        <v>17</v>
      </c>
      <c r="I1964" s="2" t="s">
        <v>18</v>
      </c>
      <c r="J1964" s="17">
        <v>9</v>
      </c>
      <c r="K1964" s="3" t="s">
        <v>1191</v>
      </c>
      <c r="L1964" s="30">
        <f>IF(M1964="1000 szt.",((J1964/N1964)/1000),IF(M1964="gram",((J1964/N1964)*1000),J1964/N1964))</f>
        <v>9</v>
      </c>
      <c r="M1964" s="14" t="s">
        <v>19</v>
      </c>
      <c r="N1964" s="15">
        <v>1</v>
      </c>
      <c r="O1964" s="18" t="s">
        <v>1354</v>
      </c>
      <c r="P1964" s="31" t="str">
        <f t="shared" si="30"/>
        <v>St</v>
      </c>
    </row>
    <row r="1965" spans="1:16" ht="28.8" x14ac:dyDescent="0.3">
      <c r="A1965" s="9">
        <v>45537.480555555558</v>
      </c>
      <c r="B1965" s="2" t="s">
        <v>9</v>
      </c>
      <c r="C1965" s="2" t="s">
        <v>4</v>
      </c>
      <c r="D1965" s="2" t="s">
        <v>1709</v>
      </c>
      <c r="E1965" s="12" t="s">
        <v>103</v>
      </c>
      <c r="F1965" s="12" t="s">
        <v>1756</v>
      </c>
      <c r="G1965" s="2" t="s">
        <v>23</v>
      </c>
      <c r="H1965" s="2" t="s">
        <v>434</v>
      </c>
      <c r="I1965" s="2" t="s">
        <v>1744</v>
      </c>
      <c r="J1965" s="17">
        <v>1600</v>
      </c>
      <c r="K1965" s="3" t="s">
        <v>1192</v>
      </c>
      <c r="L1965" s="30">
        <f>IF(M1965="1000 szt.",((J1965/N1965)/1000),IF(M1965="gram",((J1965/N1965)*1000),J1965/N1965))</f>
        <v>1600</v>
      </c>
      <c r="M1965" s="14" t="s">
        <v>19</v>
      </c>
      <c r="N1965" s="15">
        <v>1</v>
      </c>
      <c r="O1965" s="18" t="s">
        <v>1354</v>
      </c>
      <c r="P1965" s="31" t="str">
        <f t="shared" si="30"/>
        <v>St</v>
      </c>
    </row>
    <row r="1966" spans="1:16" ht="15.6" x14ac:dyDescent="0.3">
      <c r="A1966" s="9">
        <v>45537.64166666667</v>
      </c>
      <c r="B1966" s="2" t="s">
        <v>27</v>
      </c>
      <c r="C1966" s="2" t="s">
        <v>28</v>
      </c>
      <c r="D1966" s="2" t="s">
        <v>1710</v>
      </c>
      <c r="E1966" s="12" t="s">
        <v>429</v>
      </c>
      <c r="G1966" s="2" t="s">
        <v>27</v>
      </c>
      <c r="H1966" s="2" t="s">
        <v>37</v>
      </c>
      <c r="I1966" s="2" t="s">
        <v>364</v>
      </c>
      <c r="J1966" s="17">
        <v>55000</v>
      </c>
      <c r="L1966" s="30">
        <f>IF(M1966="1000 szt.",((J1966/N1966)/1000),IF(M1966="gram",((J1966/N1966)*1000),J1966/N1966))</f>
        <v>55000</v>
      </c>
      <c r="M1966" s="14" t="s">
        <v>19</v>
      </c>
      <c r="N1966" s="15">
        <v>1</v>
      </c>
      <c r="O1966" s="18" t="s">
        <v>1354</v>
      </c>
      <c r="P1966" s="31" t="str">
        <f t="shared" si="30"/>
        <v>St</v>
      </c>
    </row>
    <row r="1967" spans="1:16" ht="15.6" x14ac:dyDescent="0.3">
      <c r="A1967" s="9">
        <v>45537.645833333336</v>
      </c>
      <c r="B1967" s="2" t="s">
        <v>27</v>
      </c>
      <c r="C1967" s="2" t="s">
        <v>28</v>
      </c>
      <c r="D1967" s="2" t="s">
        <v>1714</v>
      </c>
      <c r="E1967" s="12" t="s">
        <v>81</v>
      </c>
      <c r="G1967" s="2" t="s">
        <v>27</v>
      </c>
      <c r="H1967" s="2" t="s">
        <v>11</v>
      </c>
      <c r="I1967" s="2" t="s">
        <v>1744</v>
      </c>
      <c r="J1967" s="17">
        <v>5000</v>
      </c>
      <c r="K1967" s="3" t="s">
        <v>1194</v>
      </c>
      <c r="L1967" s="30">
        <f>IF(M1967="1000 szt.",((J1967/N1967)/1000),IF(M1967="gram",((J1967/N1967)*1000),J1967/N1967))</f>
        <v>5000</v>
      </c>
      <c r="M1967" s="14" t="s">
        <v>19</v>
      </c>
      <c r="N1967" s="15">
        <v>1</v>
      </c>
      <c r="O1967" s="18" t="s">
        <v>1354</v>
      </c>
      <c r="P1967" s="31" t="str">
        <f t="shared" si="30"/>
        <v>St</v>
      </c>
    </row>
    <row r="1968" spans="1:16" ht="15.6" x14ac:dyDescent="0.3">
      <c r="A1968" s="9">
        <v>45537.645833333336</v>
      </c>
      <c r="B1968" s="2" t="s">
        <v>27</v>
      </c>
      <c r="C1968" s="2" t="s">
        <v>28</v>
      </c>
      <c r="D1968" s="2" t="s">
        <v>1714</v>
      </c>
      <c r="E1968" s="12" t="s">
        <v>81</v>
      </c>
      <c r="G1968" s="2" t="s">
        <v>27</v>
      </c>
      <c r="H1968" s="2" t="s">
        <v>10</v>
      </c>
      <c r="I1968" s="2" t="s">
        <v>35</v>
      </c>
      <c r="J1968" s="17">
        <v>450</v>
      </c>
      <c r="L1968" s="30">
        <f>IF(M1968="1000 szt.",((J1968/N1968)/1000),IF(M1968="gram",((J1968/N1968)*1000),J1968/N1968))</f>
        <v>45000</v>
      </c>
      <c r="M1968" s="14" t="s">
        <v>31</v>
      </c>
      <c r="N1968" s="15">
        <v>0.01</v>
      </c>
      <c r="O1968" s="18" t="s">
        <v>1354</v>
      </c>
      <c r="P1968" s="31" t="str">
        <f t="shared" si="30"/>
        <v>St</v>
      </c>
    </row>
    <row r="1969" spans="1:16" ht="15.6" x14ac:dyDescent="0.3">
      <c r="A1969" s="9">
        <v>45537.645833333336</v>
      </c>
      <c r="B1969" s="2" t="s">
        <v>27</v>
      </c>
      <c r="C1969" s="2" t="s">
        <v>28</v>
      </c>
      <c r="D1969" s="2" t="s">
        <v>1714</v>
      </c>
      <c r="E1969" s="12" t="s">
        <v>81</v>
      </c>
      <c r="G1969" s="2" t="s">
        <v>27</v>
      </c>
      <c r="H1969" s="2" t="s">
        <v>10</v>
      </c>
      <c r="I1969" s="2" t="s">
        <v>1744</v>
      </c>
      <c r="J1969" s="17">
        <v>1400000</v>
      </c>
      <c r="K1969" s="3" t="s">
        <v>1195</v>
      </c>
      <c r="L1969" s="30">
        <f>IF(M1969="1000 szt.",((J1969/N1969)/1000),IF(M1969="gram",((J1969/N1969)*1000),J1969/N1969))</f>
        <v>175000</v>
      </c>
      <c r="M1969" s="14" t="s">
        <v>46</v>
      </c>
      <c r="N1969" s="15">
        <v>8</v>
      </c>
      <c r="O1969" s="18" t="s">
        <v>1354</v>
      </c>
      <c r="P1969" s="31" t="str">
        <f t="shared" si="30"/>
        <v>St</v>
      </c>
    </row>
    <row r="1970" spans="1:16" ht="15.6" x14ac:dyDescent="0.3">
      <c r="A1970" s="9">
        <v>45537.645833333336</v>
      </c>
      <c r="B1970" s="2" t="s">
        <v>27</v>
      </c>
      <c r="C1970" s="2" t="s">
        <v>28</v>
      </c>
      <c r="D1970" s="2" t="s">
        <v>1714</v>
      </c>
      <c r="E1970" s="12" t="s">
        <v>81</v>
      </c>
      <c r="G1970" s="2" t="s">
        <v>27</v>
      </c>
      <c r="H1970" s="2" t="s">
        <v>10</v>
      </c>
      <c r="I1970" s="2" t="s">
        <v>219</v>
      </c>
      <c r="J1970" s="17">
        <v>7000</v>
      </c>
      <c r="L1970" s="30">
        <f>IF(M1970="1000 szt.",((J1970/N1970)/1000),IF(M1970="gram",((J1970/N1970)*1000),J1970/N1970))</f>
        <v>70000</v>
      </c>
      <c r="M1970" s="14" t="s">
        <v>31</v>
      </c>
      <c r="N1970" s="15">
        <v>0.1</v>
      </c>
      <c r="O1970" s="18" t="s">
        <v>1354</v>
      </c>
      <c r="P1970" s="31" t="str">
        <f t="shared" si="30"/>
        <v>St</v>
      </c>
    </row>
    <row r="1971" spans="1:16" ht="15.6" x14ac:dyDescent="0.3">
      <c r="A1971" s="9">
        <v>45537.645833333336</v>
      </c>
      <c r="B1971" s="2" t="s">
        <v>27</v>
      </c>
      <c r="C1971" s="2" t="s">
        <v>28</v>
      </c>
      <c r="D1971" s="2" t="s">
        <v>1714</v>
      </c>
      <c r="E1971" s="12" t="s">
        <v>81</v>
      </c>
      <c r="G1971" s="2" t="s">
        <v>27</v>
      </c>
      <c r="H1971" s="2" t="s">
        <v>10</v>
      </c>
      <c r="I1971" s="2" t="s">
        <v>35</v>
      </c>
      <c r="J1971" s="17">
        <v>900</v>
      </c>
      <c r="L1971" s="30">
        <f>IF(M1971="1000 szt.",((J1971/N1971)/1000),IF(M1971="gram",((J1971/N1971)*1000),J1971/N1971))</f>
        <v>45000</v>
      </c>
      <c r="M1971" s="14" t="s">
        <v>31</v>
      </c>
      <c r="N1971" s="15">
        <v>0.02</v>
      </c>
      <c r="O1971" s="18" t="s">
        <v>1354</v>
      </c>
      <c r="P1971" s="31" t="str">
        <f t="shared" si="30"/>
        <v>St</v>
      </c>
    </row>
    <row r="1972" spans="1:16" ht="15.6" x14ac:dyDescent="0.3">
      <c r="A1972" s="9">
        <v>45537.645833333336</v>
      </c>
      <c r="B1972" s="2" t="s">
        <v>27</v>
      </c>
      <c r="C1972" s="2" t="s">
        <v>28</v>
      </c>
      <c r="D1972" s="2" t="s">
        <v>1714</v>
      </c>
      <c r="E1972" s="12" t="s">
        <v>81</v>
      </c>
      <c r="G1972" s="2" t="s">
        <v>27</v>
      </c>
      <c r="H1972" s="2" t="s">
        <v>78</v>
      </c>
      <c r="I1972" s="2" t="s">
        <v>79</v>
      </c>
      <c r="J1972" s="17">
        <v>7300</v>
      </c>
      <c r="K1972" s="3">
        <v>7300</v>
      </c>
      <c r="L1972" s="30">
        <f>IF(M1972="1000 szt.",((J1972/N1972)/1000),IF(M1972="gram",((J1972/N1972)*1000),J1972/N1972))</f>
        <v>7300</v>
      </c>
      <c r="M1972" s="14" t="s">
        <v>19</v>
      </c>
      <c r="N1972" s="15">
        <v>1</v>
      </c>
      <c r="O1972" s="18" t="s">
        <v>1354</v>
      </c>
      <c r="P1972" s="31" t="str">
        <f t="shared" si="30"/>
        <v>St</v>
      </c>
    </row>
    <row r="1973" spans="1:16" ht="15.6" x14ac:dyDescent="0.3">
      <c r="A1973" s="9">
        <v>45537.645833333336</v>
      </c>
      <c r="B1973" s="2" t="s">
        <v>27</v>
      </c>
      <c r="C1973" s="2" t="s">
        <v>28</v>
      </c>
      <c r="D1973" s="2" t="s">
        <v>1714</v>
      </c>
      <c r="E1973" s="12" t="s">
        <v>81</v>
      </c>
      <c r="G1973" s="2" t="s">
        <v>27</v>
      </c>
      <c r="H1973" s="2" t="s">
        <v>11</v>
      </c>
      <c r="I1973" s="2" t="s">
        <v>1744</v>
      </c>
      <c r="J1973" s="17">
        <v>175000</v>
      </c>
      <c r="K1973" s="3" t="s">
        <v>1195</v>
      </c>
      <c r="L1973" s="30">
        <f>IF(M1973="1000 szt.",((J1973/N1973)/1000),IF(M1973="gram",((J1973/N1973)*1000),J1973/N1973))</f>
        <v>175000</v>
      </c>
      <c r="M1973" s="14" t="s">
        <v>46</v>
      </c>
      <c r="N1973" s="15">
        <v>1</v>
      </c>
      <c r="O1973" s="18" t="s">
        <v>1354</v>
      </c>
      <c r="P1973" s="31" t="str">
        <f t="shared" si="30"/>
        <v>St</v>
      </c>
    </row>
    <row r="1974" spans="1:16" ht="15.6" x14ac:dyDescent="0.3">
      <c r="A1974" s="9">
        <v>45537.645833333336</v>
      </c>
      <c r="B1974" s="2" t="s">
        <v>27</v>
      </c>
      <c r="C1974" s="2" t="s">
        <v>28</v>
      </c>
      <c r="D1974" s="2" t="s">
        <v>1714</v>
      </c>
      <c r="E1974" s="12" t="s">
        <v>81</v>
      </c>
      <c r="G1974" s="2" t="s">
        <v>27</v>
      </c>
      <c r="H1974" s="2" t="s">
        <v>10</v>
      </c>
      <c r="I1974" s="2" t="s">
        <v>1744</v>
      </c>
      <c r="J1974" s="17">
        <v>1008000</v>
      </c>
      <c r="K1974" s="3" t="s">
        <v>1195</v>
      </c>
      <c r="L1974" s="30">
        <f>IF(M1974="1000 szt.",((J1974/N1974)/1000),IF(M1974="gram",((J1974/N1974)*1000),J1974/N1974))</f>
        <v>175000</v>
      </c>
      <c r="M1974" s="14" t="s">
        <v>46</v>
      </c>
      <c r="N1974" s="15">
        <v>5.76</v>
      </c>
      <c r="O1974" s="18" t="s">
        <v>1354</v>
      </c>
      <c r="P1974" s="31" t="str">
        <f t="shared" si="30"/>
        <v>St</v>
      </c>
    </row>
    <row r="1975" spans="1:16" ht="15.6" x14ac:dyDescent="0.3">
      <c r="A1975" s="9">
        <v>45537.753472222219</v>
      </c>
      <c r="B1975" s="2" t="s">
        <v>3</v>
      </c>
      <c r="C1975" s="2" t="s">
        <v>4</v>
      </c>
      <c r="D1975" s="2" t="s">
        <v>1708</v>
      </c>
      <c r="E1975" s="12" t="s">
        <v>71</v>
      </c>
      <c r="F1975" s="12" t="s">
        <v>1760</v>
      </c>
      <c r="G1975" s="2" t="s">
        <v>23</v>
      </c>
      <c r="H1975" s="2" t="s">
        <v>7</v>
      </c>
      <c r="I1975" s="2" t="s">
        <v>7</v>
      </c>
      <c r="J1975" s="17">
        <v>81.55</v>
      </c>
      <c r="K1975" s="3" t="s">
        <v>1193</v>
      </c>
      <c r="L1975" s="30">
        <f>IF(M1975="1000 szt.",((J1975/N1975)/1000),IF(M1975="gram",((J1975/N1975)*1000),J1975/N1975))</f>
        <v>0.8155</v>
      </c>
      <c r="M1975" s="14" t="s">
        <v>19</v>
      </c>
      <c r="N1975" s="15">
        <v>100</v>
      </c>
      <c r="O1975" s="18" t="s">
        <v>1354</v>
      </c>
      <c r="P1975" s="31" t="str">
        <f t="shared" si="30"/>
        <v>St</v>
      </c>
    </row>
    <row r="1976" spans="1:16" ht="15.6" x14ac:dyDescent="0.3">
      <c r="A1976" s="9">
        <v>45537.753472222219</v>
      </c>
      <c r="B1976" s="2" t="s">
        <v>3</v>
      </c>
      <c r="C1976" s="2" t="s">
        <v>4</v>
      </c>
      <c r="D1976" s="2" t="s">
        <v>1708</v>
      </c>
      <c r="E1976" s="12" t="s">
        <v>71</v>
      </c>
      <c r="F1976" s="12" t="s">
        <v>1760</v>
      </c>
      <c r="G1976" s="2" t="s">
        <v>23</v>
      </c>
      <c r="H1976" s="2" t="s">
        <v>29</v>
      </c>
      <c r="I1976" s="2" t="s">
        <v>234</v>
      </c>
      <c r="K1976" s="3" t="s">
        <v>1352</v>
      </c>
      <c r="L1976" s="30">
        <f>IF(M1976="1000 szt.",((J1976/N1976)/1000),IF(M1976="gram",((J1976/N1976)*1000),J1976/N1976))</f>
        <v>0</v>
      </c>
      <c r="M1976" s="14" t="s">
        <v>31</v>
      </c>
      <c r="N1976" s="15">
        <v>1.6199999999999999E-2</v>
      </c>
      <c r="O1976" s="18" t="s">
        <v>1354</v>
      </c>
      <c r="P1976" s="31" t="str">
        <f t="shared" si="30"/>
        <v>St</v>
      </c>
    </row>
    <row r="1977" spans="1:16" ht="15.6" x14ac:dyDescent="0.3">
      <c r="A1977" s="9">
        <v>45537.861111111109</v>
      </c>
      <c r="B1977" s="2" t="s">
        <v>9</v>
      </c>
      <c r="C1977" s="2" t="s">
        <v>4</v>
      </c>
      <c r="D1977" s="2" t="s">
        <v>1709</v>
      </c>
      <c r="E1977" s="12" t="s">
        <v>52</v>
      </c>
      <c r="F1977" s="12" t="s">
        <v>1751</v>
      </c>
      <c r="G1977" s="2" t="s">
        <v>16</v>
      </c>
      <c r="H1977" s="2" t="s">
        <v>17</v>
      </c>
      <c r="I1977" s="2" t="s">
        <v>18</v>
      </c>
      <c r="J1977" s="17">
        <v>3</v>
      </c>
      <c r="K1977" s="3" t="s">
        <v>1197</v>
      </c>
      <c r="L1977" s="30">
        <f>IF(M1977="1000 szt.",((J1977/N1977)/1000),IF(M1977="gram",((J1977/N1977)*1000),J1977/N1977))</f>
        <v>3</v>
      </c>
      <c r="M1977" s="14" t="s">
        <v>19</v>
      </c>
      <c r="N1977" s="15">
        <v>1</v>
      </c>
      <c r="O1977" s="18" t="s">
        <v>1354</v>
      </c>
      <c r="P1977" s="31" t="str">
        <f t="shared" si="30"/>
        <v>St</v>
      </c>
    </row>
    <row r="1978" spans="1:16" ht="15.6" x14ac:dyDescent="0.3">
      <c r="A1978" s="9">
        <v>45537.875</v>
      </c>
      <c r="B1978" s="2" t="s">
        <v>3</v>
      </c>
      <c r="C1978" s="2" t="s">
        <v>4</v>
      </c>
      <c r="D1978" s="2" t="s">
        <v>1708</v>
      </c>
      <c r="E1978" s="12" t="s">
        <v>25</v>
      </c>
      <c r="F1978" s="12" t="s">
        <v>1750</v>
      </c>
      <c r="G1978" s="2" t="s">
        <v>26</v>
      </c>
      <c r="H1978" s="2" t="s">
        <v>11</v>
      </c>
      <c r="I1978" s="2" t="s">
        <v>1744</v>
      </c>
      <c r="J1978" s="17">
        <v>40</v>
      </c>
      <c r="K1978" s="3" t="s">
        <v>1196</v>
      </c>
      <c r="L1978" s="30">
        <f>IF(M1978="1000 szt.",((J1978/N1978)/1000),IF(M1978="gram",((J1978/N1978)*1000),J1978/N1978))</f>
        <v>10</v>
      </c>
      <c r="M1978" s="14" t="s">
        <v>31</v>
      </c>
      <c r="N1978" s="15">
        <v>4</v>
      </c>
      <c r="O1978" s="18" t="s">
        <v>1164</v>
      </c>
      <c r="P1978" s="31" t="str">
        <f t="shared" si="30"/>
        <v>KA</v>
      </c>
    </row>
    <row r="1979" spans="1:16" ht="28.8" x14ac:dyDescent="0.3">
      <c r="A1979" s="9">
        <v>45538.229166666664</v>
      </c>
      <c r="B1979" s="2" t="s">
        <v>9</v>
      </c>
      <c r="C1979" s="2" t="s">
        <v>4</v>
      </c>
      <c r="D1979" s="2" t="s">
        <v>1708</v>
      </c>
      <c r="E1979" s="12" t="s">
        <v>25</v>
      </c>
      <c r="F1979" s="12" t="s">
        <v>1755</v>
      </c>
      <c r="G1979" s="2" t="s">
        <v>26</v>
      </c>
      <c r="H1979" s="2" t="s">
        <v>37</v>
      </c>
      <c r="I1979" s="2" t="s">
        <v>364</v>
      </c>
      <c r="J1979" s="17">
        <v>230000</v>
      </c>
      <c r="L1979" s="30">
        <f>IF(M1979="1000 szt.",((J1979/N1979)/1000),IF(M1979="gram",((J1979/N1979)*1000),J1979/N1979))</f>
        <v>230000</v>
      </c>
      <c r="M1979" s="14" t="s">
        <v>19</v>
      </c>
      <c r="N1979" s="15">
        <v>1</v>
      </c>
      <c r="O1979" s="18" t="s">
        <v>1354</v>
      </c>
      <c r="P1979" s="31" t="str">
        <f t="shared" si="30"/>
        <v>St</v>
      </c>
    </row>
    <row r="1980" spans="1:16" ht="30.6" x14ac:dyDescent="0.3">
      <c r="A1980" s="9">
        <v>45538.458333333336</v>
      </c>
      <c r="B1980" s="2" t="s">
        <v>3</v>
      </c>
      <c r="C1980" s="2" t="s">
        <v>32</v>
      </c>
      <c r="D1980" s="2" t="s">
        <v>1714</v>
      </c>
      <c r="E1980" s="12" t="s">
        <v>261</v>
      </c>
      <c r="G1980" s="2" t="s">
        <v>34</v>
      </c>
      <c r="H1980" s="2" t="s">
        <v>10</v>
      </c>
      <c r="I1980" s="2" t="s">
        <v>35</v>
      </c>
      <c r="J1980" s="17">
        <v>79.650000000000006</v>
      </c>
      <c r="K1980" s="3" t="s">
        <v>1198</v>
      </c>
      <c r="L1980" s="30">
        <f>IF(M1980="1000 szt.",((J1980/N1980)/1000),IF(M1980="gram",((J1980/N1980)*1000),J1980/N1980))</f>
        <v>45000</v>
      </c>
      <c r="M1980" s="14" t="s">
        <v>31</v>
      </c>
      <c r="N1980" s="15">
        <v>1.7700000000000001E-3</v>
      </c>
      <c r="O1980" s="18" t="s">
        <v>1354</v>
      </c>
      <c r="P1980" s="31" t="str">
        <f t="shared" si="30"/>
        <v>St</v>
      </c>
    </row>
    <row r="1981" spans="1:16" ht="15.6" x14ac:dyDescent="0.3">
      <c r="A1981" s="9">
        <v>45538.458333333336</v>
      </c>
      <c r="B1981" s="2" t="s">
        <v>27</v>
      </c>
      <c r="C1981" s="2" t="s">
        <v>28</v>
      </c>
      <c r="D1981" s="2" t="s">
        <v>1712</v>
      </c>
      <c r="E1981" s="12" t="s">
        <v>77</v>
      </c>
      <c r="G1981" s="2" t="s">
        <v>27</v>
      </c>
      <c r="H1981" s="2" t="s">
        <v>10</v>
      </c>
      <c r="I1981" s="2" t="s">
        <v>219</v>
      </c>
      <c r="J1981" s="17">
        <v>19600</v>
      </c>
      <c r="K1981" s="3" t="s">
        <v>1200</v>
      </c>
      <c r="L1981" s="30">
        <f>IF(M1981="1000 szt.",((J1981/N1981)/1000),IF(M1981="gram",((J1981/N1981)*1000),J1981/N1981))</f>
        <v>70000</v>
      </c>
      <c r="M1981" s="14" t="s">
        <v>31</v>
      </c>
      <c r="N1981" s="15">
        <v>0.28000000000000003</v>
      </c>
      <c r="O1981" s="18" t="s">
        <v>1354</v>
      </c>
      <c r="P1981" s="31" t="str">
        <f t="shared" si="30"/>
        <v>St</v>
      </c>
    </row>
    <row r="1982" spans="1:16" ht="15.6" x14ac:dyDescent="0.3">
      <c r="A1982" s="9">
        <v>45538.458333333336</v>
      </c>
      <c r="B1982" s="2" t="s">
        <v>27</v>
      </c>
      <c r="C1982" s="2" t="s">
        <v>28</v>
      </c>
      <c r="D1982" s="2" t="s">
        <v>1712</v>
      </c>
      <c r="E1982" s="12" t="s">
        <v>77</v>
      </c>
      <c r="G1982" s="2" t="s">
        <v>27</v>
      </c>
      <c r="H1982" s="2" t="s">
        <v>10</v>
      </c>
      <c r="I1982" s="2" t="s">
        <v>35</v>
      </c>
      <c r="J1982" s="17">
        <v>50.4</v>
      </c>
      <c r="K1982" s="3" t="s">
        <v>131</v>
      </c>
      <c r="L1982" s="30">
        <f>IF(M1982="1000 szt.",((J1982/N1982)/1000),IF(M1982="gram",((J1982/N1982)*1000),J1982/N1982))</f>
        <v>44999.999999999993</v>
      </c>
      <c r="M1982" s="14" t="s">
        <v>31</v>
      </c>
      <c r="N1982" s="15">
        <v>1.1200000000000001E-3</v>
      </c>
      <c r="O1982" s="18" t="s">
        <v>1354</v>
      </c>
      <c r="P1982" s="31" t="str">
        <f t="shared" si="30"/>
        <v>St</v>
      </c>
    </row>
    <row r="1983" spans="1:16" ht="15.6" x14ac:dyDescent="0.3">
      <c r="A1983" s="9">
        <v>45538.506944444445</v>
      </c>
      <c r="B1983" s="2" t="s">
        <v>27</v>
      </c>
      <c r="C1983" s="2" t="s">
        <v>32</v>
      </c>
      <c r="D1983" s="2" t="s">
        <v>1708</v>
      </c>
      <c r="E1983" s="12" t="s">
        <v>66</v>
      </c>
      <c r="G1983" s="2" t="s">
        <v>23</v>
      </c>
      <c r="H1983" s="2" t="s">
        <v>37</v>
      </c>
      <c r="I1983" s="2" t="s">
        <v>312</v>
      </c>
      <c r="J1983" s="17">
        <v>45000</v>
      </c>
      <c r="K1983" s="3" t="s">
        <v>1201</v>
      </c>
      <c r="L1983" s="30">
        <f>IF(M1983="1000 szt.",((J1983/N1983)/1000),IF(M1983="gram",((J1983/N1983)*1000),J1983/N1983))</f>
        <v>45000</v>
      </c>
      <c r="M1983" s="14" t="s">
        <v>19</v>
      </c>
      <c r="N1983" s="15">
        <v>1</v>
      </c>
      <c r="O1983" s="18" t="s">
        <v>1354</v>
      </c>
      <c r="P1983" s="31" t="str">
        <f t="shared" si="30"/>
        <v>St</v>
      </c>
    </row>
    <row r="1984" spans="1:16" ht="28.8" x14ac:dyDescent="0.3">
      <c r="A1984" s="9">
        <v>45538.611111111109</v>
      </c>
      <c r="B1984" s="2" t="s">
        <v>3</v>
      </c>
      <c r="C1984" s="2" t="s">
        <v>4</v>
      </c>
      <c r="D1984" s="2" t="s">
        <v>1709</v>
      </c>
      <c r="E1984" s="12" t="s">
        <v>103</v>
      </c>
      <c r="F1984" s="12" t="s">
        <v>1756</v>
      </c>
      <c r="G1984" s="2" t="s">
        <v>23</v>
      </c>
      <c r="H1984" s="2" t="s">
        <v>64</v>
      </c>
      <c r="I1984" s="2" t="s">
        <v>1744</v>
      </c>
      <c r="J1984" s="17">
        <v>100</v>
      </c>
      <c r="K1984" s="3" t="s">
        <v>1199</v>
      </c>
      <c r="L1984" s="30">
        <f>IF(M1984="1000 szt.",((J1984/N1984)/1000),IF(M1984="gram",((J1984/N1984)*1000),J1984/N1984))</f>
        <v>100</v>
      </c>
      <c r="M1984" s="14" t="s">
        <v>19</v>
      </c>
      <c r="N1984" s="15">
        <v>1</v>
      </c>
      <c r="O1984" s="18" t="s">
        <v>1354</v>
      </c>
      <c r="P1984" s="31" t="str">
        <f t="shared" si="30"/>
        <v>St</v>
      </c>
    </row>
    <row r="1985" spans="1:16" ht="15.6" x14ac:dyDescent="0.3">
      <c r="A1985" s="9">
        <v>45538.625</v>
      </c>
      <c r="B1985" s="2" t="s">
        <v>27</v>
      </c>
      <c r="C1985" s="2" t="s">
        <v>28</v>
      </c>
      <c r="D1985" s="2" t="s">
        <v>1712</v>
      </c>
      <c r="E1985" s="12" t="s">
        <v>162</v>
      </c>
      <c r="G1985" s="2" t="s">
        <v>27</v>
      </c>
      <c r="H1985" s="2" t="s">
        <v>37</v>
      </c>
      <c r="I1985" s="2" t="s">
        <v>312</v>
      </c>
      <c r="J1985" s="17">
        <v>35000</v>
      </c>
      <c r="K1985" s="3" t="s">
        <v>1243</v>
      </c>
      <c r="L1985" s="30">
        <f>IF(M1985="1000 szt.",((J1985/N1985)/1000),IF(M1985="gram",((J1985/N1985)*1000),J1985/N1985))</f>
        <v>35000</v>
      </c>
      <c r="M1985" s="14" t="s">
        <v>19</v>
      </c>
      <c r="N1985" s="15">
        <v>1</v>
      </c>
      <c r="O1985" s="18" t="s">
        <v>1354</v>
      </c>
      <c r="P1985" s="31" t="str">
        <f t="shared" si="30"/>
        <v>St</v>
      </c>
    </row>
    <row r="1986" spans="1:16" ht="15.6" x14ac:dyDescent="0.3">
      <c r="A1986" s="9">
        <v>45538.770833333336</v>
      </c>
      <c r="B1986" s="2" t="s">
        <v>9</v>
      </c>
      <c r="C1986" s="2" t="s">
        <v>4</v>
      </c>
      <c r="D1986" s="2" t="s">
        <v>1713</v>
      </c>
      <c r="E1986" s="12" t="s">
        <v>258</v>
      </c>
      <c r="F1986" s="12" t="s">
        <v>1769</v>
      </c>
      <c r="G1986" s="2" t="s">
        <v>16</v>
      </c>
      <c r="H1986" s="2" t="s">
        <v>17</v>
      </c>
      <c r="I1986" s="2" t="s">
        <v>18</v>
      </c>
      <c r="K1986" s="3" t="s">
        <v>1202</v>
      </c>
      <c r="L1986" s="30">
        <f>IF(M1986="1000 szt.",((J1986/N1986)/1000),IF(M1986="gram",((J1986/N1986)*1000),J1986/N1986))</f>
        <v>0</v>
      </c>
      <c r="M1986" s="14" t="s">
        <v>19</v>
      </c>
      <c r="N1986" s="15">
        <v>17</v>
      </c>
      <c r="O1986" s="18" t="s">
        <v>1182</v>
      </c>
      <c r="P1986" s="31" t="str">
        <f t="shared" si="30"/>
        <v>in</v>
      </c>
    </row>
    <row r="1987" spans="1:16" ht="15.6" x14ac:dyDescent="0.3">
      <c r="A1987" s="9">
        <v>45538.84097222222</v>
      </c>
      <c r="B1987" s="2" t="s">
        <v>3</v>
      </c>
      <c r="C1987" s="2" t="s">
        <v>4</v>
      </c>
      <c r="D1987" s="2" t="s">
        <v>1708</v>
      </c>
      <c r="E1987" s="12" t="s">
        <v>25</v>
      </c>
      <c r="F1987" s="12" t="s">
        <v>1750</v>
      </c>
      <c r="G1987" s="2" t="s">
        <v>26</v>
      </c>
      <c r="H1987" s="2" t="s">
        <v>7</v>
      </c>
      <c r="I1987" s="2" t="s">
        <v>7</v>
      </c>
      <c r="J1987" s="17">
        <v>187443.71</v>
      </c>
      <c r="L1987" s="30">
        <f>IF(M1987="1000 szt.",((J1987/N1987)/1000),IF(M1987="gram",((J1987/N1987)*1000),J1987/N1987))</f>
        <v>0.81553998433692998</v>
      </c>
      <c r="M1987" s="14" t="s">
        <v>19</v>
      </c>
      <c r="N1987" s="15">
        <v>229840</v>
      </c>
      <c r="O1987" s="18" t="s">
        <v>1168</v>
      </c>
      <c r="P1987" s="31" t="str">
        <f t="shared" ref="P1987:P2050" si="31">MID(O1987,1,2)</f>
        <v>KA</v>
      </c>
    </row>
    <row r="1988" spans="1:16" ht="15.6" x14ac:dyDescent="0.3">
      <c r="A1988" s="9">
        <v>45538.868055555555</v>
      </c>
      <c r="B1988" s="2" t="s">
        <v>3</v>
      </c>
      <c r="C1988" s="2" t="s">
        <v>32</v>
      </c>
      <c r="D1988" s="2" t="s">
        <v>1714</v>
      </c>
      <c r="E1988" s="12" t="s">
        <v>33</v>
      </c>
      <c r="G1988" s="2" t="s">
        <v>34</v>
      </c>
      <c r="H1988" s="2" t="s">
        <v>10</v>
      </c>
      <c r="I1988" s="2" t="s">
        <v>35</v>
      </c>
      <c r="J1988" s="17">
        <v>274.5</v>
      </c>
      <c r="K1988" s="3" t="s">
        <v>1203</v>
      </c>
      <c r="L1988" s="30">
        <f>IF(M1988="1000 szt.",((J1988/N1988)/1000),IF(M1988="gram",((J1988/N1988)*1000),J1988/N1988))</f>
        <v>45000</v>
      </c>
      <c r="M1988" s="14" t="s">
        <v>31</v>
      </c>
      <c r="N1988" s="15">
        <v>6.0999999999999995E-3</v>
      </c>
      <c r="O1988" s="18" t="s">
        <v>1354</v>
      </c>
      <c r="P1988" s="31" t="str">
        <f t="shared" si="31"/>
        <v>St</v>
      </c>
    </row>
    <row r="1989" spans="1:16" ht="28.8" x14ac:dyDescent="0.3">
      <c r="A1989" s="9">
        <v>45538.888888888891</v>
      </c>
      <c r="B1989" s="2" t="s">
        <v>9</v>
      </c>
      <c r="C1989" s="2" t="s">
        <v>4</v>
      </c>
      <c r="D1989" s="2" t="s">
        <v>1709</v>
      </c>
      <c r="E1989" s="12" t="s">
        <v>103</v>
      </c>
      <c r="F1989" s="12" t="s">
        <v>1756</v>
      </c>
      <c r="G1989" s="2" t="s">
        <v>23</v>
      </c>
      <c r="H1989" s="2" t="s">
        <v>37</v>
      </c>
      <c r="I1989" s="2" t="s">
        <v>38</v>
      </c>
      <c r="J1989" s="17">
        <v>45000</v>
      </c>
      <c r="L1989" s="30">
        <f>IF(M1989="1000 szt.",((J1989/N1989)/1000),IF(M1989="gram",((J1989/N1989)*1000),J1989/N1989))</f>
        <v>45000</v>
      </c>
      <c r="M1989" s="14" t="s">
        <v>19</v>
      </c>
      <c r="N1989" s="15">
        <v>1</v>
      </c>
      <c r="O1989" s="18" t="s">
        <v>1354</v>
      </c>
      <c r="P1989" s="31" t="str">
        <f t="shared" si="31"/>
        <v>St</v>
      </c>
    </row>
    <row r="1990" spans="1:16" ht="15.6" x14ac:dyDescent="0.3">
      <c r="A1990" s="9">
        <v>45538.906944444447</v>
      </c>
      <c r="B1990" s="2" t="s">
        <v>3</v>
      </c>
      <c r="C1990" s="2" t="s">
        <v>4</v>
      </c>
      <c r="D1990" s="2" t="s">
        <v>1708</v>
      </c>
      <c r="E1990" s="12" t="s">
        <v>25</v>
      </c>
      <c r="F1990" s="12" t="s">
        <v>1750</v>
      </c>
      <c r="G1990" s="2" t="s">
        <v>26</v>
      </c>
      <c r="H1990" s="2" t="s">
        <v>7</v>
      </c>
      <c r="I1990" s="2" t="s">
        <v>7</v>
      </c>
      <c r="J1990" s="17">
        <v>335578.4</v>
      </c>
      <c r="L1990" s="30">
        <f>IF(M1990="1000 szt.",((J1990/N1990)/1000),IF(M1990="gram",((J1990/N1990)*1000),J1990/N1990))</f>
        <v>0.81554000194420151</v>
      </c>
      <c r="M1990" s="14" t="s">
        <v>19</v>
      </c>
      <c r="N1990" s="15">
        <v>411480</v>
      </c>
      <c r="O1990" s="18" t="s">
        <v>1168</v>
      </c>
      <c r="P1990" s="31" t="str">
        <f t="shared" si="31"/>
        <v>KA</v>
      </c>
    </row>
    <row r="1991" spans="1:16" ht="15.6" x14ac:dyDescent="0.3">
      <c r="A1991" s="9">
        <v>45539.299305555556</v>
      </c>
      <c r="B1991" s="2" t="s">
        <v>27</v>
      </c>
      <c r="C1991" s="2" t="s">
        <v>32</v>
      </c>
      <c r="D1991" s="2" t="s">
        <v>1709</v>
      </c>
      <c r="E1991" s="12" t="s">
        <v>99</v>
      </c>
      <c r="G1991" s="2" t="s">
        <v>23</v>
      </c>
      <c r="H1991" s="2" t="s">
        <v>55</v>
      </c>
      <c r="I1991" s="2" t="s">
        <v>57</v>
      </c>
      <c r="J1991" s="17">
        <v>120</v>
      </c>
      <c r="K1991" s="3" t="s">
        <v>1204</v>
      </c>
      <c r="L1991" s="30">
        <f>IF(M1991="1000 szt.",((J1991/N1991)/1000),IF(M1991="gram",((J1991/N1991)*1000),J1991/N1991))</f>
        <v>40</v>
      </c>
      <c r="M1991" s="14" t="s">
        <v>46</v>
      </c>
      <c r="N1991" s="15">
        <v>3</v>
      </c>
      <c r="O1991" s="18" t="s">
        <v>1354</v>
      </c>
      <c r="P1991" s="31" t="str">
        <f t="shared" si="31"/>
        <v>St</v>
      </c>
    </row>
    <row r="1992" spans="1:16" ht="15.6" x14ac:dyDescent="0.3">
      <c r="A1992" s="9">
        <v>45539.299305555556</v>
      </c>
      <c r="B1992" s="2" t="s">
        <v>27</v>
      </c>
      <c r="C1992" s="2" t="s">
        <v>32</v>
      </c>
      <c r="D1992" s="2" t="s">
        <v>1709</v>
      </c>
      <c r="E1992" s="12" t="s">
        <v>99</v>
      </c>
      <c r="G1992" s="2" t="s">
        <v>23</v>
      </c>
      <c r="H1992" s="2" t="s">
        <v>55</v>
      </c>
      <c r="I1992" s="2" t="s">
        <v>1205</v>
      </c>
      <c r="J1992" s="17">
        <v>40</v>
      </c>
      <c r="K1992" s="3" t="s">
        <v>1206</v>
      </c>
      <c r="L1992" s="30">
        <f>IF(M1992="1000 szt.",((J1992/N1992)/1000),IF(M1992="gram",((J1992/N1992)*1000),J1992/N1992))</f>
        <v>40</v>
      </c>
      <c r="M1992" s="14" t="s">
        <v>46</v>
      </c>
      <c r="N1992" s="15">
        <v>1</v>
      </c>
      <c r="O1992" s="18" t="s">
        <v>1354</v>
      </c>
      <c r="P1992" s="31" t="str">
        <f t="shared" si="31"/>
        <v>St</v>
      </c>
    </row>
    <row r="1993" spans="1:16" ht="15.6" x14ac:dyDescent="0.3">
      <c r="A1993" s="9">
        <v>45539.299305555556</v>
      </c>
      <c r="B1993" s="2" t="s">
        <v>27</v>
      </c>
      <c r="C1993" s="2" t="s">
        <v>32</v>
      </c>
      <c r="D1993" s="2" t="s">
        <v>1709</v>
      </c>
      <c r="E1993" s="12" t="s">
        <v>99</v>
      </c>
      <c r="G1993" s="2" t="s">
        <v>23</v>
      </c>
      <c r="H1993" s="2" t="s">
        <v>7</v>
      </c>
      <c r="I1993" s="2" t="s">
        <v>7</v>
      </c>
      <c r="J1993" s="17">
        <v>244.66</v>
      </c>
      <c r="K1993" s="3" t="s">
        <v>1207</v>
      </c>
      <c r="L1993" s="30">
        <f>IF(M1993="1000 szt.",((J1993/N1993)/1000),IF(M1993="gram",((J1993/N1993)*1000),J1993/N1993))</f>
        <v>0.81553333333333333</v>
      </c>
      <c r="M1993" s="14" t="s">
        <v>19</v>
      </c>
      <c r="N1993" s="15">
        <v>300</v>
      </c>
      <c r="O1993" s="18" t="s">
        <v>1354</v>
      </c>
      <c r="P1993" s="31" t="str">
        <f t="shared" si="31"/>
        <v>St</v>
      </c>
    </row>
    <row r="1994" spans="1:16" ht="15.6" x14ac:dyDescent="0.3">
      <c r="A1994" s="9">
        <v>45539.430555555555</v>
      </c>
      <c r="B1994" s="2" t="s">
        <v>3</v>
      </c>
      <c r="C1994" s="2" t="s">
        <v>4</v>
      </c>
      <c r="D1994" s="2" t="s">
        <v>1708</v>
      </c>
      <c r="E1994" s="12" t="s">
        <v>71</v>
      </c>
      <c r="F1994" s="12" t="s">
        <v>1760</v>
      </c>
      <c r="G1994" s="2" t="s">
        <v>23</v>
      </c>
      <c r="H1994" s="2" t="s">
        <v>7</v>
      </c>
      <c r="I1994" s="2" t="s">
        <v>7</v>
      </c>
      <c r="J1994" s="17">
        <v>244.66</v>
      </c>
      <c r="K1994" s="3" t="s">
        <v>1208</v>
      </c>
      <c r="L1994" s="30">
        <f>IF(M1994="1000 szt.",((J1994/N1994)/1000),IF(M1994="gram",((J1994/N1994)*1000),J1994/N1994))</f>
        <v>0.81553333333333333</v>
      </c>
      <c r="M1994" s="14" t="s">
        <v>19</v>
      </c>
      <c r="N1994" s="15">
        <v>300</v>
      </c>
      <c r="O1994" s="18" t="s">
        <v>1354</v>
      </c>
      <c r="P1994" s="31" t="str">
        <f t="shared" si="31"/>
        <v>St</v>
      </c>
    </row>
    <row r="1995" spans="1:16" ht="15.6" x14ac:dyDescent="0.3">
      <c r="A1995" s="9">
        <v>45539.430555555555</v>
      </c>
      <c r="B1995" s="2" t="s">
        <v>3</v>
      </c>
      <c r="C1995" s="2" t="s">
        <v>4</v>
      </c>
      <c r="D1995" s="2" t="s">
        <v>1708</v>
      </c>
      <c r="E1995" s="12" t="s">
        <v>71</v>
      </c>
      <c r="F1995" s="12" t="s">
        <v>1760</v>
      </c>
      <c r="G1995" s="2" t="s">
        <v>23</v>
      </c>
      <c r="H1995" s="2" t="s">
        <v>7</v>
      </c>
      <c r="I1995" s="2" t="s">
        <v>7</v>
      </c>
      <c r="J1995" s="17">
        <v>32.619999999999997</v>
      </c>
      <c r="L1995" s="30">
        <f>IF(M1995="1000 szt.",((J1995/N1995)/1000),IF(M1995="gram",((J1995/N1995)*1000),J1995/N1995))</f>
        <v>0.81549999999999989</v>
      </c>
      <c r="M1995" s="14" t="s">
        <v>19</v>
      </c>
      <c r="N1995" s="15">
        <v>40</v>
      </c>
      <c r="O1995" s="18" t="s">
        <v>1354</v>
      </c>
      <c r="P1995" s="31" t="str">
        <f t="shared" si="31"/>
        <v>St</v>
      </c>
    </row>
    <row r="1996" spans="1:16" ht="15.6" x14ac:dyDescent="0.3">
      <c r="A1996" s="9">
        <v>45539.430555555555</v>
      </c>
      <c r="B1996" s="2" t="s">
        <v>3</v>
      </c>
      <c r="C1996" s="2" t="s">
        <v>4</v>
      </c>
      <c r="D1996" s="2" t="s">
        <v>1708</v>
      </c>
      <c r="E1996" s="12" t="s">
        <v>71</v>
      </c>
      <c r="F1996" s="12" t="s">
        <v>1760</v>
      </c>
      <c r="G1996" s="2" t="s">
        <v>23</v>
      </c>
      <c r="H1996" s="2" t="s">
        <v>7</v>
      </c>
      <c r="I1996" s="2" t="s">
        <v>7</v>
      </c>
      <c r="J1996" s="17">
        <v>32.619999999999997</v>
      </c>
      <c r="L1996" s="30">
        <f>IF(M1996="1000 szt.",((J1996/N1996)/1000),IF(M1996="gram",((J1996/N1996)*1000),J1996/N1996))</f>
        <v>0.81549999999999989</v>
      </c>
      <c r="M1996" s="14" t="s">
        <v>19</v>
      </c>
      <c r="N1996" s="15">
        <v>40</v>
      </c>
      <c r="O1996" s="18" t="s">
        <v>1354</v>
      </c>
      <c r="P1996" s="31" t="str">
        <f t="shared" si="31"/>
        <v>St</v>
      </c>
    </row>
    <row r="1997" spans="1:16" ht="15.6" x14ac:dyDescent="0.3">
      <c r="A1997" s="9">
        <v>45539.503472222219</v>
      </c>
      <c r="B1997" s="2" t="s">
        <v>3</v>
      </c>
      <c r="C1997" s="2" t="s">
        <v>4</v>
      </c>
      <c r="D1997" s="2" t="s">
        <v>1708</v>
      </c>
      <c r="E1997" s="12" t="s">
        <v>71</v>
      </c>
      <c r="F1997" s="12" t="s">
        <v>1760</v>
      </c>
      <c r="G1997" s="2" t="s">
        <v>23</v>
      </c>
      <c r="H1997" s="2" t="s">
        <v>7</v>
      </c>
      <c r="I1997" s="2" t="s">
        <v>7</v>
      </c>
      <c r="J1997" s="17">
        <v>85.63</v>
      </c>
      <c r="L1997" s="30">
        <f>IF(M1997="1000 szt.",((J1997/N1997)/1000),IF(M1997="gram",((J1997/N1997)*1000),J1997/N1997))</f>
        <v>0.81552380952380943</v>
      </c>
      <c r="M1997" s="14" t="s">
        <v>19</v>
      </c>
      <c r="N1997" s="15">
        <v>105</v>
      </c>
      <c r="O1997" s="18" t="s">
        <v>1354</v>
      </c>
      <c r="P1997" s="31" t="str">
        <f t="shared" si="31"/>
        <v>St</v>
      </c>
    </row>
    <row r="1998" spans="1:16" ht="15.6" x14ac:dyDescent="0.3">
      <c r="A1998" s="9">
        <v>45539.583333333336</v>
      </c>
      <c r="B1998" s="2" t="s">
        <v>3</v>
      </c>
      <c r="C1998" s="2" t="s">
        <v>4</v>
      </c>
      <c r="D1998" s="2" t="s">
        <v>1708</v>
      </c>
      <c r="E1998" s="12" t="s">
        <v>25</v>
      </c>
      <c r="F1998" s="12" t="s">
        <v>1750</v>
      </c>
      <c r="G1998" s="2" t="s">
        <v>26</v>
      </c>
      <c r="H1998" s="2" t="s">
        <v>7</v>
      </c>
      <c r="I1998" s="2" t="s">
        <v>7</v>
      </c>
      <c r="J1998" s="17">
        <v>444665.03</v>
      </c>
      <c r="L1998" s="30">
        <f>IF(M1998="1000 szt.",((J1998/N1998)/1000),IF(M1998="gram",((J1998/N1998)*1000),J1998/N1998))</f>
        <v>0.81554000073362198</v>
      </c>
      <c r="M1998" s="14" t="s">
        <v>19</v>
      </c>
      <c r="N1998" s="15">
        <v>545240</v>
      </c>
      <c r="O1998" s="18" t="s">
        <v>1168</v>
      </c>
      <c r="P1998" s="31" t="str">
        <f t="shared" si="31"/>
        <v>KA</v>
      </c>
    </row>
    <row r="1999" spans="1:16" ht="15.6" x14ac:dyDescent="0.3">
      <c r="A1999" s="9">
        <v>45539.63958333333</v>
      </c>
      <c r="B1999" s="2" t="s">
        <v>9</v>
      </c>
      <c r="C1999" s="2" t="s">
        <v>32</v>
      </c>
      <c r="D1999" s="2" t="s">
        <v>1712</v>
      </c>
      <c r="E1999" s="12" t="s">
        <v>162</v>
      </c>
      <c r="G1999" s="2" t="s">
        <v>34</v>
      </c>
      <c r="H1999" s="2" t="s">
        <v>37</v>
      </c>
      <c r="I1999" s="2" t="s">
        <v>38</v>
      </c>
      <c r="J1999" s="17">
        <v>120000</v>
      </c>
      <c r="K1999" s="3" t="s">
        <v>1210</v>
      </c>
      <c r="L1999" s="30">
        <f>IF(M1999="1000 szt.",((J1999/N1999)/1000),IF(M1999="gram",((J1999/N1999)*1000),J1999/N1999))</f>
        <v>120000</v>
      </c>
      <c r="M1999" s="14" t="s">
        <v>19</v>
      </c>
      <c r="N1999" s="15">
        <v>1</v>
      </c>
      <c r="O1999" s="18" t="s">
        <v>1354</v>
      </c>
      <c r="P1999" s="31" t="str">
        <f t="shared" si="31"/>
        <v>St</v>
      </c>
    </row>
    <row r="2000" spans="1:16" ht="15.6" x14ac:dyDescent="0.3">
      <c r="A2000" s="9">
        <v>45539.666666666664</v>
      </c>
      <c r="B2000" s="2" t="s">
        <v>9</v>
      </c>
      <c r="C2000" s="2" t="s">
        <v>4</v>
      </c>
      <c r="D2000" s="2" t="s">
        <v>1714</v>
      </c>
      <c r="E2000" s="12" t="s">
        <v>63</v>
      </c>
      <c r="F2000" s="12" t="s">
        <v>1753</v>
      </c>
      <c r="G2000" s="2" t="s">
        <v>16</v>
      </c>
      <c r="H2000" s="2" t="s">
        <v>17</v>
      </c>
      <c r="I2000" s="2" t="s">
        <v>18</v>
      </c>
      <c r="J2000" s="17">
        <v>6.32</v>
      </c>
      <c r="K2000" s="3" t="s">
        <v>1209</v>
      </c>
      <c r="L2000" s="30">
        <f>IF(M2000="1000 szt.",((J2000/N2000)/1000),IF(M2000="gram",((J2000/N2000)*1000),J2000/N2000))</f>
        <v>6.32</v>
      </c>
      <c r="M2000" s="14" t="s">
        <v>19</v>
      </c>
      <c r="N2000" s="15">
        <v>1</v>
      </c>
      <c r="O2000" s="18" t="s">
        <v>1354</v>
      </c>
      <c r="P2000" s="31" t="str">
        <f t="shared" si="31"/>
        <v>St</v>
      </c>
    </row>
    <row r="2001" spans="1:16" ht="15.6" x14ac:dyDescent="0.3">
      <c r="A2001" s="9">
        <v>45540.055555555555</v>
      </c>
      <c r="B2001" s="2" t="s">
        <v>9</v>
      </c>
      <c r="C2001" s="2" t="s">
        <v>4</v>
      </c>
      <c r="D2001" s="2" t="s">
        <v>1709</v>
      </c>
      <c r="E2001" s="12" t="s">
        <v>60</v>
      </c>
      <c r="F2001" s="12" t="s">
        <v>1752</v>
      </c>
      <c r="G2001" s="2" t="s">
        <v>23</v>
      </c>
      <c r="H2001" s="2" t="s">
        <v>37</v>
      </c>
      <c r="I2001" s="2" t="s">
        <v>364</v>
      </c>
      <c r="J2001" s="17">
        <v>140000</v>
      </c>
      <c r="K2001" s="3" t="s">
        <v>1211</v>
      </c>
      <c r="L2001" s="30">
        <f>IF(M2001="1000 szt.",((J2001/N2001)/1000),IF(M2001="gram",((J2001/N2001)*1000),J2001/N2001))</f>
        <v>140000</v>
      </c>
      <c r="M2001" s="14" t="s">
        <v>19</v>
      </c>
      <c r="N2001" s="15">
        <v>1</v>
      </c>
      <c r="O2001" s="18" t="s">
        <v>1354</v>
      </c>
      <c r="P2001" s="31" t="str">
        <f t="shared" si="31"/>
        <v>St</v>
      </c>
    </row>
    <row r="2002" spans="1:16" ht="31.2" x14ac:dyDescent="0.3">
      <c r="A2002" s="9">
        <v>45540.291666666664</v>
      </c>
      <c r="B2002" s="2" t="s">
        <v>27</v>
      </c>
      <c r="C2002" s="2" t="s">
        <v>28</v>
      </c>
      <c r="D2002" s="2" t="s">
        <v>1711</v>
      </c>
      <c r="E2002" s="12" t="s">
        <v>5</v>
      </c>
      <c r="G2002" s="2" t="s">
        <v>27</v>
      </c>
      <c r="H2002" s="2" t="s">
        <v>37</v>
      </c>
      <c r="I2002" s="2" t="s">
        <v>38</v>
      </c>
      <c r="J2002" s="17">
        <v>50000</v>
      </c>
      <c r="K2002" s="3" t="s">
        <v>1213</v>
      </c>
      <c r="L2002" s="30">
        <f>IF(M2002="1000 szt.",((J2002/N2002)/1000),IF(M2002="gram",((J2002/N2002)*1000),J2002/N2002))</f>
        <v>50000</v>
      </c>
      <c r="M2002" s="14" t="s">
        <v>19</v>
      </c>
      <c r="N2002" s="15">
        <v>1</v>
      </c>
      <c r="O2002" s="18" t="s">
        <v>1212</v>
      </c>
      <c r="P2002" s="31" t="str">
        <f t="shared" si="31"/>
        <v>Po</v>
      </c>
    </row>
    <row r="2003" spans="1:16" ht="15.6" x14ac:dyDescent="0.3">
      <c r="A2003" s="9">
        <v>45540.4</v>
      </c>
      <c r="B2003" s="2" t="s">
        <v>3</v>
      </c>
      <c r="C2003" s="2" t="s">
        <v>4</v>
      </c>
      <c r="D2003" s="2" t="s">
        <v>1708</v>
      </c>
      <c r="E2003" s="12" t="s">
        <v>71</v>
      </c>
      <c r="F2003" s="12" t="s">
        <v>1760</v>
      </c>
      <c r="G2003" s="2" t="s">
        <v>23</v>
      </c>
      <c r="H2003" s="2" t="s">
        <v>11</v>
      </c>
      <c r="I2003" s="2" t="s">
        <v>627</v>
      </c>
      <c r="J2003" s="17">
        <v>1000</v>
      </c>
      <c r="L2003" s="30">
        <f>IF(M2003="1000 szt.",((J2003/N2003)/1000),IF(M2003="gram",((J2003/N2003)*1000),J2003/N2003))</f>
        <v>3134.7962382445139</v>
      </c>
      <c r="M2003" s="14" t="s">
        <v>31</v>
      </c>
      <c r="N2003" s="15">
        <v>0.31900000000000001</v>
      </c>
      <c r="O2003" s="18" t="s">
        <v>1164</v>
      </c>
      <c r="P2003" s="31" t="str">
        <f t="shared" si="31"/>
        <v>KA</v>
      </c>
    </row>
    <row r="2004" spans="1:16" ht="15.6" x14ac:dyDescent="0.3">
      <c r="A2004" s="9">
        <v>45540.482638888891</v>
      </c>
      <c r="B2004" s="2" t="s">
        <v>27</v>
      </c>
      <c r="C2004" s="2" t="s">
        <v>28</v>
      </c>
      <c r="D2004" s="2" t="s">
        <v>1714</v>
      </c>
      <c r="E2004" s="12" t="s">
        <v>33</v>
      </c>
      <c r="G2004" s="2" t="s">
        <v>27</v>
      </c>
      <c r="H2004" s="2" t="s">
        <v>37</v>
      </c>
      <c r="I2004" s="2" t="s">
        <v>38</v>
      </c>
      <c r="J2004" s="17">
        <v>200000</v>
      </c>
      <c r="K2004" s="3" t="s">
        <v>421</v>
      </c>
      <c r="L2004" s="30">
        <f>IF(M2004="1000 szt.",((J2004/N2004)/1000),IF(M2004="gram",((J2004/N2004)*1000),J2004/N2004))</f>
        <v>200000</v>
      </c>
      <c r="M2004" s="14" t="s">
        <v>19</v>
      </c>
      <c r="N2004" s="15">
        <v>1</v>
      </c>
      <c r="O2004" s="18" t="s">
        <v>1354</v>
      </c>
      <c r="P2004" s="31" t="str">
        <f t="shared" si="31"/>
        <v>St</v>
      </c>
    </row>
    <row r="2005" spans="1:16" ht="15.6" x14ac:dyDescent="0.3">
      <c r="A2005" s="9">
        <v>45540.5</v>
      </c>
      <c r="B2005" s="2" t="s">
        <v>27</v>
      </c>
      <c r="C2005" s="2" t="s">
        <v>28</v>
      </c>
      <c r="D2005" s="2" t="s">
        <v>1714</v>
      </c>
      <c r="E2005" s="12" t="s">
        <v>445</v>
      </c>
      <c r="G2005" s="2" t="s">
        <v>27</v>
      </c>
      <c r="H2005" s="2" t="s">
        <v>29</v>
      </c>
      <c r="I2005" s="2" t="s">
        <v>41</v>
      </c>
      <c r="J2005" s="17">
        <v>67651.710000000006</v>
      </c>
      <c r="L2005" s="30">
        <f>IF(M2005="1000 szt.",((J2005/N2005)/1000),IF(M2005="gram",((J2005/N2005)*1000),J2005/N2005))</f>
        <v>585.01997578692499</v>
      </c>
      <c r="M2005" s="14" t="s">
        <v>31</v>
      </c>
      <c r="N2005" s="15">
        <v>115.64</v>
      </c>
      <c r="O2005" s="18" t="s">
        <v>1164</v>
      </c>
      <c r="P2005" s="31" t="str">
        <f t="shared" si="31"/>
        <v>KA</v>
      </c>
    </row>
    <row r="2006" spans="1:16" ht="15.6" x14ac:dyDescent="0.3">
      <c r="A2006" s="9">
        <v>45540.5</v>
      </c>
      <c r="B2006" s="2" t="s">
        <v>27</v>
      </c>
      <c r="C2006" s="2" t="s">
        <v>28</v>
      </c>
      <c r="D2006" s="2" t="s">
        <v>1714</v>
      </c>
      <c r="E2006" s="12" t="s">
        <v>445</v>
      </c>
      <c r="G2006" s="2" t="s">
        <v>27</v>
      </c>
      <c r="H2006" s="2" t="s">
        <v>7</v>
      </c>
      <c r="I2006" s="2" t="s">
        <v>7</v>
      </c>
      <c r="J2006" s="17">
        <v>81717.11</v>
      </c>
      <c r="L2006" s="30">
        <f>IF(M2006="1000 szt.",((J2006/N2006)/1000),IF(M2006="gram",((J2006/N2006)*1000),J2006/N2006))</f>
        <v>0.81554001996007985</v>
      </c>
      <c r="M2006" s="14" t="s">
        <v>19</v>
      </c>
      <c r="N2006" s="15">
        <v>100200</v>
      </c>
      <c r="O2006" s="18" t="s">
        <v>1164</v>
      </c>
      <c r="P2006" s="31" t="str">
        <f t="shared" si="31"/>
        <v>KA</v>
      </c>
    </row>
    <row r="2007" spans="1:16" ht="15.6" x14ac:dyDescent="0.3">
      <c r="A2007" s="9">
        <v>45540.541666666664</v>
      </c>
      <c r="B2007" s="2" t="s">
        <v>27</v>
      </c>
      <c r="C2007" s="2" t="s">
        <v>32</v>
      </c>
      <c r="D2007" s="2" t="s">
        <v>1716</v>
      </c>
      <c r="E2007" s="12" t="s">
        <v>1215</v>
      </c>
      <c r="G2007" s="2" t="s">
        <v>26</v>
      </c>
      <c r="H2007" s="2" t="s">
        <v>7</v>
      </c>
      <c r="I2007" s="2" t="s">
        <v>7</v>
      </c>
      <c r="J2007" s="17">
        <v>24466.2</v>
      </c>
      <c r="K2007" s="3" t="s">
        <v>1216</v>
      </c>
      <c r="L2007" s="30">
        <f>IF(M2007="1000 szt.",((J2007/N2007)/1000),IF(M2007="gram",((J2007/N2007)*1000),J2007/N2007))</f>
        <v>0.81554000000000004</v>
      </c>
      <c r="M2007" s="14" t="s">
        <v>19</v>
      </c>
      <c r="N2007" s="15">
        <v>30000</v>
      </c>
      <c r="O2007" s="18" t="s">
        <v>1354</v>
      </c>
      <c r="P2007" s="31" t="str">
        <f t="shared" si="31"/>
        <v>St</v>
      </c>
    </row>
    <row r="2008" spans="1:16" ht="15.6" x14ac:dyDescent="0.3">
      <c r="A2008" s="9">
        <v>45540.5625</v>
      </c>
      <c r="B2008" s="2" t="s">
        <v>27</v>
      </c>
      <c r="C2008" s="2" t="s">
        <v>28</v>
      </c>
      <c r="D2008" s="2" t="s">
        <v>1713</v>
      </c>
      <c r="E2008" s="12" t="s">
        <v>258</v>
      </c>
      <c r="G2008" s="2" t="s">
        <v>27</v>
      </c>
      <c r="H2008" s="2" t="s">
        <v>10</v>
      </c>
      <c r="I2008" s="2" t="s">
        <v>1744</v>
      </c>
      <c r="J2008" s="17">
        <v>7290</v>
      </c>
      <c r="K2008" s="3" t="s">
        <v>1254</v>
      </c>
      <c r="L2008" s="30">
        <f>IF(M2008="1000 szt.",((J2008/N2008)/1000),IF(M2008="gram",((J2008/N2008)*1000),J2008/N2008))</f>
        <v>45000</v>
      </c>
      <c r="M2008" s="14" t="s">
        <v>31</v>
      </c>
      <c r="N2008" s="15">
        <v>0.16200000000000001</v>
      </c>
      <c r="O2008" s="18" t="s">
        <v>1354</v>
      </c>
      <c r="P2008" s="31" t="str">
        <f t="shared" si="31"/>
        <v>St</v>
      </c>
    </row>
    <row r="2009" spans="1:16" ht="15.6" x14ac:dyDescent="0.3">
      <c r="A2009" s="9">
        <v>45540.5625</v>
      </c>
      <c r="B2009" s="2" t="s">
        <v>27</v>
      </c>
      <c r="C2009" s="2" t="s">
        <v>28</v>
      </c>
      <c r="D2009" s="2" t="s">
        <v>1713</v>
      </c>
      <c r="E2009" s="12" t="s">
        <v>258</v>
      </c>
      <c r="G2009" s="2" t="s">
        <v>27</v>
      </c>
      <c r="H2009" s="2" t="s">
        <v>10</v>
      </c>
      <c r="I2009" s="2" t="s">
        <v>1744</v>
      </c>
      <c r="J2009" s="17">
        <v>7290</v>
      </c>
      <c r="K2009" s="3" t="s">
        <v>1254</v>
      </c>
      <c r="L2009" s="30">
        <f>IF(M2009="1000 szt.",((J2009/N2009)/1000),IF(M2009="gram",((J2009/N2009)*1000),J2009/N2009))</f>
        <v>45000</v>
      </c>
      <c r="M2009" s="14" t="s">
        <v>31</v>
      </c>
      <c r="N2009" s="15">
        <v>0.16200000000000001</v>
      </c>
      <c r="O2009" s="18" t="s">
        <v>1354</v>
      </c>
      <c r="P2009" s="31" t="str">
        <f t="shared" si="31"/>
        <v>St</v>
      </c>
    </row>
    <row r="2010" spans="1:16" ht="15.6" x14ac:dyDescent="0.3">
      <c r="A2010" s="9">
        <v>45540.607638888891</v>
      </c>
      <c r="B2010" s="2" t="s">
        <v>27</v>
      </c>
      <c r="C2010" s="2" t="s">
        <v>32</v>
      </c>
      <c r="D2010" s="2" t="s">
        <v>1716</v>
      </c>
      <c r="E2010" s="12" t="s">
        <v>59</v>
      </c>
      <c r="G2010" s="2" t="s">
        <v>26</v>
      </c>
      <c r="H2010" s="2" t="s">
        <v>37</v>
      </c>
      <c r="I2010" s="2" t="s">
        <v>38</v>
      </c>
      <c r="J2010" s="17">
        <v>20000</v>
      </c>
      <c r="K2010" s="3" t="s">
        <v>1481</v>
      </c>
      <c r="L2010" s="30">
        <f>IF(M2010="1000 szt.",((J2010/N2010)/1000),IF(M2010="gram",((J2010/N2010)*1000),J2010/N2010))</f>
        <v>20000</v>
      </c>
      <c r="M2010" s="14" t="s">
        <v>19</v>
      </c>
      <c r="N2010" s="15">
        <v>1</v>
      </c>
      <c r="O2010" s="18" t="s">
        <v>1354</v>
      </c>
      <c r="P2010" s="31" t="str">
        <f t="shared" si="31"/>
        <v>St</v>
      </c>
    </row>
    <row r="2011" spans="1:16" ht="15.6" x14ac:dyDescent="0.3">
      <c r="A2011" s="9">
        <v>45540.645833333336</v>
      </c>
      <c r="B2011" s="2" t="s">
        <v>3</v>
      </c>
      <c r="C2011" s="2" t="s">
        <v>32</v>
      </c>
      <c r="D2011" s="2" t="s">
        <v>1710</v>
      </c>
      <c r="E2011" s="12" t="s">
        <v>167</v>
      </c>
      <c r="G2011" s="2" t="s">
        <v>16</v>
      </c>
      <c r="H2011" s="2" t="s">
        <v>10</v>
      </c>
      <c r="I2011" s="2" t="s">
        <v>35</v>
      </c>
      <c r="J2011" s="17">
        <v>57.3</v>
      </c>
      <c r="L2011" s="30">
        <f>IF(M2011="1000 szt.",((J2011/N2011)/1000),IF(M2011="gram",((J2011/N2011)*1000),J2011/N2011))</f>
        <v>50000</v>
      </c>
      <c r="M2011" s="14" t="s">
        <v>31</v>
      </c>
      <c r="N2011" s="15">
        <v>1.1459999999999999E-3</v>
      </c>
      <c r="O2011" s="18" t="s">
        <v>1354</v>
      </c>
      <c r="P2011" s="31" t="str">
        <f t="shared" si="31"/>
        <v>St</v>
      </c>
    </row>
    <row r="2012" spans="1:16" ht="28.8" x14ac:dyDescent="0.3">
      <c r="A2012" s="9">
        <v>45540.755555555559</v>
      </c>
      <c r="B2012" s="2" t="s">
        <v>9</v>
      </c>
      <c r="C2012" s="2" t="s">
        <v>4</v>
      </c>
      <c r="D2012" s="2" t="s">
        <v>1709</v>
      </c>
      <c r="E2012" s="12" t="s">
        <v>224</v>
      </c>
      <c r="F2012" s="12" t="s">
        <v>1763</v>
      </c>
      <c r="G2012" s="2" t="s">
        <v>23</v>
      </c>
      <c r="H2012" s="2" t="s">
        <v>11</v>
      </c>
      <c r="I2012" s="2" t="s">
        <v>1744</v>
      </c>
      <c r="K2012" s="3" t="s">
        <v>497</v>
      </c>
      <c r="L2012" s="30">
        <f>IF(M2012="1000 szt.",((J2012/N2012)/1000),IF(M2012="gram",((J2012/N2012)*1000),J2012/N2012))</f>
        <v>0</v>
      </c>
      <c r="M2012" s="14" t="s">
        <v>19</v>
      </c>
      <c r="N2012" s="15">
        <v>2</v>
      </c>
      <c r="O2012" s="18" t="s">
        <v>1354</v>
      </c>
      <c r="P2012" s="31" t="str">
        <f t="shared" si="31"/>
        <v>St</v>
      </c>
    </row>
    <row r="2013" spans="1:16" ht="15.6" x14ac:dyDescent="0.3">
      <c r="A2013" s="9">
        <v>45540.833333333336</v>
      </c>
      <c r="B2013" s="2" t="s">
        <v>3</v>
      </c>
      <c r="C2013" s="2" t="s">
        <v>4</v>
      </c>
      <c r="D2013" s="2" t="s">
        <v>1708</v>
      </c>
      <c r="E2013" s="12" t="s">
        <v>25</v>
      </c>
      <c r="F2013" s="12" t="s">
        <v>1750</v>
      </c>
      <c r="G2013" s="2" t="s">
        <v>26</v>
      </c>
      <c r="H2013" s="2" t="s">
        <v>7</v>
      </c>
      <c r="I2013" s="2" t="s">
        <v>7</v>
      </c>
      <c r="J2013" s="17">
        <v>163.11000000000001</v>
      </c>
      <c r="L2013" s="30">
        <f>IF(M2013="1000 szt.",((J2013/N2013)/1000),IF(M2013="gram",((J2013/N2013)*1000),J2013/N2013))</f>
        <v>0.81555000000000011</v>
      </c>
      <c r="M2013" s="14" t="s">
        <v>19</v>
      </c>
      <c r="N2013" s="15">
        <v>200</v>
      </c>
      <c r="O2013" s="18" t="s">
        <v>1164</v>
      </c>
      <c r="P2013" s="31" t="str">
        <f t="shared" si="31"/>
        <v>KA</v>
      </c>
    </row>
    <row r="2014" spans="1:16" ht="15.6" x14ac:dyDescent="0.3">
      <c r="A2014" s="9">
        <v>45540.833333333336</v>
      </c>
      <c r="B2014" s="2" t="s">
        <v>3</v>
      </c>
      <c r="C2014" s="2" t="s">
        <v>4</v>
      </c>
      <c r="D2014" s="2" t="s">
        <v>1708</v>
      </c>
      <c r="E2014" s="12" t="s">
        <v>25</v>
      </c>
      <c r="F2014" s="12" t="s">
        <v>1750</v>
      </c>
      <c r="G2014" s="2" t="s">
        <v>26</v>
      </c>
      <c r="H2014" s="2" t="s">
        <v>7</v>
      </c>
      <c r="I2014" s="2" t="s">
        <v>7</v>
      </c>
      <c r="J2014" s="17">
        <v>65.239999999999995</v>
      </c>
      <c r="L2014" s="30">
        <f>IF(M2014="1000 szt.",((J2014/N2014)/1000),IF(M2014="gram",((J2014/N2014)*1000),J2014/N2014))</f>
        <v>0.81549999999999989</v>
      </c>
      <c r="M2014" s="14" t="s">
        <v>19</v>
      </c>
      <c r="N2014" s="15">
        <v>80</v>
      </c>
      <c r="O2014" s="18" t="s">
        <v>1164</v>
      </c>
      <c r="P2014" s="31" t="str">
        <f t="shared" si="31"/>
        <v>KA</v>
      </c>
    </row>
    <row r="2015" spans="1:16" ht="15.6" x14ac:dyDescent="0.3">
      <c r="A2015" s="9">
        <v>45540.847222222219</v>
      </c>
      <c r="B2015" s="2" t="s">
        <v>9</v>
      </c>
      <c r="C2015" s="2" t="s">
        <v>4</v>
      </c>
      <c r="D2015" s="2" t="s">
        <v>1715</v>
      </c>
      <c r="E2015" s="12" t="s">
        <v>113</v>
      </c>
      <c r="F2015" s="12" t="s">
        <v>1758</v>
      </c>
      <c r="G2015" s="2" t="s">
        <v>16</v>
      </c>
      <c r="H2015" s="2" t="s">
        <v>17</v>
      </c>
      <c r="I2015" s="2" t="s">
        <v>18</v>
      </c>
      <c r="J2015" s="17">
        <v>2</v>
      </c>
      <c r="K2015" s="3" t="s">
        <v>1214</v>
      </c>
      <c r="L2015" s="30">
        <f>IF(M2015="1000 szt.",((J2015/N2015)/1000),IF(M2015="gram",((J2015/N2015)*1000),J2015/N2015))</f>
        <v>2</v>
      </c>
      <c r="M2015" s="14" t="s">
        <v>19</v>
      </c>
      <c r="N2015" s="15">
        <v>1</v>
      </c>
      <c r="O2015" s="18" t="s">
        <v>1354</v>
      </c>
      <c r="P2015" s="31" t="str">
        <f t="shared" si="31"/>
        <v>St</v>
      </c>
    </row>
    <row r="2016" spans="1:16" ht="15.6" x14ac:dyDescent="0.3">
      <c r="A2016" s="9">
        <v>45541.159722222219</v>
      </c>
      <c r="B2016" s="2" t="s">
        <v>3</v>
      </c>
      <c r="C2016" s="2" t="s">
        <v>4</v>
      </c>
      <c r="D2016" s="2" t="s">
        <v>1708</v>
      </c>
      <c r="E2016" s="12" t="s">
        <v>25</v>
      </c>
      <c r="F2016" s="12" t="s">
        <v>1750</v>
      </c>
      <c r="G2016" s="2" t="s">
        <v>26</v>
      </c>
      <c r="H2016" s="2" t="s">
        <v>7</v>
      </c>
      <c r="I2016" s="2" t="s">
        <v>7</v>
      </c>
      <c r="J2016" s="17">
        <v>268247.42</v>
      </c>
      <c r="L2016" s="30">
        <f>IF(M2016="1000 szt.",((J2016/N2016)/1000),IF(M2016="gram",((J2016/N2016)*1000),J2016/N2016))</f>
        <v>0.81554000972880936</v>
      </c>
      <c r="M2016" s="14" t="s">
        <v>19</v>
      </c>
      <c r="N2016" s="15">
        <v>328920</v>
      </c>
      <c r="O2016" s="18" t="s">
        <v>1168</v>
      </c>
      <c r="P2016" s="31" t="str">
        <f t="shared" si="31"/>
        <v>KA</v>
      </c>
    </row>
    <row r="2017" spans="1:16" ht="15.6" x14ac:dyDescent="0.3">
      <c r="A2017" s="9">
        <v>45541.388888888891</v>
      </c>
      <c r="B2017" s="2" t="s">
        <v>3</v>
      </c>
      <c r="C2017" s="2" t="s">
        <v>4</v>
      </c>
      <c r="D2017" s="2" t="s">
        <v>1709</v>
      </c>
      <c r="E2017" s="12" t="s">
        <v>60</v>
      </c>
      <c r="F2017" s="12" t="s">
        <v>1752</v>
      </c>
      <c r="G2017" s="2" t="s">
        <v>23</v>
      </c>
      <c r="H2017" s="2" t="s">
        <v>64</v>
      </c>
      <c r="I2017" s="2" t="s">
        <v>1744</v>
      </c>
      <c r="J2017" s="17">
        <v>50</v>
      </c>
      <c r="K2017" s="3" t="s">
        <v>122</v>
      </c>
      <c r="L2017" s="30">
        <f>IF(M2017="1000 szt.",((J2017/N2017)/1000),IF(M2017="gram",((J2017/N2017)*1000),J2017/N2017))</f>
        <v>50</v>
      </c>
      <c r="M2017" s="14" t="s">
        <v>19</v>
      </c>
      <c r="N2017" s="15">
        <v>1</v>
      </c>
      <c r="O2017" s="18" t="s">
        <v>1354</v>
      </c>
      <c r="P2017" s="31" t="str">
        <f t="shared" si="31"/>
        <v>St</v>
      </c>
    </row>
    <row r="2018" spans="1:16" ht="28.8" x14ac:dyDescent="0.3">
      <c r="A2018" s="9">
        <v>45541.541666666664</v>
      </c>
      <c r="B2018" s="2" t="s">
        <v>9</v>
      </c>
      <c r="C2018" s="2" t="s">
        <v>4</v>
      </c>
      <c r="D2018" s="2" t="s">
        <v>1709</v>
      </c>
      <c r="E2018" s="12" t="s">
        <v>103</v>
      </c>
      <c r="F2018" s="12" t="s">
        <v>1756</v>
      </c>
      <c r="G2018" s="2" t="s">
        <v>23</v>
      </c>
      <c r="H2018" s="2" t="s">
        <v>37</v>
      </c>
      <c r="I2018" s="2" t="s">
        <v>38</v>
      </c>
      <c r="J2018" s="17">
        <v>120000</v>
      </c>
      <c r="K2018" s="3" t="s">
        <v>1217</v>
      </c>
      <c r="L2018" s="30">
        <f>IF(M2018="1000 szt.",((J2018/N2018)/1000),IF(M2018="gram",((J2018/N2018)*1000),J2018/N2018))</f>
        <v>120000</v>
      </c>
      <c r="M2018" s="14" t="s">
        <v>19</v>
      </c>
      <c r="N2018" s="15">
        <v>1</v>
      </c>
      <c r="O2018" s="18" t="s">
        <v>1354</v>
      </c>
      <c r="P2018" s="31" t="str">
        <f t="shared" si="31"/>
        <v>St</v>
      </c>
    </row>
    <row r="2019" spans="1:16" ht="15.6" x14ac:dyDescent="0.3">
      <c r="A2019" s="9">
        <v>45542.493055555555</v>
      </c>
      <c r="B2019" s="2" t="s">
        <v>3</v>
      </c>
      <c r="C2019" s="2" t="s">
        <v>4</v>
      </c>
      <c r="D2019" s="2" t="s">
        <v>1708</v>
      </c>
      <c r="E2019" s="12" t="s">
        <v>71</v>
      </c>
      <c r="F2019" s="12" t="s">
        <v>1760</v>
      </c>
      <c r="G2019" s="2" t="s">
        <v>23</v>
      </c>
      <c r="H2019" s="2" t="s">
        <v>7</v>
      </c>
      <c r="I2019" s="2" t="s">
        <v>7</v>
      </c>
      <c r="J2019" s="17">
        <v>48.93</v>
      </c>
      <c r="K2019" s="3" t="s">
        <v>1218</v>
      </c>
      <c r="L2019" s="30">
        <f>IF(M2019="1000 szt.",((J2019/N2019)/1000),IF(M2019="gram",((J2019/N2019)*1000),J2019/N2019))</f>
        <v>0.8155</v>
      </c>
      <c r="M2019" s="14" t="s">
        <v>19</v>
      </c>
      <c r="N2019" s="15">
        <v>60</v>
      </c>
      <c r="O2019" s="18" t="s">
        <v>1354</v>
      </c>
      <c r="P2019" s="31" t="str">
        <f t="shared" si="31"/>
        <v>St</v>
      </c>
    </row>
    <row r="2020" spans="1:16" ht="15.6" x14ac:dyDescent="0.3">
      <c r="A2020" s="9">
        <v>45542.833333333336</v>
      </c>
      <c r="B2020" s="2" t="s">
        <v>3</v>
      </c>
      <c r="C2020" s="2" t="s">
        <v>32</v>
      </c>
      <c r="D2020" s="2" t="s">
        <v>1714</v>
      </c>
      <c r="E2020" s="12" t="s">
        <v>33</v>
      </c>
      <c r="G2020" s="2" t="s">
        <v>34</v>
      </c>
      <c r="H2020" s="2" t="s">
        <v>37</v>
      </c>
      <c r="I2020" s="2" t="s">
        <v>38</v>
      </c>
      <c r="J2020" s="17">
        <v>100000</v>
      </c>
      <c r="K2020" s="3" t="s">
        <v>1219</v>
      </c>
      <c r="L2020" s="30">
        <f>IF(M2020="1000 szt.",((J2020/N2020)/1000),IF(M2020="gram",((J2020/N2020)*1000),J2020/N2020))</f>
        <v>100000</v>
      </c>
      <c r="M2020" s="14" t="s">
        <v>19</v>
      </c>
      <c r="N2020" s="15">
        <v>1</v>
      </c>
      <c r="O2020" s="18" t="s">
        <v>1354</v>
      </c>
      <c r="P2020" s="31" t="str">
        <f t="shared" si="31"/>
        <v>St</v>
      </c>
    </row>
    <row r="2021" spans="1:16" ht="15.6" x14ac:dyDescent="0.3">
      <c r="A2021" s="9">
        <v>45543.611111111109</v>
      </c>
      <c r="B2021" s="2" t="s">
        <v>3</v>
      </c>
      <c r="C2021" s="2" t="s">
        <v>4</v>
      </c>
      <c r="D2021" s="2" t="s">
        <v>1709</v>
      </c>
      <c r="E2021" s="12" t="s">
        <v>60</v>
      </c>
      <c r="F2021" s="12" t="s">
        <v>1752</v>
      </c>
      <c r="G2021" s="2" t="s">
        <v>23</v>
      </c>
      <c r="H2021" s="2" t="s">
        <v>17</v>
      </c>
      <c r="I2021" s="2" t="s">
        <v>18</v>
      </c>
      <c r="J2021" s="17">
        <v>2</v>
      </c>
      <c r="K2021" s="3" t="s">
        <v>1220</v>
      </c>
      <c r="L2021" s="30">
        <f>IF(M2021="1000 szt.",((J2021/N2021)/1000),IF(M2021="gram",((J2021/N2021)*1000),J2021/N2021))</f>
        <v>2</v>
      </c>
      <c r="M2021" s="14" t="s">
        <v>19</v>
      </c>
      <c r="N2021" s="15">
        <v>1</v>
      </c>
      <c r="O2021" s="18" t="s">
        <v>1354</v>
      </c>
      <c r="P2021" s="31" t="str">
        <f t="shared" si="31"/>
        <v>St</v>
      </c>
    </row>
    <row r="2022" spans="1:16" ht="15.6" x14ac:dyDescent="0.3">
      <c r="A2022" s="9">
        <v>45543.638888888891</v>
      </c>
      <c r="B2022" s="2" t="s">
        <v>27</v>
      </c>
      <c r="C2022" s="2" t="s">
        <v>28</v>
      </c>
      <c r="D2022" s="2" t="s">
        <v>1712</v>
      </c>
      <c r="E2022" s="12" t="s">
        <v>133</v>
      </c>
      <c r="G2022" s="2" t="s">
        <v>27</v>
      </c>
      <c r="H2022" s="2" t="s">
        <v>29</v>
      </c>
      <c r="I2022" s="2" t="s">
        <v>30</v>
      </c>
      <c r="J2022" s="17">
        <v>613930.22</v>
      </c>
      <c r="K2022" s="3" t="s">
        <v>1222</v>
      </c>
      <c r="L2022" s="30">
        <f>IF(M2022="1000 szt.",((J2022/N2022)/1000),IF(M2022="gram",((J2022/N2022)*1000),J2022/N2022))</f>
        <v>815.14999668060807</v>
      </c>
      <c r="M2022" s="14" t="s">
        <v>31</v>
      </c>
      <c r="N2022" s="15">
        <v>753.15</v>
      </c>
      <c r="O2022" s="18" t="s">
        <v>1354</v>
      </c>
      <c r="P2022" s="31" t="str">
        <f t="shared" si="31"/>
        <v>St</v>
      </c>
    </row>
    <row r="2023" spans="1:16" ht="15.6" x14ac:dyDescent="0.3">
      <c r="A2023" s="9">
        <v>45543.638888888891</v>
      </c>
      <c r="B2023" s="2" t="s">
        <v>27</v>
      </c>
      <c r="C2023" s="2" t="s">
        <v>28</v>
      </c>
      <c r="D2023" s="2" t="s">
        <v>1712</v>
      </c>
      <c r="E2023" s="12" t="s">
        <v>133</v>
      </c>
      <c r="G2023" s="2" t="s">
        <v>27</v>
      </c>
      <c r="H2023" s="2" t="s">
        <v>29</v>
      </c>
      <c r="I2023" s="2" t="s">
        <v>30</v>
      </c>
      <c r="J2023" s="17">
        <v>63133.37</v>
      </c>
      <c r="K2023" s="3" t="s">
        <v>1223</v>
      </c>
      <c r="L2023" s="30">
        <f>IF(M2023="1000 szt.",((J2023/N2023)/1000),IF(M2023="gram",((J2023/N2023)*1000),J2023/N2023))</f>
        <v>815.15003227888963</v>
      </c>
      <c r="M2023" s="14" t="s">
        <v>31</v>
      </c>
      <c r="N2023" s="15">
        <v>77.45</v>
      </c>
      <c r="O2023" s="18" t="s">
        <v>1354</v>
      </c>
      <c r="P2023" s="31" t="str">
        <f t="shared" si="31"/>
        <v>St</v>
      </c>
    </row>
    <row r="2024" spans="1:16" ht="15.6" x14ac:dyDescent="0.3">
      <c r="A2024" s="9">
        <v>45543.638888888891</v>
      </c>
      <c r="B2024" s="2" t="s">
        <v>27</v>
      </c>
      <c r="C2024" s="2" t="s">
        <v>28</v>
      </c>
      <c r="D2024" s="2" t="s">
        <v>1712</v>
      </c>
      <c r="E2024" s="12" t="s">
        <v>133</v>
      </c>
      <c r="G2024" s="2" t="s">
        <v>27</v>
      </c>
      <c r="H2024" s="2" t="s">
        <v>29</v>
      </c>
      <c r="I2024" s="2" t="s">
        <v>134</v>
      </c>
      <c r="J2024" s="17">
        <v>26089.8</v>
      </c>
      <c r="K2024" s="3" t="s">
        <v>1224</v>
      </c>
      <c r="L2024" s="30">
        <f>IF(M2024="1000 szt.",((J2024/N2024)/1000),IF(M2024="gram",((J2024/N2024)*1000),J2024/N2024))</f>
        <v>20.099999999999998</v>
      </c>
      <c r="M2024" s="14" t="s">
        <v>31</v>
      </c>
      <c r="N2024" s="15">
        <v>1298</v>
      </c>
      <c r="O2024" s="18" t="s">
        <v>1354</v>
      </c>
      <c r="P2024" s="31" t="str">
        <f t="shared" si="31"/>
        <v>St</v>
      </c>
    </row>
    <row r="2025" spans="1:16" ht="15.6" x14ac:dyDescent="0.3">
      <c r="A2025" s="9">
        <v>45543.638888888891</v>
      </c>
      <c r="B2025" s="2" t="s">
        <v>27</v>
      </c>
      <c r="C2025" s="2" t="s">
        <v>28</v>
      </c>
      <c r="D2025" s="2" t="s">
        <v>1712</v>
      </c>
      <c r="E2025" s="12" t="s">
        <v>133</v>
      </c>
      <c r="G2025" s="2" t="s">
        <v>27</v>
      </c>
      <c r="H2025" s="2" t="s">
        <v>29</v>
      </c>
      <c r="I2025" s="2" t="s">
        <v>30</v>
      </c>
      <c r="J2025" s="17">
        <v>152555.32</v>
      </c>
      <c r="K2025" s="3" t="s">
        <v>1225</v>
      </c>
      <c r="L2025" s="30">
        <f>IF(M2025="1000 szt.",((J2025/N2025)/1000),IF(M2025="gram",((J2025/N2025)*1000),J2025/N2025))</f>
        <v>815.14998664173129</v>
      </c>
      <c r="M2025" s="14" t="s">
        <v>31</v>
      </c>
      <c r="N2025" s="15">
        <v>187.15</v>
      </c>
      <c r="O2025" s="18" t="s">
        <v>1354</v>
      </c>
      <c r="P2025" s="31" t="str">
        <f t="shared" si="31"/>
        <v>St</v>
      </c>
    </row>
    <row r="2026" spans="1:16" ht="15.6" x14ac:dyDescent="0.3">
      <c r="A2026" s="9">
        <v>45543.638888888891</v>
      </c>
      <c r="B2026" s="2" t="s">
        <v>27</v>
      </c>
      <c r="C2026" s="2" t="s">
        <v>28</v>
      </c>
      <c r="D2026" s="2" t="s">
        <v>1712</v>
      </c>
      <c r="E2026" s="12" t="s">
        <v>133</v>
      </c>
      <c r="G2026" s="2" t="s">
        <v>27</v>
      </c>
      <c r="H2026" s="2" t="s">
        <v>37</v>
      </c>
      <c r="I2026" s="2" t="s">
        <v>364</v>
      </c>
      <c r="J2026" s="17">
        <v>120000</v>
      </c>
      <c r="K2026" s="3" t="s">
        <v>1226</v>
      </c>
      <c r="L2026" s="30">
        <f>IF(M2026="1000 szt.",((J2026/N2026)/1000),IF(M2026="gram",((J2026/N2026)*1000),J2026/N2026))</f>
        <v>120000</v>
      </c>
      <c r="M2026" s="14" t="s">
        <v>19</v>
      </c>
      <c r="N2026" s="15">
        <v>1</v>
      </c>
      <c r="O2026" s="18" t="s">
        <v>1354</v>
      </c>
      <c r="P2026" s="31" t="str">
        <f t="shared" si="31"/>
        <v>St</v>
      </c>
    </row>
    <row r="2027" spans="1:16" ht="15.6" x14ac:dyDescent="0.3">
      <c r="A2027" s="9">
        <v>45543.638888888891</v>
      </c>
      <c r="B2027" s="2" t="s">
        <v>27</v>
      </c>
      <c r="C2027" s="2" t="s">
        <v>28</v>
      </c>
      <c r="D2027" s="2" t="s">
        <v>1712</v>
      </c>
      <c r="E2027" s="12" t="s">
        <v>133</v>
      </c>
      <c r="G2027" s="2" t="s">
        <v>27</v>
      </c>
      <c r="H2027" s="2" t="s">
        <v>37</v>
      </c>
      <c r="I2027" s="2" t="s">
        <v>38</v>
      </c>
      <c r="J2027" s="17">
        <v>3000</v>
      </c>
      <c r="K2027" s="3" t="s">
        <v>1227</v>
      </c>
      <c r="L2027" s="30">
        <f>IF(M2027="1000 szt.",((J2027/N2027)/1000),IF(M2027="gram",((J2027/N2027)*1000),J2027/N2027))</f>
        <v>3000</v>
      </c>
      <c r="M2027" s="14" t="s">
        <v>19</v>
      </c>
      <c r="N2027" s="15">
        <v>1</v>
      </c>
      <c r="O2027" s="18" t="s">
        <v>1354</v>
      </c>
      <c r="P2027" s="31" t="str">
        <f t="shared" si="31"/>
        <v>St</v>
      </c>
    </row>
    <row r="2028" spans="1:16" ht="15.6" x14ac:dyDescent="0.3">
      <c r="A2028" s="9">
        <v>45543.638888888891</v>
      </c>
      <c r="B2028" s="2" t="s">
        <v>27</v>
      </c>
      <c r="C2028" s="2" t="s">
        <v>28</v>
      </c>
      <c r="D2028" s="2" t="s">
        <v>1712</v>
      </c>
      <c r="E2028" s="12" t="s">
        <v>133</v>
      </c>
      <c r="G2028" s="2" t="s">
        <v>27</v>
      </c>
      <c r="H2028" s="2" t="s">
        <v>78</v>
      </c>
      <c r="I2028" s="2" t="s">
        <v>79</v>
      </c>
      <c r="J2028" s="17">
        <v>370</v>
      </c>
      <c r="K2028" s="3" t="s">
        <v>1228</v>
      </c>
      <c r="L2028" s="30">
        <f>IF(M2028="1000 szt.",((J2028/N2028)/1000),IF(M2028="gram",((J2028/N2028)*1000),J2028/N2028))</f>
        <v>370</v>
      </c>
      <c r="M2028" s="14" t="s">
        <v>19</v>
      </c>
      <c r="N2028" s="15">
        <v>1</v>
      </c>
      <c r="O2028" s="18" t="s">
        <v>1354</v>
      </c>
      <c r="P2028" s="31" t="str">
        <f t="shared" si="31"/>
        <v>St</v>
      </c>
    </row>
    <row r="2029" spans="1:16" ht="15.6" x14ac:dyDescent="0.3">
      <c r="A2029" s="9">
        <v>45543.638888888891</v>
      </c>
      <c r="B2029" s="2" t="s">
        <v>27</v>
      </c>
      <c r="C2029" s="2" t="s">
        <v>28</v>
      </c>
      <c r="D2029" s="2" t="s">
        <v>1712</v>
      </c>
      <c r="E2029" s="12" t="s">
        <v>133</v>
      </c>
      <c r="G2029" s="2" t="s">
        <v>27</v>
      </c>
      <c r="H2029" s="2" t="s">
        <v>78</v>
      </c>
      <c r="I2029" s="2" t="s">
        <v>80</v>
      </c>
      <c r="J2029" s="17">
        <v>620</v>
      </c>
      <c r="K2029" s="3" t="s">
        <v>1229</v>
      </c>
      <c r="L2029" s="30">
        <f>IF(M2029="1000 szt.",((J2029/N2029)/1000),IF(M2029="gram",((J2029/N2029)*1000),J2029/N2029))</f>
        <v>620</v>
      </c>
      <c r="M2029" s="14" t="s">
        <v>19</v>
      </c>
      <c r="N2029" s="15">
        <v>1</v>
      </c>
      <c r="O2029" s="18" t="s">
        <v>1354</v>
      </c>
      <c r="P2029" s="31" t="str">
        <f t="shared" si="31"/>
        <v>St</v>
      </c>
    </row>
    <row r="2030" spans="1:16" ht="15.6" x14ac:dyDescent="0.3">
      <c r="A2030" s="9">
        <v>45543.638888888891</v>
      </c>
      <c r="B2030" s="2" t="s">
        <v>27</v>
      </c>
      <c r="C2030" s="2" t="s">
        <v>28</v>
      </c>
      <c r="D2030" s="2" t="s">
        <v>1712</v>
      </c>
      <c r="E2030" s="12" t="s">
        <v>133</v>
      </c>
      <c r="G2030" s="2" t="s">
        <v>27</v>
      </c>
      <c r="H2030" s="2" t="s">
        <v>11</v>
      </c>
      <c r="I2030" s="2" t="s">
        <v>1744</v>
      </c>
      <c r="J2030" s="17">
        <v>3000</v>
      </c>
      <c r="K2030" s="3" t="s">
        <v>1230</v>
      </c>
      <c r="L2030" s="30">
        <f>IF(M2030="1000 szt.",((J2030/N2030)/1000),IF(M2030="gram",((J2030/N2030)*1000),J2030/N2030))</f>
        <v>3000</v>
      </c>
      <c r="M2030" s="14" t="s">
        <v>19</v>
      </c>
      <c r="N2030" s="15">
        <v>1</v>
      </c>
      <c r="O2030" s="18" t="s">
        <v>1354</v>
      </c>
      <c r="P2030" s="31" t="str">
        <f t="shared" si="31"/>
        <v>St</v>
      </c>
    </row>
    <row r="2031" spans="1:16" ht="15.6" x14ac:dyDescent="0.3">
      <c r="A2031" s="9">
        <v>45543.638888888891</v>
      </c>
      <c r="B2031" s="2" t="s">
        <v>27</v>
      </c>
      <c r="C2031" s="2" t="s">
        <v>28</v>
      </c>
      <c r="D2031" s="2" t="s">
        <v>1712</v>
      </c>
      <c r="E2031" s="12" t="s">
        <v>133</v>
      </c>
      <c r="G2031" s="2" t="s">
        <v>27</v>
      </c>
      <c r="H2031" s="2" t="s">
        <v>11</v>
      </c>
      <c r="I2031" s="2" t="s">
        <v>1744</v>
      </c>
      <c r="J2031" s="17">
        <v>40000</v>
      </c>
      <c r="K2031" s="3" t="s">
        <v>1231</v>
      </c>
      <c r="L2031" s="30">
        <f>IF(M2031="1000 szt.",((J2031/N2031)/1000),IF(M2031="gram",((J2031/N2031)*1000),J2031/N2031))</f>
        <v>40000</v>
      </c>
      <c r="M2031" s="14" t="s">
        <v>19</v>
      </c>
      <c r="N2031" s="15">
        <v>1</v>
      </c>
      <c r="O2031" s="18" t="s">
        <v>1354</v>
      </c>
      <c r="P2031" s="31" t="str">
        <f t="shared" si="31"/>
        <v>St</v>
      </c>
    </row>
    <row r="2032" spans="1:16" ht="15.6" x14ac:dyDescent="0.3">
      <c r="A2032" s="9">
        <v>45543.638888888891</v>
      </c>
      <c r="B2032" s="2" t="s">
        <v>27</v>
      </c>
      <c r="C2032" s="2" t="s">
        <v>28</v>
      </c>
      <c r="D2032" s="2" t="s">
        <v>1712</v>
      </c>
      <c r="E2032" s="12" t="s">
        <v>133</v>
      </c>
      <c r="G2032" s="2" t="s">
        <v>27</v>
      </c>
      <c r="H2032" s="2" t="s">
        <v>11</v>
      </c>
      <c r="I2032" s="2" t="s">
        <v>1744</v>
      </c>
      <c r="K2032" s="3" t="s">
        <v>1232</v>
      </c>
      <c r="L2032" s="30">
        <f>IF(M2032="1000 szt.",((J2032/N2032)/1000),IF(M2032="gram",((J2032/N2032)*1000),J2032/N2032))</f>
        <v>0</v>
      </c>
      <c r="M2032" s="14" t="s">
        <v>19</v>
      </c>
      <c r="N2032" s="15">
        <v>1</v>
      </c>
      <c r="O2032" s="18" t="s">
        <v>1354</v>
      </c>
      <c r="P2032" s="31" t="str">
        <f t="shared" si="31"/>
        <v>St</v>
      </c>
    </row>
    <row r="2033" spans="1:16" ht="15.6" x14ac:dyDescent="0.3">
      <c r="A2033" s="9">
        <v>45543.638888888891</v>
      </c>
      <c r="B2033" s="2" t="s">
        <v>27</v>
      </c>
      <c r="C2033" s="2" t="s">
        <v>28</v>
      </c>
      <c r="D2033" s="2" t="s">
        <v>1712</v>
      </c>
      <c r="E2033" s="12" t="s">
        <v>133</v>
      </c>
      <c r="G2033" s="2" t="s">
        <v>27</v>
      </c>
      <c r="H2033" s="2" t="s">
        <v>11</v>
      </c>
      <c r="I2033" s="2" t="s">
        <v>1744</v>
      </c>
      <c r="K2033" s="3" t="s">
        <v>1233</v>
      </c>
      <c r="L2033" s="30">
        <f>IF(M2033="1000 szt.",((J2033/N2033)/1000),IF(M2033="gram",((J2033/N2033)*1000),J2033/N2033))</f>
        <v>0</v>
      </c>
      <c r="M2033" s="14" t="s">
        <v>19</v>
      </c>
      <c r="N2033" s="15">
        <v>2</v>
      </c>
      <c r="O2033" s="18" t="s">
        <v>1354</v>
      </c>
      <c r="P2033" s="31" t="str">
        <f t="shared" si="31"/>
        <v>St</v>
      </c>
    </row>
    <row r="2034" spans="1:16" ht="15.6" x14ac:dyDescent="0.3">
      <c r="A2034" s="9">
        <v>45543.638888888891</v>
      </c>
      <c r="B2034" s="2" t="s">
        <v>27</v>
      </c>
      <c r="C2034" s="2" t="s">
        <v>28</v>
      </c>
      <c r="D2034" s="2" t="s">
        <v>1712</v>
      </c>
      <c r="E2034" s="12" t="s">
        <v>133</v>
      </c>
      <c r="G2034" s="2" t="s">
        <v>27</v>
      </c>
      <c r="H2034" s="2" t="s">
        <v>11</v>
      </c>
      <c r="I2034" s="2" t="s">
        <v>1744</v>
      </c>
      <c r="K2034" s="3" t="s">
        <v>1234</v>
      </c>
      <c r="L2034" s="30">
        <f>IF(M2034="1000 szt.",((J2034/N2034)/1000),IF(M2034="gram",((J2034/N2034)*1000),J2034/N2034))</f>
        <v>0</v>
      </c>
      <c r="M2034" s="14" t="s">
        <v>19</v>
      </c>
      <c r="N2034" s="15">
        <v>2</v>
      </c>
      <c r="O2034" s="18" t="s">
        <v>1354</v>
      </c>
      <c r="P2034" s="31" t="str">
        <f t="shared" si="31"/>
        <v>St</v>
      </c>
    </row>
    <row r="2035" spans="1:16" ht="15.6" x14ac:dyDescent="0.3">
      <c r="A2035" s="9">
        <v>45543.638888888891</v>
      </c>
      <c r="B2035" s="2" t="s">
        <v>27</v>
      </c>
      <c r="C2035" s="2" t="s">
        <v>28</v>
      </c>
      <c r="D2035" s="2" t="s">
        <v>1712</v>
      </c>
      <c r="E2035" s="12" t="s">
        <v>133</v>
      </c>
      <c r="G2035" s="2" t="s">
        <v>27</v>
      </c>
      <c r="H2035" s="2" t="s">
        <v>11</v>
      </c>
      <c r="I2035" s="2" t="s">
        <v>1744</v>
      </c>
      <c r="K2035" s="3" t="s">
        <v>1235</v>
      </c>
      <c r="L2035" s="30">
        <f>IF(M2035="1000 szt.",((J2035/N2035)/1000),IF(M2035="gram",((J2035/N2035)*1000),J2035/N2035))</f>
        <v>0</v>
      </c>
      <c r="M2035" s="14" t="s">
        <v>19</v>
      </c>
      <c r="N2035" s="15">
        <v>1</v>
      </c>
      <c r="O2035" s="18" t="s">
        <v>1354</v>
      </c>
      <c r="P2035" s="31" t="str">
        <f t="shared" si="31"/>
        <v>St</v>
      </c>
    </row>
    <row r="2036" spans="1:16" ht="15.6" x14ac:dyDescent="0.3">
      <c r="A2036" s="9">
        <v>45543.638888888891</v>
      </c>
      <c r="B2036" s="2" t="s">
        <v>27</v>
      </c>
      <c r="C2036" s="2" t="s">
        <v>28</v>
      </c>
      <c r="D2036" s="2" t="s">
        <v>1712</v>
      </c>
      <c r="E2036" s="12" t="s">
        <v>133</v>
      </c>
      <c r="G2036" s="2" t="s">
        <v>27</v>
      </c>
      <c r="H2036" s="2" t="s">
        <v>11</v>
      </c>
      <c r="I2036" s="2" t="s">
        <v>1744</v>
      </c>
      <c r="K2036" s="3" t="s">
        <v>1236</v>
      </c>
      <c r="L2036" s="30">
        <f>IF(M2036="1000 szt.",((J2036/N2036)/1000),IF(M2036="gram",((J2036/N2036)*1000),J2036/N2036))</f>
        <v>0</v>
      </c>
      <c r="M2036" s="14" t="s">
        <v>19</v>
      </c>
      <c r="N2036" s="15">
        <v>1</v>
      </c>
      <c r="O2036" s="18" t="s">
        <v>1354</v>
      </c>
      <c r="P2036" s="31" t="str">
        <f t="shared" si="31"/>
        <v>St</v>
      </c>
    </row>
    <row r="2037" spans="1:16" ht="15.6" x14ac:dyDescent="0.3">
      <c r="A2037" s="9">
        <v>45543.638888888891</v>
      </c>
      <c r="B2037" s="2" t="s">
        <v>27</v>
      </c>
      <c r="C2037" s="2" t="s">
        <v>28</v>
      </c>
      <c r="D2037" s="2" t="s">
        <v>1712</v>
      </c>
      <c r="E2037" s="12" t="s">
        <v>133</v>
      </c>
      <c r="G2037" s="2" t="s">
        <v>27</v>
      </c>
      <c r="H2037" s="2" t="s">
        <v>11</v>
      </c>
      <c r="I2037" s="2" t="s">
        <v>1744</v>
      </c>
      <c r="K2037" s="3" t="s">
        <v>1237</v>
      </c>
      <c r="L2037" s="30">
        <f>IF(M2037="1000 szt.",((J2037/N2037)/1000),IF(M2037="gram",((J2037/N2037)*1000),J2037/N2037))</f>
        <v>0</v>
      </c>
      <c r="M2037" s="14" t="s">
        <v>19</v>
      </c>
      <c r="N2037" s="15">
        <v>2</v>
      </c>
      <c r="O2037" s="18" t="s">
        <v>1354</v>
      </c>
      <c r="P2037" s="31" t="str">
        <f t="shared" si="31"/>
        <v>St</v>
      </c>
    </row>
    <row r="2038" spans="1:16" ht="15.6" x14ac:dyDescent="0.3">
      <c r="A2038" s="9">
        <v>45543.638888888891</v>
      </c>
      <c r="B2038" s="2" t="s">
        <v>27</v>
      </c>
      <c r="C2038" s="2" t="s">
        <v>28</v>
      </c>
      <c r="D2038" s="2" t="s">
        <v>1712</v>
      </c>
      <c r="E2038" s="12" t="s">
        <v>133</v>
      </c>
      <c r="G2038" s="2" t="s">
        <v>27</v>
      </c>
      <c r="H2038" s="2" t="s">
        <v>11</v>
      </c>
      <c r="I2038" s="2" t="s">
        <v>1744</v>
      </c>
      <c r="K2038" s="3" t="s">
        <v>1238</v>
      </c>
      <c r="L2038" s="30">
        <f>IF(M2038="1000 szt.",((J2038/N2038)/1000),IF(M2038="gram",((J2038/N2038)*1000),J2038/N2038))</f>
        <v>0</v>
      </c>
      <c r="M2038" s="14" t="s">
        <v>19</v>
      </c>
      <c r="N2038" s="15">
        <v>1</v>
      </c>
      <c r="O2038" s="18" t="s">
        <v>1354</v>
      </c>
      <c r="P2038" s="31" t="str">
        <f t="shared" si="31"/>
        <v>St</v>
      </c>
    </row>
    <row r="2039" spans="1:16" ht="15.6" x14ac:dyDescent="0.3">
      <c r="A2039" s="9">
        <v>45543.638888888891</v>
      </c>
      <c r="B2039" s="2" t="s">
        <v>27</v>
      </c>
      <c r="C2039" s="2" t="s">
        <v>28</v>
      </c>
      <c r="D2039" s="2" t="s">
        <v>1712</v>
      </c>
      <c r="E2039" s="12" t="s">
        <v>133</v>
      </c>
      <c r="G2039" s="2" t="s">
        <v>27</v>
      </c>
      <c r="H2039" s="2" t="s">
        <v>78</v>
      </c>
      <c r="I2039" s="2" t="s">
        <v>79</v>
      </c>
      <c r="J2039" s="17">
        <v>5800</v>
      </c>
      <c r="L2039" s="30">
        <f>IF(M2039="1000 szt.",((J2039/N2039)/1000),IF(M2039="gram",((J2039/N2039)*1000),J2039/N2039))</f>
        <v>5800</v>
      </c>
      <c r="M2039" s="14" t="s">
        <v>19</v>
      </c>
      <c r="N2039" s="15">
        <v>1</v>
      </c>
      <c r="O2039" s="18" t="s">
        <v>1354</v>
      </c>
      <c r="P2039" s="31" t="str">
        <f t="shared" si="31"/>
        <v>St</v>
      </c>
    </row>
    <row r="2040" spans="1:16" ht="15.6" x14ac:dyDescent="0.3">
      <c r="A2040" s="9">
        <v>45543.6875</v>
      </c>
      <c r="B2040" s="2" t="s">
        <v>27</v>
      </c>
      <c r="C2040" s="2" t="s">
        <v>28</v>
      </c>
      <c r="D2040" s="2" t="s">
        <v>1709</v>
      </c>
      <c r="E2040" s="12" t="s">
        <v>36</v>
      </c>
      <c r="G2040" s="2" t="s">
        <v>27</v>
      </c>
      <c r="H2040" s="2" t="s">
        <v>37</v>
      </c>
      <c r="I2040" s="2" t="s">
        <v>38</v>
      </c>
      <c r="J2040" s="17">
        <v>92000</v>
      </c>
      <c r="K2040" s="3" t="s">
        <v>1239</v>
      </c>
      <c r="L2040" s="30">
        <f>IF(M2040="1000 szt.",((J2040/N2040)/1000),IF(M2040="gram",((J2040/N2040)*1000),J2040/N2040))</f>
        <v>92000</v>
      </c>
      <c r="M2040" s="14" t="s">
        <v>19</v>
      </c>
      <c r="N2040" s="15">
        <v>1</v>
      </c>
      <c r="O2040" s="18" t="s">
        <v>1169</v>
      </c>
      <c r="P2040" s="31" t="str">
        <f t="shared" si="31"/>
        <v>Po</v>
      </c>
    </row>
    <row r="2041" spans="1:16" ht="15.6" x14ac:dyDescent="0.3">
      <c r="A2041" s="9">
        <v>45543.730555555558</v>
      </c>
      <c r="B2041" s="2" t="s">
        <v>3</v>
      </c>
      <c r="C2041" s="2" t="s">
        <v>4</v>
      </c>
      <c r="D2041" s="2" t="s">
        <v>1708</v>
      </c>
      <c r="E2041" s="12" t="s">
        <v>25</v>
      </c>
      <c r="F2041" s="12" t="s">
        <v>1750</v>
      </c>
      <c r="G2041" s="2" t="s">
        <v>26</v>
      </c>
      <c r="H2041" s="2" t="s">
        <v>7</v>
      </c>
      <c r="I2041" s="2" t="s">
        <v>7</v>
      </c>
      <c r="J2041" s="17">
        <v>326.22000000000003</v>
      </c>
      <c r="K2041" s="3" t="s">
        <v>1221</v>
      </c>
      <c r="L2041" s="30">
        <f>IF(M2041="1000 szt.",((J2041/N2041)/1000),IF(M2041="gram",((J2041/N2041)*1000),J2041/N2041))</f>
        <v>0.81555000000000011</v>
      </c>
      <c r="M2041" s="14" t="s">
        <v>19</v>
      </c>
      <c r="N2041" s="15">
        <v>400</v>
      </c>
      <c r="O2041" s="18" t="s">
        <v>1354</v>
      </c>
      <c r="P2041" s="31" t="str">
        <f t="shared" si="31"/>
        <v>St</v>
      </c>
    </row>
    <row r="2042" spans="1:16" ht="15.6" x14ac:dyDescent="0.3">
      <c r="A2042" s="9">
        <v>45543.751388888886</v>
      </c>
      <c r="B2042" s="2" t="s">
        <v>3</v>
      </c>
      <c r="C2042" s="2" t="s">
        <v>4</v>
      </c>
      <c r="D2042" s="2" t="s">
        <v>1713</v>
      </c>
      <c r="E2042" s="12" t="s">
        <v>3895</v>
      </c>
      <c r="F2042" s="12" t="s">
        <v>1764</v>
      </c>
      <c r="G2042" s="2" t="s">
        <v>16</v>
      </c>
      <c r="H2042" s="2" t="s">
        <v>10</v>
      </c>
      <c r="I2042" s="2" t="s">
        <v>1744</v>
      </c>
      <c r="K2042" s="3" t="s">
        <v>1240</v>
      </c>
      <c r="L2042" s="30">
        <f>IF(M2042="1000 szt.",((J2042/N2042)/1000),IF(M2042="gram",((J2042/N2042)*1000),J2042/N2042))</f>
        <v>0</v>
      </c>
      <c r="M2042" s="14" t="s">
        <v>31</v>
      </c>
      <c r="N2042" s="15">
        <v>2.0000000000000001E-4</v>
      </c>
      <c r="O2042" s="18" t="s">
        <v>1354</v>
      </c>
      <c r="P2042" s="31" t="str">
        <f t="shared" si="31"/>
        <v>St</v>
      </c>
    </row>
    <row r="2043" spans="1:16" ht="15.6" x14ac:dyDescent="0.3">
      <c r="A2043" s="9">
        <v>45543.990972222222</v>
      </c>
      <c r="B2043" s="2" t="s">
        <v>9</v>
      </c>
      <c r="C2043" s="2" t="s">
        <v>32</v>
      </c>
      <c r="D2043" s="2" t="s">
        <v>1712</v>
      </c>
      <c r="E2043" s="12" t="s">
        <v>332</v>
      </c>
      <c r="G2043" s="2" t="s">
        <v>34</v>
      </c>
      <c r="H2043" s="2" t="s">
        <v>10</v>
      </c>
      <c r="I2043" s="2" t="s">
        <v>35</v>
      </c>
      <c r="J2043" s="17">
        <v>909.5</v>
      </c>
      <c r="K2043" s="3" t="s">
        <v>118</v>
      </c>
      <c r="L2043" s="30">
        <f>IF(M2043="1000 szt.",((J2043/N2043)/1000),IF(M2043="gram",((J2043/N2043)*1000),J2043/N2043))</f>
        <v>50000</v>
      </c>
      <c r="M2043" s="14" t="s">
        <v>31</v>
      </c>
      <c r="N2043" s="15">
        <v>1.8190000000000001E-2</v>
      </c>
      <c r="O2043" s="18" t="s">
        <v>1354</v>
      </c>
      <c r="P2043" s="31" t="str">
        <f t="shared" si="31"/>
        <v>St</v>
      </c>
    </row>
    <row r="2044" spans="1:16" ht="15.6" x14ac:dyDescent="0.3">
      <c r="A2044" s="9">
        <v>45543.990972222222</v>
      </c>
      <c r="B2044" s="2" t="s">
        <v>9</v>
      </c>
      <c r="C2044" s="2" t="s">
        <v>32</v>
      </c>
      <c r="D2044" s="2" t="s">
        <v>1712</v>
      </c>
      <c r="E2044" s="12" t="s">
        <v>332</v>
      </c>
      <c r="G2044" s="2" t="s">
        <v>34</v>
      </c>
      <c r="H2044" s="2" t="s">
        <v>10</v>
      </c>
      <c r="I2044" s="2" t="s">
        <v>1744</v>
      </c>
      <c r="J2044" s="17">
        <v>650</v>
      </c>
      <c r="K2044" s="3" t="s">
        <v>1241</v>
      </c>
      <c r="L2044" s="30">
        <f>IF(M2044="1000 szt.",((J2044/N2044)/1000),IF(M2044="gram",((J2044/N2044)*1000),J2044/N2044))</f>
        <v>40000</v>
      </c>
      <c r="M2044" s="14" t="s">
        <v>31</v>
      </c>
      <c r="N2044" s="15">
        <v>1.6250000000000001E-2</v>
      </c>
      <c r="O2044" s="18" t="s">
        <v>1354</v>
      </c>
      <c r="P2044" s="31" t="str">
        <f t="shared" si="31"/>
        <v>St</v>
      </c>
    </row>
    <row r="2045" spans="1:16" ht="15.6" x14ac:dyDescent="0.3">
      <c r="A2045" s="9">
        <v>45543.990972222222</v>
      </c>
      <c r="B2045" s="2" t="s">
        <v>9</v>
      </c>
      <c r="C2045" s="2" t="s">
        <v>32</v>
      </c>
      <c r="D2045" s="2" t="s">
        <v>1712</v>
      </c>
      <c r="E2045" s="12" t="s">
        <v>332</v>
      </c>
      <c r="G2045" s="2" t="s">
        <v>34</v>
      </c>
      <c r="H2045" s="2" t="s">
        <v>10</v>
      </c>
      <c r="I2045" s="2" t="s">
        <v>1744</v>
      </c>
      <c r="K2045" s="3" t="s">
        <v>1242</v>
      </c>
      <c r="L2045" s="30">
        <f>IF(M2045="1000 szt.",((J2045/N2045)/1000),IF(M2045="gram",((J2045/N2045)*1000),J2045/N2045))</f>
        <v>0</v>
      </c>
      <c r="M2045" s="14" t="s">
        <v>19</v>
      </c>
      <c r="N2045" s="15">
        <v>2</v>
      </c>
      <c r="O2045" s="18" t="s">
        <v>1354</v>
      </c>
      <c r="P2045" s="31" t="str">
        <f t="shared" si="31"/>
        <v>St</v>
      </c>
    </row>
    <row r="2046" spans="1:16" ht="15.6" x14ac:dyDescent="0.3">
      <c r="A2046" s="9">
        <v>45544.1</v>
      </c>
      <c r="B2046" s="2" t="s">
        <v>3</v>
      </c>
      <c r="C2046" s="2" t="s">
        <v>4</v>
      </c>
      <c r="D2046" s="2" t="s">
        <v>1708</v>
      </c>
      <c r="E2046" s="12" t="s">
        <v>71</v>
      </c>
      <c r="F2046" s="12" t="s">
        <v>1760</v>
      </c>
      <c r="G2046" s="2" t="s">
        <v>23</v>
      </c>
      <c r="H2046" s="2" t="s">
        <v>7</v>
      </c>
      <c r="I2046" s="2" t="s">
        <v>7</v>
      </c>
      <c r="J2046" s="17">
        <v>32.619999999999997</v>
      </c>
      <c r="L2046" s="30">
        <f>IF(M2046="1000 szt.",((J2046/N2046)/1000),IF(M2046="gram",((J2046/N2046)*1000),J2046/N2046))</f>
        <v>0.81549999999999989</v>
      </c>
      <c r="M2046" s="14" t="s">
        <v>19</v>
      </c>
      <c r="N2046" s="15">
        <v>40</v>
      </c>
      <c r="O2046" s="18" t="s">
        <v>1354</v>
      </c>
      <c r="P2046" s="31" t="str">
        <f t="shared" si="31"/>
        <v>St</v>
      </c>
    </row>
    <row r="2047" spans="1:16" ht="15.6" x14ac:dyDescent="0.3">
      <c r="A2047" s="9">
        <v>45544.109027777777</v>
      </c>
      <c r="B2047" s="2" t="s">
        <v>3</v>
      </c>
      <c r="C2047" s="2" t="s">
        <v>4</v>
      </c>
      <c r="D2047" s="2" t="s">
        <v>1708</v>
      </c>
      <c r="E2047" s="12" t="s">
        <v>71</v>
      </c>
      <c r="F2047" s="12" t="s">
        <v>1760</v>
      </c>
      <c r="G2047" s="2" t="s">
        <v>23</v>
      </c>
      <c r="H2047" s="2" t="s">
        <v>7</v>
      </c>
      <c r="I2047" s="2" t="s">
        <v>7</v>
      </c>
      <c r="J2047" s="17">
        <v>114.18</v>
      </c>
      <c r="L2047" s="30">
        <f>IF(M2047="1000 szt.",((J2047/N2047)/1000),IF(M2047="gram",((J2047/N2047)*1000),J2047/N2047))</f>
        <v>0.81557142857142861</v>
      </c>
      <c r="M2047" s="14" t="s">
        <v>19</v>
      </c>
      <c r="N2047" s="15">
        <v>140</v>
      </c>
      <c r="O2047" s="18" t="s">
        <v>1354</v>
      </c>
      <c r="P2047" s="31" t="str">
        <f t="shared" si="31"/>
        <v>St</v>
      </c>
    </row>
    <row r="2048" spans="1:16" ht="15.6" x14ac:dyDescent="0.3">
      <c r="A2048" s="9">
        <v>45544.121527777781</v>
      </c>
      <c r="B2048" s="2" t="s">
        <v>3</v>
      </c>
      <c r="C2048" s="2" t="s">
        <v>4</v>
      </c>
      <c r="D2048" s="2" t="s">
        <v>1708</v>
      </c>
      <c r="E2048" s="12" t="s">
        <v>71</v>
      </c>
      <c r="F2048" s="12" t="s">
        <v>1760</v>
      </c>
      <c r="G2048" s="2" t="s">
        <v>23</v>
      </c>
      <c r="H2048" s="2" t="s">
        <v>7</v>
      </c>
      <c r="I2048" s="2" t="s">
        <v>7</v>
      </c>
      <c r="J2048" s="17">
        <v>81.55</v>
      </c>
      <c r="L2048" s="30">
        <f>IF(M2048="1000 szt.",((J2048/N2048)/1000),IF(M2048="gram",((J2048/N2048)*1000),J2048/N2048))</f>
        <v>0.8155</v>
      </c>
      <c r="M2048" s="14" t="s">
        <v>19</v>
      </c>
      <c r="N2048" s="15">
        <v>100</v>
      </c>
      <c r="O2048" s="18" t="s">
        <v>1354</v>
      </c>
      <c r="P2048" s="31" t="str">
        <f t="shared" si="31"/>
        <v>St</v>
      </c>
    </row>
    <row r="2049" spans="1:16" ht="15.6" x14ac:dyDescent="0.3">
      <c r="A2049" s="9">
        <v>45544.333333333336</v>
      </c>
      <c r="B2049" s="2" t="s">
        <v>3</v>
      </c>
      <c r="C2049" s="2" t="s">
        <v>4</v>
      </c>
      <c r="D2049" s="2" t="s">
        <v>1708</v>
      </c>
      <c r="E2049" s="12" t="s">
        <v>25</v>
      </c>
      <c r="F2049" s="12" t="s">
        <v>1750</v>
      </c>
      <c r="G2049" s="2" t="s">
        <v>26</v>
      </c>
      <c r="H2049" s="2" t="s">
        <v>7</v>
      </c>
      <c r="I2049" s="2" t="s">
        <v>7</v>
      </c>
      <c r="J2049" s="17">
        <v>277.27999999999997</v>
      </c>
      <c r="L2049" s="30">
        <f>IF(M2049="1000 szt.",((J2049/N2049)/1000),IF(M2049="gram",((J2049/N2049)*1000),J2049/N2049))</f>
        <v>0.81552941176470584</v>
      </c>
      <c r="M2049" s="14" t="s">
        <v>19</v>
      </c>
      <c r="N2049" s="15">
        <v>340</v>
      </c>
      <c r="O2049" s="18" t="s">
        <v>1168</v>
      </c>
      <c r="P2049" s="31" t="str">
        <f t="shared" si="31"/>
        <v>KA</v>
      </c>
    </row>
    <row r="2050" spans="1:16" ht="15.6" x14ac:dyDescent="0.3">
      <c r="A2050" s="9">
        <v>45544.333333333336</v>
      </c>
      <c r="B2050" s="2" t="s">
        <v>3</v>
      </c>
      <c r="C2050" s="2" t="s">
        <v>4</v>
      </c>
      <c r="D2050" s="2" t="s">
        <v>1708</v>
      </c>
      <c r="E2050" s="12" t="s">
        <v>25</v>
      </c>
      <c r="F2050" s="12" t="s">
        <v>1750</v>
      </c>
      <c r="G2050" s="2" t="s">
        <v>26</v>
      </c>
      <c r="H2050" s="2" t="s">
        <v>11</v>
      </c>
      <c r="I2050" s="2" t="s">
        <v>1744</v>
      </c>
      <c r="J2050" s="17">
        <v>100</v>
      </c>
      <c r="K2050" s="3" t="s">
        <v>780</v>
      </c>
      <c r="L2050" s="30">
        <f>IF(M2050="1000 szt.",((J2050/N2050)/1000),IF(M2050="gram",((J2050/N2050)*1000),J2050/N2050))</f>
        <v>10</v>
      </c>
      <c r="M2050" s="14" t="s">
        <v>31</v>
      </c>
      <c r="N2050" s="15">
        <v>10</v>
      </c>
      <c r="O2050" s="18" t="s">
        <v>1168</v>
      </c>
      <c r="P2050" s="31" t="str">
        <f t="shared" si="31"/>
        <v>KA</v>
      </c>
    </row>
    <row r="2051" spans="1:16" ht="15.6" x14ac:dyDescent="0.3">
      <c r="A2051" s="9">
        <v>45544.493055555555</v>
      </c>
      <c r="B2051" s="2" t="s">
        <v>27</v>
      </c>
      <c r="C2051" s="2" t="s">
        <v>32</v>
      </c>
      <c r="D2051" s="2" t="s">
        <v>1714</v>
      </c>
      <c r="E2051" s="12" t="s">
        <v>81</v>
      </c>
      <c r="G2051" s="2" t="s">
        <v>82</v>
      </c>
      <c r="H2051" s="2" t="s">
        <v>7</v>
      </c>
      <c r="I2051" s="2" t="s">
        <v>7</v>
      </c>
      <c r="J2051" s="17">
        <v>39798.35</v>
      </c>
      <c r="K2051" s="3" t="s">
        <v>1244</v>
      </c>
      <c r="L2051" s="30">
        <f>IF(M2051="1000 szt.",((J2051/N2051)/1000),IF(M2051="gram",((J2051/N2051)*1000),J2051/N2051))</f>
        <v>0.81553995901639342</v>
      </c>
      <c r="M2051" s="14" t="s">
        <v>19</v>
      </c>
      <c r="N2051" s="15">
        <v>48800</v>
      </c>
      <c r="O2051" s="18" t="s">
        <v>1354</v>
      </c>
      <c r="P2051" s="31" t="str">
        <f t="shared" ref="P2051:P2114" si="32">MID(O2051,1,2)</f>
        <v>St</v>
      </c>
    </row>
    <row r="2052" spans="1:16" ht="15.6" x14ac:dyDescent="0.3">
      <c r="A2052" s="9">
        <v>45544.493055555555</v>
      </c>
      <c r="B2052" s="2" t="s">
        <v>27</v>
      </c>
      <c r="C2052" s="2" t="s">
        <v>32</v>
      </c>
      <c r="D2052" s="2" t="s">
        <v>1714</v>
      </c>
      <c r="E2052" s="12" t="s">
        <v>81</v>
      </c>
      <c r="G2052" s="2" t="s">
        <v>82</v>
      </c>
      <c r="H2052" s="2" t="s">
        <v>29</v>
      </c>
      <c r="I2052" s="2" t="s">
        <v>30</v>
      </c>
      <c r="J2052" s="17">
        <v>34165.17</v>
      </c>
      <c r="L2052" s="30">
        <f>IF(M2052="1000 szt.",((J2052/N2052)/1000),IF(M2052="gram",((J2052/N2052)*1000),J2052/N2052))</f>
        <v>585.02003424657528</v>
      </c>
      <c r="M2052" s="14" t="s">
        <v>31</v>
      </c>
      <c r="N2052" s="15">
        <v>58.4</v>
      </c>
      <c r="O2052" s="18" t="s">
        <v>1354</v>
      </c>
      <c r="P2052" s="31" t="str">
        <f t="shared" si="32"/>
        <v>St</v>
      </c>
    </row>
    <row r="2053" spans="1:16" ht="15.6" x14ac:dyDescent="0.3">
      <c r="A2053" s="9">
        <v>45544.493055555555</v>
      </c>
      <c r="B2053" s="2" t="s">
        <v>27</v>
      </c>
      <c r="C2053" s="2" t="s">
        <v>32</v>
      </c>
      <c r="D2053" s="2" t="s">
        <v>1714</v>
      </c>
      <c r="E2053" s="12" t="s">
        <v>81</v>
      </c>
      <c r="G2053" s="2" t="s">
        <v>82</v>
      </c>
      <c r="H2053" s="2" t="s">
        <v>55</v>
      </c>
      <c r="I2053" s="2" t="s">
        <v>56</v>
      </c>
      <c r="J2053" s="17">
        <v>3564</v>
      </c>
      <c r="L2053" s="30">
        <f>IF(M2053="1000 szt.",((J2053/N2053)/1000),IF(M2053="gram",((J2053/N2053)*1000),J2053/N2053))</f>
        <v>72</v>
      </c>
      <c r="M2053" s="14" t="s">
        <v>46</v>
      </c>
      <c r="N2053" s="15">
        <v>49.5</v>
      </c>
      <c r="O2053" s="18" t="s">
        <v>1354</v>
      </c>
      <c r="P2053" s="31" t="str">
        <f t="shared" si="32"/>
        <v>St</v>
      </c>
    </row>
    <row r="2054" spans="1:16" ht="15.6" x14ac:dyDescent="0.3">
      <c r="A2054" s="9">
        <v>45545.232638888891</v>
      </c>
      <c r="B2054" s="2" t="s">
        <v>9</v>
      </c>
      <c r="C2054" s="2" t="s">
        <v>4</v>
      </c>
      <c r="D2054" s="2" t="s">
        <v>1714</v>
      </c>
      <c r="E2054" s="12" t="s">
        <v>63</v>
      </c>
      <c r="F2054" s="12" t="s">
        <v>1753</v>
      </c>
      <c r="G2054" s="2" t="s">
        <v>16</v>
      </c>
      <c r="H2054" s="2" t="s">
        <v>17</v>
      </c>
      <c r="I2054" s="2" t="s">
        <v>18</v>
      </c>
      <c r="J2054" s="17">
        <v>1</v>
      </c>
      <c r="K2054" s="3" t="s">
        <v>1246</v>
      </c>
      <c r="L2054" s="30">
        <f>IF(M2054="1000 szt.",((J2054/N2054)/1000),IF(M2054="gram",((J2054/N2054)*1000),J2054/N2054))</f>
        <v>1</v>
      </c>
      <c r="M2054" s="14" t="s">
        <v>19</v>
      </c>
      <c r="N2054" s="15">
        <v>1</v>
      </c>
      <c r="O2054" s="18" t="s">
        <v>1354</v>
      </c>
      <c r="P2054" s="31" t="str">
        <f t="shared" si="32"/>
        <v>St</v>
      </c>
    </row>
    <row r="2055" spans="1:16" ht="15.6" x14ac:dyDescent="0.3">
      <c r="A2055" s="9">
        <v>45545.375</v>
      </c>
      <c r="B2055" s="2" t="s">
        <v>3</v>
      </c>
      <c r="C2055" s="2" t="s">
        <v>4</v>
      </c>
      <c r="D2055" s="2" t="s">
        <v>1708</v>
      </c>
      <c r="E2055" s="12" t="s">
        <v>71</v>
      </c>
      <c r="F2055" s="12" t="s">
        <v>1760</v>
      </c>
      <c r="G2055" s="2" t="s">
        <v>23</v>
      </c>
      <c r="H2055" s="2" t="s">
        <v>7</v>
      </c>
      <c r="I2055" s="2" t="s">
        <v>7</v>
      </c>
      <c r="J2055" s="17">
        <v>32.619999999999997</v>
      </c>
      <c r="K2055" s="3" t="s">
        <v>1245</v>
      </c>
      <c r="L2055" s="30">
        <f>IF(M2055="1000 szt.",((J2055/N2055)/1000),IF(M2055="gram",((J2055/N2055)*1000),J2055/N2055))</f>
        <v>0.81549999999999989</v>
      </c>
      <c r="M2055" s="14" t="s">
        <v>19</v>
      </c>
      <c r="N2055" s="15">
        <v>40</v>
      </c>
      <c r="O2055" s="18" t="s">
        <v>1354</v>
      </c>
      <c r="P2055" s="31" t="str">
        <f t="shared" si="32"/>
        <v>St</v>
      </c>
    </row>
    <row r="2056" spans="1:16" ht="15.6" x14ac:dyDescent="0.3">
      <c r="A2056" s="9">
        <v>45545.399305555555</v>
      </c>
      <c r="B2056" s="2" t="s">
        <v>9</v>
      </c>
      <c r="C2056" s="2" t="s">
        <v>32</v>
      </c>
      <c r="D2056" s="2" t="s">
        <v>1710</v>
      </c>
      <c r="E2056" s="12" t="s">
        <v>167</v>
      </c>
      <c r="F2056" s="12" t="s">
        <v>1761</v>
      </c>
      <c r="G2056" s="2" t="s">
        <v>16</v>
      </c>
      <c r="H2056" s="2" t="s">
        <v>17</v>
      </c>
      <c r="I2056" s="2" t="s">
        <v>18</v>
      </c>
      <c r="J2056" s="17">
        <v>1.1000000000000001</v>
      </c>
      <c r="K2056" s="3" t="s">
        <v>1248</v>
      </c>
      <c r="L2056" s="30">
        <f>IF(M2056="1000 szt.",((J2056/N2056)/1000),IF(M2056="gram",((J2056/N2056)*1000),J2056/N2056))</f>
        <v>1.1000000000000001</v>
      </c>
      <c r="M2056" s="14" t="s">
        <v>19</v>
      </c>
      <c r="N2056" s="15">
        <v>1</v>
      </c>
      <c r="O2056" s="18" t="s">
        <v>1354</v>
      </c>
      <c r="P2056" s="31" t="str">
        <f t="shared" si="32"/>
        <v>St</v>
      </c>
    </row>
    <row r="2057" spans="1:16" ht="15.6" x14ac:dyDescent="0.3">
      <c r="A2057" s="9">
        <v>45545.416666666664</v>
      </c>
      <c r="B2057" s="2" t="s">
        <v>3</v>
      </c>
      <c r="C2057" s="2" t="s">
        <v>4</v>
      </c>
      <c r="D2057" s="2" t="s">
        <v>1708</v>
      </c>
      <c r="E2057" s="12" t="s">
        <v>71</v>
      </c>
      <c r="F2057" s="12" t="s">
        <v>1760</v>
      </c>
      <c r="G2057" s="2" t="s">
        <v>23</v>
      </c>
      <c r="H2057" s="2" t="s">
        <v>7</v>
      </c>
      <c r="I2057" s="2" t="s">
        <v>7</v>
      </c>
      <c r="J2057" s="17">
        <v>130.49</v>
      </c>
      <c r="K2057" s="3" t="s">
        <v>1247</v>
      </c>
      <c r="L2057" s="30">
        <f>IF(M2057="1000 szt.",((J2057/N2057)/1000),IF(M2057="gram",((J2057/N2057)*1000),J2057/N2057))</f>
        <v>0.81556250000000008</v>
      </c>
      <c r="M2057" s="14" t="s">
        <v>19</v>
      </c>
      <c r="N2057" s="15">
        <v>160</v>
      </c>
      <c r="O2057" s="18" t="s">
        <v>1354</v>
      </c>
      <c r="P2057" s="31" t="str">
        <f t="shared" si="32"/>
        <v>St</v>
      </c>
    </row>
    <row r="2058" spans="1:16" ht="15.6" x14ac:dyDescent="0.3">
      <c r="A2058" s="9">
        <v>45545.486111111109</v>
      </c>
      <c r="B2058" s="2" t="s">
        <v>3</v>
      </c>
      <c r="C2058" s="2" t="s">
        <v>32</v>
      </c>
      <c r="D2058" s="2" t="s">
        <v>1714</v>
      </c>
      <c r="E2058" s="12" t="s">
        <v>33</v>
      </c>
      <c r="G2058" s="2" t="s">
        <v>34</v>
      </c>
      <c r="H2058" s="2" t="s">
        <v>37</v>
      </c>
      <c r="I2058" s="2" t="s">
        <v>1744</v>
      </c>
      <c r="J2058" s="17">
        <v>200000</v>
      </c>
      <c r="K2058" s="3" t="s">
        <v>1249</v>
      </c>
      <c r="L2058" s="30">
        <f>IF(M2058="1000 szt.",((J2058/N2058)/1000),IF(M2058="gram",((J2058/N2058)*1000),J2058/N2058))</f>
        <v>200000</v>
      </c>
      <c r="M2058" s="14" t="s">
        <v>19</v>
      </c>
      <c r="N2058" s="15">
        <v>1</v>
      </c>
      <c r="O2058" s="18" t="s">
        <v>1354</v>
      </c>
      <c r="P2058" s="31" t="str">
        <f t="shared" si="32"/>
        <v>St</v>
      </c>
    </row>
    <row r="2059" spans="1:16" ht="15.6" x14ac:dyDescent="0.3">
      <c r="A2059" s="9">
        <v>45545.5</v>
      </c>
      <c r="B2059" s="2" t="s">
        <v>27</v>
      </c>
      <c r="C2059" s="2" t="s">
        <v>28</v>
      </c>
      <c r="D2059" s="2" t="s">
        <v>1708</v>
      </c>
      <c r="E2059" s="12" t="s">
        <v>25</v>
      </c>
      <c r="G2059" s="2" t="s">
        <v>27</v>
      </c>
      <c r="H2059" s="2" t="s">
        <v>10</v>
      </c>
      <c r="I2059" s="2" t="s">
        <v>1744</v>
      </c>
      <c r="J2059" s="17">
        <v>6147500</v>
      </c>
      <c r="K2059" s="3" t="s">
        <v>1252</v>
      </c>
      <c r="L2059" s="30">
        <f>IF(M2059="1000 szt.",((J2059/N2059)/1000),IF(M2059="gram",((J2059/N2059)*1000),J2059/N2059))</f>
        <v>50000</v>
      </c>
      <c r="M2059" s="14" t="s">
        <v>31</v>
      </c>
      <c r="N2059" s="15">
        <v>122.95</v>
      </c>
      <c r="O2059" s="18" t="s">
        <v>1354</v>
      </c>
      <c r="P2059" s="31" t="str">
        <f t="shared" si="32"/>
        <v>St</v>
      </c>
    </row>
    <row r="2060" spans="1:16" ht="15.6" x14ac:dyDescent="0.3">
      <c r="A2060" s="9">
        <v>45545.625</v>
      </c>
      <c r="B2060" s="2" t="s">
        <v>9</v>
      </c>
      <c r="C2060" s="2" t="s">
        <v>4</v>
      </c>
      <c r="D2060" s="2" t="s">
        <v>1709</v>
      </c>
      <c r="E2060" s="12" t="s">
        <v>52</v>
      </c>
      <c r="F2060" s="12" t="s">
        <v>1751</v>
      </c>
      <c r="G2060" s="2" t="s">
        <v>16</v>
      </c>
      <c r="H2060" s="2" t="s">
        <v>17</v>
      </c>
      <c r="I2060" s="2" t="s">
        <v>18</v>
      </c>
      <c r="J2060" s="17">
        <v>3</v>
      </c>
      <c r="K2060" s="3" t="s">
        <v>1250</v>
      </c>
      <c r="L2060" s="30">
        <f>IF(M2060="1000 szt.",((J2060/N2060)/1000),IF(M2060="gram",((J2060/N2060)*1000),J2060/N2060))</f>
        <v>3</v>
      </c>
      <c r="M2060" s="14" t="s">
        <v>19</v>
      </c>
      <c r="N2060" s="15">
        <v>1</v>
      </c>
      <c r="O2060" s="18" t="s">
        <v>1167</v>
      </c>
      <c r="P2060" s="31" t="str">
        <f t="shared" si="32"/>
        <v>in</v>
      </c>
    </row>
    <row r="2061" spans="1:16" ht="15.6" x14ac:dyDescent="0.3">
      <c r="A2061" s="9">
        <v>45545.708333333336</v>
      </c>
      <c r="B2061" s="2" t="s">
        <v>27</v>
      </c>
      <c r="C2061" s="2" t="s">
        <v>32</v>
      </c>
      <c r="D2061" s="2" t="s">
        <v>1708</v>
      </c>
      <c r="E2061" s="12" t="s">
        <v>66</v>
      </c>
      <c r="G2061" s="2" t="s">
        <v>23</v>
      </c>
      <c r="H2061" s="2" t="s">
        <v>37</v>
      </c>
      <c r="I2061" s="2" t="s">
        <v>312</v>
      </c>
      <c r="J2061" s="17">
        <v>96800</v>
      </c>
      <c r="K2061" s="3" t="s">
        <v>1251</v>
      </c>
      <c r="L2061" s="30">
        <f>IF(M2061="1000 szt.",((J2061/N2061)/1000),IF(M2061="gram",((J2061/N2061)*1000),J2061/N2061))</f>
        <v>96800</v>
      </c>
      <c r="M2061" s="14" t="s">
        <v>19</v>
      </c>
      <c r="N2061" s="15">
        <v>1</v>
      </c>
      <c r="O2061" s="18" t="s">
        <v>1166</v>
      </c>
      <c r="P2061" s="31" t="str">
        <f t="shared" si="32"/>
        <v>Po</v>
      </c>
    </row>
    <row r="2062" spans="1:16" ht="15.6" x14ac:dyDescent="0.3">
      <c r="A2062" s="9">
        <v>45545.708333333336</v>
      </c>
      <c r="B2062" s="2" t="s">
        <v>27</v>
      </c>
      <c r="C2062" s="2" t="s">
        <v>32</v>
      </c>
      <c r="D2062" s="2" t="s">
        <v>1708</v>
      </c>
      <c r="E2062" s="12" t="s">
        <v>66</v>
      </c>
      <c r="G2062" s="2" t="s">
        <v>23</v>
      </c>
      <c r="H2062" s="2" t="s">
        <v>37</v>
      </c>
      <c r="I2062" s="2" t="s">
        <v>312</v>
      </c>
      <c r="J2062" s="17">
        <v>44400</v>
      </c>
      <c r="K2062" s="3" t="s">
        <v>1282</v>
      </c>
      <c r="L2062" s="30">
        <f>IF(M2062="1000 szt.",((J2062/N2062)/1000),IF(M2062="gram",((J2062/N2062)*1000),J2062/N2062))</f>
        <v>44400</v>
      </c>
      <c r="M2062" s="14" t="s">
        <v>19</v>
      </c>
      <c r="N2062" s="15">
        <v>1</v>
      </c>
      <c r="O2062" s="18" t="s">
        <v>1166</v>
      </c>
      <c r="P2062" s="31" t="str">
        <f t="shared" si="32"/>
        <v>Po</v>
      </c>
    </row>
    <row r="2063" spans="1:16" ht="28.8" x14ac:dyDescent="0.3">
      <c r="A2063" s="9">
        <v>45546.104166666664</v>
      </c>
      <c r="B2063" s="2" t="s">
        <v>9</v>
      </c>
      <c r="C2063" s="2" t="s">
        <v>4</v>
      </c>
      <c r="D2063" s="2" t="s">
        <v>1708</v>
      </c>
      <c r="E2063" s="12" t="s">
        <v>58</v>
      </c>
      <c r="F2063" s="12" t="s">
        <v>1754</v>
      </c>
      <c r="G2063" s="2" t="s">
        <v>23</v>
      </c>
      <c r="H2063" s="2" t="s">
        <v>37</v>
      </c>
      <c r="I2063" s="2" t="s">
        <v>38</v>
      </c>
      <c r="J2063" s="17">
        <v>35000</v>
      </c>
      <c r="L2063" s="30">
        <f>IF(M2063="1000 szt.",((J2063/N2063)/1000),IF(M2063="gram",((J2063/N2063)*1000),J2063/N2063))</f>
        <v>35000</v>
      </c>
      <c r="M2063" s="14" t="s">
        <v>19</v>
      </c>
      <c r="N2063" s="15">
        <v>1</v>
      </c>
      <c r="O2063" s="18" t="s">
        <v>1354</v>
      </c>
      <c r="P2063" s="31" t="str">
        <f t="shared" si="32"/>
        <v>St</v>
      </c>
    </row>
    <row r="2064" spans="1:16" ht="15.6" x14ac:dyDescent="0.3">
      <c r="A2064" s="9">
        <v>45546.3125</v>
      </c>
      <c r="B2064" s="2" t="s">
        <v>9</v>
      </c>
      <c r="C2064" s="2" t="s">
        <v>4</v>
      </c>
      <c r="D2064" s="2" t="s">
        <v>1708</v>
      </c>
      <c r="E2064" s="12" t="s">
        <v>25</v>
      </c>
      <c r="F2064" s="12" t="s">
        <v>1750</v>
      </c>
      <c r="G2064" s="2" t="s">
        <v>26</v>
      </c>
      <c r="H2064" s="2" t="s">
        <v>37</v>
      </c>
      <c r="I2064" s="2" t="s">
        <v>38</v>
      </c>
      <c r="J2064" s="17">
        <v>40000</v>
      </c>
      <c r="K2064" s="3" t="s">
        <v>1253</v>
      </c>
      <c r="L2064" s="30">
        <f>IF(M2064="1000 szt.",((J2064/N2064)/1000),IF(M2064="gram",((J2064/N2064)*1000),J2064/N2064))</f>
        <v>40000</v>
      </c>
      <c r="M2064" s="14" t="s">
        <v>19</v>
      </c>
      <c r="N2064" s="15">
        <v>1</v>
      </c>
      <c r="O2064" s="18" t="s">
        <v>1354</v>
      </c>
      <c r="P2064" s="31" t="str">
        <f t="shared" si="32"/>
        <v>St</v>
      </c>
    </row>
    <row r="2065" spans="1:16" ht="15.6" x14ac:dyDescent="0.3">
      <c r="A2065" s="9">
        <v>45546.625</v>
      </c>
      <c r="B2065" s="2" t="s">
        <v>27</v>
      </c>
      <c r="C2065" s="2" t="s">
        <v>28</v>
      </c>
      <c r="D2065" s="2" t="s">
        <v>1712</v>
      </c>
      <c r="E2065" s="12" t="s">
        <v>162</v>
      </c>
      <c r="G2065" s="2" t="s">
        <v>27</v>
      </c>
      <c r="H2065" s="2" t="s">
        <v>37</v>
      </c>
      <c r="I2065" s="2" t="s">
        <v>312</v>
      </c>
      <c r="J2065" s="17">
        <v>80000</v>
      </c>
      <c r="K2065" s="3" t="s">
        <v>1255</v>
      </c>
      <c r="L2065" s="30">
        <f>IF(M2065="1000 szt.",((J2065/N2065)/1000),IF(M2065="gram",((J2065/N2065)*1000),J2065/N2065))</f>
        <v>80000</v>
      </c>
      <c r="M2065" s="14" t="s">
        <v>19</v>
      </c>
      <c r="N2065" s="15">
        <v>1</v>
      </c>
      <c r="O2065" s="18" t="s">
        <v>1354</v>
      </c>
      <c r="P2065" s="31" t="str">
        <f t="shared" si="32"/>
        <v>St</v>
      </c>
    </row>
    <row r="2066" spans="1:16" ht="20.399999999999999" x14ac:dyDescent="0.3">
      <c r="A2066" s="9">
        <v>45546.625</v>
      </c>
      <c r="B2066" s="2" t="s">
        <v>27</v>
      </c>
      <c r="C2066" s="2" t="s">
        <v>28</v>
      </c>
      <c r="D2066" s="2" t="s">
        <v>1712</v>
      </c>
      <c r="E2066" s="12" t="s">
        <v>162</v>
      </c>
      <c r="G2066" s="2" t="s">
        <v>27</v>
      </c>
      <c r="H2066" s="2" t="s">
        <v>37</v>
      </c>
      <c r="I2066" s="2" t="s">
        <v>312</v>
      </c>
      <c r="J2066" s="17">
        <v>100000</v>
      </c>
      <c r="K2066" s="3" t="s">
        <v>1256</v>
      </c>
      <c r="L2066" s="30">
        <f>IF(M2066="1000 szt.",((J2066/N2066)/1000),IF(M2066="gram",((J2066/N2066)*1000),J2066/N2066))</f>
        <v>100000</v>
      </c>
      <c r="M2066" s="14" t="s">
        <v>19</v>
      </c>
      <c r="N2066" s="15">
        <v>1</v>
      </c>
      <c r="O2066" s="18" t="s">
        <v>1354</v>
      </c>
      <c r="P2066" s="31" t="str">
        <f t="shared" si="32"/>
        <v>St</v>
      </c>
    </row>
    <row r="2067" spans="1:16" ht="20.399999999999999" x14ac:dyDescent="0.3">
      <c r="A2067" s="9">
        <v>45546.625</v>
      </c>
      <c r="B2067" s="2" t="s">
        <v>27</v>
      </c>
      <c r="C2067" s="2" t="s">
        <v>28</v>
      </c>
      <c r="D2067" s="2" t="s">
        <v>1712</v>
      </c>
      <c r="E2067" s="12" t="s">
        <v>162</v>
      </c>
      <c r="G2067" s="2" t="s">
        <v>27</v>
      </c>
      <c r="H2067" s="2" t="s">
        <v>37</v>
      </c>
      <c r="I2067" s="2" t="s">
        <v>312</v>
      </c>
      <c r="J2067" s="17">
        <v>100000</v>
      </c>
      <c r="K2067" s="3" t="s">
        <v>1257</v>
      </c>
      <c r="L2067" s="30">
        <f>IF(M2067="1000 szt.",((J2067/N2067)/1000),IF(M2067="gram",((J2067/N2067)*1000),J2067/N2067))</f>
        <v>100000</v>
      </c>
      <c r="M2067" s="14" t="s">
        <v>19</v>
      </c>
      <c r="N2067" s="15">
        <v>1</v>
      </c>
      <c r="O2067" s="18" t="s">
        <v>1354</v>
      </c>
      <c r="P2067" s="31" t="str">
        <f t="shared" si="32"/>
        <v>St</v>
      </c>
    </row>
    <row r="2068" spans="1:16" ht="20.399999999999999" x14ac:dyDescent="0.3">
      <c r="A2068" s="9">
        <v>45546.625</v>
      </c>
      <c r="B2068" s="2" t="s">
        <v>27</v>
      </c>
      <c r="C2068" s="2" t="s">
        <v>28</v>
      </c>
      <c r="D2068" s="2" t="s">
        <v>1712</v>
      </c>
      <c r="E2068" s="12" t="s">
        <v>162</v>
      </c>
      <c r="G2068" s="2" t="s">
        <v>27</v>
      </c>
      <c r="H2068" s="2" t="s">
        <v>37</v>
      </c>
      <c r="I2068" s="2" t="s">
        <v>1744</v>
      </c>
      <c r="J2068" s="17">
        <v>260000</v>
      </c>
      <c r="K2068" s="3" t="s">
        <v>1258</v>
      </c>
      <c r="L2068" s="30">
        <f>IF(M2068="1000 szt.",((J2068/N2068)/1000),IF(M2068="gram",((J2068/N2068)*1000),J2068/N2068))</f>
        <v>260000</v>
      </c>
      <c r="M2068" s="14" t="s">
        <v>19</v>
      </c>
      <c r="N2068" s="15">
        <v>1</v>
      </c>
      <c r="O2068" s="18" t="s">
        <v>1354</v>
      </c>
      <c r="P2068" s="31" t="str">
        <f t="shared" si="32"/>
        <v>St</v>
      </c>
    </row>
    <row r="2069" spans="1:16" ht="20.399999999999999" x14ac:dyDescent="0.3">
      <c r="A2069" s="9">
        <v>45546.625</v>
      </c>
      <c r="B2069" s="2" t="s">
        <v>27</v>
      </c>
      <c r="C2069" s="2" t="s">
        <v>28</v>
      </c>
      <c r="D2069" s="2" t="s">
        <v>1712</v>
      </c>
      <c r="E2069" s="12" t="s">
        <v>162</v>
      </c>
      <c r="G2069" s="2" t="s">
        <v>27</v>
      </c>
      <c r="H2069" s="2" t="s">
        <v>37</v>
      </c>
      <c r="I2069" s="2" t="s">
        <v>1744</v>
      </c>
      <c r="J2069" s="17">
        <v>100000</v>
      </c>
      <c r="K2069" s="3" t="s">
        <v>1259</v>
      </c>
      <c r="L2069" s="30">
        <f>IF(M2069="1000 szt.",((J2069/N2069)/1000),IF(M2069="gram",((J2069/N2069)*1000),J2069/N2069))</f>
        <v>100000</v>
      </c>
      <c r="M2069" s="14" t="s">
        <v>19</v>
      </c>
      <c r="N2069" s="15">
        <v>1</v>
      </c>
      <c r="O2069" s="18" t="s">
        <v>1354</v>
      </c>
      <c r="P2069" s="31" t="str">
        <f t="shared" si="32"/>
        <v>St</v>
      </c>
    </row>
    <row r="2070" spans="1:16" ht="15.6" x14ac:dyDescent="0.3">
      <c r="A2070" s="9">
        <v>45546.625</v>
      </c>
      <c r="B2070" s="2" t="s">
        <v>27</v>
      </c>
      <c r="C2070" s="2" t="s">
        <v>28</v>
      </c>
      <c r="D2070" s="2" t="s">
        <v>1712</v>
      </c>
      <c r="E2070" s="12" t="s">
        <v>162</v>
      </c>
      <c r="G2070" s="2" t="s">
        <v>27</v>
      </c>
      <c r="H2070" s="2" t="s">
        <v>37</v>
      </c>
      <c r="I2070" s="2" t="s">
        <v>1744</v>
      </c>
      <c r="J2070" s="17">
        <v>60000</v>
      </c>
      <c r="K2070" s="3" t="s">
        <v>1260</v>
      </c>
      <c r="L2070" s="30">
        <f>IF(M2070="1000 szt.",((J2070/N2070)/1000),IF(M2070="gram",((J2070/N2070)*1000),J2070/N2070))</f>
        <v>60000</v>
      </c>
      <c r="M2070" s="14" t="s">
        <v>19</v>
      </c>
      <c r="N2070" s="15">
        <v>1</v>
      </c>
      <c r="O2070" s="18" t="s">
        <v>1354</v>
      </c>
      <c r="P2070" s="31" t="str">
        <f t="shared" si="32"/>
        <v>St</v>
      </c>
    </row>
    <row r="2071" spans="1:16" ht="20.399999999999999" x14ac:dyDescent="0.3">
      <c r="A2071" s="9">
        <v>45546.625</v>
      </c>
      <c r="B2071" s="2" t="s">
        <v>27</v>
      </c>
      <c r="C2071" s="2" t="s">
        <v>28</v>
      </c>
      <c r="D2071" s="2" t="s">
        <v>1712</v>
      </c>
      <c r="E2071" s="12" t="s">
        <v>162</v>
      </c>
      <c r="G2071" s="2" t="s">
        <v>27</v>
      </c>
      <c r="H2071" s="2" t="s">
        <v>37</v>
      </c>
      <c r="I2071" s="2" t="s">
        <v>38</v>
      </c>
      <c r="J2071" s="17">
        <v>600000</v>
      </c>
      <c r="K2071" s="3" t="s">
        <v>1261</v>
      </c>
      <c r="L2071" s="30">
        <f>IF(M2071="1000 szt.",((J2071/N2071)/1000),IF(M2071="gram",((J2071/N2071)*1000),J2071/N2071))</f>
        <v>600000</v>
      </c>
      <c r="M2071" s="14" t="s">
        <v>19</v>
      </c>
      <c r="N2071" s="15">
        <v>1</v>
      </c>
      <c r="O2071" s="18" t="s">
        <v>1354</v>
      </c>
      <c r="P2071" s="31" t="str">
        <f t="shared" si="32"/>
        <v>St</v>
      </c>
    </row>
    <row r="2072" spans="1:16" ht="15.6" x14ac:dyDescent="0.3">
      <c r="A2072" s="9">
        <v>45547.270833333336</v>
      </c>
      <c r="B2072" s="2" t="s">
        <v>27</v>
      </c>
      <c r="C2072" s="2" t="s">
        <v>28</v>
      </c>
      <c r="D2072" s="2" t="s">
        <v>1708</v>
      </c>
      <c r="E2072" s="12" t="s">
        <v>66</v>
      </c>
      <c r="G2072" s="2" t="s">
        <v>27</v>
      </c>
      <c r="H2072" s="2" t="s">
        <v>37</v>
      </c>
      <c r="I2072" s="2" t="s">
        <v>312</v>
      </c>
      <c r="J2072" s="17">
        <v>69300</v>
      </c>
      <c r="K2072" s="3" t="s">
        <v>1263</v>
      </c>
      <c r="L2072" s="30">
        <f>IF(M2072="1000 szt.",((J2072/N2072)/1000),IF(M2072="gram",((J2072/N2072)*1000),J2072/N2072))</f>
        <v>69300</v>
      </c>
      <c r="M2072" s="14" t="s">
        <v>19</v>
      </c>
      <c r="N2072" s="15">
        <v>1</v>
      </c>
      <c r="O2072" s="18" t="s">
        <v>1166</v>
      </c>
      <c r="P2072" s="31" t="str">
        <f t="shared" si="32"/>
        <v>Po</v>
      </c>
    </row>
    <row r="2073" spans="1:16" ht="15.6" x14ac:dyDescent="0.3">
      <c r="A2073" s="9">
        <v>45547.270833333336</v>
      </c>
      <c r="B2073" s="2" t="s">
        <v>27</v>
      </c>
      <c r="C2073" s="2" t="s">
        <v>28</v>
      </c>
      <c r="D2073" s="2" t="s">
        <v>1708</v>
      </c>
      <c r="E2073" s="12" t="s">
        <v>66</v>
      </c>
      <c r="G2073" s="2" t="s">
        <v>27</v>
      </c>
      <c r="H2073" s="2" t="s">
        <v>37</v>
      </c>
      <c r="I2073" s="2" t="s">
        <v>38</v>
      </c>
      <c r="J2073" s="17">
        <v>61200</v>
      </c>
      <c r="K2073" s="3" t="s">
        <v>1264</v>
      </c>
      <c r="L2073" s="30">
        <f>IF(M2073="1000 szt.",((J2073/N2073)/1000),IF(M2073="gram",((J2073/N2073)*1000),J2073/N2073))</f>
        <v>61200</v>
      </c>
      <c r="M2073" s="14" t="s">
        <v>19</v>
      </c>
      <c r="N2073" s="15">
        <v>1</v>
      </c>
      <c r="O2073" s="18" t="s">
        <v>1166</v>
      </c>
      <c r="P2073" s="31" t="str">
        <f t="shared" si="32"/>
        <v>Po</v>
      </c>
    </row>
    <row r="2074" spans="1:16" ht="15.6" x14ac:dyDescent="0.3">
      <c r="A2074" s="9">
        <v>45547.270833333336</v>
      </c>
      <c r="B2074" s="2" t="s">
        <v>27</v>
      </c>
      <c r="C2074" s="2" t="s">
        <v>28</v>
      </c>
      <c r="D2074" s="2" t="s">
        <v>1708</v>
      </c>
      <c r="E2074" s="12" t="s">
        <v>66</v>
      </c>
      <c r="G2074" s="2" t="s">
        <v>27</v>
      </c>
      <c r="H2074" s="2" t="s">
        <v>37</v>
      </c>
      <c r="I2074" s="2" t="s">
        <v>312</v>
      </c>
      <c r="J2074" s="17">
        <v>48800</v>
      </c>
      <c r="K2074" s="3" t="s">
        <v>1265</v>
      </c>
      <c r="L2074" s="30">
        <f>IF(M2074="1000 szt.",((J2074/N2074)/1000),IF(M2074="gram",((J2074/N2074)*1000),J2074/N2074))</f>
        <v>48800</v>
      </c>
      <c r="M2074" s="14" t="s">
        <v>19</v>
      </c>
      <c r="N2074" s="15">
        <v>1</v>
      </c>
      <c r="O2074" s="18" t="s">
        <v>1166</v>
      </c>
      <c r="P2074" s="31" t="str">
        <f t="shared" si="32"/>
        <v>Po</v>
      </c>
    </row>
    <row r="2075" spans="1:16" ht="15.6" x14ac:dyDescent="0.3">
      <c r="A2075" s="9">
        <v>45547.270833333336</v>
      </c>
      <c r="B2075" s="2" t="s">
        <v>27</v>
      </c>
      <c r="C2075" s="2" t="s">
        <v>28</v>
      </c>
      <c r="D2075" s="2" t="s">
        <v>1708</v>
      </c>
      <c r="E2075" s="12" t="s">
        <v>66</v>
      </c>
      <c r="G2075" s="2" t="s">
        <v>27</v>
      </c>
      <c r="H2075" s="2" t="s">
        <v>37</v>
      </c>
      <c r="I2075" s="2" t="s">
        <v>312</v>
      </c>
      <c r="J2075" s="17">
        <v>43300</v>
      </c>
      <c r="K2075" s="3" t="s">
        <v>1266</v>
      </c>
      <c r="L2075" s="30">
        <f>IF(M2075="1000 szt.",((J2075/N2075)/1000),IF(M2075="gram",((J2075/N2075)*1000),J2075/N2075))</f>
        <v>43300</v>
      </c>
      <c r="M2075" s="14" t="s">
        <v>19</v>
      </c>
      <c r="N2075" s="15">
        <v>1</v>
      </c>
      <c r="O2075" s="18" t="s">
        <v>1166</v>
      </c>
      <c r="P2075" s="31" t="str">
        <f t="shared" si="32"/>
        <v>Po</v>
      </c>
    </row>
    <row r="2076" spans="1:16" ht="15.6" x14ac:dyDescent="0.3">
      <c r="A2076" s="9">
        <v>45547.270833333336</v>
      </c>
      <c r="B2076" s="2" t="s">
        <v>27</v>
      </c>
      <c r="C2076" s="2" t="s">
        <v>28</v>
      </c>
      <c r="D2076" s="2" t="s">
        <v>1708</v>
      </c>
      <c r="E2076" s="12" t="s">
        <v>66</v>
      </c>
      <c r="G2076" s="2" t="s">
        <v>27</v>
      </c>
      <c r="H2076" s="2" t="s">
        <v>10</v>
      </c>
      <c r="I2076" s="2" t="s">
        <v>35</v>
      </c>
      <c r="J2076" s="17">
        <v>9</v>
      </c>
      <c r="L2076" s="30">
        <f>IF(M2076="1000 szt.",((J2076/N2076)/1000),IF(M2076="gram",((J2076/N2076)*1000),J2076/N2076))</f>
        <v>45000</v>
      </c>
      <c r="M2076" s="14" t="s">
        <v>31</v>
      </c>
      <c r="N2076" s="15">
        <v>2.0000000000000001E-4</v>
      </c>
      <c r="O2076" s="18" t="s">
        <v>1166</v>
      </c>
      <c r="P2076" s="31" t="str">
        <f t="shared" si="32"/>
        <v>Po</v>
      </c>
    </row>
    <row r="2077" spans="1:16" ht="15.6" x14ac:dyDescent="0.3">
      <c r="A2077" s="9">
        <v>45547.419444444444</v>
      </c>
      <c r="B2077" s="2" t="s">
        <v>27</v>
      </c>
      <c r="C2077" s="2" t="s">
        <v>32</v>
      </c>
      <c r="D2077" s="2" t="s">
        <v>1711</v>
      </c>
      <c r="E2077" s="12" t="s">
        <v>36</v>
      </c>
      <c r="G2077" s="2" t="s">
        <v>34</v>
      </c>
      <c r="H2077" s="2" t="s">
        <v>29</v>
      </c>
      <c r="I2077" s="2" t="s">
        <v>134</v>
      </c>
      <c r="J2077" s="17">
        <v>8108377</v>
      </c>
      <c r="L2077" s="30">
        <f>IF(M2077="1000 szt.",((J2077/N2077)/1000),IF(M2077="gram",((J2077/N2077)*1000),J2077/N2077))</f>
        <v>585.01998556998558</v>
      </c>
      <c r="M2077" s="14" t="s">
        <v>31</v>
      </c>
      <c r="N2077" s="15">
        <v>13860</v>
      </c>
      <c r="O2077" s="18" t="s">
        <v>1171</v>
      </c>
      <c r="P2077" s="31" t="str">
        <f t="shared" si="32"/>
        <v>SC</v>
      </c>
    </row>
    <row r="2078" spans="1:16" ht="28.8" x14ac:dyDescent="0.3">
      <c r="A2078" s="9">
        <v>45547.615972222222</v>
      </c>
      <c r="B2078" s="2" t="s">
        <v>3</v>
      </c>
      <c r="C2078" s="2" t="s">
        <v>4</v>
      </c>
      <c r="D2078" s="2" t="s">
        <v>1708</v>
      </c>
      <c r="E2078" s="12" t="s">
        <v>22</v>
      </c>
      <c r="F2078" s="12" t="s">
        <v>1749</v>
      </c>
      <c r="G2078" s="2" t="s">
        <v>23</v>
      </c>
      <c r="H2078" s="2" t="s">
        <v>64</v>
      </c>
      <c r="I2078" s="2" t="s">
        <v>1744</v>
      </c>
      <c r="J2078" s="17">
        <v>70</v>
      </c>
      <c r="K2078" s="3" t="s">
        <v>1267</v>
      </c>
      <c r="L2078" s="30">
        <f>IF(M2078="1000 szt.",((J2078/N2078)/1000),IF(M2078="gram",((J2078/N2078)*1000),J2078/N2078))</f>
        <v>70</v>
      </c>
      <c r="M2078" s="14" t="s">
        <v>19</v>
      </c>
      <c r="N2078" s="15">
        <v>1</v>
      </c>
      <c r="O2078" s="18" t="s">
        <v>1354</v>
      </c>
      <c r="P2078" s="31" t="str">
        <f t="shared" si="32"/>
        <v>St</v>
      </c>
    </row>
    <row r="2079" spans="1:16" ht="28.8" x14ac:dyDescent="0.3">
      <c r="A2079" s="9">
        <v>45547.75</v>
      </c>
      <c r="B2079" s="2" t="s">
        <v>3</v>
      </c>
      <c r="C2079" s="2" t="s">
        <v>4</v>
      </c>
      <c r="D2079" s="2" t="s">
        <v>1709</v>
      </c>
      <c r="E2079" s="12" t="s">
        <v>103</v>
      </c>
      <c r="F2079" s="12" t="s">
        <v>1756</v>
      </c>
      <c r="G2079" s="2" t="s">
        <v>23</v>
      </c>
      <c r="H2079" s="2" t="s">
        <v>7</v>
      </c>
      <c r="I2079" s="2" t="s">
        <v>7</v>
      </c>
      <c r="J2079" s="17">
        <v>179.42</v>
      </c>
      <c r="K2079" s="3" t="s">
        <v>1268</v>
      </c>
      <c r="L2079" s="30">
        <f>IF(M2079="1000 szt.",((J2079/N2079)/1000),IF(M2079="gram",((J2079/N2079)*1000),J2079/N2079))</f>
        <v>0.81554545454545446</v>
      </c>
      <c r="M2079" s="14" t="s">
        <v>19</v>
      </c>
      <c r="N2079" s="15">
        <v>220</v>
      </c>
      <c r="O2079" s="18" t="s">
        <v>1354</v>
      </c>
      <c r="P2079" s="31" t="str">
        <f t="shared" si="32"/>
        <v>St</v>
      </c>
    </row>
    <row r="2080" spans="1:16" ht="15.6" x14ac:dyDescent="0.3">
      <c r="A2080" s="9">
        <v>45547.791666666664</v>
      </c>
      <c r="B2080" s="2" t="s">
        <v>3</v>
      </c>
      <c r="C2080" s="2" t="s">
        <v>4</v>
      </c>
      <c r="D2080" s="2" t="s">
        <v>1708</v>
      </c>
      <c r="E2080" s="12" t="s">
        <v>25</v>
      </c>
      <c r="F2080" s="12" t="s">
        <v>1750</v>
      </c>
      <c r="G2080" s="2" t="s">
        <v>26</v>
      </c>
      <c r="H2080" s="2" t="s">
        <v>7</v>
      </c>
      <c r="I2080" s="2" t="s">
        <v>7</v>
      </c>
      <c r="J2080" s="17">
        <v>32.619999999999997</v>
      </c>
      <c r="L2080" s="30">
        <f>IF(M2080="1000 szt.",((J2080/N2080)/1000),IF(M2080="gram",((J2080/N2080)*1000),J2080/N2080))</f>
        <v>0.81549999999999989</v>
      </c>
      <c r="M2080" s="14" t="s">
        <v>19</v>
      </c>
      <c r="N2080" s="15">
        <v>40</v>
      </c>
      <c r="O2080" s="18" t="s">
        <v>1164</v>
      </c>
      <c r="P2080" s="31" t="str">
        <f t="shared" si="32"/>
        <v>KA</v>
      </c>
    </row>
    <row r="2081" spans="1:16" ht="15.6" x14ac:dyDescent="0.3">
      <c r="A2081" s="9">
        <v>45547.791666666664</v>
      </c>
      <c r="B2081" s="2" t="s">
        <v>3</v>
      </c>
      <c r="C2081" s="2" t="s">
        <v>4</v>
      </c>
      <c r="D2081" s="2" t="s">
        <v>1708</v>
      </c>
      <c r="E2081" s="12" t="s">
        <v>25</v>
      </c>
      <c r="F2081" s="12" t="s">
        <v>1750</v>
      </c>
      <c r="G2081" s="2" t="s">
        <v>26</v>
      </c>
      <c r="H2081" s="2" t="s">
        <v>55</v>
      </c>
      <c r="I2081" s="2" t="s">
        <v>57</v>
      </c>
      <c r="J2081" s="17">
        <v>40</v>
      </c>
      <c r="L2081" s="30">
        <f>IF(M2081="1000 szt.",((J2081/N2081)/1000),IF(M2081="gram",((J2081/N2081)*1000),J2081/N2081))</f>
        <v>40</v>
      </c>
      <c r="M2081" s="14" t="s">
        <v>46</v>
      </c>
      <c r="N2081" s="15">
        <v>1</v>
      </c>
      <c r="O2081" s="18" t="s">
        <v>1164</v>
      </c>
      <c r="P2081" s="31" t="str">
        <f t="shared" si="32"/>
        <v>KA</v>
      </c>
    </row>
    <row r="2082" spans="1:16" ht="15.6" x14ac:dyDescent="0.3">
      <c r="A2082" s="9">
        <v>45547.930555555555</v>
      </c>
      <c r="B2082" s="2" t="s">
        <v>3</v>
      </c>
      <c r="C2082" s="2" t="s">
        <v>4</v>
      </c>
      <c r="D2082" s="2" t="s">
        <v>1708</v>
      </c>
      <c r="E2082" s="12" t="s">
        <v>25</v>
      </c>
      <c r="F2082" s="12" t="s">
        <v>1750</v>
      </c>
      <c r="G2082" s="2" t="s">
        <v>26</v>
      </c>
      <c r="H2082" s="2" t="s">
        <v>7</v>
      </c>
      <c r="I2082" s="2" t="s">
        <v>7</v>
      </c>
      <c r="J2082" s="17">
        <v>309.91000000000003</v>
      </c>
      <c r="K2082" s="3" t="s">
        <v>1269</v>
      </c>
      <c r="L2082" s="30">
        <f>IF(M2082="1000 szt.",((J2082/N2082)/1000),IF(M2082="gram",((J2082/N2082)*1000),J2082/N2082))</f>
        <v>0.81555263157894742</v>
      </c>
      <c r="M2082" s="14" t="s">
        <v>19</v>
      </c>
      <c r="N2082" s="15">
        <v>380</v>
      </c>
      <c r="O2082" s="18" t="s">
        <v>1354</v>
      </c>
      <c r="P2082" s="31" t="str">
        <f t="shared" si="32"/>
        <v>St</v>
      </c>
    </row>
    <row r="2083" spans="1:16" ht="15.6" x14ac:dyDescent="0.3">
      <c r="A2083" s="9">
        <v>45548.170138888891</v>
      </c>
      <c r="B2083" s="2" t="s">
        <v>3</v>
      </c>
      <c r="C2083" s="2" t="s">
        <v>4</v>
      </c>
      <c r="D2083" s="2" t="s">
        <v>1708</v>
      </c>
      <c r="E2083" s="12" t="s">
        <v>71</v>
      </c>
      <c r="F2083" s="12" t="s">
        <v>1760</v>
      </c>
      <c r="G2083" s="2" t="s">
        <v>23</v>
      </c>
      <c r="H2083" s="2" t="s">
        <v>7</v>
      </c>
      <c r="I2083" s="2" t="s">
        <v>7</v>
      </c>
      <c r="J2083" s="17">
        <v>48.93</v>
      </c>
      <c r="L2083" s="30">
        <f>IF(M2083="1000 szt.",((J2083/N2083)/1000),IF(M2083="gram",((J2083/N2083)*1000),J2083/N2083))</f>
        <v>0.8155</v>
      </c>
      <c r="M2083" s="14" t="s">
        <v>19</v>
      </c>
      <c r="N2083" s="15">
        <v>60</v>
      </c>
      <c r="O2083" s="18" t="s">
        <v>1354</v>
      </c>
      <c r="P2083" s="31" t="str">
        <f t="shared" si="32"/>
        <v>St</v>
      </c>
    </row>
    <row r="2084" spans="1:16" ht="15.6" x14ac:dyDescent="0.3">
      <c r="A2084" s="9">
        <v>45548.170138888891</v>
      </c>
      <c r="B2084" s="2" t="s">
        <v>3</v>
      </c>
      <c r="C2084" s="2" t="s">
        <v>4</v>
      </c>
      <c r="D2084" s="2" t="s">
        <v>1708</v>
      </c>
      <c r="E2084" s="12" t="s">
        <v>71</v>
      </c>
      <c r="F2084" s="12" t="s">
        <v>1760</v>
      </c>
      <c r="G2084" s="2" t="s">
        <v>23</v>
      </c>
      <c r="H2084" s="2" t="s">
        <v>7</v>
      </c>
      <c r="I2084" s="2" t="s">
        <v>7</v>
      </c>
      <c r="J2084" s="17">
        <v>32.619999999999997</v>
      </c>
      <c r="L2084" s="30">
        <f>IF(M2084="1000 szt.",((J2084/N2084)/1000),IF(M2084="gram",((J2084/N2084)*1000),J2084/N2084))</f>
        <v>0.81549999999999989</v>
      </c>
      <c r="M2084" s="14" t="s">
        <v>19</v>
      </c>
      <c r="N2084" s="15">
        <v>40</v>
      </c>
      <c r="O2084" s="18" t="s">
        <v>1354</v>
      </c>
      <c r="P2084" s="31" t="str">
        <f t="shared" si="32"/>
        <v>St</v>
      </c>
    </row>
    <row r="2085" spans="1:16" ht="15.6" x14ac:dyDescent="0.3">
      <c r="A2085" s="9">
        <v>45548.416666666664</v>
      </c>
      <c r="B2085" s="2" t="s">
        <v>27</v>
      </c>
      <c r="C2085" s="2" t="s">
        <v>28</v>
      </c>
      <c r="D2085" s="2" t="s">
        <v>1711</v>
      </c>
      <c r="E2085" s="12" t="s">
        <v>69</v>
      </c>
      <c r="G2085" s="2" t="s">
        <v>27</v>
      </c>
      <c r="H2085" s="2" t="s">
        <v>7</v>
      </c>
      <c r="I2085" s="2" t="s">
        <v>7</v>
      </c>
      <c r="J2085" s="17">
        <v>1957.3</v>
      </c>
      <c r="L2085" s="30">
        <f>IF(M2085="1000 szt.",((J2085/N2085)/1000),IF(M2085="gram",((J2085/N2085)*1000),J2085/N2085))</f>
        <v>0.81554166666666661</v>
      </c>
      <c r="M2085" s="14" t="s">
        <v>19</v>
      </c>
      <c r="N2085" s="15">
        <v>2400</v>
      </c>
      <c r="O2085" s="18" t="s">
        <v>1354</v>
      </c>
      <c r="P2085" s="31" t="str">
        <f t="shared" si="32"/>
        <v>St</v>
      </c>
    </row>
    <row r="2086" spans="1:16" ht="28.8" x14ac:dyDescent="0.3">
      <c r="A2086" s="9">
        <v>45548.537499999999</v>
      </c>
      <c r="B2086" s="2" t="s">
        <v>3</v>
      </c>
      <c r="C2086" s="2" t="s">
        <v>4</v>
      </c>
      <c r="D2086" s="2" t="s">
        <v>1708</v>
      </c>
      <c r="E2086" s="12" t="s">
        <v>58</v>
      </c>
      <c r="F2086" s="12" t="s">
        <v>1754</v>
      </c>
      <c r="G2086" s="2" t="s">
        <v>23</v>
      </c>
      <c r="H2086" s="2" t="s">
        <v>7</v>
      </c>
      <c r="I2086" s="2" t="s">
        <v>7</v>
      </c>
      <c r="J2086" s="17">
        <v>8.9700000000000006</v>
      </c>
      <c r="K2086" s="3" t="s">
        <v>1270</v>
      </c>
      <c r="L2086" s="30">
        <f>IF(M2086="1000 szt.",((J2086/N2086)/1000),IF(M2086="gram",((J2086/N2086)*1000),J2086/N2086))</f>
        <v>0.81545454545454554</v>
      </c>
      <c r="M2086" s="14" t="s">
        <v>19</v>
      </c>
      <c r="N2086" s="15">
        <v>11</v>
      </c>
      <c r="O2086" s="18" t="s">
        <v>1163</v>
      </c>
      <c r="P2086" s="31" t="str">
        <f t="shared" si="32"/>
        <v>SC</v>
      </c>
    </row>
    <row r="2087" spans="1:16" ht="15.6" x14ac:dyDescent="0.3">
      <c r="A2087" s="9">
        <v>45548.694444444445</v>
      </c>
      <c r="B2087" s="2" t="s">
        <v>27</v>
      </c>
      <c r="C2087" s="2" t="s">
        <v>32</v>
      </c>
      <c r="D2087" s="2" t="s">
        <v>1708</v>
      </c>
      <c r="E2087" s="12" t="s">
        <v>174</v>
      </c>
      <c r="G2087" s="2" t="s">
        <v>26</v>
      </c>
      <c r="H2087" s="2" t="s">
        <v>7</v>
      </c>
      <c r="I2087" s="2" t="s">
        <v>7</v>
      </c>
      <c r="J2087" s="17">
        <v>782.92</v>
      </c>
      <c r="L2087" s="30">
        <f>IF(M2087="1000 szt.",((J2087/N2087)/1000),IF(M2087="gram",((J2087/N2087)*1000),J2087/N2087))</f>
        <v>0.81554166666666661</v>
      </c>
      <c r="M2087" s="14" t="s">
        <v>19</v>
      </c>
      <c r="N2087" s="15">
        <v>960</v>
      </c>
      <c r="O2087" s="18" t="s">
        <v>1354</v>
      </c>
      <c r="P2087" s="31" t="str">
        <f t="shared" si="32"/>
        <v>St</v>
      </c>
    </row>
    <row r="2088" spans="1:16" ht="28.8" x14ac:dyDescent="0.3">
      <c r="A2088" s="9">
        <v>45548.754166666666</v>
      </c>
      <c r="B2088" s="2" t="s">
        <v>3</v>
      </c>
      <c r="C2088" s="2" t="s">
        <v>4</v>
      </c>
      <c r="D2088" s="2" t="s">
        <v>1708</v>
      </c>
      <c r="E2088" s="12" t="s">
        <v>25</v>
      </c>
      <c r="F2088" s="12" t="s">
        <v>1755</v>
      </c>
      <c r="G2088" s="2" t="s">
        <v>26</v>
      </c>
      <c r="H2088" s="2" t="s">
        <v>7</v>
      </c>
      <c r="I2088" s="2" t="s">
        <v>7</v>
      </c>
      <c r="J2088" s="17">
        <v>1794.19</v>
      </c>
      <c r="L2088" s="30">
        <f>IF(M2088="1000 szt.",((J2088/N2088)/1000),IF(M2088="gram",((J2088/N2088)*1000),J2088/N2088))</f>
        <v>0.81554090909090915</v>
      </c>
      <c r="M2088" s="14" t="s">
        <v>19</v>
      </c>
      <c r="N2088" s="15">
        <v>2200</v>
      </c>
      <c r="O2088" s="18" t="s">
        <v>1354</v>
      </c>
      <c r="P2088" s="31" t="str">
        <f t="shared" si="32"/>
        <v>St</v>
      </c>
    </row>
    <row r="2089" spans="1:16" ht="15.6" x14ac:dyDescent="0.3">
      <c r="A2089" s="9">
        <v>45548.791666666664</v>
      </c>
      <c r="B2089" s="2" t="s">
        <v>27</v>
      </c>
      <c r="C2089" s="2" t="s">
        <v>32</v>
      </c>
      <c r="D2089" s="2" t="s">
        <v>1709</v>
      </c>
      <c r="E2089" s="12" t="s">
        <v>60</v>
      </c>
      <c r="G2089" s="2" t="s">
        <v>23</v>
      </c>
      <c r="H2089" s="2" t="s">
        <v>7</v>
      </c>
      <c r="I2089" s="2" t="s">
        <v>7</v>
      </c>
      <c r="J2089" s="17">
        <v>171508.06</v>
      </c>
      <c r="K2089" s="3" t="s">
        <v>1271</v>
      </c>
      <c r="L2089" s="30">
        <f>IF(M2089="1000 szt.",((J2089/N2089)/1000),IF(M2089="gram",((J2089/N2089)*1000),J2089/N2089))</f>
        <v>0.81553999048977655</v>
      </c>
      <c r="M2089" s="14" t="s">
        <v>19</v>
      </c>
      <c r="N2089" s="15">
        <v>210300</v>
      </c>
      <c r="O2089" s="18" t="s">
        <v>1354</v>
      </c>
      <c r="P2089" s="31" t="str">
        <f t="shared" si="32"/>
        <v>St</v>
      </c>
    </row>
    <row r="2090" spans="1:16" ht="15.6" x14ac:dyDescent="0.3">
      <c r="A2090" s="9">
        <v>45549.390277777777</v>
      </c>
      <c r="B2090" s="2" t="s">
        <v>9</v>
      </c>
      <c r="C2090" s="2" t="s">
        <v>4</v>
      </c>
      <c r="D2090" s="2" t="s">
        <v>1714</v>
      </c>
      <c r="E2090" s="12" t="s">
        <v>63</v>
      </c>
      <c r="F2090" s="12" t="s">
        <v>1753</v>
      </c>
      <c r="G2090" s="2" t="s">
        <v>16</v>
      </c>
      <c r="H2090" s="2" t="s">
        <v>64</v>
      </c>
      <c r="I2090" s="2" t="s">
        <v>1744</v>
      </c>
      <c r="J2090" s="17">
        <v>50</v>
      </c>
      <c r="K2090" s="3" t="s">
        <v>195</v>
      </c>
      <c r="L2090" s="30">
        <f>IF(M2090="1000 szt.",((J2090/N2090)/1000),IF(M2090="gram",((J2090/N2090)*1000),J2090/N2090))</f>
        <v>50</v>
      </c>
      <c r="M2090" s="14" t="s">
        <v>19</v>
      </c>
      <c r="N2090" s="15">
        <v>1</v>
      </c>
      <c r="O2090" s="18" t="s">
        <v>1354</v>
      </c>
      <c r="P2090" s="31" t="str">
        <f t="shared" si="32"/>
        <v>St</v>
      </c>
    </row>
    <row r="2091" spans="1:16" ht="28.8" x14ac:dyDescent="0.3">
      <c r="A2091" s="9">
        <v>45549.430555555555</v>
      </c>
      <c r="B2091" s="2" t="s">
        <v>3</v>
      </c>
      <c r="C2091" s="2" t="s">
        <v>4</v>
      </c>
      <c r="D2091" s="2" t="s">
        <v>1708</v>
      </c>
      <c r="E2091" s="12" t="s">
        <v>58</v>
      </c>
      <c r="F2091" s="12" t="s">
        <v>1754</v>
      </c>
      <c r="G2091" s="2" t="s">
        <v>23</v>
      </c>
      <c r="H2091" s="2" t="s">
        <v>64</v>
      </c>
      <c r="I2091" s="2" t="s">
        <v>1744</v>
      </c>
      <c r="J2091" s="17">
        <v>50</v>
      </c>
      <c r="K2091" s="3" t="s">
        <v>122</v>
      </c>
      <c r="L2091" s="30">
        <f>IF(M2091="1000 szt.",((J2091/N2091)/1000),IF(M2091="gram",((J2091/N2091)*1000),J2091/N2091))</f>
        <v>50</v>
      </c>
      <c r="M2091" s="14" t="s">
        <v>19</v>
      </c>
      <c r="N2091" s="15">
        <v>1</v>
      </c>
      <c r="O2091" s="18" t="s">
        <v>1354</v>
      </c>
      <c r="P2091" s="31" t="str">
        <f t="shared" si="32"/>
        <v>St</v>
      </c>
    </row>
    <row r="2092" spans="1:16" ht="15.6" x14ac:dyDescent="0.3">
      <c r="A2092" s="9">
        <v>45549.637499999997</v>
      </c>
      <c r="B2092" s="2" t="s">
        <v>9</v>
      </c>
      <c r="C2092" s="2" t="s">
        <v>4</v>
      </c>
      <c r="D2092" s="2" t="s">
        <v>1709</v>
      </c>
      <c r="E2092" s="12" t="s">
        <v>52</v>
      </c>
      <c r="F2092" s="12" t="s">
        <v>1751</v>
      </c>
      <c r="G2092" s="2" t="s">
        <v>16</v>
      </c>
      <c r="H2092" s="2" t="s">
        <v>17</v>
      </c>
      <c r="I2092" s="2" t="s">
        <v>18</v>
      </c>
      <c r="J2092" s="17">
        <v>3</v>
      </c>
      <c r="K2092" s="3" t="s">
        <v>1272</v>
      </c>
      <c r="L2092" s="30">
        <f>IF(M2092="1000 szt.",((J2092/N2092)/1000),IF(M2092="gram",((J2092/N2092)*1000),J2092/N2092))</f>
        <v>3</v>
      </c>
      <c r="M2092" s="14" t="s">
        <v>19</v>
      </c>
      <c r="N2092" s="15">
        <v>1</v>
      </c>
      <c r="O2092" s="18" t="s">
        <v>1354</v>
      </c>
      <c r="P2092" s="31" t="str">
        <f t="shared" si="32"/>
        <v>St</v>
      </c>
    </row>
    <row r="2093" spans="1:16" ht="28.8" x14ac:dyDescent="0.3">
      <c r="A2093" s="9">
        <v>45549.770833333336</v>
      </c>
      <c r="B2093" s="2" t="s">
        <v>3</v>
      </c>
      <c r="C2093" s="2" t="s">
        <v>4</v>
      </c>
      <c r="D2093" s="2" t="s">
        <v>1711</v>
      </c>
      <c r="E2093" s="12" t="s">
        <v>13</v>
      </c>
      <c r="F2093" s="12" t="s">
        <v>1748</v>
      </c>
      <c r="G2093" s="2" t="s">
        <v>6</v>
      </c>
      <c r="H2093" s="2" t="s">
        <v>17</v>
      </c>
      <c r="I2093" s="2" t="s">
        <v>18</v>
      </c>
      <c r="J2093" s="17">
        <v>94.5</v>
      </c>
      <c r="K2093" s="3" t="s">
        <v>1273</v>
      </c>
      <c r="L2093" s="30">
        <f>IF(M2093="1000 szt.",((J2093/N2093)/1000),IF(M2093="gram",((J2093/N2093)*1000),J2093/N2093))</f>
        <v>0.9</v>
      </c>
      <c r="M2093" s="14" t="s">
        <v>19</v>
      </c>
      <c r="N2093" s="15">
        <v>105</v>
      </c>
      <c r="O2093" s="18" t="s">
        <v>1354</v>
      </c>
      <c r="P2093" s="31" t="str">
        <f t="shared" si="32"/>
        <v>St</v>
      </c>
    </row>
    <row r="2094" spans="1:16" ht="15.6" x14ac:dyDescent="0.3">
      <c r="A2094" s="9">
        <v>45550.041666666664</v>
      </c>
      <c r="B2094" s="2" t="s">
        <v>9</v>
      </c>
      <c r="C2094" s="2" t="s">
        <v>32</v>
      </c>
      <c r="D2094" s="2" t="s">
        <v>1710</v>
      </c>
      <c r="E2094" s="12" t="s">
        <v>167</v>
      </c>
      <c r="G2094" s="2" t="s">
        <v>16</v>
      </c>
      <c r="H2094" s="2" t="s">
        <v>64</v>
      </c>
      <c r="I2094" s="2" t="s">
        <v>1744</v>
      </c>
      <c r="J2094" s="17">
        <v>70</v>
      </c>
      <c r="K2094" s="3" t="s">
        <v>1274</v>
      </c>
      <c r="L2094" s="30">
        <f>IF(M2094="1000 szt.",((J2094/N2094)/1000),IF(M2094="gram",((J2094/N2094)*1000),J2094/N2094))</f>
        <v>70</v>
      </c>
      <c r="M2094" s="14" t="s">
        <v>19</v>
      </c>
      <c r="N2094" s="15">
        <v>1</v>
      </c>
      <c r="O2094" s="18" t="s">
        <v>1354</v>
      </c>
      <c r="P2094" s="31" t="str">
        <f t="shared" si="32"/>
        <v>St</v>
      </c>
    </row>
    <row r="2095" spans="1:16" ht="15.6" x14ac:dyDescent="0.3">
      <c r="A2095" s="9">
        <v>45550.048611111109</v>
      </c>
      <c r="B2095" s="2" t="s">
        <v>27</v>
      </c>
      <c r="C2095" s="2" t="s">
        <v>32</v>
      </c>
      <c r="D2095" s="2" t="s">
        <v>1716</v>
      </c>
      <c r="E2095" s="12" t="s">
        <v>59</v>
      </c>
      <c r="G2095" s="2" t="s">
        <v>26</v>
      </c>
      <c r="H2095" s="2" t="s">
        <v>7</v>
      </c>
      <c r="I2095" s="2" t="s">
        <v>7</v>
      </c>
      <c r="J2095" s="17">
        <v>16310.8</v>
      </c>
      <c r="K2095" s="3" t="s">
        <v>892</v>
      </c>
      <c r="L2095" s="30">
        <f>IF(M2095="1000 szt.",((J2095/N2095)/1000),IF(M2095="gram",((J2095/N2095)*1000),J2095/N2095))</f>
        <v>0.81553999999999993</v>
      </c>
      <c r="M2095" s="14" t="s">
        <v>19</v>
      </c>
      <c r="N2095" s="15">
        <v>20000</v>
      </c>
      <c r="O2095" s="18" t="s">
        <v>1354</v>
      </c>
      <c r="P2095" s="31" t="str">
        <f t="shared" si="32"/>
        <v>St</v>
      </c>
    </row>
    <row r="2096" spans="1:16" ht="15.6" x14ac:dyDescent="0.3">
      <c r="A2096" s="9">
        <v>45550.048611111109</v>
      </c>
      <c r="B2096" s="2" t="s">
        <v>27</v>
      </c>
      <c r="C2096" s="2" t="s">
        <v>32</v>
      </c>
      <c r="D2096" s="2" t="s">
        <v>1716</v>
      </c>
      <c r="E2096" s="12" t="s">
        <v>59</v>
      </c>
      <c r="G2096" s="2" t="s">
        <v>26</v>
      </c>
      <c r="H2096" s="2" t="s">
        <v>7</v>
      </c>
      <c r="I2096" s="2" t="s">
        <v>7</v>
      </c>
      <c r="J2096" s="17">
        <v>8155.4</v>
      </c>
      <c r="K2096" s="3" t="s">
        <v>1104</v>
      </c>
      <c r="L2096" s="30">
        <f>IF(M2096="1000 szt.",((J2096/N2096)/1000),IF(M2096="gram",((J2096/N2096)*1000),J2096/N2096))</f>
        <v>0.81553999999999993</v>
      </c>
      <c r="M2096" s="14" t="s">
        <v>19</v>
      </c>
      <c r="N2096" s="15">
        <v>10000</v>
      </c>
      <c r="O2096" s="18" t="s">
        <v>1354</v>
      </c>
      <c r="P2096" s="31" t="str">
        <f t="shared" si="32"/>
        <v>St</v>
      </c>
    </row>
    <row r="2097" spans="1:16" ht="28.8" x14ac:dyDescent="0.3">
      <c r="A2097" s="9">
        <v>45550.222222222219</v>
      </c>
      <c r="B2097" s="2" t="s">
        <v>3</v>
      </c>
      <c r="C2097" s="2" t="s">
        <v>4</v>
      </c>
      <c r="D2097" s="2" t="s">
        <v>1708</v>
      </c>
      <c r="E2097" s="12" t="s">
        <v>25</v>
      </c>
      <c r="F2097" s="12" t="s">
        <v>1755</v>
      </c>
      <c r="G2097" s="2" t="s">
        <v>26</v>
      </c>
      <c r="H2097" s="2" t="s">
        <v>7</v>
      </c>
      <c r="I2097" s="2" t="s">
        <v>7</v>
      </c>
      <c r="J2097" s="17">
        <v>815.54</v>
      </c>
      <c r="L2097" s="30">
        <f>IF(M2097="1000 szt.",((J2097/N2097)/1000),IF(M2097="gram",((J2097/N2097)*1000),J2097/N2097))</f>
        <v>0.81553999999999993</v>
      </c>
      <c r="M2097" s="14" t="s">
        <v>19</v>
      </c>
      <c r="N2097" s="15">
        <v>1000</v>
      </c>
      <c r="O2097" s="18" t="s">
        <v>1354</v>
      </c>
      <c r="P2097" s="31" t="str">
        <f t="shared" si="32"/>
        <v>St</v>
      </c>
    </row>
    <row r="2098" spans="1:16" ht="15.6" x14ac:dyDescent="0.3">
      <c r="A2098" s="9">
        <v>45550.385416666664</v>
      </c>
      <c r="B2098" s="2" t="s">
        <v>27</v>
      </c>
      <c r="C2098" s="2" t="s">
        <v>32</v>
      </c>
      <c r="D2098" s="2" t="s">
        <v>1716</v>
      </c>
      <c r="E2098" s="12" t="s">
        <v>277</v>
      </c>
      <c r="G2098" s="2" t="s">
        <v>26</v>
      </c>
      <c r="H2098" s="2" t="s">
        <v>7</v>
      </c>
      <c r="I2098" s="2" t="s">
        <v>7</v>
      </c>
      <c r="J2098" s="17">
        <v>8155.4</v>
      </c>
      <c r="K2098" s="3" t="s">
        <v>1275</v>
      </c>
      <c r="L2098" s="30">
        <f>IF(M2098="1000 szt.",((J2098/N2098)/1000),IF(M2098="gram",((J2098/N2098)*1000),J2098/N2098))</f>
        <v>0.81553999999999993</v>
      </c>
      <c r="M2098" s="14" t="s">
        <v>19</v>
      </c>
      <c r="N2098" s="15">
        <v>10000</v>
      </c>
      <c r="O2098" s="18" t="s">
        <v>1354</v>
      </c>
      <c r="P2098" s="31" t="str">
        <f t="shared" si="32"/>
        <v>St</v>
      </c>
    </row>
    <row r="2099" spans="1:16" ht="15.6" x14ac:dyDescent="0.3">
      <c r="A2099" s="9">
        <v>45550.385416666664</v>
      </c>
      <c r="B2099" s="2" t="s">
        <v>27</v>
      </c>
      <c r="C2099" s="2" t="s">
        <v>32</v>
      </c>
      <c r="D2099" s="2" t="s">
        <v>1716</v>
      </c>
      <c r="E2099" s="12" t="s">
        <v>277</v>
      </c>
      <c r="G2099" s="2" t="s">
        <v>26</v>
      </c>
      <c r="H2099" s="2" t="s">
        <v>7</v>
      </c>
      <c r="I2099" s="2" t="s">
        <v>7</v>
      </c>
      <c r="J2099" s="17">
        <v>8155.4</v>
      </c>
      <c r="K2099" s="3" t="s">
        <v>1276</v>
      </c>
      <c r="L2099" s="30">
        <f>IF(M2099="1000 szt.",((J2099/N2099)/1000),IF(M2099="gram",((J2099/N2099)*1000),J2099/N2099))</f>
        <v>0.81553999999999993</v>
      </c>
      <c r="M2099" s="14" t="s">
        <v>19</v>
      </c>
      <c r="N2099" s="15">
        <v>10000</v>
      </c>
      <c r="O2099" s="18" t="s">
        <v>1354</v>
      </c>
      <c r="P2099" s="31" t="str">
        <f t="shared" si="32"/>
        <v>St</v>
      </c>
    </row>
    <row r="2100" spans="1:16" ht="15.6" x14ac:dyDescent="0.3">
      <c r="A2100" s="9">
        <v>45550.385416666664</v>
      </c>
      <c r="B2100" s="2" t="s">
        <v>27</v>
      </c>
      <c r="C2100" s="2" t="s">
        <v>32</v>
      </c>
      <c r="D2100" s="2" t="s">
        <v>1716</v>
      </c>
      <c r="E2100" s="12" t="s">
        <v>277</v>
      </c>
      <c r="G2100" s="2" t="s">
        <v>26</v>
      </c>
      <c r="H2100" s="2" t="s">
        <v>7</v>
      </c>
      <c r="I2100" s="2" t="s">
        <v>7</v>
      </c>
      <c r="J2100" s="17">
        <v>6850.54</v>
      </c>
      <c r="K2100" s="3" t="s">
        <v>1277</v>
      </c>
      <c r="L2100" s="30">
        <f>IF(M2100="1000 szt.",((J2100/N2100)/1000),IF(M2100="gram",((J2100/N2100)*1000),J2100/N2100))</f>
        <v>0.8155404761904762</v>
      </c>
      <c r="M2100" s="14" t="s">
        <v>19</v>
      </c>
      <c r="N2100" s="15">
        <v>8400</v>
      </c>
      <c r="O2100" s="18" t="s">
        <v>1354</v>
      </c>
      <c r="P2100" s="31" t="str">
        <f t="shared" si="32"/>
        <v>St</v>
      </c>
    </row>
    <row r="2101" spans="1:16" ht="15.6" x14ac:dyDescent="0.3">
      <c r="A2101" s="9">
        <v>45550.631944444445</v>
      </c>
      <c r="B2101" s="2" t="s">
        <v>3</v>
      </c>
      <c r="C2101" s="2" t="s">
        <v>4</v>
      </c>
      <c r="D2101" s="2" t="s">
        <v>1713</v>
      </c>
      <c r="E2101" s="12" t="s">
        <v>3896</v>
      </c>
      <c r="F2101" s="12" t="s">
        <v>1747</v>
      </c>
      <c r="G2101" s="2" t="s">
        <v>16</v>
      </c>
      <c r="H2101" s="2" t="s">
        <v>10</v>
      </c>
      <c r="I2101" s="2" t="s">
        <v>35</v>
      </c>
      <c r="J2101" s="17">
        <v>65565</v>
      </c>
      <c r="L2101" s="30">
        <f>IF(M2101="1000 szt.",((J2101/N2101)/1000),IF(M2101="gram",((J2101/N2101)*1000),J2101/N2101))</f>
        <v>45000</v>
      </c>
      <c r="M2101" s="14" t="s">
        <v>31</v>
      </c>
      <c r="N2101" s="15">
        <v>1.4570000000000001</v>
      </c>
      <c r="O2101" s="18" t="s">
        <v>1354</v>
      </c>
      <c r="P2101" s="31" t="str">
        <f t="shared" si="32"/>
        <v>St</v>
      </c>
    </row>
    <row r="2102" spans="1:16" ht="15.6" x14ac:dyDescent="0.3">
      <c r="A2102" s="9">
        <v>45550.947916666664</v>
      </c>
      <c r="B2102" s="2" t="s">
        <v>3</v>
      </c>
      <c r="C2102" s="2" t="s">
        <v>4</v>
      </c>
      <c r="D2102" s="2" t="s">
        <v>1708</v>
      </c>
      <c r="E2102" s="12" t="s">
        <v>66</v>
      </c>
      <c r="F2102" s="12" t="s">
        <v>1759</v>
      </c>
      <c r="G2102" s="2" t="s">
        <v>23</v>
      </c>
      <c r="H2102" s="2" t="s">
        <v>7</v>
      </c>
      <c r="I2102" s="2" t="s">
        <v>7</v>
      </c>
      <c r="J2102" s="17">
        <v>130.49</v>
      </c>
      <c r="L2102" s="30">
        <f>IF(M2102="1000 szt.",((J2102/N2102)/1000),IF(M2102="gram",((J2102/N2102)*1000),J2102/N2102))</f>
        <v>0.81556250000000008</v>
      </c>
      <c r="M2102" s="14" t="s">
        <v>19</v>
      </c>
      <c r="N2102" s="15">
        <v>160</v>
      </c>
      <c r="O2102" s="18" t="s">
        <v>1354</v>
      </c>
      <c r="P2102" s="31" t="str">
        <f t="shared" si="32"/>
        <v>St</v>
      </c>
    </row>
    <row r="2103" spans="1:16" ht="15.6" x14ac:dyDescent="0.3">
      <c r="A2103" s="9">
        <v>45551.03125</v>
      </c>
      <c r="B2103" s="2" t="s">
        <v>3</v>
      </c>
      <c r="C2103" s="2" t="s">
        <v>4</v>
      </c>
      <c r="D2103" s="2" t="s">
        <v>1708</v>
      </c>
      <c r="E2103" s="12" t="s">
        <v>25</v>
      </c>
      <c r="F2103" s="12" t="s">
        <v>1750</v>
      </c>
      <c r="G2103" s="2" t="s">
        <v>26</v>
      </c>
      <c r="H2103" s="2" t="s">
        <v>7</v>
      </c>
      <c r="I2103" s="2" t="s">
        <v>7</v>
      </c>
      <c r="J2103" s="17">
        <v>244.66</v>
      </c>
      <c r="L2103" s="30">
        <f>IF(M2103="1000 szt.",((J2103/N2103)/1000),IF(M2103="gram",((J2103/N2103)*1000),J2103/N2103))</f>
        <v>0.81553333333333333</v>
      </c>
      <c r="M2103" s="14" t="s">
        <v>19</v>
      </c>
      <c r="N2103" s="15">
        <v>300</v>
      </c>
      <c r="O2103" s="18" t="s">
        <v>1168</v>
      </c>
      <c r="P2103" s="31" t="str">
        <f t="shared" si="32"/>
        <v>KA</v>
      </c>
    </row>
    <row r="2104" spans="1:16" ht="15.6" x14ac:dyDescent="0.3">
      <c r="A2104" s="9">
        <v>45551.03125</v>
      </c>
      <c r="B2104" s="2" t="s">
        <v>3</v>
      </c>
      <c r="C2104" s="2" t="s">
        <v>4</v>
      </c>
      <c r="D2104" s="2" t="s">
        <v>1708</v>
      </c>
      <c r="E2104" s="12" t="s">
        <v>25</v>
      </c>
      <c r="F2104" s="12" t="s">
        <v>1750</v>
      </c>
      <c r="G2104" s="2" t="s">
        <v>26</v>
      </c>
      <c r="H2104" s="2" t="s">
        <v>7</v>
      </c>
      <c r="I2104" s="2" t="s">
        <v>7</v>
      </c>
      <c r="J2104" s="17">
        <v>309.91000000000003</v>
      </c>
      <c r="L2104" s="30">
        <f>IF(M2104="1000 szt.",((J2104/N2104)/1000),IF(M2104="gram",((J2104/N2104)*1000),J2104/N2104))</f>
        <v>0.81555263157894742</v>
      </c>
      <c r="M2104" s="14" t="s">
        <v>19</v>
      </c>
      <c r="N2104" s="15">
        <v>380</v>
      </c>
      <c r="O2104" s="18" t="s">
        <v>1168</v>
      </c>
      <c r="P2104" s="31" t="str">
        <f t="shared" si="32"/>
        <v>KA</v>
      </c>
    </row>
    <row r="2105" spans="1:16" ht="15.6" x14ac:dyDescent="0.3">
      <c r="A2105" s="9">
        <v>45551.194444444445</v>
      </c>
      <c r="B2105" s="2" t="s">
        <v>3</v>
      </c>
      <c r="C2105" s="2" t="s">
        <v>4</v>
      </c>
      <c r="D2105" s="2" t="s">
        <v>1708</v>
      </c>
      <c r="E2105" s="12" t="s">
        <v>25</v>
      </c>
      <c r="F2105" s="12" t="s">
        <v>1750</v>
      </c>
      <c r="G2105" s="2" t="s">
        <v>26</v>
      </c>
      <c r="H2105" s="2" t="s">
        <v>7</v>
      </c>
      <c r="I2105" s="2" t="s">
        <v>7</v>
      </c>
      <c r="J2105" s="17">
        <v>163.11000000000001</v>
      </c>
      <c r="K2105" s="3" t="s">
        <v>1283</v>
      </c>
      <c r="L2105" s="30">
        <f>IF(M2105="1000 szt.",((J2105/N2105)/1000),IF(M2105="gram",((J2105/N2105)*1000),J2105/N2105))</f>
        <v>0.81555000000000011</v>
      </c>
      <c r="M2105" s="14" t="s">
        <v>19</v>
      </c>
      <c r="N2105" s="15">
        <v>200</v>
      </c>
      <c r="O2105" s="18" t="s">
        <v>1354</v>
      </c>
      <c r="P2105" s="31" t="str">
        <f t="shared" si="32"/>
        <v>St</v>
      </c>
    </row>
    <row r="2106" spans="1:16" ht="15.6" x14ac:dyDescent="0.3">
      <c r="A2106" s="9">
        <v>45551.479166666664</v>
      </c>
      <c r="B2106" s="2" t="s">
        <v>27</v>
      </c>
      <c r="C2106" s="2" t="s">
        <v>32</v>
      </c>
      <c r="D2106" s="2" t="s">
        <v>1716</v>
      </c>
      <c r="E2106" s="12" t="s">
        <v>59</v>
      </c>
      <c r="G2106" s="2" t="s">
        <v>26</v>
      </c>
      <c r="H2106" s="2" t="s">
        <v>7</v>
      </c>
      <c r="I2106" s="2" t="s">
        <v>7</v>
      </c>
      <c r="J2106" s="17">
        <v>16310.8</v>
      </c>
      <c r="K2106" s="3" t="s">
        <v>892</v>
      </c>
      <c r="L2106" s="30">
        <f>IF(M2106="1000 szt.",((J2106/N2106)/1000),IF(M2106="gram",((J2106/N2106)*1000),J2106/N2106))</f>
        <v>0.81553999999999993</v>
      </c>
      <c r="M2106" s="14" t="s">
        <v>19</v>
      </c>
      <c r="N2106" s="15">
        <v>20000</v>
      </c>
      <c r="O2106" s="18" t="s">
        <v>1354</v>
      </c>
      <c r="P2106" s="31" t="str">
        <f t="shared" si="32"/>
        <v>St</v>
      </c>
    </row>
    <row r="2107" spans="1:16" ht="15.6" x14ac:dyDescent="0.3">
      <c r="A2107" s="9">
        <v>45551.541666666664</v>
      </c>
      <c r="B2107" s="2" t="s">
        <v>3</v>
      </c>
      <c r="C2107" s="2" t="s">
        <v>4</v>
      </c>
      <c r="D2107" s="2" t="s">
        <v>1709</v>
      </c>
      <c r="E2107" s="12" t="s">
        <v>60</v>
      </c>
      <c r="F2107" s="12" t="s">
        <v>1752</v>
      </c>
      <c r="G2107" s="2" t="s">
        <v>23</v>
      </c>
      <c r="H2107" s="2" t="s">
        <v>17</v>
      </c>
      <c r="I2107" s="2" t="s">
        <v>18</v>
      </c>
      <c r="J2107" s="17">
        <v>2</v>
      </c>
      <c r="L2107" s="30">
        <f>IF(M2107="1000 szt.",((J2107/N2107)/1000),IF(M2107="gram",((J2107/N2107)*1000),J2107/N2107))</f>
        <v>2</v>
      </c>
      <c r="M2107" s="14" t="s">
        <v>19</v>
      </c>
      <c r="N2107" s="15">
        <v>1</v>
      </c>
      <c r="O2107" s="18" t="s">
        <v>1354</v>
      </c>
      <c r="P2107" s="31" t="str">
        <f t="shared" si="32"/>
        <v>St</v>
      </c>
    </row>
    <row r="2108" spans="1:16" ht="15.6" x14ac:dyDescent="0.3">
      <c r="A2108" s="9">
        <v>45551.576388888891</v>
      </c>
      <c r="B2108" s="2" t="s">
        <v>3</v>
      </c>
      <c r="C2108" s="2" t="s">
        <v>4</v>
      </c>
      <c r="D2108" s="2" t="s">
        <v>1709</v>
      </c>
      <c r="E2108" s="12" t="s">
        <v>60</v>
      </c>
      <c r="F2108" s="12" t="s">
        <v>1752</v>
      </c>
      <c r="G2108" s="2" t="s">
        <v>23</v>
      </c>
      <c r="H2108" s="2" t="s">
        <v>17</v>
      </c>
      <c r="I2108" s="2" t="s">
        <v>18</v>
      </c>
      <c r="J2108" s="17">
        <v>2</v>
      </c>
      <c r="L2108" s="30">
        <f>IF(M2108="1000 szt.",((J2108/N2108)/1000),IF(M2108="gram",((J2108/N2108)*1000),J2108/N2108))</f>
        <v>2</v>
      </c>
      <c r="M2108" s="14" t="s">
        <v>19</v>
      </c>
      <c r="N2108" s="15">
        <v>1</v>
      </c>
      <c r="O2108" s="18" t="s">
        <v>1354</v>
      </c>
      <c r="P2108" s="31" t="str">
        <f t="shared" si="32"/>
        <v>St</v>
      </c>
    </row>
    <row r="2109" spans="1:16" ht="15.6" x14ac:dyDescent="0.3">
      <c r="A2109" s="9">
        <v>45551.670138888891</v>
      </c>
      <c r="B2109" s="2" t="s">
        <v>27</v>
      </c>
      <c r="C2109" s="2" t="s">
        <v>28</v>
      </c>
      <c r="D2109" s="2" t="s">
        <v>1708</v>
      </c>
      <c r="E2109" s="12" t="s">
        <v>36</v>
      </c>
      <c r="G2109" s="2" t="s">
        <v>27</v>
      </c>
      <c r="H2109" s="2" t="s">
        <v>29</v>
      </c>
      <c r="I2109" s="2" t="s">
        <v>30</v>
      </c>
      <c r="J2109" s="17">
        <v>735617.08</v>
      </c>
      <c r="L2109" s="30">
        <f>IF(M2109="1000 szt.",((J2109/N2109)/1000),IF(M2109="gram",((J2109/N2109)*1000),J2109/N2109))</f>
        <v>815.54</v>
      </c>
      <c r="M2109" s="14" t="s">
        <v>31</v>
      </c>
      <c r="N2109" s="15">
        <v>902</v>
      </c>
      <c r="O2109" s="18" t="s">
        <v>1163</v>
      </c>
      <c r="P2109" s="31" t="str">
        <f t="shared" si="32"/>
        <v>SC</v>
      </c>
    </row>
    <row r="2110" spans="1:16" ht="15.6" x14ac:dyDescent="0.3">
      <c r="A2110" s="9">
        <v>45551.781944444447</v>
      </c>
      <c r="B2110" s="2" t="s">
        <v>27</v>
      </c>
      <c r="C2110" s="2" t="s">
        <v>32</v>
      </c>
      <c r="D2110" s="2" t="s">
        <v>1716</v>
      </c>
      <c r="E2110" s="12" t="s">
        <v>277</v>
      </c>
      <c r="G2110" s="2" t="s">
        <v>26</v>
      </c>
      <c r="H2110" s="2" t="s">
        <v>7</v>
      </c>
      <c r="I2110" s="2" t="s">
        <v>7</v>
      </c>
      <c r="J2110" s="17">
        <v>8155.4</v>
      </c>
      <c r="K2110" s="3" t="s">
        <v>1277</v>
      </c>
      <c r="L2110" s="30">
        <f>IF(M2110="1000 szt.",((J2110/N2110)/1000),IF(M2110="gram",((J2110/N2110)*1000),J2110/N2110))</f>
        <v>0.81553999999999993</v>
      </c>
      <c r="M2110" s="14" t="s">
        <v>19</v>
      </c>
      <c r="N2110" s="15">
        <v>10000</v>
      </c>
      <c r="O2110" s="18" t="s">
        <v>1354</v>
      </c>
      <c r="P2110" s="31" t="str">
        <f t="shared" si="32"/>
        <v>St</v>
      </c>
    </row>
    <row r="2111" spans="1:16" ht="15.6" x14ac:dyDescent="0.3">
      <c r="A2111" s="9">
        <v>45551.781944444447</v>
      </c>
      <c r="B2111" s="2" t="s">
        <v>27</v>
      </c>
      <c r="C2111" s="2" t="s">
        <v>32</v>
      </c>
      <c r="D2111" s="2" t="s">
        <v>1716</v>
      </c>
      <c r="E2111" s="12" t="s">
        <v>277</v>
      </c>
      <c r="G2111" s="2" t="s">
        <v>26</v>
      </c>
      <c r="H2111" s="2" t="s">
        <v>7</v>
      </c>
      <c r="I2111" s="2" t="s">
        <v>7</v>
      </c>
      <c r="J2111" s="17">
        <v>15495.26</v>
      </c>
      <c r="L2111" s="30">
        <f>IF(M2111="1000 szt.",((J2111/N2111)/1000),IF(M2111="gram",((J2111/N2111)*1000),J2111/N2111))</f>
        <v>0.81554000000000004</v>
      </c>
      <c r="M2111" s="14" t="s">
        <v>19</v>
      </c>
      <c r="N2111" s="15">
        <v>19000</v>
      </c>
      <c r="O2111" s="18" t="s">
        <v>1354</v>
      </c>
      <c r="P2111" s="31" t="str">
        <f t="shared" si="32"/>
        <v>St</v>
      </c>
    </row>
    <row r="2112" spans="1:16" ht="15.6" x14ac:dyDescent="0.3">
      <c r="A2112" s="9">
        <v>45551.958333333336</v>
      </c>
      <c r="B2112" s="2" t="s">
        <v>3</v>
      </c>
      <c r="C2112" s="2" t="s">
        <v>4</v>
      </c>
      <c r="D2112" s="2" t="s">
        <v>1708</v>
      </c>
      <c r="E2112" s="12" t="s">
        <v>71</v>
      </c>
      <c r="F2112" s="12" t="s">
        <v>1760</v>
      </c>
      <c r="G2112" s="2" t="s">
        <v>23</v>
      </c>
      <c r="H2112" s="2" t="s">
        <v>29</v>
      </c>
      <c r="I2112" s="2" t="s">
        <v>234</v>
      </c>
      <c r="K2112" s="3" t="s">
        <v>1343</v>
      </c>
      <c r="L2112" s="30">
        <f>IF(M2112="1000 szt.",((J2112/N2112)/1000),IF(M2112="gram",((J2112/N2112)*1000),J2112/N2112))</f>
        <v>0</v>
      </c>
      <c r="M2112" s="14" t="s">
        <v>31</v>
      </c>
      <c r="N2112" s="15">
        <v>9.64E-2</v>
      </c>
      <c r="O2112" s="18" t="s">
        <v>1163</v>
      </c>
      <c r="P2112" s="31" t="str">
        <f t="shared" si="32"/>
        <v>SC</v>
      </c>
    </row>
    <row r="2113" spans="1:16" ht="15.6" x14ac:dyDescent="0.3">
      <c r="A2113" s="9">
        <v>45552.195833333331</v>
      </c>
      <c r="B2113" s="2" t="s">
        <v>3</v>
      </c>
      <c r="C2113" s="2" t="s">
        <v>4</v>
      </c>
      <c r="D2113" s="2" t="s">
        <v>1708</v>
      </c>
      <c r="E2113" s="12" t="s">
        <v>71</v>
      </c>
      <c r="F2113" s="12" t="s">
        <v>1760</v>
      </c>
      <c r="G2113" s="2" t="s">
        <v>23</v>
      </c>
      <c r="H2113" s="2" t="s">
        <v>10</v>
      </c>
      <c r="I2113" s="2" t="s">
        <v>35</v>
      </c>
      <c r="J2113" s="17">
        <v>106.2</v>
      </c>
      <c r="L2113" s="30">
        <f>IF(M2113="1000 szt.",((J2113/N2113)/1000),IF(M2113="gram",((J2113/N2113)*1000),J2113/N2113))</f>
        <v>45000.000000000007</v>
      </c>
      <c r="M2113" s="14" t="s">
        <v>31</v>
      </c>
      <c r="N2113" s="15">
        <v>2.3599999999999997E-3</v>
      </c>
      <c r="O2113" s="18" t="s">
        <v>1354</v>
      </c>
      <c r="P2113" s="31" t="str">
        <f t="shared" si="32"/>
        <v>St</v>
      </c>
    </row>
    <row r="2114" spans="1:16" ht="15.6" x14ac:dyDescent="0.3">
      <c r="A2114" s="9">
        <v>45552.222222222219</v>
      </c>
      <c r="B2114" s="2" t="s">
        <v>3</v>
      </c>
      <c r="C2114" s="2" t="s">
        <v>4</v>
      </c>
      <c r="D2114" s="2" t="s">
        <v>1708</v>
      </c>
      <c r="E2114" s="12" t="s">
        <v>71</v>
      </c>
      <c r="F2114" s="12" t="s">
        <v>1760</v>
      </c>
      <c r="G2114" s="2" t="s">
        <v>23</v>
      </c>
      <c r="H2114" s="2" t="s">
        <v>7</v>
      </c>
      <c r="I2114" s="2" t="s">
        <v>7</v>
      </c>
      <c r="J2114" s="17">
        <v>78.290000000000006</v>
      </c>
      <c r="K2114" s="3" t="s">
        <v>1284</v>
      </c>
      <c r="L2114" s="30">
        <f>IF(M2114="1000 szt.",((J2114/N2114)/1000),IF(M2114="gram",((J2114/N2114)*1000),J2114/N2114))</f>
        <v>0.81552083333333336</v>
      </c>
      <c r="M2114" s="14" t="s">
        <v>19</v>
      </c>
      <c r="N2114" s="15">
        <v>96</v>
      </c>
      <c r="O2114" s="18" t="s">
        <v>1354</v>
      </c>
      <c r="P2114" s="31" t="str">
        <f t="shared" si="32"/>
        <v>St</v>
      </c>
    </row>
    <row r="2115" spans="1:16" ht="15.6" x14ac:dyDescent="0.3">
      <c r="A2115" s="9">
        <v>45552.229166666664</v>
      </c>
      <c r="B2115" s="2" t="s">
        <v>3</v>
      </c>
      <c r="C2115" s="2" t="s">
        <v>4</v>
      </c>
      <c r="D2115" s="2" t="s">
        <v>1708</v>
      </c>
      <c r="E2115" s="12" t="s">
        <v>71</v>
      </c>
      <c r="F2115" s="12" t="s">
        <v>1760</v>
      </c>
      <c r="G2115" s="2" t="s">
        <v>23</v>
      </c>
      <c r="H2115" s="2" t="s">
        <v>7</v>
      </c>
      <c r="I2115" s="2" t="s">
        <v>7</v>
      </c>
      <c r="J2115" s="17">
        <v>42.41</v>
      </c>
      <c r="K2115" s="3" t="s">
        <v>1285</v>
      </c>
      <c r="L2115" s="30">
        <f>IF(M2115="1000 szt.",((J2115/N2115)/1000),IF(M2115="gram",((J2115/N2115)*1000),J2115/N2115))</f>
        <v>0.81557692307692298</v>
      </c>
      <c r="M2115" s="14" t="s">
        <v>19</v>
      </c>
      <c r="N2115" s="15">
        <v>52</v>
      </c>
      <c r="O2115" s="18" t="s">
        <v>1354</v>
      </c>
      <c r="P2115" s="31" t="str">
        <f t="shared" ref="P2115:P2178" si="33">MID(O2115,1,2)</f>
        <v>St</v>
      </c>
    </row>
    <row r="2116" spans="1:16" ht="15.6" x14ac:dyDescent="0.3">
      <c r="A2116" s="9">
        <v>45552.295138888891</v>
      </c>
      <c r="B2116" s="2" t="s">
        <v>27</v>
      </c>
      <c r="C2116" s="2" t="s">
        <v>28</v>
      </c>
      <c r="D2116" s="2" t="s">
        <v>1712</v>
      </c>
      <c r="E2116" s="12" t="s">
        <v>36</v>
      </c>
      <c r="G2116" s="2" t="s">
        <v>27</v>
      </c>
      <c r="H2116" s="2" t="s">
        <v>11</v>
      </c>
      <c r="I2116" s="2" t="s">
        <v>1744</v>
      </c>
      <c r="K2116" s="3" t="s">
        <v>1286</v>
      </c>
      <c r="L2116" s="30">
        <f>IF(M2116="1000 szt.",((J2116/N2116)/1000),IF(M2116="gram",((J2116/N2116)*1000),J2116/N2116))</f>
        <v>0</v>
      </c>
      <c r="M2116" s="14" t="s">
        <v>19</v>
      </c>
      <c r="N2116" s="15">
        <v>3</v>
      </c>
      <c r="O2116" s="18" t="s">
        <v>1354</v>
      </c>
      <c r="P2116" s="31" t="str">
        <f t="shared" si="33"/>
        <v>St</v>
      </c>
    </row>
    <row r="2117" spans="1:16" ht="15.6" x14ac:dyDescent="0.3">
      <c r="A2117" s="9">
        <v>45552.295138888891</v>
      </c>
      <c r="B2117" s="2" t="s">
        <v>27</v>
      </c>
      <c r="C2117" s="2" t="s">
        <v>28</v>
      </c>
      <c r="D2117" s="2" t="s">
        <v>1712</v>
      </c>
      <c r="E2117" s="12" t="s">
        <v>36</v>
      </c>
      <c r="G2117" s="2" t="s">
        <v>27</v>
      </c>
      <c r="H2117" s="2" t="s">
        <v>11</v>
      </c>
      <c r="I2117" s="2" t="s">
        <v>1744</v>
      </c>
      <c r="K2117" s="3" t="s">
        <v>1287</v>
      </c>
      <c r="L2117" s="30">
        <f>IF(M2117="1000 szt.",((J2117/N2117)/1000),IF(M2117="gram",((J2117/N2117)*1000),J2117/N2117))</f>
        <v>0</v>
      </c>
      <c r="M2117" s="14" t="s">
        <v>19</v>
      </c>
      <c r="N2117" s="15">
        <v>2</v>
      </c>
      <c r="O2117" s="18" t="s">
        <v>1354</v>
      </c>
      <c r="P2117" s="31" t="str">
        <f t="shared" si="33"/>
        <v>St</v>
      </c>
    </row>
    <row r="2118" spans="1:16" ht="15.6" x14ac:dyDescent="0.3">
      <c r="A2118" s="9">
        <v>45552.295138888891</v>
      </c>
      <c r="B2118" s="2" t="s">
        <v>27</v>
      </c>
      <c r="C2118" s="2" t="s">
        <v>28</v>
      </c>
      <c r="D2118" s="2" t="s">
        <v>1712</v>
      </c>
      <c r="E2118" s="12" t="s">
        <v>36</v>
      </c>
      <c r="G2118" s="2" t="s">
        <v>27</v>
      </c>
      <c r="H2118" s="2" t="s">
        <v>11</v>
      </c>
      <c r="I2118" s="2" t="s">
        <v>1744</v>
      </c>
      <c r="K2118" s="3" t="s">
        <v>1288</v>
      </c>
      <c r="L2118" s="30">
        <f>IF(M2118="1000 szt.",((J2118/N2118)/1000),IF(M2118="gram",((J2118/N2118)*1000),J2118/N2118))</f>
        <v>0</v>
      </c>
      <c r="M2118" s="14" t="s">
        <v>19</v>
      </c>
      <c r="N2118" s="15">
        <v>7</v>
      </c>
      <c r="O2118" s="18" t="s">
        <v>1354</v>
      </c>
      <c r="P2118" s="31" t="str">
        <f t="shared" si="33"/>
        <v>St</v>
      </c>
    </row>
    <row r="2119" spans="1:16" ht="15.6" x14ac:dyDescent="0.3">
      <c r="A2119" s="9">
        <v>45552.295138888891</v>
      </c>
      <c r="B2119" s="2" t="s">
        <v>27</v>
      </c>
      <c r="C2119" s="2" t="s">
        <v>28</v>
      </c>
      <c r="D2119" s="2" t="s">
        <v>1712</v>
      </c>
      <c r="E2119" s="12" t="s">
        <v>36</v>
      </c>
      <c r="G2119" s="2" t="s">
        <v>27</v>
      </c>
      <c r="H2119" s="2" t="s">
        <v>11</v>
      </c>
      <c r="I2119" s="2" t="s">
        <v>1744</v>
      </c>
      <c r="K2119" s="3" t="s">
        <v>1289</v>
      </c>
      <c r="L2119" s="30">
        <f>IF(M2119="1000 szt.",((J2119/N2119)/1000),IF(M2119="gram",((J2119/N2119)*1000),J2119/N2119))</f>
        <v>0</v>
      </c>
      <c r="M2119" s="14" t="s">
        <v>19</v>
      </c>
      <c r="N2119" s="15">
        <v>5</v>
      </c>
      <c r="O2119" s="18" t="s">
        <v>1354</v>
      </c>
      <c r="P2119" s="31" t="str">
        <f t="shared" si="33"/>
        <v>St</v>
      </c>
    </row>
    <row r="2120" spans="1:16" ht="15.6" x14ac:dyDescent="0.3">
      <c r="A2120" s="9">
        <v>45552.295138888891</v>
      </c>
      <c r="B2120" s="2" t="s">
        <v>27</v>
      </c>
      <c r="C2120" s="2" t="s">
        <v>28</v>
      </c>
      <c r="D2120" s="2" t="s">
        <v>1712</v>
      </c>
      <c r="E2120" s="12" t="s">
        <v>36</v>
      </c>
      <c r="G2120" s="2" t="s">
        <v>27</v>
      </c>
      <c r="H2120" s="2" t="s">
        <v>11</v>
      </c>
      <c r="I2120" s="2" t="s">
        <v>1744</v>
      </c>
      <c r="K2120" s="3" t="s">
        <v>1290</v>
      </c>
      <c r="L2120" s="30">
        <f>IF(M2120="1000 szt.",((J2120/N2120)/1000),IF(M2120="gram",((J2120/N2120)*1000),J2120/N2120))</f>
        <v>0</v>
      </c>
      <c r="M2120" s="14" t="s">
        <v>19</v>
      </c>
      <c r="N2120" s="15">
        <v>8</v>
      </c>
      <c r="O2120" s="18" t="s">
        <v>1354</v>
      </c>
      <c r="P2120" s="31" t="str">
        <f t="shared" si="33"/>
        <v>St</v>
      </c>
    </row>
    <row r="2121" spans="1:16" ht="20.399999999999999" x14ac:dyDescent="0.3">
      <c r="A2121" s="9">
        <v>45552.295138888891</v>
      </c>
      <c r="B2121" s="2" t="s">
        <v>27</v>
      </c>
      <c r="C2121" s="2" t="s">
        <v>28</v>
      </c>
      <c r="D2121" s="2" t="s">
        <v>1712</v>
      </c>
      <c r="E2121" s="12" t="s">
        <v>36</v>
      </c>
      <c r="G2121" s="2" t="s">
        <v>27</v>
      </c>
      <c r="H2121" s="2" t="s">
        <v>11</v>
      </c>
      <c r="I2121" s="2" t="s">
        <v>1744</v>
      </c>
      <c r="K2121" s="3" t="s">
        <v>1291</v>
      </c>
      <c r="L2121" s="30">
        <f>IF(M2121="1000 szt.",((J2121/N2121)/1000),IF(M2121="gram",((J2121/N2121)*1000),J2121/N2121))</f>
        <v>0</v>
      </c>
      <c r="M2121" s="14" t="s">
        <v>19</v>
      </c>
      <c r="N2121" s="15">
        <v>71</v>
      </c>
      <c r="O2121" s="18" t="s">
        <v>1354</v>
      </c>
      <c r="P2121" s="31" t="str">
        <f t="shared" si="33"/>
        <v>St</v>
      </c>
    </row>
    <row r="2122" spans="1:16" ht="15.6" x14ac:dyDescent="0.3">
      <c r="A2122" s="9">
        <v>45552.295138888891</v>
      </c>
      <c r="B2122" s="2" t="s">
        <v>27</v>
      </c>
      <c r="C2122" s="2" t="s">
        <v>28</v>
      </c>
      <c r="D2122" s="2" t="s">
        <v>1712</v>
      </c>
      <c r="E2122" s="12" t="s">
        <v>36</v>
      </c>
      <c r="G2122" s="2" t="s">
        <v>27</v>
      </c>
      <c r="H2122" s="2" t="s">
        <v>11</v>
      </c>
      <c r="I2122" s="2" t="s">
        <v>1744</v>
      </c>
      <c r="K2122" s="3" t="s">
        <v>1292</v>
      </c>
      <c r="L2122" s="30">
        <f>IF(M2122="1000 szt.",((J2122/N2122)/1000),IF(M2122="gram",((J2122/N2122)*1000),J2122/N2122))</f>
        <v>0</v>
      </c>
      <c r="M2122" s="14" t="s">
        <v>19</v>
      </c>
      <c r="N2122" s="15">
        <v>20</v>
      </c>
      <c r="O2122" s="18" t="s">
        <v>1354</v>
      </c>
      <c r="P2122" s="31" t="str">
        <f t="shared" si="33"/>
        <v>St</v>
      </c>
    </row>
    <row r="2123" spans="1:16" ht="15.6" x14ac:dyDescent="0.3">
      <c r="A2123" s="9">
        <v>45552.642361111109</v>
      </c>
      <c r="B2123" s="2" t="s">
        <v>27</v>
      </c>
      <c r="C2123" s="2" t="s">
        <v>32</v>
      </c>
      <c r="D2123" s="2" t="s">
        <v>1716</v>
      </c>
      <c r="E2123" s="12" t="s">
        <v>59</v>
      </c>
      <c r="F2123" s="12" t="s">
        <v>1768</v>
      </c>
      <c r="G2123" s="2" t="s">
        <v>26</v>
      </c>
      <c r="H2123" s="2" t="s">
        <v>10</v>
      </c>
      <c r="I2123" s="2" t="s">
        <v>219</v>
      </c>
      <c r="K2123" s="3" t="s">
        <v>1293</v>
      </c>
      <c r="L2123" s="30">
        <f>IF(M2123="1000 szt.",((J2123/N2123)/1000),IF(M2123="gram",((J2123/N2123)*1000),J2123/N2123))</f>
        <v>0</v>
      </c>
      <c r="M2123" s="14" t="s">
        <v>31</v>
      </c>
      <c r="N2123" s="15">
        <v>8.2690000000000003E-3</v>
      </c>
      <c r="O2123" s="18" t="s">
        <v>1354</v>
      </c>
      <c r="P2123" s="31" t="str">
        <f t="shared" si="33"/>
        <v>St</v>
      </c>
    </row>
    <row r="2124" spans="1:16" ht="28.8" x14ac:dyDescent="0.3">
      <c r="A2124" s="9">
        <v>45552.805555555555</v>
      </c>
      <c r="B2124" s="2" t="s">
        <v>3</v>
      </c>
      <c r="C2124" s="2" t="s">
        <v>4</v>
      </c>
      <c r="D2124" s="2" t="s">
        <v>1709</v>
      </c>
      <c r="E2124" s="12" t="s">
        <v>224</v>
      </c>
      <c r="F2124" s="12" t="s">
        <v>1763</v>
      </c>
      <c r="G2124" s="2" t="s">
        <v>23</v>
      </c>
      <c r="H2124" s="2" t="s">
        <v>64</v>
      </c>
      <c r="I2124" s="2" t="s">
        <v>1744</v>
      </c>
      <c r="J2124" s="17">
        <v>1400</v>
      </c>
      <c r="K2124" s="3" t="s">
        <v>1294</v>
      </c>
      <c r="L2124" s="30">
        <f>IF(M2124="1000 szt.",((J2124/N2124)/1000),IF(M2124="gram",((J2124/N2124)*1000),J2124/N2124))</f>
        <v>1400</v>
      </c>
      <c r="M2124" s="14" t="s">
        <v>19</v>
      </c>
      <c r="N2124" s="15">
        <v>1</v>
      </c>
      <c r="O2124" s="18" t="s">
        <v>1163</v>
      </c>
      <c r="P2124" s="31" t="str">
        <f t="shared" si="33"/>
        <v>SC</v>
      </c>
    </row>
    <row r="2125" spans="1:16" ht="28.8" x14ac:dyDescent="0.3">
      <c r="A2125" s="9">
        <v>45552.805555555555</v>
      </c>
      <c r="B2125" s="2" t="s">
        <v>3</v>
      </c>
      <c r="C2125" s="2" t="s">
        <v>4</v>
      </c>
      <c r="D2125" s="2" t="s">
        <v>1709</v>
      </c>
      <c r="E2125" s="12" t="s">
        <v>224</v>
      </c>
      <c r="F2125" s="12" t="s">
        <v>1763</v>
      </c>
      <c r="G2125" s="2" t="s">
        <v>23</v>
      </c>
      <c r="H2125" s="2" t="s">
        <v>17</v>
      </c>
      <c r="I2125" s="2" t="s">
        <v>1744</v>
      </c>
      <c r="J2125" s="17">
        <v>275</v>
      </c>
      <c r="K2125" s="3" t="s">
        <v>1295</v>
      </c>
      <c r="L2125" s="30">
        <f>IF(M2125="1000 szt.",((J2125/N2125)/1000),IF(M2125="gram",((J2125/N2125)*1000),J2125/N2125))</f>
        <v>5</v>
      </c>
      <c r="M2125" s="14" t="s">
        <v>19</v>
      </c>
      <c r="N2125" s="15">
        <v>55</v>
      </c>
      <c r="O2125" s="18" t="s">
        <v>1163</v>
      </c>
      <c r="P2125" s="31" t="str">
        <f t="shared" si="33"/>
        <v>SC</v>
      </c>
    </row>
    <row r="2126" spans="1:16" ht="15.6" x14ac:dyDescent="0.3">
      <c r="A2126" s="9">
        <v>45552.916666666664</v>
      </c>
      <c r="B2126" s="2" t="s">
        <v>3</v>
      </c>
      <c r="C2126" s="2" t="s">
        <v>4</v>
      </c>
      <c r="D2126" s="2" t="s">
        <v>1708</v>
      </c>
      <c r="E2126" s="12" t="s">
        <v>71</v>
      </c>
      <c r="F2126" s="12" t="s">
        <v>1760</v>
      </c>
      <c r="G2126" s="2" t="s">
        <v>23</v>
      </c>
      <c r="H2126" s="2" t="s">
        <v>7</v>
      </c>
      <c r="I2126" s="2" t="s">
        <v>7</v>
      </c>
      <c r="J2126" s="17">
        <v>48.93</v>
      </c>
      <c r="L2126" s="30">
        <f>IF(M2126="1000 szt.",((J2126/N2126)/1000),IF(M2126="gram",((J2126/N2126)*1000),J2126/N2126))</f>
        <v>0.8155</v>
      </c>
      <c r="M2126" s="14" t="s">
        <v>19</v>
      </c>
      <c r="N2126" s="15">
        <v>60</v>
      </c>
      <c r="O2126" s="18" t="s">
        <v>1354</v>
      </c>
      <c r="P2126" s="31" t="str">
        <f t="shared" si="33"/>
        <v>St</v>
      </c>
    </row>
    <row r="2127" spans="1:16" ht="15.6" x14ac:dyDescent="0.3">
      <c r="A2127" s="9">
        <v>45552.916666666664</v>
      </c>
      <c r="B2127" s="2" t="s">
        <v>3</v>
      </c>
      <c r="C2127" s="2" t="s">
        <v>4</v>
      </c>
      <c r="D2127" s="2" t="s">
        <v>1708</v>
      </c>
      <c r="E2127" s="12" t="s">
        <v>71</v>
      </c>
      <c r="F2127" s="12" t="s">
        <v>1760</v>
      </c>
      <c r="G2127" s="2" t="s">
        <v>23</v>
      </c>
      <c r="H2127" s="2" t="s">
        <v>45</v>
      </c>
      <c r="I2127" s="2" t="s">
        <v>45</v>
      </c>
      <c r="J2127" s="17">
        <v>68.400000000000006</v>
      </c>
      <c r="L2127" s="30">
        <f>IF(M2127="1000 szt.",((J2127/N2127)/1000),IF(M2127="gram",((J2127/N2127)*1000),J2127/N2127))</f>
        <v>380.00000000000006</v>
      </c>
      <c r="M2127" s="14" t="s">
        <v>46</v>
      </c>
      <c r="N2127" s="15">
        <v>0.18</v>
      </c>
      <c r="O2127" s="18" t="s">
        <v>1354</v>
      </c>
      <c r="P2127" s="31" t="str">
        <f t="shared" si="33"/>
        <v>St</v>
      </c>
    </row>
    <row r="2128" spans="1:16" ht="15.6" x14ac:dyDescent="0.3">
      <c r="A2128" s="9">
        <v>45552.916666666664</v>
      </c>
      <c r="B2128" s="2" t="s">
        <v>3</v>
      </c>
      <c r="C2128" s="2" t="s">
        <v>4</v>
      </c>
      <c r="D2128" s="2" t="s">
        <v>1708</v>
      </c>
      <c r="E2128" s="12" t="s">
        <v>71</v>
      </c>
      <c r="F2128" s="12" t="s">
        <v>1760</v>
      </c>
      <c r="G2128" s="2" t="s">
        <v>23</v>
      </c>
      <c r="H2128" s="2" t="s">
        <v>7</v>
      </c>
      <c r="I2128" s="2" t="s">
        <v>7</v>
      </c>
      <c r="J2128" s="17">
        <v>277.27999999999997</v>
      </c>
      <c r="L2128" s="30">
        <f>IF(M2128="1000 szt.",((J2128/N2128)/1000),IF(M2128="gram",((J2128/N2128)*1000),J2128/N2128))</f>
        <v>0.81552941176470584</v>
      </c>
      <c r="M2128" s="14" t="s">
        <v>19</v>
      </c>
      <c r="N2128" s="15">
        <v>340</v>
      </c>
      <c r="O2128" s="18" t="s">
        <v>1354</v>
      </c>
      <c r="P2128" s="31" t="str">
        <f t="shared" si="33"/>
        <v>St</v>
      </c>
    </row>
    <row r="2129" spans="1:16" ht="15.6" x14ac:dyDescent="0.3">
      <c r="A2129" s="9">
        <v>45552.916666666664</v>
      </c>
      <c r="B2129" s="2" t="s">
        <v>3</v>
      </c>
      <c r="C2129" s="2" t="s">
        <v>4</v>
      </c>
      <c r="D2129" s="2" t="s">
        <v>1708</v>
      </c>
      <c r="E2129" s="12" t="s">
        <v>71</v>
      </c>
      <c r="F2129" s="12" t="s">
        <v>1760</v>
      </c>
      <c r="G2129" s="2" t="s">
        <v>23</v>
      </c>
      <c r="H2129" s="2" t="s">
        <v>29</v>
      </c>
      <c r="I2129" s="2" t="s">
        <v>234</v>
      </c>
      <c r="K2129" s="3" t="s">
        <v>428</v>
      </c>
      <c r="L2129" s="30">
        <f>IF(M2129="1000 szt.",((J2129/N2129)/1000),IF(M2129="gram",((J2129/N2129)*1000),J2129/N2129))</f>
        <v>0</v>
      </c>
      <c r="M2129" s="14" t="s">
        <v>31</v>
      </c>
      <c r="N2129" s="15">
        <v>3.7100000000000001E-2</v>
      </c>
      <c r="O2129" s="18" t="s">
        <v>1354</v>
      </c>
      <c r="P2129" s="31" t="str">
        <f t="shared" si="33"/>
        <v>St</v>
      </c>
    </row>
    <row r="2130" spans="1:16" ht="15.6" x14ac:dyDescent="0.3">
      <c r="A2130" s="9">
        <v>45552.916666666664</v>
      </c>
      <c r="B2130" s="2" t="s">
        <v>3</v>
      </c>
      <c r="C2130" s="2" t="s">
        <v>4</v>
      </c>
      <c r="D2130" s="2" t="s">
        <v>1708</v>
      </c>
      <c r="E2130" s="12" t="s">
        <v>71</v>
      </c>
      <c r="F2130" s="12" t="s">
        <v>1760</v>
      </c>
      <c r="G2130" s="2" t="s">
        <v>23</v>
      </c>
      <c r="H2130" s="2" t="s">
        <v>11</v>
      </c>
      <c r="I2130" s="2" t="s">
        <v>1744</v>
      </c>
      <c r="J2130" s="17">
        <v>51.8</v>
      </c>
      <c r="K2130" s="3" t="s">
        <v>175</v>
      </c>
      <c r="L2130" s="30">
        <f>IF(M2130="1000 szt.",((J2130/N2130)/1000),IF(M2130="gram",((J2130/N2130)*1000),J2130/N2130))</f>
        <v>10</v>
      </c>
      <c r="M2130" s="14" t="s">
        <v>31</v>
      </c>
      <c r="N2130" s="15">
        <v>5.18</v>
      </c>
      <c r="O2130" s="18" t="s">
        <v>1354</v>
      </c>
      <c r="P2130" s="31" t="str">
        <f t="shared" si="33"/>
        <v>St</v>
      </c>
    </row>
    <row r="2131" spans="1:16" ht="15.6" x14ac:dyDescent="0.3">
      <c r="A2131" s="9">
        <v>45553.199305555558</v>
      </c>
      <c r="B2131" s="2" t="s">
        <v>27</v>
      </c>
      <c r="C2131" s="2" t="s">
        <v>32</v>
      </c>
      <c r="D2131" s="2" t="s">
        <v>1716</v>
      </c>
      <c r="E2131" s="12" t="s">
        <v>59</v>
      </c>
      <c r="G2131" s="2" t="s">
        <v>26</v>
      </c>
      <c r="H2131" s="2" t="s">
        <v>7</v>
      </c>
      <c r="I2131" s="2" t="s">
        <v>7</v>
      </c>
      <c r="J2131" s="17">
        <v>16310.8</v>
      </c>
      <c r="L2131" s="30">
        <f>IF(M2131="1000 szt.",((J2131/N2131)/1000),IF(M2131="gram",((J2131/N2131)*1000),J2131/N2131))</f>
        <v>0.81553999999999993</v>
      </c>
      <c r="M2131" s="14" t="s">
        <v>19</v>
      </c>
      <c r="N2131" s="15">
        <v>20000</v>
      </c>
      <c r="O2131" s="18" t="s">
        <v>1354</v>
      </c>
      <c r="P2131" s="31" t="str">
        <f t="shared" si="33"/>
        <v>St</v>
      </c>
    </row>
    <row r="2132" spans="1:16" ht="15.6" x14ac:dyDescent="0.3">
      <c r="A2132" s="9">
        <v>45553.291666666664</v>
      </c>
      <c r="B2132" s="2" t="s">
        <v>27</v>
      </c>
      <c r="C2132" s="2" t="s">
        <v>32</v>
      </c>
      <c r="D2132" s="2" t="s">
        <v>1709</v>
      </c>
      <c r="E2132" s="12" t="s">
        <v>138</v>
      </c>
      <c r="G2132" s="2" t="s">
        <v>23</v>
      </c>
      <c r="H2132" s="2" t="s">
        <v>7</v>
      </c>
      <c r="I2132" s="2" t="s">
        <v>7</v>
      </c>
      <c r="J2132" s="17">
        <v>2821.77</v>
      </c>
      <c r="L2132" s="30">
        <f>IF(M2132="1000 szt.",((J2132/N2132)/1000),IF(M2132="gram",((J2132/N2132)*1000),J2132/N2132))</f>
        <v>0.81554046242774569</v>
      </c>
      <c r="M2132" s="14" t="s">
        <v>19</v>
      </c>
      <c r="N2132" s="15">
        <v>3460</v>
      </c>
      <c r="O2132" s="18" t="s">
        <v>1354</v>
      </c>
      <c r="P2132" s="31" t="str">
        <f t="shared" si="33"/>
        <v>St</v>
      </c>
    </row>
    <row r="2133" spans="1:16" ht="15.6" x14ac:dyDescent="0.3">
      <c r="A2133" s="9">
        <v>45553.510416666664</v>
      </c>
      <c r="B2133" s="2" t="s">
        <v>3</v>
      </c>
      <c r="C2133" s="2" t="s">
        <v>4</v>
      </c>
      <c r="D2133" s="2" t="s">
        <v>1709</v>
      </c>
      <c r="E2133" s="12" t="s">
        <v>60</v>
      </c>
      <c r="F2133" s="12" t="s">
        <v>1752</v>
      </c>
      <c r="G2133" s="2" t="s">
        <v>23</v>
      </c>
      <c r="H2133" s="2" t="s">
        <v>17</v>
      </c>
      <c r="I2133" s="2" t="s">
        <v>18</v>
      </c>
      <c r="J2133" s="17">
        <v>6</v>
      </c>
      <c r="L2133" s="30">
        <f>IF(M2133="1000 szt.",((J2133/N2133)/1000),IF(M2133="gram",((J2133/N2133)*1000),J2133/N2133))</f>
        <v>3</v>
      </c>
      <c r="M2133" s="14" t="s">
        <v>19</v>
      </c>
      <c r="N2133" s="15">
        <v>2</v>
      </c>
      <c r="O2133" s="18" t="s">
        <v>1354</v>
      </c>
      <c r="P2133" s="31" t="str">
        <f t="shared" si="33"/>
        <v>St</v>
      </c>
    </row>
    <row r="2134" spans="1:16" ht="15.6" x14ac:dyDescent="0.3">
      <c r="A2134" s="9">
        <v>45553.613888888889</v>
      </c>
      <c r="B2134" s="2" t="s">
        <v>3</v>
      </c>
      <c r="C2134" s="2" t="s">
        <v>4</v>
      </c>
      <c r="D2134" s="2" t="s">
        <v>1708</v>
      </c>
      <c r="E2134" s="12" t="s">
        <v>71</v>
      </c>
      <c r="F2134" s="12" t="s">
        <v>1760</v>
      </c>
      <c r="G2134" s="2" t="s">
        <v>23</v>
      </c>
      <c r="H2134" s="2" t="s">
        <v>7</v>
      </c>
      <c r="I2134" s="2" t="s">
        <v>7</v>
      </c>
      <c r="J2134" s="17">
        <v>48.93</v>
      </c>
      <c r="L2134" s="30">
        <f>IF(M2134="1000 szt.",((J2134/N2134)/1000),IF(M2134="gram",((J2134/N2134)*1000),J2134/N2134))</f>
        <v>0.8155</v>
      </c>
      <c r="M2134" s="14" t="s">
        <v>19</v>
      </c>
      <c r="N2134" s="15">
        <v>60</v>
      </c>
      <c r="O2134" s="18" t="s">
        <v>1354</v>
      </c>
      <c r="P2134" s="31" t="str">
        <f t="shared" si="33"/>
        <v>St</v>
      </c>
    </row>
    <row r="2135" spans="1:16" ht="15.6" x14ac:dyDescent="0.3">
      <c r="A2135" s="9">
        <v>45553.617361111108</v>
      </c>
      <c r="B2135" s="2" t="s">
        <v>3</v>
      </c>
      <c r="C2135" s="2" t="s">
        <v>4</v>
      </c>
      <c r="D2135" s="2" t="s">
        <v>1708</v>
      </c>
      <c r="E2135" s="12" t="s">
        <v>71</v>
      </c>
      <c r="F2135" s="12" t="s">
        <v>1760</v>
      </c>
      <c r="G2135" s="2" t="s">
        <v>23</v>
      </c>
      <c r="H2135" s="2" t="s">
        <v>7</v>
      </c>
      <c r="I2135" s="2" t="s">
        <v>7</v>
      </c>
      <c r="J2135" s="17">
        <v>65.239999999999995</v>
      </c>
      <c r="L2135" s="30">
        <f>IF(M2135="1000 szt.",((J2135/N2135)/1000),IF(M2135="gram",((J2135/N2135)*1000),J2135/N2135))</f>
        <v>0.81549999999999989</v>
      </c>
      <c r="M2135" s="14" t="s">
        <v>19</v>
      </c>
      <c r="N2135" s="15">
        <v>80</v>
      </c>
      <c r="O2135" s="18" t="s">
        <v>1354</v>
      </c>
      <c r="P2135" s="31" t="str">
        <f t="shared" si="33"/>
        <v>St</v>
      </c>
    </row>
    <row r="2136" spans="1:16" ht="15.6" x14ac:dyDescent="0.3">
      <c r="A2136" s="9">
        <v>45553.625694444447</v>
      </c>
      <c r="B2136" s="2" t="s">
        <v>3</v>
      </c>
      <c r="C2136" s="2" t="s">
        <v>4</v>
      </c>
      <c r="D2136" s="2" t="s">
        <v>1708</v>
      </c>
      <c r="E2136" s="12" t="s">
        <v>71</v>
      </c>
      <c r="F2136" s="12" t="s">
        <v>1760</v>
      </c>
      <c r="G2136" s="2" t="s">
        <v>23</v>
      </c>
      <c r="H2136" s="2" t="s">
        <v>7</v>
      </c>
      <c r="I2136" s="2" t="s">
        <v>7</v>
      </c>
      <c r="J2136" s="17">
        <v>81.55</v>
      </c>
      <c r="L2136" s="30">
        <f>IF(M2136="1000 szt.",((J2136/N2136)/1000),IF(M2136="gram",((J2136/N2136)*1000),J2136/N2136))</f>
        <v>0.8155</v>
      </c>
      <c r="M2136" s="14" t="s">
        <v>19</v>
      </c>
      <c r="N2136" s="15">
        <v>100</v>
      </c>
      <c r="O2136" s="18" t="s">
        <v>1354</v>
      </c>
      <c r="P2136" s="31" t="str">
        <f t="shared" si="33"/>
        <v>St</v>
      </c>
    </row>
    <row r="2137" spans="1:16" ht="15.6" x14ac:dyDescent="0.3">
      <c r="A2137" s="9">
        <v>45553.819444444445</v>
      </c>
      <c r="B2137" s="2" t="s">
        <v>9</v>
      </c>
      <c r="C2137" s="2" t="s">
        <v>4</v>
      </c>
      <c r="D2137" s="2" t="s">
        <v>1708</v>
      </c>
      <c r="E2137" s="12" t="s">
        <v>66</v>
      </c>
      <c r="F2137" s="12" t="s">
        <v>1759</v>
      </c>
      <c r="G2137" s="2" t="s">
        <v>23</v>
      </c>
      <c r="H2137" s="2" t="s">
        <v>37</v>
      </c>
      <c r="I2137" s="2" t="s">
        <v>1744</v>
      </c>
      <c r="J2137" s="17">
        <v>1500</v>
      </c>
      <c r="K2137" s="3" t="s">
        <v>1296</v>
      </c>
      <c r="L2137" s="30">
        <f>IF(M2137="1000 szt.",((J2137/N2137)/1000),IF(M2137="gram",((J2137/N2137)*1000),J2137/N2137))</f>
        <v>1500</v>
      </c>
      <c r="M2137" s="14" t="s">
        <v>19</v>
      </c>
      <c r="N2137" s="15">
        <v>1</v>
      </c>
      <c r="O2137" s="18" t="s">
        <v>1354</v>
      </c>
      <c r="P2137" s="31" t="str">
        <f t="shared" si="33"/>
        <v>St</v>
      </c>
    </row>
    <row r="2138" spans="1:16" ht="15.6" x14ac:dyDescent="0.3">
      <c r="A2138" s="9">
        <v>45553.836805555555</v>
      </c>
      <c r="B2138" s="2" t="s">
        <v>27</v>
      </c>
      <c r="C2138" s="2" t="s">
        <v>28</v>
      </c>
      <c r="D2138" s="2" t="s">
        <v>1712</v>
      </c>
      <c r="E2138" s="12" t="s">
        <v>1094</v>
      </c>
      <c r="G2138" s="2" t="s">
        <v>27</v>
      </c>
      <c r="H2138" s="2" t="s">
        <v>29</v>
      </c>
      <c r="I2138" s="2" t="s">
        <v>30</v>
      </c>
      <c r="J2138" s="17">
        <v>12885.53</v>
      </c>
      <c r="K2138" s="3" t="s">
        <v>1297</v>
      </c>
      <c r="L2138" s="30">
        <f>IF(M2138="1000 szt.",((J2138/N2138)/1000),IF(M2138="gram",((J2138/N2138)*1000),J2138/N2138))</f>
        <v>815.53987341772154</v>
      </c>
      <c r="M2138" s="14" t="s">
        <v>31</v>
      </c>
      <c r="N2138" s="15">
        <v>15.8</v>
      </c>
      <c r="O2138" s="18" t="s">
        <v>1354</v>
      </c>
      <c r="P2138" s="31" t="str">
        <f t="shared" si="33"/>
        <v>St</v>
      </c>
    </row>
    <row r="2139" spans="1:16" ht="30.6" x14ac:dyDescent="0.3">
      <c r="A2139" s="9">
        <v>45553.836805555555</v>
      </c>
      <c r="B2139" s="2" t="s">
        <v>27</v>
      </c>
      <c r="C2139" s="2" t="s">
        <v>28</v>
      </c>
      <c r="D2139" s="2" t="s">
        <v>1712</v>
      </c>
      <c r="E2139" s="12" t="s">
        <v>1094</v>
      </c>
      <c r="G2139" s="2" t="s">
        <v>27</v>
      </c>
      <c r="H2139" s="2" t="s">
        <v>29</v>
      </c>
      <c r="I2139" s="2" t="s">
        <v>134</v>
      </c>
      <c r="J2139" s="17">
        <v>5374734.0199999996</v>
      </c>
      <c r="K2139" s="3" t="s">
        <v>1298</v>
      </c>
      <c r="L2139" s="30">
        <f>IF(M2139="1000 szt.",((J2139/N2139)/1000),IF(M2139="gram",((J2139/N2139)*1000),J2139/N2139))</f>
        <v>610.45999954568163</v>
      </c>
      <c r="M2139" s="14" t="s">
        <v>31</v>
      </c>
      <c r="N2139" s="15">
        <v>8804.4</v>
      </c>
      <c r="O2139" s="18" t="s">
        <v>1354</v>
      </c>
      <c r="P2139" s="31" t="str">
        <f t="shared" si="33"/>
        <v>St</v>
      </c>
    </row>
    <row r="2140" spans="1:16" ht="15.6" x14ac:dyDescent="0.3">
      <c r="A2140" s="9">
        <v>45553.836805555555</v>
      </c>
      <c r="B2140" s="2" t="s">
        <v>27</v>
      </c>
      <c r="C2140" s="2" t="s">
        <v>28</v>
      </c>
      <c r="D2140" s="2" t="s">
        <v>1712</v>
      </c>
      <c r="E2140" s="12" t="s">
        <v>1094</v>
      </c>
      <c r="G2140" s="2" t="s">
        <v>27</v>
      </c>
      <c r="H2140" s="2" t="s">
        <v>29</v>
      </c>
      <c r="I2140" s="2" t="s">
        <v>30</v>
      </c>
      <c r="J2140" s="17">
        <v>49380.95</v>
      </c>
      <c r="K2140" s="3" t="s">
        <v>1299</v>
      </c>
      <c r="L2140" s="30">
        <f>IF(M2140="1000 szt.",((J2140/N2140)/1000),IF(M2140="gram",((J2140/N2140)*1000),J2140/N2140))</f>
        <v>815.5400495458299</v>
      </c>
      <c r="M2140" s="14" t="s">
        <v>31</v>
      </c>
      <c r="N2140" s="15">
        <v>60.55</v>
      </c>
      <c r="O2140" s="18" t="s">
        <v>1354</v>
      </c>
      <c r="P2140" s="31" t="str">
        <f t="shared" si="33"/>
        <v>St</v>
      </c>
    </row>
    <row r="2141" spans="1:16" ht="15.6" x14ac:dyDescent="0.3">
      <c r="A2141" s="9">
        <v>45553.952777777777</v>
      </c>
      <c r="B2141" s="2" t="s">
        <v>3</v>
      </c>
      <c r="C2141" s="2" t="s">
        <v>4</v>
      </c>
      <c r="D2141" s="2" t="s">
        <v>1708</v>
      </c>
      <c r="E2141" s="12" t="s">
        <v>71</v>
      </c>
      <c r="F2141" s="12" t="s">
        <v>1760</v>
      </c>
      <c r="G2141" s="2" t="s">
        <v>23</v>
      </c>
      <c r="H2141" s="2" t="s">
        <v>7</v>
      </c>
      <c r="I2141" s="2" t="s">
        <v>7</v>
      </c>
      <c r="J2141" s="17">
        <v>77.48</v>
      </c>
      <c r="L2141" s="30">
        <f>IF(M2141="1000 szt.",((J2141/N2141)/1000),IF(M2141="gram",((J2141/N2141)*1000),J2141/N2141))</f>
        <v>0.81557894736842107</v>
      </c>
      <c r="M2141" s="14" t="s">
        <v>19</v>
      </c>
      <c r="N2141" s="15">
        <v>95</v>
      </c>
      <c r="O2141" s="18" t="s">
        <v>1354</v>
      </c>
      <c r="P2141" s="31" t="str">
        <f t="shared" si="33"/>
        <v>St</v>
      </c>
    </row>
    <row r="2142" spans="1:16" ht="15.6" x14ac:dyDescent="0.3">
      <c r="A2142" s="9">
        <v>45554.416666666664</v>
      </c>
      <c r="B2142" s="2" t="s">
        <v>27</v>
      </c>
      <c r="C2142" s="2" t="s">
        <v>32</v>
      </c>
      <c r="D2142" s="2" t="s">
        <v>1708</v>
      </c>
      <c r="E2142" s="12" t="s">
        <v>25</v>
      </c>
      <c r="G2142" s="2" t="s">
        <v>26</v>
      </c>
      <c r="H2142" s="2" t="s">
        <v>10</v>
      </c>
      <c r="I2142" s="2" t="s">
        <v>35</v>
      </c>
      <c r="J2142" s="17">
        <v>49.5</v>
      </c>
      <c r="K2142" s="3" t="s">
        <v>1301</v>
      </c>
      <c r="L2142" s="30">
        <f>IF(M2142="1000 szt.",((J2142/N2142)/1000),IF(M2142="gram",((J2142/N2142)*1000),J2142/N2142))</f>
        <v>45000</v>
      </c>
      <c r="M2142" s="14" t="s">
        <v>31</v>
      </c>
      <c r="N2142" s="15">
        <v>1.1000000000000001E-3</v>
      </c>
      <c r="O2142" s="18" t="s">
        <v>1166</v>
      </c>
      <c r="P2142" s="31" t="str">
        <f t="shared" si="33"/>
        <v>Po</v>
      </c>
    </row>
    <row r="2143" spans="1:16" ht="28.8" x14ac:dyDescent="0.3">
      <c r="A2143" s="9">
        <v>45554.5</v>
      </c>
      <c r="B2143" s="2" t="s">
        <v>3</v>
      </c>
      <c r="C2143" s="2" t="s">
        <v>4</v>
      </c>
      <c r="D2143" s="2" t="s">
        <v>1708</v>
      </c>
      <c r="E2143" s="12" t="s">
        <v>22</v>
      </c>
      <c r="F2143" s="12" t="s">
        <v>1749</v>
      </c>
      <c r="G2143" s="2" t="s">
        <v>23</v>
      </c>
      <c r="H2143" s="2" t="s">
        <v>17</v>
      </c>
      <c r="I2143" s="2" t="s">
        <v>18</v>
      </c>
      <c r="J2143" s="17">
        <v>40</v>
      </c>
      <c r="K2143" s="3" t="s">
        <v>1300</v>
      </c>
      <c r="L2143" s="30">
        <f>IF(M2143="1000 szt.",((J2143/N2143)/1000),IF(M2143="gram",((J2143/N2143)*1000),J2143/N2143))</f>
        <v>2</v>
      </c>
      <c r="M2143" s="14" t="s">
        <v>19</v>
      </c>
      <c r="N2143" s="15">
        <v>20</v>
      </c>
      <c r="O2143" s="18" t="s">
        <v>1354</v>
      </c>
      <c r="P2143" s="31" t="str">
        <f t="shared" si="33"/>
        <v>St</v>
      </c>
    </row>
    <row r="2144" spans="1:16" ht="15.6" x14ac:dyDescent="0.3">
      <c r="A2144" s="9">
        <v>45554.541666666664</v>
      </c>
      <c r="B2144" s="2" t="s">
        <v>27</v>
      </c>
      <c r="C2144" s="2" t="s">
        <v>28</v>
      </c>
      <c r="D2144" s="2" t="s">
        <v>1716</v>
      </c>
      <c r="E2144" s="12" t="s">
        <v>267</v>
      </c>
      <c r="G2144" s="2" t="s">
        <v>27</v>
      </c>
      <c r="H2144" s="2" t="s">
        <v>10</v>
      </c>
      <c r="I2144" s="2" t="s">
        <v>35</v>
      </c>
      <c r="J2144" s="17">
        <v>49.5</v>
      </c>
      <c r="L2144" s="30">
        <f>IF(M2144="1000 szt.",((J2144/N2144)/1000),IF(M2144="gram",((J2144/N2144)*1000),J2144/N2144))</f>
        <v>45000</v>
      </c>
      <c r="M2144" s="14" t="s">
        <v>31</v>
      </c>
      <c r="N2144" s="15">
        <v>1.1000000000000001E-3</v>
      </c>
      <c r="O2144" s="18" t="s">
        <v>1354</v>
      </c>
      <c r="P2144" s="31" t="str">
        <f t="shared" si="33"/>
        <v>St</v>
      </c>
    </row>
    <row r="2145" spans="1:16" ht="30.6" x14ac:dyDescent="0.3">
      <c r="A2145" s="9">
        <v>45554.604166666664</v>
      </c>
      <c r="B2145" s="2" t="s">
        <v>3</v>
      </c>
      <c r="C2145" s="2" t="s">
        <v>4</v>
      </c>
      <c r="D2145" s="2" t="s">
        <v>1708</v>
      </c>
      <c r="E2145" s="12" t="s">
        <v>25</v>
      </c>
      <c r="F2145" s="12" t="s">
        <v>1750</v>
      </c>
      <c r="G2145" s="2" t="s">
        <v>26</v>
      </c>
      <c r="H2145" s="2" t="s">
        <v>7</v>
      </c>
      <c r="I2145" s="2" t="s">
        <v>7</v>
      </c>
      <c r="J2145" s="17">
        <v>146.80000000000001</v>
      </c>
      <c r="K2145" s="3" t="s">
        <v>1302</v>
      </c>
      <c r="L2145" s="30">
        <f>IF(M2145="1000 szt.",((J2145/N2145)/1000),IF(M2145="gram",((J2145/N2145)*1000),J2145/N2145))</f>
        <v>0.81555555555555559</v>
      </c>
      <c r="M2145" s="14" t="s">
        <v>19</v>
      </c>
      <c r="N2145" s="15">
        <v>180</v>
      </c>
      <c r="O2145" s="18" t="s">
        <v>1168</v>
      </c>
      <c r="P2145" s="31" t="str">
        <f t="shared" si="33"/>
        <v>KA</v>
      </c>
    </row>
    <row r="2146" spans="1:16" ht="15.6" x14ac:dyDescent="0.3">
      <c r="A2146" s="9">
        <v>45554.604166666664</v>
      </c>
      <c r="B2146" s="2" t="s">
        <v>3</v>
      </c>
      <c r="C2146" s="2" t="s">
        <v>4</v>
      </c>
      <c r="D2146" s="2" t="s">
        <v>1708</v>
      </c>
      <c r="E2146" s="12" t="s">
        <v>25</v>
      </c>
      <c r="F2146" s="12" t="s">
        <v>1750</v>
      </c>
      <c r="G2146" s="2" t="s">
        <v>26</v>
      </c>
      <c r="H2146" s="2" t="s">
        <v>55</v>
      </c>
      <c r="I2146" s="2" t="s">
        <v>57</v>
      </c>
      <c r="J2146" s="17">
        <v>80</v>
      </c>
      <c r="K2146" s="3" t="s">
        <v>1303</v>
      </c>
      <c r="L2146" s="30">
        <f>IF(M2146="1000 szt.",((J2146/N2146)/1000),IF(M2146="gram",((J2146/N2146)*1000),J2146/N2146))</f>
        <v>40</v>
      </c>
      <c r="M2146" s="14" t="s">
        <v>46</v>
      </c>
      <c r="N2146" s="15">
        <v>2</v>
      </c>
      <c r="O2146" s="18" t="s">
        <v>1168</v>
      </c>
      <c r="P2146" s="31" t="str">
        <f t="shared" si="33"/>
        <v>KA</v>
      </c>
    </row>
    <row r="2147" spans="1:16" ht="30.6" x14ac:dyDescent="0.3">
      <c r="A2147" s="9">
        <v>45554.989583333336</v>
      </c>
      <c r="B2147" s="2" t="s">
        <v>3</v>
      </c>
      <c r="C2147" s="2" t="s">
        <v>4</v>
      </c>
      <c r="D2147" s="2" t="s">
        <v>1708</v>
      </c>
      <c r="E2147" s="12" t="s">
        <v>25</v>
      </c>
      <c r="F2147" s="12" t="s">
        <v>1755</v>
      </c>
      <c r="G2147" s="2" t="s">
        <v>26</v>
      </c>
      <c r="H2147" s="2" t="s">
        <v>7</v>
      </c>
      <c r="I2147" s="2" t="s">
        <v>7</v>
      </c>
      <c r="J2147" s="17">
        <v>652.42999999999995</v>
      </c>
      <c r="K2147" s="3" t="s">
        <v>1304</v>
      </c>
      <c r="L2147" s="30">
        <f>IF(M2147="1000 szt.",((J2147/N2147)/1000),IF(M2147="gram",((J2147/N2147)*1000),J2147/N2147))</f>
        <v>0.81553749999999992</v>
      </c>
      <c r="M2147" s="14" t="s">
        <v>19</v>
      </c>
      <c r="N2147" s="15">
        <v>800</v>
      </c>
      <c r="O2147" s="18" t="s">
        <v>1354</v>
      </c>
      <c r="P2147" s="31" t="str">
        <f t="shared" si="33"/>
        <v>St</v>
      </c>
    </row>
    <row r="2148" spans="1:16" ht="15.6" x14ac:dyDescent="0.3">
      <c r="A2148" s="9">
        <v>45555.003472222219</v>
      </c>
      <c r="B2148" s="2" t="s">
        <v>9</v>
      </c>
      <c r="C2148" s="2" t="s">
        <v>4</v>
      </c>
      <c r="D2148" s="2" t="s">
        <v>1709</v>
      </c>
      <c r="E2148" s="12" t="s">
        <v>60</v>
      </c>
      <c r="F2148" s="12" t="s">
        <v>1752</v>
      </c>
      <c r="G2148" s="2" t="s">
        <v>23</v>
      </c>
      <c r="H2148" s="2" t="s">
        <v>11</v>
      </c>
      <c r="I2148" s="2" t="s">
        <v>126</v>
      </c>
      <c r="J2148" s="17">
        <v>15000</v>
      </c>
      <c r="L2148" s="30">
        <f>IF(M2148="1000 szt.",((J2148/N2148)/1000),IF(M2148="gram",((J2148/N2148)*1000),J2148/N2148))</f>
        <v>750</v>
      </c>
      <c r="M2148" s="14" t="s">
        <v>19</v>
      </c>
      <c r="N2148" s="15">
        <v>20</v>
      </c>
      <c r="O2148" s="18" t="s">
        <v>1354</v>
      </c>
      <c r="P2148" s="31" t="str">
        <f t="shared" si="33"/>
        <v>St</v>
      </c>
    </row>
    <row r="2149" spans="1:16" ht="15.6" x14ac:dyDescent="0.3">
      <c r="A2149" s="9">
        <v>45555.083333333336</v>
      </c>
      <c r="B2149" s="2" t="s">
        <v>3</v>
      </c>
      <c r="C2149" s="2" t="s">
        <v>4</v>
      </c>
      <c r="D2149" s="2" t="s">
        <v>1708</v>
      </c>
      <c r="E2149" s="12" t="s">
        <v>71</v>
      </c>
      <c r="F2149" s="12" t="s">
        <v>1760</v>
      </c>
      <c r="G2149" s="2" t="s">
        <v>23</v>
      </c>
      <c r="H2149" s="2" t="s">
        <v>7</v>
      </c>
      <c r="I2149" s="2" t="s">
        <v>7</v>
      </c>
      <c r="J2149" s="17">
        <v>235.69</v>
      </c>
      <c r="L2149" s="30">
        <f>IF(M2149="1000 szt.",((J2149/N2149)/1000),IF(M2149="gram",((J2149/N2149)*1000),J2149/N2149))</f>
        <v>0.81553633217993082</v>
      </c>
      <c r="M2149" s="14" t="s">
        <v>19</v>
      </c>
      <c r="N2149" s="15">
        <v>289</v>
      </c>
      <c r="O2149" s="18" t="s">
        <v>1164</v>
      </c>
      <c r="P2149" s="31" t="str">
        <f t="shared" si="33"/>
        <v>KA</v>
      </c>
    </row>
    <row r="2150" spans="1:16" ht="15.6" x14ac:dyDescent="0.3">
      <c r="A2150" s="9">
        <v>45555.170138888891</v>
      </c>
      <c r="B2150" s="2" t="s">
        <v>27</v>
      </c>
      <c r="C2150" s="2" t="s">
        <v>32</v>
      </c>
      <c r="D2150" s="2" t="s">
        <v>1716</v>
      </c>
      <c r="E2150" s="12" t="s">
        <v>59</v>
      </c>
      <c r="G2150" s="2" t="s">
        <v>26</v>
      </c>
      <c r="H2150" s="2" t="s">
        <v>7</v>
      </c>
      <c r="I2150" s="2" t="s">
        <v>7</v>
      </c>
      <c r="J2150" s="17">
        <v>24466.2</v>
      </c>
      <c r="K2150" s="3" t="s">
        <v>1308</v>
      </c>
      <c r="L2150" s="30">
        <f>IF(M2150="1000 szt.",((J2150/N2150)/1000),IF(M2150="gram",((J2150/N2150)*1000),J2150/N2150))</f>
        <v>0.81554000000000004</v>
      </c>
      <c r="M2150" s="14" t="s">
        <v>19</v>
      </c>
      <c r="N2150" s="15">
        <v>30000</v>
      </c>
      <c r="O2150" s="18" t="s">
        <v>1354</v>
      </c>
      <c r="P2150" s="31" t="str">
        <f t="shared" si="33"/>
        <v>St</v>
      </c>
    </row>
    <row r="2151" spans="1:16" ht="15.6" x14ac:dyDescent="0.3">
      <c r="A2151" s="9">
        <v>45555.170138888891</v>
      </c>
      <c r="B2151" s="2" t="s">
        <v>27</v>
      </c>
      <c r="C2151" s="2" t="s">
        <v>32</v>
      </c>
      <c r="D2151" s="2" t="s">
        <v>1716</v>
      </c>
      <c r="E2151" s="12" t="s">
        <v>59</v>
      </c>
      <c r="G2151" s="2" t="s">
        <v>26</v>
      </c>
      <c r="H2151" s="2" t="s">
        <v>7</v>
      </c>
      <c r="I2151" s="2" t="s">
        <v>7</v>
      </c>
      <c r="J2151" s="17">
        <v>17941.88</v>
      </c>
      <c r="K2151" s="3" t="s">
        <v>892</v>
      </c>
      <c r="L2151" s="30">
        <f>IF(M2151="1000 szt.",((J2151/N2151)/1000),IF(M2151="gram",((J2151/N2151)*1000),J2151/N2151))</f>
        <v>0.81554000000000004</v>
      </c>
      <c r="M2151" s="14" t="s">
        <v>19</v>
      </c>
      <c r="N2151" s="15">
        <v>22000</v>
      </c>
      <c r="O2151" s="18" t="s">
        <v>1354</v>
      </c>
      <c r="P2151" s="31" t="str">
        <f t="shared" si="33"/>
        <v>St</v>
      </c>
    </row>
    <row r="2152" spans="1:16" ht="15.6" x14ac:dyDescent="0.3">
      <c r="A2152" s="9">
        <v>45555.170138888891</v>
      </c>
      <c r="B2152" s="2" t="s">
        <v>27</v>
      </c>
      <c r="C2152" s="2" t="s">
        <v>32</v>
      </c>
      <c r="D2152" s="2" t="s">
        <v>1716</v>
      </c>
      <c r="E2152" s="12" t="s">
        <v>59</v>
      </c>
      <c r="G2152" s="2" t="s">
        <v>26</v>
      </c>
      <c r="H2152" s="2" t="s">
        <v>10</v>
      </c>
      <c r="I2152" s="2" t="s">
        <v>35</v>
      </c>
      <c r="J2152" s="17">
        <v>20.16</v>
      </c>
      <c r="L2152" s="30">
        <f>IF(M2152="1000 szt.",((J2152/N2152)/1000),IF(M2152="gram",((J2152/N2152)*1000),J2152/N2152))</f>
        <v>45000</v>
      </c>
      <c r="M2152" s="14" t="s">
        <v>31</v>
      </c>
      <c r="N2152" s="15">
        <v>4.4799999999999999E-4</v>
      </c>
      <c r="O2152" s="18" t="s">
        <v>1354</v>
      </c>
      <c r="P2152" s="31" t="str">
        <f t="shared" si="33"/>
        <v>St</v>
      </c>
    </row>
    <row r="2153" spans="1:16" ht="20.399999999999999" x14ac:dyDescent="0.3">
      <c r="A2153" s="9">
        <v>45555.170138888891</v>
      </c>
      <c r="B2153" s="2" t="s">
        <v>27</v>
      </c>
      <c r="C2153" s="2" t="s">
        <v>32</v>
      </c>
      <c r="D2153" s="2" t="s">
        <v>1716</v>
      </c>
      <c r="E2153" s="12" t="s">
        <v>59</v>
      </c>
      <c r="G2153" s="2" t="s">
        <v>26</v>
      </c>
      <c r="H2153" s="2" t="s">
        <v>10</v>
      </c>
      <c r="I2153" s="2" t="s">
        <v>219</v>
      </c>
      <c r="J2153" s="17">
        <v>168</v>
      </c>
      <c r="K2153" s="3" t="s">
        <v>1309</v>
      </c>
      <c r="L2153" s="30">
        <f>IF(M2153="1000 szt.",((J2153/N2153)/1000),IF(M2153="gram",((J2153/N2153)*1000),J2153/N2153))</f>
        <v>70000</v>
      </c>
      <c r="M2153" s="14" t="s">
        <v>31</v>
      </c>
      <c r="N2153" s="15">
        <v>2.3999999999999998E-3</v>
      </c>
      <c r="O2153" s="18" t="s">
        <v>1354</v>
      </c>
      <c r="P2153" s="31" t="str">
        <f t="shared" si="33"/>
        <v>St</v>
      </c>
    </row>
    <row r="2154" spans="1:16" ht="15.6" x14ac:dyDescent="0.3">
      <c r="A2154" s="9">
        <v>45555.361111111109</v>
      </c>
      <c r="B2154" s="2" t="s">
        <v>3</v>
      </c>
      <c r="C2154" s="2" t="s">
        <v>32</v>
      </c>
      <c r="D2154" s="2" t="s">
        <v>1716</v>
      </c>
      <c r="E2154" s="12" t="s">
        <v>1215</v>
      </c>
      <c r="G2154" s="2" t="s">
        <v>26</v>
      </c>
      <c r="H2154" s="2" t="s">
        <v>7</v>
      </c>
      <c r="I2154" s="2" t="s">
        <v>7</v>
      </c>
      <c r="J2154" s="17">
        <v>16.309999999999999</v>
      </c>
      <c r="K2154" s="3" t="s">
        <v>1306</v>
      </c>
      <c r="L2154" s="30">
        <f>IF(M2154="1000 szt.",((J2154/N2154)/1000),IF(M2154="gram",((J2154/N2154)*1000),J2154/N2154))</f>
        <v>0.81549999999999989</v>
      </c>
      <c r="M2154" s="14" t="s">
        <v>19</v>
      </c>
      <c r="N2154" s="15">
        <v>20</v>
      </c>
      <c r="O2154" s="18" t="s">
        <v>1354</v>
      </c>
      <c r="P2154" s="31" t="str">
        <f t="shared" si="33"/>
        <v>St</v>
      </c>
    </row>
    <row r="2155" spans="1:16" ht="15.6" x14ac:dyDescent="0.3">
      <c r="A2155" s="9">
        <v>45555.440972222219</v>
      </c>
      <c r="B2155" s="2" t="s">
        <v>27</v>
      </c>
      <c r="C2155" s="2" t="s">
        <v>28</v>
      </c>
      <c r="D2155" s="2" t="s">
        <v>1712</v>
      </c>
      <c r="E2155" s="12" t="s">
        <v>133</v>
      </c>
      <c r="G2155" s="2" t="s">
        <v>27</v>
      </c>
      <c r="H2155" s="2" t="s">
        <v>37</v>
      </c>
      <c r="I2155" s="2" t="s">
        <v>38</v>
      </c>
      <c r="J2155" s="17">
        <v>105000</v>
      </c>
      <c r="K2155" s="3" t="s">
        <v>1305</v>
      </c>
      <c r="L2155" s="30">
        <f>IF(M2155="1000 szt.",((J2155/N2155)/1000),IF(M2155="gram",((J2155/N2155)*1000),J2155/N2155))</f>
        <v>105000</v>
      </c>
      <c r="M2155" s="14" t="s">
        <v>19</v>
      </c>
      <c r="N2155" s="15">
        <v>1</v>
      </c>
      <c r="O2155" s="18" t="s">
        <v>1354</v>
      </c>
      <c r="P2155" s="31" t="str">
        <f t="shared" si="33"/>
        <v>St</v>
      </c>
    </row>
    <row r="2156" spans="1:16" ht="15.6" x14ac:dyDescent="0.3">
      <c r="A2156" s="9">
        <v>45555.584722222222</v>
      </c>
      <c r="B2156" s="2" t="s">
        <v>9</v>
      </c>
      <c r="C2156" s="2" t="s">
        <v>4</v>
      </c>
      <c r="D2156" s="2" t="s">
        <v>1713</v>
      </c>
      <c r="E2156" s="12" t="s">
        <v>3896</v>
      </c>
      <c r="F2156" s="12" t="s">
        <v>1747</v>
      </c>
      <c r="G2156" s="2" t="s">
        <v>16</v>
      </c>
      <c r="H2156" s="2" t="s">
        <v>17</v>
      </c>
      <c r="I2156" s="2" t="s">
        <v>18</v>
      </c>
      <c r="K2156" s="3" t="s">
        <v>1307</v>
      </c>
      <c r="L2156" s="30">
        <f>IF(M2156="1000 szt.",((J2156/N2156)/1000),IF(M2156="gram",((J2156/N2156)*1000),J2156/N2156))</f>
        <v>0</v>
      </c>
      <c r="M2156" s="14" t="s">
        <v>19</v>
      </c>
      <c r="N2156" s="15">
        <v>1</v>
      </c>
      <c r="O2156" s="18" t="s">
        <v>1354</v>
      </c>
      <c r="P2156" s="31" t="str">
        <f t="shared" si="33"/>
        <v>St</v>
      </c>
    </row>
    <row r="2157" spans="1:16" ht="15.6" x14ac:dyDescent="0.3">
      <c r="A2157" s="9">
        <v>45555.916666666664</v>
      </c>
      <c r="B2157" s="2" t="s">
        <v>27</v>
      </c>
      <c r="C2157" s="2" t="s">
        <v>28</v>
      </c>
      <c r="D2157" s="2" t="s">
        <v>1708</v>
      </c>
      <c r="E2157" s="12" t="s">
        <v>54</v>
      </c>
      <c r="G2157" s="2" t="s">
        <v>27</v>
      </c>
      <c r="H2157" s="2" t="s">
        <v>7</v>
      </c>
      <c r="I2157" s="2" t="s">
        <v>7</v>
      </c>
      <c r="J2157" s="17">
        <v>826566.1</v>
      </c>
      <c r="L2157" s="30">
        <f>IF(M2157="1000 szt.",((J2157/N2157)/1000),IF(M2157="gram",((J2157/N2157)*1000),J2157/N2157))</f>
        <v>0.81553999921067166</v>
      </c>
      <c r="M2157" s="14" t="s">
        <v>19</v>
      </c>
      <c r="N2157" s="15">
        <v>1013520</v>
      </c>
      <c r="O2157" s="18" t="s">
        <v>1354</v>
      </c>
      <c r="P2157" s="31" t="str">
        <f t="shared" si="33"/>
        <v>St</v>
      </c>
    </row>
    <row r="2158" spans="1:16" ht="28.8" x14ac:dyDescent="0.3">
      <c r="A2158" s="9">
        <v>45556.076388888891</v>
      </c>
      <c r="B2158" s="2" t="s">
        <v>3</v>
      </c>
      <c r="C2158" s="2" t="s">
        <v>4</v>
      </c>
      <c r="D2158" s="2" t="s">
        <v>1708</v>
      </c>
      <c r="E2158" s="12" t="s">
        <v>22</v>
      </c>
      <c r="F2158" s="12" t="s">
        <v>1749</v>
      </c>
      <c r="G2158" s="2" t="s">
        <v>23</v>
      </c>
      <c r="H2158" s="2" t="s">
        <v>64</v>
      </c>
      <c r="I2158" s="2" t="s">
        <v>1744</v>
      </c>
      <c r="J2158" s="17">
        <v>50</v>
      </c>
      <c r="K2158" s="3" t="s">
        <v>1310</v>
      </c>
      <c r="L2158" s="30">
        <f>IF(M2158="1000 szt.",((J2158/N2158)/1000),IF(M2158="gram",((J2158/N2158)*1000),J2158/N2158))</f>
        <v>50</v>
      </c>
      <c r="M2158" s="14" t="s">
        <v>19</v>
      </c>
      <c r="N2158" s="15">
        <v>1</v>
      </c>
      <c r="O2158" s="18" t="s">
        <v>1354</v>
      </c>
      <c r="P2158" s="31" t="str">
        <f t="shared" si="33"/>
        <v>St</v>
      </c>
    </row>
    <row r="2159" spans="1:16" ht="15.6" x14ac:dyDescent="0.3">
      <c r="A2159" s="9">
        <v>45556.604166666664</v>
      </c>
      <c r="B2159" s="2" t="s">
        <v>9</v>
      </c>
      <c r="C2159" s="2" t="s">
        <v>4</v>
      </c>
      <c r="D2159" s="2" t="s">
        <v>1714</v>
      </c>
      <c r="E2159" s="12" t="s">
        <v>63</v>
      </c>
      <c r="F2159" s="12" t="s">
        <v>1753</v>
      </c>
      <c r="G2159" s="2" t="s">
        <v>16</v>
      </c>
      <c r="H2159" s="2" t="s">
        <v>64</v>
      </c>
      <c r="I2159" s="2" t="s">
        <v>1744</v>
      </c>
      <c r="J2159" s="17">
        <v>180</v>
      </c>
      <c r="K2159" s="3" t="s">
        <v>195</v>
      </c>
      <c r="L2159" s="30">
        <f>IF(M2159="1000 szt.",((J2159/N2159)/1000),IF(M2159="gram",((J2159/N2159)*1000),J2159/N2159))</f>
        <v>180</v>
      </c>
      <c r="M2159" s="14" t="s">
        <v>19</v>
      </c>
      <c r="N2159" s="15">
        <v>1</v>
      </c>
      <c r="O2159" s="18" t="s">
        <v>1354</v>
      </c>
      <c r="P2159" s="31" t="str">
        <f t="shared" si="33"/>
        <v>St</v>
      </c>
    </row>
    <row r="2160" spans="1:16" ht="15.6" x14ac:dyDescent="0.3">
      <c r="A2160" s="9">
        <v>45556.951388888891</v>
      </c>
      <c r="B2160" s="2" t="s">
        <v>3</v>
      </c>
      <c r="C2160" s="2" t="s">
        <v>4</v>
      </c>
      <c r="D2160" s="2" t="s">
        <v>1708</v>
      </c>
      <c r="E2160" s="12" t="s">
        <v>25</v>
      </c>
      <c r="F2160" s="12" t="s">
        <v>1750</v>
      </c>
      <c r="G2160" s="2" t="s">
        <v>26</v>
      </c>
      <c r="H2160" s="2" t="s">
        <v>55</v>
      </c>
      <c r="I2160" s="2" t="s">
        <v>57</v>
      </c>
      <c r="J2160" s="17">
        <v>60</v>
      </c>
      <c r="K2160" s="3" t="s">
        <v>1311</v>
      </c>
      <c r="L2160" s="30">
        <f>IF(M2160="1000 szt.",((J2160/N2160)/1000),IF(M2160="gram",((J2160/N2160)*1000),J2160/N2160))</f>
        <v>30</v>
      </c>
      <c r="M2160" s="14" t="s">
        <v>46</v>
      </c>
      <c r="N2160" s="15">
        <v>2</v>
      </c>
      <c r="O2160" s="18" t="s">
        <v>1354</v>
      </c>
      <c r="P2160" s="31" t="str">
        <f t="shared" si="33"/>
        <v>St</v>
      </c>
    </row>
    <row r="2161" spans="1:16" ht="28.8" x14ac:dyDescent="0.3">
      <c r="A2161" s="9">
        <v>45557.104166666664</v>
      </c>
      <c r="B2161" s="2" t="s">
        <v>3</v>
      </c>
      <c r="C2161" s="2" t="s">
        <v>4</v>
      </c>
      <c r="D2161" s="2" t="s">
        <v>1708</v>
      </c>
      <c r="E2161" s="12" t="s">
        <v>58</v>
      </c>
      <c r="F2161" s="12" t="s">
        <v>1754</v>
      </c>
      <c r="G2161" s="2" t="s">
        <v>23</v>
      </c>
      <c r="H2161" s="2" t="s">
        <v>55</v>
      </c>
      <c r="I2161" s="2" t="s">
        <v>1744</v>
      </c>
      <c r="J2161" s="17">
        <v>480</v>
      </c>
      <c r="L2161" s="30">
        <f>IF(M2161="1000 szt.",((J2161/N2161)/1000),IF(M2161="gram",((J2161/N2161)*1000),J2161/N2161))</f>
        <v>80</v>
      </c>
      <c r="M2161" s="14" t="s">
        <v>46</v>
      </c>
      <c r="N2161" s="15">
        <v>6</v>
      </c>
      <c r="O2161" s="18" t="s">
        <v>1163</v>
      </c>
      <c r="P2161" s="31" t="str">
        <f t="shared" si="33"/>
        <v>SC</v>
      </c>
    </row>
    <row r="2162" spans="1:16" ht="28.8" x14ac:dyDescent="0.3">
      <c r="A2162" s="9">
        <v>45557.104166666664</v>
      </c>
      <c r="B2162" s="2" t="s">
        <v>3</v>
      </c>
      <c r="C2162" s="2" t="s">
        <v>4</v>
      </c>
      <c r="D2162" s="2" t="s">
        <v>1708</v>
      </c>
      <c r="E2162" s="12" t="s">
        <v>58</v>
      </c>
      <c r="F2162" s="12" t="s">
        <v>1754</v>
      </c>
      <c r="G2162" s="2" t="s">
        <v>23</v>
      </c>
      <c r="H2162" s="2" t="s">
        <v>7</v>
      </c>
      <c r="I2162" s="2" t="s">
        <v>7</v>
      </c>
      <c r="J2162" s="17">
        <v>81.55</v>
      </c>
      <c r="K2162" s="3" t="s">
        <v>1312</v>
      </c>
      <c r="L2162" s="30">
        <f>IF(M2162="1000 szt.",((J2162/N2162)/1000),IF(M2162="gram",((J2162/N2162)*1000),J2162/N2162))</f>
        <v>0.8155</v>
      </c>
      <c r="M2162" s="14" t="s">
        <v>19</v>
      </c>
      <c r="N2162" s="15">
        <v>100</v>
      </c>
      <c r="O2162" s="18" t="s">
        <v>1163</v>
      </c>
      <c r="P2162" s="31" t="str">
        <f t="shared" si="33"/>
        <v>SC</v>
      </c>
    </row>
    <row r="2163" spans="1:16" ht="28.8" x14ac:dyDescent="0.3">
      <c r="A2163" s="9">
        <v>45557.104166666664</v>
      </c>
      <c r="B2163" s="2" t="s">
        <v>3</v>
      </c>
      <c r="C2163" s="2" t="s">
        <v>4</v>
      </c>
      <c r="D2163" s="2" t="s">
        <v>1708</v>
      </c>
      <c r="E2163" s="12" t="s">
        <v>58</v>
      </c>
      <c r="F2163" s="12" t="s">
        <v>1754</v>
      </c>
      <c r="G2163" s="2" t="s">
        <v>23</v>
      </c>
      <c r="H2163" s="2" t="s">
        <v>29</v>
      </c>
      <c r="I2163" s="2" t="s">
        <v>41</v>
      </c>
      <c r="J2163" s="17">
        <v>59.5</v>
      </c>
      <c r="K2163" s="3" t="s">
        <v>1313</v>
      </c>
      <c r="L2163" s="30">
        <f>IF(M2163="1000 szt.",((J2163/N2163)/1000),IF(M2163="gram",((J2163/N2163)*1000),J2163/N2163))</f>
        <v>585.05408062930189</v>
      </c>
      <c r="M2163" s="14" t="s">
        <v>31</v>
      </c>
      <c r="N2163" s="15">
        <v>0.1017</v>
      </c>
      <c r="O2163" s="18" t="s">
        <v>1163</v>
      </c>
      <c r="P2163" s="31" t="str">
        <f t="shared" si="33"/>
        <v>SC</v>
      </c>
    </row>
    <row r="2164" spans="1:16" ht="28.8" x14ac:dyDescent="0.3">
      <c r="A2164" s="9">
        <v>45557.3125</v>
      </c>
      <c r="B2164" s="2" t="s">
        <v>3</v>
      </c>
      <c r="C2164" s="2" t="s">
        <v>4</v>
      </c>
      <c r="D2164" s="2" t="s">
        <v>1708</v>
      </c>
      <c r="E2164" s="12" t="s">
        <v>22</v>
      </c>
      <c r="F2164" s="12" t="s">
        <v>1749</v>
      </c>
      <c r="G2164" s="2" t="s">
        <v>23</v>
      </c>
      <c r="H2164" s="2" t="s">
        <v>17</v>
      </c>
      <c r="I2164" s="2" t="s">
        <v>18</v>
      </c>
      <c r="J2164" s="17">
        <v>36</v>
      </c>
      <c r="K2164" s="3" t="s">
        <v>1314</v>
      </c>
      <c r="L2164" s="30">
        <f>IF(M2164="1000 szt.",((J2164/N2164)/1000),IF(M2164="gram",((J2164/N2164)*1000),J2164/N2164))</f>
        <v>12</v>
      </c>
      <c r="M2164" s="14" t="s">
        <v>19</v>
      </c>
      <c r="N2164" s="15">
        <v>3</v>
      </c>
      <c r="O2164" s="18" t="s">
        <v>1354</v>
      </c>
      <c r="P2164" s="31" t="str">
        <f t="shared" si="33"/>
        <v>St</v>
      </c>
    </row>
    <row r="2165" spans="1:16" ht="15.6" x14ac:dyDescent="0.3">
      <c r="A2165" s="9">
        <v>45557.4375</v>
      </c>
      <c r="B2165" s="2" t="s">
        <v>3</v>
      </c>
      <c r="C2165" s="2" t="s">
        <v>4</v>
      </c>
      <c r="D2165" s="2" t="s">
        <v>1708</v>
      </c>
      <c r="E2165" s="12" t="s">
        <v>25</v>
      </c>
      <c r="F2165" s="12" t="s">
        <v>1750</v>
      </c>
      <c r="G2165" s="2" t="s">
        <v>26</v>
      </c>
      <c r="H2165" s="2" t="s">
        <v>55</v>
      </c>
      <c r="I2165" s="2" t="s">
        <v>57</v>
      </c>
      <c r="J2165" s="17">
        <v>80</v>
      </c>
      <c r="K2165" s="3" t="s">
        <v>1317</v>
      </c>
      <c r="L2165" s="30">
        <f>IF(M2165="1000 szt.",((J2165/N2165)/1000),IF(M2165="gram",((J2165/N2165)*1000),J2165/N2165))</f>
        <v>80</v>
      </c>
      <c r="M2165" s="14" t="s">
        <v>46</v>
      </c>
      <c r="N2165" s="15">
        <v>1</v>
      </c>
      <c r="O2165" s="18" t="s">
        <v>1354</v>
      </c>
      <c r="P2165" s="31" t="str">
        <f t="shared" si="33"/>
        <v>St</v>
      </c>
    </row>
    <row r="2166" spans="1:16" ht="15.6" x14ac:dyDescent="0.3">
      <c r="A2166" s="9">
        <v>45557.44027777778</v>
      </c>
      <c r="B2166" s="2" t="s">
        <v>3</v>
      </c>
      <c r="C2166" s="2" t="s">
        <v>4</v>
      </c>
      <c r="D2166" s="2" t="s">
        <v>1710</v>
      </c>
      <c r="E2166" s="12" t="s">
        <v>167</v>
      </c>
      <c r="F2166" s="12" t="s">
        <v>1761</v>
      </c>
      <c r="G2166" s="2" t="s">
        <v>16</v>
      </c>
      <c r="H2166" s="2" t="s">
        <v>29</v>
      </c>
      <c r="I2166" s="2" t="s">
        <v>134</v>
      </c>
      <c r="J2166" s="17">
        <v>1019</v>
      </c>
      <c r="K2166" s="3" t="s">
        <v>1315</v>
      </c>
      <c r="L2166" s="30">
        <f>IF(M2166="1000 szt.",((J2166/N2166)/1000),IF(M2166="gram",((J2166/N2166)*1000),J2166/N2166))</f>
        <v>1019</v>
      </c>
      <c r="M2166" s="14" t="s">
        <v>31</v>
      </c>
      <c r="N2166" s="15">
        <v>1</v>
      </c>
      <c r="O2166" s="18" t="s">
        <v>1164</v>
      </c>
      <c r="P2166" s="31" t="str">
        <f t="shared" si="33"/>
        <v>KA</v>
      </c>
    </row>
    <row r="2167" spans="1:16" ht="15.6" x14ac:dyDescent="0.3">
      <c r="A2167" s="9">
        <v>45557.458333333336</v>
      </c>
      <c r="B2167" s="2" t="s">
        <v>9</v>
      </c>
      <c r="C2167" s="2" t="s">
        <v>32</v>
      </c>
      <c r="D2167" s="2" t="s">
        <v>1710</v>
      </c>
      <c r="E2167" s="12" t="s">
        <v>167</v>
      </c>
      <c r="F2167" s="12" t="s">
        <v>1761</v>
      </c>
      <c r="G2167" s="2" t="s">
        <v>16</v>
      </c>
      <c r="H2167" s="2" t="s">
        <v>64</v>
      </c>
      <c r="I2167" s="2" t="s">
        <v>1744</v>
      </c>
      <c r="J2167" s="17">
        <v>70</v>
      </c>
      <c r="K2167" s="3" t="s">
        <v>981</v>
      </c>
      <c r="L2167" s="30">
        <f>IF(M2167="1000 szt.",((J2167/N2167)/1000),IF(M2167="gram",((J2167/N2167)*1000),J2167/N2167))</f>
        <v>70</v>
      </c>
      <c r="M2167" s="14" t="s">
        <v>19</v>
      </c>
      <c r="N2167" s="15">
        <v>1</v>
      </c>
      <c r="O2167" s="18" t="s">
        <v>1354</v>
      </c>
      <c r="P2167" s="31" t="str">
        <f t="shared" si="33"/>
        <v>St</v>
      </c>
    </row>
    <row r="2168" spans="1:16" ht="15.6" x14ac:dyDescent="0.3">
      <c r="A2168" s="9">
        <v>45557.49722222222</v>
      </c>
      <c r="B2168" s="2" t="s">
        <v>3</v>
      </c>
      <c r="C2168" s="2" t="s">
        <v>4</v>
      </c>
      <c r="D2168" s="2" t="s">
        <v>1708</v>
      </c>
      <c r="E2168" s="12" t="s">
        <v>71</v>
      </c>
      <c r="F2168" s="12" t="s">
        <v>1760</v>
      </c>
      <c r="G2168" s="2" t="s">
        <v>23</v>
      </c>
      <c r="H2168" s="2" t="s">
        <v>7</v>
      </c>
      <c r="I2168" s="2" t="s">
        <v>7</v>
      </c>
      <c r="J2168" s="17">
        <v>65.239999999999995</v>
      </c>
      <c r="L2168" s="30">
        <f>IF(M2168="1000 szt.",((J2168/N2168)/1000),IF(M2168="gram",((J2168/N2168)*1000),J2168/N2168))</f>
        <v>0.81549999999999989</v>
      </c>
      <c r="M2168" s="14" t="s">
        <v>19</v>
      </c>
      <c r="N2168" s="15">
        <v>80</v>
      </c>
      <c r="O2168" s="18" t="s">
        <v>1354</v>
      </c>
      <c r="P2168" s="31" t="str">
        <f t="shared" si="33"/>
        <v>St</v>
      </c>
    </row>
    <row r="2169" spans="1:16" ht="15.6" x14ac:dyDescent="0.3">
      <c r="A2169" s="9">
        <v>45557.501388888886</v>
      </c>
      <c r="B2169" s="2" t="s">
        <v>3</v>
      </c>
      <c r="C2169" s="2" t="s">
        <v>4</v>
      </c>
      <c r="D2169" s="2" t="s">
        <v>1708</v>
      </c>
      <c r="E2169" s="12" t="s">
        <v>71</v>
      </c>
      <c r="F2169" s="12" t="s">
        <v>1760</v>
      </c>
      <c r="G2169" s="2" t="s">
        <v>23</v>
      </c>
      <c r="H2169" s="2" t="s">
        <v>7</v>
      </c>
      <c r="I2169" s="2" t="s">
        <v>7</v>
      </c>
      <c r="J2169" s="17">
        <v>86.45</v>
      </c>
      <c r="L2169" s="30">
        <f>IF(M2169="1000 szt.",((J2169/N2169)/1000),IF(M2169="gram",((J2169/N2169)*1000),J2169/N2169))</f>
        <v>0.81556603773584913</v>
      </c>
      <c r="M2169" s="14" t="s">
        <v>19</v>
      </c>
      <c r="N2169" s="15">
        <v>106</v>
      </c>
      <c r="O2169" s="18" t="s">
        <v>1354</v>
      </c>
      <c r="P2169" s="31" t="str">
        <f t="shared" si="33"/>
        <v>St</v>
      </c>
    </row>
    <row r="2170" spans="1:16" ht="15.6" x14ac:dyDescent="0.3">
      <c r="A2170" s="9">
        <v>45557.506944444445</v>
      </c>
      <c r="B2170" s="2" t="s">
        <v>3</v>
      </c>
      <c r="C2170" s="2" t="s">
        <v>4</v>
      </c>
      <c r="D2170" s="2" t="s">
        <v>1708</v>
      </c>
      <c r="E2170" s="12" t="s">
        <v>71</v>
      </c>
      <c r="F2170" s="12" t="s">
        <v>1760</v>
      </c>
      <c r="G2170" s="2" t="s">
        <v>23</v>
      </c>
      <c r="H2170" s="2" t="s">
        <v>7</v>
      </c>
      <c r="I2170" s="2" t="s">
        <v>7</v>
      </c>
      <c r="J2170" s="17">
        <v>48.93</v>
      </c>
      <c r="L2170" s="30">
        <f>IF(M2170="1000 szt.",((J2170/N2170)/1000),IF(M2170="gram",((J2170/N2170)*1000),J2170/N2170))</f>
        <v>0.8155</v>
      </c>
      <c r="M2170" s="14" t="s">
        <v>19</v>
      </c>
      <c r="N2170" s="15">
        <v>60</v>
      </c>
      <c r="O2170" s="18" t="s">
        <v>1354</v>
      </c>
      <c r="P2170" s="31" t="str">
        <f t="shared" si="33"/>
        <v>St</v>
      </c>
    </row>
    <row r="2171" spans="1:16" ht="15.6" x14ac:dyDescent="0.3">
      <c r="A2171" s="9">
        <v>45557.506944444445</v>
      </c>
      <c r="B2171" s="2" t="s">
        <v>3</v>
      </c>
      <c r="C2171" s="2" t="s">
        <v>4</v>
      </c>
      <c r="D2171" s="2" t="s">
        <v>1708</v>
      </c>
      <c r="E2171" s="12" t="s">
        <v>71</v>
      </c>
      <c r="F2171" s="12" t="s">
        <v>1760</v>
      </c>
      <c r="G2171" s="2" t="s">
        <v>23</v>
      </c>
      <c r="H2171" s="2" t="s">
        <v>29</v>
      </c>
      <c r="I2171" s="2" t="s">
        <v>234</v>
      </c>
      <c r="K2171" s="3" t="s">
        <v>428</v>
      </c>
      <c r="L2171" s="30">
        <f>IF(M2171="1000 szt.",((J2171/N2171)/1000),IF(M2171="gram",((J2171/N2171)*1000),J2171/N2171))</f>
        <v>0</v>
      </c>
      <c r="M2171" s="14" t="s">
        <v>31</v>
      </c>
      <c r="N2171" s="15">
        <v>1.06E-2</v>
      </c>
      <c r="O2171" s="18" t="s">
        <v>1354</v>
      </c>
      <c r="P2171" s="31" t="str">
        <f t="shared" si="33"/>
        <v>St</v>
      </c>
    </row>
    <row r="2172" spans="1:16" ht="20.399999999999999" x14ac:dyDescent="0.3">
      <c r="A2172" s="9">
        <v>45557.5625</v>
      </c>
      <c r="B2172" s="2" t="s">
        <v>3</v>
      </c>
      <c r="C2172" s="2" t="s">
        <v>4</v>
      </c>
      <c r="D2172" s="2" t="s">
        <v>1708</v>
      </c>
      <c r="E2172" s="12" t="s">
        <v>25</v>
      </c>
      <c r="F2172" s="12" t="s">
        <v>1750</v>
      </c>
      <c r="G2172" s="2" t="s">
        <v>26</v>
      </c>
      <c r="H2172" s="2" t="s">
        <v>11</v>
      </c>
      <c r="I2172" s="2" t="s">
        <v>1744</v>
      </c>
      <c r="J2172" s="17">
        <v>108</v>
      </c>
      <c r="K2172" s="3" t="s">
        <v>1319</v>
      </c>
      <c r="L2172" s="30">
        <f>IF(M2172="1000 szt.",((J2172/N2172)/1000),IF(M2172="gram",((J2172/N2172)*1000),J2172/N2172))</f>
        <v>18</v>
      </c>
      <c r="M2172" s="14" t="s">
        <v>31</v>
      </c>
      <c r="N2172" s="15">
        <v>6</v>
      </c>
      <c r="O2172" s="18" t="s">
        <v>1354</v>
      </c>
      <c r="P2172" s="31" t="str">
        <f t="shared" si="33"/>
        <v>St</v>
      </c>
    </row>
    <row r="2173" spans="1:16" ht="15.6" x14ac:dyDescent="0.3">
      <c r="A2173" s="9">
        <v>45557.631944444445</v>
      </c>
      <c r="B2173" s="2" t="s">
        <v>27</v>
      </c>
      <c r="C2173" s="2" t="s">
        <v>32</v>
      </c>
      <c r="D2173" s="2" t="s">
        <v>1708</v>
      </c>
      <c r="E2173" s="12" t="s">
        <v>174</v>
      </c>
      <c r="G2173" s="2" t="s">
        <v>26</v>
      </c>
      <c r="H2173" s="2" t="s">
        <v>7</v>
      </c>
      <c r="I2173" s="2" t="s">
        <v>7</v>
      </c>
      <c r="J2173" s="17">
        <v>8155.4</v>
      </c>
      <c r="L2173" s="30">
        <f>IF(M2173="1000 szt.",((J2173/N2173)/1000),IF(M2173="gram",((J2173/N2173)*1000),J2173/N2173))</f>
        <v>0.81553999999999993</v>
      </c>
      <c r="M2173" s="14" t="s">
        <v>19</v>
      </c>
      <c r="N2173" s="15">
        <v>10000</v>
      </c>
      <c r="O2173" s="18" t="s">
        <v>1354</v>
      </c>
      <c r="P2173" s="31" t="str">
        <f t="shared" si="33"/>
        <v>St</v>
      </c>
    </row>
    <row r="2174" spans="1:16" ht="15.6" x14ac:dyDescent="0.3">
      <c r="A2174" s="9">
        <v>45557.708333333336</v>
      </c>
      <c r="B2174" s="2" t="s">
        <v>9</v>
      </c>
      <c r="C2174" s="2" t="s">
        <v>32</v>
      </c>
      <c r="D2174" s="2" t="s">
        <v>1710</v>
      </c>
      <c r="E2174" s="12" t="s">
        <v>167</v>
      </c>
      <c r="F2174" s="12" t="s">
        <v>1761</v>
      </c>
      <c r="G2174" s="2" t="s">
        <v>16</v>
      </c>
      <c r="H2174" s="2" t="s">
        <v>64</v>
      </c>
      <c r="I2174" s="2" t="s">
        <v>1744</v>
      </c>
      <c r="J2174" s="17">
        <v>70</v>
      </c>
      <c r="K2174" s="3" t="s">
        <v>981</v>
      </c>
      <c r="L2174" s="30">
        <f>IF(M2174="1000 szt.",((J2174/N2174)/1000),IF(M2174="gram",((J2174/N2174)*1000),J2174/N2174))</f>
        <v>70</v>
      </c>
      <c r="M2174" s="14" t="s">
        <v>19</v>
      </c>
      <c r="N2174" s="15">
        <v>1</v>
      </c>
      <c r="O2174" s="18" t="s">
        <v>1354</v>
      </c>
      <c r="P2174" s="31" t="str">
        <f t="shared" si="33"/>
        <v>St</v>
      </c>
    </row>
    <row r="2175" spans="1:16" ht="15.6" x14ac:dyDescent="0.3">
      <c r="A2175" s="9">
        <v>45557.715277777781</v>
      </c>
      <c r="B2175" s="2" t="s">
        <v>9</v>
      </c>
      <c r="C2175" s="2" t="s">
        <v>4</v>
      </c>
      <c r="D2175" s="2" t="s">
        <v>1714</v>
      </c>
      <c r="E2175" s="12" t="s">
        <v>63</v>
      </c>
      <c r="F2175" s="12" t="s">
        <v>1753</v>
      </c>
      <c r="G2175" s="2" t="s">
        <v>16</v>
      </c>
      <c r="H2175" s="2" t="s">
        <v>17</v>
      </c>
      <c r="I2175" s="2" t="s">
        <v>18</v>
      </c>
      <c r="J2175" s="17">
        <v>2</v>
      </c>
      <c r="K2175" s="3" t="s">
        <v>1316</v>
      </c>
      <c r="L2175" s="30">
        <f>IF(M2175="1000 szt.",((J2175/N2175)/1000),IF(M2175="gram",((J2175/N2175)*1000),J2175/N2175))</f>
        <v>2</v>
      </c>
      <c r="M2175" s="14" t="s">
        <v>19</v>
      </c>
      <c r="N2175" s="15">
        <v>1</v>
      </c>
      <c r="O2175" s="18" t="s">
        <v>1354</v>
      </c>
      <c r="P2175" s="31" t="str">
        <f t="shared" si="33"/>
        <v>St</v>
      </c>
    </row>
    <row r="2176" spans="1:16" ht="28.8" x14ac:dyDescent="0.3">
      <c r="A2176" s="9">
        <v>45557.770833333336</v>
      </c>
      <c r="B2176" s="2" t="s">
        <v>9</v>
      </c>
      <c r="C2176" s="2" t="s">
        <v>4</v>
      </c>
      <c r="D2176" s="2" t="s">
        <v>1708</v>
      </c>
      <c r="E2176" s="12" t="s">
        <v>22</v>
      </c>
      <c r="F2176" s="12" t="s">
        <v>1749</v>
      </c>
      <c r="G2176" s="2" t="s">
        <v>23</v>
      </c>
      <c r="H2176" s="2" t="s">
        <v>10</v>
      </c>
      <c r="I2176" s="2" t="s">
        <v>35</v>
      </c>
      <c r="J2176" s="17">
        <v>43.2</v>
      </c>
      <c r="K2176" s="3" t="s">
        <v>1318</v>
      </c>
      <c r="L2176" s="30">
        <f>IF(M2176="1000 szt.",((J2176/N2176)/1000),IF(M2176="gram",((J2176/N2176)*1000),J2176/N2176))</f>
        <v>45000.000000000007</v>
      </c>
      <c r="M2176" s="14" t="s">
        <v>31</v>
      </c>
      <c r="N2176" s="15">
        <v>9.5999999999999992E-4</v>
      </c>
      <c r="O2176" s="18" t="s">
        <v>1354</v>
      </c>
      <c r="P2176" s="31" t="str">
        <f t="shared" si="33"/>
        <v>St</v>
      </c>
    </row>
    <row r="2177" spans="1:16" ht="15.6" x14ac:dyDescent="0.3">
      <c r="A2177" s="9">
        <v>45558.263888888891</v>
      </c>
      <c r="B2177" s="2" t="s">
        <v>3</v>
      </c>
      <c r="C2177" s="2" t="s">
        <v>4</v>
      </c>
      <c r="D2177" s="2" t="s">
        <v>1708</v>
      </c>
      <c r="E2177" s="12" t="s">
        <v>25</v>
      </c>
      <c r="F2177" s="12" t="s">
        <v>1750</v>
      </c>
      <c r="G2177" s="2" t="s">
        <v>26</v>
      </c>
      <c r="H2177" s="2" t="s">
        <v>11</v>
      </c>
      <c r="I2177" s="2" t="s">
        <v>1744</v>
      </c>
      <c r="J2177" s="17">
        <v>127.5</v>
      </c>
      <c r="K2177" s="3" t="s">
        <v>1320</v>
      </c>
      <c r="L2177" s="30">
        <f>IF(M2177="1000 szt.",((J2177/N2177)/1000),IF(M2177="gram",((J2177/N2177)*1000),J2177/N2177))</f>
        <v>15</v>
      </c>
      <c r="M2177" s="14" t="s">
        <v>31</v>
      </c>
      <c r="N2177" s="15">
        <v>8.5</v>
      </c>
      <c r="O2177" s="18" t="s">
        <v>1354</v>
      </c>
      <c r="P2177" s="31" t="str">
        <f t="shared" si="33"/>
        <v>St</v>
      </c>
    </row>
    <row r="2178" spans="1:16" ht="15.6" x14ac:dyDescent="0.3">
      <c r="A2178" s="9">
        <v>45558.263888888891</v>
      </c>
      <c r="B2178" s="2" t="s">
        <v>3</v>
      </c>
      <c r="C2178" s="2" t="s">
        <v>4</v>
      </c>
      <c r="D2178" s="2" t="s">
        <v>1708</v>
      </c>
      <c r="E2178" s="12" t="s">
        <v>25</v>
      </c>
      <c r="F2178" s="12" t="s">
        <v>1750</v>
      </c>
      <c r="G2178" s="2" t="s">
        <v>26</v>
      </c>
      <c r="H2178" s="2" t="s">
        <v>7</v>
      </c>
      <c r="I2178" s="2" t="s">
        <v>7</v>
      </c>
      <c r="J2178" s="17">
        <v>260.97000000000003</v>
      </c>
      <c r="K2178" s="3" t="s">
        <v>1321</v>
      </c>
      <c r="L2178" s="30">
        <f>IF(M2178="1000 szt.",((J2178/N2178)/1000),IF(M2178="gram",((J2178/N2178)*1000),J2178/N2178))</f>
        <v>0.81553125000000004</v>
      </c>
      <c r="M2178" s="14" t="s">
        <v>19</v>
      </c>
      <c r="N2178" s="15">
        <v>320</v>
      </c>
      <c r="O2178" s="18" t="s">
        <v>1354</v>
      </c>
      <c r="P2178" s="31" t="str">
        <f t="shared" si="33"/>
        <v>St</v>
      </c>
    </row>
    <row r="2179" spans="1:16" ht="15.6" x14ac:dyDescent="0.3">
      <c r="A2179" s="9">
        <v>45558.354166666664</v>
      </c>
      <c r="B2179" s="2" t="s">
        <v>27</v>
      </c>
      <c r="C2179" s="2" t="s">
        <v>32</v>
      </c>
      <c r="D2179" s="2" t="s">
        <v>1708</v>
      </c>
      <c r="E2179" s="12" t="s">
        <v>174</v>
      </c>
      <c r="G2179" s="2" t="s">
        <v>26</v>
      </c>
      <c r="H2179" s="2" t="s">
        <v>10</v>
      </c>
      <c r="I2179" s="2" t="s">
        <v>35</v>
      </c>
      <c r="J2179" s="17">
        <v>73.349999999999994</v>
      </c>
      <c r="L2179" s="30">
        <f>IF(M2179="1000 szt.",((J2179/N2179)/1000),IF(M2179="gram",((J2179/N2179)*1000),J2179/N2179))</f>
        <v>45000</v>
      </c>
      <c r="M2179" s="14" t="s">
        <v>31</v>
      </c>
      <c r="N2179" s="15">
        <v>1.6299999999999999E-3</v>
      </c>
      <c r="O2179" s="18" t="s">
        <v>1165</v>
      </c>
      <c r="P2179" s="31" t="str">
        <f t="shared" ref="P2179:P2242" si="34">MID(O2179,1,2)</f>
        <v>Po</v>
      </c>
    </row>
    <row r="2180" spans="1:16" ht="15.6" x14ac:dyDescent="0.3">
      <c r="A2180" s="9">
        <v>45558.354166666664</v>
      </c>
      <c r="B2180" s="2" t="s">
        <v>27</v>
      </c>
      <c r="C2180" s="2" t="s">
        <v>32</v>
      </c>
      <c r="D2180" s="2" t="s">
        <v>1708</v>
      </c>
      <c r="E2180" s="12" t="s">
        <v>174</v>
      </c>
      <c r="G2180" s="2" t="s">
        <v>26</v>
      </c>
      <c r="H2180" s="2" t="s">
        <v>10</v>
      </c>
      <c r="I2180" s="2" t="s">
        <v>35</v>
      </c>
      <c r="J2180" s="17">
        <v>553.5</v>
      </c>
      <c r="K2180" s="3" t="s">
        <v>1326</v>
      </c>
      <c r="L2180" s="30">
        <f>IF(M2180="1000 szt.",((J2180/N2180)/1000),IF(M2180="gram",((J2180/N2180)*1000),J2180/N2180))</f>
        <v>45000</v>
      </c>
      <c r="M2180" s="14" t="s">
        <v>31</v>
      </c>
      <c r="N2180" s="15">
        <v>1.23E-2</v>
      </c>
      <c r="O2180" s="18" t="s">
        <v>1165</v>
      </c>
      <c r="P2180" s="31" t="str">
        <f t="shared" si="34"/>
        <v>Po</v>
      </c>
    </row>
    <row r="2181" spans="1:16" ht="15.6" x14ac:dyDescent="0.3">
      <c r="A2181" s="9">
        <v>45558.354166666664</v>
      </c>
      <c r="B2181" s="2" t="s">
        <v>27</v>
      </c>
      <c r="C2181" s="2" t="s">
        <v>32</v>
      </c>
      <c r="D2181" s="2" t="s">
        <v>1708</v>
      </c>
      <c r="E2181" s="12" t="s">
        <v>174</v>
      </c>
      <c r="G2181" s="2" t="s">
        <v>26</v>
      </c>
      <c r="H2181" s="2" t="s">
        <v>10</v>
      </c>
      <c r="I2181" s="2" t="s">
        <v>219</v>
      </c>
      <c r="J2181" s="17">
        <v>626.5</v>
      </c>
      <c r="L2181" s="30">
        <f>IF(M2181="1000 szt.",((J2181/N2181)/1000),IF(M2181="gram",((J2181/N2181)*1000),J2181/N2181))</f>
        <v>70000</v>
      </c>
      <c r="M2181" s="14" t="s">
        <v>31</v>
      </c>
      <c r="N2181" s="15">
        <v>8.9499999999999996E-3</v>
      </c>
      <c r="O2181" s="18" t="s">
        <v>1165</v>
      </c>
      <c r="P2181" s="31" t="str">
        <f t="shared" si="34"/>
        <v>Po</v>
      </c>
    </row>
    <row r="2182" spans="1:16" ht="15.6" x14ac:dyDescent="0.3">
      <c r="A2182" s="9">
        <v>45558.354166666664</v>
      </c>
      <c r="B2182" s="2" t="s">
        <v>27</v>
      </c>
      <c r="C2182" s="2" t="s">
        <v>32</v>
      </c>
      <c r="D2182" s="2" t="s">
        <v>1708</v>
      </c>
      <c r="E2182" s="12" t="s">
        <v>174</v>
      </c>
      <c r="G2182" s="2" t="s">
        <v>26</v>
      </c>
      <c r="H2182" s="2" t="s">
        <v>10</v>
      </c>
      <c r="I2182" s="2" t="s">
        <v>1744</v>
      </c>
      <c r="J2182" s="17">
        <v>294</v>
      </c>
      <c r="K2182" s="3" t="s">
        <v>1327</v>
      </c>
      <c r="L2182" s="30">
        <f>IF(M2182="1000 szt.",((J2182/N2182)/1000),IF(M2182="gram",((J2182/N2182)*1000),J2182/N2182))</f>
        <v>59999.999999999993</v>
      </c>
      <c r="M2182" s="14" t="s">
        <v>31</v>
      </c>
      <c r="N2182" s="15">
        <v>4.9000000000000007E-3</v>
      </c>
      <c r="O2182" s="18" t="s">
        <v>1165</v>
      </c>
      <c r="P2182" s="31" t="str">
        <f t="shared" si="34"/>
        <v>Po</v>
      </c>
    </row>
    <row r="2183" spans="1:16" ht="15.6" x14ac:dyDescent="0.3">
      <c r="A2183" s="9">
        <v>45558.354166666664</v>
      </c>
      <c r="B2183" s="2" t="s">
        <v>27</v>
      </c>
      <c r="C2183" s="2" t="s">
        <v>32</v>
      </c>
      <c r="D2183" s="2" t="s">
        <v>1708</v>
      </c>
      <c r="E2183" s="12" t="s">
        <v>174</v>
      </c>
      <c r="G2183" s="2" t="s">
        <v>26</v>
      </c>
      <c r="H2183" s="2" t="s">
        <v>10</v>
      </c>
      <c r="I2183" s="2" t="s">
        <v>1744</v>
      </c>
      <c r="J2183" s="17">
        <v>53.4</v>
      </c>
      <c r="K2183" s="3" t="s">
        <v>1328</v>
      </c>
      <c r="L2183" s="30">
        <f>IF(M2183="1000 szt.",((J2183/N2183)/1000),IF(M2183="gram",((J2183/N2183)*1000),J2183/N2183))</f>
        <v>59999.999999999993</v>
      </c>
      <c r="M2183" s="14" t="s">
        <v>31</v>
      </c>
      <c r="N2183" s="15">
        <v>8.9000000000000006E-4</v>
      </c>
      <c r="O2183" s="18" t="s">
        <v>1165</v>
      </c>
      <c r="P2183" s="31" t="str">
        <f t="shared" si="34"/>
        <v>Po</v>
      </c>
    </row>
    <row r="2184" spans="1:16" ht="15.6" x14ac:dyDescent="0.3">
      <c r="A2184" s="9">
        <v>45558.520833333336</v>
      </c>
      <c r="B2184" s="2" t="s">
        <v>27</v>
      </c>
      <c r="C2184" s="2" t="s">
        <v>32</v>
      </c>
      <c r="D2184" s="2" t="s">
        <v>1708</v>
      </c>
      <c r="E2184" s="12" t="s">
        <v>174</v>
      </c>
      <c r="G2184" s="2" t="s">
        <v>26</v>
      </c>
      <c r="H2184" s="2" t="s">
        <v>7</v>
      </c>
      <c r="I2184" s="2" t="s">
        <v>7</v>
      </c>
      <c r="J2184" s="17">
        <v>8155.4</v>
      </c>
      <c r="K2184" s="3" t="s">
        <v>1329</v>
      </c>
      <c r="L2184" s="30">
        <f>IF(M2184="1000 szt.",((J2184/N2184)/1000),IF(M2184="gram",((J2184/N2184)*1000),J2184/N2184))</f>
        <v>0.81553999999999993</v>
      </c>
      <c r="M2184" s="14" t="s">
        <v>19</v>
      </c>
      <c r="N2184" s="15">
        <v>10000</v>
      </c>
      <c r="O2184" s="18" t="s">
        <v>1354</v>
      </c>
      <c r="P2184" s="31" t="str">
        <f t="shared" si="34"/>
        <v>St</v>
      </c>
    </row>
    <row r="2185" spans="1:16" ht="15.6" x14ac:dyDescent="0.3">
      <c r="A2185" s="9">
        <v>45558.680555555555</v>
      </c>
      <c r="B2185" s="2" t="s">
        <v>27</v>
      </c>
      <c r="C2185" s="2" t="s">
        <v>32</v>
      </c>
      <c r="D2185" s="2" t="s">
        <v>1716</v>
      </c>
      <c r="E2185" s="12" t="s">
        <v>59</v>
      </c>
      <c r="G2185" s="2" t="s">
        <v>26</v>
      </c>
      <c r="H2185" s="2" t="s">
        <v>7</v>
      </c>
      <c r="I2185" s="2" t="s">
        <v>7</v>
      </c>
      <c r="J2185" s="17">
        <v>16310.8</v>
      </c>
      <c r="K2185" s="3" t="s">
        <v>1323</v>
      </c>
      <c r="L2185" s="30">
        <f>IF(M2185="1000 szt.",((J2185/N2185)/1000),IF(M2185="gram",((J2185/N2185)*1000),J2185/N2185))</f>
        <v>0.81553999999999993</v>
      </c>
      <c r="M2185" s="14" t="s">
        <v>19</v>
      </c>
      <c r="N2185" s="15">
        <v>20000</v>
      </c>
      <c r="O2185" s="18" t="s">
        <v>1354</v>
      </c>
      <c r="P2185" s="31" t="str">
        <f t="shared" si="34"/>
        <v>St</v>
      </c>
    </row>
    <row r="2186" spans="1:16" ht="15.6" x14ac:dyDescent="0.3">
      <c r="A2186" s="9">
        <v>45558.694444444445</v>
      </c>
      <c r="B2186" s="2" t="s">
        <v>27</v>
      </c>
      <c r="C2186" s="2" t="s">
        <v>28</v>
      </c>
      <c r="D2186" s="2" t="s">
        <v>1711</v>
      </c>
      <c r="E2186" s="12" t="s">
        <v>184</v>
      </c>
      <c r="G2186" s="2" t="s">
        <v>27</v>
      </c>
      <c r="H2186" s="2" t="s">
        <v>7</v>
      </c>
      <c r="I2186" s="2" t="s">
        <v>7</v>
      </c>
      <c r="J2186" s="17">
        <v>652432</v>
      </c>
      <c r="K2186" s="3" t="s">
        <v>1322</v>
      </c>
      <c r="L2186" s="30">
        <f>IF(M2186="1000 szt.",((J2186/N2186)/1000),IF(M2186="gram",((J2186/N2186)*1000),J2186/N2186))</f>
        <v>0.81554000000000004</v>
      </c>
      <c r="M2186" s="14" t="s">
        <v>19</v>
      </c>
      <c r="N2186" s="15">
        <v>800000</v>
      </c>
      <c r="O2186" s="18" t="s">
        <v>1164</v>
      </c>
      <c r="P2186" s="31" t="str">
        <f t="shared" si="34"/>
        <v>KA</v>
      </c>
    </row>
    <row r="2187" spans="1:16" ht="15.6" x14ac:dyDescent="0.3">
      <c r="A2187" s="9">
        <v>45559.222222222219</v>
      </c>
      <c r="B2187" s="2" t="s">
        <v>27</v>
      </c>
      <c r="C2187" s="2" t="s">
        <v>28</v>
      </c>
      <c r="D2187" s="2" t="s">
        <v>1714</v>
      </c>
      <c r="E2187" s="12" t="s">
        <v>212</v>
      </c>
      <c r="G2187" s="2" t="s">
        <v>27</v>
      </c>
      <c r="H2187" s="2" t="s">
        <v>7</v>
      </c>
      <c r="I2187" s="2" t="s">
        <v>7</v>
      </c>
      <c r="J2187" s="17">
        <v>163108</v>
      </c>
      <c r="L2187" s="30">
        <f>IF(M2187="1000 szt.",((J2187/N2187)/1000),IF(M2187="gram",((J2187/N2187)*1000),J2187/N2187))</f>
        <v>0.81554000000000004</v>
      </c>
      <c r="M2187" s="14" t="s">
        <v>19</v>
      </c>
      <c r="N2187" s="15">
        <v>200000</v>
      </c>
      <c r="O2187" s="18" t="s">
        <v>1354</v>
      </c>
      <c r="P2187" s="31" t="str">
        <f t="shared" si="34"/>
        <v>St</v>
      </c>
    </row>
    <row r="2188" spans="1:16" ht="15.6" x14ac:dyDescent="0.3">
      <c r="A2188" s="9">
        <v>45559.222222222219</v>
      </c>
      <c r="B2188" s="2" t="s">
        <v>27</v>
      </c>
      <c r="C2188" s="2" t="s">
        <v>28</v>
      </c>
      <c r="D2188" s="2" t="s">
        <v>1714</v>
      </c>
      <c r="E2188" s="12" t="s">
        <v>212</v>
      </c>
      <c r="G2188" s="2" t="s">
        <v>27</v>
      </c>
      <c r="H2188" s="2" t="s">
        <v>29</v>
      </c>
      <c r="I2188" s="2" t="s">
        <v>30</v>
      </c>
      <c r="J2188" s="17">
        <v>172580.9</v>
      </c>
      <c r="L2188" s="30">
        <f>IF(M2188="1000 szt.",((J2188/N2188)/1000),IF(M2188="gram",((J2188/N2188)*1000),J2188/N2188))</f>
        <v>585.02</v>
      </c>
      <c r="M2188" s="14" t="s">
        <v>31</v>
      </c>
      <c r="N2188" s="15">
        <v>295</v>
      </c>
      <c r="O2188" s="18" t="s">
        <v>1354</v>
      </c>
      <c r="P2188" s="31" t="str">
        <f t="shared" si="34"/>
        <v>St</v>
      </c>
    </row>
    <row r="2189" spans="1:16" ht="15.6" x14ac:dyDescent="0.3">
      <c r="A2189" s="9">
        <v>45559.333333333336</v>
      </c>
      <c r="B2189" s="2" t="s">
        <v>3</v>
      </c>
      <c r="C2189" s="2" t="s">
        <v>4</v>
      </c>
      <c r="D2189" s="2" t="s">
        <v>1709</v>
      </c>
      <c r="E2189" s="12" t="s">
        <v>60</v>
      </c>
      <c r="F2189" s="12" t="s">
        <v>1765</v>
      </c>
      <c r="G2189" s="2" t="s">
        <v>23</v>
      </c>
      <c r="H2189" s="2" t="s">
        <v>7</v>
      </c>
      <c r="I2189" s="2" t="s">
        <v>7</v>
      </c>
      <c r="J2189" s="17">
        <v>424.08</v>
      </c>
      <c r="K2189" s="3" t="s">
        <v>1325</v>
      </c>
      <c r="L2189" s="30">
        <f>IF(M2189="1000 szt.",((J2189/N2189)/1000),IF(M2189="gram",((J2189/N2189)*1000),J2189/N2189))</f>
        <v>0.81553846153846155</v>
      </c>
      <c r="M2189" s="14" t="s">
        <v>19</v>
      </c>
      <c r="N2189" s="15">
        <v>520</v>
      </c>
      <c r="O2189" s="18" t="s">
        <v>1171</v>
      </c>
      <c r="P2189" s="31" t="str">
        <f t="shared" si="34"/>
        <v>SC</v>
      </c>
    </row>
    <row r="2190" spans="1:16" ht="15.6" x14ac:dyDescent="0.3">
      <c r="A2190" s="9">
        <v>45559.4375</v>
      </c>
      <c r="B2190" s="2" t="s">
        <v>3</v>
      </c>
      <c r="C2190" s="2" t="s">
        <v>4</v>
      </c>
      <c r="D2190" s="2" t="s">
        <v>1708</v>
      </c>
      <c r="E2190" s="12" t="s">
        <v>71</v>
      </c>
      <c r="F2190" s="12" t="s">
        <v>1760</v>
      </c>
      <c r="G2190" s="2" t="s">
        <v>23</v>
      </c>
      <c r="H2190" s="2" t="s">
        <v>11</v>
      </c>
      <c r="I2190" s="2" t="s">
        <v>1744</v>
      </c>
      <c r="J2190" s="17">
        <v>400</v>
      </c>
      <c r="K2190" s="3" t="s">
        <v>1324</v>
      </c>
      <c r="L2190" s="30">
        <f>IF(M2190="1000 szt.",((J2190/N2190)/1000),IF(M2190="gram",((J2190/N2190)*1000),J2190/N2190))</f>
        <v>10</v>
      </c>
      <c r="M2190" s="14" t="s">
        <v>46</v>
      </c>
      <c r="N2190" s="15">
        <v>40</v>
      </c>
      <c r="O2190" s="18" t="s">
        <v>1168</v>
      </c>
      <c r="P2190" s="31" t="str">
        <f t="shared" si="34"/>
        <v>KA</v>
      </c>
    </row>
    <row r="2191" spans="1:16" ht="15.6" x14ac:dyDescent="0.3">
      <c r="A2191" s="9">
        <v>45559.947916666664</v>
      </c>
      <c r="B2191" s="2" t="s">
        <v>27</v>
      </c>
      <c r="C2191" s="2" t="s">
        <v>28</v>
      </c>
      <c r="D2191" s="2" t="s">
        <v>1716</v>
      </c>
      <c r="E2191" s="12" t="s">
        <v>242</v>
      </c>
      <c r="G2191" s="2" t="s">
        <v>27</v>
      </c>
      <c r="H2191" s="2" t="s">
        <v>7</v>
      </c>
      <c r="I2191" s="2" t="s">
        <v>7</v>
      </c>
      <c r="J2191" s="17">
        <v>701250.22</v>
      </c>
      <c r="K2191" s="3" t="s">
        <v>1330</v>
      </c>
      <c r="L2191" s="30">
        <f>IF(M2191="1000 szt.",((J2191/N2191)/1000),IF(M2191="gram",((J2191/N2191)*1000),J2191/N2191))</f>
        <v>0.81553999488288786</v>
      </c>
      <c r="M2191" s="14" t="s">
        <v>19</v>
      </c>
      <c r="N2191" s="15">
        <v>859860</v>
      </c>
      <c r="O2191" s="18" t="s">
        <v>1354</v>
      </c>
      <c r="P2191" s="31" t="str">
        <f t="shared" si="34"/>
        <v>St</v>
      </c>
    </row>
    <row r="2192" spans="1:16" ht="15.6" x14ac:dyDescent="0.3">
      <c r="A2192" s="9">
        <v>45560.07708333333</v>
      </c>
      <c r="B2192" s="2" t="s">
        <v>3</v>
      </c>
      <c r="C2192" s="2" t="s">
        <v>4</v>
      </c>
      <c r="D2192" s="2" t="s">
        <v>1708</v>
      </c>
      <c r="E2192" s="12" t="s">
        <v>71</v>
      </c>
      <c r="F2192" s="12" t="s">
        <v>1760</v>
      </c>
      <c r="G2192" s="2" t="s">
        <v>23</v>
      </c>
      <c r="H2192" s="2" t="s">
        <v>7</v>
      </c>
      <c r="I2192" s="2" t="s">
        <v>7</v>
      </c>
      <c r="J2192" s="17">
        <v>48.93</v>
      </c>
      <c r="L2192" s="30">
        <f>IF(M2192="1000 szt.",((J2192/N2192)/1000),IF(M2192="gram",((J2192/N2192)*1000),J2192/N2192))</f>
        <v>0.8155</v>
      </c>
      <c r="M2192" s="14" t="s">
        <v>19</v>
      </c>
      <c r="N2192" s="15">
        <v>60</v>
      </c>
      <c r="O2192" s="18" t="s">
        <v>1354</v>
      </c>
      <c r="P2192" s="31" t="str">
        <f t="shared" si="34"/>
        <v>St</v>
      </c>
    </row>
    <row r="2193" spans="1:16" ht="15.6" x14ac:dyDescent="0.3">
      <c r="A2193" s="9">
        <v>45560.084722222222</v>
      </c>
      <c r="B2193" s="2" t="s">
        <v>3</v>
      </c>
      <c r="C2193" s="2" t="s">
        <v>4</v>
      </c>
      <c r="D2193" s="2" t="s">
        <v>1708</v>
      </c>
      <c r="E2193" s="12" t="s">
        <v>71</v>
      </c>
      <c r="F2193" s="12" t="s">
        <v>1760</v>
      </c>
      <c r="G2193" s="2" t="s">
        <v>23</v>
      </c>
      <c r="H2193" s="2" t="s">
        <v>7</v>
      </c>
      <c r="I2193" s="2" t="s">
        <v>7</v>
      </c>
      <c r="J2193" s="17">
        <v>48.93</v>
      </c>
      <c r="L2193" s="30">
        <f>IF(M2193="1000 szt.",((J2193/N2193)/1000),IF(M2193="gram",((J2193/N2193)*1000),J2193/N2193))</f>
        <v>0.8155</v>
      </c>
      <c r="M2193" s="14" t="s">
        <v>19</v>
      </c>
      <c r="N2193" s="15">
        <v>60</v>
      </c>
      <c r="O2193" s="18" t="s">
        <v>1354</v>
      </c>
      <c r="P2193" s="31" t="str">
        <f t="shared" si="34"/>
        <v>St</v>
      </c>
    </row>
    <row r="2194" spans="1:16" ht="15.6" x14ac:dyDescent="0.3">
      <c r="A2194" s="9">
        <v>45560.088194444441</v>
      </c>
      <c r="B2194" s="2" t="s">
        <v>3</v>
      </c>
      <c r="C2194" s="2" t="s">
        <v>4</v>
      </c>
      <c r="D2194" s="2" t="s">
        <v>1708</v>
      </c>
      <c r="E2194" s="12" t="s">
        <v>71</v>
      </c>
      <c r="F2194" s="12" t="s">
        <v>1760</v>
      </c>
      <c r="G2194" s="2" t="s">
        <v>23</v>
      </c>
      <c r="H2194" s="2" t="s">
        <v>7</v>
      </c>
      <c r="I2194" s="2" t="s">
        <v>7</v>
      </c>
      <c r="J2194" s="17">
        <v>130.49</v>
      </c>
      <c r="L2194" s="30">
        <f>IF(M2194="1000 szt.",((J2194/N2194)/1000),IF(M2194="gram",((J2194/N2194)*1000),J2194/N2194))</f>
        <v>0.81556250000000008</v>
      </c>
      <c r="M2194" s="14" t="s">
        <v>19</v>
      </c>
      <c r="N2194" s="15">
        <v>160</v>
      </c>
      <c r="O2194" s="18" t="s">
        <v>1354</v>
      </c>
      <c r="P2194" s="31" t="str">
        <f t="shared" si="34"/>
        <v>St</v>
      </c>
    </row>
    <row r="2195" spans="1:16" ht="15.6" x14ac:dyDescent="0.3">
      <c r="A2195" s="9">
        <v>45560.093055555553</v>
      </c>
      <c r="B2195" s="2" t="s">
        <v>3</v>
      </c>
      <c r="C2195" s="2" t="s">
        <v>4</v>
      </c>
      <c r="D2195" s="2" t="s">
        <v>1708</v>
      </c>
      <c r="E2195" s="12" t="s">
        <v>71</v>
      </c>
      <c r="F2195" s="12" t="s">
        <v>1760</v>
      </c>
      <c r="G2195" s="2" t="s">
        <v>23</v>
      </c>
      <c r="H2195" s="2" t="s">
        <v>7</v>
      </c>
      <c r="I2195" s="2" t="s">
        <v>7</v>
      </c>
      <c r="J2195" s="17">
        <v>32.619999999999997</v>
      </c>
      <c r="L2195" s="30">
        <f>IF(M2195="1000 szt.",((J2195/N2195)/1000),IF(M2195="gram",((J2195/N2195)*1000),J2195/N2195))</f>
        <v>0.81549999999999989</v>
      </c>
      <c r="M2195" s="14" t="s">
        <v>19</v>
      </c>
      <c r="N2195" s="15">
        <v>40</v>
      </c>
      <c r="O2195" s="18" t="s">
        <v>1354</v>
      </c>
      <c r="P2195" s="31" t="str">
        <f t="shared" si="34"/>
        <v>St</v>
      </c>
    </row>
    <row r="2196" spans="1:16" ht="15.6" x14ac:dyDescent="0.3">
      <c r="A2196" s="9">
        <v>45560.25</v>
      </c>
      <c r="B2196" s="2" t="s">
        <v>27</v>
      </c>
      <c r="C2196" s="2" t="s">
        <v>32</v>
      </c>
      <c r="D2196" s="2" t="s">
        <v>1708</v>
      </c>
      <c r="E2196" s="12" t="s">
        <v>163</v>
      </c>
      <c r="G2196" s="2" t="s">
        <v>23</v>
      </c>
      <c r="H2196" s="2" t="s">
        <v>10</v>
      </c>
      <c r="I2196" s="2" t="s">
        <v>1744</v>
      </c>
      <c r="J2196" s="17">
        <v>12870</v>
      </c>
      <c r="K2196" s="3" t="s">
        <v>1344</v>
      </c>
      <c r="L2196" s="30">
        <f>IF(M2196="1000 szt.",((J2196/N2196)/1000),IF(M2196="gram",((J2196/N2196)*1000),J2196/N2196))</f>
        <v>990</v>
      </c>
      <c r="M2196" s="14" t="s">
        <v>19</v>
      </c>
      <c r="N2196" s="15">
        <v>13</v>
      </c>
      <c r="O2196" s="18" t="s">
        <v>1166</v>
      </c>
      <c r="P2196" s="31" t="str">
        <f t="shared" si="34"/>
        <v>Po</v>
      </c>
    </row>
    <row r="2197" spans="1:16" ht="15.6" x14ac:dyDescent="0.3">
      <c r="A2197" s="9">
        <v>45560.25</v>
      </c>
      <c r="B2197" s="2" t="s">
        <v>27</v>
      </c>
      <c r="C2197" s="2" t="s">
        <v>32</v>
      </c>
      <c r="D2197" s="2" t="s">
        <v>1708</v>
      </c>
      <c r="E2197" s="12" t="s">
        <v>163</v>
      </c>
      <c r="G2197" s="2" t="s">
        <v>23</v>
      </c>
      <c r="H2197" s="2" t="s">
        <v>10</v>
      </c>
      <c r="I2197" s="2" t="s">
        <v>35</v>
      </c>
      <c r="J2197" s="17">
        <v>61365.599999999999</v>
      </c>
      <c r="L2197" s="30">
        <f>IF(M2197="1000 szt.",((J2197/N2197)/1000),IF(M2197="gram",((J2197/N2197)*1000),J2197/N2197))</f>
        <v>45000</v>
      </c>
      <c r="M2197" s="14" t="s">
        <v>31</v>
      </c>
      <c r="N2197" s="15">
        <v>1.36368</v>
      </c>
      <c r="O2197" s="18" t="s">
        <v>1166</v>
      </c>
      <c r="P2197" s="31" t="str">
        <f t="shared" si="34"/>
        <v>Po</v>
      </c>
    </row>
    <row r="2198" spans="1:16" ht="15.6" x14ac:dyDescent="0.3">
      <c r="A2198" s="9">
        <v>45560.25</v>
      </c>
      <c r="B2198" s="2" t="s">
        <v>27</v>
      </c>
      <c r="C2198" s="2" t="s">
        <v>32</v>
      </c>
      <c r="D2198" s="2" t="s">
        <v>1708</v>
      </c>
      <c r="E2198" s="12" t="s">
        <v>163</v>
      </c>
      <c r="G2198" s="2" t="s">
        <v>23</v>
      </c>
      <c r="H2198" s="2" t="s">
        <v>29</v>
      </c>
      <c r="I2198" s="2" t="s">
        <v>134</v>
      </c>
      <c r="J2198" s="17">
        <v>8134.95</v>
      </c>
      <c r="L2198" s="30">
        <f>IF(M2198="1000 szt.",((J2198/N2198)/1000),IF(M2198="gram",((J2198/N2198)*1000),J2198/N2198))</f>
        <v>812.51997602876543</v>
      </c>
      <c r="M2198" s="14" t="s">
        <v>31</v>
      </c>
      <c r="N2198" s="15">
        <v>10.012</v>
      </c>
      <c r="O2198" s="18" t="s">
        <v>1166</v>
      </c>
      <c r="P2198" s="31" t="str">
        <f t="shared" si="34"/>
        <v>Po</v>
      </c>
    </row>
    <row r="2199" spans="1:16" ht="15.6" x14ac:dyDescent="0.3">
      <c r="A2199" s="9">
        <v>45560.333333333336</v>
      </c>
      <c r="B2199" s="2" t="s">
        <v>27</v>
      </c>
      <c r="C2199" s="2" t="s">
        <v>32</v>
      </c>
      <c r="D2199" s="2" t="s">
        <v>1708</v>
      </c>
      <c r="E2199" s="12" t="s">
        <v>174</v>
      </c>
      <c r="G2199" s="2" t="s">
        <v>26</v>
      </c>
      <c r="H2199" s="2" t="s">
        <v>10</v>
      </c>
      <c r="I2199" s="2" t="s">
        <v>35</v>
      </c>
      <c r="J2199" s="17">
        <v>3427.5</v>
      </c>
      <c r="L2199" s="30">
        <f>IF(M2199="1000 szt.",((J2199/N2199)/1000),IF(M2199="gram",((J2199/N2199)*1000),J2199/N2199))</f>
        <v>50000</v>
      </c>
      <c r="M2199" s="14" t="s">
        <v>31</v>
      </c>
      <c r="N2199" s="15">
        <v>6.855E-2</v>
      </c>
      <c r="O2199" s="18" t="s">
        <v>1176</v>
      </c>
      <c r="P2199" s="31" t="str">
        <f t="shared" si="34"/>
        <v>Po</v>
      </c>
    </row>
    <row r="2200" spans="1:16" ht="15.6" x14ac:dyDescent="0.3">
      <c r="A2200" s="9">
        <v>45560.333333333336</v>
      </c>
      <c r="B2200" s="2" t="s">
        <v>27</v>
      </c>
      <c r="C2200" s="2" t="s">
        <v>32</v>
      </c>
      <c r="D2200" s="2" t="s">
        <v>1708</v>
      </c>
      <c r="E2200" s="12" t="s">
        <v>174</v>
      </c>
      <c r="G2200" s="2" t="s">
        <v>26</v>
      </c>
      <c r="H2200" s="2" t="s">
        <v>10</v>
      </c>
      <c r="I2200" s="2" t="s">
        <v>219</v>
      </c>
      <c r="J2200" s="17">
        <v>1917.5</v>
      </c>
      <c r="L2200" s="30">
        <f>IF(M2200="1000 szt.",((J2200/N2200)/1000),IF(M2200="gram",((J2200/N2200)*1000),J2200/N2200))</f>
        <v>50000</v>
      </c>
      <c r="M2200" s="14" t="s">
        <v>31</v>
      </c>
      <c r="N2200" s="15">
        <v>3.8350000000000002E-2</v>
      </c>
      <c r="O2200" s="18" t="s">
        <v>1176</v>
      </c>
      <c r="P2200" s="31" t="str">
        <f t="shared" si="34"/>
        <v>Po</v>
      </c>
    </row>
    <row r="2201" spans="1:16" ht="15.6" x14ac:dyDescent="0.3">
      <c r="A2201" s="9">
        <v>45560.333333333336</v>
      </c>
      <c r="B2201" s="2" t="s">
        <v>27</v>
      </c>
      <c r="C2201" s="2" t="s">
        <v>32</v>
      </c>
      <c r="D2201" s="2" t="s">
        <v>1708</v>
      </c>
      <c r="E2201" s="12" t="s">
        <v>174</v>
      </c>
      <c r="G2201" s="2" t="s">
        <v>26</v>
      </c>
      <c r="H2201" s="2" t="s">
        <v>10</v>
      </c>
      <c r="I2201" s="2" t="s">
        <v>1744</v>
      </c>
      <c r="J2201" s="17">
        <v>6214.5</v>
      </c>
      <c r="K2201" s="3" t="s">
        <v>652</v>
      </c>
      <c r="L2201" s="30">
        <f>IF(M2201="1000 szt.",((J2201/N2201)/1000),IF(M2201="gram",((J2201/N2201)*1000),J2201/N2201))</f>
        <v>49999.999999999993</v>
      </c>
      <c r="M2201" s="14" t="s">
        <v>31</v>
      </c>
      <c r="N2201" s="15">
        <v>0.12429000000000001</v>
      </c>
      <c r="O2201" s="18" t="s">
        <v>1176</v>
      </c>
      <c r="P2201" s="31" t="str">
        <f t="shared" si="34"/>
        <v>Po</v>
      </c>
    </row>
    <row r="2202" spans="1:16" ht="15.6" x14ac:dyDescent="0.3">
      <c r="A2202" s="9">
        <v>45560.416666666664</v>
      </c>
      <c r="B2202" s="2" t="s">
        <v>27</v>
      </c>
      <c r="C2202" s="2" t="s">
        <v>28</v>
      </c>
      <c r="D2202" s="2" t="s">
        <v>1712</v>
      </c>
      <c r="E2202" s="12" t="s">
        <v>162</v>
      </c>
      <c r="G2202" s="2" t="s">
        <v>27</v>
      </c>
      <c r="H2202" s="2" t="s">
        <v>7</v>
      </c>
      <c r="I2202" s="2" t="s">
        <v>7</v>
      </c>
      <c r="J2202" s="17">
        <v>929.72</v>
      </c>
      <c r="K2202" s="3" t="s">
        <v>1331</v>
      </c>
      <c r="L2202" s="30">
        <f>IF(M2202="1000 szt.",((J2202/N2202)/1000),IF(M2202="gram",((J2202/N2202)*1000),J2202/N2202))</f>
        <v>0.81554385964912279</v>
      </c>
      <c r="M2202" s="14" t="s">
        <v>19</v>
      </c>
      <c r="N2202" s="15">
        <v>1140</v>
      </c>
      <c r="O2202" s="18" t="s">
        <v>1354</v>
      </c>
      <c r="P2202" s="31" t="str">
        <f t="shared" si="34"/>
        <v>St</v>
      </c>
    </row>
    <row r="2203" spans="1:16" ht="15.6" x14ac:dyDescent="0.3">
      <c r="A2203" s="9">
        <v>45560.416666666664</v>
      </c>
      <c r="B2203" s="2" t="s">
        <v>27</v>
      </c>
      <c r="C2203" s="2" t="s">
        <v>28</v>
      </c>
      <c r="D2203" s="2" t="s">
        <v>1712</v>
      </c>
      <c r="E2203" s="12" t="s">
        <v>162</v>
      </c>
      <c r="G2203" s="2" t="s">
        <v>27</v>
      </c>
      <c r="H2203" s="2" t="s">
        <v>7</v>
      </c>
      <c r="I2203" s="2" t="s">
        <v>7</v>
      </c>
      <c r="J2203" s="17">
        <v>815.54</v>
      </c>
      <c r="K2203" s="3" t="s">
        <v>111</v>
      </c>
      <c r="L2203" s="30">
        <f>IF(M2203="1000 szt.",((J2203/N2203)/1000),IF(M2203="gram",((J2203/N2203)*1000),J2203/N2203))</f>
        <v>0.81553999999999993</v>
      </c>
      <c r="M2203" s="14" t="s">
        <v>19</v>
      </c>
      <c r="N2203" s="15">
        <v>1000</v>
      </c>
      <c r="O2203" s="18" t="s">
        <v>1354</v>
      </c>
      <c r="P2203" s="31" t="str">
        <f t="shared" si="34"/>
        <v>St</v>
      </c>
    </row>
    <row r="2204" spans="1:16" ht="15.6" x14ac:dyDescent="0.3">
      <c r="A2204" s="9">
        <v>45560.416666666664</v>
      </c>
      <c r="B2204" s="2" t="s">
        <v>27</v>
      </c>
      <c r="C2204" s="2" t="s">
        <v>28</v>
      </c>
      <c r="D2204" s="2" t="s">
        <v>1712</v>
      </c>
      <c r="E2204" s="12" t="s">
        <v>162</v>
      </c>
      <c r="G2204" s="2" t="s">
        <v>27</v>
      </c>
      <c r="H2204" s="2" t="s">
        <v>7</v>
      </c>
      <c r="I2204" s="2" t="s">
        <v>7</v>
      </c>
      <c r="J2204" s="17">
        <v>815.54</v>
      </c>
      <c r="K2204" s="3" t="s">
        <v>909</v>
      </c>
      <c r="L2204" s="30">
        <f>IF(M2204="1000 szt.",((J2204/N2204)/1000),IF(M2204="gram",((J2204/N2204)*1000),J2204/N2204))</f>
        <v>0.81553999999999993</v>
      </c>
      <c r="M2204" s="14" t="s">
        <v>19</v>
      </c>
      <c r="N2204" s="15">
        <v>1000</v>
      </c>
      <c r="O2204" s="18" t="s">
        <v>1354</v>
      </c>
      <c r="P2204" s="31" t="str">
        <f t="shared" si="34"/>
        <v>St</v>
      </c>
    </row>
    <row r="2205" spans="1:16" ht="15.6" x14ac:dyDescent="0.3">
      <c r="A2205" s="9">
        <v>45561.3125</v>
      </c>
      <c r="B2205" s="2" t="s">
        <v>9</v>
      </c>
      <c r="C2205" s="2" t="s">
        <v>32</v>
      </c>
      <c r="D2205" s="2" t="s">
        <v>1713</v>
      </c>
      <c r="E2205" s="12" t="s">
        <v>3895</v>
      </c>
      <c r="F2205" s="12" t="s">
        <v>1764</v>
      </c>
      <c r="G2205" s="2" t="s">
        <v>16</v>
      </c>
      <c r="H2205" s="2" t="s">
        <v>17</v>
      </c>
      <c r="I2205" s="2" t="s">
        <v>1744</v>
      </c>
      <c r="K2205" s="3" t="s">
        <v>1332</v>
      </c>
      <c r="L2205" s="30">
        <f>IF(M2205="1000 szt.",((J2205/N2205)/1000),IF(M2205="gram",((J2205/N2205)*1000),J2205/N2205))</f>
        <v>0</v>
      </c>
      <c r="M2205" s="14" t="s">
        <v>19</v>
      </c>
      <c r="N2205" s="15">
        <v>1</v>
      </c>
      <c r="O2205" s="18" t="s">
        <v>1354</v>
      </c>
      <c r="P2205" s="31" t="str">
        <f t="shared" si="34"/>
        <v>St</v>
      </c>
    </row>
    <row r="2206" spans="1:16" ht="15.6" x14ac:dyDescent="0.3">
      <c r="A2206" s="9">
        <v>45561.513888888891</v>
      </c>
      <c r="B2206" s="2" t="s">
        <v>3</v>
      </c>
      <c r="C2206" s="2" t="s">
        <v>4</v>
      </c>
      <c r="D2206" s="2" t="s">
        <v>1708</v>
      </c>
      <c r="E2206" s="12" t="s">
        <v>71</v>
      </c>
      <c r="F2206" s="12" t="s">
        <v>1760</v>
      </c>
      <c r="G2206" s="2" t="s">
        <v>23</v>
      </c>
      <c r="H2206" s="2" t="s">
        <v>7</v>
      </c>
      <c r="I2206" s="2" t="s">
        <v>7</v>
      </c>
      <c r="J2206" s="17">
        <v>32.619999999999997</v>
      </c>
      <c r="L2206" s="30">
        <f>IF(M2206="1000 szt.",((J2206/N2206)/1000),IF(M2206="gram",((J2206/N2206)*1000),J2206/N2206))</f>
        <v>0.81549999999999989</v>
      </c>
      <c r="M2206" s="14" t="s">
        <v>19</v>
      </c>
      <c r="N2206" s="15">
        <v>40</v>
      </c>
      <c r="O2206" s="18" t="s">
        <v>1354</v>
      </c>
      <c r="P2206" s="31" t="str">
        <f t="shared" si="34"/>
        <v>St</v>
      </c>
    </row>
    <row r="2207" spans="1:16" ht="15.6" x14ac:dyDescent="0.3">
      <c r="A2207" s="9">
        <v>45561.513888888891</v>
      </c>
      <c r="B2207" s="2" t="s">
        <v>3</v>
      </c>
      <c r="C2207" s="2" t="s">
        <v>4</v>
      </c>
      <c r="D2207" s="2" t="s">
        <v>1708</v>
      </c>
      <c r="E2207" s="12" t="s">
        <v>71</v>
      </c>
      <c r="F2207" s="12" t="s">
        <v>1760</v>
      </c>
      <c r="G2207" s="2" t="s">
        <v>23</v>
      </c>
      <c r="H2207" s="2" t="s">
        <v>7</v>
      </c>
      <c r="I2207" s="2" t="s">
        <v>7</v>
      </c>
      <c r="J2207" s="17">
        <v>212.04</v>
      </c>
      <c r="L2207" s="30">
        <f>IF(M2207="1000 szt.",((J2207/N2207)/1000),IF(M2207="gram",((J2207/N2207)*1000),J2207/N2207))</f>
        <v>0.81553846153846155</v>
      </c>
      <c r="M2207" s="14" t="s">
        <v>19</v>
      </c>
      <c r="N2207" s="15">
        <v>260</v>
      </c>
      <c r="O2207" s="18" t="s">
        <v>1354</v>
      </c>
      <c r="P2207" s="31" t="str">
        <f t="shared" si="34"/>
        <v>St</v>
      </c>
    </row>
    <row r="2208" spans="1:16" ht="15.6" x14ac:dyDescent="0.3">
      <c r="A2208" s="9">
        <v>45561.513888888891</v>
      </c>
      <c r="B2208" s="2" t="s">
        <v>3</v>
      </c>
      <c r="C2208" s="2" t="s">
        <v>4</v>
      </c>
      <c r="D2208" s="2" t="s">
        <v>1708</v>
      </c>
      <c r="E2208" s="12" t="s">
        <v>71</v>
      </c>
      <c r="F2208" s="12" t="s">
        <v>1760</v>
      </c>
      <c r="G2208" s="2" t="s">
        <v>23</v>
      </c>
      <c r="H2208" s="2" t="s">
        <v>7</v>
      </c>
      <c r="I2208" s="2" t="s">
        <v>7</v>
      </c>
      <c r="J2208" s="17">
        <v>32.619999999999997</v>
      </c>
      <c r="L2208" s="30">
        <f>IF(M2208="1000 szt.",((J2208/N2208)/1000),IF(M2208="gram",((J2208/N2208)*1000),J2208/N2208))</f>
        <v>0.81549999999999989</v>
      </c>
      <c r="M2208" s="14" t="s">
        <v>19</v>
      </c>
      <c r="N2208" s="15">
        <v>40</v>
      </c>
      <c r="O2208" s="18" t="s">
        <v>1354</v>
      </c>
      <c r="P2208" s="31" t="str">
        <f t="shared" si="34"/>
        <v>St</v>
      </c>
    </row>
    <row r="2209" spans="1:16" ht="30.6" x14ac:dyDescent="0.3">
      <c r="A2209" s="9">
        <v>45561.541666666664</v>
      </c>
      <c r="B2209" s="2" t="s">
        <v>3</v>
      </c>
      <c r="C2209" s="2" t="s">
        <v>4</v>
      </c>
      <c r="D2209" s="2" t="s">
        <v>1708</v>
      </c>
      <c r="E2209" s="12" t="s">
        <v>25</v>
      </c>
      <c r="F2209" s="12" t="s">
        <v>1755</v>
      </c>
      <c r="G2209" s="2" t="s">
        <v>26</v>
      </c>
      <c r="H2209" s="2" t="s">
        <v>7</v>
      </c>
      <c r="I2209" s="2" t="s">
        <v>7</v>
      </c>
      <c r="J2209" s="17">
        <v>1598.46</v>
      </c>
      <c r="K2209" s="3" t="s">
        <v>1333</v>
      </c>
      <c r="L2209" s="30">
        <f>IF(M2209="1000 szt.",((J2209/N2209)/1000),IF(M2209="gram",((J2209/N2209)*1000),J2209/N2209))</f>
        <v>0.81554081632653064</v>
      </c>
      <c r="M2209" s="14" t="s">
        <v>19</v>
      </c>
      <c r="N2209" s="15">
        <v>1960</v>
      </c>
      <c r="O2209" s="18" t="s">
        <v>1354</v>
      </c>
      <c r="P2209" s="31" t="str">
        <f t="shared" si="34"/>
        <v>St</v>
      </c>
    </row>
    <row r="2210" spans="1:16" ht="20.399999999999999" x14ac:dyDescent="0.3">
      <c r="A2210" s="9">
        <v>45561.572916666664</v>
      </c>
      <c r="B2210" s="2" t="s">
        <v>27</v>
      </c>
      <c r="C2210" s="2" t="s">
        <v>28</v>
      </c>
      <c r="D2210" s="2" t="s">
        <v>1708</v>
      </c>
      <c r="E2210" s="12" t="s">
        <v>66</v>
      </c>
      <c r="G2210" s="2" t="s">
        <v>27</v>
      </c>
      <c r="H2210" s="2" t="s">
        <v>37</v>
      </c>
      <c r="I2210" s="2" t="s">
        <v>38</v>
      </c>
      <c r="J2210" s="17">
        <v>90000</v>
      </c>
      <c r="K2210" s="3" t="s">
        <v>1446</v>
      </c>
      <c r="L2210" s="30">
        <f>IF(M2210="1000 szt.",((J2210/N2210)/1000),IF(M2210="gram",((J2210/N2210)*1000),J2210/N2210))</f>
        <v>90000</v>
      </c>
      <c r="M2210" s="14" t="s">
        <v>19</v>
      </c>
      <c r="N2210" s="15">
        <v>1</v>
      </c>
      <c r="O2210" s="18" t="s">
        <v>1169</v>
      </c>
      <c r="P2210" s="31" t="str">
        <f t="shared" si="34"/>
        <v>Po</v>
      </c>
    </row>
    <row r="2211" spans="1:16" ht="15.6" x14ac:dyDescent="0.3">
      <c r="A2211" s="9">
        <v>45561.743055555555</v>
      </c>
      <c r="B2211" s="2" t="s">
        <v>27</v>
      </c>
      <c r="C2211" s="2" t="s">
        <v>28</v>
      </c>
      <c r="D2211" s="2" t="s">
        <v>1714</v>
      </c>
      <c r="E2211" s="12" t="s">
        <v>165</v>
      </c>
      <c r="G2211" s="2" t="s">
        <v>27</v>
      </c>
      <c r="H2211" s="2" t="s">
        <v>37</v>
      </c>
      <c r="I2211" s="2" t="s">
        <v>38</v>
      </c>
      <c r="J2211" s="17">
        <v>330000</v>
      </c>
      <c r="L2211" s="30">
        <f>IF(M2211="1000 szt.",((J2211/N2211)/1000),IF(M2211="gram",((J2211/N2211)*1000),J2211/N2211))</f>
        <v>330000</v>
      </c>
      <c r="M2211" s="14" t="s">
        <v>19</v>
      </c>
      <c r="N2211" s="15">
        <v>1</v>
      </c>
      <c r="O2211" s="18" t="s">
        <v>1354</v>
      </c>
      <c r="P2211" s="31" t="str">
        <f t="shared" si="34"/>
        <v>St</v>
      </c>
    </row>
    <row r="2212" spans="1:16" ht="15.6" x14ac:dyDescent="0.3">
      <c r="A2212" s="9">
        <v>45561.833333333336</v>
      </c>
      <c r="B2212" s="2" t="s">
        <v>9</v>
      </c>
      <c r="C2212" s="2" t="s">
        <v>4</v>
      </c>
      <c r="D2212" s="2" t="s">
        <v>1709</v>
      </c>
      <c r="E2212" s="12" t="s">
        <v>60</v>
      </c>
      <c r="F2212" s="12" t="s">
        <v>1752</v>
      </c>
      <c r="G2212" s="2" t="s">
        <v>23</v>
      </c>
      <c r="H2212" s="2" t="s">
        <v>37</v>
      </c>
      <c r="I2212" s="2" t="s">
        <v>38</v>
      </c>
      <c r="J2212" s="17">
        <v>10000</v>
      </c>
      <c r="K2212" s="3" t="s">
        <v>1334</v>
      </c>
      <c r="L2212" s="30">
        <f>IF(M2212="1000 szt.",((J2212/N2212)/1000),IF(M2212="gram",((J2212/N2212)*1000),J2212/N2212))</f>
        <v>10000</v>
      </c>
      <c r="M2212" s="14" t="s">
        <v>19</v>
      </c>
      <c r="N2212" s="15">
        <v>1</v>
      </c>
      <c r="O2212" s="18" t="s">
        <v>1354</v>
      </c>
      <c r="P2212" s="31" t="str">
        <f t="shared" si="34"/>
        <v>St</v>
      </c>
    </row>
    <row r="2213" spans="1:16" ht="15.6" x14ac:dyDescent="0.3">
      <c r="A2213" s="9">
        <v>45561.892361111109</v>
      </c>
      <c r="B2213" s="2" t="s">
        <v>27</v>
      </c>
      <c r="C2213" s="2" t="s">
        <v>32</v>
      </c>
      <c r="D2213" s="2" t="s">
        <v>1708</v>
      </c>
      <c r="E2213" s="12" t="s">
        <v>25</v>
      </c>
      <c r="G2213" s="2" t="s">
        <v>26</v>
      </c>
      <c r="H2213" s="2" t="s">
        <v>10</v>
      </c>
      <c r="I2213" s="2" t="s">
        <v>35</v>
      </c>
      <c r="J2213" s="17">
        <v>28.35</v>
      </c>
      <c r="L2213" s="30">
        <f>IF(M2213="1000 szt.",((J2213/N2213)/1000),IF(M2213="gram",((J2213/N2213)*1000),J2213/N2213))</f>
        <v>45000</v>
      </c>
      <c r="M2213" s="14" t="s">
        <v>31</v>
      </c>
      <c r="N2213" s="15">
        <v>6.3000000000000003E-4</v>
      </c>
      <c r="O2213" s="18" t="s">
        <v>1354</v>
      </c>
      <c r="P2213" s="31" t="str">
        <f t="shared" si="34"/>
        <v>St</v>
      </c>
    </row>
    <row r="2214" spans="1:16" ht="28.8" x14ac:dyDescent="0.3">
      <c r="A2214" s="9">
        <v>45562.0625</v>
      </c>
      <c r="B2214" s="2" t="s">
        <v>9</v>
      </c>
      <c r="C2214" s="2" t="s">
        <v>4</v>
      </c>
      <c r="D2214" s="2" t="s">
        <v>1709</v>
      </c>
      <c r="E2214" s="12" t="s">
        <v>103</v>
      </c>
      <c r="F2214" s="12" t="s">
        <v>1756</v>
      </c>
      <c r="G2214" s="2" t="s">
        <v>23</v>
      </c>
      <c r="H2214" s="2" t="s">
        <v>37</v>
      </c>
      <c r="I2214" s="2" t="s">
        <v>38</v>
      </c>
      <c r="J2214" s="17">
        <v>150000</v>
      </c>
      <c r="K2214" s="3" t="s">
        <v>1335</v>
      </c>
      <c r="L2214" s="30">
        <f>IF(M2214="1000 szt.",((J2214/N2214)/1000),IF(M2214="gram",((J2214/N2214)*1000),J2214/N2214))</f>
        <v>150000</v>
      </c>
      <c r="M2214" s="14" t="s">
        <v>19</v>
      </c>
      <c r="N2214" s="15">
        <v>1</v>
      </c>
      <c r="O2214" s="18" t="s">
        <v>1354</v>
      </c>
      <c r="P2214" s="31" t="str">
        <f t="shared" si="34"/>
        <v>St</v>
      </c>
    </row>
    <row r="2215" spans="1:16" ht="20.399999999999999" x14ac:dyDescent="0.3">
      <c r="A2215" s="9">
        <v>45562.239583333336</v>
      </c>
      <c r="B2215" s="2" t="s">
        <v>3</v>
      </c>
      <c r="C2215" s="2" t="s">
        <v>4</v>
      </c>
      <c r="D2215" s="2" t="s">
        <v>1708</v>
      </c>
      <c r="E2215" s="12" t="s">
        <v>25</v>
      </c>
      <c r="F2215" s="12" t="s">
        <v>1750</v>
      </c>
      <c r="G2215" s="2" t="s">
        <v>26</v>
      </c>
      <c r="H2215" s="2" t="s">
        <v>55</v>
      </c>
      <c r="I2215" s="2" t="s">
        <v>1744</v>
      </c>
      <c r="J2215" s="17">
        <v>240</v>
      </c>
      <c r="K2215" s="3" t="s">
        <v>1347</v>
      </c>
      <c r="L2215" s="30">
        <f>IF(M2215="1000 szt.",((J2215/N2215)/1000),IF(M2215="gram",((J2215/N2215)*1000),J2215/N2215))</f>
        <v>170.21276595744681</v>
      </c>
      <c r="M2215" s="14" t="s">
        <v>46</v>
      </c>
      <c r="N2215" s="15">
        <v>1.41</v>
      </c>
      <c r="O2215" s="18" t="s">
        <v>1354</v>
      </c>
      <c r="P2215" s="31" t="str">
        <f t="shared" si="34"/>
        <v>St</v>
      </c>
    </row>
    <row r="2216" spans="1:16" ht="30.6" x14ac:dyDescent="0.3">
      <c r="A2216" s="9">
        <v>45562.291666666664</v>
      </c>
      <c r="B2216" s="2" t="s">
        <v>3</v>
      </c>
      <c r="C2216" s="2" t="s">
        <v>4</v>
      </c>
      <c r="D2216" s="2" t="s">
        <v>1708</v>
      </c>
      <c r="E2216" s="12" t="s">
        <v>25</v>
      </c>
      <c r="F2216" s="12" t="s">
        <v>1750</v>
      </c>
      <c r="G2216" s="2" t="s">
        <v>26</v>
      </c>
      <c r="H2216" s="2" t="s">
        <v>7</v>
      </c>
      <c r="I2216" s="2" t="s">
        <v>7</v>
      </c>
      <c r="J2216" s="17">
        <v>163.11000000000001</v>
      </c>
      <c r="K2216" s="3" t="s">
        <v>1346</v>
      </c>
      <c r="L2216" s="30">
        <f>IF(M2216="1000 szt.",((J2216/N2216)/1000),IF(M2216="gram",((J2216/N2216)*1000),J2216/N2216))</f>
        <v>0.81555000000000011</v>
      </c>
      <c r="M2216" s="14" t="s">
        <v>19</v>
      </c>
      <c r="N2216" s="15">
        <v>200</v>
      </c>
      <c r="O2216" s="18" t="s">
        <v>1354</v>
      </c>
      <c r="P2216" s="31" t="str">
        <f t="shared" si="34"/>
        <v>St</v>
      </c>
    </row>
    <row r="2217" spans="1:16" ht="15.6" x14ac:dyDescent="0.3">
      <c r="A2217" s="9">
        <v>45562.625</v>
      </c>
      <c r="B2217" s="2" t="s">
        <v>3</v>
      </c>
      <c r="C2217" s="2" t="s">
        <v>4</v>
      </c>
      <c r="D2217" s="2" t="s">
        <v>1708</v>
      </c>
      <c r="E2217" s="12" t="s">
        <v>25</v>
      </c>
      <c r="F2217" s="12" t="s">
        <v>1750</v>
      </c>
      <c r="G2217" s="2" t="s">
        <v>26</v>
      </c>
      <c r="H2217" s="2" t="s">
        <v>11</v>
      </c>
      <c r="I2217" s="2" t="s">
        <v>1744</v>
      </c>
      <c r="J2217" s="17">
        <v>150</v>
      </c>
      <c r="K2217" s="3" t="s">
        <v>175</v>
      </c>
      <c r="L2217" s="30">
        <f>IF(M2217="1000 szt.",((J2217/N2217)/1000),IF(M2217="gram",((J2217/N2217)*1000),J2217/N2217))</f>
        <v>15</v>
      </c>
      <c r="M2217" s="14" t="s">
        <v>31</v>
      </c>
      <c r="N2217" s="15">
        <v>10</v>
      </c>
      <c r="O2217" s="18" t="s">
        <v>1354</v>
      </c>
      <c r="P2217" s="31" t="str">
        <f t="shared" si="34"/>
        <v>St</v>
      </c>
    </row>
    <row r="2218" spans="1:16" ht="15.6" x14ac:dyDescent="0.3">
      <c r="A2218" s="9">
        <v>45562.625</v>
      </c>
      <c r="B2218" s="2" t="s">
        <v>3</v>
      </c>
      <c r="C2218" s="2" t="s">
        <v>4</v>
      </c>
      <c r="D2218" s="2" t="s">
        <v>1708</v>
      </c>
      <c r="E2218" s="12" t="s">
        <v>25</v>
      </c>
      <c r="F2218" s="12" t="s">
        <v>1750</v>
      </c>
      <c r="G2218" s="2" t="s">
        <v>26</v>
      </c>
      <c r="H2218" s="2" t="s">
        <v>11</v>
      </c>
      <c r="I2218" s="2" t="s">
        <v>1744</v>
      </c>
      <c r="J2218" s="17">
        <v>900</v>
      </c>
      <c r="K2218" s="3" t="s">
        <v>1336</v>
      </c>
      <c r="L2218" s="30">
        <f>IF(M2218="1000 szt.",((J2218/N2218)/1000),IF(M2218="gram",((J2218/N2218)*1000),J2218/N2218))</f>
        <v>5</v>
      </c>
      <c r="M2218" s="14" t="s">
        <v>19</v>
      </c>
      <c r="N2218" s="15">
        <v>180</v>
      </c>
      <c r="O2218" s="18" t="s">
        <v>1354</v>
      </c>
      <c r="P2218" s="31" t="str">
        <f t="shared" si="34"/>
        <v>St</v>
      </c>
    </row>
    <row r="2219" spans="1:16" ht="15.6" x14ac:dyDescent="0.3">
      <c r="A2219" s="9">
        <v>45562.788194444445</v>
      </c>
      <c r="B2219" s="2" t="s">
        <v>27</v>
      </c>
      <c r="C2219" s="2" t="s">
        <v>28</v>
      </c>
      <c r="D2219" s="2" t="s">
        <v>1711</v>
      </c>
      <c r="E2219" s="12" t="s">
        <v>36</v>
      </c>
      <c r="G2219" s="2" t="s">
        <v>27</v>
      </c>
      <c r="H2219" s="2" t="s">
        <v>7</v>
      </c>
      <c r="I2219" s="2" t="s">
        <v>7</v>
      </c>
      <c r="J2219" s="17">
        <v>163.11000000000001</v>
      </c>
      <c r="L2219" s="30">
        <f>IF(M2219="1000 szt.",((J2219/N2219)/1000),IF(M2219="gram",((J2219/N2219)*1000),J2219/N2219))</f>
        <v>0.81555000000000011</v>
      </c>
      <c r="M2219" s="14" t="s">
        <v>19</v>
      </c>
      <c r="N2219" s="15">
        <v>200</v>
      </c>
      <c r="O2219" s="18" t="s">
        <v>1354</v>
      </c>
      <c r="P2219" s="31" t="str">
        <f t="shared" si="34"/>
        <v>St</v>
      </c>
    </row>
    <row r="2220" spans="1:16" ht="15.6" x14ac:dyDescent="0.3">
      <c r="A2220" s="9">
        <v>45562.839583333334</v>
      </c>
      <c r="B2220" s="2" t="s">
        <v>3</v>
      </c>
      <c r="C2220" s="2" t="s">
        <v>4</v>
      </c>
      <c r="D2220" s="2" t="s">
        <v>1708</v>
      </c>
      <c r="E2220" s="12" t="s">
        <v>25</v>
      </c>
      <c r="F2220" s="12" t="s">
        <v>1750</v>
      </c>
      <c r="G2220" s="2" t="s">
        <v>26</v>
      </c>
      <c r="H2220" s="2" t="s">
        <v>11</v>
      </c>
      <c r="I2220" s="2" t="s">
        <v>1744</v>
      </c>
      <c r="J2220" s="17">
        <v>80</v>
      </c>
      <c r="K2220" s="3" t="s">
        <v>1337</v>
      </c>
      <c r="L2220" s="30">
        <f>IF(M2220="1000 szt.",((J2220/N2220)/1000),IF(M2220="gram",((J2220/N2220)*1000),J2220/N2220))</f>
        <v>10</v>
      </c>
      <c r="M2220" s="14" t="s">
        <v>31</v>
      </c>
      <c r="N2220" s="15">
        <v>8</v>
      </c>
      <c r="O2220" s="18" t="s">
        <v>1354</v>
      </c>
      <c r="P2220" s="31" t="str">
        <f t="shared" si="34"/>
        <v>St</v>
      </c>
    </row>
    <row r="2221" spans="1:16" ht="15.6" x14ac:dyDescent="0.3">
      <c r="A2221" s="9">
        <v>45562.909722222219</v>
      </c>
      <c r="B2221" s="2" t="s">
        <v>3</v>
      </c>
      <c r="C2221" s="2" t="s">
        <v>4</v>
      </c>
      <c r="D2221" s="2" t="s">
        <v>1708</v>
      </c>
      <c r="E2221" s="12" t="s">
        <v>25</v>
      </c>
      <c r="F2221" s="12" t="s">
        <v>1750</v>
      </c>
      <c r="G2221" s="2" t="s">
        <v>26</v>
      </c>
      <c r="H2221" s="2" t="s">
        <v>7</v>
      </c>
      <c r="I2221" s="2" t="s">
        <v>7</v>
      </c>
      <c r="J2221" s="17">
        <v>782.92</v>
      </c>
      <c r="L2221" s="30">
        <f>IF(M2221="1000 szt.",((J2221/N2221)/1000),IF(M2221="gram",((J2221/N2221)*1000),J2221/N2221))</f>
        <v>0.81554166666666661</v>
      </c>
      <c r="M2221" s="14" t="s">
        <v>19</v>
      </c>
      <c r="N2221" s="15">
        <v>960</v>
      </c>
      <c r="O2221" s="18" t="s">
        <v>1168</v>
      </c>
      <c r="P2221" s="31" t="str">
        <f t="shared" si="34"/>
        <v>KA</v>
      </c>
    </row>
    <row r="2222" spans="1:16" ht="15.6" x14ac:dyDescent="0.3">
      <c r="A2222" s="9">
        <v>45563.055555555555</v>
      </c>
      <c r="B2222" s="2" t="s">
        <v>3</v>
      </c>
      <c r="C2222" s="2" t="s">
        <v>4</v>
      </c>
      <c r="D2222" s="2" t="s">
        <v>1708</v>
      </c>
      <c r="E2222" s="12" t="s">
        <v>25</v>
      </c>
      <c r="F2222" s="12" t="s">
        <v>1750</v>
      </c>
      <c r="G2222" s="2" t="s">
        <v>26</v>
      </c>
      <c r="H2222" s="2" t="s">
        <v>7</v>
      </c>
      <c r="I2222" s="2" t="s">
        <v>7</v>
      </c>
      <c r="J2222" s="17">
        <v>2511.86</v>
      </c>
      <c r="L2222" s="30">
        <f>IF(M2222="1000 szt.",((J2222/N2222)/1000),IF(M2222="gram",((J2222/N2222)*1000),J2222/N2222))</f>
        <v>0.81553896103896106</v>
      </c>
      <c r="M2222" s="14" t="s">
        <v>19</v>
      </c>
      <c r="N2222" s="15">
        <v>3080</v>
      </c>
      <c r="O2222" s="18" t="s">
        <v>1354</v>
      </c>
      <c r="P2222" s="31" t="str">
        <f t="shared" si="34"/>
        <v>St</v>
      </c>
    </row>
    <row r="2223" spans="1:16" ht="15.6" x14ac:dyDescent="0.3">
      <c r="A2223" s="9">
        <v>45563.319444444445</v>
      </c>
      <c r="B2223" s="2" t="s">
        <v>27</v>
      </c>
      <c r="C2223" s="2" t="s">
        <v>32</v>
      </c>
      <c r="D2223" s="2" t="s">
        <v>1709</v>
      </c>
      <c r="E2223" s="12" t="s">
        <v>224</v>
      </c>
      <c r="G2223" s="2" t="s">
        <v>23</v>
      </c>
      <c r="H2223" s="2" t="s">
        <v>7</v>
      </c>
      <c r="I2223" s="2" t="s">
        <v>7</v>
      </c>
      <c r="J2223" s="17">
        <v>358.84</v>
      </c>
      <c r="K2223" s="3" t="s">
        <v>1338</v>
      </c>
      <c r="L2223" s="30">
        <f>IF(M2223="1000 szt.",((J2223/N2223)/1000),IF(M2223="gram",((J2223/N2223)*1000),J2223/N2223))</f>
        <v>0.81554545454545446</v>
      </c>
      <c r="M2223" s="14" t="s">
        <v>19</v>
      </c>
      <c r="N2223" s="15">
        <v>440</v>
      </c>
      <c r="O2223" s="18" t="s">
        <v>1354</v>
      </c>
      <c r="P2223" s="31" t="str">
        <f t="shared" si="34"/>
        <v>St</v>
      </c>
    </row>
    <row r="2224" spans="1:16" ht="28.8" x14ac:dyDescent="0.3">
      <c r="A2224" s="9">
        <v>45563.552083333336</v>
      </c>
      <c r="B2224" s="2" t="s">
        <v>3</v>
      </c>
      <c r="C2224" s="2" t="s">
        <v>4</v>
      </c>
      <c r="D2224" s="2" t="s">
        <v>1709</v>
      </c>
      <c r="E2224" s="12" t="s">
        <v>103</v>
      </c>
      <c r="F2224" s="12" t="s">
        <v>1756</v>
      </c>
      <c r="G2224" s="2" t="s">
        <v>23</v>
      </c>
      <c r="H2224" s="2" t="s">
        <v>7</v>
      </c>
      <c r="I2224" s="2" t="s">
        <v>7</v>
      </c>
      <c r="J2224" s="17">
        <v>2283.5100000000002</v>
      </c>
      <c r="L2224" s="30">
        <f>IF(M2224="1000 szt.",((J2224/N2224)/1000),IF(M2224="gram",((J2224/N2224)*1000),J2224/N2224))</f>
        <v>0.8155392857142858</v>
      </c>
      <c r="M2224" s="14" t="s">
        <v>19</v>
      </c>
      <c r="N2224" s="15">
        <v>2800</v>
      </c>
      <c r="O2224" s="18" t="s">
        <v>1354</v>
      </c>
      <c r="P2224" s="31" t="str">
        <f t="shared" si="34"/>
        <v>St</v>
      </c>
    </row>
    <row r="2225" spans="1:16" ht="15.6" x14ac:dyDescent="0.3">
      <c r="A2225" s="9">
        <v>45563.708333333336</v>
      </c>
      <c r="B2225" s="2" t="s">
        <v>3</v>
      </c>
      <c r="C2225" s="2" t="s">
        <v>4</v>
      </c>
      <c r="D2225" s="2" t="s">
        <v>1709</v>
      </c>
      <c r="E2225" s="12" t="s">
        <v>60</v>
      </c>
      <c r="F2225" s="12" t="s">
        <v>1752</v>
      </c>
      <c r="G2225" s="2" t="s">
        <v>23</v>
      </c>
      <c r="H2225" s="2" t="s">
        <v>17</v>
      </c>
      <c r="I2225" s="2" t="s">
        <v>18</v>
      </c>
      <c r="J2225" s="17">
        <v>2</v>
      </c>
      <c r="K2225" s="3" t="s">
        <v>1339</v>
      </c>
      <c r="L2225" s="30">
        <f>IF(M2225="1000 szt.",((J2225/N2225)/1000),IF(M2225="gram",((J2225/N2225)*1000),J2225/N2225))</f>
        <v>2</v>
      </c>
      <c r="M2225" s="14" t="s">
        <v>19</v>
      </c>
      <c r="N2225" s="15">
        <v>1</v>
      </c>
      <c r="O2225" s="18" t="s">
        <v>1354</v>
      </c>
      <c r="P2225" s="31" t="str">
        <f t="shared" si="34"/>
        <v>St</v>
      </c>
    </row>
    <row r="2226" spans="1:16" ht="20.399999999999999" x14ac:dyDescent="0.3">
      <c r="A2226" s="9">
        <v>45564.739583333336</v>
      </c>
      <c r="B2226" s="2" t="s">
        <v>9</v>
      </c>
      <c r="C2226" s="2" t="s">
        <v>4</v>
      </c>
      <c r="D2226" s="2" t="s">
        <v>1708</v>
      </c>
      <c r="E2226" s="12" t="s">
        <v>66</v>
      </c>
      <c r="F2226" s="12" t="s">
        <v>1759</v>
      </c>
      <c r="G2226" s="2" t="s">
        <v>23</v>
      </c>
      <c r="H2226" s="2" t="s">
        <v>37</v>
      </c>
      <c r="I2226" s="2" t="s">
        <v>38</v>
      </c>
      <c r="J2226" s="17">
        <v>55000</v>
      </c>
      <c r="K2226" s="3" t="s">
        <v>1340</v>
      </c>
      <c r="L2226" s="30">
        <f>IF(M2226="1000 szt.",((J2226/N2226)/1000),IF(M2226="gram",((J2226/N2226)*1000),J2226/N2226))</f>
        <v>55000</v>
      </c>
      <c r="M2226" s="14" t="s">
        <v>19</v>
      </c>
      <c r="N2226" s="15">
        <v>1</v>
      </c>
      <c r="O2226" s="18" t="s">
        <v>1354</v>
      </c>
      <c r="P2226" s="31" t="str">
        <f t="shared" si="34"/>
        <v>St</v>
      </c>
    </row>
    <row r="2227" spans="1:16" ht="28.8" x14ac:dyDescent="0.3">
      <c r="A2227" s="9">
        <v>45564.847222222219</v>
      </c>
      <c r="B2227" s="2" t="s">
        <v>3</v>
      </c>
      <c r="C2227" s="2" t="s">
        <v>4</v>
      </c>
      <c r="D2227" s="2" t="s">
        <v>1708</v>
      </c>
      <c r="E2227" s="12" t="s">
        <v>22</v>
      </c>
      <c r="F2227" s="12" t="s">
        <v>1749</v>
      </c>
      <c r="G2227" s="2" t="s">
        <v>23</v>
      </c>
      <c r="H2227" s="2" t="s">
        <v>7</v>
      </c>
      <c r="I2227" s="2" t="s">
        <v>7</v>
      </c>
      <c r="J2227" s="17">
        <v>1582.15</v>
      </c>
      <c r="K2227" s="3" t="s">
        <v>1341</v>
      </c>
      <c r="L2227" s="30">
        <f>IF(M2227="1000 szt.",((J2227/N2227)/1000),IF(M2227="gram",((J2227/N2227)*1000),J2227/N2227))</f>
        <v>0.8155412371134021</v>
      </c>
      <c r="M2227" s="14" t="s">
        <v>19</v>
      </c>
      <c r="N2227" s="15">
        <v>1940</v>
      </c>
      <c r="O2227" s="18" t="s">
        <v>1354</v>
      </c>
      <c r="P2227" s="31" t="str">
        <f t="shared" si="34"/>
        <v>St</v>
      </c>
    </row>
    <row r="2228" spans="1:16" ht="28.8" x14ac:dyDescent="0.3">
      <c r="A2228" s="9">
        <v>45564.934027777781</v>
      </c>
      <c r="B2228" s="2" t="s">
        <v>3</v>
      </c>
      <c r="C2228" s="2" t="s">
        <v>4</v>
      </c>
      <c r="D2228" s="2" t="s">
        <v>1708</v>
      </c>
      <c r="E2228" s="12" t="s">
        <v>22</v>
      </c>
      <c r="F2228" s="12" t="s">
        <v>1749</v>
      </c>
      <c r="G2228" s="2" t="s">
        <v>23</v>
      </c>
      <c r="H2228" s="2" t="s">
        <v>17</v>
      </c>
      <c r="I2228" s="2" t="s">
        <v>1744</v>
      </c>
      <c r="J2228" s="17">
        <v>45</v>
      </c>
      <c r="K2228" s="3" t="s">
        <v>1342</v>
      </c>
      <c r="L2228" s="30">
        <f>IF(M2228="1000 szt.",((J2228/N2228)/1000),IF(M2228="gram",((J2228/N2228)*1000),J2228/N2228))</f>
        <v>0.9</v>
      </c>
      <c r="M2228" s="14" t="s">
        <v>19</v>
      </c>
      <c r="N2228" s="15">
        <v>50</v>
      </c>
      <c r="O2228" s="18" t="s">
        <v>1354</v>
      </c>
      <c r="P2228" s="31" t="str">
        <f t="shared" si="34"/>
        <v>St</v>
      </c>
    </row>
    <row r="2229" spans="1:16" ht="20.399999999999999" x14ac:dyDescent="0.3">
      <c r="A2229" s="9">
        <v>45565.395833333336</v>
      </c>
      <c r="B2229" s="2" t="s">
        <v>27</v>
      </c>
      <c r="C2229" s="2" t="s">
        <v>28</v>
      </c>
      <c r="D2229" s="2" t="s">
        <v>1716</v>
      </c>
      <c r="E2229" s="12" t="s">
        <v>267</v>
      </c>
      <c r="G2229" s="2" t="s">
        <v>27</v>
      </c>
      <c r="H2229" s="2" t="s">
        <v>45</v>
      </c>
      <c r="I2229" s="2" t="s">
        <v>45</v>
      </c>
      <c r="J2229" s="17">
        <v>18559.080000000002</v>
      </c>
      <c r="K2229" s="3" t="s">
        <v>1345</v>
      </c>
      <c r="L2229" s="30">
        <f>IF(M2229="1000 szt.",((J2229/N2229)/1000),IF(M2229="gram",((J2229/N2229)*1000),J2229/N2229))</f>
        <v>939.5099726637643</v>
      </c>
      <c r="M2229" s="14" t="s">
        <v>46</v>
      </c>
      <c r="N2229" s="15">
        <v>19.754000000000001</v>
      </c>
      <c r="O2229" s="18" t="s">
        <v>1354</v>
      </c>
      <c r="P2229" s="31" t="str">
        <f t="shared" si="34"/>
        <v>St</v>
      </c>
    </row>
    <row r="2230" spans="1:16" ht="15.6" x14ac:dyDescent="0.3">
      <c r="A2230" s="9">
        <v>45565.729166666664</v>
      </c>
      <c r="B2230" s="2" t="s">
        <v>3</v>
      </c>
      <c r="C2230" s="2" t="s">
        <v>4</v>
      </c>
      <c r="D2230" s="2" t="s">
        <v>1708</v>
      </c>
      <c r="E2230" s="12" t="s">
        <v>25</v>
      </c>
      <c r="F2230" s="12" t="s">
        <v>1750</v>
      </c>
      <c r="G2230" s="2" t="s">
        <v>26</v>
      </c>
      <c r="H2230" s="2" t="s">
        <v>7</v>
      </c>
      <c r="I2230" s="2" t="s">
        <v>7</v>
      </c>
      <c r="J2230" s="17">
        <v>114.18</v>
      </c>
      <c r="L2230" s="30">
        <f>IF(M2230="1000 szt.",((J2230/N2230)/1000),IF(M2230="gram",((J2230/N2230)*1000),J2230/N2230))</f>
        <v>0.81557142857142861</v>
      </c>
      <c r="M2230" s="14" t="s">
        <v>19</v>
      </c>
      <c r="N2230" s="15">
        <v>140</v>
      </c>
      <c r="O2230" s="18" t="s">
        <v>1354</v>
      </c>
      <c r="P2230" s="31" t="str">
        <f t="shared" si="34"/>
        <v>St</v>
      </c>
    </row>
    <row r="2231" spans="1:16" ht="15.6" x14ac:dyDescent="0.3">
      <c r="A2231" s="9">
        <v>45565.916666666664</v>
      </c>
      <c r="B2231" s="2" t="s">
        <v>27</v>
      </c>
      <c r="C2231" s="2" t="s">
        <v>32</v>
      </c>
      <c r="D2231" s="2" t="s">
        <v>1716</v>
      </c>
      <c r="E2231" s="12" t="s">
        <v>755</v>
      </c>
      <c r="G2231" s="2" t="s">
        <v>26</v>
      </c>
      <c r="H2231" s="2" t="s">
        <v>7</v>
      </c>
      <c r="I2231" s="2" t="s">
        <v>7</v>
      </c>
      <c r="J2231" s="17">
        <v>22182.69</v>
      </c>
      <c r="K2231" s="3" t="s">
        <v>1348</v>
      </c>
      <c r="L2231" s="30">
        <f>IF(M2231="1000 szt.",((J2231/N2231)/1000),IF(M2231="gram",((J2231/N2231)*1000),J2231/N2231))</f>
        <v>0.81554007352941171</v>
      </c>
      <c r="M2231" s="14" t="s">
        <v>19</v>
      </c>
      <c r="N2231" s="15">
        <v>27200</v>
      </c>
      <c r="O2231" s="18" t="s">
        <v>1354</v>
      </c>
      <c r="P2231" s="31" t="str">
        <f t="shared" si="34"/>
        <v>St</v>
      </c>
    </row>
    <row r="2232" spans="1:16" ht="15.6" x14ac:dyDescent="0.3">
      <c r="A2232" s="9">
        <v>45566.385416666664</v>
      </c>
      <c r="B2232" s="2" t="s">
        <v>27</v>
      </c>
      <c r="C2232" s="33" t="s">
        <v>28</v>
      </c>
      <c r="D2232" s="2" t="s">
        <v>1713</v>
      </c>
      <c r="E2232" s="12" t="s">
        <v>3896</v>
      </c>
      <c r="F2232" s="12" t="s">
        <v>1747</v>
      </c>
      <c r="G2232" s="2" t="s">
        <v>27</v>
      </c>
      <c r="H2232" s="2" t="s">
        <v>11</v>
      </c>
      <c r="I2232" s="2" t="s">
        <v>1744</v>
      </c>
      <c r="K2232" s="3" t="s">
        <v>1364</v>
      </c>
      <c r="L2232" s="30">
        <f>IF(M2232="1000 szt.",((J2232/N2232)/1000),IF(M2232="gram",((J2232/N2232)*1000),J2232/N2232))</f>
        <v>0</v>
      </c>
      <c r="M2232" s="14" t="s">
        <v>19</v>
      </c>
      <c r="N2232" s="15">
        <v>1</v>
      </c>
      <c r="O2232" s="18" t="s">
        <v>1354</v>
      </c>
      <c r="P2232" s="31" t="str">
        <f t="shared" si="34"/>
        <v>St</v>
      </c>
    </row>
    <row r="2233" spans="1:16" ht="28.8" x14ac:dyDescent="0.3">
      <c r="A2233" s="9">
        <v>45566.416666666664</v>
      </c>
      <c r="B2233" s="2" t="s">
        <v>3</v>
      </c>
      <c r="C2233" s="2" t="s">
        <v>4</v>
      </c>
      <c r="D2233" s="2" t="s">
        <v>1708</v>
      </c>
      <c r="E2233" s="12" t="s">
        <v>58</v>
      </c>
      <c r="F2233" s="12" t="s">
        <v>1754</v>
      </c>
      <c r="G2233" s="2" t="s">
        <v>23</v>
      </c>
      <c r="H2233" s="2" t="s">
        <v>10</v>
      </c>
      <c r="I2233" s="2" t="s">
        <v>1744</v>
      </c>
      <c r="J2233" s="17">
        <v>56.63</v>
      </c>
      <c r="K2233" s="3" t="s">
        <v>1360</v>
      </c>
      <c r="L2233" s="30">
        <f>IF(M2233="1000 szt.",((J2233/N2233)/1000),IF(M2233="gram",((J2233/N2233)*1000),J2233/N2233))</f>
        <v>1430.0505050505051</v>
      </c>
      <c r="M2233" s="14" t="s">
        <v>31</v>
      </c>
      <c r="N2233" s="15">
        <v>3.9600000000000003E-2</v>
      </c>
      <c r="O2233" s="18" t="s">
        <v>1163</v>
      </c>
      <c r="P2233" s="31" t="str">
        <f t="shared" si="34"/>
        <v>SC</v>
      </c>
    </row>
    <row r="2234" spans="1:16" ht="15.6" x14ac:dyDescent="0.3">
      <c r="A2234" s="9">
        <v>45566.545138888891</v>
      </c>
      <c r="B2234" s="2" t="s">
        <v>3</v>
      </c>
      <c r="C2234" s="2" t="s">
        <v>4</v>
      </c>
      <c r="D2234" s="2" t="s">
        <v>1708</v>
      </c>
      <c r="E2234" s="12" t="s">
        <v>71</v>
      </c>
      <c r="F2234" s="12" t="s">
        <v>1760</v>
      </c>
      <c r="G2234" s="2" t="s">
        <v>23</v>
      </c>
      <c r="H2234" s="2" t="s">
        <v>7</v>
      </c>
      <c r="I2234" s="2" t="s">
        <v>7</v>
      </c>
      <c r="J2234" s="17">
        <v>97.86</v>
      </c>
      <c r="K2234" s="3" t="s">
        <v>1355</v>
      </c>
      <c r="L2234" s="30">
        <f>IF(M2234="1000 szt.",((J2234/N2234)/1000),IF(M2234="gram",((J2234/N2234)*1000),J2234/N2234))</f>
        <v>0.8155</v>
      </c>
      <c r="M2234" s="14" t="s">
        <v>19</v>
      </c>
      <c r="N2234" s="15">
        <v>120</v>
      </c>
      <c r="O2234" s="18" t="s">
        <v>1354</v>
      </c>
      <c r="P2234" s="31" t="str">
        <f t="shared" si="34"/>
        <v>St</v>
      </c>
    </row>
    <row r="2235" spans="1:16" ht="15.6" x14ac:dyDescent="0.3">
      <c r="A2235" s="9">
        <v>45566.545138888891</v>
      </c>
      <c r="B2235" s="2" t="s">
        <v>3</v>
      </c>
      <c r="C2235" s="2" t="s">
        <v>4</v>
      </c>
      <c r="D2235" s="2" t="s">
        <v>1708</v>
      </c>
      <c r="E2235" s="12" t="s">
        <v>71</v>
      </c>
      <c r="F2235" s="12" t="s">
        <v>1760</v>
      </c>
      <c r="G2235" s="2" t="s">
        <v>23</v>
      </c>
      <c r="H2235" s="2" t="s">
        <v>29</v>
      </c>
      <c r="I2235" s="2" t="s">
        <v>234</v>
      </c>
      <c r="K2235" s="3" t="s">
        <v>1356</v>
      </c>
      <c r="L2235" s="30">
        <f>IF(M2235="1000 szt.",((J2235/N2235)/1000),IF(M2235="gram",((J2235/N2235)*1000),J2235/N2235))</f>
        <v>0</v>
      </c>
      <c r="M2235" s="14" t="s">
        <v>31</v>
      </c>
      <c r="N2235" s="15">
        <v>7.5499999999999998E-2</v>
      </c>
      <c r="O2235" s="18" t="s">
        <v>1354</v>
      </c>
      <c r="P2235" s="31" t="str">
        <f t="shared" si="34"/>
        <v>St</v>
      </c>
    </row>
    <row r="2236" spans="1:16" ht="15.6" x14ac:dyDescent="0.3">
      <c r="A2236" s="9">
        <v>45566.545138888891</v>
      </c>
      <c r="B2236" s="2" t="s">
        <v>3</v>
      </c>
      <c r="C2236" s="2" t="s">
        <v>4</v>
      </c>
      <c r="D2236" s="2" t="s">
        <v>1708</v>
      </c>
      <c r="E2236" s="12" t="s">
        <v>71</v>
      </c>
      <c r="F2236" s="12" t="s">
        <v>1760</v>
      </c>
      <c r="G2236" s="2" t="s">
        <v>23</v>
      </c>
      <c r="H2236" s="2" t="s">
        <v>7</v>
      </c>
      <c r="I2236" s="2" t="s">
        <v>7</v>
      </c>
      <c r="J2236" s="17">
        <v>65.239999999999995</v>
      </c>
      <c r="K2236" s="3" t="s">
        <v>1357</v>
      </c>
      <c r="L2236" s="30">
        <f>IF(M2236="1000 szt.",((J2236/N2236)/1000),IF(M2236="gram",((J2236/N2236)*1000),J2236/N2236))</f>
        <v>0.81549999999999989</v>
      </c>
      <c r="M2236" s="14" t="s">
        <v>19</v>
      </c>
      <c r="N2236" s="15">
        <v>80</v>
      </c>
      <c r="O2236" s="18" t="s">
        <v>1354</v>
      </c>
      <c r="P2236" s="31" t="str">
        <f t="shared" si="34"/>
        <v>St</v>
      </c>
    </row>
    <row r="2237" spans="1:16" ht="15.6" x14ac:dyDescent="0.3">
      <c r="A2237" s="9">
        <v>45566.545138888891</v>
      </c>
      <c r="B2237" s="2" t="s">
        <v>3</v>
      </c>
      <c r="C2237" s="2" t="s">
        <v>4</v>
      </c>
      <c r="D2237" s="2" t="s">
        <v>1708</v>
      </c>
      <c r="E2237" s="12" t="s">
        <v>71</v>
      </c>
      <c r="F2237" s="12" t="s">
        <v>1760</v>
      </c>
      <c r="G2237" s="2" t="s">
        <v>23</v>
      </c>
      <c r="H2237" s="2" t="s">
        <v>7</v>
      </c>
      <c r="I2237" s="2" t="s">
        <v>7</v>
      </c>
      <c r="J2237" s="17">
        <v>48.93</v>
      </c>
      <c r="K2237" s="3" t="s">
        <v>1358</v>
      </c>
      <c r="L2237" s="30">
        <f>IF(M2237="1000 szt.",((J2237/N2237)/1000),IF(M2237="gram",((J2237/N2237)*1000),J2237/N2237))</f>
        <v>0.8155</v>
      </c>
      <c r="M2237" s="14" t="s">
        <v>19</v>
      </c>
      <c r="N2237" s="15">
        <v>60</v>
      </c>
      <c r="O2237" s="18" t="s">
        <v>1354</v>
      </c>
      <c r="P2237" s="31" t="str">
        <f t="shared" si="34"/>
        <v>St</v>
      </c>
    </row>
    <row r="2238" spans="1:16" ht="15.6" x14ac:dyDescent="0.3">
      <c r="A2238" s="9">
        <v>45566.545138888891</v>
      </c>
      <c r="B2238" s="2" t="s">
        <v>3</v>
      </c>
      <c r="C2238" s="2" t="s">
        <v>4</v>
      </c>
      <c r="D2238" s="2" t="s">
        <v>1708</v>
      </c>
      <c r="E2238" s="12" t="s">
        <v>71</v>
      </c>
      <c r="F2238" s="12" t="s">
        <v>1760</v>
      </c>
      <c r="G2238" s="2" t="s">
        <v>23</v>
      </c>
      <c r="H2238" s="2" t="s">
        <v>7</v>
      </c>
      <c r="I2238" s="2" t="s">
        <v>7</v>
      </c>
      <c r="J2238" s="17">
        <v>32.619999999999997</v>
      </c>
      <c r="K2238" s="3" t="s">
        <v>1359</v>
      </c>
      <c r="L2238" s="30">
        <f>IF(M2238="1000 szt.",((J2238/N2238)/1000),IF(M2238="gram",((J2238/N2238)*1000),J2238/N2238))</f>
        <v>0.81549999999999989</v>
      </c>
      <c r="M2238" s="14" t="s">
        <v>19</v>
      </c>
      <c r="N2238" s="15">
        <v>40</v>
      </c>
      <c r="O2238" s="18" t="s">
        <v>1354</v>
      </c>
      <c r="P2238" s="31" t="str">
        <f t="shared" si="34"/>
        <v>St</v>
      </c>
    </row>
    <row r="2239" spans="1:16" ht="15.6" x14ac:dyDescent="0.3">
      <c r="A2239" s="9">
        <v>45566.618055555555</v>
      </c>
      <c r="B2239" s="2" t="s">
        <v>27</v>
      </c>
      <c r="C2239" s="2" t="s">
        <v>32</v>
      </c>
      <c r="D2239" s="2" t="s">
        <v>1708</v>
      </c>
      <c r="E2239" s="12" t="s">
        <v>163</v>
      </c>
      <c r="G2239" s="2" t="s">
        <v>23</v>
      </c>
      <c r="H2239" s="2" t="s">
        <v>10</v>
      </c>
      <c r="I2239" s="2" t="s">
        <v>1744</v>
      </c>
      <c r="J2239" s="17">
        <v>11880</v>
      </c>
      <c r="K2239" s="3" t="s">
        <v>1361</v>
      </c>
      <c r="L2239" s="30">
        <f>IF(M2239="1000 szt.",((J2239/N2239)/1000),IF(M2239="gram",((J2239/N2239)*1000),J2239/N2239))</f>
        <v>990</v>
      </c>
      <c r="M2239" s="14" t="s">
        <v>19</v>
      </c>
      <c r="N2239" s="15">
        <v>12</v>
      </c>
      <c r="O2239" s="18" t="s">
        <v>1166</v>
      </c>
      <c r="P2239" s="31" t="str">
        <f t="shared" si="34"/>
        <v>Po</v>
      </c>
    </row>
    <row r="2240" spans="1:16" ht="15.6" x14ac:dyDescent="0.3">
      <c r="A2240" s="9">
        <v>45566.618055555555</v>
      </c>
      <c r="B2240" s="2" t="s">
        <v>27</v>
      </c>
      <c r="C2240" s="2" t="s">
        <v>32</v>
      </c>
      <c r="D2240" s="2" t="s">
        <v>1708</v>
      </c>
      <c r="E2240" s="12" t="s">
        <v>163</v>
      </c>
      <c r="G2240" s="2" t="s">
        <v>23</v>
      </c>
      <c r="H2240" s="2" t="s">
        <v>10</v>
      </c>
      <c r="I2240" s="2" t="s">
        <v>35</v>
      </c>
      <c r="J2240" s="17">
        <v>8646.75</v>
      </c>
      <c r="K2240" s="3" t="s">
        <v>1362</v>
      </c>
      <c r="L2240" s="30">
        <f>IF(M2240="1000 szt.",((J2240/N2240)/1000),IF(M2240="gram",((J2240/N2240)*1000),J2240/N2240))</f>
        <v>45000</v>
      </c>
      <c r="M2240" s="14" t="s">
        <v>31</v>
      </c>
      <c r="N2240" s="15">
        <v>0.19215000000000002</v>
      </c>
      <c r="O2240" s="18" t="s">
        <v>1166</v>
      </c>
      <c r="P2240" s="31" t="str">
        <f t="shared" si="34"/>
        <v>Po</v>
      </c>
    </row>
    <row r="2241" spans="1:16" ht="15.6" x14ac:dyDescent="0.3">
      <c r="A2241" s="9">
        <v>45566.618055555555</v>
      </c>
      <c r="B2241" s="2" t="s">
        <v>27</v>
      </c>
      <c r="C2241" s="2" t="s">
        <v>32</v>
      </c>
      <c r="D2241" s="2" t="s">
        <v>1708</v>
      </c>
      <c r="E2241" s="12" t="s">
        <v>163</v>
      </c>
      <c r="G2241" s="2" t="s">
        <v>23</v>
      </c>
      <c r="H2241" s="2" t="s">
        <v>11</v>
      </c>
      <c r="I2241" s="2" t="s">
        <v>1744</v>
      </c>
      <c r="K2241" s="3" t="s">
        <v>1363</v>
      </c>
      <c r="L2241" s="30">
        <f>IF(M2241="1000 szt.",((J2241/N2241)/1000),IF(M2241="gram",((J2241/N2241)*1000),J2241/N2241))</f>
        <v>0</v>
      </c>
      <c r="M2241" s="14" t="s">
        <v>19</v>
      </c>
      <c r="N2241" s="15">
        <v>2197</v>
      </c>
      <c r="O2241" s="18" t="s">
        <v>1166</v>
      </c>
      <c r="P2241" s="31" t="str">
        <f t="shared" si="34"/>
        <v>Po</v>
      </c>
    </row>
    <row r="2242" spans="1:16" ht="15.6" x14ac:dyDescent="0.3">
      <c r="A2242" s="9">
        <v>45567.479166666664</v>
      </c>
      <c r="B2242" s="2" t="s">
        <v>27</v>
      </c>
      <c r="C2242" s="2" t="s">
        <v>28</v>
      </c>
      <c r="D2242" s="2" t="s">
        <v>1711</v>
      </c>
      <c r="E2242" s="12" t="s">
        <v>5</v>
      </c>
      <c r="G2242" s="2" t="s">
        <v>27</v>
      </c>
      <c r="H2242" s="2" t="s">
        <v>37</v>
      </c>
      <c r="I2242" s="2" t="s">
        <v>38</v>
      </c>
      <c r="J2242" s="17">
        <v>100000</v>
      </c>
      <c r="K2242" s="3" t="s">
        <v>1366</v>
      </c>
      <c r="L2242" s="30">
        <f>IF(M2242="1000 szt.",((J2242/N2242)/1000),IF(M2242="gram",((J2242/N2242)*1000),J2242/N2242))</f>
        <v>100000</v>
      </c>
      <c r="M2242" s="14" t="s">
        <v>19</v>
      </c>
      <c r="N2242" s="15">
        <v>1</v>
      </c>
      <c r="O2242" s="18" t="s">
        <v>1354</v>
      </c>
      <c r="P2242" s="31" t="str">
        <f t="shared" si="34"/>
        <v>St</v>
      </c>
    </row>
    <row r="2243" spans="1:16" ht="15.6" x14ac:dyDescent="0.3">
      <c r="A2243" s="9">
        <v>45567.615972222222</v>
      </c>
      <c r="B2243" s="2" t="s">
        <v>27</v>
      </c>
      <c r="C2243" s="2" t="s">
        <v>28</v>
      </c>
      <c r="D2243" s="2" t="s">
        <v>1709</v>
      </c>
      <c r="E2243" s="12" t="s">
        <v>36</v>
      </c>
      <c r="G2243" s="2" t="s">
        <v>27</v>
      </c>
      <c r="H2243" s="2" t="s">
        <v>37</v>
      </c>
      <c r="I2243" s="2" t="s">
        <v>38</v>
      </c>
      <c r="J2243" s="17">
        <v>244000</v>
      </c>
      <c r="K2243" s="3" t="s">
        <v>1369</v>
      </c>
      <c r="L2243" s="30">
        <f>IF(M2243="1000 szt.",((J2243/N2243)/1000),IF(M2243="gram",((J2243/N2243)*1000),J2243/N2243))</f>
        <v>244000</v>
      </c>
      <c r="M2243" s="14" t="s">
        <v>19</v>
      </c>
      <c r="N2243" s="15">
        <v>1</v>
      </c>
      <c r="O2243" s="18" t="s">
        <v>1166</v>
      </c>
      <c r="P2243" s="31" t="str">
        <f t="shared" ref="P2243:P2306" si="35">MID(O2243,1,2)</f>
        <v>Po</v>
      </c>
    </row>
    <row r="2244" spans="1:16" ht="30.6" x14ac:dyDescent="0.3">
      <c r="A2244" s="9">
        <v>45567.786805555559</v>
      </c>
      <c r="B2244" s="2" t="s">
        <v>9</v>
      </c>
      <c r="C2244" s="2" t="s">
        <v>4</v>
      </c>
      <c r="D2244" s="2" t="s">
        <v>1709</v>
      </c>
      <c r="E2244" s="12" t="s">
        <v>60</v>
      </c>
      <c r="F2244" s="12" t="s">
        <v>1752</v>
      </c>
      <c r="G2244" s="2" t="s">
        <v>23</v>
      </c>
      <c r="H2244" s="2" t="s">
        <v>37</v>
      </c>
      <c r="I2244" s="2" t="s">
        <v>38</v>
      </c>
      <c r="J2244" s="17">
        <v>85000</v>
      </c>
      <c r="K2244" s="3" t="s">
        <v>1365</v>
      </c>
      <c r="L2244" s="30">
        <f>IF(M2244="1000 szt.",((J2244/N2244)/1000),IF(M2244="gram",((J2244/N2244)*1000),J2244/N2244))</f>
        <v>85000</v>
      </c>
      <c r="M2244" s="14" t="s">
        <v>19</v>
      </c>
      <c r="N2244" s="15">
        <v>1</v>
      </c>
      <c r="O2244" s="18" t="s">
        <v>1354</v>
      </c>
      <c r="P2244" s="31" t="str">
        <f t="shared" si="35"/>
        <v>St</v>
      </c>
    </row>
    <row r="2245" spans="1:16" ht="15.6" x14ac:dyDescent="0.3">
      <c r="A2245" s="9">
        <v>45568.1875</v>
      </c>
      <c r="B2245" s="2" t="s">
        <v>3</v>
      </c>
      <c r="C2245" s="2" t="s">
        <v>4</v>
      </c>
      <c r="D2245" s="2" t="s">
        <v>1708</v>
      </c>
      <c r="E2245" s="12" t="s">
        <v>71</v>
      </c>
      <c r="F2245" s="12" t="s">
        <v>1760</v>
      </c>
      <c r="G2245" s="2" t="s">
        <v>23</v>
      </c>
      <c r="H2245" s="2" t="s">
        <v>7</v>
      </c>
      <c r="I2245" s="2" t="s">
        <v>7</v>
      </c>
      <c r="J2245" s="17">
        <v>194.91</v>
      </c>
      <c r="K2245" s="3" t="s">
        <v>1367</v>
      </c>
      <c r="L2245" s="30">
        <f>IF(M2245="1000 szt.",((J2245/N2245)/1000),IF(M2245="gram",((J2245/N2245)*1000),J2245/N2245))</f>
        <v>0.8155230125523012</v>
      </c>
      <c r="M2245" s="14" t="s">
        <v>19</v>
      </c>
      <c r="N2245" s="15">
        <v>239</v>
      </c>
      <c r="O2245" s="18" t="s">
        <v>1354</v>
      </c>
      <c r="P2245" s="31" t="str">
        <f t="shared" si="35"/>
        <v>St</v>
      </c>
    </row>
    <row r="2246" spans="1:16" ht="30.6" x14ac:dyDescent="0.3">
      <c r="A2246" s="9">
        <v>45568.236111111109</v>
      </c>
      <c r="B2246" s="2" t="s">
        <v>3</v>
      </c>
      <c r="C2246" s="2" t="s">
        <v>4</v>
      </c>
      <c r="D2246" s="2" t="s">
        <v>1708</v>
      </c>
      <c r="E2246" s="12" t="s">
        <v>25</v>
      </c>
      <c r="F2246" s="12" t="s">
        <v>1755</v>
      </c>
      <c r="G2246" s="2" t="s">
        <v>26</v>
      </c>
      <c r="H2246" s="2" t="s">
        <v>7</v>
      </c>
      <c r="I2246" s="2" t="s">
        <v>7</v>
      </c>
      <c r="J2246" s="17">
        <v>5382.56</v>
      </c>
      <c r="K2246" s="3" t="s">
        <v>1368</v>
      </c>
      <c r="L2246" s="30">
        <f>IF(M2246="1000 szt.",((J2246/N2246)/1000),IF(M2246="gram",((J2246/N2246)*1000),J2246/N2246))</f>
        <v>0.81553939393939401</v>
      </c>
      <c r="M2246" s="14" t="s">
        <v>19</v>
      </c>
      <c r="N2246" s="15">
        <v>6600</v>
      </c>
      <c r="O2246" s="18" t="s">
        <v>1354</v>
      </c>
      <c r="P2246" s="31" t="str">
        <f t="shared" si="35"/>
        <v>St</v>
      </c>
    </row>
    <row r="2247" spans="1:16" ht="15.6" x14ac:dyDescent="0.3">
      <c r="A2247" s="9">
        <v>45568.583333333336</v>
      </c>
      <c r="B2247" s="2" t="s">
        <v>3</v>
      </c>
      <c r="C2247" s="2" t="s">
        <v>4</v>
      </c>
      <c r="D2247" s="2" t="s">
        <v>1708</v>
      </c>
      <c r="E2247" s="12" t="s">
        <v>71</v>
      </c>
      <c r="F2247" s="12" t="s">
        <v>1760</v>
      </c>
      <c r="G2247" s="2" t="s">
        <v>23</v>
      </c>
      <c r="H2247" s="2" t="s">
        <v>7</v>
      </c>
      <c r="I2247" s="2" t="s">
        <v>7</v>
      </c>
      <c r="J2247" s="17">
        <v>48.93</v>
      </c>
      <c r="K2247" s="3" t="s">
        <v>1370</v>
      </c>
      <c r="L2247" s="30">
        <f>IF(M2247="1000 szt.",((J2247/N2247)/1000),IF(M2247="gram",((J2247/N2247)*1000),J2247/N2247))</f>
        <v>0.8155</v>
      </c>
      <c r="M2247" s="14" t="s">
        <v>19</v>
      </c>
      <c r="N2247" s="15">
        <v>60</v>
      </c>
      <c r="O2247" s="18" t="s">
        <v>1354</v>
      </c>
      <c r="P2247" s="31" t="str">
        <f t="shared" si="35"/>
        <v>St</v>
      </c>
    </row>
    <row r="2248" spans="1:16" ht="15.6" x14ac:dyDescent="0.3">
      <c r="A2248" s="9">
        <v>45568.583333333336</v>
      </c>
      <c r="B2248" s="2" t="s">
        <v>9</v>
      </c>
      <c r="C2248" s="2" t="s">
        <v>4</v>
      </c>
      <c r="D2248" s="2" t="s">
        <v>1708</v>
      </c>
      <c r="E2248" s="12" t="s">
        <v>66</v>
      </c>
      <c r="F2248" s="12" t="s">
        <v>1759</v>
      </c>
      <c r="G2248" s="2" t="s">
        <v>23</v>
      </c>
      <c r="H2248" s="2" t="s">
        <v>37</v>
      </c>
      <c r="I2248" s="2" t="s">
        <v>38</v>
      </c>
      <c r="J2248" s="17">
        <v>60000</v>
      </c>
      <c r="L2248" s="30">
        <f>IF(M2248="1000 szt.",((J2248/N2248)/1000),IF(M2248="gram",((J2248/N2248)*1000),J2248/N2248))</f>
        <v>60000</v>
      </c>
      <c r="M2248" s="14" t="s">
        <v>19</v>
      </c>
      <c r="N2248" s="15">
        <v>1</v>
      </c>
      <c r="O2248" s="18" t="s">
        <v>1354</v>
      </c>
      <c r="P2248" s="31" t="str">
        <f t="shared" si="35"/>
        <v>St</v>
      </c>
    </row>
    <row r="2249" spans="1:16" ht="15.6" x14ac:dyDescent="0.3">
      <c r="A2249" s="9">
        <v>45568.59375</v>
      </c>
      <c r="B2249" s="2" t="s">
        <v>3</v>
      </c>
      <c r="C2249" s="2" t="s">
        <v>4</v>
      </c>
      <c r="D2249" s="2" t="s">
        <v>1708</v>
      </c>
      <c r="E2249" s="12" t="s">
        <v>71</v>
      </c>
      <c r="F2249" s="12" t="s">
        <v>1760</v>
      </c>
      <c r="G2249" s="2" t="s">
        <v>23</v>
      </c>
      <c r="H2249" s="2" t="s">
        <v>7</v>
      </c>
      <c r="I2249" s="2" t="s">
        <v>7</v>
      </c>
      <c r="J2249" s="17">
        <v>81.55</v>
      </c>
      <c r="K2249" s="3" t="s">
        <v>1371</v>
      </c>
      <c r="L2249" s="30">
        <f>IF(M2249="1000 szt.",((J2249/N2249)/1000),IF(M2249="gram",((J2249/N2249)*1000),J2249/N2249))</f>
        <v>0.8155</v>
      </c>
      <c r="M2249" s="14" t="s">
        <v>19</v>
      </c>
      <c r="N2249" s="15">
        <v>100</v>
      </c>
      <c r="O2249" s="18" t="s">
        <v>1354</v>
      </c>
      <c r="P2249" s="31" t="str">
        <f t="shared" si="35"/>
        <v>St</v>
      </c>
    </row>
    <row r="2250" spans="1:16" ht="15.6" x14ac:dyDescent="0.3">
      <c r="A2250" s="9">
        <v>45568.600694444445</v>
      </c>
      <c r="B2250" s="2" t="s">
        <v>3</v>
      </c>
      <c r="C2250" s="2" t="s">
        <v>4</v>
      </c>
      <c r="D2250" s="2" t="s">
        <v>1708</v>
      </c>
      <c r="E2250" s="12" t="s">
        <v>71</v>
      </c>
      <c r="F2250" s="12" t="s">
        <v>1760</v>
      </c>
      <c r="G2250" s="2" t="s">
        <v>23</v>
      </c>
      <c r="H2250" s="2" t="s">
        <v>29</v>
      </c>
      <c r="I2250" s="2" t="s">
        <v>29</v>
      </c>
      <c r="K2250" s="3" t="s">
        <v>1372</v>
      </c>
      <c r="L2250" s="30">
        <f>IF(M2250="1000 szt.",((J2250/N2250)/1000),IF(M2250="gram",((J2250/N2250)*1000),J2250/N2250))</f>
        <v>0</v>
      </c>
      <c r="M2250" s="14" t="s">
        <v>31</v>
      </c>
      <c r="N2250" s="15">
        <v>0.438</v>
      </c>
      <c r="O2250" s="18" t="s">
        <v>1354</v>
      </c>
      <c r="P2250" s="31" t="str">
        <f t="shared" si="35"/>
        <v>St</v>
      </c>
    </row>
    <row r="2251" spans="1:16" ht="15.6" x14ac:dyDescent="0.3">
      <c r="A2251" s="9">
        <v>45568.911111111112</v>
      </c>
      <c r="B2251" s="2" t="s">
        <v>27</v>
      </c>
      <c r="C2251" s="33" t="s">
        <v>28</v>
      </c>
      <c r="D2251" s="2" t="s">
        <v>1709</v>
      </c>
      <c r="E2251" s="12" t="s">
        <v>36</v>
      </c>
      <c r="G2251" s="2" t="s">
        <v>27</v>
      </c>
      <c r="H2251" s="2" t="s">
        <v>10</v>
      </c>
      <c r="I2251" s="2" t="s">
        <v>219</v>
      </c>
      <c r="J2251" s="17">
        <v>39.99</v>
      </c>
      <c r="L2251" s="30">
        <f>IF(M2251="1000 szt.",((J2251/N2251)/1000),IF(M2251="gram",((J2251/N2251)*1000),J2251/N2251))</f>
        <v>51935.064935064933</v>
      </c>
      <c r="M2251" s="14" t="s">
        <v>31</v>
      </c>
      <c r="N2251" s="15">
        <v>7.7000000000000007E-4</v>
      </c>
      <c r="O2251" s="18" t="s">
        <v>1354</v>
      </c>
      <c r="P2251" s="31" t="str">
        <f t="shared" si="35"/>
        <v>St</v>
      </c>
    </row>
    <row r="2252" spans="1:16" ht="28.8" x14ac:dyDescent="0.3">
      <c r="A2252" s="9">
        <v>45569.270833333336</v>
      </c>
      <c r="B2252" s="2" t="s">
        <v>3</v>
      </c>
      <c r="C2252" s="2" t="s">
        <v>4</v>
      </c>
      <c r="D2252" s="2" t="s">
        <v>1708</v>
      </c>
      <c r="E2252" s="12" t="s">
        <v>25</v>
      </c>
      <c r="F2252" s="12" t="s">
        <v>1755</v>
      </c>
      <c r="G2252" s="2" t="s">
        <v>26</v>
      </c>
      <c r="H2252" s="2" t="s">
        <v>7</v>
      </c>
      <c r="I2252" s="2" t="s">
        <v>7</v>
      </c>
      <c r="J2252" s="17">
        <v>1631.08</v>
      </c>
      <c r="K2252" s="3" t="s">
        <v>1373</v>
      </c>
      <c r="L2252" s="30">
        <f>IF(M2252="1000 szt.",((J2252/N2252)/1000),IF(M2252="gram",((J2252/N2252)*1000),J2252/N2252))</f>
        <v>0.81553999999999993</v>
      </c>
      <c r="M2252" s="14" t="s">
        <v>19</v>
      </c>
      <c r="N2252" s="15">
        <v>2000</v>
      </c>
      <c r="O2252" s="18" t="s">
        <v>1354</v>
      </c>
      <c r="P2252" s="31" t="str">
        <f t="shared" si="35"/>
        <v>St</v>
      </c>
    </row>
    <row r="2253" spans="1:16" ht="15.6" x14ac:dyDescent="0.3">
      <c r="A2253" s="9">
        <v>45569.284722222219</v>
      </c>
      <c r="B2253" s="2" t="s">
        <v>27</v>
      </c>
      <c r="C2253" s="2" t="s">
        <v>28</v>
      </c>
      <c r="D2253" s="2" t="s">
        <v>1708</v>
      </c>
      <c r="E2253" s="12" t="s">
        <v>66</v>
      </c>
      <c r="G2253" s="2" t="s">
        <v>27</v>
      </c>
      <c r="H2253" s="2" t="s">
        <v>37</v>
      </c>
      <c r="I2253" s="2" t="s">
        <v>38</v>
      </c>
      <c r="J2253" s="17">
        <v>100000</v>
      </c>
      <c r="K2253" s="3" t="s">
        <v>917</v>
      </c>
      <c r="L2253" s="30">
        <f>IF(M2253="1000 szt.",((J2253/N2253)/1000),IF(M2253="gram",((J2253/N2253)*1000),J2253/N2253))</f>
        <v>100000</v>
      </c>
      <c r="M2253" s="14" t="s">
        <v>19</v>
      </c>
      <c r="N2253" s="15">
        <v>1</v>
      </c>
      <c r="O2253" s="18" t="s">
        <v>1166</v>
      </c>
      <c r="P2253" s="31" t="str">
        <f t="shared" si="35"/>
        <v>Po</v>
      </c>
    </row>
    <row r="2254" spans="1:16" ht="15.6" x14ac:dyDescent="0.3">
      <c r="A2254" s="9">
        <v>45569.336805555555</v>
      </c>
      <c r="B2254" s="2" t="s">
        <v>3</v>
      </c>
      <c r="C2254" s="2" t="s">
        <v>32</v>
      </c>
      <c r="D2254" s="2" t="s">
        <v>1708</v>
      </c>
      <c r="E2254" s="12" t="s">
        <v>25</v>
      </c>
      <c r="G2254" s="2" t="s">
        <v>26</v>
      </c>
      <c r="H2254" s="2" t="s">
        <v>7</v>
      </c>
      <c r="I2254" s="2" t="s">
        <v>7</v>
      </c>
      <c r="J2254" s="17">
        <v>8155.4</v>
      </c>
      <c r="K2254" s="3" t="s">
        <v>1374</v>
      </c>
      <c r="L2254" s="30">
        <f>IF(M2254="1000 szt.",((J2254/N2254)/1000),IF(M2254="gram",((J2254/N2254)*1000),J2254/N2254))</f>
        <v>0.81553999999999993</v>
      </c>
      <c r="M2254" s="14" t="s">
        <v>19</v>
      </c>
      <c r="N2254" s="15">
        <v>10000</v>
      </c>
      <c r="O2254" s="18" t="s">
        <v>1354</v>
      </c>
      <c r="P2254" s="31" t="str">
        <f t="shared" si="35"/>
        <v>St</v>
      </c>
    </row>
    <row r="2255" spans="1:16" ht="15.6" x14ac:dyDescent="0.3">
      <c r="A2255" s="9">
        <v>45569.444444444445</v>
      </c>
      <c r="B2255" s="2" t="s">
        <v>27</v>
      </c>
      <c r="C2255" s="2" t="s">
        <v>32</v>
      </c>
      <c r="D2255" s="2" t="s">
        <v>1708</v>
      </c>
      <c r="E2255" s="12" t="s">
        <v>66</v>
      </c>
      <c r="G2255" s="2" t="s">
        <v>23</v>
      </c>
      <c r="H2255" s="2" t="s">
        <v>37</v>
      </c>
      <c r="I2255" s="2" t="s">
        <v>38</v>
      </c>
      <c r="J2255" s="17">
        <v>90000</v>
      </c>
      <c r="L2255" s="30">
        <f>IF(M2255="1000 szt.",((J2255/N2255)/1000),IF(M2255="gram",((J2255/N2255)*1000),J2255/N2255))</f>
        <v>90000</v>
      </c>
      <c r="M2255" s="14" t="s">
        <v>19</v>
      </c>
      <c r="N2255" s="15">
        <v>1</v>
      </c>
      <c r="O2255" s="18" t="s">
        <v>1354</v>
      </c>
      <c r="P2255" s="31" t="str">
        <f t="shared" si="35"/>
        <v>St</v>
      </c>
    </row>
    <row r="2256" spans="1:16" ht="20.399999999999999" x14ac:dyDescent="0.3">
      <c r="A2256" s="9">
        <v>45569.454861111109</v>
      </c>
      <c r="B2256" s="2" t="s">
        <v>27</v>
      </c>
      <c r="C2256" s="2" t="s">
        <v>28</v>
      </c>
      <c r="D2256" s="2" t="s">
        <v>1708</v>
      </c>
      <c r="E2256" s="12" t="s">
        <v>66</v>
      </c>
      <c r="G2256" s="2" t="s">
        <v>27</v>
      </c>
      <c r="H2256" s="2" t="s">
        <v>37</v>
      </c>
      <c r="I2256" s="2" t="s">
        <v>38</v>
      </c>
      <c r="J2256" s="17">
        <v>90000</v>
      </c>
      <c r="K2256" s="3" t="s">
        <v>1640</v>
      </c>
      <c r="L2256" s="30">
        <f>IF(M2256="1000 szt.",((J2256/N2256)/1000),IF(M2256="gram",((J2256/N2256)*1000),J2256/N2256))</f>
        <v>90000</v>
      </c>
      <c r="M2256" s="14" t="s">
        <v>19</v>
      </c>
      <c r="N2256" s="15">
        <v>1</v>
      </c>
      <c r="O2256" s="18" t="s">
        <v>1169</v>
      </c>
      <c r="P2256" s="31" t="str">
        <f t="shared" si="35"/>
        <v>Po</v>
      </c>
    </row>
    <row r="2257" spans="1:16" ht="15.6" x14ac:dyDescent="0.3">
      <c r="A2257" s="9">
        <v>45569.461805555555</v>
      </c>
      <c r="B2257" s="2" t="s">
        <v>3</v>
      </c>
      <c r="C2257" s="2" t="s">
        <v>32</v>
      </c>
      <c r="D2257" s="2" t="s">
        <v>1714</v>
      </c>
      <c r="E2257" s="12" t="s">
        <v>33</v>
      </c>
      <c r="G2257" s="2" t="s">
        <v>34</v>
      </c>
      <c r="H2257" s="2" t="s">
        <v>37</v>
      </c>
      <c r="I2257" s="2" t="s">
        <v>1744</v>
      </c>
      <c r="J2257" s="17">
        <v>260000</v>
      </c>
      <c r="K2257" s="3" t="s">
        <v>1376</v>
      </c>
      <c r="L2257" s="30">
        <f>IF(M2257="1000 szt.",((J2257/N2257)/1000),IF(M2257="gram",((J2257/N2257)*1000),J2257/N2257))</f>
        <v>260000</v>
      </c>
      <c r="M2257" s="14" t="s">
        <v>19</v>
      </c>
      <c r="N2257" s="15">
        <v>1</v>
      </c>
      <c r="O2257" s="18" t="s">
        <v>1354</v>
      </c>
      <c r="P2257" s="31" t="str">
        <f t="shared" si="35"/>
        <v>St</v>
      </c>
    </row>
    <row r="2258" spans="1:16" ht="15.6" x14ac:dyDescent="0.3">
      <c r="A2258" s="9">
        <v>45569.477083333331</v>
      </c>
      <c r="B2258" s="2" t="s">
        <v>27</v>
      </c>
      <c r="C2258" s="2" t="s">
        <v>32</v>
      </c>
      <c r="D2258" s="2" t="s">
        <v>1708</v>
      </c>
      <c r="E2258" s="12" t="s">
        <v>174</v>
      </c>
      <c r="G2258" s="2" t="s">
        <v>26</v>
      </c>
      <c r="H2258" s="2" t="s">
        <v>7</v>
      </c>
      <c r="I2258" s="2" t="s">
        <v>7</v>
      </c>
      <c r="J2258" s="17">
        <v>8155.4</v>
      </c>
      <c r="L2258" s="30">
        <f>IF(M2258="1000 szt.",((J2258/N2258)/1000),IF(M2258="gram",((J2258/N2258)*1000),J2258/N2258))</f>
        <v>0.81553999999999993</v>
      </c>
      <c r="M2258" s="14" t="s">
        <v>19</v>
      </c>
      <c r="N2258" s="15">
        <v>10000</v>
      </c>
      <c r="O2258" s="18" t="s">
        <v>1354</v>
      </c>
      <c r="P2258" s="31" t="str">
        <f t="shared" si="35"/>
        <v>St</v>
      </c>
    </row>
    <row r="2259" spans="1:16" ht="15.6" x14ac:dyDescent="0.3">
      <c r="A2259" s="9">
        <v>45569.513194444444</v>
      </c>
      <c r="B2259" s="2" t="s">
        <v>9</v>
      </c>
      <c r="C2259" s="2" t="s">
        <v>4</v>
      </c>
      <c r="D2259" s="2" t="s">
        <v>1713</v>
      </c>
      <c r="E2259" s="12" t="s">
        <v>3896</v>
      </c>
      <c r="F2259" s="12" t="s">
        <v>1747</v>
      </c>
      <c r="G2259" s="2" t="s">
        <v>16</v>
      </c>
      <c r="H2259" s="2" t="s">
        <v>64</v>
      </c>
      <c r="I2259" s="2" t="s">
        <v>85</v>
      </c>
      <c r="K2259" s="3" t="s">
        <v>1375</v>
      </c>
      <c r="L2259" s="30">
        <f>IF(M2259="1000 szt.",((J2259/N2259)/1000),IF(M2259="gram",((J2259/N2259)*1000),J2259/N2259))</f>
        <v>0</v>
      </c>
      <c r="M2259" s="14" t="s">
        <v>19</v>
      </c>
      <c r="N2259" s="15">
        <v>1</v>
      </c>
      <c r="O2259" s="18" t="s">
        <v>1354</v>
      </c>
      <c r="P2259" s="31" t="str">
        <f t="shared" si="35"/>
        <v>St</v>
      </c>
    </row>
    <row r="2260" spans="1:16" ht="15.6" x14ac:dyDescent="0.3">
      <c r="A2260" s="9">
        <v>45569.5625</v>
      </c>
      <c r="B2260" s="2" t="s">
        <v>9</v>
      </c>
      <c r="C2260" s="2" t="s">
        <v>32</v>
      </c>
      <c r="D2260" s="2" t="s">
        <v>1710</v>
      </c>
      <c r="E2260" s="12" t="s">
        <v>167</v>
      </c>
      <c r="G2260" s="2" t="s">
        <v>16</v>
      </c>
      <c r="H2260" s="2" t="s">
        <v>64</v>
      </c>
      <c r="I2260" s="2" t="s">
        <v>1744</v>
      </c>
      <c r="J2260" s="17">
        <v>150</v>
      </c>
      <c r="K2260" s="3" t="s">
        <v>1377</v>
      </c>
      <c r="L2260" s="30">
        <f>IF(M2260="1000 szt.",((J2260/N2260)/1000),IF(M2260="gram",((J2260/N2260)*1000),J2260/N2260))</f>
        <v>150</v>
      </c>
      <c r="M2260" s="14" t="s">
        <v>19</v>
      </c>
      <c r="N2260" s="15">
        <v>1</v>
      </c>
      <c r="O2260" s="18" t="s">
        <v>1354</v>
      </c>
      <c r="P2260" s="31" t="str">
        <f t="shared" si="35"/>
        <v>St</v>
      </c>
    </row>
    <row r="2261" spans="1:16" ht="15.6" x14ac:dyDescent="0.3">
      <c r="A2261" s="9">
        <v>45569.583333333336</v>
      </c>
      <c r="B2261" s="2" t="s">
        <v>9</v>
      </c>
      <c r="C2261" s="2" t="s">
        <v>32</v>
      </c>
      <c r="D2261" s="2" t="s">
        <v>1710</v>
      </c>
      <c r="E2261" s="12" t="s">
        <v>167</v>
      </c>
      <c r="G2261" s="2" t="s">
        <v>16</v>
      </c>
      <c r="H2261" s="2" t="s">
        <v>64</v>
      </c>
      <c r="I2261" s="2" t="s">
        <v>1744</v>
      </c>
      <c r="J2261" s="17">
        <v>70</v>
      </c>
      <c r="K2261" s="3" t="s">
        <v>981</v>
      </c>
      <c r="L2261" s="30">
        <f>IF(M2261="1000 szt.",((J2261/N2261)/1000),IF(M2261="gram",((J2261/N2261)*1000),J2261/N2261))</f>
        <v>70</v>
      </c>
      <c r="M2261" s="14" t="s">
        <v>19</v>
      </c>
      <c r="N2261" s="15">
        <v>1</v>
      </c>
      <c r="O2261" s="18" t="s">
        <v>1354</v>
      </c>
      <c r="P2261" s="31" t="str">
        <f t="shared" si="35"/>
        <v>St</v>
      </c>
    </row>
    <row r="2262" spans="1:16" ht="28.8" x14ac:dyDescent="0.3">
      <c r="A2262" s="9">
        <v>45569.729166666664</v>
      </c>
      <c r="B2262" s="2" t="s">
        <v>3</v>
      </c>
      <c r="C2262" s="2" t="s">
        <v>4</v>
      </c>
      <c r="D2262" s="2" t="s">
        <v>1708</v>
      </c>
      <c r="E2262" s="12" t="s">
        <v>25</v>
      </c>
      <c r="F2262" s="12" t="s">
        <v>1755</v>
      </c>
      <c r="G2262" s="2" t="s">
        <v>26</v>
      </c>
      <c r="H2262" s="2" t="s">
        <v>7</v>
      </c>
      <c r="I2262" s="2" t="s">
        <v>7</v>
      </c>
      <c r="J2262" s="17">
        <v>2772.84</v>
      </c>
      <c r="L2262" s="30">
        <f>IF(M2262="1000 szt.",((J2262/N2262)/1000),IF(M2262="gram",((J2262/N2262)*1000),J2262/N2262))</f>
        <v>0.81554117647058832</v>
      </c>
      <c r="M2262" s="14" t="s">
        <v>19</v>
      </c>
      <c r="N2262" s="15">
        <v>3400</v>
      </c>
      <c r="O2262" s="18" t="s">
        <v>1354</v>
      </c>
      <c r="P2262" s="31" t="str">
        <f t="shared" si="35"/>
        <v>St</v>
      </c>
    </row>
    <row r="2263" spans="1:16" ht="15.6" x14ac:dyDescent="0.3">
      <c r="A2263" s="9">
        <v>45569.736111111109</v>
      </c>
      <c r="B2263" s="2" t="s">
        <v>27</v>
      </c>
      <c r="C2263" s="2" t="s">
        <v>28</v>
      </c>
      <c r="D2263" s="2" t="s">
        <v>1708</v>
      </c>
      <c r="E2263" s="12" t="s">
        <v>66</v>
      </c>
      <c r="G2263" s="2" t="s">
        <v>27</v>
      </c>
      <c r="H2263" s="2" t="s">
        <v>37</v>
      </c>
      <c r="I2263" s="2" t="s">
        <v>38</v>
      </c>
      <c r="J2263" s="17">
        <v>150000</v>
      </c>
      <c r="K2263" s="3" t="s">
        <v>1430</v>
      </c>
      <c r="L2263" s="30">
        <f>IF(M2263="1000 szt.",((J2263/N2263)/1000),IF(M2263="gram",((J2263/N2263)*1000),J2263/N2263))</f>
        <v>150000</v>
      </c>
      <c r="M2263" s="14" t="s">
        <v>19</v>
      </c>
      <c r="N2263" s="15">
        <v>1</v>
      </c>
      <c r="O2263" s="18" t="s">
        <v>1169</v>
      </c>
      <c r="P2263" s="31" t="str">
        <f t="shared" si="35"/>
        <v>Po</v>
      </c>
    </row>
    <row r="2264" spans="1:16" ht="15.6" x14ac:dyDescent="0.3">
      <c r="A2264" s="9">
        <v>45569.840277777781</v>
      </c>
      <c r="B2264" s="2" t="s">
        <v>27</v>
      </c>
      <c r="C2264" s="2" t="s">
        <v>28</v>
      </c>
      <c r="D2264" s="2" t="s">
        <v>1715</v>
      </c>
      <c r="E2264" s="12" t="s">
        <v>1378</v>
      </c>
      <c r="G2264" s="2" t="s">
        <v>27</v>
      </c>
      <c r="H2264" s="2" t="s">
        <v>10</v>
      </c>
      <c r="I2264" s="2" t="s">
        <v>219</v>
      </c>
      <c r="J2264" s="17">
        <v>8.5</v>
      </c>
      <c r="K2264" s="3" t="s">
        <v>390</v>
      </c>
      <c r="L2264" s="30">
        <f>IF(M2264="1000 szt.",((J2264/N2264)/1000),IF(M2264="gram",((J2264/N2264)*1000),J2264/N2264))</f>
        <v>50000</v>
      </c>
      <c r="M2264" s="14" t="s">
        <v>31</v>
      </c>
      <c r="N2264" s="15">
        <v>1.7000000000000001E-4</v>
      </c>
      <c r="O2264" s="18" t="s">
        <v>1702</v>
      </c>
      <c r="P2264" s="31" t="str">
        <f t="shared" si="35"/>
        <v>PI</v>
      </c>
    </row>
    <row r="2265" spans="1:16" ht="15.6" x14ac:dyDescent="0.3">
      <c r="A2265" s="9">
        <v>45570.635416666664</v>
      </c>
      <c r="B2265" s="2" t="s">
        <v>3</v>
      </c>
      <c r="C2265" s="2" t="s">
        <v>4</v>
      </c>
      <c r="D2265" s="2" t="s">
        <v>1708</v>
      </c>
      <c r="E2265" s="12" t="s">
        <v>66</v>
      </c>
      <c r="F2265" s="12" t="s">
        <v>1759</v>
      </c>
      <c r="G2265" s="2" t="s">
        <v>23</v>
      </c>
      <c r="H2265" s="2" t="s">
        <v>7</v>
      </c>
      <c r="I2265" s="2" t="s">
        <v>7</v>
      </c>
      <c r="J2265" s="17">
        <v>130.49</v>
      </c>
      <c r="K2265" s="3" t="s">
        <v>1379</v>
      </c>
      <c r="L2265" s="30">
        <f>IF(M2265="1000 szt.",((J2265/N2265)/1000),IF(M2265="gram",((J2265/N2265)*1000),J2265/N2265))</f>
        <v>0.81556250000000008</v>
      </c>
      <c r="M2265" s="14" t="s">
        <v>19</v>
      </c>
      <c r="N2265" s="15">
        <v>160</v>
      </c>
      <c r="O2265" s="18" t="s">
        <v>1354</v>
      </c>
      <c r="P2265" s="31" t="str">
        <f t="shared" si="35"/>
        <v>St</v>
      </c>
    </row>
    <row r="2266" spans="1:16" ht="28.8" x14ac:dyDescent="0.3">
      <c r="A2266" s="9">
        <v>45571.246527777781</v>
      </c>
      <c r="B2266" s="2" t="s">
        <v>3</v>
      </c>
      <c r="C2266" s="2" t="s">
        <v>4</v>
      </c>
      <c r="D2266" s="2" t="s">
        <v>1709</v>
      </c>
      <c r="E2266" s="12" t="s">
        <v>103</v>
      </c>
      <c r="F2266" s="12" t="s">
        <v>1756</v>
      </c>
      <c r="G2266" s="2" t="s">
        <v>23</v>
      </c>
      <c r="H2266" s="2" t="s">
        <v>7</v>
      </c>
      <c r="I2266" s="2" t="s">
        <v>7</v>
      </c>
      <c r="J2266" s="17">
        <v>277.27999999999997</v>
      </c>
      <c r="K2266" s="3" t="s">
        <v>1380</v>
      </c>
      <c r="L2266" s="30">
        <f>IF(M2266="1000 szt.",((J2266/N2266)/1000),IF(M2266="gram",((J2266/N2266)*1000),J2266/N2266))</f>
        <v>0.81552941176470584</v>
      </c>
      <c r="M2266" s="14" t="s">
        <v>19</v>
      </c>
      <c r="N2266" s="15">
        <v>340</v>
      </c>
      <c r="O2266" s="18" t="s">
        <v>1354</v>
      </c>
      <c r="P2266" s="31" t="str">
        <f t="shared" si="35"/>
        <v>St</v>
      </c>
    </row>
    <row r="2267" spans="1:16" ht="15.6" x14ac:dyDescent="0.3">
      <c r="A2267" s="9">
        <v>45571.510416666664</v>
      </c>
      <c r="B2267" s="2" t="s">
        <v>9</v>
      </c>
      <c r="C2267" s="2" t="s">
        <v>4</v>
      </c>
      <c r="D2267" s="2" t="s">
        <v>1714</v>
      </c>
      <c r="E2267" s="12" t="s">
        <v>63</v>
      </c>
      <c r="F2267" s="12" t="s">
        <v>1753</v>
      </c>
      <c r="G2267" s="2" t="s">
        <v>16</v>
      </c>
      <c r="H2267" s="2" t="s">
        <v>17</v>
      </c>
      <c r="I2267" s="2" t="s">
        <v>18</v>
      </c>
      <c r="J2267" s="17">
        <v>7.2</v>
      </c>
      <c r="K2267" s="3" t="s">
        <v>1381</v>
      </c>
      <c r="L2267" s="30">
        <f>IF(M2267="1000 szt.",((J2267/N2267)/1000),IF(M2267="gram",((J2267/N2267)*1000),J2267/N2267))</f>
        <v>1.2</v>
      </c>
      <c r="M2267" s="14" t="s">
        <v>19</v>
      </c>
      <c r="N2267" s="15">
        <v>6</v>
      </c>
      <c r="O2267" s="18" t="s">
        <v>1354</v>
      </c>
      <c r="P2267" s="31" t="str">
        <f t="shared" si="35"/>
        <v>St</v>
      </c>
    </row>
    <row r="2268" spans="1:16" ht="15.6" x14ac:dyDescent="0.3">
      <c r="A2268" s="9">
        <v>45571.595138888886</v>
      </c>
      <c r="B2268" s="2" t="s">
        <v>9</v>
      </c>
      <c r="C2268" s="2" t="s">
        <v>4</v>
      </c>
      <c r="D2268" s="2" t="s">
        <v>1709</v>
      </c>
      <c r="E2268" s="12" t="s">
        <v>60</v>
      </c>
      <c r="F2268" s="12" t="s">
        <v>1752</v>
      </c>
      <c r="G2268" s="2" t="s">
        <v>23</v>
      </c>
      <c r="H2268" s="2" t="s">
        <v>37</v>
      </c>
      <c r="I2268" s="2" t="s">
        <v>38</v>
      </c>
      <c r="J2268" s="17">
        <v>60000</v>
      </c>
      <c r="K2268" s="3" t="s">
        <v>1382</v>
      </c>
      <c r="L2268" s="30">
        <f>IF(M2268="1000 szt.",((J2268/N2268)/1000),IF(M2268="gram",((J2268/N2268)*1000),J2268/N2268))</f>
        <v>60000</v>
      </c>
      <c r="M2268" s="14" t="s">
        <v>19</v>
      </c>
      <c r="N2268" s="15">
        <v>1</v>
      </c>
      <c r="O2268" s="18" t="s">
        <v>1354</v>
      </c>
      <c r="P2268" s="31" t="str">
        <f t="shared" si="35"/>
        <v>St</v>
      </c>
    </row>
    <row r="2269" spans="1:16" ht="15.6" x14ac:dyDescent="0.3">
      <c r="A2269" s="9">
        <v>45571.595138888886</v>
      </c>
      <c r="B2269" s="2" t="s">
        <v>9</v>
      </c>
      <c r="C2269" s="2" t="s">
        <v>4</v>
      </c>
      <c r="D2269" s="2" t="s">
        <v>1709</v>
      </c>
      <c r="E2269" s="12" t="s">
        <v>60</v>
      </c>
      <c r="F2269" s="12" t="s">
        <v>1752</v>
      </c>
      <c r="G2269" s="2" t="s">
        <v>23</v>
      </c>
      <c r="H2269" s="2" t="s">
        <v>11</v>
      </c>
      <c r="I2269" s="2" t="s">
        <v>1744</v>
      </c>
      <c r="J2269" s="17">
        <v>10000</v>
      </c>
      <c r="K2269" s="3" t="s">
        <v>1383</v>
      </c>
      <c r="L2269" s="30">
        <f>IF(M2269="1000 szt.",((J2269/N2269)/1000),IF(M2269="gram",((J2269/N2269)*1000),J2269/N2269))</f>
        <v>10000</v>
      </c>
      <c r="M2269" s="14" t="s">
        <v>19</v>
      </c>
      <c r="N2269" s="15">
        <v>1</v>
      </c>
      <c r="O2269" s="18" t="s">
        <v>1354</v>
      </c>
      <c r="P2269" s="31" t="str">
        <f t="shared" si="35"/>
        <v>St</v>
      </c>
    </row>
    <row r="2270" spans="1:16" ht="20.399999999999999" x14ac:dyDescent="0.3">
      <c r="A2270" s="9">
        <v>45572.260416666664</v>
      </c>
      <c r="B2270" s="2" t="s">
        <v>27</v>
      </c>
      <c r="C2270" s="2" t="s">
        <v>28</v>
      </c>
      <c r="D2270" s="2" t="s">
        <v>1708</v>
      </c>
      <c r="E2270" s="12" t="s">
        <v>66</v>
      </c>
      <c r="G2270" s="2" t="s">
        <v>27</v>
      </c>
      <c r="H2270" s="2" t="s">
        <v>37</v>
      </c>
      <c r="I2270" s="2" t="s">
        <v>312</v>
      </c>
      <c r="J2270" s="17">
        <v>32000</v>
      </c>
      <c r="K2270" s="3" t="s">
        <v>1384</v>
      </c>
      <c r="L2270" s="30">
        <f>IF(M2270="1000 szt.",((J2270/N2270)/1000),IF(M2270="gram",((J2270/N2270)*1000),J2270/N2270))</f>
        <v>32000</v>
      </c>
      <c r="M2270" s="14" t="s">
        <v>19</v>
      </c>
      <c r="N2270" s="15">
        <v>1</v>
      </c>
      <c r="O2270" s="18" t="s">
        <v>1166</v>
      </c>
      <c r="P2270" s="31" t="str">
        <f t="shared" si="35"/>
        <v>Po</v>
      </c>
    </row>
    <row r="2271" spans="1:16" ht="28.8" x14ac:dyDescent="0.3">
      <c r="A2271" s="9">
        <v>45572.3125</v>
      </c>
      <c r="B2271" s="2" t="s">
        <v>3</v>
      </c>
      <c r="C2271" s="2" t="s">
        <v>4</v>
      </c>
      <c r="D2271" s="2" t="s">
        <v>1708</v>
      </c>
      <c r="E2271" s="12" t="s">
        <v>58</v>
      </c>
      <c r="F2271" s="12" t="s">
        <v>1754</v>
      </c>
      <c r="G2271" s="2" t="s">
        <v>23</v>
      </c>
      <c r="H2271" s="2" t="s">
        <v>10</v>
      </c>
      <c r="I2271" s="2" t="s">
        <v>200</v>
      </c>
      <c r="J2271" s="17">
        <v>2500</v>
      </c>
      <c r="K2271" s="3" t="s">
        <v>1388</v>
      </c>
      <c r="L2271" s="30">
        <f>IF(M2271="1000 szt.",((J2271/N2271)/1000),IF(M2271="gram",((J2271/N2271)*1000),J2271/N2271))</f>
        <v>455373.40619307832</v>
      </c>
      <c r="M2271" s="14" t="s">
        <v>31</v>
      </c>
      <c r="N2271" s="15">
        <v>5.4900000000000001E-3</v>
      </c>
      <c r="O2271" s="18" t="s">
        <v>1163</v>
      </c>
      <c r="P2271" s="31" t="str">
        <f t="shared" si="35"/>
        <v>SC</v>
      </c>
    </row>
    <row r="2272" spans="1:16" ht="15.6" x14ac:dyDescent="0.3">
      <c r="A2272" s="9">
        <v>45572.590277777781</v>
      </c>
      <c r="B2272" s="2" t="s">
        <v>27</v>
      </c>
      <c r="C2272" s="2" t="s">
        <v>32</v>
      </c>
      <c r="D2272" s="2" t="s">
        <v>1714</v>
      </c>
      <c r="E2272" s="12" t="s">
        <v>261</v>
      </c>
      <c r="G2272" s="2" t="s">
        <v>34</v>
      </c>
      <c r="H2272" s="2" t="s">
        <v>29</v>
      </c>
      <c r="I2272" s="2" t="s">
        <v>134</v>
      </c>
      <c r="J2272" s="17">
        <v>915415.29</v>
      </c>
      <c r="K2272" s="3" t="s">
        <v>1385</v>
      </c>
      <c r="L2272" s="30">
        <f>IF(M2272="1000 szt.",((J2272/N2272)/1000),IF(M2272="gram",((J2272/N2272)*1000),J2272/N2272))</f>
        <v>610.45999799939989</v>
      </c>
      <c r="M2272" s="14" t="s">
        <v>31</v>
      </c>
      <c r="N2272" s="15">
        <v>1499.55</v>
      </c>
      <c r="O2272" s="18" t="s">
        <v>1354</v>
      </c>
      <c r="P2272" s="31" t="str">
        <f t="shared" si="35"/>
        <v>St</v>
      </c>
    </row>
    <row r="2273" spans="1:16" ht="15.6" x14ac:dyDescent="0.3">
      <c r="A2273" s="9">
        <v>45572.604166666664</v>
      </c>
      <c r="B2273" s="2" t="s">
        <v>27</v>
      </c>
      <c r="C2273" s="2" t="s">
        <v>28</v>
      </c>
      <c r="D2273" s="2" t="s">
        <v>1714</v>
      </c>
      <c r="E2273" s="12" t="s">
        <v>81</v>
      </c>
      <c r="G2273" s="2" t="s">
        <v>27</v>
      </c>
      <c r="H2273" s="2" t="s">
        <v>7</v>
      </c>
      <c r="I2273" s="2" t="s">
        <v>7</v>
      </c>
      <c r="J2273" s="17">
        <v>32621.599999999999</v>
      </c>
      <c r="K2273" s="3" t="s">
        <v>1386</v>
      </c>
      <c r="L2273" s="30">
        <f>IF(M2273="1000 szt.",((J2273/N2273)/1000),IF(M2273="gram",((J2273/N2273)*1000),J2273/N2273))</f>
        <v>0.81553999999999993</v>
      </c>
      <c r="M2273" s="14" t="s">
        <v>19</v>
      </c>
      <c r="N2273" s="15">
        <v>40000</v>
      </c>
      <c r="O2273" s="18" t="s">
        <v>1354</v>
      </c>
      <c r="P2273" s="31" t="str">
        <f t="shared" si="35"/>
        <v>St</v>
      </c>
    </row>
    <row r="2274" spans="1:16" ht="15.6" x14ac:dyDescent="0.3">
      <c r="A2274" s="9">
        <v>45572.604166666664</v>
      </c>
      <c r="B2274" s="2" t="s">
        <v>27</v>
      </c>
      <c r="C2274" s="2" t="s">
        <v>28</v>
      </c>
      <c r="D2274" s="2" t="s">
        <v>1714</v>
      </c>
      <c r="E2274" s="12" t="s">
        <v>81</v>
      </c>
      <c r="G2274" s="2" t="s">
        <v>27</v>
      </c>
      <c r="H2274" s="2" t="s">
        <v>7</v>
      </c>
      <c r="I2274" s="2" t="s">
        <v>7</v>
      </c>
      <c r="J2274" s="17">
        <v>2120.4</v>
      </c>
      <c r="K2274" s="3" t="s">
        <v>1386</v>
      </c>
      <c r="L2274" s="30">
        <f>IF(M2274="1000 szt.",((J2274/N2274)/1000),IF(M2274="gram",((J2274/N2274)*1000),J2274/N2274))</f>
        <v>0.81553846153846155</v>
      </c>
      <c r="M2274" s="14" t="s">
        <v>19</v>
      </c>
      <c r="N2274" s="15">
        <v>2600</v>
      </c>
      <c r="O2274" s="18" t="s">
        <v>1354</v>
      </c>
      <c r="P2274" s="31" t="str">
        <f t="shared" si="35"/>
        <v>St</v>
      </c>
    </row>
    <row r="2275" spans="1:16" ht="15.6" x14ac:dyDescent="0.3">
      <c r="A2275" s="9">
        <v>45572.604166666664</v>
      </c>
      <c r="B2275" s="2" t="s">
        <v>27</v>
      </c>
      <c r="C2275" s="2" t="s">
        <v>28</v>
      </c>
      <c r="D2275" s="2" t="s">
        <v>1714</v>
      </c>
      <c r="E2275" s="12" t="s">
        <v>81</v>
      </c>
      <c r="G2275" s="2" t="s">
        <v>27</v>
      </c>
      <c r="H2275" s="2" t="s">
        <v>7</v>
      </c>
      <c r="I2275" s="2" t="s">
        <v>7</v>
      </c>
      <c r="J2275" s="17">
        <v>24792.42</v>
      </c>
      <c r="K2275" s="3" t="s">
        <v>1387</v>
      </c>
      <c r="L2275" s="30">
        <f>IF(M2275="1000 szt.",((J2275/N2275)/1000),IF(M2275="gram",((J2275/N2275)*1000),J2275/N2275))</f>
        <v>0.81554013157894734</v>
      </c>
      <c r="M2275" s="14" t="s">
        <v>19</v>
      </c>
      <c r="N2275" s="15">
        <v>30400</v>
      </c>
      <c r="O2275" s="18" t="s">
        <v>1354</v>
      </c>
      <c r="P2275" s="31" t="str">
        <f t="shared" si="35"/>
        <v>St</v>
      </c>
    </row>
    <row r="2276" spans="1:16" ht="15.6" x14ac:dyDescent="0.3">
      <c r="A2276" s="9">
        <v>45572.604166666664</v>
      </c>
      <c r="B2276" s="2" t="s">
        <v>27</v>
      </c>
      <c r="C2276" s="2" t="s">
        <v>28</v>
      </c>
      <c r="D2276" s="2" t="s">
        <v>1714</v>
      </c>
      <c r="E2276" s="12" t="s">
        <v>81</v>
      </c>
      <c r="G2276" s="2" t="s">
        <v>27</v>
      </c>
      <c r="H2276" s="2" t="s">
        <v>29</v>
      </c>
      <c r="I2276" s="2" t="s">
        <v>30</v>
      </c>
      <c r="J2276" s="17">
        <v>8775.2999999999993</v>
      </c>
      <c r="L2276" s="30">
        <f>IF(M2276="1000 szt.",((J2276/N2276)/1000),IF(M2276="gram",((J2276/N2276)*1000),J2276/N2276))</f>
        <v>585.02</v>
      </c>
      <c r="M2276" s="14" t="s">
        <v>31</v>
      </c>
      <c r="N2276" s="15">
        <v>15</v>
      </c>
      <c r="O2276" s="18" t="s">
        <v>1354</v>
      </c>
      <c r="P2276" s="31" t="str">
        <f t="shared" si="35"/>
        <v>St</v>
      </c>
    </row>
    <row r="2277" spans="1:16" ht="15.6" x14ac:dyDescent="0.3">
      <c r="A2277" s="9">
        <v>45573.0625</v>
      </c>
      <c r="B2277" s="2" t="s">
        <v>3</v>
      </c>
      <c r="C2277" s="2" t="s">
        <v>4</v>
      </c>
      <c r="D2277" s="2" t="s">
        <v>1708</v>
      </c>
      <c r="E2277" s="12" t="s">
        <v>66</v>
      </c>
      <c r="F2277" s="12" t="s">
        <v>1759</v>
      </c>
      <c r="G2277" s="2" t="s">
        <v>23</v>
      </c>
      <c r="H2277" s="2" t="s">
        <v>7</v>
      </c>
      <c r="I2277" s="2" t="s">
        <v>7</v>
      </c>
      <c r="J2277" s="17">
        <v>309.91000000000003</v>
      </c>
      <c r="L2277" s="30">
        <f>IF(M2277="1000 szt.",((J2277/N2277)/1000),IF(M2277="gram",((J2277/N2277)*1000),J2277/N2277))</f>
        <v>0.81555263157894742</v>
      </c>
      <c r="M2277" s="14" t="s">
        <v>19</v>
      </c>
      <c r="N2277" s="15">
        <v>380</v>
      </c>
      <c r="O2277" s="18" t="s">
        <v>1163</v>
      </c>
      <c r="P2277" s="31" t="str">
        <f t="shared" si="35"/>
        <v>SC</v>
      </c>
    </row>
    <row r="2278" spans="1:16" ht="15.6" x14ac:dyDescent="0.3">
      <c r="A2278" s="9">
        <v>45573.229166666664</v>
      </c>
      <c r="B2278" s="2" t="s">
        <v>9</v>
      </c>
      <c r="C2278" s="2" t="s">
        <v>4</v>
      </c>
      <c r="D2278" s="2" t="s">
        <v>1709</v>
      </c>
      <c r="E2278" s="12" t="s">
        <v>60</v>
      </c>
      <c r="F2278" s="12" t="s">
        <v>1752</v>
      </c>
      <c r="G2278" s="2" t="s">
        <v>23</v>
      </c>
      <c r="H2278" s="2" t="s">
        <v>37</v>
      </c>
      <c r="I2278" s="2" t="s">
        <v>38</v>
      </c>
      <c r="J2278" s="17">
        <v>250000</v>
      </c>
      <c r="K2278" s="3" t="s">
        <v>1389</v>
      </c>
      <c r="L2278" s="30">
        <f>IF(M2278="1000 szt.",((J2278/N2278)/1000),IF(M2278="gram",((J2278/N2278)*1000),J2278/N2278))</f>
        <v>250000</v>
      </c>
      <c r="M2278" s="14" t="s">
        <v>19</v>
      </c>
      <c r="N2278" s="15">
        <v>1</v>
      </c>
      <c r="O2278" s="18" t="s">
        <v>1354</v>
      </c>
      <c r="P2278" s="31" t="str">
        <f t="shared" si="35"/>
        <v>St</v>
      </c>
    </row>
    <row r="2279" spans="1:16" ht="15.6" x14ac:dyDescent="0.3">
      <c r="A2279" s="9">
        <v>45573.340277777781</v>
      </c>
      <c r="B2279" s="2" t="s">
        <v>9</v>
      </c>
      <c r="C2279" s="2" t="s">
        <v>4</v>
      </c>
      <c r="D2279" s="2" t="s">
        <v>1714</v>
      </c>
      <c r="E2279" s="12" t="s">
        <v>63</v>
      </c>
      <c r="F2279" s="12" t="s">
        <v>1753</v>
      </c>
      <c r="G2279" s="2" t="s">
        <v>16</v>
      </c>
      <c r="H2279" s="2" t="s">
        <v>64</v>
      </c>
      <c r="I2279" s="2" t="s">
        <v>1744</v>
      </c>
      <c r="J2279" s="17">
        <v>50</v>
      </c>
      <c r="K2279" s="3" t="s">
        <v>855</v>
      </c>
      <c r="L2279" s="30">
        <f>IF(M2279="1000 szt.",((J2279/N2279)/1000),IF(M2279="gram",((J2279/N2279)*1000),J2279/N2279))</f>
        <v>50</v>
      </c>
      <c r="M2279" s="14" t="s">
        <v>19</v>
      </c>
      <c r="N2279" s="15">
        <v>1</v>
      </c>
      <c r="O2279" s="18" t="s">
        <v>1354</v>
      </c>
      <c r="P2279" s="31" t="str">
        <f t="shared" si="35"/>
        <v>St</v>
      </c>
    </row>
    <row r="2280" spans="1:16" ht="15.6" x14ac:dyDescent="0.3">
      <c r="A2280" s="9">
        <v>45573.375</v>
      </c>
      <c r="B2280" s="2" t="s">
        <v>27</v>
      </c>
      <c r="C2280" s="2" t="s">
        <v>28</v>
      </c>
      <c r="D2280" s="2" t="s">
        <v>1708</v>
      </c>
      <c r="E2280" s="12" t="s">
        <v>25</v>
      </c>
      <c r="G2280" s="2" t="s">
        <v>27</v>
      </c>
      <c r="H2280" s="2" t="s">
        <v>10</v>
      </c>
      <c r="I2280" s="2" t="s">
        <v>35</v>
      </c>
      <c r="J2280" s="17">
        <v>5056</v>
      </c>
      <c r="L2280" s="30">
        <f>IF(M2280="1000 szt.",((J2280/N2280)/1000),IF(M2280="gram",((J2280/N2280)*1000),J2280/N2280))</f>
        <v>50000</v>
      </c>
      <c r="M2280" s="14" t="s">
        <v>31</v>
      </c>
      <c r="N2280" s="15">
        <v>0.10112</v>
      </c>
      <c r="O2280" s="18" t="s">
        <v>1166</v>
      </c>
      <c r="P2280" s="31" t="str">
        <f t="shared" si="35"/>
        <v>Po</v>
      </c>
    </row>
    <row r="2281" spans="1:16" ht="15.6" x14ac:dyDescent="0.3">
      <c r="A2281" s="9">
        <v>45573.375</v>
      </c>
      <c r="B2281" s="2" t="s">
        <v>27</v>
      </c>
      <c r="C2281" s="2" t="s">
        <v>28</v>
      </c>
      <c r="D2281" s="2" t="s">
        <v>1708</v>
      </c>
      <c r="E2281" s="12" t="s">
        <v>25</v>
      </c>
      <c r="G2281" s="2" t="s">
        <v>27</v>
      </c>
      <c r="H2281" s="2" t="s">
        <v>10</v>
      </c>
      <c r="I2281" s="2" t="s">
        <v>219</v>
      </c>
      <c r="J2281" s="17">
        <v>5937.3</v>
      </c>
      <c r="L2281" s="30">
        <f>IF(M2281="1000 szt.",((J2281/N2281)/1000),IF(M2281="gram",((J2281/N2281)*1000),J2281/N2281))</f>
        <v>30000</v>
      </c>
      <c r="M2281" s="14" t="s">
        <v>31</v>
      </c>
      <c r="N2281" s="15">
        <v>0.19791</v>
      </c>
      <c r="O2281" s="18" t="s">
        <v>1166</v>
      </c>
      <c r="P2281" s="31" t="str">
        <f t="shared" si="35"/>
        <v>Po</v>
      </c>
    </row>
    <row r="2282" spans="1:16" ht="15.6" x14ac:dyDescent="0.3">
      <c r="A2282" s="9">
        <v>45573.375</v>
      </c>
      <c r="B2282" s="2" t="s">
        <v>27</v>
      </c>
      <c r="C2282" s="2" t="s">
        <v>28</v>
      </c>
      <c r="D2282" s="2" t="s">
        <v>1708</v>
      </c>
      <c r="E2282" s="12" t="s">
        <v>25</v>
      </c>
      <c r="G2282" s="2" t="s">
        <v>27</v>
      </c>
      <c r="H2282" s="2" t="s">
        <v>10</v>
      </c>
      <c r="I2282" s="2" t="s">
        <v>1744</v>
      </c>
      <c r="J2282" s="17">
        <v>1400.5</v>
      </c>
      <c r="K2282" s="3" t="s">
        <v>652</v>
      </c>
      <c r="L2282" s="30">
        <f>IF(M2282="1000 szt.",((J2282/N2282)/1000),IF(M2282="gram",((J2282/N2282)*1000),J2282/N2282))</f>
        <v>50000</v>
      </c>
      <c r="M2282" s="14" t="s">
        <v>31</v>
      </c>
      <c r="N2282" s="15">
        <v>2.801E-2</v>
      </c>
      <c r="O2282" s="18" t="s">
        <v>1166</v>
      </c>
      <c r="P2282" s="31" t="str">
        <f t="shared" si="35"/>
        <v>Po</v>
      </c>
    </row>
    <row r="2283" spans="1:16" ht="15.6" x14ac:dyDescent="0.3">
      <c r="A2283" s="9">
        <v>45573.482638888891</v>
      </c>
      <c r="B2283" s="2" t="s">
        <v>9</v>
      </c>
      <c r="C2283" s="2" t="s">
        <v>4</v>
      </c>
      <c r="D2283" s="2" t="s">
        <v>1709</v>
      </c>
      <c r="E2283" s="12" t="s">
        <v>52</v>
      </c>
      <c r="F2283" s="12" t="s">
        <v>1751</v>
      </c>
      <c r="G2283" s="2" t="s">
        <v>16</v>
      </c>
      <c r="H2283" s="2" t="s">
        <v>17</v>
      </c>
      <c r="I2283" s="2" t="s">
        <v>18</v>
      </c>
      <c r="J2283" s="17">
        <v>4</v>
      </c>
      <c r="K2283" s="3" t="s">
        <v>1390</v>
      </c>
      <c r="L2283" s="30">
        <f>IF(M2283="1000 szt.",((J2283/N2283)/1000),IF(M2283="gram",((J2283/N2283)*1000),J2283/N2283))</f>
        <v>4</v>
      </c>
      <c r="M2283" s="14" t="s">
        <v>19</v>
      </c>
      <c r="N2283" s="15">
        <v>1</v>
      </c>
      <c r="O2283" s="18" t="s">
        <v>1354</v>
      </c>
      <c r="P2283" s="31" t="str">
        <f t="shared" si="35"/>
        <v>St</v>
      </c>
    </row>
    <row r="2284" spans="1:16" ht="28.8" x14ac:dyDescent="0.3">
      <c r="A2284" s="9">
        <v>45573.647222222222</v>
      </c>
      <c r="B2284" s="2" t="s">
        <v>3</v>
      </c>
      <c r="C2284" s="2" t="s">
        <v>4</v>
      </c>
      <c r="D2284" s="2" t="s">
        <v>1708</v>
      </c>
      <c r="E2284" s="12" t="s">
        <v>22</v>
      </c>
      <c r="F2284" s="12" t="s">
        <v>1749</v>
      </c>
      <c r="G2284" s="2" t="s">
        <v>23</v>
      </c>
      <c r="H2284" s="2" t="s">
        <v>29</v>
      </c>
      <c r="I2284" s="2" t="s">
        <v>234</v>
      </c>
      <c r="J2284" s="17">
        <v>86.82</v>
      </c>
      <c r="K2284" s="3" t="s">
        <v>1391</v>
      </c>
      <c r="L2284" s="30">
        <f>IF(M2284="1000 szt.",((J2284/N2284)/1000),IF(M2284="gram",((J2284/N2284)*1000),J2284/N2284))</f>
        <v>585.04043126684633</v>
      </c>
      <c r="M2284" s="14" t="s">
        <v>31</v>
      </c>
      <c r="N2284" s="15">
        <v>0.1484</v>
      </c>
      <c r="O2284" s="18" t="s">
        <v>1354</v>
      </c>
      <c r="P2284" s="31" t="str">
        <f t="shared" si="35"/>
        <v>St</v>
      </c>
    </row>
    <row r="2285" spans="1:16" ht="15.6" x14ac:dyDescent="0.3">
      <c r="A2285" s="9">
        <v>45573.729166666664</v>
      </c>
      <c r="B2285" s="2" t="s">
        <v>3</v>
      </c>
      <c r="C2285" s="2" t="s">
        <v>4</v>
      </c>
      <c r="D2285" s="2" t="s">
        <v>1708</v>
      </c>
      <c r="E2285" s="12" t="s">
        <v>71</v>
      </c>
      <c r="F2285" s="12" t="s">
        <v>1760</v>
      </c>
      <c r="G2285" s="2" t="s">
        <v>23</v>
      </c>
      <c r="H2285" s="2" t="s">
        <v>7</v>
      </c>
      <c r="I2285" s="2" t="s">
        <v>7</v>
      </c>
      <c r="J2285" s="17">
        <v>65.239999999999995</v>
      </c>
      <c r="K2285" s="3" t="s">
        <v>1392</v>
      </c>
      <c r="L2285" s="30">
        <f>IF(M2285="1000 szt.",((J2285/N2285)/1000),IF(M2285="gram",((J2285/N2285)*1000),J2285/N2285))</f>
        <v>0.81549999999999989</v>
      </c>
      <c r="M2285" s="14" t="s">
        <v>19</v>
      </c>
      <c r="N2285" s="15">
        <v>80</v>
      </c>
      <c r="O2285" s="18" t="s">
        <v>1354</v>
      </c>
      <c r="P2285" s="31" t="str">
        <f t="shared" si="35"/>
        <v>St</v>
      </c>
    </row>
    <row r="2286" spans="1:16" ht="15.6" x14ac:dyDescent="0.3">
      <c r="A2286" s="9">
        <v>45573.736111111109</v>
      </c>
      <c r="B2286" s="2" t="s">
        <v>3</v>
      </c>
      <c r="C2286" s="2" t="s">
        <v>4</v>
      </c>
      <c r="D2286" s="2" t="s">
        <v>1708</v>
      </c>
      <c r="E2286" s="12" t="s">
        <v>71</v>
      </c>
      <c r="F2286" s="12" t="s">
        <v>1760</v>
      </c>
      <c r="G2286" s="2" t="s">
        <v>23</v>
      </c>
      <c r="H2286" s="2" t="s">
        <v>7</v>
      </c>
      <c r="I2286" s="2" t="s">
        <v>7</v>
      </c>
      <c r="J2286" s="17">
        <v>81.55</v>
      </c>
      <c r="K2286" s="3" t="s">
        <v>1393</v>
      </c>
      <c r="L2286" s="30">
        <f>IF(M2286="1000 szt.",((J2286/N2286)/1000),IF(M2286="gram",((J2286/N2286)*1000),J2286/N2286))</f>
        <v>0.8155</v>
      </c>
      <c r="M2286" s="14" t="s">
        <v>19</v>
      </c>
      <c r="N2286" s="15">
        <v>100</v>
      </c>
      <c r="O2286" s="18" t="s">
        <v>1354</v>
      </c>
      <c r="P2286" s="31" t="str">
        <f t="shared" si="35"/>
        <v>St</v>
      </c>
    </row>
    <row r="2287" spans="1:16" ht="15.6" x14ac:dyDescent="0.3">
      <c r="A2287" s="9">
        <v>45573.739583333336</v>
      </c>
      <c r="B2287" s="2" t="s">
        <v>3</v>
      </c>
      <c r="C2287" s="2" t="s">
        <v>4</v>
      </c>
      <c r="D2287" s="2" t="s">
        <v>1708</v>
      </c>
      <c r="E2287" s="12" t="s">
        <v>71</v>
      </c>
      <c r="F2287" s="12" t="s">
        <v>1760</v>
      </c>
      <c r="G2287" s="2" t="s">
        <v>23</v>
      </c>
      <c r="H2287" s="2" t="s">
        <v>7</v>
      </c>
      <c r="I2287" s="2" t="s">
        <v>7</v>
      </c>
      <c r="J2287" s="17">
        <v>44.85</v>
      </c>
      <c r="K2287" s="3" t="s">
        <v>1394</v>
      </c>
      <c r="L2287" s="30">
        <f>IF(M2287="1000 szt.",((J2287/N2287)/1000),IF(M2287="gram",((J2287/N2287)*1000),J2287/N2287))</f>
        <v>0.81545454545454543</v>
      </c>
      <c r="M2287" s="14" t="s">
        <v>19</v>
      </c>
      <c r="N2287" s="15">
        <v>55</v>
      </c>
      <c r="O2287" s="18" t="s">
        <v>1354</v>
      </c>
      <c r="P2287" s="31" t="str">
        <f t="shared" si="35"/>
        <v>St</v>
      </c>
    </row>
    <row r="2288" spans="1:16" ht="15.6" x14ac:dyDescent="0.3">
      <c r="A2288" s="9">
        <v>45573.746527777781</v>
      </c>
      <c r="B2288" s="2" t="s">
        <v>3</v>
      </c>
      <c r="C2288" s="2" t="s">
        <v>4</v>
      </c>
      <c r="D2288" s="2" t="s">
        <v>1708</v>
      </c>
      <c r="E2288" s="12" t="s">
        <v>71</v>
      </c>
      <c r="F2288" s="12" t="s">
        <v>1760</v>
      </c>
      <c r="G2288" s="2" t="s">
        <v>23</v>
      </c>
      <c r="H2288" s="2" t="s">
        <v>7</v>
      </c>
      <c r="I2288" s="2" t="s">
        <v>7</v>
      </c>
      <c r="J2288" s="17">
        <v>44.85</v>
      </c>
      <c r="K2288" s="3" t="s">
        <v>1395</v>
      </c>
      <c r="L2288" s="30">
        <f>IF(M2288="1000 szt.",((J2288/N2288)/1000),IF(M2288="gram",((J2288/N2288)*1000),J2288/N2288))</f>
        <v>0.81545454545454543</v>
      </c>
      <c r="M2288" s="14" t="s">
        <v>19</v>
      </c>
      <c r="N2288" s="15">
        <v>55</v>
      </c>
      <c r="O2288" s="18" t="s">
        <v>1354</v>
      </c>
      <c r="P2288" s="31" t="str">
        <f t="shared" si="35"/>
        <v>St</v>
      </c>
    </row>
    <row r="2289" spans="1:16" ht="15.6" x14ac:dyDescent="0.3">
      <c r="A2289" s="9">
        <v>45573.75</v>
      </c>
      <c r="B2289" s="2" t="s">
        <v>3</v>
      </c>
      <c r="C2289" s="2" t="s">
        <v>4</v>
      </c>
      <c r="D2289" s="2" t="s">
        <v>1708</v>
      </c>
      <c r="E2289" s="12" t="s">
        <v>71</v>
      </c>
      <c r="F2289" s="12" t="s">
        <v>1760</v>
      </c>
      <c r="G2289" s="2" t="s">
        <v>23</v>
      </c>
      <c r="H2289" s="2" t="s">
        <v>7</v>
      </c>
      <c r="I2289" s="2" t="s">
        <v>7</v>
      </c>
      <c r="J2289" s="17">
        <v>48.93</v>
      </c>
      <c r="K2289" s="3" t="s">
        <v>1396</v>
      </c>
      <c r="L2289" s="30">
        <f>IF(M2289="1000 szt.",((J2289/N2289)/1000),IF(M2289="gram",((J2289/N2289)*1000),J2289/N2289))</f>
        <v>0.8155</v>
      </c>
      <c r="M2289" s="14" t="s">
        <v>19</v>
      </c>
      <c r="N2289" s="15">
        <v>60</v>
      </c>
      <c r="O2289" s="18" t="s">
        <v>1354</v>
      </c>
      <c r="P2289" s="31" t="str">
        <f t="shared" si="35"/>
        <v>St</v>
      </c>
    </row>
    <row r="2290" spans="1:16" ht="15.6" x14ac:dyDescent="0.3">
      <c r="A2290" s="9">
        <v>45573.807638888888</v>
      </c>
      <c r="B2290" s="2" t="s">
        <v>9</v>
      </c>
      <c r="C2290" s="2" t="s">
        <v>4</v>
      </c>
      <c r="D2290" s="2" t="s">
        <v>1713</v>
      </c>
      <c r="E2290" s="12" t="s">
        <v>3895</v>
      </c>
      <c r="F2290" s="12" t="s">
        <v>1764</v>
      </c>
      <c r="G2290" s="2" t="s">
        <v>16</v>
      </c>
      <c r="H2290" s="2" t="s">
        <v>17</v>
      </c>
      <c r="I2290" s="2" t="s">
        <v>18</v>
      </c>
      <c r="K2290" s="3" t="s">
        <v>1397</v>
      </c>
      <c r="L2290" s="30">
        <f>IF(M2290="1000 szt.",((J2290/N2290)/1000),IF(M2290="gram",((J2290/N2290)*1000),J2290/N2290))</f>
        <v>0</v>
      </c>
      <c r="M2290" s="14" t="s">
        <v>19</v>
      </c>
      <c r="N2290" s="15">
        <v>2</v>
      </c>
      <c r="O2290" s="18" t="s">
        <v>1354</v>
      </c>
      <c r="P2290" s="31" t="str">
        <f t="shared" si="35"/>
        <v>St</v>
      </c>
    </row>
    <row r="2291" spans="1:16" ht="28.8" x14ac:dyDescent="0.3">
      <c r="A2291" s="9">
        <v>45574.194444444445</v>
      </c>
      <c r="B2291" s="2" t="s">
        <v>3</v>
      </c>
      <c r="C2291" s="2" t="s">
        <v>4</v>
      </c>
      <c r="D2291" s="2" t="s">
        <v>1709</v>
      </c>
      <c r="E2291" s="12" t="s">
        <v>103</v>
      </c>
      <c r="F2291" s="12" t="s">
        <v>1756</v>
      </c>
      <c r="G2291" s="2" t="s">
        <v>23</v>
      </c>
      <c r="H2291" s="2" t="s">
        <v>7</v>
      </c>
      <c r="I2291" s="2" t="s">
        <v>7</v>
      </c>
      <c r="J2291" s="17">
        <v>130.49</v>
      </c>
      <c r="K2291" s="3" t="s">
        <v>1398</v>
      </c>
      <c r="L2291" s="30">
        <f>IF(M2291="1000 szt.",((J2291/N2291)/1000),IF(M2291="gram",((J2291/N2291)*1000),J2291/N2291))</f>
        <v>0.81556250000000008</v>
      </c>
      <c r="M2291" s="14" t="s">
        <v>19</v>
      </c>
      <c r="N2291" s="15">
        <v>160</v>
      </c>
      <c r="O2291" s="18" t="s">
        <v>1354</v>
      </c>
      <c r="P2291" s="31" t="str">
        <f t="shared" si="35"/>
        <v>St</v>
      </c>
    </row>
    <row r="2292" spans="1:16" ht="15.6" x14ac:dyDescent="0.3">
      <c r="A2292" s="9">
        <v>45574.375</v>
      </c>
      <c r="B2292" s="2" t="s">
        <v>27</v>
      </c>
      <c r="C2292" s="2" t="s">
        <v>28</v>
      </c>
      <c r="D2292" s="2" t="s">
        <v>1714</v>
      </c>
      <c r="E2292" s="12" t="s">
        <v>40</v>
      </c>
      <c r="G2292" s="2" t="s">
        <v>27</v>
      </c>
      <c r="H2292" s="2" t="s">
        <v>7</v>
      </c>
      <c r="I2292" s="2" t="s">
        <v>7</v>
      </c>
      <c r="J2292" s="17">
        <v>5382.56</v>
      </c>
      <c r="L2292" s="30">
        <f>IF(M2292="1000 szt.",((J2292/N2292)/1000),IF(M2292="gram",((J2292/N2292)*1000),J2292/N2292))</f>
        <v>0.81553939393939401</v>
      </c>
      <c r="M2292" s="14" t="s">
        <v>19</v>
      </c>
      <c r="N2292" s="15">
        <v>6600</v>
      </c>
      <c r="O2292" s="18" t="s">
        <v>1164</v>
      </c>
      <c r="P2292" s="31" t="str">
        <f t="shared" si="35"/>
        <v>KA</v>
      </c>
    </row>
    <row r="2293" spans="1:16" ht="15.6" x14ac:dyDescent="0.3">
      <c r="A2293" s="9">
        <v>45574.375</v>
      </c>
      <c r="B2293" s="2" t="s">
        <v>27</v>
      </c>
      <c r="C2293" s="2" t="s">
        <v>28</v>
      </c>
      <c r="D2293" s="2" t="s">
        <v>1714</v>
      </c>
      <c r="E2293" s="12" t="s">
        <v>40</v>
      </c>
      <c r="G2293" s="2" t="s">
        <v>27</v>
      </c>
      <c r="H2293" s="2" t="s">
        <v>7</v>
      </c>
      <c r="I2293" s="2" t="s">
        <v>7</v>
      </c>
      <c r="J2293" s="17">
        <v>366.18</v>
      </c>
      <c r="L2293" s="30">
        <f>IF(M2293="1000 szt.",((J2293/N2293)/1000),IF(M2293="gram",((J2293/N2293)*1000),J2293/N2293))</f>
        <v>0.81554565701559023</v>
      </c>
      <c r="M2293" s="14" t="s">
        <v>19</v>
      </c>
      <c r="N2293" s="15">
        <v>449</v>
      </c>
      <c r="O2293" s="18" t="s">
        <v>1164</v>
      </c>
      <c r="P2293" s="31" t="str">
        <f t="shared" si="35"/>
        <v>KA</v>
      </c>
    </row>
    <row r="2294" spans="1:16" ht="15.6" x14ac:dyDescent="0.3">
      <c r="A2294" s="9">
        <v>45574.375</v>
      </c>
      <c r="B2294" s="2" t="s">
        <v>27</v>
      </c>
      <c r="C2294" s="2" t="s">
        <v>28</v>
      </c>
      <c r="D2294" s="2" t="s">
        <v>1714</v>
      </c>
      <c r="E2294" s="12" t="s">
        <v>40</v>
      </c>
      <c r="G2294" s="2" t="s">
        <v>27</v>
      </c>
      <c r="H2294" s="2" t="s">
        <v>29</v>
      </c>
      <c r="I2294" s="2" t="s">
        <v>30</v>
      </c>
      <c r="J2294" s="17">
        <v>117</v>
      </c>
      <c r="L2294" s="30">
        <f>IF(M2294="1000 szt.",((J2294/N2294)/1000),IF(M2294="gram",((J2294/N2294)*1000),J2294/N2294))</f>
        <v>585</v>
      </c>
      <c r="M2294" s="14" t="s">
        <v>31</v>
      </c>
      <c r="N2294" s="15">
        <v>0.2</v>
      </c>
      <c r="O2294" s="18" t="s">
        <v>1164</v>
      </c>
      <c r="P2294" s="31" t="str">
        <f t="shared" si="35"/>
        <v>KA</v>
      </c>
    </row>
    <row r="2295" spans="1:16" ht="15.6" x14ac:dyDescent="0.3">
      <c r="A2295" s="9">
        <v>45574.375</v>
      </c>
      <c r="B2295" s="2" t="s">
        <v>27</v>
      </c>
      <c r="C2295" s="2" t="s">
        <v>28</v>
      </c>
      <c r="D2295" s="2" t="s">
        <v>1714</v>
      </c>
      <c r="E2295" s="12" t="s">
        <v>40</v>
      </c>
      <c r="G2295" s="2" t="s">
        <v>27</v>
      </c>
      <c r="H2295" s="2" t="s">
        <v>29</v>
      </c>
      <c r="I2295" s="2" t="s">
        <v>30</v>
      </c>
      <c r="J2295" s="17">
        <v>4364.25</v>
      </c>
      <c r="L2295" s="30">
        <f>IF(M2295="1000 szt.",((J2295/N2295)/1000),IF(M2295="gram",((J2295/N2295)*1000),J2295/N2295))</f>
        <v>585.02010723860587</v>
      </c>
      <c r="M2295" s="14" t="s">
        <v>31</v>
      </c>
      <c r="N2295" s="15">
        <v>7.46</v>
      </c>
      <c r="O2295" s="18" t="s">
        <v>1164</v>
      </c>
      <c r="P2295" s="31" t="str">
        <f t="shared" si="35"/>
        <v>KA</v>
      </c>
    </row>
    <row r="2296" spans="1:16" ht="15.6" x14ac:dyDescent="0.3">
      <c r="A2296" s="9">
        <v>45574.401388888888</v>
      </c>
      <c r="B2296" s="2" t="s">
        <v>9</v>
      </c>
      <c r="C2296" s="2" t="s">
        <v>4</v>
      </c>
      <c r="D2296" s="2" t="s">
        <v>1709</v>
      </c>
      <c r="E2296" s="12" t="s">
        <v>52</v>
      </c>
      <c r="F2296" s="12" t="s">
        <v>1751</v>
      </c>
      <c r="G2296" s="2" t="s">
        <v>16</v>
      </c>
      <c r="H2296" s="2" t="s">
        <v>17</v>
      </c>
      <c r="I2296" s="2" t="s">
        <v>18</v>
      </c>
      <c r="J2296" s="17">
        <v>3</v>
      </c>
      <c r="K2296" s="3" t="s">
        <v>1399</v>
      </c>
      <c r="L2296" s="30">
        <f>IF(M2296="1000 szt.",((J2296/N2296)/1000),IF(M2296="gram",((J2296/N2296)*1000),J2296/N2296))</f>
        <v>3</v>
      </c>
      <c r="M2296" s="14" t="s">
        <v>19</v>
      </c>
      <c r="N2296" s="15">
        <v>1</v>
      </c>
      <c r="O2296" s="18" t="s">
        <v>1354</v>
      </c>
      <c r="P2296" s="31" t="str">
        <f t="shared" si="35"/>
        <v>St</v>
      </c>
    </row>
    <row r="2297" spans="1:16" ht="15.6" x14ac:dyDescent="0.3">
      <c r="A2297" s="9">
        <v>45574.402777777781</v>
      </c>
      <c r="B2297" s="2" t="s">
        <v>27</v>
      </c>
      <c r="C2297" s="2" t="s">
        <v>32</v>
      </c>
      <c r="D2297" s="2" t="s">
        <v>1709</v>
      </c>
      <c r="E2297" s="12" t="s">
        <v>99</v>
      </c>
      <c r="G2297" s="2" t="s">
        <v>23</v>
      </c>
      <c r="H2297" s="2" t="s">
        <v>55</v>
      </c>
      <c r="I2297" s="2" t="s">
        <v>57</v>
      </c>
      <c r="J2297" s="17">
        <v>380</v>
      </c>
      <c r="L2297" s="30">
        <f>IF(M2297="1000 szt.",((J2297/N2297)/1000),IF(M2297="gram",((J2297/N2297)*1000),J2297/N2297))</f>
        <v>40</v>
      </c>
      <c r="M2297" s="14" t="s">
        <v>46</v>
      </c>
      <c r="N2297" s="15">
        <v>9.5</v>
      </c>
      <c r="O2297" s="18" t="s">
        <v>1354</v>
      </c>
      <c r="P2297" s="31" t="str">
        <f t="shared" si="35"/>
        <v>St</v>
      </c>
    </row>
    <row r="2298" spans="1:16" ht="15.6" x14ac:dyDescent="0.3">
      <c r="A2298" s="9">
        <v>45574.502083333333</v>
      </c>
      <c r="B2298" s="2" t="s">
        <v>9</v>
      </c>
      <c r="C2298" s="2" t="s">
        <v>4</v>
      </c>
      <c r="D2298" s="2" t="s">
        <v>1709</v>
      </c>
      <c r="E2298" s="12" t="s">
        <v>52</v>
      </c>
      <c r="F2298" s="12" t="s">
        <v>1751</v>
      </c>
      <c r="G2298" s="2" t="s">
        <v>16</v>
      </c>
      <c r="H2298" s="2" t="s">
        <v>17</v>
      </c>
      <c r="I2298" s="2" t="s">
        <v>18</v>
      </c>
      <c r="J2298" s="17">
        <v>3</v>
      </c>
      <c r="K2298" s="3" t="s">
        <v>1401</v>
      </c>
      <c r="L2298" s="30">
        <f>IF(M2298="1000 szt.",((J2298/N2298)/1000),IF(M2298="gram",((J2298/N2298)*1000),J2298/N2298))</f>
        <v>3</v>
      </c>
      <c r="M2298" s="14" t="s">
        <v>19</v>
      </c>
      <c r="N2298" s="15">
        <v>1</v>
      </c>
      <c r="O2298" s="18" t="s">
        <v>1400</v>
      </c>
      <c r="P2298" s="31" t="str">
        <f t="shared" si="35"/>
        <v>ŻW</v>
      </c>
    </row>
    <row r="2299" spans="1:16" ht="15.6" x14ac:dyDescent="0.3">
      <c r="A2299" s="9">
        <v>45574.738888888889</v>
      </c>
      <c r="B2299" s="2" t="s">
        <v>3</v>
      </c>
      <c r="C2299" s="2" t="s">
        <v>32</v>
      </c>
      <c r="D2299" s="2" t="s">
        <v>1712</v>
      </c>
      <c r="E2299" s="12" t="s">
        <v>162</v>
      </c>
      <c r="G2299" s="2" t="s">
        <v>250</v>
      </c>
      <c r="H2299" s="2" t="s">
        <v>37</v>
      </c>
      <c r="I2299" s="2" t="s">
        <v>38</v>
      </c>
      <c r="J2299" s="17">
        <v>60000</v>
      </c>
      <c r="K2299" s="3" t="s">
        <v>1402</v>
      </c>
      <c r="L2299" s="30">
        <f>IF(M2299="1000 szt.",((J2299/N2299)/1000),IF(M2299="gram",((J2299/N2299)*1000),J2299/N2299))</f>
        <v>60000</v>
      </c>
      <c r="M2299" s="14" t="s">
        <v>19</v>
      </c>
      <c r="N2299" s="15">
        <v>1</v>
      </c>
      <c r="O2299" s="18" t="s">
        <v>1354</v>
      </c>
      <c r="P2299" s="31" t="str">
        <f t="shared" si="35"/>
        <v>St</v>
      </c>
    </row>
    <row r="2300" spans="1:16" ht="15.6" x14ac:dyDescent="0.3">
      <c r="A2300" s="9">
        <v>45575.104166666664</v>
      </c>
      <c r="B2300" s="2" t="s">
        <v>9</v>
      </c>
      <c r="C2300" s="2" t="s">
        <v>4</v>
      </c>
      <c r="D2300" s="2" t="s">
        <v>1709</v>
      </c>
      <c r="E2300" s="12" t="s">
        <v>60</v>
      </c>
      <c r="F2300" s="12" t="s">
        <v>1752</v>
      </c>
      <c r="G2300" s="2" t="s">
        <v>23</v>
      </c>
      <c r="H2300" s="2" t="s">
        <v>11</v>
      </c>
      <c r="I2300" s="2" t="s">
        <v>126</v>
      </c>
      <c r="J2300" s="17">
        <v>6000</v>
      </c>
      <c r="K2300" s="3" t="s">
        <v>1403</v>
      </c>
      <c r="L2300" s="30">
        <f>IF(M2300="1000 szt.",((J2300/N2300)/1000),IF(M2300="gram",((J2300/N2300)*1000),J2300/N2300))</f>
        <v>6000</v>
      </c>
      <c r="M2300" s="14" t="s">
        <v>19</v>
      </c>
      <c r="N2300" s="15">
        <v>1</v>
      </c>
      <c r="O2300" s="18" t="s">
        <v>1354</v>
      </c>
      <c r="P2300" s="31" t="str">
        <f t="shared" si="35"/>
        <v>St</v>
      </c>
    </row>
    <row r="2301" spans="1:16" ht="15.6" x14ac:dyDescent="0.3">
      <c r="A2301" s="9">
        <v>45575.104166666664</v>
      </c>
      <c r="B2301" s="2" t="s">
        <v>9</v>
      </c>
      <c r="C2301" s="2" t="s">
        <v>4</v>
      </c>
      <c r="D2301" s="2" t="s">
        <v>1709</v>
      </c>
      <c r="E2301" s="12" t="s">
        <v>60</v>
      </c>
      <c r="F2301" s="12" t="s">
        <v>1752</v>
      </c>
      <c r="G2301" s="2" t="s">
        <v>23</v>
      </c>
      <c r="H2301" s="2" t="s">
        <v>11</v>
      </c>
      <c r="I2301" s="2" t="s">
        <v>126</v>
      </c>
      <c r="J2301" s="17">
        <v>4200</v>
      </c>
      <c r="K2301" s="3" t="s">
        <v>1404</v>
      </c>
      <c r="L2301" s="30">
        <f>IF(M2301="1000 szt.",((J2301/N2301)/1000),IF(M2301="gram",((J2301/N2301)*1000),J2301/N2301))</f>
        <v>200</v>
      </c>
      <c r="M2301" s="14" t="s">
        <v>19</v>
      </c>
      <c r="N2301" s="15">
        <v>21</v>
      </c>
      <c r="O2301" s="18" t="s">
        <v>1354</v>
      </c>
      <c r="P2301" s="31" t="str">
        <f t="shared" si="35"/>
        <v>St</v>
      </c>
    </row>
    <row r="2302" spans="1:16" ht="15.6" x14ac:dyDescent="0.3">
      <c r="A2302" s="9">
        <v>45575.3125</v>
      </c>
      <c r="B2302" s="2" t="s">
        <v>3</v>
      </c>
      <c r="C2302" s="2" t="s">
        <v>4</v>
      </c>
      <c r="D2302" s="2" t="s">
        <v>1710</v>
      </c>
      <c r="E2302" s="12" t="s">
        <v>167</v>
      </c>
      <c r="F2302" s="12" t="s">
        <v>1761</v>
      </c>
      <c r="G2302" s="2" t="s">
        <v>16</v>
      </c>
      <c r="H2302" s="2" t="s">
        <v>10</v>
      </c>
      <c r="I2302" s="2" t="s">
        <v>35</v>
      </c>
      <c r="J2302" s="17">
        <v>44400</v>
      </c>
      <c r="K2302" s="3" t="s">
        <v>1405</v>
      </c>
      <c r="L2302" s="30">
        <f>IF(M2302="1000 szt.",((J2302/N2302)/1000),IF(M2302="gram",((J2302/N2302)*1000),J2302/N2302))</f>
        <v>48000</v>
      </c>
      <c r="M2302" s="14" t="s">
        <v>31</v>
      </c>
      <c r="N2302" s="15">
        <v>0.92500000000000004</v>
      </c>
      <c r="O2302" s="18" t="s">
        <v>1354</v>
      </c>
      <c r="P2302" s="31" t="str">
        <f t="shared" si="35"/>
        <v>St</v>
      </c>
    </row>
    <row r="2303" spans="1:16" ht="15.6" x14ac:dyDescent="0.3">
      <c r="A2303" s="9">
        <v>45575.434027777781</v>
      </c>
      <c r="B2303" s="33" t="s">
        <v>27</v>
      </c>
      <c r="C2303" s="33" t="s">
        <v>28</v>
      </c>
      <c r="D2303" s="2" t="s">
        <v>1714</v>
      </c>
      <c r="E2303" s="12" t="s">
        <v>212</v>
      </c>
      <c r="G2303" s="33" t="s">
        <v>27</v>
      </c>
      <c r="H2303" s="2" t="s">
        <v>11</v>
      </c>
      <c r="I2303" s="2" t="s">
        <v>1744</v>
      </c>
      <c r="L2303" s="30" t="e">
        <f>IF(M2303="1000 szt.",((J2303/N2303)/1000),IF(M2303="gram",((J2303/N2303)*1000),J2303/N2303))</f>
        <v>#DIV/0!</v>
      </c>
      <c r="M2303" s="14" t="s">
        <v>19</v>
      </c>
      <c r="N2303" s="15">
        <v>0</v>
      </c>
      <c r="O2303" s="18" t="s">
        <v>1354</v>
      </c>
      <c r="P2303" s="31" t="str">
        <f t="shared" si="35"/>
        <v>St</v>
      </c>
    </row>
    <row r="2304" spans="1:16" ht="15.6" x14ac:dyDescent="0.3">
      <c r="A2304" s="9">
        <v>45575.451388888891</v>
      </c>
      <c r="B2304" s="2" t="s">
        <v>9</v>
      </c>
      <c r="C2304" s="2" t="s">
        <v>4</v>
      </c>
      <c r="D2304" s="2" t="s">
        <v>1709</v>
      </c>
      <c r="E2304" s="12" t="s">
        <v>52</v>
      </c>
      <c r="F2304" s="12" t="s">
        <v>1751</v>
      </c>
      <c r="G2304" s="2" t="s">
        <v>16</v>
      </c>
      <c r="H2304" s="2" t="s">
        <v>17</v>
      </c>
      <c r="I2304" s="2" t="s">
        <v>18</v>
      </c>
      <c r="J2304" s="17">
        <v>3</v>
      </c>
      <c r="K2304" s="3" t="s">
        <v>1407</v>
      </c>
      <c r="L2304" s="30">
        <f>IF(M2304="1000 szt.",((J2304/N2304)/1000),IF(M2304="gram",((J2304/N2304)*1000),J2304/N2304))</f>
        <v>3</v>
      </c>
      <c r="M2304" s="14" t="s">
        <v>19</v>
      </c>
      <c r="N2304" s="15">
        <v>1</v>
      </c>
      <c r="O2304" s="18" t="s">
        <v>1406</v>
      </c>
      <c r="P2304" s="31" t="str">
        <f t="shared" si="35"/>
        <v>ŻW</v>
      </c>
    </row>
    <row r="2305" spans="1:16" ht="15.6" x14ac:dyDescent="0.3">
      <c r="A2305" s="9">
        <v>45575.478472222225</v>
      </c>
      <c r="B2305" s="2" t="s">
        <v>3</v>
      </c>
      <c r="C2305" s="2" t="s">
        <v>4</v>
      </c>
      <c r="D2305" s="2" t="s">
        <v>1709</v>
      </c>
      <c r="E2305" s="12" t="s">
        <v>60</v>
      </c>
      <c r="F2305" s="12" t="s">
        <v>1765</v>
      </c>
      <c r="G2305" s="2" t="s">
        <v>23</v>
      </c>
      <c r="H2305" s="2" t="s">
        <v>64</v>
      </c>
      <c r="I2305" s="2" t="s">
        <v>1744</v>
      </c>
      <c r="J2305" s="17">
        <v>50</v>
      </c>
      <c r="K2305" s="3" t="s">
        <v>122</v>
      </c>
      <c r="L2305" s="30">
        <f>IF(M2305="1000 szt.",((J2305/N2305)/1000),IF(M2305="gram",((J2305/N2305)*1000),J2305/N2305))</f>
        <v>50</v>
      </c>
      <c r="M2305" s="14" t="s">
        <v>19</v>
      </c>
      <c r="N2305" s="15">
        <v>1</v>
      </c>
      <c r="O2305" s="18" t="s">
        <v>1354</v>
      </c>
      <c r="P2305" s="31" t="str">
        <f t="shared" si="35"/>
        <v>St</v>
      </c>
    </row>
    <row r="2306" spans="1:16" ht="15.6" x14ac:dyDescent="0.3">
      <c r="A2306" s="9">
        <v>45575.554861111108</v>
      </c>
      <c r="B2306" s="2" t="s">
        <v>27</v>
      </c>
      <c r="C2306" s="2" t="s">
        <v>28</v>
      </c>
      <c r="D2306" s="2" t="s">
        <v>1709</v>
      </c>
      <c r="E2306" s="12" t="s">
        <v>36</v>
      </c>
      <c r="G2306" s="2" t="s">
        <v>27</v>
      </c>
      <c r="H2306" s="2" t="s">
        <v>37</v>
      </c>
      <c r="I2306" s="2" t="s">
        <v>38</v>
      </c>
      <c r="J2306" s="17">
        <v>64104.15</v>
      </c>
      <c r="K2306" s="3" t="s">
        <v>1409</v>
      </c>
      <c r="L2306" s="30">
        <f>IF(M2306="1000 szt.",((J2306/N2306)/1000),IF(M2306="gram",((J2306/N2306)*1000),J2306/N2306))</f>
        <v>64104.15</v>
      </c>
      <c r="M2306" s="14" t="s">
        <v>19</v>
      </c>
      <c r="N2306" s="15">
        <v>1</v>
      </c>
      <c r="O2306" s="18" t="s">
        <v>1166</v>
      </c>
      <c r="P2306" s="31" t="str">
        <f t="shared" si="35"/>
        <v>Po</v>
      </c>
    </row>
    <row r="2307" spans="1:16" ht="15.6" x14ac:dyDescent="0.3">
      <c r="A2307" s="9">
        <v>45576.208333333336</v>
      </c>
      <c r="B2307" s="2" t="s">
        <v>27</v>
      </c>
      <c r="C2307" s="2" t="s">
        <v>32</v>
      </c>
      <c r="D2307" s="2" t="s">
        <v>1708</v>
      </c>
      <c r="E2307" s="12" t="s">
        <v>25</v>
      </c>
      <c r="G2307" s="2" t="s">
        <v>26</v>
      </c>
      <c r="H2307" s="2" t="s">
        <v>7</v>
      </c>
      <c r="I2307" s="2" t="s">
        <v>7</v>
      </c>
      <c r="J2307" s="17">
        <v>65.239999999999995</v>
      </c>
      <c r="L2307" s="30">
        <f>IF(M2307="1000 szt.",((J2307/N2307)/1000),IF(M2307="gram",((J2307/N2307)*1000),J2307/N2307))</f>
        <v>0.81549999999999989</v>
      </c>
      <c r="M2307" s="14" t="s">
        <v>19</v>
      </c>
      <c r="N2307" s="15">
        <v>80</v>
      </c>
      <c r="O2307" s="18" t="s">
        <v>1164</v>
      </c>
      <c r="P2307" s="31" t="str">
        <f t="shared" ref="P2307:P2370" si="36">MID(O2307,1,2)</f>
        <v>KA</v>
      </c>
    </row>
    <row r="2308" spans="1:16" ht="15.6" x14ac:dyDescent="0.3">
      <c r="A2308" s="9">
        <v>45576.319444444445</v>
      </c>
      <c r="B2308" s="2" t="s">
        <v>27</v>
      </c>
      <c r="C2308" s="2" t="s">
        <v>28</v>
      </c>
      <c r="D2308" s="2" t="s">
        <v>1711</v>
      </c>
      <c r="E2308" s="12" t="s">
        <v>69</v>
      </c>
      <c r="G2308" s="2" t="s">
        <v>27</v>
      </c>
      <c r="H2308" s="2" t="s">
        <v>7</v>
      </c>
      <c r="I2308" s="2" t="s">
        <v>7</v>
      </c>
      <c r="J2308" s="17">
        <v>7992.29</v>
      </c>
      <c r="L2308" s="30">
        <f>IF(M2308="1000 szt.",((J2308/N2308)/1000),IF(M2308="gram",((J2308/N2308)*1000),J2308/N2308))</f>
        <v>0.81553979591836734</v>
      </c>
      <c r="M2308" s="14" t="s">
        <v>19</v>
      </c>
      <c r="N2308" s="15">
        <v>9800</v>
      </c>
      <c r="O2308" s="18" t="s">
        <v>1354</v>
      </c>
      <c r="P2308" s="31" t="str">
        <f t="shared" si="36"/>
        <v>St</v>
      </c>
    </row>
    <row r="2309" spans="1:16" ht="15.6" x14ac:dyDescent="0.3">
      <c r="A2309" s="9">
        <v>45576.347222222219</v>
      </c>
      <c r="B2309" s="2" t="s">
        <v>27</v>
      </c>
      <c r="C2309" s="2" t="s">
        <v>28</v>
      </c>
      <c r="D2309" s="2" t="s">
        <v>1711</v>
      </c>
      <c r="E2309" s="12" t="s">
        <v>5</v>
      </c>
      <c r="G2309" s="2" t="s">
        <v>27</v>
      </c>
      <c r="H2309" s="2" t="s">
        <v>37</v>
      </c>
      <c r="I2309" s="2" t="s">
        <v>38</v>
      </c>
      <c r="J2309" s="17">
        <v>90000</v>
      </c>
      <c r="K2309" s="3" t="s">
        <v>1408</v>
      </c>
      <c r="L2309" s="30">
        <f>IF(M2309="1000 szt.",((J2309/N2309)/1000),IF(M2309="gram",((J2309/N2309)*1000),J2309/N2309))</f>
        <v>90000</v>
      </c>
      <c r="M2309" s="14" t="s">
        <v>19</v>
      </c>
      <c r="N2309" s="15">
        <v>1</v>
      </c>
      <c r="O2309" s="18" t="s">
        <v>1354</v>
      </c>
      <c r="P2309" s="31" t="str">
        <f t="shared" si="36"/>
        <v>St</v>
      </c>
    </row>
    <row r="2310" spans="1:16" ht="15.6" x14ac:dyDescent="0.3">
      <c r="A2310" s="9">
        <v>45576.458333333336</v>
      </c>
      <c r="B2310" s="2" t="s">
        <v>27</v>
      </c>
      <c r="C2310" s="2" t="s">
        <v>32</v>
      </c>
      <c r="D2310" s="2" t="s">
        <v>1708</v>
      </c>
      <c r="E2310" s="12" t="s">
        <v>25</v>
      </c>
      <c r="G2310" s="2" t="s">
        <v>26</v>
      </c>
      <c r="H2310" s="2" t="s">
        <v>17</v>
      </c>
      <c r="I2310" s="2" t="s">
        <v>1744</v>
      </c>
      <c r="K2310" s="3" t="s">
        <v>1410</v>
      </c>
      <c r="L2310" s="30">
        <f>IF(M2310="1000 szt.",((J2310/N2310)/1000),IF(M2310="gram",((J2310/N2310)*1000),J2310/N2310))</f>
        <v>0</v>
      </c>
      <c r="M2310" s="14" t="s">
        <v>19</v>
      </c>
      <c r="N2310" s="15">
        <v>17</v>
      </c>
      <c r="O2310" s="18" t="s">
        <v>1166</v>
      </c>
      <c r="P2310" s="31" t="str">
        <f t="shared" si="36"/>
        <v>Po</v>
      </c>
    </row>
    <row r="2311" spans="1:16" ht="15.6" x14ac:dyDescent="0.3">
      <c r="A2311" s="9">
        <v>45576.642361111109</v>
      </c>
      <c r="B2311" s="2" t="s">
        <v>9</v>
      </c>
      <c r="C2311" s="2" t="s">
        <v>4</v>
      </c>
      <c r="D2311" s="2" t="s">
        <v>1709</v>
      </c>
      <c r="E2311" s="12" t="s">
        <v>52</v>
      </c>
      <c r="F2311" s="12" t="s">
        <v>1751</v>
      </c>
      <c r="G2311" s="2" t="s">
        <v>16</v>
      </c>
      <c r="H2311" s="2" t="s">
        <v>17</v>
      </c>
      <c r="I2311" s="2" t="s">
        <v>18</v>
      </c>
      <c r="J2311" s="17">
        <v>3</v>
      </c>
      <c r="K2311" s="3" t="s">
        <v>1412</v>
      </c>
      <c r="L2311" s="30">
        <f>IF(M2311="1000 szt.",((J2311/N2311)/1000),IF(M2311="gram",((J2311/N2311)*1000),J2311/N2311))</f>
        <v>3</v>
      </c>
      <c r="M2311" s="14" t="s">
        <v>19</v>
      </c>
      <c r="N2311" s="15">
        <v>1</v>
      </c>
      <c r="O2311" s="18" t="s">
        <v>1406</v>
      </c>
      <c r="P2311" s="31" t="str">
        <f t="shared" si="36"/>
        <v>ŻW</v>
      </c>
    </row>
    <row r="2312" spans="1:16" ht="15.6" x14ac:dyDescent="0.3">
      <c r="A2312" s="9">
        <v>45576.642361111109</v>
      </c>
      <c r="B2312" s="2" t="s">
        <v>9</v>
      </c>
      <c r="C2312" s="2" t="s">
        <v>4</v>
      </c>
      <c r="D2312" s="2" t="s">
        <v>1709</v>
      </c>
      <c r="E2312" s="12" t="s">
        <v>52</v>
      </c>
      <c r="F2312" s="12" t="s">
        <v>1751</v>
      </c>
      <c r="G2312" s="2" t="s">
        <v>16</v>
      </c>
      <c r="H2312" s="2" t="s">
        <v>17</v>
      </c>
      <c r="I2312" s="2" t="s">
        <v>18</v>
      </c>
      <c r="J2312" s="17">
        <v>3</v>
      </c>
      <c r="K2312" s="3" t="s">
        <v>1413</v>
      </c>
      <c r="L2312" s="30">
        <f>IF(M2312="1000 szt.",((J2312/N2312)/1000),IF(M2312="gram",((J2312/N2312)*1000),J2312/N2312))</f>
        <v>3</v>
      </c>
      <c r="M2312" s="14" t="s">
        <v>19</v>
      </c>
      <c r="N2312" s="15">
        <v>1</v>
      </c>
      <c r="O2312" s="18" t="s">
        <v>1406</v>
      </c>
      <c r="P2312" s="31" t="str">
        <f t="shared" si="36"/>
        <v>ŻW</v>
      </c>
    </row>
    <row r="2313" spans="1:16" ht="15.6" x14ac:dyDescent="0.3">
      <c r="A2313" s="9">
        <v>45576.642361111109</v>
      </c>
      <c r="B2313" s="2" t="s">
        <v>9</v>
      </c>
      <c r="C2313" s="2" t="s">
        <v>4</v>
      </c>
      <c r="D2313" s="2" t="s">
        <v>1709</v>
      </c>
      <c r="E2313" s="12" t="s">
        <v>52</v>
      </c>
      <c r="F2313" s="12" t="s">
        <v>1751</v>
      </c>
      <c r="G2313" s="2" t="s">
        <v>16</v>
      </c>
      <c r="H2313" s="2" t="s">
        <v>17</v>
      </c>
      <c r="I2313" s="2" t="s">
        <v>18</v>
      </c>
      <c r="J2313" s="17">
        <v>3</v>
      </c>
      <c r="K2313" s="3" t="s">
        <v>1414</v>
      </c>
      <c r="L2313" s="30">
        <f>IF(M2313="1000 szt.",((J2313/N2313)/1000),IF(M2313="gram",((J2313/N2313)*1000),J2313/N2313))</f>
        <v>3</v>
      </c>
      <c r="M2313" s="14" t="s">
        <v>19</v>
      </c>
      <c r="N2313" s="15">
        <v>1</v>
      </c>
      <c r="O2313" s="18" t="s">
        <v>1406</v>
      </c>
      <c r="P2313" s="31" t="str">
        <f t="shared" si="36"/>
        <v>ŻW</v>
      </c>
    </row>
    <row r="2314" spans="1:16" ht="15.6" x14ac:dyDescent="0.3">
      <c r="A2314" s="9">
        <v>45576.677083333336</v>
      </c>
      <c r="B2314" s="2" t="s">
        <v>27</v>
      </c>
      <c r="C2314" s="2" t="s">
        <v>28</v>
      </c>
      <c r="D2314" s="2" t="s">
        <v>1709</v>
      </c>
      <c r="E2314" s="12" t="s">
        <v>138</v>
      </c>
      <c r="G2314" s="2" t="s">
        <v>27</v>
      </c>
      <c r="H2314" s="2" t="s">
        <v>10</v>
      </c>
      <c r="I2314" s="2" t="s">
        <v>1744</v>
      </c>
      <c r="J2314" s="17">
        <v>25133.200000000001</v>
      </c>
      <c r="K2314" s="3" t="s">
        <v>130</v>
      </c>
      <c r="L2314" s="30">
        <f>IF(M2314="1000 szt.",((J2314/N2314)/1000),IF(M2314="gram",((J2314/N2314)*1000),J2314/N2314))</f>
        <v>40000</v>
      </c>
      <c r="M2314" s="14" t="s">
        <v>31</v>
      </c>
      <c r="N2314" s="15">
        <v>0.62833000000000006</v>
      </c>
      <c r="O2314" s="18" t="s">
        <v>1354</v>
      </c>
      <c r="P2314" s="31" t="str">
        <f t="shared" si="36"/>
        <v>St</v>
      </c>
    </row>
    <row r="2315" spans="1:16" ht="15.6" x14ac:dyDescent="0.3">
      <c r="A2315" s="9">
        <v>45576.677083333336</v>
      </c>
      <c r="B2315" s="2" t="s">
        <v>27</v>
      </c>
      <c r="C2315" s="2" t="s">
        <v>28</v>
      </c>
      <c r="D2315" s="2" t="s">
        <v>1709</v>
      </c>
      <c r="E2315" s="12" t="s">
        <v>138</v>
      </c>
      <c r="G2315" s="2" t="s">
        <v>27</v>
      </c>
      <c r="H2315" s="2" t="s">
        <v>10</v>
      </c>
      <c r="I2315" s="2" t="s">
        <v>35</v>
      </c>
      <c r="J2315" s="17">
        <v>4365.6000000000004</v>
      </c>
      <c r="L2315" s="30">
        <f>IF(M2315="1000 szt.",((J2315/N2315)/1000),IF(M2315="gram",((J2315/N2315)*1000),J2315/N2315))</f>
        <v>40000</v>
      </c>
      <c r="M2315" s="14" t="s">
        <v>31</v>
      </c>
      <c r="N2315" s="15">
        <v>0.10914</v>
      </c>
      <c r="O2315" s="18" t="s">
        <v>1354</v>
      </c>
      <c r="P2315" s="31" t="str">
        <f t="shared" si="36"/>
        <v>St</v>
      </c>
    </row>
    <row r="2316" spans="1:16" ht="15.6" x14ac:dyDescent="0.3">
      <c r="A2316" s="9">
        <v>45576.677083333336</v>
      </c>
      <c r="B2316" s="2" t="s">
        <v>27</v>
      </c>
      <c r="C2316" s="2" t="s">
        <v>28</v>
      </c>
      <c r="D2316" s="2" t="s">
        <v>1709</v>
      </c>
      <c r="E2316" s="12" t="s">
        <v>138</v>
      </c>
      <c r="G2316" s="2" t="s">
        <v>27</v>
      </c>
      <c r="H2316" s="2" t="s">
        <v>10</v>
      </c>
      <c r="I2316" s="2" t="s">
        <v>74</v>
      </c>
      <c r="J2316" s="17">
        <v>2436</v>
      </c>
      <c r="L2316" s="30">
        <f>IF(M2316="1000 szt.",((J2316/N2316)/1000),IF(M2316="gram",((J2316/N2316)*1000),J2316/N2316))</f>
        <v>58000</v>
      </c>
      <c r="M2316" s="14" t="s">
        <v>31</v>
      </c>
      <c r="N2316" s="15">
        <v>4.2000000000000003E-2</v>
      </c>
      <c r="O2316" s="18" t="s">
        <v>1354</v>
      </c>
      <c r="P2316" s="31" t="str">
        <f t="shared" si="36"/>
        <v>St</v>
      </c>
    </row>
    <row r="2317" spans="1:16" ht="15.6" x14ac:dyDescent="0.3">
      <c r="A2317" s="9">
        <v>45576.770833333336</v>
      </c>
      <c r="B2317" s="2" t="s">
        <v>27</v>
      </c>
      <c r="C2317" s="2" t="s">
        <v>32</v>
      </c>
      <c r="D2317" s="2" t="s">
        <v>1716</v>
      </c>
      <c r="E2317" s="12" t="s">
        <v>606</v>
      </c>
      <c r="G2317" s="2" t="s">
        <v>243</v>
      </c>
      <c r="H2317" s="2" t="s">
        <v>7</v>
      </c>
      <c r="I2317" s="2" t="s">
        <v>7</v>
      </c>
      <c r="J2317" s="17">
        <v>897534.39</v>
      </c>
      <c r="L2317" s="30">
        <f>IF(M2317="1000 szt.",((J2317/N2317)/1000),IF(M2317="gram",((J2317/N2317)*1000),J2317/N2317))</f>
        <v>0.81553999854616821</v>
      </c>
      <c r="M2317" s="14" t="s">
        <v>19</v>
      </c>
      <c r="N2317" s="15">
        <v>1100540</v>
      </c>
      <c r="O2317" s="18" t="s">
        <v>1354</v>
      </c>
      <c r="P2317" s="31" t="str">
        <f t="shared" si="36"/>
        <v>St</v>
      </c>
    </row>
    <row r="2318" spans="1:16" ht="15.6" x14ac:dyDescent="0.3">
      <c r="A2318" s="9">
        <v>45577.03125</v>
      </c>
      <c r="B2318" s="2" t="s">
        <v>9</v>
      </c>
      <c r="C2318" s="2" t="s">
        <v>4</v>
      </c>
      <c r="D2318" s="2" t="s">
        <v>1710</v>
      </c>
      <c r="E2318" s="12" t="s">
        <v>167</v>
      </c>
      <c r="F2318" s="12" t="s">
        <v>1761</v>
      </c>
      <c r="G2318" s="2" t="s">
        <v>16</v>
      </c>
      <c r="H2318" s="2" t="s">
        <v>17</v>
      </c>
      <c r="I2318" s="2" t="s">
        <v>18</v>
      </c>
      <c r="J2318" s="17">
        <v>5</v>
      </c>
      <c r="K2318" s="3" t="s">
        <v>1411</v>
      </c>
      <c r="L2318" s="30">
        <f>IF(M2318="1000 szt.",((J2318/N2318)/1000),IF(M2318="gram",((J2318/N2318)*1000),J2318/N2318))</f>
        <v>5</v>
      </c>
      <c r="M2318" s="14" t="s">
        <v>19</v>
      </c>
      <c r="N2318" s="15">
        <v>1</v>
      </c>
      <c r="O2318" s="18" t="s">
        <v>1354</v>
      </c>
      <c r="P2318" s="31" t="str">
        <f t="shared" si="36"/>
        <v>St</v>
      </c>
    </row>
    <row r="2319" spans="1:16" ht="28.8" x14ac:dyDescent="0.3">
      <c r="A2319" s="9">
        <v>45577.118055555555</v>
      </c>
      <c r="B2319" s="2" t="s">
        <v>9</v>
      </c>
      <c r="C2319" s="2" t="s">
        <v>4</v>
      </c>
      <c r="D2319" s="2" t="s">
        <v>1709</v>
      </c>
      <c r="E2319" s="12" t="s">
        <v>103</v>
      </c>
      <c r="F2319" s="12" t="s">
        <v>1756</v>
      </c>
      <c r="G2319" s="2" t="s">
        <v>23</v>
      </c>
      <c r="H2319" s="2" t="s">
        <v>37</v>
      </c>
      <c r="I2319" s="2" t="s">
        <v>38</v>
      </c>
      <c r="J2319" s="17">
        <v>110000</v>
      </c>
      <c r="L2319" s="30">
        <f>IF(M2319="1000 szt.",((J2319/N2319)/1000),IF(M2319="gram",((J2319/N2319)*1000),J2319/N2319))</f>
        <v>110000</v>
      </c>
      <c r="M2319" s="14" t="s">
        <v>19</v>
      </c>
      <c r="N2319" s="15">
        <v>1</v>
      </c>
      <c r="O2319" s="18" t="s">
        <v>1354</v>
      </c>
      <c r="P2319" s="31" t="str">
        <f t="shared" si="36"/>
        <v>St</v>
      </c>
    </row>
    <row r="2320" spans="1:16" ht="15.6" x14ac:dyDescent="0.3">
      <c r="A2320" s="9">
        <v>45577.331250000003</v>
      </c>
      <c r="B2320" s="2" t="s">
        <v>9</v>
      </c>
      <c r="C2320" s="2" t="s">
        <v>4</v>
      </c>
      <c r="D2320" s="2" t="s">
        <v>1709</v>
      </c>
      <c r="E2320" s="12" t="s">
        <v>52</v>
      </c>
      <c r="F2320" s="12" t="s">
        <v>1751</v>
      </c>
      <c r="G2320" s="2" t="s">
        <v>16</v>
      </c>
      <c r="H2320" s="2" t="s">
        <v>17</v>
      </c>
      <c r="I2320" s="2" t="s">
        <v>18</v>
      </c>
      <c r="J2320" s="17">
        <v>15</v>
      </c>
      <c r="K2320" s="3" t="s">
        <v>1415</v>
      </c>
      <c r="L2320" s="30">
        <f>IF(M2320="1000 szt.",((J2320/N2320)/1000),IF(M2320="gram",((J2320/N2320)*1000),J2320/N2320))</f>
        <v>3</v>
      </c>
      <c r="M2320" s="14" t="s">
        <v>19</v>
      </c>
      <c r="N2320" s="15">
        <v>5</v>
      </c>
      <c r="O2320" s="18" t="s">
        <v>1400</v>
      </c>
      <c r="P2320" s="31" t="str">
        <f t="shared" si="36"/>
        <v>ŻW</v>
      </c>
    </row>
    <row r="2321" spans="1:16" ht="15.6" x14ac:dyDescent="0.3">
      <c r="A2321" s="9">
        <v>45577.331250000003</v>
      </c>
      <c r="B2321" s="2" t="s">
        <v>9</v>
      </c>
      <c r="C2321" s="2" t="s">
        <v>4</v>
      </c>
      <c r="D2321" s="2" t="s">
        <v>1709</v>
      </c>
      <c r="E2321" s="12" t="s">
        <v>52</v>
      </c>
      <c r="F2321" s="12" t="s">
        <v>1751</v>
      </c>
      <c r="G2321" s="2" t="s">
        <v>16</v>
      </c>
      <c r="H2321" s="2" t="s">
        <v>17</v>
      </c>
      <c r="I2321" s="2" t="s">
        <v>18</v>
      </c>
      <c r="J2321" s="17">
        <v>3</v>
      </c>
      <c r="K2321" s="3" t="s">
        <v>1416</v>
      </c>
      <c r="L2321" s="30">
        <f>IF(M2321="1000 szt.",((J2321/N2321)/1000),IF(M2321="gram",((J2321/N2321)*1000),J2321/N2321))</f>
        <v>3</v>
      </c>
      <c r="M2321" s="14" t="s">
        <v>19</v>
      </c>
      <c r="N2321" s="15">
        <v>1</v>
      </c>
      <c r="O2321" s="18" t="s">
        <v>1400</v>
      </c>
      <c r="P2321" s="31" t="str">
        <f t="shared" si="36"/>
        <v>ŻW</v>
      </c>
    </row>
    <row r="2322" spans="1:16" ht="15.6" x14ac:dyDescent="0.3">
      <c r="A2322" s="9">
        <v>45577.331250000003</v>
      </c>
      <c r="B2322" s="2" t="s">
        <v>9</v>
      </c>
      <c r="C2322" s="2" t="s">
        <v>4</v>
      </c>
      <c r="D2322" s="2" t="s">
        <v>1709</v>
      </c>
      <c r="E2322" s="12" t="s">
        <v>52</v>
      </c>
      <c r="F2322" s="12" t="s">
        <v>1751</v>
      </c>
      <c r="G2322" s="2" t="s">
        <v>16</v>
      </c>
      <c r="H2322" s="2" t="s">
        <v>17</v>
      </c>
      <c r="I2322" s="2" t="s">
        <v>18</v>
      </c>
      <c r="J2322" s="17">
        <v>3</v>
      </c>
      <c r="K2322" s="3" t="s">
        <v>1417</v>
      </c>
      <c r="L2322" s="30">
        <f>IF(M2322="1000 szt.",((J2322/N2322)/1000),IF(M2322="gram",((J2322/N2322)*1000),J2322/N2322))</f>
        <v>3</v>
      </c>
      <c r="M2322" s="14" t="s">
        <v>19</v>
      </c>
      <c r="N2322" s="15">
        <v>1</v>
      </c>
      <c r="O2322" s="18" t="s">
        <v>1400</v>
      </c>
      <c r="P2322" s="31" t="str">
        <f t="shared" si="36"/>
        <v>ŻW</v>
      </c>
    </row>
    <row r="2323" spans="1:16" ht="15.6" x14ac:dyDescent="0.3">
      <c r="A2323" s="9">
        <v>45577.5</v>
      </c>
      <c r="B2323" s="2" t="s">
        <v>3</v>
      </c>
      <c r="C2323" s="2" t="s">
        <v>4</v>
      </c>
      <c r="D2323" s="2" t="s">
        <v>1708</v>
      </c>
      <c r="E2323" s="12" t="s">
        <v>25</v>
      </c>
      <c r="F2323" s="12" t="s">
        <v>1750</v>
      </c>
      <c r="G2323" s="2" t="s">
        <v>26</v>
      </c>
      <c r="H2323" s="2" t="s">
        <v>7</v>
      </c>
      <c r="I2323" s="2" t="s">
        <v>7</v>
      </c>
      <c r="J2323" s="17">
        <v>163.11000000000001</v>
      </c>
      <c r="L2323" s="30">
        <f>IF(M2323="1000 szt.",((J2323/N2323)/1000),IF(M2323="gram",((J2323/N2323)*1000),J2323/N2323))</f>
        <v>0.81555000000000011</v>
      </c>
      <c r="M2323" s="14" t="s">
        <v>19</v>
      </c>
      <c r="N2323" s="15">
        <v>200</v>
      </c>
      <c r="O2323" s="18" t="s">
        <v>1164</v>
      </c>
      <c r="P2323" s="31" t="str">
        <f t="shared" si="36"/>
        <v>KA</v>
      </c>
    </row>
    <row r="2324" spans="1:16" ht="15.6" x14ac:dyDescent="0.3">
      <c r="A2324" s="9">
        <v>45577.574999999997</v>
      </c>
      <c r="B2324" s="2" t="s">
        <v>9</v>
      </c>
      <c r="C2324" s="2" t="s">
        <v>4</v>
      </c>
      <c r="D2324" s="2" t="s">
        <v>1709</v>
      </c>
      <c r="E2324" s="12" t="s">
        <v>52</v>
      </c>
      <c r="F2324" s="12" t="s">
        <v>1751</v>
      </c>
      <c r="G2324" s="2" t="s">
        <v>16</v>
      </c>
      <c r="H2324" s="2" t="s">
        <v>17</v>
      </c>
      <c r="I2324" s="2" t="s">
        <v>18</v>
      </c>
      <c r="J2324" s="17">
        <v>4</v>
      </c>
      <c r="K2324" s="3" t="s">
        <v>1418</v>
      </c>
      <c r="L2324" s="30">
        <f>IF(M2324="1000 szt.",((J2324/N2324)/1000),IF(M2324="gram",((J2324/N2324)*1000),J2324/N2324))</f>
        <v>4</v>
      </c>
      <c r="M2324" s="14" t="s">
        <v>19</v>
      </c>
      <c r="N2324" s="15">
        <v>1</v>
      </c>
      <c r="O2324" s="18" t="s">
        <v>1400</v>
      </c>
      <c r="P2324" s="31" t="str">
        <f t="shared" si="36"/>
        <v>ŻW</v>
      </c>
    </row>
    <row r="2325" spans="1:16" ht="28.8" x14ac:dyDescent="0.3">
      <c r="A2325" s="9">
        <v>45577.8125</v>
      </c>
      <c r="B2325" s="2" t="s">
        <v>3</v>
      </c>
      <c r="C2325" s="2" t="s">
        <v>4</v>
      </c>
      <c r="D2325" s="2" t="s">
        <v>1708</v>
      </c>
      <c r="E2325" s="12" t="s">
        <v>22</v>
      </c>
      <c r="F2325" s="12" t="s">
        <v>1749</v>
      </c>
      <c r="G2325" s="2" t="s">
        <v>23</v>
      </c>
      <c r="H2325" s="2" t="s">
        <v>7</v>
      </c>
      <c r="I2325" s="2" t="s">
        <v>7</v>
      </c>
      <c r="J2325" s="17">
        <v>309.91000000000003</v>
      </c>
      <c r="K2325" s="3" t="s">
        <v>1419</v>
      </c>
      <c r="L2325" s="30">
        <f>IF(M2325="1000 szt.",((J2325/N2325)/1000),IF(M2325="gram",((J2325/N2325)*1000),J2325/N2325))</f>
        <v>0.81555263157894742</v>
      </c>
      <c r="M2325" s="14" t="s">
        <v>19</v>
      </c>
      <c r="N2325" s="15">
        <v>380</v>
      </c>
      <c r="O2325" s="18" t="s">
        <v>1354</v>
      </c>
      <c r="P2325" s="31" t="str">
        <f t="shared" si="36"/>
        <v>St</v>
      </c>
    </row>
    <row r="2326" spans="1:16" ht="28.8" x14ac:dyDescent="0.3">
      <c r="A2326" s="9">
        <v>45577.958333333336</v>
      </c>
      <c r="B2326" s="2" t="s">
        <v>3</v>
      </c>
      <c r="C2326" s="2" t="s">
        <v>4</v>
      </c>
      <c r="D2326" s="2" t="s">
        <v>1708</v>
      </c>
      <c r="E2326" s="12" t="s">
        <v>25</v>
      </c>
      <c r="F2326" s="12" t="s">
        <v>1755</v>
      </c>
      <c r="G2326" s="2" t="s">
        <v>26</v>
      </c>
      <c r="H2326" s="2" t="s">
        <v>7</v>
      </c>
      <c r="I2326" s="2" t="s">
        <v>7</v>
      </c>
      <c r="J2326" s="17">
        <v>6524.32</v>
      </c>
      <c r="K2326" s="3" t="s">
        <v>1420</v>
      </c>
      <c r="L2326" s="30">
        <f>IF(M2326="1000 szt.",((J2326/N2326)/1000),IF(M2326="gram",((J2326/N2326)*1000),J2326/N2326))</f>
        <v>0.81553999999999993</v>
      </c>
      <c r="M2326" s="14" t="s">
        <v>19</v>
      </c>
      <c r="N2326" s="15">
        <v>8000</v>
      </c>
      <c r="O2326" s="18" t="s">
        <v>1354</v>
      </c>
      <c r="P2326" s="31" t="str">
        <f t="shared" si="36"/>
        <v>St</v>
      </c>
    </row>
    <row r="2327" spans="1:16" ht="15.6" x14ac:dyDescent="0.3">
      <c r="A2327" s="9">
        <v>45578.210416666669</v>
      </c>
      <c r="B2327" s="2" t="s">
        <v>9</v>
      </c>
      <c r="C2327" s="2" t="s">
        <v>32</v>
      </c>
      <c r="D2327" s="2" t="s">
        <v>1712</v>
      </c>
      <c r="E2327" s="12" t="s">
        <v>115</v>
      </c>
      <c r="G2327" s="2" t="s">
        <v>16</v>
      </c>
      <c r="H2327" s="2" t="s">
        <v>17</v>
      </c>
      <c r="I2327" s="2" t="s">
        <v>18</v>
      </c>
      <c r="J2327" s="17">
        <v>1</v>
      </c>
      <c r="K2327" s="3" t="s">
        <v>1421</v>
      </c>
      <c r="L2327" s="30">
        <f>IF(M2327="1000 szt.",((J2327/N2327)/1000),IF(M2327="gram",((J2327/N2327)*1000),J2327/N2327))</f>
        <v>1</v>
      </c>
      <c r="M2327" s="14" t="s">
        <v>19</v>
      </c>
      <c r="N2327" s="15">
        <v>1</v>
      </c>
      <c r="O2327" s="18" t="s">
        <v>1354</v>
      </c>
      <c r="P2327" s="31" t="str">
        <f t="shared" si="36"/>
        <v>St</v>
      </c>
    </row>
    <row r="2328" spans="1:16" ht="15.6" x14ac:dyDescent="0.3">
      <c r="A2328" s="9">
        <v>45578.298611111109</v>
      </c>
      <c r="B2328" s="2" t="s">
        <v>9</v>
      </c>
      <c r="C2328" s="2" t="s">
        <v>4</v>
      </c>
      <c r="D2328" s="2" t="s">
        <v>1709</v>
      </c>
      <c r="E2328" s="12" t="s">
        <v>52</v>
      </c>
      <c r="F2328" s="12" t="s">
        <v>1751</v>
      </c>
      <c r="G2328" s="2" t="s">
        <v>16</v>
      </c>
      <c r="H2328" s="2" t="s">
        <v>17</v>
      </c>
      <c r="I2328" s="2" t="s">
        <v>18</v>
      </c>
      <c r="J2328" s="17">
        <v>6</v>
      </c>
      <c r="K2328" s="3" t="s">
        <v>1422</v>
      </c>
      <c r="L2328" s="30">
        <f>IF(M2328="1000 szt.",((J2328/N2328)/1000),IF(M2328="gram",((J2328/N2328)*1000),J2328/N2328))</f>
        <v>3</v>
      </c>
      <c r="M2328" s="14" t="s">
        <v>19</v>
      </c>
      <c r="N2328" s="15">
        <v>2</v>
      </c>
      <c r="O2328" s="18" t="s">
        <v>1400</v>
      </c>
      <c r="P2328" s="31" t="str">
        <f t="shared" si="36"/>
        <v>ŻW</v>
      </c>
    </row>
    <row r="2329" spans="1:16" ht="28.8" x14ac:dyDescent="0.3">
      <c r="A2329" s="9">
        <v>45578.5</v>
      </c>
      <c r="B2329" s="2" t="s">
        <v>3</v>
      </c>
      <c r="C2329" s="2" t="s">
        <v>4</v>
      </c>
      <c r="D2329" s="2" t="s">
        <v>1709</v>
      </c>
      <c r="E2329" s="12" t="s">
        <v>103</v>
      </c>
      <c r="F2329" s="12" t="s">
        <v>1756</v>
      </c>
      <c r="G2329" s="2" t="s">
        <v>23</v>
      </c>
      <c r="H2329" s="2" t="s">
        <v>7</v>
      </c>
      <c r="I2329" s="2" t="s">
        <v>7</v>
      </c>
      <c r="J2329" s="17">
        <v>277.27999999999997</v>
      </c>
      <c r="K2329" s="3" t="s">
        <v>1423</v>
      </c>
      <c r="L2329" s="30">
        <f>IF(M2329="1000 szt.",((J2329/N2329)/1000),IF(M2329="gram",((J2329/N2329)*1000),J2329/N2329))</f>
        <v>0.81552941176470584</v>
      </c>
      <c r="M2329" s="14" t="s">
        <v>19</v>
      </c>
      <c r="N2329" s="15">
        <v>340</v>
      </c>
      <c r="O2329" s="18" t="s">
        <v>1354</v>
      </c>
      <c r="P2329" s="31" t="str">
        <f t="shared" si="36"/>
        <v>St</v>
      </c>
    </row>
    <row r="2330" spans="1:16" ht="30.6" x14ac:dyDescent="0.3">
      <c r="A2330" s="9">
        <v>45578.666666666664</v>
      </c>
      <c r="B2330" s="2" t="s">
        <v>9</v>
      </c>
      <c r="C2330" s="2" t="s">
        <v>4</v>
      </c>
      <c r="D2330" s="2" t="s">
        <v>1709</v>
      </c>
      <c r="E2330" s="12" t="s">
        <v>103</v>
      </c>
      <c r="F2330" s="12" t="s">
        <v>1756</v>
      </c>
      <c r="G2330" s="2" t="s">
        <v>23</v>
      </c>
      <c r="H2330" s="2" t="s">
        <v>11</v>
      </c>
      <c r="I2330" s="2" t="s">
        <v>126</v>
      </c>
      <c r="J2330" s="17">
        <v>21000</v>
      </c>
      <c r="K2330" s="3" t="s">
        <v>1424</v>
      </c>
      <c r="L2330" s="30">
        <f>IF(M2330="1000 szt.",((J2330/N2330)/1000),IF(M2330="gram",((J2330/N2330)*1000),J2330/N2330))</f>
        <v>2625</v>
      </c>
      <c r="M2330" s="14" t="s">
        <v>19</v>
      </c>
      <c r="N2330" s="15">
        <v>8</v>
      </c>
      <c r="O2330" s="18" t="s">
        <v>1354</v>
      </c>
      <c r="P2330" s="31" t="str">
        <f t="shared" si="36"/>
        <v>St</v>
      </c>
    </row>
    <row r="2331" spans="1:16" ht="28.8" x14ac:dyDescent="0.3">
      <c r="A2331" s="9">
        <v>45578.886111111111</v>
      </c>
      <c r="B2331" s="2" t="s">
        <v>3</v>
      </c>
      <c r="C2331" s="2" t="s">
        <v>4</v>
      </c>
      <c r="D2331" s="2" t="s">
        <v>1708</v>
      </c>
      <c r="E2331" s="12" t="s">
        <v>25</v>
      </c>
      <c r="F2331" s="12" t="s">
        <v>1755</v>
      </c>
      <c r="G2331" s="2" t="s">
        <v>26</v>
      </c>
      <c r="H2331" s="2" t="s">
        <v>7</v>
      </c>
      <c r="I2331" s="2" t="s">
        <v>7</v>
      </c>
      <c r="J2331" s="17">
        <v>326.22000000000003</v>
      </c>
      <c r="L2331" s="30">
        <f>IF(M2331="1000 szt.",((J2331/N2331)/1000),IF(M2331="gram",((J2331/N2331)*1000),J2331/N2331))</f>
        <v>0.81555000000000011</v>
      </c>
      <c r="M2331" s="14" t="s">
        <v>19</v>
      </c>
      <c r="N2331" s="15">
        <v>400</v>
      </c>
      <c r="O2331" s="18" t="s">
        <v>1354</v>
      </c>
      <c r="P2331" s="31" t="str">
        <f t="shared" si="36"/>
        <v>St</v>
      </c>
    </row>
    <row r="2332" spans="1:16" ht="15.6" x14ac:dyDescent="0.3">
      <c r="A2332" s="9">
        <v>45579.125</v>
      </c>
      <c r="B2332" s="2" t="s">
        <v>9</v>
      </c>
      <c r="C2332" s="2" t="s">
        <v>32</v>
      </c>
      <c r="D2332" s="2" t="s">
        <v>1710</v>
      </c>
      <c r="E2332" s="12" t="s">
        <v>167</v>
      </c>
      <c r="F2332" s="12" t="s">
        <v>1761</v>
      </c>
      <c r="G2332" s="2" t="s">
        <v>16</v>
      </c>
      <c r="H2332" s="2" t="s">
        <v>17</v>
      </c>
      <c r="I2332" s="2" t="s">
        <v>18</v>
      </c>
      <c r="J2332" s="17">
        <v>2.4500000000000002</v>
      </c>
      <c r="K2332" s="3" t="s">
        <v>1425</v>
      </c>
      <c r="L2332" s="30">
        <f>IF(M2332="1000 szt.",((J2332/N2332)/1000),IF(M2332="gram",((J2332/N2332)*1000),J2332/N2332))</f>
        <v>2.4500000000000002</v>
      </c>
      <c r="M2332" s="14" t="s">
        <v>19</v>
      </c>
      <c r="N2332" s="15">
        <v>1</v>
      </c>
      <c r="O2332" s="18" t="s">
        <v>1354</v>
      </c>
      <c r="P2332" s="31" t="str">
        <f t="shared" si="36"/>
        <v>St</v>
      </c>
    </row>
    <row r="2333" spans="1:16" ht="15.6" x14ac:dyDescent="0.3">
      <c r="A2333" s="9">
        <v>45579.475694444445</v>
      </c>
      <c r="B2333" s="2" t="s">
        <v>9</v>
      </c>
      <c r="C2333" s="2" t="s">
        <v>4</v>
      </c>
      <c r="D2333" s="2" t="s">
        <v>1709</v>
      </c>
      <c r="E2333" s="12" t="s">
        <v>52</v>
      </c>
      <c r="F2333" s="12" t="s">
        <v>1751</v>
      </c>
      <c r="G2333" s="2" t="s">
        <v>16</v>
      </c>
      <c r="H2333" s="2" t="s">
        <v>17</v>
      </c>
      <c r="I2333" s="2" t="s">
        <v>18</v>
      </c>
      <c r="J2333" s="17">
        <v>3</v>
      </c>
      <c r="K2333" s="3" t="s">
        <v>1428</v>
      </c>
      <c r="L2333" s="30">
        <f>IF(M2333="1000 szt.",((J2333/N2333)/1000),IF(M2333="gram",((J2333/N2333)*1000),J2333/N2333))</f>
        <v>3</v>
      </c>
      <c r="M2333" s="14" t="s">
        <v>19</v>
      </c>
      <c r="N2333" s="15">
        <v>1</v>
      </c>
      <c r="O2333" s="18" t="s">
        <v>1354</v>
      </c>
      <c r="P2333" s="31" t="str">
        <f t="shared" si="36"/>
        <v>St</v>
      </c>
    </row>
    <row r="2334" spans="1:16" ht="15.6" x14ac:dyDescent="0.3">
      <c r="A2334" s="9">
        <v>45579.559027777781</v>
      </c>
      <c r="B2334" s="2" t="s">
        <v>9</v>
      </c>
      <c r="C2334" s="2" t="s">
        <v>4</v>
      </c>
      <c r="D2334" s="2" t="s">
        <v>1709</v>
      </c>
      <c r="E2334" s="12" t="s">
        <v>52</v>
      </c>
      <c r="F2334" s="12" t="s">
        <v>1751</v>
      </c>
      <c r="G2334" s="2" t="s">
        <v>16</v>
      </c>
      <c r="H2334" s="2" t="s">
        <v>17</v>
      </c>
      <c r="I2334" s="2" t="s">
        <v>18</v>
      </c>
      <c r="J2334" s="17">
        <v>3</v>
      </c>
      <c r="K2334" s="3" t="s">
        <v>1429</v>
      </c>
      <c r="L2334" s="30">
        <f>IF(M2334="1000 szt.",((J2334/N2334)/1000),IF(M2334="gram",((J2334/N2334)*1000),J2334/N2334))</f>
        <v>3</v>
      </c>
      <c r="M2334" s="14" t="s">
        <v>19</v>
      </c>
      <c r="N2334" s="15">
        <v>1</v>
      </c>
      <c r="O2334" s="18" t="s">
        <v>1406</v>
      </c>
      <c r="P2334" s="31" t="str">
        <f t="shared" si="36"/>
        <v>ŻW</v>
      </c>
    </row>
    <row r="2335" spans="1:16" ht="28.8" x14ac:dyDescent="0.3">
      <c r="A2335" s="9">
        <v>45579.636111111111</v>
      </c>
      <c r="B2335" s="2" t="s">
        <v>9</v>
      </c>
      <c r="C2335" s="2" t="s">
        <v>4</v>
      </c>
      <c r="D2335" s="2" t="s">
        <v>1709</v>
      </c>
      <c r="E2335" s="12" t="s">
        <v>224</v>
      </c>
      <c r="F2335" s="12" t="s">
        <v>1763</v>
      </c>
      <c r="G2335" s="2" t="s">
        <v>23</v>
      </c>
      <c r="H2335" s="2" t="s">
        <v>11</v>
      </c>
      <c r="I2335" s="2" t="s">
        <v>1744</v>
      </c>
      <c r="K2335" s="3" t="s">
        <v>1426</v>
      </c>
      <c r="L2335" s="30">
        <f>IF(M2335="1000 szt.",((J2335/N2335)/1000),IF(M2335="gram",((J2335/N2335)*1000),J2335/N2335))</f>
        <v>0</v>
      </c>
      <c r="M2335" s="14" t="s">
        <v>19</v>
      </c>
      <c r="N2335" s="15">
        <v>2</v>
      </c>
      <c r="O2335" s="18" t="s">
        <v>1354</v>
      </c>
      <c r="P2335" s="31" t="str">
        <f t="shared" si="36"/>
        <v>St</v>
      </c>
    </row>
    <row r="2336" spans="1:16" ht="15.6" x14ac:dyDescent="0.3">
      <c r="A2336" s="9">
        <v>45579.666666666664</v>
      </c>
      <c r="B2336" s="2" t="s">
        <v>3</v>
      </c>
      <c r="C2336" s="2" t="s">
        <v>32</v>
      </c>
      <c r="D2336" s="2" t="s">
        <v>1714</v>
      </c>
      <c r="E2336" s="12" t="s">
        <v>33</v>
      </c>
      <c r="G2336" s="2" t="s">
        <v>34</v>
      </c>
      <c r="H2336" s="2" t="s">
        <v>37</v>
      </c>
      <c r="I2336" s="2" t="s">
        <v>38</v>
      </c>
      <c r="J2336" s="17">
        <v>90000</v>
      </c>
      <c r="K2336" s="3" t="s">
        <v>170</v>
      </c>
      <c r="L2336" s="30">
        <f>IF(M2336="1000 szt.",((J2336/N2336)/1000),IF(M2336="gram",((J2336/N2336)*1000),J2336/N2336))</f>
        <v>90000</v>
      </c>
      <c r="M2336" s="14" t="s">
        <v>19</v>
      </c>
      <c r="N2336" s="15">
        <v>1</v>
      </c>
      <c r="O2336" s="18" t="s">
        <v>1354</v>
      </c>
      <c r="P2336" s="31" t="str">
        <f t="shared" si="36"/>
        <v>St</v>
      </c>
    </row>
    <row r="2337" spans="1:16" ht="15.6" x14ac:dyDescent="0.3">
      <c r="A2337" s="9">
        <v>45579.96875</v>
      </c>
      <c r="B2337" s="2" t="s">
        <v>27</v>
      </c>
      <c r="C2337" s="2" t="s">
        <v>28</v>
      </c>
      <c r="D2337" s="2" t="s">
        <v>1711</v>
      </c>
      <c r="E2337" s="12" t="s">
        <v>5</v>
      </c>
      <c r="G2337" s="2" t="s">
        <v>27</v>
      </c>
      <c r="H2337" s="2" t="s">
        <v>37</v>
      </c>
      <c r="I2337" s="2" t="s">
        <v>38</v>
      </c>
      <c r="J2337" s="17">
        <v>180000</v>
      </c>
      <c r="K2337" s="3" t="s">
        <v>1427</v>
      </c>
      <c r="L2337" s="30">
        <f>IF(M2337="1000 szt.",((J2337/N2337)/1000),IF(M2337="gram",((J2337/N2337)*1000),J2337/N2337))</f>
        <v>180000</v>
      </c>
      <c r="M2337" s="14" t="s">
        <v>19</v>
      </c>
      <c r="N2337" s="15">
        <v>1</v>
      </c>
      <c r="O2337" s="18" t="s">
        <v>1354</v>
      </c>
      <c r="P2337" s="31" t="str">
        <f t="shared" si="36"/>
        <v>St</v>
      </c>
    </row>
    <row r="2338" spans="1:16" ht="28.8" x14ac:dyDescent="0.3">
      <c r="A2338" s="9">
        <v>45580.297222222223</v>
      </c>
      <c r="B2338" s="2" t="s">
        <v>3</v>
      </c>
      <c r="C2338" s="2" t="s">
        <v>4</v>
      </c>
      <c r="D2338" s="2" t="s">
        <v>1708</v>
      </c>
      <c r="E2338" s="12" t="s">
        <v>25</v>
      </c>
      <c r="F2338" s="12" t="s">
        <v>1755</v>
      </c>
      <c r="G2338" s="2" t="s">
        <v>26</v>
      </c>
      <c r="H2338" s="2" t="s">
        <v>7</v>
      </c>
      <c r="I2338" s="2" t="s">
        <v>7</v>
      </c>
      <c r="J2338" s="17">
        <v>489.32</v>
      </c>
      <c r="L2338" s="30">
        <f>IF(M2338="1000 szt.",((J2338/N2338)/1000),IF(M2338="gram",((J2338/N2338)*1000),J2338/N2338))</f>
        <v>0.81553333333333333</v>
      </c>
      <c r="M2338" s="14" t="s">
        <v>19</v>
      </c>
      <c r="N2338" s="15">
        <v>600</v>
      </c>
      <c r="O2338" s="18" t="s">
        <v>1354</v>
      </c>
      <c r="P2338" s="31" t="str">
        <f t="shared" si="36"/>
        <v>St</v>
      </c>
    </row>
    <row r="2339" spans="1:16" ht="15.6" x14ac:dyDescent="0.3">
      <c r="A2339" s="9">
        <v>45580.374305555553</v>
      </c>
      <c r="B2339" s="2" t="s">
        <v>27</v>
      </c>
      <c r="C2339" s="2" t="s">
        <v>28</v>
      </c>
      <c r="D2339" s="2" t="s">
        <v>1711</v>
      </c>
      <c r="E2339" s="12" t="s">
        <v>36</v>
      </c>
      <c r="G2339" s="2" t="s">
        <v>27</v>
      </c>
      <c r="H2339" s="2" t="s">
        <v>7</v>
      </c>
      <c r="I2339" s="2" t="s">
        <v>7</v>
      </c>
      <c r="J2339" s="17">
        <v>652.42999999999995</v>
      </c>
      <c r="K2339" s="3" t="s">
        <v>1591</v>
      </c>
      <c r="L2339" s="30">
        <f>IF(M2339="1000 szt.",((J2339/N2339)/1000),IF(M2339="gram",((J2339/N2339)*1000),J2339/N2339))</f>
        <v>0.81553749999999992</v>
      </c>
      <c r="M2339" s="14" t="s">
        <v>19</v>
      </c>
      <c r="N2339" s="15">
        <v>800</v>
      </c>
      <c r="O2339" s="18" t="s">
        <v>1354</v>
      </c>
      <c r="P2339" s="31" t="str">
        <f t="shared" si="36"/>
        <v>St</v>
      </c>
    </row>
    <row r="2340" spans="1:16" ht="15.6" x14ac:dyDescent="0.3">
      <c r="A2340" s="9">
        <v>45580.451388888891</v>
      </c>
      <c r="B2340" s="2" t="s">
        <v>3</v>
      </c>
      <c r="C2340" s="2" t="s">
        <v>4</v>
      </c>
      <c r="D2340" s="2" t="s">
        <v>1708</v>
      </c>
      <c r="E2340" s="12" t="s">
        <v>25</v>
      </c>
      <c r="F2340" s="12" t="s">
        <v>1750</v>
      </c>
      <c r="G2340" s="2" t="s">
        <v>26</v>
      </c>
      <c r="H2340" s="2" t="s">
        <v>7</v>
      </c>
      <c r="I2340" s="2" t="s">
        <v>7</v>
      </c>
      <c r="J2340" s="17">
        <v>32621.599999999999</v>
      </c>
      <c r="L2340" s="30">
        <f>IF(M2340="1000 szt.",((J2340/N2340)/1000),IF(M2340="gram",((J2340/N2340)*1000),J2340/N2340))</f>
        <v>0.81553999999999993</v>
      </c>
      <c r="M2340" s="14" t="s">
        <v>19</v>
      </c>
      <c r="N2340" s="15">
        <v>40000</v>
      </c>
      <c r="O2340" s="18" t="s">
        <v>1168</v>
      </c>
      <c r="P2340" s="31" t="str">
        <f t="shared" si="36"/>
        <v>KA</v>
      </c>
    </row>
    <row r="2341" spans="1:16" ht="15.6" x14ac:dyDescent="0.3">
      <c r="A2341" s="9">
        <v>45580.541666666664</v>
      </c>
      <c r="B2341" s="2" t="s">
        <v>27</v>
      </c>
      <c r="C2341" s="2" t="s">
        <v>28</v>
      </c>
      <c r="D2341" s="2" t="s">
        <v>1711</v>
      </c>
      <c r="E2341" s="12" t="s">
        <v>5</v>
      </c>
      <c r="G2341" s="2" t="s">
        <v>27</v>
      </c>
      <c r="H2341" s="2" t="s">
        <v>37</v>
      </c>
      <c r="I2341" s="2" t="s">
        <v>38</v>
      </c>
      <c r="J2341" s="17">
        <v>160000</v>
      </c>
      <c r="K2341" s="3" t="s">
        <v>263</v>
      </c>
      <c r="L2341" s="30">
        <f>IF(M2341="1000 szt.",((J2341/N2341)/1000),IF(M2341="gram",((J2341/N2341)*1000),J2341/N2341))</f>
        <v>160000</v>
      </c>
      <c r="M2341" s="14" t="s">
        <v>19</v>
      </c>
      <c r="N2341" s="15">
        <v>1</v>
      </c>
      <c r="O2341" s="18" t="s">
        <v>1354</v>
      </c>
      <c r="P2341" s="31" t="str">
        <f t="shared" si="36"/>
        <v>St</v>
      </c>
    </row>
    <row r="2342" spans="1:16" ht="15.6" x14ac:dyDescent="0.3">
      <c r="A2342" s="9">
        <v>45580.6875</v>
      </c>
      <c r="B2342" s="2" t="s">
        <v>9</v>
      </c>
      <c r="C2342" s="2" t="s">
        <v>4</v>
      </c>
      <c r="D2342" s="2" t="s">
        <v>1713</v>
      </c>
      <c r="E2342" s="12" t="s">
        <v>3895</v>
      </c>
      <c r="F2342" s="12" t="s">
        <v>1764</v>
      </c>
      <c r="G2342" s="2" t="s">
        <v>16</v>
      </c>
      <c r="H2342" s="2" t="s">
        <v>17</v>
      </c>
      <c r="I2342" s="2" t="s">
        <v>18</v>
      </c>
      <c r="K2342" s="3" t="s">
        <v>1432</v>
      </c>
      <c r="L2342" s="30">
        <f>IF(M2342="1000 szt.",((J2342/N2342)/1000),IF(M2342="gram",((J2342/N2342)*1000),J2342/N2342))</f>
        <v>0</v>
      </c>
      <c r="M2342" s="14" t="s">
        <v>19</v>
      </c>
      <c r="N2342" s="15">
        <v>31</v>
      </c>
      <c r="O2342" s="18" t="s">
        <v>1354</v>
      </c>
      <c r="P2342" s="31" t="str">
        <f t="shared" si="36"/>
        <v>St</v>
      </c>
    </row>
    <row r="2343" spans="1:16" ht="20.399999999999999" x14ac:dyDescent="0.3">
      <c r="A2343" s="9">
        <v>45580.783333333333</v>
      </c>
      <c r="B2343" s="2" t="s">
        <v>27</v>
      </c>
      <c r="C2343" s="2" t="s">
        <v>28</v>
      </c>
      <c r="D2343" s="2" t="s">
        <v>1712</v>
      </c>
      <c r="E2343" s="12" t="s">
        <v>407</v>
      </c>
      <c r="G2343" s="33" t="s">
        <v>27</v>
      </c>
      <c r="H2343" s="2" t="s">
        <v>7</v>
      </c>
      <c r="I2343" s="2" t="s">
        <v>7</v>
      </c>
      <c r="J2343" s="17">
        <v>9868.1</v>
      </c>
      <c r="K2343" s="3" t="s">
        <v>1431</v>
      </c>
      <c r="L2343" s="30">
        <f>IF(M2343="1000 szt.",((J2343/N2343)/1000),IF(M2343="gram",((J2343/N2343)*1000),J2343/N2343))</f>
        <v>0.81825041459369818</v>
      </c>
      <c r="M2343" s="14" t="s">
        <v>19</v>
      </c>
      <c r="N2343" s="15">
        <v>12060</v>
      </c>
      <c r="O2343" s="18" t="s">
        <v>1169</v>
      </c>
      <c r="P2343" s="31" t="str">
        <f t="shared" si="36"/>
        <v>Po</v>
      </c>
    </row>
    <row r="2344" spans="1:16" ht="15.6" x14ac:dyDescent="0.3">
      <c r="A2344" s="9">
        <v>45581.052083333336</v>
      </c>
      <c r="B2344" s="2" t="s">
        <v>3</v>
      </c>
      <c r="C2344" s="2" t="s">
        <v>4</v>
      </c>
      <c r="D2344" s="2" t="s">
        <v>1708</v>
      </c>
      <c r="E2344" s="12" t="s">
        <v>71</v>
      </c>
      <c r="F2344" s="12" t="s">
        <v>1760</v>
      </c>
      <c r="G2344" s="2" t="s">
        <v>23</v>
      </c>
      <c r="H2344" s="2" t="s">
        <v>7</v>
      </c>
      <c r="I2344" s="2" t="s">
        <v>7</v>
      </c>
      <c r="J2344" s="17">
        <v>65.239999999999995</v>
      </c>
      <c r="K2344" s="3" t="s">
        <v>1433</v>
      </c>
      <c r="L2344" s="30">
        <f>IF(M2344="1000 szt.",((J2344/N2344)/1000),IF(M2344="gram",((J2344/N2344)*1000),J2344/N2344))</f>
        <v>0.81549999999999989</v>
      </c>
      <c r="M2344" s="14" t="s">
        <v>19</v>
      </c>
      <c r="N2344" s="15">
        <v>80</v>
      </c>
      <c r="O2344" s="18" t="s">
        <v>1354</v>
      </c>
      <c r="P2344" s="31" t="str">
        <f t="shared" si="36"/>
        <v>St</v>
      </c>
    </row>
    <row r="2345" spans="1:16" ht="15.6" x14ac:dyDescent="0.3">
      <c r="A2345" s="9">
        <v>45581.063888888886</v>
      </c>
      <c r="B2345" s="2" t="s">
        <v>3</v>
      </c>
      <c r="C2345" s="2" t="s">
        <v>4</v>
      </c>
      <c r="D2345" s="2" t="s">
        <v>1708</v>
      </c>
      <c r="E2345" s="12" t="s">
        <v>71</v>
      </c>
      <c r="F2345" s="12" t="s">
        <v>1760</v>
      </c>
      <c r="G2345" s="2" t="s">
        <v>23</v>
      </c>
      <c r="H2345" s="2" t="s">
        <v>7</v>
      </c>
      <c r="I2345" s="2" t="s">
        <v>7</v>
      </c>
      <c r="J2345" s="17">
        <v>81.55</v>
      </c>
      <c r="K2345" s="3" t="s">
        <v>1434</v>
      </c>
      <c r="L2345" s="30">
        <f>IF(M2345="1000 szt.",((J2345/N2345)/1000),IF(M2345="gram",((J2345/N2345)*1000),J2345/N2345))</f>
        <v>0.8155</v>
      </c>
      <c r="M2345" s="14" t="s">
        <v>19</v>
      </c>
      <c r="N2345" s="15">
        <v>100</v>
      </c>
      <c r="O2345" s="18" t="s">
        <v>1354</v>
      </c>
      <c r="P2345" s="31" t="str">
        <f t="shared" si="36"/>
        <v>St</v>
      </c>
    </row>
    <row r="2346" spans="1:16" ht="15.6" x14ac:dyDescent="0.3">
      <c r="A2346" s="9">
        <v>45581.070833333331</v>
      </c>
      <c r="B2346" s="2" t="s">
        <v>3</v>
      </c>
      <c r="C2346" s="2" t="s">
        <v>4</v>
      </c>
      <c r="D2346" s="2" t="s">
        <v>1708</v>
      </c>
      <c r="E2346" s="12" t="s">
        <v>71</v>
      </c>
      <c r="F2346" s="12" t="s">
        <v>1760</v>
      </c>
      <c r="G2346" s="2" t="s">
        <v>23</v>
      </c>
      <c r="H2346" s="2" t="s">
        <v>7</v>
      </c>
      <c r="I2346" s="2" t="s">
        <v>7</v>
      </c>
      <c r="J2346" s="17">
        <v>163.11000000000001</v>
      </c>
      <c r="K2346" s="3" t="s">
        <v>1435</v>
      </c>
      <c r="L2346" s="30">
        <f>IF(M2346="1000 szt.",((J2346/N2346)/1000),IF(M2346="gram",((J2346/N2346)*1000),J2346/N2346))</f>
        <v>0.81555000000000011</v>
      </c>
      <c r="M2346" s="14" t="s">
        <v>19</v>
      </c>
      <c r="N2346" s="15">
        <v>200</v>
      </c>
      <c r="O2346" s="18" t="s">
        <v>1354</v>
      </c>
      <c r="P2346" s="31" t="str">
        <f t="shared" si="36"/>
        <v>St</v>
      </c>
    </row>
    <row r="2347" spans="1:16" ht="28.8" x14ac:dyDescent="0.3">
      <c r="A2347" s="9">
        <v>45581.083333333336</v>
      </c>
      <c r="B2347" s="2" t="s">
        <v>3</v>
      </c>
      <c r="C2347" s="2" t="s">
        <v>4</v>
      </c>
      <c r="D2347" s="2" t="s">
        <v>1708</v>
      </c>
      <c r="E2347" s="12" t="s">
        <v>25</v>
      </c>
      <c r="F2347" s="12" t="s">
        <v>1755</v>
      </c>
      <c r="G2347" s="2" t="s">
        <v>26</v>
      </c>
      <c r="H2347" s="2" t="s">
        <v>7</v>
      </c>
      <c r="I2347" s="2" t="s">
        <v>7</v>
      </c>
      <c r="J2347" s="17">
        <v>978648</v>
      </c>
      <c r="L2347" s="30">
        <f>IF(M2347="1000 szt.",((J2347/N2347)/1000),IF(M2347="gram",((J2347/N2347)*1000),J2347/N2347))</f>
        <v>0.81554000000000004</v>
      </c>
      <c r="M2347" s="14" t="s">
        <v>19</v>
      </c>
      <c r="N2347" s="15">
        <v>1200000</v>
      </c>
      <c r="O2347" s="18" t="s">
        <v>1438</v>
      </c>
      <c r="P2347" s="31" t="str">
        <f t="shared" si="36"/>
        <v>SC</v>
      </c>
    </row>
    <row r="2348" spans="1:16" ht="15.6" x14ac:dyDescent="0.3">
      <c r="A2348" s="9">
        <v>45581.159722222219</v>
      </c>
      <c r="B2348" s="2" t="s">
        <v>3</v>
      </c>
      <c r="C2348" s="2" t="s">
        <v>4</v>
      </c>
      <c r="D2348" s="2" t="s">
        <v>1708</v>
      </c>
      <c r="E2348" s="12" t="s">
        <v>71</v>
      </c>
      <c r="F2348" s="12" t="s">
        <v>1760</v>
      </c>
      <c r="G2348" s="2" t="s">
        <v>23</v>
      </c>
      <c r="H2348" s="2" t="s">
        <v>29</v>
      </c>
      <c r="I2348" s="2" t="s">
        <v>234</v>
      </c>
      <c r="K2348" s="3" t="s">
        <v>1436</v>
      </c>
      <c r="L2348" s="30">
        <f>IF(M2348="1000 szt.",((J2348/N2348)/1000),IF(M2348="gram",((J2348/N2348)*1000),J2348/N2348))</f>
        <v>0</v>
      </c>
      <c r="M2348" s="14" t="s">
        <v>31</v>
      </c>
      <c r="N2348" s="15">
        <v>4.24E-2</v>
      </c>
      <c r="O2348" s="18" t="s">
        <v>1354</v>
      </c>
      <c r="P2348" s="31" t="str">
        <f t="shared" si="36"/>
        <v>St</v>
      </c>
    </row>
    <row r="2349" spans="1:16" ht="15.6" x14ac:dyDescent="0.3">
      <c r="A2349" s="9">
        <v>45581.168055555558</v>
      </c>
      <c r="B2349" s="2" t="s">
        <v>3</v>
      </c>
      <c r="C2349" s="2" t="s">
        <v>4</v>
      </c>
      <c r="D2349" s="2" t="s">
        <v>1708</v>
      </c>
      <c r="E2349" s="12" t="s">
        <v>71</v>
      </c>
      <c r="F2349" s="12" t="s">
        <v>1760</v>
      </c>
      <c r="G2349" s="2" t="s">
        <v>23</v>
      </c>
      <c r="H2349" s="2" t="s">
        <v>7</v>
      </c>
      <c r="I2349" s="2" t="s">
        <v>7</v>
      </c>
      <c r="J2349" s="17">
        <v>48.93</v>
      </c>
      <c r="K2349" s="3" t="s">
        <v>1437</v>
      </c>
      <c r="L2349" s="30">
        <f>IF(M2349="1000 szt.",((J2349/N2349)/1000),IF(M2349="gram",((J2349/N2349)*1000),J2349/N2349))</f>
        <v>0.8155</v>
      </c>
      <c r="M2349" s="14" t="s">
        <v>19</v>
      </c>
      <c r="N2349" s="15">
        <v>60</v>
      </c>
      <c r="O2349" s="18" t="s">
        <v>1354</v>
      </c>
      <c r="P2349" s="31" t="str">
        <f t="shared" si="36"/>
        <v>St</v>
      </c>
    </row>
    <row r="2350" spans="1:16" ht="15.6" x14ac:dyDescent="0.3">
      <c r="A2350" s="9">
        <v>45581.298611111109</v>
      </c>
      <c r="B2350" s="2" t="s">
        <v>27</v>
      </c>
      <c r="C2350" s="2" t="s">
        <v>28</v>
      </c>
      <c r="D2350" s="2" t="s">
        <v>1712</v>
      </c>
      <c r="E2350" s="12" t="s">
        <v>332</v>
      </c>
      <c r="G2350" s="2" t="s">
        <v>27</v>
      </c>
      <c r="H2350" s="2" t="s">
        <v>10</v>
      </c>
      <c r="I2350" s="2" t="s">
        <v>1744</v>
      </c>
      <c r="J2350" s="17">
        <v>3570</v>
      </c>
      <c r="K2350" s="3" t="s">
        <v>1440</v>
      </c>
      <c r="L2350" s="30">
        <f>IF(M2350="1000 szt.",((J2350/N2350)/1000),IF(M2350="gram",((J2350/N2350)*1000),J2350/N2350))</f>
        <v>35</v>
      </c>
      <c r="M2350" s="14" t="s">
        <v>19</v>
      </c>
      <c r="N2350" s="15">
        <v>102</v>
      </c>
      <c r="O2350" s="18" t="s">
        <v>1354</v>
      </c>
      <c r="P2350" s="31" t="str">
        <f t="shared" si="36"/>
        <v>St</v>
      </c>
    </row>
    <row r="2351" spans="1:16" ht="15.6" x14ac:dyDescent="0.3">
      <c r="A2351" s="9">
        <v>45581.388888888891</v>
      </c>
      <c r="B2351" s="2" t="s">
        <v>27</v>
      </c>
      <c r="C2351" s="2" t="s">
        <v>28</v>
      </c>
      <c r="D2351" s="2" t="s">
        <v>1708</v>
      </c>
      <c r="E2351" s="12" t="s">
        <v>66</v>
      </c>
      <c r="G2351" s="2" t="s">
        <v>27</v>
      </c>
      <c r="H2351" s="2" t="s">
        <v>37</v>
      </c>
      <c r="I2351" s="2" t="s">
        <v>312</v>
      </c>
      <c r="J2351" s="17">
        <v>47000</v>
      </c>
      <c r="K2351" s="3" t="s">
        <v>1439</v>
      </c>
      <c r="L2351" s="30">
        <f>IF(M2351="1000 szt.",((J2351/N2351)/1000),IF(M2351="gram",((J2351/N2351)*1000),J2351/N2351))</f>
        <v>47000</v>
      </c>
      <c r="M2351" s="14" t="s">
        <v>19</v>
      </c>
      <c r="N2351" s="15">
        <v>1</v>
      </c>
      <c r="O2351" s="18" t="s">
        <v>1166</v>
      </c>
      <c r="P2351" s="31" t="str">
        <f t="shared" si="36"/>
        <v>Po</v>
      </c>
    </row>
    <row r="2352" spans="1:16" ht="15.6" x14ac:dyDescent="0.3">
      <c r="A2352" s="9">
        <v>45581.427083333336</v>
      </c>
      <c r="B2352" s="2" t="s">
        <v>3</v>
      </c>
      <c r="C2352" s="2" t="s">
        <v>32</v>
      </c>
      <c r="D2352" s="2" t="s">
        <v>1710</v>
      </c>
      <c r="E2352" s="12" t="s">
        <v>167</v>
      </c>
      <c r="F2352" s="12" t="s">
        <v>1761</v>
      </c>
      <c r="G2352" s="2" t="s">
        <v>16</v>
      </c>
      <c r="H2352" s="2" t="s">
        <v>10</v>
      </c>
      <c r="I2352" s="2" t="s">
        <v>35</v>
      </c>
      <c r="J2352" s="17">
        <v>1092.48</v>
      </c>
      <c r="L2352" s="30">
        <f>IF(M2352="1000 szt.",((J2352/N2352)/1000),IF(M2352="gram",((J2352/N2352)*1000),J2352/N2352))</f>
        <v>47999.999999999993</v>
      </c>
      <c r="M2352" s="14" t="s">
        <v>31</v>
      </c>
      <c r="N2352" s="15">
        <v>2.2760000000000002E-2</v>
      </c>
      <c r="O2352" s="18" t="s">
        <v>1354</v>
      </c>
      <c r="P2352" s="31" t="str">
        <f t="shared" si="36"/>
        <v>St</v>
      </c>
    </row>
    <row r="2353" spans="1:16" ht="15.6" x14ac:dyDescent="0.3">
      <c r="A2353" s="9">
        <v>45581.427083333336</v>
      </c>
      <c r="B2353" s="2" t="s">
        <v>3</v>
      </c>
      <c r="C2353" s="2" t="s">
        <v>32</v>
      </c>
      <c r="D2353" s="2" t="s">
        <v>1710</v>
      </c>
      <c r="E2353" s="12" t="s">
        <v>167</v>
      </c>
      <c r="F2353" s="12" t="s">
        <v>1761</v>
      </c>
      <c r="G2353" s="2" t="s">
        <v>16</v>
      </c>
      <c r="H2353" s="2" t="s">
        <v>10</v>
      </c>
      <c r="I2353" s="2" t="s">
        <v>35</v>
      </c>
      <c r="J2353" s="17">
        <v>20958.38</v>
      </c>
      <c r="L2353" s="30">
        <f>IF(M2353="1000 szt.",((J2353/N2353)/1000),IF(M2353="gram",((J2353/N2353)*1000),J2353/N2353))</f>
        <v>47999.990838988349</v>
      </c>
      <c r="M2353" s="14" t="s">
        <v>31</v>
      </c>
      <c r="N2353" s="15">
        <v>0.43663299999999999</v>
      </c>
      <c r="O2353" s="18" t="s">
        <v>1354</v>
      </c>
      <c r="P2353" s="31" t="str">
        <f t="shared" si="36"/>
        <v>St</v>
      </c>
    </row>
    <row r="2354" spans="1:16" ht="15.6" x14ac:dyDescent="0.3">
      <c r="A2354" s="9">
        <v>45581.440972222219</v>
      </c>
      <c r="B2354" s="2" t="s">
        <v>27</v>
      </c>
      <c r="C2354" s="2" t="s">
        <v>28</v>
      </c>
      <c r="D2354" s="2" t="s">
        <v>1708</v>
      </c>
      <c r="E2354" s="12" t="s">
        <v>54</v>
      </c>
      <c r="G2354" s="2" t="s">
        <v>27</v>
      </c>
      <c r="H2354" s="2" t="s">
        <v>7</v>
      </c>
      <c r="I2354" s="2" t="s">
        <v>7</v>
      </c>
      <c r="J2354" s="17">
        <v>117274.65</v>
      </c>
      <c r="L2354" s="30">
        <f>IF(M2354="1000 szt.",((J2354/N2354)/1000),IF(M2354="gram",((J2354/N2354)*1000),J2354/N2354))</f>
        <v>0.81553998609179412</v>
      </c>
      <c r="M2354" s="14" t="s">
        <v>19</v>
      </c>
      <c r="N2354" s="15">
        <v>143800</v>
      </c>
      <c r="O2354" s="18" t="s">
        <v>1354</v>
      </c>
      <c r="P2354" s="31" t="str">
        <f t="shared" si="36"/>
        <v>St</v>
      </c>
    </row>
    <row r="2355" spans="1:16" ht="15.6" x14ac:dyDescent="0.3">
      <c r="A2355" s="9">
        <v>45581.440972222219</v>
      </c>
      <c r="B2355" s="2" t="s">
        <v>27</v>
      </c>
      <c r="C2355" s="2" t="s">
        <v>28</v>
      </c>
      <c r="D2355" s="2" t="s">
        <v>1708</v>
      </c>
      <c r="E2355" s="12" t="s">
        <v>54</v>
      </c>
      <c r="G2355" s="2" t="s">
        <v>27</v>
      </c>
      <c r="H2355" s="2" t="s">
        <v>7</v>
      </c>
      <c r="I2355" s="2" t="s">
        <v>7</v>
      </c>
      <c r="J2355" s="17">
        <v>2577.11</v>
      </c>
      <c r="L2355" s="30">
        <f>IF(M2355="1000 szt.",((J2355/N2355)/1000),IF(M2355="gram",((J2355/N2355)*1000),J2355/N2355))</f>
        <v>0.81554113924050642</v>
      </c>
      <c r="M2355" s="14" t="s">
        <v>19</v>
      </c>
      <c r="N2355" s="15">
        <v>3160</v>
      </c>
      <c r="O2355" s="18" t="s">
        <v>1354</v>
      </c>
      <c r="P2355" s="31" t="str">
        <f t="shared" si="36"/>
        <v>St</v>
      </c>
    </row>
    <row r="2356" spans="1:16" ht="15.6" x14ac:dyDescent="0.3">
      <c r="A2356" s="9">
        <v>45581.518055555556</v>
      </c>
      <c r="B2356" s="33" t="s">
        <v>27</v>
      </c>
      <c r="C2356" s="2" t="s">
        <v>28</v>
      </c>
      <c r="D2356" s="2" t="s">
        <v>1712</v>
      </c>
      <c r="E2356" s="12" t="s">
        <v>36</v>
      </c>
      <c r="G2356" s="33" t="s">
        <v>27</v>
      </c>
      <c r="H2356" s="2" t="s">
        <v>10</v>
      </c>
      <c r="I2356" s="33" t="s">
        <v>1744</v>
      </c>
      <c r="L2356" s="30">
        <f>IF(M2356="1000 szt.",((J2356/N2356)/1000),IF(M2356="gram",((J2356/N2356)*1000),J2356/N2356))</f>
        <v>0</v>
      </c>
      <c r="M2356" s="14" t="s">
        <v>46</v>
      </c>
      <c r="N2356" s="15">
        <v>44</v>
      </c>
      <c r="O2356" s="18" t="s">
        <v>1354</v>
      </c>
      <c r="P2356" s="31" t="str">
        <f t="shared" si="36"/>
        <v>St</v>
      </c>
    </row>
    <row r="2357" spans="1:16" ht="15.6" x14ac:dyDescent="0.3">
      <c r="A2357" s="9">
        <v>45581.690972222219</v>
      </c>
      <c r="B2357" s="2" t="s">
        <v>3</v>
      </c>
      <c r="C2357" s="2" t="s">
        <v>4</v>
      </c>
      <c r="D2357" s="2" t="s">
        <v>1708</v>
      </c>
      <c r="E2357" s="12" t="s">
        <v>25</v>
      </c>
      <c r="F2357" s="12" t="s">
        <v>1750</v>
      </c>
      <c r="G2357" s="2" t="s">
        <v>26</v>
      </c>
      <c r="H2357" s="2" t="s">
        <v>11</v>
      </c>
      <c r="I2357" s="2" t="s">
        <v>1744</v>
      </c>
      <c r="J2357" s="17">
        <v>266.39999999999998</v>
      </c>
      <c r="K2357" s="3" t="s">
        <v>175</v>
      </c>
      <c r="L2357" s="30">
        <f>IF(M2357="1000 szt.",((J2357/N2357)/1000),IF(M2357="gram",((J2357/N2357)*1000),J2357/N2357))</f>
        <v>17.999999999999996</v>
      </c>
      <c r="M2357" s="14" t="s">
        <v>31</v>
      </c>
      <c r="N2357" s="15">
        <v>14.8</v>
      </c>
      <c r="O2357" s="18" t="s">
        <v>1354</v>
      </c>
      <c r="P2357" s="31" t="str">
        <f t="shared" si="36"/>
        <v>St</v>
      </c>
    </row>
    <row r="2358" spans="1:16" ht="15.6" x14ac:dyDescent="0.3">
      <c r="A2358" s="9">
        <v>45581.701388888891</v>
      </c>
      <c r="B2358" s="2" t="s">
        <v>3</v>
      </c>
      <c r="C2358" s="2" t="s">
        <v>4</v>
      </c>
      <c r="D2358" s="2" t="s">
        <v>1708</v>
      </c>
      <c r="E2358" s="12" t="s">
        <v>54</v>
      </c>
      <c r="F2358" s="12" t="s">
        <v>1770</v>
      </c>
      <c r="G2358" s="2" t="s">
        <v>16</v>
      </c>
      <c r="H2358" s="2" t="s">
        <v>11</v>
      </c>
      <c r="I2358" s="2" t="s">
        <v>1744</v>
      </c>
      <c r="K2358" s="3" t="s">
        <v>298</v>
      </c>
      <c r="L2358" s="30">
        <f>IF(M2358="1000 szt.",((J2358/N2358)/1000),IF(M2358="gram",((J2358/N2358)*1000),J2358/N2358))</f>
        <v>0</v>
      </c>
      <c r="M2358" s="14" t="s">
        <v>31</v>
      </c>
      <c r="N2358" s="15">
        <v>0.15</v>
      </c>
      <c r="O2358" s="18" t="s">
        <v>1163</v>
      </c>
      <c r="P2358" s="31" t="str">
        <f t="shared" si="36"/>
        <v>SC</v>
      </c>
    </row>
    <row r="2359" spans="1:16" ht="15.6" x14ac:dyDescent="0.3">
      <c r="A2359" s="9">
        <v>45581.770833333336</v>
      </c>
      <c r="B2359" s="2" t="s">
        <v>3</v>
      </c>
      <c r="C2359" s="2" t="s">
        <v>4</v>
      </c>
      <c r="D2359" s="2" t="s">
        <v>1708</v>
      </c>
      <c r="E2359" s="12" t="s">
        <v>25</v>
      </c>
      <c r="F2359" s="12" t="s">
        <v>1750</v>
      </c>
      <c r="G2359" s="2" t="s">
        <v>26</v>
      </c>
      <c r="H2359" s="2" t="s">
        <v>7</v>
      </c>
      <c r="I2359" s="2" t="s">
        <v>7</v>
      </c>
      <c r="J2359" s="17">
        <v>146.80000000000001</v>
      </c>
      <c r="L2359" s="30">
        <f>IF(M2359="1000 szt.",((J2359/N2359)/1000),IF(M2359="gram",((J2359/N2359)*1000),J2359/N2359))</f>
        <v>0.81555555555555559</v>
      </c>
      <c r="M2359" s="14" t="s">
        <v>19</v>
      </c>
      <c r="N2359" s="15">
        <v>180</v>
      </c>
      <c r="O2359" s="18" t="s">
        <v>1354</v>
      </c>
      <c r="P2359" s="31" t="str">
        <f t="shared" si="36"/>
        <v>St</v>
      </c>
    </row>
    <row r="2360" spans="1:16" ht="15.6" x14ac:dyDescent="0.3">
      <c r="A2360" s="9">
        <v>45581.8125</v>
      </c>
      <c r="B2360" s="2" t="s">
        <v>27</v>
      </c>
      <c r="C2360" s="2" t="s">
        <v>28</v>
      </c>
      <c r="D2360" s="2" t="s">
        <v>1708</v>
      </c>
      <c r="E2360" s="12" t="s">
        <v>36</v>
      </c>
      <c r="G2360" s="2" t="s">
        <v>27</v>
      </c>
      <c r="H2360" s="2" t="s">
        <v>7</v>
      </c>
      <c r="I2360" s="2" t="s">
        <v>7</v>
      </c>
      <c r="J2360" s="17">
        <v>330424.19</v>
      </c>
      <c r="L2360" s="30">
        <f>IF(M2360="1000 szt.",((J2360/N2360)/1000),IF(M2360="gram",((J2360/N2360)*1000),J2360/N2360))</f>
        <v>0.81554000888537859</v>
      </c>
      <c r="M2360" s="14" t="s">
        <v>19</v>
      </c>
      <c r="N2360" s="15">
        <v>405160</v>
      </c>
      <c r="O2360" s="18" t="s">
        <v>1169</v>
      </c>
      <c r="P2360" s="31" t="str">
        <f t="shared" si="36"/>
        <v>Po</v>
      </c>
    </row>
    <row r="2361" spans="1:16" ht="15.6" x14ac:dyDescent="0.3">
      <c r="A2361" s="9">
        <v>45581.8125</v>
      </c>
      <c r="B2361" s="2" t="s">
        <v>27</v>
      </c>
      <c r="C2361" s="2" t="s">
        <v>28</v>
      </c>
      <c r="D2361" s="2" t="s">
        <v>1708</v>
      </c>
      <c r="E2361" s="12" t="s">
        <v>36</v>
      </c>
      <c r="G2361" s="2" t="s">
        <v>27</v>
      </c>
      <c r="H2361" s="2" t="s">
        <v>11</v>
      </c>
      <c r="I2361" s="2" t="s">
        <v>1744</v>
      </c>
      <c r="K2361" s="3" t="s">
        <v>1441</v>
      </c>
      <c r="L2361" s="30">
        <f>IF(M2361="1000 szt.",((J2361/N2361)/1000),IF(M2361="gram",((J2361/N2361)*1000),J2361/N2361))</f>
        <v>0</v>
      </c>
      <c r="M2361" s="14" t="s">
        <v>19</v>
      </c>
      <c r="N2361" s="15">
        <v>1</v>
      </c>
      <c r="O2361" s="18" t="s">
        <v>1169</v>
      </c>
      <c r="P2361" s="31" t="str">
        <f t="shared" si="36"/>
        <v>Po</v>
      </c>
    </row>
    <row r="2362" spans="1:16" ht="15.6" x14ac:dyDescent="0.3">
      <c r="A2362" s="9">
        <v>45581.8125</v>
      </c>
      <c r="B2362" s="2" t="s">
        <v>27</v>
      </c>
      <c r="C2362" s="2" t="s">
        <v>28</v>
      </c>
      <c r="D2362" s="2" t="s">
        <v>1708</v>
      </c>
      <c r="E2362" s="12" t="s">
        <v>36</v>
      </c>
      <c r="G2362" s="2" t="s">
        <v>27</v>
      </c>
      <c r="H2362" s="2" t="s">
        <v>11</v>
      </c>
      <c r="I2362" s="2" t="s">
        <v>1744</v>
      </c>
      <c r="K2362" s="3" t="s">
        <v>1442</v>
      </c>
      <c r="L2362" s="30">
        <f>IF(M2362="1000 szt.",((J2362/N2362)/1000),IF(M2362="gram",((J2362/N2362)*1000),J2362/N2362))</f>
        <v>0</v>
      </c>
      <c r="M2362" s="14" t="s">
        <v>19</v>
      </c>
      <c r="N2362" s="15">
        <v>1</v>
      </c>
      <c r="O2362" s="18" t="s">
        <v>1169</v>
      </c>
      <c r="P2362" s="31" t="str">
        <f t="shared" si="36"/>
        <v>Po</v>
      </c>
    </row>
    <row r="2363" spans="1:16" ht="15.6" x14ac:dyDescent="0.3">
      <c r="A2363" s="9">
        <v>45582.354166666664</v>
      </c>
      <c r="B2363" s="2" t="s">
        <v>27</v>
      </c>
      <c r="C2363" s="2" t="s">
        <v>28</v>
      </c>
      <c r="D2363" s="2" t="s">
        <v>1708</v>
      </c>
      <c r="E2363" s="12" t="s">
        <v>71</v>
      </c>
      <c r="G2363" s="2" t="s">
        <v>27</v>
      </c>
      <c r="H2363" s="2" t="s">
        <v>37</v>
      </c>
      <c r="I2363" s="2" t="s">
        <v>38</v>
      </c>
      <c r="J2363" s="17">
        <v>110000</v>
      </c>
      <c r="K2363" s="3" t="s">
        <v>1502</v>
      </c>
      <c r="L2363" s="30">
        <f>IF(M2363="1000 szt.",((J2363/N2363)/1000),IF(M2363="gram",((J2363/N2363)*1000),J2363/N2363))</f>
        <v>110000</v>
      </c>
      <c r="M2363" s="14" t="s">
        <v>19</v>
      </c>
      <c r="N2363" s="15">
        <v>1</v>
      </c>
      <c r="O2363" s="18" t="s">
        <v>1166</v>
      </c>
      <c r="P2363" s="31" t="str">
        <f t="shared" si="36"/>
        <v>Po</v>
      </c>
    </row>
    <row r="2364" spans="1:16" ht="15.6" x14ac:dyDescent="0.3">
      <c r="A2364" s="9">
        <v>45582.46875</v>
      </c>
      <c r="B2364" s="2" t="s">
        <v>27</v>
      </c>
      <c r="C2364" s="2" t="s">
        <v>28</v>
      </c>
      <c r="D2364" s="2" t="s">
        <v>1712</v>
      </c>
      <c r="E2364" s="12" t="s">
        <v>115</v>
      </c>
      <c r="F2364" s="12" t="s">
        <v>1762</v>
      </c>
      <c r="G2364" s="2" t="s">
        <v>27</v>
      </c>
      <c r="H2364" s="2" t="s">
        <v>10</v>
      </c>
      <c r="I2364" s="2" t="s">
        <v>74</v>
      </c>
      <c r="J2364" s="17">
        <v>210</v>
      </c>
      <c r="K2364" s="3" t="s">
        <v>1443</v>
      </c>
      <c r="L2364" s="30">
        <f>IF(M2364="1000 szt.",((J2364/N2364)/1000),IF(M2364="gram",((J2364/N2364)*1000),J2364/N2364))</f>
        <v>49999.999999999993</v>
      </c>
      <c r="M2364" s="14" t="s">
        <v>31</v>
      </c>
      <c r="N2364" s="15">
        <v>4.2000000000000006E-3</v>
      </c>
      <c r="O2364" s="18" t="s">
        <v>1354</v>
      </c>
      <c r="P2364" s="31" t="str">
        <f t="shared" si="36"/>
        <v>St</v>
      </c>
    </row>
    <row r="2365" spans="1:16" ht="15.6" x14ac:dyDescent="0.3">
      <c r="A2365" s="9">
        <v>45582.583333333336</v>
      </c>
      <c r="B2365" s="2" t="s">
        <v>27</v>
      </c>
      <c r="C2365" s="2" t="s">
        <v>28</v>
      </c>
      <c r="D2365" s="2" t="s">
        <v>1708</v>
      </c>
      <c r="E2365" s="12" t="s">
        <v>22</v>
      </c>
      <c r="G2365" s="2" t="s">
        <v>27</v>
      </c>
      <c r="H2365" s="2" t="s">
        <v>10</v>
      </c>
      <c r="I2365" s="2" t="s">
        <v>1744</v>
      </c>
      <c r="K2365" s="3" t="s">
        <v>1444</v>
      </c>
      <c r="L2365" s="30">
        <f>IF(M2365="1000 szt.",((J2365/N2365)/1000),IF(M2365="gram",((J2365/N2365)*1000),J2365/N2365))</f>
        <v>0</v>
      </c>
      <c r="M2365" s="14" t="s">
        <v>19</v>
      </c>
      <c r="N2365" s="15">
        <v>1</v>
      </c>
      <c r="O2365" s="18" t="s">
        <v>1166</v>
      </c>
      <c r="P2365" s="31" t="str">
        <f t="shared" si="36"/>
        <v>Po</v>
      </c>
    </row>
    <row r="2366" spans="1:16" ht="15.6" x14ac:dyDescent="0.3">
      <c r="A2366" s="9">
        <v>45582.708333333336</v>
      </c>
      <c r="B2366" s="2" t="s">
        <v>27</v>
      </c>
      <c r="C2366" s="2" t="s">
        <v>28</v>
      </c>
      <c r="D2366" s="2" t="s">
        <v>1711</v>
      </c>
      <c r="E2366" s="12" t="s">
        <v>184</v>
      </c>
      <c r="G2366" s="2" t="s">
        <v>27</v>
      </c>
      <c r="H2366" s="2" t="s">
        <v>7</v>
      </c>
      <c r="I2366" s="2" t="s">
        <v>7</v>
      </c>
      <c r="J2366" s="17">
        <v>138478.69</v>
      </c>
      <c r="K2366" s="3" t="s">
        <v>1277</v>
      </c>
      <c r="L2366" s="30">
        <f>IF(M2366="1000 szt.",((J2366/N2366)/1000),IF(M2366="gram",((J2366/N2366)*1000),J2366/N2366))</f>
        <v>0.81553998822143703</v>
      </c>
      <c r="M2366" s="14" t="s">
        <v>19</v>
      </c>
      <c r="N2366" s="15">
        <v>169800</v>
      </c>
      <c r="O2366" s="18" t="s">
        <v>1354</v>
      </c>
      <c r="P2366" s="31" t="str">
        <f t="shared" si="36"/>
        <v>St</v>
      </c>
    </row>
    <row r="2367" spans="1:16" ht="15.6" x14ac:dyDescent="0.3">
      <c r="A2367" s="9">
        <v>45583.003472222219</v>
      </c>
      <c r="B2367" s="2" t="s">
        <v>27</v>
      </c>
      <c r="C2367" s="2" t="s">
        <v>32</v>
      </c>
      <c r="D2367" s="2" t="s">
        <v>1716</v>
      </c>
      <c r="E2367" s="12" t="s">
        <v>851</v>
      </c>
      <c r="G2367" s="2" t="s">
        <v>26</v>
      </c>
      <c r="H2367" s="2" t="s">
        <v>7</v>
      </c>
      <c r="I2367" s="2" t="s">
        <v>7</v>
      </c>
      <c r="J2367" s="17">
        <v>815.54</v>
      </c>
      <c r="K2367" s="3" t="s">
        <v>1445</v>
      </c>
      <c r="L2367" s="30">
        <f>IF(M2367="1000 szt.",((J2367/N2367)/1000),IF(M2367="gram",((J2367/N2367)*1000),J2367/N2367))</f>
        <v>0.81553999999999993</v>
      </c>
      <c r="M2367" s="14" t="s">
        <v>19</v>
      </c>
      <c r="N2367" s="15">
        <v>1000</v>
      </c>
      <c r="O2367" s="18" t="s">
        <v>1354</v>
      </c>
      <c r="P2367" s="31" t="str">
        <f t="shared" si="36"/>
        <v>St</v>
      </c>
    </row>
    <row r="2368" spans="1:16" ht="15.6" x14ac:dyDescent="0.3">
      <c r="A2368" s="9">
        <v>45583.003472222219</v>
      </c>
      <c r="B2368" s="2" t="s">
        <v>27</v>
      </c>
      <c r="C2368" s="2" t="s">
        <v>32</v>
      </c>
      <c r="D2368" s="2" t="s">
        <v>1716</v>
      </c>
      <c r="E2368" s="12" t="s">
        <v>851</v>
      </c>
      <c r="G2368" s="2" t="s">
        <v>26</v>
      </c>
      <c r="H2368" s="2" t="s">
        <v>7</v>
      </c>
      <c r="I2368" s="2" t="s">
        <v>7</v>
      </c>
      <c r="J2368" s="17">
        <v>1141.76</v>
      </c>
      <c r="K2368" s="3" t="s">
        <v>1104</v>
      </c>
      <c r="L2368" s="30">
        <f>IF(M2368="1000 szt.",((J2368/N2368)/1000),IF(M2368="gram",((J2368/N2368)*1000),J2368/N2368))</f>
        <v>0.81554285714285712</v>
      </c>
      <c r="M2368" s="14" t="s">
        <v>19</v>
      </c>
      <c r="N2368" s="15">
        <v>1400</v>
      </c>
      <c r="O2368" s="18" t="s">
        <v>1354</v>
      </c>
      <c r="P2368" s="31" t="str">
        <f t="shared" si="36"/>
        <v>St</v>
      </c>
    </row>
    <row r="2369" spans="1:16" ht="15.6" x14ac:dyDescent="0.3">
      <c r="A2369" s="9">
        <v>45583.197916666664</v>
      </c>
      <c r="B2369" s="2" t="s">
        <v>9</v>
      </c>
      <c r="C2369" s="2" t="s">
        <v>32</v>
      </c>
      <c r="D2369" s="2" t="s">
        <v>1710</v>
      </c>
      <c r="E2369" s="12" t="s">
        <v>167</v>
      </c>
      <c r="F2369" s="12" t="s">
        <v>1761</v>
      </c>
      <c r="G2369" s="2" t="s">
        <v>16</v>
      </c>
      <c r="H2369" s="2" t="s">
        <v>64</v>
      </c>
      <c r="I2369" s="2" t="s">
        <v>1744</v>
      </c>
      <c r="J2369" s="17">
        <v>99</v>
      </c>
      <c r="K2369" s="3" t="s">
        <v>195</v>
      </c>
      <c r="L2369" s="30">
        <f>IF(M2369="1000 szt.",((J2369/N2369)/1000),IF(M2369="gram",((J2369/N2369)*1000),J2369/N2369))</f>
        <v>99</v>
      </c>
      <c r="M2369" s="14" t="s">
        <v>19</v>
      </c>
      <c r="N2369" s="15">
        <v>1</v>
      </c>
      <c r="O2369" s="18" t="s">
        <v>1354</v>
      </c>
      <c r="P2369" s="31" t="str">
        <f t="shared" si="36"/>
        <v>St</v>
      </c>
    </row>
    <row r="2370" spans="1:16" ht="15.6" x14ac:dyDescent="0.3">
      <c r="A2370" s="9">
        <v>45583.208333333336</v>
      </c>
      <c r="B2370" s="2" t="s">
        <v>3</v>
      </c>
      <c r="C2370" s="2" t="s">
        <v>4</v>
      </c>
      <c r="D2370" s="2" t="s">
        <v>1708</v>
      </c>
      <c r="E2370" s="12" t="s">
        <v>25</v>
      </c>
      <c r="F2370" s="12" t="s">
        <v>1750</v>
      </c>
      <c r="G2370" s="2" t="s">
        <v>26</v>
      </c>
      <c r="H2370" s="2" t="s">
        <v>7</v>
      </c>
      <c r="I2370" s="2" t="s">
        <v>7</v>
      </c>
      <c r="J2370" s="17">
        <v>146.80000000000001</v>
      </c>
      <c r="L2370" s="30">
        <f>IF(M2370="1000 szt.",((J2370/N2370)/1000),IF(M2370="gram",((J2370/N2370)*1000),J2370/N2370))</f>
        <v>0.81555555555555559</v>
      </c>
      <c r="M2370" s="14" t="s">
        <v>19</v>
      </c>
      <c r="N2370" s="15">
        <v>180</v>
      </c>
      <c r="O2370" s="18" t="s">
        <v>1171</v>
      </c>
      <c r="P2370" s="31" t="str">
        <f t="shared" si="36"/>
        <v>SC</v>
      </c>
    </row>
    <row r="2371" spans="1:16" ht="15.6" x14ac:dyDescent="0.3">
      <c r="A2371" s="9">
        <v>45583.385416666664</v>
      </c>
      <c r="B2371" s="2" t="s">
        <v>27</v>
      </c>
      <c r="C2371" s="2" t="s">
        <v>32</v>
      </c>
      <c r="D2371" s="2" t="s">
        <v>1716</v>
      </c>
      <c r="E2371" s="12" t="s">
        <v>59</v>
      </c>
      <c r="G2371" s="2" t="s">
        <v>26</v>
      </c>
      <c r="H2371" s="2" t="s">
        <v>7</v>
      </c>
      <c r="I2371" s="2" t="s">
        <v>7</v>
      </c>
      <c r="J2371" s="17">
        <v>24466.2</v>
      </c>
      <c r="L2371" s="30">
        <f>IF(M2371="1000 szt.",((J2371/N2371)/1000),IF(M2371="gram",((J2371/N2371)*1000),J2371/N2371))</f>
        <v>0.81554000000000004</v>
      </c>
      <c r="M2371" s="14" t="s">
        <v>19</v>
      </c>
      <c r="N2371" s="15">
        <v>30000</v>
      </c>
      <c r="O2371" s="18" t="s">
        <v>1354</v>
      </c>
      <c r="P2371" s="31" t="str">
        <f t="shared" ref="P2371:P2434" si="37">MID(O2371,1,2)</f>
        <v>St</v>
      </c>
    </row>
    <row r="2372" spans="1:16" ht="15.6" x14ac:dyDescent="0.3">
      <c r="A2372" s="9">
        <v>45584.041666666664</v>
      </c>
      <c r="B2372" s="2" t="s">
        <v>27</v>
      </c>
      <c r="C2372" s="33" t="s">
        <v>28</v>
      </c>
      <c r="D2372" s="2" t="s">
        <v>1709</v>
      </c>
      <c r="E2372" s="12" t="s">
        <v>36</v>
      </c>
      <c r="G2372" s="2" t="s">
        <v>27</v>
      </c>
      <c r="H2372" s="2" t="s">
        <v>10</v>
      </c>
      <c r="I2372" s="2" t="s">
        <v>35</v>
      </c>
      <c r="J2372" s="17">
        <v>200</v>
      </c>
      <c r="L2372" s="30">
        <f>IF(M2372="1000 szt.",((J2372/N2372)/1000),IF(M2372="gram",((J2372/N2372)*1000),J2372/N2372))</f>
        <v>39138.94324853229</v>
      </c>
      <c r="M2372" s="14" t="s">
        <v>31</v>
      </c>
      <c r="N2372" s="15">
        <v>5.11E-3</v>
      </c>
      <c r="O2372" s="18" t="s">
        <v>1354</v>
      </c>
      <c r="P2372" s="31" t="str">
        <f t="shared" si="37"/>
        <v>St</v>
      </c>
    </row>
    <row r="2373" spans="1:16" ht="15.6" x14ac:dyDescent="0.3">
      <c r="A2373" s="9">
        <v>45584.104166666664</v>
      </c>
      <c r="B2373" s="2" t="s">
        <v>27</v>
      </c>
      <c r="C2373" s="2" t="s">
        <v>28</v>
      </c>
      <c r="D2373" s="2" t="s">
        <v>1709</v>
      </c>
      <c r="E2373" s="12" t="s">
        <v>36</v>
      </c>
      <c r="G2373" s="2" t="s">
        <v>27</v>
      </c>
      <c r="H2373" s="2" t="s">
        <v>29</v>
      </c>
      <c r="I2373" s="2" t="s">
        <v>134</v>
      </c>
      <c r="J2373" s="17">
        <v>9266716.8000000007</v>
      </c>
      <c r="L2373" s="30">
        <f>IF(M2373="1000 szt.",((J2373/N2373)/1000),IF(M2373="gram",((J2373/N2373)*1000),J2373/N2373))</f>
        <v>585.0200000000001</v>
      </c>
      <c r="M2373" s="14" t="s">
        <v>31</v>
      </c>
      <c r="N2373" s="15">
        <v>15840</v>
      </c>
      <c r="O2373" s="18" t="s">
        <v>1164</v>
      </c>
      <c r="P2373" s="31" t="str">
        <f t="shared" si="37"/>
        <v>KA</v>
      </c>
    </row>
    <row r="2374" spans="1:16" ht="15.6" x14ac:dyDescent="0.3">
      <c r="A2374" s="9">
        <v>45584.451388888891</v>
      </c>
      <c r="B2374" s="2" t="s">
        <v>27</v>
      </c>
      <c r="C2374" s="2" t="s">
        <v>32</v>
      </c>
      <c r="D2374" s="2" t="s">
        <v>1716</v>
      </c>
      <c r="E2374" s="12" t="s">
        <v>59</v>
      </c>
      <c r="G2374" s="2" t="s">
        <v>26</v>
      </c>
      <c r="H2374" s="2" t="s">
        <v>7</v>
      </c>
      <c r="I2374" s="2" t="s">
        <v>7</v>
      </c>
      <c r="J2374" s="17">
        <v>24303.09</v>
      </c>
      <c r="L2374" s="30">
        <f>IF(M2374="1000 szt.",((J2374/N2374)/1000),IF(M2374="gram",((J2374/N2374)*1000),J2374/N2374))</f>
        <v>0.81553993288590609</v>
      </c>
      <c r="M2374" s="14" t="s">
        <v>19</v>
      </c>
      <c r="N2374" s="15">
        <v>29800</v>
      </c>
      <c r="O2374" s="18" t="s">
        <v>1354</v>
      </c>
      <c r="P2374" s="31" t="str">
        <f t="shared" si="37"/>
        <v>St</v>
      </c>
    </row>
    <row r="2375" spans="1:16" ht="15.6" x14ac:dyDescent="0.3">
      <c r="A2375" s="9">
        <v>45584.513888888891</v>
      </c>
      <c r="B2375" s="2" t="s">
        <v>9</v>
      </c>
      <c r="C2375" s="2" t="s">
        <v>4</v>
      </c>
      <c r="D2375" s="2" t="s">
        <v>1709</v>
      </c>
      <c r="E2375" s="12" t="s">
        <v>52</v>
      </c>
      <c r="F2375" s="12" t="s">
        <v>1751</v>
      </c>
      <c r="G2375" s="2" t="s">
        <v>16</v>
      </c>
      <c r="H2375" s="2" t="s">
        <v>17</v>
      </c>
      <c r="I2375" s="2" t="s">
        <v>18</v>
      </c>
      <c r="J2375" s="17">
        <v>3</v>
      </c>
      <c r="K2375" s="3" t="s">
        <v>1447</v>
      </c>
      <c r="L2375" s="30">
        <f>IF(M2375="1000 szt.",((J2375/N2375)/1000),IF(M2375="gram",((J2375/N2375)*1000),J2375/N2375))</f>
        <v>3</v>
      </c>
      <c r="M2375" s="14" t="s">
        <v>19</v>
      </c>
      <c r="N2375" s="15">
        <v>1</v>
      </c>
      <c r="O2375" s="18" t="s">
        <v>1354</v>
      </c>
      <c r="P2375" s="31" t="str">
        <f t="shared" si="37"/>
        <v>St</v>
      </c>
    </row>
    <row r="2376" spans="1:16" ht="15.6" x14ac:dyDescent="0.3">
      <c r="A2376" s="9">
        <v>45584.513888888891</v>
      </c>
      <c r="B2376" s="2" t="s">
        <v>9</v>
      </c>
      <c r="C2376" s="2" t="s">
        <v>4</v>
      </c>
      <c r="D2376" s="2" t="s">
        <v>1709</v>
      </c>
      <c r="E2376" s="12" t="s">
        <v>52</v>
      </c>
      <c r="F2376" s="12" t="s">
        <v>1751</v>
      </c>
      <c r="G2376" s="2" t="s">
        <v>16</v>
      </c>
      <c r="H2376" s="2" t="s">
        <v>17</v>
      </c>
      <c r="I2376" s="2" t="s">
        <v>18</v>
      </c>
      <c r="J2376" s="17">
        <v>3</v>
      </c>
      <c r="K2376" s="3" t="s">
        <v>1448</v>
      </c>
      <c r="L2376" s="30">
        <f>IF(M2376="1000 szt.",((J2376/N2376)/1000),IF(M2376="gram",((J2376/N2376)*1000),J2376/N2376))</f>
        <v>3</v>
      </c>
      <c r="M2376" s="14" t="s">
        <v>19</v>
      </c>
      <c r="N2376" s="15">
        <v>1</v>
      </c>
      <c r="O2376" s="18" t="s">
        <v>1354</v>
      </c>
      <c r="P2376" s="31" t="str">
        <f t="shared" si="37"/>
        <v>St</v>
      </c>
    </row>
    <row r="2377" spans="1:16" ht="15.6" x14ac:dyDescent="0.3">
      <c r="A2377" s="9">
        <v>45584.541666666664</v>
      </c>
      <c r="B2377" s="2" t="s">
        <v>27</v>
      </c>
      <c r="C2377" s="2" t="s">
        <v>32</v>
      </c>
      <c r="D2377" s="2" t="s">
        <v>1716</v>
      </c>
      <c r="E2377" s="12" t="s">
        <v>59</v>
      </c>
      <c r="G2377" s="2" t="s">
        <v>26</v>
      </c>
      <c r="H2377" s="2" t="s">
        <v>7</v>
      </c>
      <c r="I2377" s="2" t="s">
        <v>7</v>
      </c>
      <c r="J2377" s="17">
        <v>24466.2</v>
      </c>
      <c r="L2377" s="30">
        <f>IF(M2377="1000 szt.",((J2377/N2377)/1000),IF(M2377="gram",((J2377/N2377)*1000),J2377/N2377))</f>
        <v>0.81554000000000004</v>
      </c>
      <c r="M2377" s="14" t="s">
        <v>19</v>
      </c>
      <c r="N2377" s="15">
        <v>30000</v>
      </c>
      <c r="O2377" s="18" t="s">
        <v>1354</v>
      </c>
      <c r="P2377" s="31" t="str">
        <f t="shared" si="37"/>
        <v>St</v>
      </c>
    </row>
    <row r="2378" spans="1:16" ht="20.399999999999999" x14ac:dyDescent="0.3">
      <c r="A2378" s="9">
        <v>45584.597222222219</v>
      </c>
      <c r="B2378" s="2" t="s">
        <v>9</v>
      </c>
      <c r="C2378" s="2" t="s">
        <v>4</v>
      </c>
      <c r="D2378" s="2" t="s">
        <v>1709</v>
      </c>
      <c r="E2378" s="12" t="s">
        <v>52</v>
      </c>
      <c r="F2378" s="12" t="s">
        <v>1751</v>
      </c>
      <c r="G2378" s="2" t="s">
        <v>16</v>
      </c>
      <c r="H2378" s="2" t="s">
        <v>17</v>
      </c>
      <c r="I2378" s="2" t="s">
        <v>18</v>
      </c>
      <c r="J2378" s="17">
        <v>3</v>
      </c>
      <c r="K2378" s="3" t="s">
        <v>1449</v>
      </c>
      <c r="L2378" s="30">
        <f>IF(M2378="1000 szt.",((J2378/N2378)/1000),IF(M2378="gram",((J2378/N2378)*1000),J2378/N2378))</f>
        <v>3</v>
      </c>
      <c r="M2378" s="14" t="s">
        <v>19</v>
      </c>
      <c r="N2378" s="15">
        <v>1</v>
      </c>
      <c r="O2378" s="18" t="s">
        <v>1354</v>
      </c>
      <c r="P2378" s="31" t="str">
        <f t="shared" si="37"/>
        <v>St</v>
      </c>
    </row>
    <row r="2379" spans="1:16" ht="20.399999999999999" x14ac:dyDescent="0.3">
      <c r="A2379" s="9">
        <v>45584.597222222219</v>
      </c>
      <c r="B2379" s="2" t="s">
        <v>9</v>
      </c>
      <c r="C2379" s="2" t="s">
        <v>4</v>
      </c>
      <c r="D2379" s="2" t="s">
        <v>1709</v>
      </c>
      <c r="E2379" s="12" t="s">
        <v>52</v>
      </c>
      <c r="F2379" s="12" t="s">
        <v>1751</v>
      </c>
      <c r="G2379" s="2" t="s">
        <v>16</v>
      </c>
      <c r="H2379" s="2" t="s">
        <v>17</v>
      </c>
      <c r="I2379" s="2" t="s">
        <v>18</v>
      </c>
      <c r="J2379" s="17">
        <v>3</v>
      </c>
      <c r="K2379" s="3" t="s">
        <v>1450</v>
      </c>
      <c r="L2379" s="30">
        <f>IF(M2379="1000 szt.",((J2379/N2379)/1000),IF(M2379="gram",((J2379/N2379)*1000),J2379/N2379))</f>
        <v>3</v>
      </c>
      <c r="M2379" s="14" t="s">
        <v>19</v>
      </c>
      <c r="N2379" s="15">
        <v>1</v>
      </c>
      <c r="O2379" s="18" t="s">
        <v>1354</v>
      </c>
      <c r="P2379" s="31" t="str">
        <f t="shared" si="37"/>
        <v>St</v>
      </c>
    </row>
    <row r="2380" spans="1:16" ht="15.6" x14ac:dyDescent="0.3">
      <c r="A2380" s="9">
        <v>45584.649305555555</v>
      </c>
      <c r="B2380" s="2" t="s">
        <v>27</v>
      </c>
      <c r="C2380" s="2" t="s">
        <v>32</v>
      </c>
      <c r="D2380" s="2" t="s">
        <v>1716</v>
      </c>
      <c r="E2380" s="12" t="s">
        <v>277</v>
      </c>
      <c r="G2380" s="2" t="s">
        <v>26</v>
      </c>
      <c r="H2380" s="2" t="s">
        <v>7</v>
      </c>
      <c r="I2380" s="2" t="s">
        <v>7</v>
      </c>
      <c r="J2380" s="17">
        <v>23793.38</v>
      </c>
      <c r="K2380" s="3" t="s">
        <v>1277</v>
      </c>
      <c r="L2380" s="30">
        <f>IF(M2380="1000 szt.",((J2380/N2380)/1000),IF(M2380="gram",((J2380/N2380)*1000),J2380/N2380))</f>
        <v>0.81554001713796065</v>
      </c>
      <c r="M2380" s="14" t="s">
        <v>19</v>
      </c>
      <c r="N2380" s="15">
        <v>29175</v>
      </c>
      <c r="O2380" s="18" t="s">
        <v>1354</v>
      </c>
      <c r="P2380" s="31" t="str">
        <f t="shared" si="37"/>
        <v>St</v>
      </c>
    </row>
    <row r="2381" spans="1:16" ht="15.6" x14ac:dyDescent="0.3">
      <c r="A2381" s="9">
        <v>45584.729166666664</v>
      </c>
      <c r="B2381" s="2" t="s">
        <v>9</v>
      </c>
      <c r="C2381" s="2" t="s">
        <v>4</v>
      </c>
      <c r="D2381" s="2" t="s">
        <v>1715</v>
      </c>
      <c r="E2381" s="12" t="s">
        <v>113</v>
      </c>
      <c r="F2381" s="12" t="s">
        <v>1758</v>
      </c>
      <c r="G2381" s="2" t="s">
        <v>16</v>
      </c>
      <c r="H2381" s="2" t="s">
        <v>17</v>
      </c>
      <c r="I2381" s="2" t="s">
        <v>18</v>
      </c>
      <c r="J2381" s="17">
        <v>2</v>
      </c>
      <c r="K2381" s="3" t="s">
        <v>1451</v>
      </c>
      <c r="L2381" s="30">
        <f>IF(M2381="1000 szt.",((J2381/N2381)/1000),IF(M2381="gram",((J2381/N2381)*1000),J2381/N2381))</f>
        <v>2</v>
      </c>
      <c r="M2381" s="14" t="s">
        <v>19</v>
      </c>
      <c r="N2381" s="15">
        <v>1</v>
      </c>
      <c r="O2381" s="18" t="s">
        <v>1354</v>
      </c>
      <c r="P2381" s="31" t="str">
        <f t="shared" si="37"/>
        <v>St</v>
      </c>
    </row>
    <row r="2382" spans="1:16" ht="15.6" x14ac:dyDescent="0.3">
      <c r="A2382" s="9">
        <v>45584.84097222222</v>
      </c>
      <c r="B2382" s="2" t="s">
        <v>27</v>
      </c>
      <c r="C2382" s="2" t="s">
        <v>28</v>
      </c>
      <c r="D2382" s="2" t="s">
        <v>1715</v>
      </c>
      <c r="E2382" s="12" t="s">
        <v>113</v>
      </c>
      <c r="G2382" s="2" t="s">
        <v>27</v>
      </c>
      <c r="H2382" s="2" t="s">
        <v>10</v>
      </c>
      <c r="I2382" s="2" t="s">
        <v>35</v>
      </c>
      <c r="L2382" s="30">
        <f>IF(M2382="1000 szt.",((J2382/N2382)/1000),IF(M2382="gram",((J2382/N2382)*1000),J2382/N2382))</f>
        <v>0</v>
      </c>
      <c r="M2382" s="14" t="s">
        <v>31</v>
      </c>
      <c r="N2382" s="15">
        <v>52.480489999999996</v>
      </c>
      <c r="O2382" s="18" t="s">
        <v>1163</v>
      </c>
      <c r="P2382" s="31" t="str">
        <f t="shared" si="37"/>
        <v>SC</v>
      </c>
    </row>
    <row r="2383" spans="1:16" ht="20.399999999999999" x14ac:dyDescent="0.3">
      <c r="A2383" s="9">
        <v>45584.916666666664</v>
      </c>
      <c r="B2383" s="2" t="s">
        <v>3</v>
      </c>
      <c r="C2383" s="2" t="s">
        <v>4</v>
      </c>
      <c r="D2383" s="2" t="s">
        <v>1708</v>
      </c>
      <c r="E2383" s="12" t="s">
        <v>71</v>
      </c>
      <c r="F2383" s="12" t="s">
        <v>1760</v>
      </c>
      <c r="G2383" s="2" t="s">
        <v>23</v>
      </c>
      <c r="H2383" s="2" t="s">
        <v>64</v>
      </c>
      <c r="I2383" s="2" t="s">
        <v>1744</v>
      </c>
      <c r="J2383" s="17">
        <v>2400</v>
      </c>
      <c r="K2383" s="3" t="s">
        <v>1452</v>
      </c>
      <c r="L2383" s="30">
        <f>IF(M2383="1000 szt.",((J2383/N2383)/1000),IF(M2383="gram",((J2383/N2383)*1000),J2383/N2383))</f>
        <v>2400</v>
      </c>
      <c r="M2383" s="14" t="s">
        <v>19</v>
      </c>
      <c r="N2383" s="15">
        <v>1</v>
      </c>
      <c r="O2383" s="18" t="s">
        <v>1163</v>
      </c>
      <c r="P2383" s="31" t="str">
        <f t="shared" si="37"/>
        <v>SC</v>
      </c>
    </row>
    <row r="2384" spans="1:16" ht="15.6" x14ac:dyDescent="0.3">
      <c r="A2384" s="9">
        <v>45584.916666666664</v>
      </c>
      <c r="B2384" s="2" t="s">
        <v>3</v>
      </c>
      <c r="C2384" s="2" t="s">
        <v>4</v>
      </c>
      <c r="D2384" s="2" t="s">
        <v>1708</v>
      </c>
      <c r="E2384" s="12" t="s">
        <v>71</v>
      </c>
      <c r="F2384" s="12" t="s">
        <v>1760</v>
      </c>
      <c r="G2384" s="2" t="s">
        <v>23</v>
      </c>
      <c r="H2384" s="2" t="s">
        <v>17</v>
      </c>
      <c r="I2384" s="2" t="s">
        <v>1744</v>
      </c>
      <c r="J2384" s="17">
        <v>23.6</v>
      </c>
      <c r="K2384" s="3" t="s">
        <v>1453</v>
      </c>
      <c r="L2384" s="30">
        <f>IF(M2384="1000 szt.",((J2384/N2384)/1000),IF(M2384="gram",((J2384/N2384)*1000),J2384/N2384))</f>
        <v>2.3600000000000003</v>
      </c>
      <c r="M2384" s="14" t="s">
        <v>19</v>
      </c>
      <c r="N2384" s="15">
        <v>10</v>
      </c>
      <c r="O2384" s="18" t="s">
        <v>1163</v>
      </c>
      <c r="P2384" s="31" t="str">
        <f t="shared" si="37"/>
        <v>SC</v>
      </c>
    </row>
    <row r="2385" spans="1:16" ht="15.6" x14ac:dyDescent="0.3">
      <c r="A2385" s="9">
        <v>45585.336805555555</v>
      </c>
      <c r="B2385" s="2" t="s">
        <v>27</v>
      </c>
      <c r="C2385" s="2" t="s">
        <v>28</v>
      </c>
      <c r="D2385" s="2" t="s">
        <v>1708</v>
      </c>
      <c r="E2385" s="12" t="s">
        <v>66</v>
      </c>
      <c r="G2385" s="2" t="s">
        <v>27</v>
      </c>
      <c r="H2385" s="2" t="s">
        <v>37</v>
      </c>
      <c r="I2385" s="2" t="s">
        <v>312</v>
      </c>
      <c r="J2385" s="17">
        <v>50000</v>
      </c>
      <c r="L2385" s="30">
        <f>IF(M2385="1000 szt.",((J2385/N2385)/1000),IF(M2385="gram",((J2385/N2385)*1000),J2385/N2385))</f>
        <v>50000</v>
      </c>
      <c r="M2385" s="14" t="s">
        <v>19</v>
      </c>
      <c r="N2385" s="15">
        <v>1</v>
      </c>
      <c r="O2385" s="18" t="s">
        <v>1166</v>
      </c>
      <c r="P2385" s="31" t="str">
        <f t="shared" si="37"/>
        <v>Po</v>
      </c>
    </row>
    <row r="2386" spans="1:16" ht="15.6" x14ac:dyDescent="0.3">
      <c r="A2386" s="9">
        <v>45585.336805555555</v>
      </c>
      <c r="B2386" s="2" t="s">
        <v>27</v>
      </c>
      <c r="C2386" s="2" t="s">
        <v>28</v>
      </c>
      <c r="D2386" s="2" t="s">
        <v>1708</v>
      </c>
      <c r="E2386" s="12" t="s">
        <v>66</v>
      </c>
      <c r="G2386" s="2" t="s">
        <v>27</v>
      </c>
      <c r="H2386" s="2" t="s">
        <v>37</v>
      </c>
      <c r="I2386" s="2" t="s">
        <v>312</v>
      </c>
      <c r="J2386" s="17">
        <v>25000</v>
      </c>
      <c r="L2386" s="30">
        <f>IF(M2386="1000 szt.",((J2386/N2386)/1000),IF(M2386="gram",((J2386/N2386)*1000),J2386/N2386))</f>
        <v>25000</v>
      </c>
      <c r="M2386" s="14" t="s">
        <v>19</v>
      </c>
      <c r="N2386" s="15">
        <v>1</v>
      </c>
      <c r="O2386" s="18" t="s">
        <v>1166</v>
      </c>
      <c r="P2386" s="31" t="str">
        <f t="shared" si="37"/>
        <v>Po</v>
      </c>
    </row>
    <row r="2387" spans="1:16" ht="15.6" x14ac:dyDescent="0.3">
      <c r="A2387" s="9">
        <v>45585.4375</v>
      </c>
      <c r="B2387" s="2" t="s">
        <v>27</v>
      </c>
      <c r="C2387" s="2" t="s">
        <v>32</v>
      </c>
      <c r="D2387" s="2" t="s">
        <v>1716</v>
      </c>
      <c r="E2387" s="12" t="s">
        <v>277</v>
      </c>
      <c r="G2387" s="2" t="s">
        <v>26</v>
      </c>
      <c r="H2387" s="2" t="s">
        <v>7</v>
      </c>
      <c r="I2387" s="2" t="s">
        <v>7</v>
      </c>
      <c r="J2387" s="17">
        <v>23259.200000000001</v>
      </c>
      <c r="K2387" s="3" t="s">
        <v>1456</v>
      </c>
      <c r="L2387" s="30">
        <f>IF(M2387="1000 szt.",((J2387/N2387)/1000),IF(M2387="gram",((J2387/N2387)*1000),J2387/N2387))</f>
        <v>0.81553997194950911</v>
      </c>
      <c r="M2387" s="14" t="s">
        <v>19</v>
      </c>
      <c r="N2387" s="15">
        <v>28520</v>
      </c>
      <c r="O2387" s="18" t="s">
        <v>1354</v>
      </c>
      <c r="P2387" s="31" t="str">
        <f t="shared" si="37"/>
        <v>St</v>
      </c>
    </row>
    <row r="2388" spans="1:16" ht="15.6" x14ac:dyDescent="0.3">
      <c r="A2388" s="9">
        <v>45585.46875</v>
      </c>
      <c r="B2388" s="2" t="s">
        <v>9</v>
      </c>
      <c r="C2388" s="2" t="s">
        <v>32</v>
      </c>
      <c r="D2388" s="2" t="s">
        <v>1710</v>
      </c>
      <c r="E2388" s="12" t="s">
        <v>167</v>
      </c>
      <c r="F2388" s="12" t="s">
        <v>1761</v>
      </c>
      <c r="G2388" s="2" t="s">
        <v>16</v>
      </c>
      <c r="H2388" s="2" t="s">
        <v>64</v>
      </c>
      <c r="I2388" s="2" t="s">
        <v>1744</v>
      </c>
      <c r="J2388" s="17">
        <v>150</v>
      </c>
      <c r="K2388" s="3" t="s">
        <v>1455</v>
      </c>
      <c r="L2388" s="30">
        <f>IF(M2388="1000 szt.",((J2388/N2388)/1000),IF(M2388="gram",((J2388/N2388)*1000),J2388/N2388))</f>
        <v>150</v>
      </c>
      <c r="M2388" s="14" t="s">
        <v>19</v>
      </c>
      <c r="N2388" s="15">
        <v>1</v>
      </c>
      <c r="O2388" s="18" t="s">
        <v>1354</v>
      </c>
      <c r="P2388" s="31" t="str">
        <f t="shared" si="37"/>
        <v>St</v>
      </c>
    </row>
    <row r="2389" spans="1:16" ht="28.8" x14ac:dyDescent="0.3">
      <c r="A2389" s="9">
        <v>45585.472222222219</v>
      </c>
      <c r="B2389" s="2" t="s">
        <v>9</v>
      </c>
      <c r="C2389" s="2" t="s">
        <v>4</v>
      </c>
      <c r="D2389" s="2" t="s">
        <v>1709</v>
      </c>
      <c r="E2389" s="12" t="s">
        <v>103</v>
      </c>
      <c r="F2389" s="12" t="s">
        <v>1756</v>
      </c>
      <c r="G2389" s="2" t="s">
        <v>23</v>
      </c>
      <c r="H2389" s="2" t="s">
        <v>37</v>
      </c>
      <c r="I2389" s="2" t="s">
        <v>38</v>
      </c>
      <c r="J2389" s="17">
        <v>25000</v>
      </c>
      <c r="K2389" s="3" t="s">
        <v>1454</v>
      </c>
      <c r="L2389" s="30">
        <f>IF(M2389="1000 szt.",((J2389/N2389)/1000),IF(M2389="gram",((J2389/N2389)*1000),J2389/N2389))</f>
        <v>25000</v>
      </c>
      <c r="M2389" s="14" t="s">
        <v>19</v>
      </c>
      <c r="N2389" s="15">
        <v>1</v>
      </c>
      <c r="O2389" s="18" t="s">
        <v>1354</v>
      </c>
      <c r="P2389" s="31" t="str">
        <f t="shared" si="37"/>
        <v>St</v>
      </c>
    </row>
    <row r="2390" spans="1:16" ht="15.6" x14ac:dyDescent="0.3">
      <c r="A2390" s="9">
        <v>45585.594444444447</v>
      </c>
      <c r="B2390" s="2" t="s">
        <v>27</v>
      </c>
      <c r="C2390" s="2" t="s">
        <v>32</v>
      </c>
      <c r="D2390" s="2" t="s">
        <v>1708</v>
      </c>
      <c r="E2390" s="12" t="s">
        <v>25</v>
      </c>
      <c r="G2390" s="2" t="s">
        <v>26</v>
      </c>
      <c r="H2390" s="2" t="s">
        <v>10</v>
      </c>
      <c r="I2390" s="2" t="s">
        <v>35</v>
      </c>
      <c r="J2390" s="17">
        <v>3255</v>
      </c>
      <c r="K2390" s="3" t="s">
        <v>1457</v>
      </c>
      <c r="L2390" s="30">
        <f>IF(M2390="1000 szt.",((J2390/N2390)/1000),IF(M2390="gram",((J2390/N2390)*1000),J2390/N2390))</f>
        <v>50000.000000000007</v>
      </c>
      <c r="M2390" s="14" t="s">
        <v>31</v>
      </c>
      <c r="N2390" s="15">
        <v>6.5099999999999991E-2</v>
      </c>
      <c r="O2390" s="18" t="s">
        <v>1354</v>
      </c>
      <c r="P2390" s="31" t="str">
        <f t="shared" si="37"/>
        <v>St</v>
      </c>
    </row>
    <row r="2391" spans="1:16" ht="15.6" x14ac:dyDescent="0.3">
      <c r="A2391" s="9">
        <v>45585.625</v>
      </c>
      <c r="B2391" s="2" t="s">
        <v>3</v>
      </c>
      <c r="C2391" s="2" t="s">
        <v>32</v>
      </c>
      <c r="D2391" s="2" t="s">
        <v>1714</v>
      </c>
      <c r="E2391" s="12" t="s">
        <v>33</v>
      </c>
      <c r="G2391" s="2" t="s">
        <v>34</v>
      </c>
      <c r="H2391" s="2" t="s">
        <v>10</v>
      </c>
      <c r="I2391" s="2" t="s">
        <v>219</v>
      </c>
      <c r="J2391" s="17">
        <v>394.8</v>
      </c>
      <c r="L2391" s="30">
        <f>IF(M2391="1000 szt.",((J2391/N2391)/1000),IF(M2391="gram",((J2391/N2391)*1000),J2391/N2391))</f>
        <v>70000</v>
      </c>
      <c r="M2391" s="14" t="s">
        <v>31</v>
      </c>
      <c r="N2391" s="15">
        <v>5.64E-3</v>
      </c>
      <c r="O2391" s="18" t="s">
        <v>1354</v>
      </c>
      <c r="P2391" s="31" t="str">
        <f t="shared" si="37"/>
        <v>St</v>
      </c>
    </row>
    <row r="2392" spans="1:16" ht="15.6" x14ac:dyDescent="0.3">
      <c r="A2392" s="9">
        <v>45585.625</v>
      </c>
      <c r="B2392" s="2" t="s">
        <v>3</v>
      </c>
      <c r="C2392" s="2" t="s">
        <v>32</v>
      </c>
      <c r="D2392" s="2" t="s">
        <v>1714</v>
      </c>
      <c r="E2392" s="12" t="s">
        <v>33</v>
      </c>
      <c r="G2392" s="2" t="s">
        <v>34</v>
      </c>
      <c r="H2392" s="2" t="s">
        <v>10</v>
      </c>
      <c r="I2392" s="2" t="s">
        <v>35</v>
      </c>
      <c r="J2392" s="17">
        <v>54.9</v>
      </c>
      <c r="L2392" s="30">
        <f>IF(M2392="1000 szt.",((J2392/N2392)/1000),IF(M2392="gram",((J2392/N2392)*1000),J2392/N2392))</f>
        <v>45000</v>
      </c>
      <c r="M2392" s="14" t="s">
        <v>31</v>
      </c>
      <c r="N2392" s="15">
        <v>1.2199999999999999E-3</v>
      </c>
      <c r="O2392" s="18" t="s">
        <v>1354</v>
      </c>
      <c r="P2392" s="31" t="str">
        <f t="shared" si="37"/>
        <v>St</v>
      </c>
    </row>
    <row r="2393" spans="1:16" ht="15.6" x14ac:dyDescent="0.3">
      <c r="A2393" s="9">
        <v>45585.777777777781</v>
      </c>
      <c r="B2393" s="2" t="s">
        <v>3</v>
      </c>
      <c r="C2393" s="2" t="s">
        <v>4</v>
      </c>
      <c r="D2393" s="2" t="s">
        <v>1713</v>
      </c>
      <c r="E2393" s="12" t="s">
        <v>3896</v>
      </c>
      <c r="F2393" s="12" t="s">
        <v>1747</v>
      </c>
      <c r="G2393" s="2" t="s">
        <v>16</v>
      </c>
      <c r="H2393" s="2" t="s">
        <v>10</v>
      </c>
      <c r="I2393" s="2" t="s">
        <v>1744</v>
      </c>
      <c r="J2393" s="17">
        <v>45000</v>
      </c>
      <c r="L2393" s="30">
        <f>IF(M2393="1000 szt.",((J2393/N2393)/1000),IF(M2393="gram",((J2393/N2393)*1000),J2393/N2393))</f>
        <v>45000</v>
      </c>
      <c r="M2393" s="14" t="s">
        <v>31</v>
      </c>
      <c r="N2393" s="15">
        <v>1</v>
      </c>
      <c r="O2393" s="18" t="s">
        <v>1354</v>
      </c>
      <c r="P2393" s="31" t="str">
        <f t="shared" si="37"/>
        <v>St</v>
      </c>
    </row>
    <row r="2394" spans="1:16" ht="15.6" x14ac:dyDescent="0.3">
      <c r="A2394" s="9">
        <v>45586.397916666669</v>
      </c>
      <c r="B2394" s="2" t="s">
        <v>3</v>
      </c>
      <c r="C2394" s="2" t="s">
        <v>32</v>
      </c>
      <c r="D2394" s="2" t="s">
        <v>1712</v>
      </c>
      <c r="E2394" s="12" t="s">
        <v>332</v>
      </c>
      <c r="G2394" s="2" t="s">
        <v>34</v>
      </c>
      <c r="H2394" s="2" t="s">
        <v>37</v>
      </c>
      <c r="I2394" s="2" t="s">
        <v>1744</v>
      </c>
      <c r="J2394" s="17">
        <v>250000</v>
      </c>
      <c r="K2394" s="3" t="s">
        <v>1460</v>
      </c>
      <c r="L2394" s="30">
        <f>IF(M2394="1000 szt.",((J2394/N2394)/1000),IF(M2394="gram",((J2394/N2394)*1000),J2394/N2394))</f>
        <v>250000</v>
      </c>
      <c r="M2394" s="14" t="s">
        <v>19</v>
      </c>
      <c r="N2394" s="15">
        <v>1</v>
      </c>
      <c r="O2394" s="18" t="s">
        <v>1174</v>
      </c>
      <c r="P2394" s="31" t="str">
        <f t="shared" si="37"/>
        <v>Kr</v>
      </c>
    </row>
    <row r="2395" spans="1:16" ht="15.6" x14ac:dyDescent="0.3">
      <c r="A2395" s="9">
        <v>45586.458333333336</v>
      </c>
      <c r="B2395" s="2" t="s">
        <v>27</v>
      </c>
      <c r="C2395" s="2" t="s">
        <v>28</v>
      </c>
      <c r="D2395" s="2" t="s">
        <v>1714</v>
      </c>
      <c r="E2395" s="12" t="s">
        <v>81</v>
      </c>
      <c r="G2395" s="2" t="s">
        <v>27</v>
      </c>
      <c r="H2395" s="2" t="s">
        <v>10</v>
      </c>
      <c r="I2395" s="2" t="s">
        <v>200</v>
      </c>
      <c r="J2395" s="17">
        <v>300</v>
      </c>
      <c r="L2395" s="30">
        <f>IF(M2395="1000 szt.",((J2395/N2395)/1000),IF(M2395="gram",((J2395/N2395)*1000),J2395/N2395))</f>
        <v>300000</v>
      </c>
      <c r="M2395" s="14" t="s">
        <v>31</v>
      </c>
      <c r="N2395" s="15">
        <v>1E-3</v>
      </c>
      <c r="O2395" s="18" t="s">
        <v>1354</v>
      </c>
      <c r="P2395" s="31" t="str">
        <f t="shared" si="37"/>
        <v>St</v>
      </c>
    </row>
    <row r="2396" spans="1:16" ht="15.6" x14ac:dyDescent="0.3">
      <c r="A2396" s="9">
        <v>45586.458333333336</v>
      </c>
      <c r="B2396" s="2" t="s">
        <v>27</v>
      </c>
      <c r="C2396" s="2" t="s">
        <v>28</v>
      </c>
      <c r="D2396" s="2" t="s">
        <v>1714</v>
      </c>
      <c r="E2396" s="12" t="s">
        <v>81</v>
      </c>
      <c r="G2396" s="2" t="s">
        <v>27</v>
      </c>
      <c r="H2396" s="2" t="s">
        <v>10</v>
      </c>
      <c r="I2396" s="2" t="s">
        <v>35</v>
      </c>
      <c r="J2396" s="17">
        <v>45</v>
      </c>
      <c r="L2396" s="30">
        <f>IF(M2396="1000 szt.",((J2396/N2396)/1000),IF(M2396="gram",((J2396/N2396)*1000),J2396/N2396))</f>
        <v>45000</v>
      </c>
      <c r="M2396" s="14" t="s">
        <v>31</v>
      </c>
      <c r="N2396" s="15">
        <v>1E-3</v>
      </c>
      <c r="O2396" s="18" t="s">
        <v>1354</v>
      </c>
      <c r="P2396" s="31" t="str">
        <f t="shared" si="37"/>
        <v>St</v>
      </c>
    </row>
    <row r="2397" spans="1:16" ht="15.6" x14ac:dyDescent="0.3">
      <c r="A2397" s="9">
        <v>45586.534722222219</v>
      </c>
      <c r="B2397" s="2" t="s">
        <v>9</v>
      </c>
      <c r="C2397" s="2" t="s">
        <v>4</v>
      </c>
      <c r="D2397" s="2" t="s">
        <v>1715</v>
      </c>
      <c r="E2397" s="12" t="s">
        <v>113</v>
      </c>
      <c r="F2397" s="12" t="s">
        <v>1758</v>
      </c>
      <c r="G2397" s="2" t="s">
        <v>16</v>
      </c>
      <c r="H2397" s="2" t="s">
        <v>17</v>
      </c>
      <c r="I2397" s="2" t="s">
        <v>18</v>
      </c>
      <c r="J2397" s="17">
        <v>4</v>
      </c>
      <c r="K2397" s="3" t="s">
        <v>1459</v>
      </c>
      <c r="L2397" s="30">
        <f>IF(M2397="1000 szt.",((J2397/N2397)/1000),IF(M2397="gram",((J2397/N2397)*1000),J2397/N2397))</f>
        <v>2</v>
      </c>
      <c r="M2397" s="14" t="s">
        <v>19</v>
      </c>
      <c r="N2397" s="15">
        <v>2</v>
      </c>
      <c r="O2397" s="18" t="s">
        <v>1354</v>
      </c>
      <c r="P2397" s="31" t="str">
        <f t="shared" si="37"/>
        <v>St</v>
      </c>
    </row>
    <row r="2398" spans="1:16" ht="15.6" x14ac:dyDescent="0.3">
      <c r="A2398" s="9">
        <v>45586.548611111109</v>
      </c>
      <c r="B2398" s="2" t="s">
        <v>27</v>
      </c>
      <c r="C2398" s="2" t="s">
        <v>28</v>
      </c>
      <c r="D2398" s="2" t="s">
        <v>1708</v>
      </c>
      <c r="E2398" s="12" t="s">
        <v>66</v>
      </c>
      <c r="G2398" s="2" t="s">
        <v>27</v>
      </c>
      <c r="H2398" s="2" t="s">
        <v>37</v>
      </c>
      <c r="I2398" s="2" t="s">
        <v>312</v>
      </c>
      <c r="J2398" s="17">
        <v>65000</v>
      </c>
      <c r="K2398" s="3" t="s">
        <v>1461</v>
      </c>
      <c r="L2398" s="30">
        <f>IF(M2398="1000 szt.",((J2398/N2398)/1000),IF(M2398="gram",((J2398/N2398)*1000),J2398/N2398))</f>
        <v>65000</v>
      </c>
      <c r="M2398" s="14" t="s">
        <v>19</v>
      </c>
      <c r="N2398" s="15">
        <v>1</v>
      </c>
      <c r="O2398" s="18" t="s">
        <v>1166</v>
      </c>
      <c r="P2398" s="31" t="str">
        <f t="shared" si="37"/>
        <v>Po</v>
      </c>
    </row>
    <row r="2399" spans="1:16" ht="15.6" x14ac:dyDescent="0.3">
      <c r="A2399" s="9">
        <v>45586.574305555558</v>
      </c>
      <c r="B2399" s="2" t="s">
        <v>9</v>
      </c>
      <c r="C2399" s="2" t="s">
        <v>4</v>
      </c>
      <c r="D2399" s="2" t="s">
        <v>1708</v>
      </c>
      <c r="E2399" s="12" t="s">
        <v>66</v>
      </c>
      <c r="F2399" s="12" t="s">
        <v>1759</v>
      </c>
      <c r="G2399" s="2" t="s">
        <v>23</v>
      </c>
      <c r="H2399" s="2" t="s">
        <v>434</v>
      </c>
      <c r="I2399" s="2" t="s">
        <v>1744</v>
      </c>
      <c r="J2399" s="17">
        <v>42000</v>
      </c>
      <c r="K2399" s="3" t="s">
        <v>1458</v>
      </c>
      <c r="L2399" s="30">
        <f>IF(M2399="1000 szt.",((J2399/N2399)/1000),IF(M2399="gram",((J2399/N2399)*1000),J2399/N2399))</f>
        <v>42000</v>
      </c>
      <c r="M2399" s="14" t="s">
        <v>19</v>
      </c>
      <c r="N2399" s="15">
        <v>1</v>
      </c>
      <c r="O2399" s="18" t="s">
        <v>1354</v>
      </c>
      <c r="P2399" s="31" t="str">
        <f t="shared" si="37"/>
        <v>St</v>
      </c>
    </row>
    <row r="2400" spans="1:16" ht="15.6" x14ac:dyDescent="0.3">
      <c r="A2400" s="9">
        <v>45586.621527777781</v>
      </c>
      <c r="B2400" s="2" t="s">
        <v>27</v>
      </c>
      <c r="C2400" s="2" t="s">
        <v>28</v>
      </c>
      <c r="D2400" s="2" t="s">
        <v>1711</v>
      </c>
      <c r="E2400" s="12" t="s">
        <v>100</v>
      </c>
      <c r="G2400" s="2" t="s">
        <v>27</v>
      </c>
      <c r="H2400" s="2" t="s">
        <v>7</v>
      </c>
      <c r="I2400" s="2" t="s">
        <v>7</v>
      </c>
      <c r="J2400" s="17">
        <v>66951.759999999995</v>
      </c>
      <c r="L2400" s="30">
        <f>IF(M2400="1000 szt.",((J2400/N2400)/1000),IF(M2400="gram",((J2400/N2400)*1000),J2400/N2400))</f>
        <v>0.81554004506973621</v>
      </c>
      <c r="M2400" s="14" t="s">
        <v>19</v>
      </c>
      <c r="N2400" s="15">
        <v>82095</v>
      </c>
      <c r="O2400" s="18" t="s">
        <v>1354</v>
      </c>
      <c r="P2400" s="31" t="str">
        <f t="shared" si="37"/>
        <v>St</v>
      </c>
    </row>
    <row r="2401" spans="1:16" ht="20.399999999999999" x14ac:dyDescent="0.3">
      <c r="A2401" s="9">
        <v>45586.635416666664</v>
      </c>
      <c r="B2401" s="2" t="s">
        <v>27</v>
      </c>
      <c r="C2401" s="2" t="s">
        <v>28</v>
      </c>
      <c r="D2401" s="2" t="s">
        <v>1708</v>
      </c>
      <c r="E2401" s="12" t="s">
        <v>66</v>
      </c>
      <c r="G2401" s="2" t="s">
        <v>27</v>
      </c>
      <c r="H2401" s="2" t="s">
        <v>37</v>
      </c>
      <c r="I2401" s="2" t="s">
        <v>312</v>
      </c>
      <c r="J2401" s="17">
        <v>30000</v>
      </c>
      <c r="K2401" s="3" t="s">
        <v>1462</v>
      </c>
      <c r="L2401" s="30">
        <f>IF(M2401="1000 szt.",((J2401/N2401)/1000),IF(M2401="gram",((J2401/N2401)*1000),J2401/N2401))</f>
        <v>30000</v>
      </c>
      <c r="M2401" s="14" t="s">
        <v>19</v>
      </c>
      <c r="N2401" s="15">
        <v>1</v>
      </c>
      <c r="O2401" s="18" t="s">
        <v>1166</v>
      </c>
      <c r="P2401" s="31" t="str">
        <f t="shared" si="37"/>
        <v>Po</v>
      </c>
    </row>
    <row r="2402" spans="1:16" ht="15.6" x14ac:dyDescent="0.3">
      <c r="A2402" s="9">
        <v>45587.208333333336</v>
      </c>
      <c r="B2402" s="2" t="s">
        <v>27</v>
      </c>
      <c r="C2402" s="2" t="s">
        <v>28</v>
      </c>
      <c r="D2402" s="2" t="s">
        <v>1712</v>
      </c>
      <c r="E2402" s="12" t="s">
        <v>115</v>
      </c>
      <c r="G2402" s="2" t="s">
        <v>27</v>
      </c>
      <c r="H2402" s="2" t="s">
        <v>10</v>
      </c>
      <c r="I2402" s="2" t="s">
        <v>35</v>
      </c>
      <c r="J2402" s="17">
        <v>199564.5</v>
      </c>
      <c r="K2402" s="3" t="s">
        <v>1469</v>
      </c>
      <c r="L2402" s="30">
        <f>IF(M2402="1000 szt.",((J2402/N2402)/1000),IF(M2402="gram",((J2402/N2402)*1000),J2402/N2402))</f>
        <v>50000</v>
      </c>
      <c r="M2402" s="14" t="s">
        <v>31</v>
      </c>
      <c r="N2402" s="15">
        <v>3.9912899999999998</v>
      </c>
      <c r="O2402" s="18" t="s">
        <v>1354</v>
      </c>
      <c r="P2402" s="31" t="str">
        <f t="shared" si="37"/>
        <v>St</v>
      </c>
    </row>
    <row r="2403" spans="1:16" ht="15.6" x14ac:dyDescent="0.3">
      <c r="A2403" s="9">
        <v>45587.208333333336</v>
      </c>
      <c r="B2403" s="2" t="s">
        <v>27</v>
      </c>
      <c r="C2403" s="2" t="s">
        <v>28</v>
      </c>
      <c r="D2403" s="2" t="s">
        <v>1712</v>
      </c>
      <c r="E2403" s="12" t="s">
        <v>115</v>
      </c>
      <c r="G2403" s="2" t="s">
        <v>27</v>
      </c>
      <c r="H2403" s="2" t="s">
        <v>10</v>
      </c>
      <c r="I2403" s="2" t="s">
        <v>35</v>
      </c>
      <c r="J2403" s="17">
        <v>50206.5</v>
      </c>
      <c r="K2403" s="3" t="s">
        <v>1470</v>
      </c>
      <c r="L2403" s="30">
        <f>IF(M2403="1000 szt.",((J2403/N2403)/1000),IF(M2403="gram",((J2403/N2403)*1000),J2403/N2403))</f>
        <v>50000</v>
      </c>
      <c r="M2403" s="14" t="s">
        <v>31</v>
      </c>
      <c r="N2403" s="15">
        <v>1.00413</v>
      </c>
      <c r="O2403" s="18" t="s">
        <v>1354</v>
      </c>
      <c r="P2403" s="31" t="str">
        <f t="shared" si="37"/>
        <v>St</v>
      </c>
    </row>
    <row r="2404" spans="1:16" ht="15.6" x14ac:dyDescent="0.3">
      <c r="A2404" s="9">
        <v>45587.208333333336</v>
      </c>
      <c r="B2404" s="2" t="s">
        <v>27</v>
      </c>
      <c r="C2404" s="2" t="s">
        <v>28</v>
      </c>
      <c r="D2404" s="2" t="s">
        <v>1712</v>
      </c>
      <c r="E2404" s="12" t="s">
        <v>115</v>
      </c>
      <c r="G2404" s="2" t="s">
        <v>27</v>
      </c>
      <c r="H2404" s="2" t="s">
        <v>10</v>
      </c>
      <c r="I2404" s="2" t="s">
        <v>35</v>
      </c>
      <c r="J2404" s="17">
        <v>4802</v>
      </c>
      <c r="K2404" s="3" t="s">
        <v>1471</v>
      </c>
      <c r="L2404" s="30">
        <f>IF(M2404="1000 szt.",((J2404/N2404)/1000),IF(M2404="gram",((J2404/N2404)*1000),J2404/N2404))</f>
        <v>50000</v>
      </c>
      <c r="M2404" s="14" t="s">
        <v>31</v>
      </c>
      <c r="N2404" s="15">
        <v>9.604E-2</v>
      </c>
      <c r="O2404" s="18" t="s">
        <v>1354</v>
      </c>
      <c r="P2404" s="31" t="str">
        <f t="shared" si="37"/>
        <v>St</v>
      </c>
    </row>
    <row r="2405" spans="1:16" ht="15.6" x14ac:dyDescent="0.3">
      <c r="A2405" s="9">
        <v>45587.208333333336</v>
      </c>
      <c r="B2405" s="2" t="s">
        <v>27</v>
      </c>
      <c r="C2405" s="2" t="s">
        <v>28</v>
      </c>
      <c r="D2405" s="2" t="s">
        <v>1712</v>
      </c>
      <c r="E2405" s="12" t="s">
        <v>115</v>
      </c>
      <c r="G2405" s="2" t="s">
        <v>27</v>
      </c>
      <c r="H2405" s="2" t="s">
        <v>10</v>
      </c>
      <c r="I2405" s="2" t="s">
        <v>35</v>
      </c>
      <c r="J2405" s="17">
        <v>49767.5</v>
      </c>
      <c r="L2405" s="30">
        <f>IF(M2405="1000 szt.",((J2405/N2405)/1000),IF(M2405="gram",((J2405/N2405)*1000),J2405/N2405))</f>
        <v>50000</v>
      </c>
      <c r="M2405" s="14" t="s">
        <v>31</v>
      </c>
      <c r="N2405" s="15">
        <v>0.99535000000000007</v>
      </c>
      <c r="O2405" s="18" t="s">
        <v>1354</v>
      </c>
      <c r="P2405" s="31" t="str">
        <f t="shared" si="37"/>
        <v>St</v>
      </c>
    </row>
    <row r="2406" spans="1:16" ht="15.6" x14ac:dyDescent="0.3">
      <c r="A2406" s="9">
        <v>45587.208333333336</v>
      </c>
      <c r="B2406" s="2" t="s">
        <v>27</v>
      </c>
      <c r="C2406" s="2" t="s">
        <v>28</v>
      </c>
      <c r="D2406" s="2" t="s">
        <v>1712</v>
      </c>
      <c r="E2406" s="12" t="s">
        <v>115</v>
      </c>
      <c r="G2406" s="2" t="s">
        <v>27</v>
      </c>
      <c r="H2406" s="2" t="s">
        <v>10</v>
      </c>
      <c r="I2406" s="2" t="s">
        <v>74</v>
      </c>
      <c r="J2406" s="17">
        <v>4768</v>
      </c>
      <c r="L2406" s="30">
        <f>IF(M2406="1000 szt.",((J2406/N2406)/1000),IF(M2406="gram",((J2406/N2406)*1000),J2406/N2406))</f>
        <v>50000</v>
      </c>
      <c r="M2406" s="14" t="s">
        <v>31</v>
      </c>
      <c r="N2406" s="15">
        <v>9.536E-2</v>
      </c>
      <c r="O2406" s="18" t="s">
        <v>1354</v>
      </c>
      <c r="P2406" s="31" t="str">
        <f t="shared" si="37"/>
        <v>St</v>
      </c>
    </row>
    <row r="2407" spans="1:16" ht="30.6" x14ac:dyDescent="0.3">
      <c r="A2407" s="9">
        <v>45587.527777777781</v>
      </c>
      <c r="B2407" s="2" t="s">
        <v>9</v>
      </c>
      <c r="C2407" s="2" t="s">
        <v>4</v>
      </c>
      <c r="D2407" s="2" t="s">
        <v>1708</v>
      </c>
      <c r="E2407" s="12" t="s">
        <v>25</v>
      </c>
      <c r="F2407" s="12" t="s">
        <v>1755</v>
      </c>
      <c r="G2407" s="2" t="s">
        <v>26</v>
      </c>
      <c r="H2407" s="2" t="s">
        <v>37</v>
      </c>
      <c r="I2407" s="2" t="s">
        <v>324</v>
      </c>
      <c r="J2407" s="17">
        <v>60000</v>
      </c>
      <c r="K2407" s="3" t="s">
        <v>1463</v>
      </c>
      <c r="L2407" s="30">
        <f>IF(M2407="1000 szt.",((J2407/N2407)/1000),IF(M2407="gram",((J2407/N2407)*1000),J2407/N2407))</f>
        <v>60000</v>
      </c>
      <c r="M2407" s="14" t="s">
        <v>19</v>
      </c>
      <c r="N2407" s="15">
        <v>1</v>
      </c>
      <c r="O2407" s="18" t="s">
        <v>1354</v>
      </c>
      <c r="P2407" s="31" t="str">
        <f t="shared" si="37"/>
        <v>St</v>
      </c>
    </row>
    <row r="2408" spans="1:16" ht="15.6" x14ac:dyDescent="0.3">
      <c r="A2408" s="9">
        <v>45587.583333333336</v>
      </c>
      <c r="B2408" s="2" t="s">
        <v>27</v>
      </c>
      <c r="C2408" s="2" t="s">
        <v>28</v>
      </c>
      <c r="D2408" s="2" t="s">
        <v>1709</v>
      </c>
      <c r="E2408" s="12" t="s">
        <v>36</v>
      </c>
      <c r="G2408" s="2" t="s">
        <v>27</v>
      </c>
      <c r="H2408" s="2" t="s">
        <v>11</v>
      </c>
      <c r="I2408" s="2" t="s">
        <v>1744</v>
      </c>
      <c r="J2408" s="17">
        <v>180000</v>
      </c>
      <c r="K2408" s="3" t="s">
        <v>1464</v>
      </c>
      <c r="L2408" s="30">
        <f>IF(M2408="1000 szt.",((J2408/N2408)/1000),IF(M2408="gram",((J2408/N2408)*1000),J2408/N2408))</f>
        <v>45000</v>
      </c>
      <c r="M2408" s="14" t="s">
        <v>19</v>
      </c>
      <c r="N2408" s="15">
        <v>4</v>
      </c>
      <c r="O2408" s="18" t="s">
        <v>1165</v>
      </c>
      <c r="P2408" s="31" t="str">
        <f t="shared" si="37"/>
        <v>Po</v>
      </c>
    </row>
    <row r="2409" spans="1:16" ht="15.6" x14ac:dyDescent="0.3">
      <c r="A2409" s="9">
        <v>45587.583333333336</v>
      </c>
      <c r="B2409" s="2" t="s">
        <v>27</v>
      </c>
      <c r="C2409" s="2" t="s">
        <v>28</v>
      </c>
      <c r="D2409" s="2" t="s">
        <v>1709</v>
      </c>
      <c r="E2409" s="12" t="s">
        <v>36</v>
      </c>
      <c r="G2409" s="2" t="s">
        <v>27</v>
      </c>
      <c r="H2409" s="2" t="s">
        <v>11</v>
      </c>
      <c r="I2409" s="2" t="s">
        <v>1744</v>
      </c>
      <c r="J2409" s="17">
        <v>40000</v>
      </c>
      <c r="K2409" s="3" t="s">
        <v>1464</v>
      </c>
      <c r="L2409" s="30">
        <f>IF(M2409="1000 szt.",((J2409/N2409)/1000),IF(M2409="gram",((J2409/N2409)*1000),J2409/N2409))</f>
        <v>20000</v>
      </c>
      <c r="M2409" s="14" t="s">
        <v>19</v>
      </c>
      <c r="N2409" s="15">
        <v>2</v>
      </c>
      <c r="O2409" s="18" t="s">
        <v>1165</v>
      </c>
      <c r="P2409" s="31" t="str">
        <f t="shared" si="37"/>
        <v>Po</v>
      </c>
    </row>
    <row r="2410" spans="1:16" ht="15.6" x14ac:dyDescent="0.3">
      <c r="A2410" s="9">
        <v>45587.583333333336</v>
      </c>
      <c r="B2410" s="2" t="s">
        <v>27</v>
      </c>
      <c r="C2410" s="2" t="s">
        <v>28</v>
      </c>
      <c r="D2410" s="2" t="s">
        <v>1709</v>
      </c>
      <c r="E2410" s="12" t="s">
        <v>36</v>
      </c>
      <c r="G2410" s="2" t="s">
        <v>27</v>
      </c>
      <c r="H2410" s="2" t="s">
        <v>11</v>
      </c>
      <c r="I2410" s="2" t="s">
        <v>1744</v>
      </c>
      <c r="J2410" s="17">
        <v>30000</v>
      </c>
      <c r="K2410" s="3" t="s">
        <v>1465</v>
      </c>
      <c r="L2410" s="30">
        <f>IF(M2410="1000 szt.",((J2410/N2410)/1000),IF(M2410="gram",((J2410/N2410)*1000),J2410/N2410))</f>
        <v>30000</v>
      </c>
      <c r="M2410" s="14" t="s">
        <v>19</v>
      </c>
      <c r="N2410" s="15">
        <v>1</v>
      </c>
      <c r="O2410" s="18" t="s">
        <v>1165</v>
      </c>
      <c r="P2410" s="31" t="str">
        <f t="shared" si="37"/>
        <v>Po</v>
      </c>
    </row>
    <row r="2411" spans="1:16" ht="15.6" x14ac:dyDescent="0.3">
      <c r="A2411" s="9">
        <v>45587.604166666664</v>
      </c>
      <c r="B2411" s="2" t="s">
        <v>9</v>
      </c>
      <c r="C2411" s="2" t="s">
        <v>4</v>
      </c>
      <c r="D2411" s="2" t="s">
        <v>1709</v>
      </c>
      <c r="E2411" s="12" t="s">
        <v>60</v>
      </c>
      <c r="F2411" s="12" t="s">
        <v>1752</v>
      </c>
      <c r="G2411" s="2" t="s">
        <v>23</v>
      </c>
      <c r="H2411" s="2" t="s">
        <v>11</v>
      </c>
      <c r="I2411" s="2" t="s">
        <v>1744</v>
      </c>
      <c r="J2411" s="17">
        <v>5000</v>
      </c>
      <c r="K2411" s="3" t="s">
        <v>1466</v>
      </c>
      <c r="L2411" s="30">
        <f>IF(M2411="1000 szt.",((J2411/N2411)/1000),IF(M2411="gram",((J2411/N2411)*1000),J2411/N2411))</f>
        <v>5000</v>
      </c>
      <c r="M2411" s="14" t="s">
        <v>19</v>
      </c>
      <c r="N2411" s="15">
        <v>1</v>
      </c>
      <c r="O2411" s="18" t="s">
        <v>1354</v>
      </c>
      <c r="P2411" s="31" t="str">
        <f t="shared" si="37"/>
        <v>St</v>
      </c>
    </row>
    <row r="2412" spans="1:16" ht="15.6" x14ac:dyDescent="0.3">
      <c r="A2412" s="9">
        <v>45587.604166666664</v>
      </c>
      <c r="B2412" s="2" t="s">
        <v>9</v>
      </c>
      <c r="C2412" s="2" t="s">
        <v>4</v>
      </c>
      <c r="D2412" s="2" t="s">
        <v>1709</v>
      </c>
      <c r="E2412" s="12" t="s">
        <v>60</v>
      </c>
      <c r="F2412" s="12" t="s">
        <v>1752</v>
      </c>
      <c r="G2412" s="2" t="s">
        <v>23</v>
      </c>
      <c r="H2412" s="2" t="s">
        <v>11</v>
      </c>
      <c r="I2412" s="2" t="s">
        <v>1744</v>
      </c>
      <c r="J2412" s="17">
        <v>2000</v>
      </c>
      <c r="K2412" s="3" t="s">
        <v>1467</v>
      </c>
      <c r="L2412" s="30">
        <f>IF(M2412="1000 szt.",((J2412/N2412)/1000),IF(M2412="gram",((J2412/N2412)*1000),J2412/N2412))</f>
        <v>2000</v>
      </c>
      <c r="M2412" s="14" t="s">
        <v>19</v>
      </c>
      <c r="N2412" s="15">
        <v>1</v>
      </c>
      <c r="O2412" s="18" t="s">
        <v>1354</v>
      </c>
      <c r="P2412" s="31" t="str">
        <f t="shared" si="37"/>
        <v>St</v>
      </c>
    </row>
    <row r="2413" spans="1:16" ht="15.6" x14ac:dyDescent="0.3">
      <c r="A2413" s="9">
        <v>45587.604166666664</v>
      </c>
      <c r="B2413" s="2" t="s">
        <v>9</v>
      </c>
      <c r="C2413" s="2" t="s">
        <v>4</v>
      </c>
      <c r="D2413" s="2" t="s">
        <v>1709</v>
      </c>
      <c r="E2413" s="12" t="s">
        <v>60</v>
      </c>
      <c r="F2413" s="12" t="s">
        <v>1752</v>
      </c>
      <c r="G2413" s="2" t="s">
        <v>23</v>
      </c>
      <c r="H2413" s="2" t="s">
        <v>11</v>
      </c>
      <c r="I2413" s="2" t="s">
        <v>1744</v>
      </c>
      <c r="J2413" s="17">
        <v>3000</v>
      </c>
      <c r="K2413" s="3" t="s">
        <v>1468</v>
      </c>
      <c r="L2413" s="30">
        <f>IF(M2413="1000 szt.",((J2413/N2413)/1000),IF(M2413="gram",((J2413/N2413)*1000),J2413/N2413))</f>
        <v>3000</v>
      </c>
      <c r="M2413" s="14" t="s">
        <v>19</v>
      </c>
      <c r="N2413" s="15">
        <v>1</v>
      </c>
      <c r="O2413" s="18" t="s">
        <v>1354</v>
      </c>
      <c r="P2413" s="31" t="str">
        <f t="shared" si="37"/>
        <v>St</v>
      </c>
    </row>
    <row r="2414" spans="1:16" ht="15.6" x14ac:dyDescent="0.3">
      <c r="A2414" s="9">
        <v>45588.052083333336</v>
      </c>
      <c r="B2414" s="2" t="s">
        <v>3</v>
      </c>
      <c r="C2414" s="2" t="s">
        <v>32</v>
      </c>
      <c r="D2414" s="2" t="s">
        <v>1714</v>
      </c>
      <c r="E2414" s="12" t="s">
        <v>33</v>
      </c>
      <c r="G2414" s="2" t="s">
        <v>34</v>
      </c>
      <c r="H2414" s="2" t="s">
        <v>10</v>
      </c>
      <c r="I2414" s="2" t="s">
        <v>35</v>
      </c>
      <c r="J2414" s="17">
        <v>81.900000000000006</v>
      </c>
      <c r="L2414" s="30">
        <f>IF(M2414="1000 szt.",((J2414/N2414)/1000),IF(M2414="gram",((J2414/N2414)*1000),J2414/N2414))</f>
        <v>45000</v>
      </c>
      <c r="M2414" s="14" t="s">
        <v>31</v>
      </c>
      <c r="N2414" s="15">
        <v>1.82E-3</v>
      </c>
      <c r="O2414" s="18" t="s">
        <v>1354</v>
      </c>
      <c r="P2414" s="31" t="str">
        <f t="shared" si="37"/>
        <v>St</v>
      </c>
    </row>
    <row r="2415" spans="1:16" ht="28.8" x14ac:dyDescent="0.3">
      <c r="A2415" s="9">
        <v>45588.059027777781</v>
      </c>
      <c r="B2415" s="2" t="s">
        <v>3</v>
      </c>
      <c r="C2415" s="2" t="s">
        <v>4</v>
      </c>
      <c r="D2415" s="2" t="s">
        <v>1709</v>
      </c>
      <c r="E2415" s="12" t="s">
        <v>103</v>
      </c>
      <c r="F2415" s="12" t="s">
        <v>1756</v>
      </c>
      <c r="G2415" s="2" t="s">
        <v>23</v>
      </c>
      <c r="H2415" s="2" t="s">
        <v>64</v>
      </c>
      <c r="I2415" s="2" t="s">
        <v>1744</v>
      </c>
      <c r="J2415" s="17">
        <v>100</v>
      </c>
      <c r="K2415" s="3" t="s">
        <v>1472</v>
      </c>
      <c r="L2415" s="30">
        <f>IF(M2415="1000 szt.",((J2415/N2415)/1000),IF(M2415="gram",((J2415/N2415)*1000),J2415/N2415))</f>
        <v>100</v>
      </c>
      <c r="M2415" s="14" t="s">
        <v>19</v>
      </c>
      <c r="N2415" s="15">
        <v>1</v>
      </c>
      <c r="O2415" s="18" t="s">
        <v>1354</v>
      </c>
      <c r="P2415" s="31" t="str">
        <f t="shared" si="37"/>
        <v>St</v>
      </c>
    </row>
    <row r="2416" spans="1:16" ht="15.6" x14ac:dyDescent="0.3">
      <c r="A2416" s="9">
        <v>45588.338194444441</v>
      </c>
      <c r="B2416" s="2" t="s">
        <v>27</v>
      </c>
      <c r="C2416" s="2" t="s">
        <v>28</v>
      </c>
      <c r="D2416" s="2" t="s">
        <v>1711</v>
      </c>
      <c r="E2416" s="12" t="s">
        <v>184</v>
      </c>
      <c r="G2416" s="2" t="s">
        <v>27</v>
      </c>
      <c r="H2416" s="2" t="s">
        <v>7</v>
      </c>
      <c r="I2416" s="2" t="s">
        <v>7</v>
      </c>
      <c r="J2416" s="17">
        <v>6524.32</v>
      </c>
      <c r="L2416" s="30">
        <f>IF(M2416="1000 szt.",((J2416/N2416)/1000),IF(M2416="gram",((J2416/N2416)*1000),J2416/N2416))</f>
        <v>0.81553999999999993</v>
      </c>
      <c r="M2416" s="14" t="s">
        <v>19</v>
      </c>
      <c r="N2416" s="15">
        <v>8000</v>
      </c>
      <c r="O2416" s="18" t="s">
        <v>1354</v>
      </c>
      <c r="P2416" s="31" t="str">
        <f t="shared" si="37"/>
        <v>St</v>
      </c>
    </row>
    <row r="2417" spans="1:16" ht="20.399999999999999" x14ac:dyDescent="0.3">
      <c r="A2417" s="9">
        <v>45588.423611111109</v>
      </c>
      <c r="B2417" s="2" t="s">
        <v>9</v>
      </c>
      <c r="C2417" s="2" t="s">
        <v>32</v>
      </c>
      <c r="D2417" s="2" t="s">
        <v>1710</v>
      </c>
      <c r="E2417" s="12" t="s">
        <v>167</v>
      </c>
      <c r="F2417" s="12" t="s">
        <v>1761</v>
      </c>
      <c r="G2417" s="2" t="s">
        <v>16</v>
      </c>
      <c r="H2417" s="2" t="s">
        <v>17</v>
      </c>
      <c r="I2417" s="2" t="s">
        <v>18</v>
      </c>
      <c r="J2417" s="17">
        <v>1.1000000000000001</v>
      </c>
      <c r="K2417" s="3" t="s">
        <v>1473</v>
      </c>
      <c r="L2417" s="30">
        <f>IF(M2417="1000 szt.",((J2417/N2417)/1000),IF(M2417="gram",((J2417/N2417)*1000),J2417/N2417))</f>
        <v>1.1000000000000001</v>
      </c>
      <c r="M2417" s="14" t="s">
        <v>19</v>
      </c>
      <c r="N2417" s="15">
        <v>1</v>
      </c>
      <c r="O2417" s="18" t="s">
        <v>1354</v>
      </c>
      <c r="P2417" s="31" t="str">
        <f t="shared" si="37"/>
        <v>St</v>
      </c>
    </row>
    <row r="2418" spans="1:16" ht="30.6" x14ac:dyDescent="0.3">
      <c r="A2418" s="9">
        <v>45588.465277777781</v>
      </c>
      <c r="B2418" s="2" t="s">
        <v>27</v>
      </c>
      <c r="C2418" s="2" t="s">
        <v>28</v>
      </c>
      <c r="D2418" s="2" t="s">
        <v>1714</v>
      </c>
      <c r="E2418" s="12" t="s">
        <v>445</v>
      </c>
      <c r="G2418" s="2" t="s">
        <v>27</v>
      </c>
      <c r="H2418" s="2" t="s">
        <v>11</v>
      </c>
      <c r="I2418" s="2" t="s">
        <v>1744</v>
      </c>
      <c r="J2418" s="17">
        <v>27799.8</v>
      </c>
      <c r="K2418" s="3" t="s">
        <v>1474</v>
      </c>
      <c r="L2418" s="30">
        <f>IF(M2418="1000 szt.",((J2418/N2418)/1000),IF(M2418="gram",((J2418/N2418)*1000),J2418/N2418))</f>
        <v>661.9</v>
      </c>
      <c r="M2418" s="14" t="s">
        <v>19</v>
      </c>
      <c r="N2418" s="15">
        <v>42</v>
      </c>
      <c r="O2418" s="18" t="s">
        <v>1354</v>
      </c>
      <c r="P2418" s="31" t="str">
        <f t="shared" si="37"/>
        <v>St</v>
      </c>
    </row>
    <row r="2419" spans="1:16" ht="15.6" x14ac:dyDescent="0.3">
      <c r="A2419" s="9">
        <v>45588.520833333336</v>
      </c>
      <c r="B2419" s="2" t="s">
        <v>27</v>
      </c>
      <c r="C2419" s="2" t="s">
        <v>28</v>
      </c>
      <c r="D2419" s="2" t="s">
        <v>1708</v>
      </c>
      <c r="E2419" s="12" t="s">
        <v>25</v>
      </c>
      <c r="G2419" s="2" t="s">
        <v>27</v>
      </c>
      <c r="H2419" s="2" t="s">
        <v>37</v>
      </c>
      <c r="I2419" s="2" t="s">
        <v>38</v>
      </c>
      <c r="J2419" s="17">
        <v>50000</v>
      </c>
      <c r="L2419" s="30">
        <f>IF(M2419="1000 szt.",((J2419/N2419)/1000),IF(M2419="gram",((J2419/N2419)*1000),J2419/N2419))</f>
        <v>50000</v>
      </c>
      <c r="M2419" s="14" t="s">
        <v>19</v>
      </c>
      <c r="N2419" s="15">
        <v>1</v>
      </c>
      <c r="O2419" s="18" t="s">
        <v>1166</v>
      </c>
      <c r="P2419" s="31" t="str">
        <f t="shared" si="37"/>
        <v>Po</v>
      </c>
    </row>
    <row r="2420" spans="1:16" ht="20.399999999999999" x14ac:dyDescent="0.3">
      <c r="A2420" s="9">
        <v>45588.972222222219</v>
      </c>
      <c r="B2420" s="2" t="s">
        <v>9</v>
      </c>
      <c r="C2420" s="2" t="s">
        <v>4</v>
      </c>
      <c r="D2420" s="2" t="s">
        <v>1709</v>
      </c>
      <c r="E2420" s="12" t="s">
        <v>60</v>
      </c>
      <c r="F2420" s="12" t="s">
        <v>1752</v>
      </c>
      <c r="G2420" s="2" t="s">
        <v>23</v>
      </c>
      <c r="H2420" s="2" t="s">
        <v>37</v>
      </c>
      <c r="I2420" s="2" t="s">
        <v>38</v>
      </c>
      <c r="J2420" s="17">
        <v>20000</v>
      </c>
      <c r="K2420" s="3" t="s">
        <v>1475</v>
      </c>
      <c r="L2420" s="30">
        <f>IF(M2420="1000 szt.",((J2420/N2420)/1000),IF(M2420="gram",((J2420/N2420)*1000),J2420/N2420))</f>
        <v>20000</v>
      </c>
      <c r="M2420" s="14" t="s">
        <v>19</v>
      </c>
      <c r="N2420" s="15">
        <v>1</v>
      </c>
      <c r="O2420" s="18" t="s">
        <v>1354</v>
      </c>
      <c r="P2420" s="31" t="str">
        <f t="shared" si="37"/>
        <v>St</v>
      </c>
    </row>
    <row r="2421" spans="1:16" ht="28.8" x14ac:dyDescent="0.3">
      <c r="A2421" s="9">
        <v>45588.996527777781</v>
      </c>
      <c r="B2421" s="2" t="s">
        <v>3</v>
      </c>
      <c r="C2421" s="2" t="s">
        <v>4</v>
      </c>
      <c r="D2421" s="2" t="s">
        <v>1708</v>
      </c>
      <c r="E2421" s="12" t="s">
        <v>22</v>
      </c>
      <c r="F2421" s="12" t="s">
        <v>1749</v>
      </c>
      <c r="G2421" s="2" t="s">
        <v>23</v>
      </c>
      <c r="H2421" s="2" t="s">
        <v>17</v>
      </c>
      <c r="I2421" s="2" t="s">
        <v>18</v>
      </c>
      <c r="J2421" s="17">
        <v>9.1999999999999993</v>
      </c>
      <c r="K2421" s="3" t="s">
        <v>1476</v>
      </c>
      <c r="L2421" s="30">
        <f>IF(M2421="1000 szt.",((J2421/N2421)/1000),IF(M2421="gram",((J2421/N2421)*1000),J2421/N2421))</f>
        <v>2.2999999999999998</v>
      </c>
      <c r="M2421" s="14" t="s">
        <v>19</v>
      </c>
      <c r="N2421" s="15">
        <v>4</v>
      </c>
      <c r="O2421" s="18" t="s">
        <v>1354</v>
      </c>
      <c r="P2421" s="31" t="str">
        <f t="shared" si="37"/>
        <v>St</v>
      </c>
    </row>
    <row r="2422" spans="1:16" ht="28.8" x14ac:dyDescent="0.3">
      <c r="A2422" s="9">
        <v>45588.996527777781</v>
      </c>
      <c r="B2422" s="2" t="s">
        <v>3</v>
      </c>
      <c r="C2422" s="2" t="s">
        <v>4</v>
      </c>
      <c r="D2422" s="2" t="s">
        <v>1708</v>
      </c>
      <c r="E2422" s="12" t="s">
        <v>22</v>
      </c>
      <c r="F2422" s="12" t="s">
        <v>1749</v>
      </c>
      <c r="G2422" s="2" t="s">
        <v>23</v>
      </c>
      <c r="H2422" s="2" t="s">
        <v>17</v>
      </c>
      <c r="I2422" s="2" t="s">
        <v>18</v>
      </c>
      <c r="J2422" s="17">
        <v>2</v>
      </c>
      <c r="K2422" s="3" t="s">
        <v>1477</v>
      </c>
      <c r="L2422" s="30">
        <f>IF(M2422="1000 szt.",((J2422/N2422)/1000),IF(M2422="gram",((J2422/N2422)*1000),J2422/N2422))</f>
        <v>2</v>
      </c>
      <c r="M2422" s="14" t="s">
        <v>19</v>
      </c>
      <c r="N2422" s="15">
        <v>1</v>
      </c>
      <c r="O2422" s="18" t="s">
        <v>1354</v>
      </c>
      <c r="P2422" s="31" t="str">
        <f t="shared" si="37"/>
        <v>St</v>
      </c>
    </row>
    <row r="2423" spans="1:16" ht="28.8" x14ac:dyDescent="0.3">
      <c r="A2423" s="9">
        <v>45588.996527777781</v>
      </c>
      <c r="B2423" s="2" t="s">
        <v>3</v>
      </c>
      <c r="C2423" s="2" t="s">
        <v>4</v>
      </c>
      <c r="D2423" s="2" t="s">
        <v>1708</v>
      </c>
      <c r="E2423" s="12" t="s">
        <v>22</v>
      </c>
      <c r="F2423" s="12" t="s">
        <v>1749</v>
      </c>
      <c r="G2423" s="2" t="s">
        <v>23</v>
      </c>
      <c r="H2423" s="2" t="s">
        <v>17</v>
      </c>
      <c r="I2423" s="2" t="s">
        <v>1744</v>
      </c>
      <c r="J2423" s="17">
        <v>27.5</v>
      </c>
      <c r="K2423" s="3" t="s">
        <v>1478</v>
      </c>
      <c r="L2423" s="30">
        <f>IF(M2423="1000 szt.",((J2423/N2423)/1000),IF(M2423="gram",((J2423/N2423)*1000),J2423/N2423))</f>
        <v>2.5</v>
      </c>
      <c r="M2423" s="14" t="s">
        <v>19</v>
      </c>
      <c r="N2423" s="15">
        <v>11</v>
      </c>
      <c r="O2423" s="18" t="s">
        <v>1354</v>
      </c>
      <c r="P2423" s="31" t="str">
        <f t="shared" si="37"/>
        <v>St</v>
      </c>
    </row>
    <row r="2424" spans="1:16" ht="15.6" x14ac:dyDescent="0.3">
      <c r="A2424" s="9">
        <v>45589.020833333336</v>
      </c>
      <c r="B2424" s="2" t="s">
        <v>9</v>
      </c>
      <c r="C2424" s="2" t="s">
        <v>4</v>
      </c>
      <c r="D2424" s="2" t="s">
        <v>1708</v>
      </c>
      <c r="E2424" s="12" t="s">
        <v>66</v>
      </c>
      <c r="F2424" s="12" t="s">
        <v>1759</v>
      </c>
      <c r="G2424" s="2" t="s">
        <v>23</v>
      </c>
      <c r="H2424" s="2" t="s">
        <v>37</v>
      </c>
      <c r="I2424" s="2" t="s">
        <v>38</v>
      </c>
      <c r="J2424" s="17">
        <v>45000</v>
      </c>
      <c r="K2424" s="3" t="s">
        <v>1479</v>
      </c>
      <c r="L2424" s="30">
        <f>IF(M2424="1000 szt.",((J2424/N2424)/1000),IF(M2424="gram",((J2424/N2424)*1000),J2424/N2424))</f>
        <v>45000</v>
      </c>
      <c r="M2424" s="14" t="s">
        <v>19</v>
      </c>
      <c r="N2424" s="15">
        <v>1</v>
      </c>
      <c r="O2424" s="18" t="s">
        <v>1354</v>
      </c>
      <c r="P2424" s="31" t="str">
        <f t="shared" si="37"/>
        <v>St</v>
      </c>
    </row>
    <row r="2425" spans="1:16" ht="15.6" x14ac:dyDescent="0.3">
      <c r="A2425" s="9">
        <v>45589.333333333336</v>
      </c>
      <c r="B2425" s="2" t="s">
        <v>3</v>
      </c>
      <c r="C2425" s="2" t="s">
        <v>4</v>
      </c>
      <c r="D2425" s="2" t="s">
        <v>1708</v>
      </c>
      <c r="E2425" s="12" t="s">
        <v>25</v>
      </c>
      <c r="F2425" s="12" t="s">
        <v>1750</v>
      </c>
      <c r="G2425" s="2" t="s">
        <v>26</v>
      </c>
      <c r="H2425" s="2" t="s">
        <v>7</v>
      </c>
      <c r="I2425" s="2" t="s">
        <v>7</v>
      </c>
      <c r="J2425" s="17">
        <v>1141.76</v>
      </c>
      <c r="K2425" s="3" t="s">
        <v>1480</v>
      </c>
      <c r="L2425" s="30">
        <f>IF(M2425="1000 szt.",((J2425/N2425)/1000),IF(M2425="gram",((J2425/N2425)*1000),J2425/N2425))</f>
        <v>0.81554285714285712</v>
      </c>
      <c r="M2425" s="14" t="s">
        <v>19</v>
      </c>
      <c r="N2425" s="15">
        <v>1400</v>
      </c>
      <c r="O2425" s="18" t="s">
        <v>1168</v>
      </c>
      <c r="P2425" s="31" t="str">
        <f t="shared" si="37"/>
        <v>KA</v>
      </c>
    </row>
    <row r="2426" spans="1:16" ht="15.6" x14ac:dyDescent="0.3">
      <c r="A2426" s="9">
        <v>45589.458333333336</v>
      </c>
      <c r="B2426" s="2" t="s">
        <v>3</v>
      </c>
      <c r="C2426" s="2" t="s">
        <v>4</v>
      </c>
      <c r="D2426" s="2" t="s">
        <v>1708</v>
      </c>
      <c r="E2426" s="12" t="s">
        <v>25</v>
      </c>
      <c r="F2426" s="12" t="s">
        <v>1750</v>
      </c>
      <c r="G2426" s="2" t="s">
        <v>26</v>
      </c>
      <c r="H2426" s="2" t="s">
        <v>7</v>
      </c>
      <c r="I2426" s="2" t="s">
        <v>7</v>
      </c>
      <c r="J2426" s="17">
        <v>1631.08</v>
      </c>
      <c r="K2426" s="3" t="s">
        <v>1482</v>
      </c>
      <c r="L2426" s="30">
        <f>IF(M2426="1000 szt.",((J2426/N2426)/1000),IF(M2426="gram",((J2426/N2426)*1000),J2426/N2426))</f>
        <v>0.81553999999999993</v>
      </c>
      <c r="M2426" s="14" t="s">
        <v>19</v>
      </c>
      <c r="N2426" s="15">
        <v>2000</v>
      </c>
      <c r="O2426" s="18" t="s">
        <v>1168</v>
      </c>
      <c r="P2426" s="31" t="str">
        <f t="shared" si="37"/>
        <v>KA</v>
      </c>
    </row>
    <row r="2427" spans="1:16" ht="15.6" x14ac:dyDescent="0.3">
      <c r="A2427" s="9">
        <v>45589.520833333336</v>
      </c>
      <c r="B2427" s="2" t="s">
        <v>27</v>
      </c>
      <c r="C2427" s="2" t="s">
        <v>32</v>
      </c>
      <c r="D2427" s="2" t="s">
        <v>1714</v>
      </c>
      <c r="E2427" s="12" t="s">
        <v>212</v>
      </c>
      <c r="G2427" s="2" t="s">
        <v>82</v>
      </c>
      <c r="H2427" s="2" t="s">
        <v>29</v>
      </c>
      <c r="I2427" s="2" t="s">
        <v>29</v>
      </c>
      <c r="J2427" s="17">
        <v>222570.86</v>
      </c>
      <c r="K2427" s="3" t="s">
        <v>1483</v>
      </c>
      <c r="L2427" s="30">
        <f>IF(M2427="1000 szt.",((J2427/N2427)/1000),IF(M2427="gram",((J2427/N2427)*1000),J2427/N2427))</f>
        <v>585.02000262846627</v>
      </c>
      <c r="M2427" s="14" t="s">
        <v>31</v>
      </c>
      <c r="N2427" s="15">
        <v>380.45</v>
      </c>
      <c r="O2427" s="18" t="s">
        <v>1354</v>
      </c>
      <c r="P2427" s="31" t="str">
        <f t="shared" si="37"/>
        <v>St</v>
      </c>
    </row>
    <row r="2428" spans="1:16" ht="15.6" x14ac:dyDescent="0.3">
      <c r="A2428" s="9">
        <v>45590.291666666664</v>
      </c>
      <c r="B2428" s="2" t="s">
        <v>3</v>
      </c>
      <c r="C2428" s="2" t="s">
        <v>4</v>
      </c>
      <c r="D2428" s="2" t="s">
        <v>1708</v>
      </c>
      <c r="E2428" s="12" t="s">
        <v>25</v>
      </c>
      <c r="F2428" s="12" t="s">
        <v>1750</v>
      </c>
      <c r="G2428" s="2" t="s">
        <v>26</v>
      </c>
      <c r="H2428" s="2" t="s">
        <v>11</v>
      </c>
      <c r="I2428" s="2" t="s">
        <v>126</v>
      </c>
      <c r="J2428" s="17">
        <v>3000</v>
      </c>
      <c r="K2428" s="3" t="s">
        <v>1485</v>
      </c>
      <c r="L2428" s="30">
        <f>IF(M2428="1000 szt.",((J2428/N2428)/1000),IF(M2428="gram",((J2428/N2428)*1000),J2428/N2428))</f>
        <v>300</v>
      </c>
      <c r="M2428" s="14" t="s">
        <v>19</v>
      </c>
      <c r="N2428" s="15">
        <v>10</v>
      </c>
      <c r="O2428" s="18" t="s">
        <v>1164</v>
      </c>
      <c r="P2428" s="31" t="str">
        <f t="shared" si="37"/>
        <v>KA</v>
      </c>
    </row>
    <row r="2429" spans="1:16" ht="20.399999999999999" x14ac:dyDescent="0.3">
      <c r="A2429" s="9">
        <v>45590.291666666664</v>
      </c>
      <c r="B2429" s="2" t="s">
        <v>3</v>
      </c>
      <c r="C2429" s="2" t="s">
        <v>4</v>
      </c>
      <c r="D2429" s="2" t="s">
        <v>1708</v>
      </c>
      <c r="E2429" s="12" t="s">
        <v>25</v>
      </c>
      <c r="F2429" s="12" t="s">
        <v>1750</v>
      </c>
      <c r="G2429" s="2" t="s">
        <v>26</v>
      </c>
      <c r="H2429" s="2" t="s">
        <v>55</v>
      </c>
      <c r="I2429" s="2" t="s">
        <v>1744</v>
      </c>
      <c r="K2429" s="3" t="s">
        <v>1486</v>
      </c>
      <c r="L2429" s="30">
        <f>IF(M2429="1000 szt.",((J2429/N2429)/1000),IF(M2429="gram",((J2429/N2429)*1000),J2429/N2429))</f>
        <v>0</v>
      </c>
      <c r="M2429" s="14" t="s">
        <v>46</v>
      </c>
      <c r="N2429" s="15">
        <v>5</v>
      </c>
      <c r="O2429" s="18" t="s">
        <v>1164</v>
      </c>
      <c r="P2429" s="31" t="str">
        <f t="shared" si="37"/>
        <v>KA</v>
      </c>
    </row>
    <row r="2430" spans="1:16" ht="15.6" x14ac:dyDescent="0.3">
      <c r="A2430" s="9">
        <v>45590.482638888891</v>
      </c>
      <c r="B2430" s="2" t="s">
        <v>27</v>
      </c>
      <c r="C2430" s="2" t="s">
        <v>28</v>
      </c>
      <c r="D2430" s="2" t="s">
        <v>1714</v>
      </c>
      <c r="E2430" s="12" t="s">
        <v>81</v>
      </c>
      <c r="G2430" s="2" t="s">
        <v>27</v>
      </c>
      <c r="H2430" s="2" t="s">
        <v>7</v>
      </c>
      <c r="I2430" s="2" t="s">
        <v>7</v>
      </c>
      <c r="J2430" s="17">
        <v>489324</v>
      </c>
      <c r="L2430" s="30">
        <f>IF(M2430="1000 szt.",((J2430/N2430)/1000),IF(M2430="gram",((J2430/N2430)*1000),J2430/N2430))</f>
        <v>0.81554000000000004</v>
      </c>
      <c r="M2430" s="14" t="s">
        <v>19</v>
      </c>
      <c r="N2430" s="15">
        <v>600000</v>
      </c>
      <c r="O2430" s="18" t="s">
        <v>1354</v>
      </c>
      <c r="P2430" s="31" t="str">
        <f t="shared" si="37"/>
        <v>St</v>
      </c>
    </row>
    <row r="2431" spans="1:16" ht="28.8" x14ac:dyDescent="0.3">
      <c r="A2431" s="9">
        <v>45590.520833333336</v>
      </c>
      <c r="B2431" s="2" t="s">
        <v>9</v>
      </c>
      <c r="C2431" s="2" t="s">
        <v>4</v>
      </c>
      <c r="D2431" s="2" t="s">
        <v>1709</v>
      </c>
      <c r="E2431" s="12" t="s">
        <v>224</v>
      </c>
      <c r="F2431" s="12" t="s">
        <v>1763</v>
      </c>
      <c r="G2431" s="2" t="s">
        <v>23</v>
      </c>
      <c r="H2431" s="2" t="s">
        <v>64</v>
      </c>
      <c r="I2431" s="2" t="s">
        <v>85</v>
      </c>
      <c r="J2431" s="17">
        <v>8270</v>
      </c>
      <c r="K2431" s="3" t="s">
        <v>1484</v>
      </c>
      <c r="L2431" s="30">
        <f>IF(M2431="1000 szt.",((J2431/N2431)/1000),IF(M2431="gram",((J2431/N2431)*1000),J2431/N2431))</f>
        <v>8270</v>
      </c>
      <c r="M2431" s="14" t="s">
        <v>19</v>
      </c>
      <c r="N2431" s="15">
        <v>1</v>
      </c>
      <c r="O2431" s="18" t="s">
        <v>1163</v>
      </c>
      <c r="P2431" s="31" t="str">
        <f t="shared" si="37"/>
        <v>SC</v>
      </c>
    </row>
    <row r="2432" spans="1:16" ht="15.6" x14ac:dyDescent="0.3">
      <c r="A2432" s="9">
        <v>45590.638194444444</v>
      </c>
      <c r="B2432" s="2" t="s">
        <v>3</v>
      </c>
      <c r="C2432" s="2" t="s">
        <v>4</v>
      </c>
      <c r="D2432" s="2" t="s">
        <v>1708</v>
      </c>
      <c r="E2432" s="12" t="s">
        <v>25</v>
      </c>
      <c r="F2432" s="12" t="s">
        <v>1750</v>
      </c>
      <c r="G2432" s="2" t="s">
        <v>26</v>
      </c>
      <c r="H2432" s="2" t="s">
        <v>7</v>
      </c>
      <c r="I2432" s="2" t="s">
        <v>7</v>
      </c>
      <c r="J2432" s="17">
        <v>2935.94</v>
      </c>
      <c r="L2432" s="30">
        <f>IF(M2432="1000 szt.",((J2432/N2432)/1000),IF(M2432="gram",((J2432/N2432)*1000),J2432/N2432))</f>
        <v>0.81553888888888892</v>
      </c>
      <c r="M2432" s="14" t="s">
        <v>19</v>
      </c>
      <c r="N2432" s="15">
        <v>3600</v>
      </c>
      <c r="O2432" s="18" t="s">
        <v>1168</v>
      </c>
      <c r="P2432" s="31" t="str">
        <f t="shared" si="37"/>
        <v>KA</v>
      </c>
    </row>
    <row r="2433" spans="1:16" ht="15.6" x14ac:dyDescent="0.3">
      <c r="A2433" s="9">
        <v>45590.947916666664</v>
      </c>
      <c r="B2433" s="2" t="s">
        <v>27</v>
      </c>
      <c r="C2433" s="2" t="s">
        <v>28</v>
      </c>
      <c r="D2433" s="2" t="s">
        <v>1709</v>
      </c>
      <c r="E2433" s="12" t="s">
        <v>36</v>
      </c>
      <c r="G2433" s="2" t="s">
        <v>27</v>
      </c>
      <c r="H2433" s="2" t="s">
        <v>11</v>
      </c>
      <c r="I2433" s="2" t="s">
        <v>1744</v>
      </c>
      <c r="J2433" s="17">
        <v>120000</v>
      </c>
      <c r="K2433" s="3" t="s">
        <v>1493</v>
      </c>
      <c r="L2433" s="30">
        <f>IF(M2433="1000 szt.",((J2433/N2433)/1000),IF(M2433="gram",((J2433/N2433)*1000),J2433/N2433))</f>
        <v>120000</v>
      </c>
      <c r="M2433" s="14" t="s">
        <v>19</v>
      </c>
      <c r="N2433" s="15">
        <v>1</v>
      </c>
      <c r="O2433" s="18" t="s">
        <v>1166</v>
      </c>
      <c r="P2433" s="31" t="str">
        <f t="shared" si="37"/>
        <v>Po</v>
      </c>
    </row>
    <row r="2434" spans="1:16" ht="15.6" x14ac:dyDescent="0.3">
      <c r="A2434" s="9">
        <v>45590.949305555558</v>
      </c>
      <c r="B2434" s="2" t="s">
        <v>27</v>
      </c>
      <c r="C2434" s="2" t="s">
        <v>28</v>
      </c>
      <c r="D2434" s="2" t="s">
        <v>1709</v>
      </c>
      <c r="E2434" s="12" t="s">
        <v>36</v>
      </c>
      <c r="G2434" s="2" t="s">
        <v>27</v>
      </c>
      <c r="H2434" s="2" t="s">
        <v>11</v>
      </c>
      <c r="I2434" s="2" t="s">
        <v>1744</v>
      </c>
      <c r="J2434" s="17">
        <v>115000</v>
      </c>
      <c r="K2434" s="3" t="s">
        <v>1487</v>
      </c>
      <c r="L2434" s="30">
        <f>IF(M2434="1000 szt.",((J2434/N2434)/1000),IF(M2434="gram",((J2434/N2434)*1000),J2434/N2434))</f>
        <v>115000</v>
      </c>
      <c r="M2434" s="14" t="s">
        <v>19</v>
      </c>
      <c r="N2434" s="15">
        <v>1</v>
      </c>
      <c r="O2434" s="18" t="s">
        <v>1166</v>
      </c>
      <c r="P2434" s="31" t="str">
        <f t="shared" si="37"/>
        <v>Po</v>
      </c>
    </row>
    <row r="2435" spans="1:16" ht="20.399999999999999" x14ac:dyDescent="0.3">
      <c r="A2435" s="9">
        <v>45590.949305555558</v>
      </c>
      <c r="B2435" s="2" t="s">
        <v>27</v>
      </c>
      <c r="C2435" s="2" t="s">
        <v>28</v>
      </c>
      <c r="D2435" s="2" t="s">
        <v>1709</v>
      </c>
      <c r="E2435" s="12" t="s">
        <v>36</v>
      </c>
      <c r="G2435" s="2" t="s">
        <v>27</v>
      </c>
      <c r="H2435" s="2" t="s">
        <v>11</v>
      </c>
      <c r="I2435" s="2" t="s">
        <v>1744</v>
      </c>
      <c r="J2435" s="17">
        <v>320000</v>
      </c>
      <c r="K2435" s="3" t="s">
        <v>1488</v>
      </c>
      <c r="L2435" s="30">
        <f>IF(M2435="1000 szt.",((J2435/N2435)/1000),IF(M2435="gram",((J2435/N2435)*1000),J2435/N2435))</f>
        <v>320000</v>
      </c>
      <c r="M2435" s="14" t="s">
        <v>19</v>
      </c>
      <c r="N2435" s="15">
        <v>1</v>
      </c>
      <c r="O2435" s="18" t="s">
        <v>1166</v>
      </c>
      <c r="P2435" s="31" t="str">
        <f t="shared" ref="P2435:P2498" si="38">MID(O2435,1,2)</f>
        <v>Po</v>
      </c>
    </row>
    <row r="2436" spans="1:16" ht="15.6" x14ac:dyDescent="0.3">
      <c r="A2436" s="9">
        <v>45590.949305555558</v>
      </c>
      <c r="B2436" s="2" t="s">
        <v>27</v>
      </c>
      <c r="C2436" s="2" t="s">
        <v>28</v>
      </c>
      <c r="D2436" s="2" t="s">
        <v>1709</v>
      </c>
      <c r="E2436" s="12" t="s">
        <v>36</v>
      </c>
      <c r="G2436" s="2" t="s">
        <v>27</v>
      </c>
      <c r="H2436" s="2" t="s">
        <v>11</v>
      </c>
      <c r="I2436" s="2" t="s">
        <v>1744</v>
      </c>
      <c r="J2436" s="17">
        <v>120000</v>
      </c>
      <c r="K2436" s="3" t="s">
        <v>1489</v>
      </c>
      <c r="L2436" s="30">
        <f>IF(M2436="1000 szt.",((J2436/N2436)/1000),IF(M2436="gram",((J2436/N2436)*1000),J2436/N2436))</f>
        <v>120000</v>
      </c>
      <c r="M2436" s="14" t="s">
        <v>19</v>
      </c>
      <c r="N2436" s="15">
        <v>1</v>
      </c>
      <c r="O2436" s="18" t="s">
        <v>1166</v>
      </c>
      <c r="P2436" s="31" t="str">
        <f t="shared" si="38"/>
        <v>Po</v>
      </c>
    </row>
    <row r="2437" spans="1:16" ht="15.6" x14ac:dyDescent="0.3">
      <c r="A2437" s="9">
        <v>45590.949305555558</v>
      </c>
      <c r="B2437" s="2" t="s">
        <v>27</v>
      </c>
      <c r="C2437" s="2" t="s">
        <v>28</v>
      </c>
      <c r="D2437" s="2" t="s">
        <v>1709</v>
      </c>
      <c r="E2437" s="12" t="s">
        <v>36</v>
      </c>
      <c r="G2437" s="2" t="s">
        <v>27</v>
      </c>
      <c r="H2437" s="2" t="s">
        <v>11</v>
      </c>
      <c r="I2437" s="2" t="s">
        <v>1744</v>
      </c>
      <c r="J2437" s="17">
        <v>180000</v>
      </c>
      <c r="K2437" s="3" t="s">
        <v>1490</v>
      </c>
      <c r="L2437" s="30">
        <f>IF(M2437="1000 szt.",((J2437/N2437)/1000),IF(M2437="gram",((J2437/N2437)*1000),J2437/N2437))</f>
        <v>180000</v>
      </c>
      <c r="M2437" s="14" t="s">
        <v>19</v>
      </c>
      <c r="N2437" s="15">
        <v>1</v>
      </c>
      <c r="O2437" s="18" t="s">
        <v>1166</v>
      </c>
      <c r="P2437" s="31" t="str">
        <f t="shared" si="38"/>
        <v>Po</v>
      </c>
    </row>
    <row r="2438" spans="1:16" ht="15.6" x14ac:dyDescent="0.3">
      <c r="A2438" s="9">
        <v>45590.949305555558</v>
      </c>
      <c r="B2438" s="2" t="s">
        <v>27</v>
      </c>
      <c r="C2438" s="2" t="s">
        <v>28</v>
      </c>
      <c r="D2438" s="2" t="s">
        <v>1709</v>
      </c>
      <c r="E2438" s="12" t="s">
        <v>36</v>
      </c>
      <c r="G2438" s="2" t="s">
        <v>27</v>
      </c>
      <c r="H2438" s="2" t="s">
        <v>11</v>
      </c>
      <c r="I2438" s="2" t="s">
        <v>1744</v>
      </c>
      <c r="J2438" s="17">
        <v>90000</v>
      </c>
      <c r="K2438" s="3" t="s">
        <v>1491</v>
      </c>
      <c r="L2438" s="30">
        <f>IF(M2438="1000 szt.",((J2438/N2438)/1000),IF(M2438="gram",((J2438/N2438)*1000),J2438/N2438))</f>
        <v>90000</v>
      </c>
      <c r="M2438" s="14" t="s">
        <v>19</v>
      </c>
      <c r="N2438" s="15">
        <v>1</v>
      </c>
      <c r="O2438" s="18" t="s">
        <v>1166</v>
      </c>
      <c r="P2438" s="31" t="str">
        <f t="shared" si="38"/>
        <v>Po</v>
      </c>
    </row>
    <row r="2439" spans="1:16" ht="15.6" x14ac:dyDescent="0.3">
      <c r="A2439" s="9">
        <v>45590.949305555558</v>
      </c>
      <c r="B2439" s="2" t="s">
        <v>27</v>
      </c>
      <c r="C2439" s="2" t="s">
        <v>28</v>
      </c>
      <c r="D2439" s="2" t="s">
        <v>1709</v>
      </c>
      <c r="E2439" s="12" t="s">
        <v>36</v>
      </c>
      <c r="G2439" s="2" t="s">
        <v>27</v>
      </c>
      <c r="H2439" s="2" t="s">
        <v>37</v>
      </c>
      <c r="I2439" s="2" t="s">
        <v>1744</v>
      </c>
      <c r="J2439" s="17">
        <v>10000</v>
      </c>
      <c r="K2439" s="3" t="s">
        <v>1492</v>
      </c>
      <c r="L2439" s="30">
        <f>IF(M2439="1000 szt.",((J2439/N2439)/1000),IF(M2439="gram",((J2439/N2439)*1000),J2439/N2439))</f>
        <v>10000</v>
      </c>
      <c r="M2439" s="14" t="s">
        <v>19</v>
      </c>
      <c r="N2439" s="15">
        <v>1</v>
      </c>
      <c r="O2439" s="18" t="s">
        <v>1166</v>
      </c>
      <c r="P2439" s="31" t="str">
        <f t="shared" si="38"/>
        <v>Po</v>
      </c>
    </row>
    <row r="2440" spans="1:16" ht="15.6" x14ac:dyDescent="0.3">
      <c r="A2440" s="9">
        <v>45591.338194444441</v>
      </c>
      <c r="B2440" s="2" t="s">
        <v>3</v>
      </c>
      <c r="C2440" s="2" t="s">
        <v>32</v>
      </c>
      <c r="D2440" s="2" t="s">
        <v>1716</v>
      </c>
      <c r="E2440" s="12" t="s">
        <v>1494</v>
      </c>
      <c r="G2440" s="2" t="s">
        <v>26</v>
      </c>
      <c r="H2440" s="2" t="s">
        <v>7</v>
      </c>
      <c r="I2440" s="2" t="s">
        <v>7</v>
      </c>
      <c r="J2440" s="17">
        <v>7339.86</v>
      </c>
      <c r="K2440" s="3" t="s">
        <v>1495</v>
      </c>
      <c r="L2440" s="30">
        <f>IF(M2440="1000 szt.",((J2440/N2440)/1000),IF(M2440="gram",((J2440/N2440)*1000),J2440/N2440))</f>
        <v>0.81553999999999993</v>
      </c>
      <c r="M2440" s="14" t="s">
        <v>19</v>
      </c>
      <c r="N2440" s="15">
        <v>9000</v>
      </c>
      <c r="O2440" s="18" t="s">
        <v>1354</v>
      </c>
      <c r="P2440" s="31" t="str">
        <f t="shared" si="38"/>
        <v>St</v>
      </c>
    </row>
    <row r="2441" spans="1:16" ht="20.399999999999999" x14ac:dyDescent="0.3">
      <c r="A2441" s="9">
        <v>45591.362500000003</v>
      </c>
      <c r="B2441" s="2" t="s">
        <v>9</v>
      </c>
      <c r="C2441" s="2" t="s">
        <v>4</v>
      </c>
      <c r="D2441" s="2" t="s">
        <v>1709</v>
      </c>
      <c r="E2441" s="12" t="s">
        <v>60</v>
      </c>
      <c r="F2441" s="12" t="s">
        <v>1752</v>
      </c>
      <c r="G2441" s="2" t="s">
        <v>23</v>
      </c>
      <c r="H2441" s="2" t="s">
        <v>37</v>
      </c>
      <c r="I2441" s="2" t="s">
        <v>38</v>
      </c>
      <c r="J2441" s="17">
        <v>100000</v>
      </c>
      <c r="K2441" s="3" t="s">
        <v>1496</v>
      </c>
      <c r="L2441" s="30">
        <f>IF(M2441="1000 szt.",((J2441/N2441)/1000),IF(M2441="gram",((J2441/N2441)*1000),J2441/N2441))</f>
        <v>100000</v>
      </c>
      <c r="M2441" s="14" t="s">
        <v>19</v>
      </c>
      <c r="N2441" s="15">
        <v>1</v>
      </c>
      <c r="O2441" s="18" t="s">
        <v>1354</v>
      </c>
      <c r="P2441" s="31" t="str">
        <f t="shared" si="38"/>
        <v>St</v>
      </c>
    </row>
    <row r="2442" spans="1:16" ht="28.8" x14ac:dyDescent="0.3">
      <c r="A2442" s="9">
        <v>45591.675000000003</v>
      </c>
      <c r="B2442" s="2" t="s">
        <v>9</v>
      </c>
      <c r="C2442" s="2" t="s">
        <v>4</v>
      </c>
      <c r="D2442" s="2" t="s">
        <v>1709</v>
      </c>
      <c r="E2442" s="12" t="s">
        <v>224</v>
      </c>
      <c r="F2442" s="12" t="s">
        <v>1763</v>
      </c>
      <c r="G2442" s="2" t="s">
        <v>23</v>
      </c>
      <c r="H2442" s="2" t="s">
        <v>37</v>
      </c>
      <c r="I2442" s="2" t="s">
        <v>38</v>
      </c>
      <c r="J2442" s="17">
        <v>15000</v>
      </c>
      <c r="K2442" s="3" t="s">
        <v>1497</v>
      </c>
      <c r="L2442" s="30">
        <f>IF(M2442="1000 szt.",((J2442/N2442)/1000),IF(M2442="gram",((J2442/N2442)*1000),J2442/N2442))</f>
        <v>15000</v>
      </c>
      <c r="M2442" s="14" t="s">
        <v>19</v>
      </c>
      <c r="N2442" s="15">
        <v>1</v>
      </c>
      <c r="O2442" s="18" t="s">
        <v>1354</v>
      </c>
      <c r="P2442" s="31" t="str">
        <f t="shared" si="38"/>
        <v>St</v>
      </c>
    </row>
    <row r="2443" spans="1:16" ht="28.8" x14ac:dyDescent="0.3">
      <c r="A2443" s="9">
        <v>45591.729166666664</v>
      </c>
      <c r="B2443" s="2" t="s">
        <v>3</v>
      </c>
      <c r="C2443" s="2" t="s">
        <v>4</v>
      </c>
      <c r="D2443" s="2" t="s">
        <v>1709</v>
      </c>
      <c r="E2443" s="12" t="s">
        <v>103</v>
      </c>
      <c r="F2443" s="12" t="s">
        <v>1756</v>
      </c>
      <c r="G2443" s="2" t="s">
        <v>23</v>
      </c>
      <c r="H2443" s="2" t="s">
        <v>17</v>
      </c>
      <c r="I2443" s="2" t="s">
        <v>18</v>
      </c>
      <c r="J2443" s="17">
        <v>15</v>
      </c>
      <c r="K2443" s="3" t="s">
        <v>1498</v>
      </c>
      <c r="L2443" s="30">
        <f>IF(M2443="1000 szt.",((J2443/N2443)/1000),IF(M2443="gram",((J2443/N2443)*1000),J2443/N2443))</f>
        <v>2.5</v>
      </c>
      <c r="M2443" s="14" t="s">
        <v>19</v>
      </c>
      <c r="N2443" s="15">
        <v>6</v>
      </c>
      <c r="O2443" s="18" t="s">
        <v>1354</v>
      </c>
      <c r="P2443" s="31" t="str">
        <f t="shared" si="38"/>
        <v>St</v>
      </c>
    </row>
    <row r="2444" spans="1:16" ht="15.6" x14ac:dyDescent="0.3">
      <c r="A2444" s="9">
        <v>45592.027777777781</v>
      </c>
      <c r="B2444" s="2" t="s">
        <v>3</v>
      </c>
      <c r="C2444" s="2" t="s">
        <v>4</v>
      </c>
      <c r="D2444" s="2" t="s">
        <v>1708</v>
      </c>
      <c r="E2444" s="12" t="s">
        <v>66</v>
      </c>
      <c r="F2444" s="12" t="s">
        <v>1759</v>
      </c>
      <c r="G2444" s="2" t="s">
        <v>23</v>
      </c>
      <c r="H2444" s="2" t="s">
        <v>17</v>
      </c>
      <c r="I2444" s="2" t="s">
        <v>18</v>
      </c>
      <c r="J2444" s="17">
        <v>42</v>
      </c>
      <c r="K2444" s="3" t="s">
        <v>1499</v>
      </c>
      <c r="L2444" s="30">
        <f>IF(M2444="1000 szt.",((J2444/N2444)/1000),IF(M2444="gram",((J2444/N2444)*1000),J2444/N2444))</f>
        <v>2</v>
      </c>
      <c r="M2444" s="14" t="s">
        <v>19</v>
      </c>
      <c r="N2444" s="15">
        <v>21</v>
      </c>
      <c r="O2444" s="18" t="s">
        <v>1354</v>
      </c>
      <c r="P2444" s="31" t="str">
        <f t="shared" si="38"/>
        <v>St</v>
      </c>
    </row>
    <row r="2445" spans="1:16" ht="15.6" x14ac:dyDescent="0.3">
      <c r="A2445" s="9">
        <v>45592.489583333336</v>
      </c>
      <c r="B2445" s="2" t="s">
        <v>27</v>
      </c>
      <c r="C2445" s="2" t="s">
        <v>32</v>
      </c>
      <c r="D2445" s="2" t="s">
        <v>1708</v>
      </c>
      <c r="E2445" s="12" t="s">
        <v>22</v>
      </c>
      <c r="G2445" s="2" t="s">
        <v>23</v>
      </c>
      <c r="H2445" s="2" t="s">
        <v>37</v>
      </c>
      <c r="I2445" s="2" t="s">
        <v>38</v>
      </c>
      <c r="J2445" s="17">
        <v>130000</v>
      </c>
      <c r="L2445" s="30">
        <f>IF(M2445="1000 szt.",((J2445/N2445)/1000),IF(M2445="gram",((J2445/N2445)*1000),J2445/N2445))</f>
        <v>130000</v>
      </c>
      <c r="M2445" s="14" t="s">
        <v>19</v>
      </c>
      <c r="N2445" s="15">
        <v>1</v>
      </c>
      <c r="O2445" s="18" t="s">
        <v>1354</v>
      </c>
      <c r="P2445" s="31" t="str">
        <f t="shared" si="38"/>
        <v>St</v>
      </c>
    </row>
    <row r="2446" spans="1:16" ht="15.6" x14ac:dyDescent="0.3">
      <c r="A2446" s="9">
        <v>45592.666666666664</v>
      </c>
      <c r="B2446" s="2" t="s">
        <v>9</v>
      </c>
      <c r="C2446" s="2" t="s">
        <v>4</v>
      </c>
      <c r="D2446" s="2" t="s">
        <v>1709</v>
      </c>
      <c r="E2446" s="12" t="s">
        <v>52</v>
      </c>
      <c r="F2446" s="12" t="s">
        <v>1751</v>
      </c>
      <c r="G2446" s="2" t="s">
        <v>16</v>
      </c>
      <c r="H2446" s="2" t="s">
        <v>17</v>
      </c>
      <c r="I2446" s="2" t="s">
        <v>18</v>
      </c>
      <c r="J2446" s="17">
        <v>9</v>
      </c>
      <c r="K2446" s="3" t="s">
        <v>1500</v>
      </c>
      <c r="L2446" s="30">
        <f>IF(M2446="1000 szt.",((J2446/N2446)/1000),IF(M2446="gram",((J2446/N2446)*1000),J2446/N2446))</f>
        <v>3</v>
      </c>
      <c r="M2446" s="14" t="s">
        <v>19</v>
      </c>
      <c r="N2446" s="15">
        <v>3</v>
      </c>
      <c r="O2446" s="18" t="s">
        <v>1406</v>
      </c>
      <c r="P2446" s="31" t="str">
        <f t="shared" si="38"/>
        <v>ŻW</v>
      </c>
    </row>
    <row r="2447" spans="1:16" ht="30.6" x14ac:dyDescent="0.3">
      <c r="A2447" s="9">
        <v>45593.0625</v>
      </c>
      <c r="B2447" s="2" t="s">
        <v>3</v>
      </c>
      <c r="C2447" s="2" t="s">
        <v>4</v>
      </c>
      <c r="D2447" s="2" t="s">
        <v>1708</v>
      </c>
      <c r="E2447" s="12" t="s">
        <v>25</v>
      </c>
      <c r="F2447" s="12" t="s">
        <v>1755</v>
      </c>
      <c r="G2447" s="2" t="s">
        <v>26</v>
      </c>
      <c r="H2447" s="2" t="s">
        <v>7</v>
      </c>
      <c r="I2447" s="2" t="s">
        <v>7</v>
      </c>
      <c r="J2447" s="17">
        <v>456.7</v>
      </c>
      <c r="K2447" s="3" t="s">
        <v>1503</v>
      </c>
      <c r="L2447" s="30">
        <f>IF(M2447="1000 szt.",((J2447/N2447)/1000),IF(M2447="gram",((J2447/N2447)*1000),J2447/N2447))</f>
        <v>0.81553571428571425</v>
      </c>
      <c r="M2447" s="14" t="s">
        <v>19</v>
      </c>
      <c r="N2447" s="15">
        <v>560</v>
      </c>
      <c r="O2447" s="18" t="s">
        <v>1354</v>
      </c>
      <c r="P2447" s="31" t="str">
        <f t="shared" si="38"/>
        <v>St</v>
      </c>
    </row>
    <row r="2448" spans="1:16" ht="28.8" x14ac:dyDescent="0.3">
      <c r="A2448" s="9">
        <v>45593.0625</v>
      </c>
      <c r="B2448" s="2" t="s">
        <v>3</v>
      </c>
      <c r="C2448" s="2" t="s">
        <v>4</v>
      </c>
      <c r="D2448" s="2" t="s">
        <v>1708</v>
      </c>
      <c r="E2448" s="12" t="s">
        <v>25</v>
      </c>
      <c r="F2448" s="12" t="s">
        <v>1755</v>
      </c>
      <c r="G2448" s="2" t="s">
        <v>26</v>
      </c>
      <c r="H2448" s="2" t="s">
        <v>55</v>
      </c>
      <c r="I2448" s="2" t="s">
        <v>57</v>
      </c>
      <c r="J2448" s="17">
        <v>45</v>
      </c>
      <c r="K2448" s="3" t="s">
        <v>1504</v>
      </c>
      <c r="L2448" s="30">
        <f>IF(M2448="1000 szt.",((J2448/N2448)/1000),IF(M2448="gram",((J2448/N2448)*1000),J2448/N2448))</f>
        <v>45</v>
      </c>
      <c r="M2448" s="14" t="s">
        <v>46</v>
      </c>
      <c r="N2448" s="15">
        <v>1</v>
      </c>
      <c r="O2448" s="18" t="s">
        <v>1354</v>
      </c>
      <c r="P2448" s="31" t="str">
        <f t="shared" si="38"/>
        <v>St</v>
      </c>
    </row>
    <row r="2449" spans="1:16" ht="28.8" x14ac:dyDescent="0.3">
      <c r="A2449" s="9">
        <v>45593.0625</v>
      </c>
      <c r="B2449" s="2" t="s">
        <v>3</v>
      </c>
      <c r="C2449" s="2" t="s">
        <v>4</v>
      </c>
      <c r="D2449" s="2" t="s">
        <v>1708</v>
      </c>
      <c r="E2449" s="12" t="s">
        <v>25</v>
      </c>
      <c r="F2449" s="12" t="s">
        <v>1755</v>
      </c>
      <c r="G2449" s="2" t="s">
        <v>26</v>
      </c>
      <c r="H2449" s="2" t="s">
        <v>55</v>
      </c>
      <c r="I2449" s="2" t="s">
        <v>57</v>
      </c>
      <c r="J2449" s="17">
        <v>45</v>
      </c>
      <c r="K2449" s="3" t="s">
        <v>1505</v>
      </c>
      <c r="L2449" s="30">
        <f>IF(M2449="1000 szt.",((J2449/N2449)/1000),IF(M2449="gram",((J2449/N2449)*1000),J2449/N2449))</f>
        <v>45</v>
      </c>
      <c r="M2449" s="14" t="s">
        <v>46</v>
      </c>
      <c r="N2449" s="15">
        <v>1</v>
      </c>
      <c r="O2449" s="18" t="s">
        <v>1354</v>
      </c>
      <c r="P2449" s="31" t="str">
        <f t="shared" si="38"/>
        <v>St</v>
      </c>
    </row>
    <row r="2450" spans="1:16" ht="15.6" x14ac:dyDescent="0.3">
      <c r="A2450" s="9">
        <v>45593.454861111109</v>
      </c>
      <c r="B2450" s="2" t="s">
        <v>27</v>
      </c>
      <c r="C2450" s="2" t="s">
        <v>28</v>
      </c>
      <c r="D2450" s="2" t="s">
        <v>1715</v>
      </c>
      <c r="E2450" s="12" t="s">
        <v>124</v>
      </c>
      <c r="G2450" s="2" t="s">
        <v>27</v>
      </c>
      <c r="H2450" s="2" t="s">
        <v>29</v>
      </c>
      <c r="I2450" s="2" t="s">
        <v>30</v>
      </c>
      <c r="J2450" s="17">
        <v>4077.7</v>
      </c>
      <c r="L2450" s="30">
        <f>IF(M2450="1000 szt.",((J2450/N2450)/1000),IF(M2450="gram",((J2450/N2450)*1000),J2450/N2450))</f>
        <v>815.54</v>
      </c>
      <c r="M2450" s="14" t="s">
        <v>31</v>
      </c>
      <c r="N2450" s="15">
        <v>5</v>
      </c>
      <c r="O2450" s="18" t="s">
        <v>1354</v>
      </c>
      <c r="P2450" s="31" t="str">
        <f t="shared" si="38"/>
        <v>St</v>
      </c>
    </row>
    <row r="2451" spans="1:16" ht="15.6" x14ac:dyDescent="0.3">
      <c r="A2451" s="9">
        <v>45593.520833333336</v>
      </c>
      <c r="B2451" s="2" t="s">
        <v>27</v>
      </c>
      <c r="C2451" s="2" t="s">
        <v>32</v>
      </c>
      <c r="D2451" s="2" t="s">
        <v>1716</v>
      </c>
      <c r="E2451" s="12" t="s">
        <v>59</v>
      </c>
      <c r="G2451" s="2" t="s">
        <v>26</v>
      </c>
      <c r="H2451" s="2" t="s">
        <v>7</v>
      </c>
      <c r="I2451" s="2" t="s">
        <v>7</v>
      </c>
      <c r="J2451" s="17">
        <v>24466.2</v>
      </c>
      <c r="K2451" s="3" t="s">
        <v>1506</v>
      </c>
      <c r="L2451" s="30">
        <f>IF(M2451="1000 szt.",((J2451/N2451)/1000),IF(M2451="gram",((J2451/N2451)*1000),J2451/N2451))</f>
        <v>0.81554000000000004</v>
      </c>
      <c r="M2451" s="14" t="s">
        <v>19</v>
      </c>
      <c r="N2451" s="15">
        <v>30000</v>
      </c>
      <c r="O2451" s="18" t="s">
        <v>1354</v>
      </c>
      <c r="P2451" s="31" t="str">
        <f t="shared" si="38"/>
        <v>St</v>
      </c>
    </row>
    <row r="2452" spans="1:16" ht="15.6" x14ac:dyDescent="0.3">
      <c r="A2452" s="9">
        <v>45593.631249999999</v>
      </c>
      <c r="B2452" s="2" t="s">
        <v>9</v>
      </c>
      <c r="C2452" s="2" t="s">
        <v>4</v>
      </c>
      <c r="D2452" s="2" t="s">
        <v>1709</v>
      </c>
      <c r="E2452" s="12" t="s">
        <v>60</v>
      </c>
      <c r="F2452" s="12" t="s">
        <v>1752</v>
      </c>
      <c r="G2452" s="2" t="s">
        <v>23</v>
      </c>
      <c r="H2452" s="2" t="s">
        <v>37</v>
      </c>
      <c r="I2452" s="2" t="s">
        <v>1744</v>
      </c>
      <c r="J2452" s="17">
        <v>15000</v>
      </c>
      <c r="K2452" s="3" t="s">
        <v>341</v>
      </c>
      <c r="L2452" s="30">
        <f>IF(M2452="1000 szt.",((J2452/N2452)/1000),IF(M2452="gram",((J2452/N2452)*1000),J2452/N2452))</f>
        <v>15000</v>
      </c>
      <c r="M2452" s="14" t="s">
        <v>19</v>
      </c>
      <c r="N2452" s="15">
        <v>1</v>
      </c>
      <c r="O2452" s="18" t="s">
        <v>1354</v>
      </c>
      <c r="P2452" s="31" t="str">
        <f t="shared" si="38"/>
        <v>St</v>
      </c>
    </row>
    <row r="2453" spans="1:16" ht="15.6" x14ac:dyDescent="0.3">
      <c r="A2453" s="9">
        <v>45593.769444444442</v>
      </c>
      <c r="B2453" s="2" t="s">
        <v>9</v>
      </c>
      <c r="C2453" s="2" t="s">
        <v>4</v>
      </c>
      <c r="D2453" s="2" t="s">
        <v>1709</v>
      </c>
      <c r="E2453" s="12" t="s">
        <v>60</v>
      </c>
      <c r="F2453" s="12" t="s">
        <v>1752</v>
      </c>
      <c r="G2453" s="2" t="s">
        <v>23</v>
      </c>
      <c r="H2453" s="2" t="s">
        <v>37</v>
      </c>
      <c r="I2453" s="2" t="s">
        <v>38</v>
      </c>
      <c r="J2453" s="17">
        <v>120000</v>
      </c>
      <c r="K2453" s="3" t="s">
        <v>1514</v>
      </c>
      <c r="L2453" s="30">
        <f>IF(M2453="1000 szt.",((J2453/N2453)/1000),IF(M2453="gram",((J2453/N2453)*1000),J2453/N2453))</f>
        <v>120000</v>
      </c>
      <c r="M2453" s="14" t="s">
        <v>19</v>
      </c>
      <c r="N2453" s="15">
        <v>1</v>
      </c>
      <c r="O2453" s="18" t="s">
        <v>1354</v>
      </c>
      <c r="P2453" s="31" t="str">
        <f t="shared" si="38"/>
        <v>St</v>
      </c>
    </row>
    <row r="2454" spans="1:16" ht="15.6" x14ac:dyDescent="0.3">
      <c r="A2454" s="9">
        <v>45593.802083333336</v>
      </c>
      <c r="B2454" s="2" t="s">
        <v>9</v>
      </c>
      <c r="C2454" s="2" t="s">
        <v>4</v>
      </c>
      <c r="D2454" s="2" t="s">
        <v>1709</v>
      </c>
      <c r="E2454" s="12" t="s">
        <v>52</v>
      </c>
      <c r="F2454" s="12" t="s">
        <v>1751</v>
      </c>
      <c r="G2454" s="2" t="s">
        <v>16</v>
      </c>
      <c r="H2454" s="2" t="s">
        <v>17</v>
      </c>
      <c r="I2454" s="2" t="s">
        <v>18</v>
      </c>
      <c r="J2454" s="17">
        <v>6</v>
      </c>
      <c r="K2454" s="3" t="s">
        <v>1536</v>
      </c>
      <c r="L2454" s="30">
        <f>IF(M2454="1000 szt.",((J2454/N2454)/1000),IF(M2454="gram",((J2454/N2454)*1000),J2454/N2454))</f>
        <v>3</v>
      </c>
      <c r="M2454" s="14" t="s">
        <v>19</v>
      </c>
      <c r="N2454" s="15">
        <v>2</v>
      </c>
      <c r="O2454" s="18" t="s">
        <v>1556</v>
      </c>
      <c r="P2454" s="31" t="str">
        <f t="shared" si="38"/>
        <v>in</v>
      </c>
    </row>
    <row r="2455" spans="1:16" ht="15.6" x14ac:dyDescent="0.3">
      <c r="A2455" s="9">
        <v>45593.944444444445</v>
      </c>
      <c r="B2455" s="2" t="s">
        <v>3</v>
      </c>
      <c r="C2455" s="2" t="s">
        <v>4</v>
      </c>
      <c r="D2455" s="2" t="s">
        <v>1708</v>
      </c>
      <c r="E2455" s="12" t="s">
        <v>71</v>
      </c>
      <c r="F2455" s="12" t="s">
        <v>1760</v>
      </c>
      <c r="G2455" s="2" t="s">
        <v>23</v>
      </c>
      <c r="H2455" s="2" t="s">
        <v>29</v>
      </c>
      <c r="I2455" s="2" t="s">
        <v>234</v>
      </c>
      <c r="K2455" s="3" t="s">
        <v>1507</v>
      </c>
      <c r="L2455" s="30">
        <f>IF(M2455="1000 szt.",((J2455/N2455)/1000),IF(M2455="gram",((J2455/N2455)*1000),J2455/N2455))</f>
        <v>0</v>
      </c>
      <c r="M2455" s="14" t="s">
        <v>31</v>
      </c>
      <c r="N2455" s="15">
        <v>2.6499999999999999E-2</v>
      </c>
      <c r="O2455" s="18" t="s">
        <v>1354</v>
      </c>
      <c r="P2455" s="31" t="str">
        <f t="shared" si="38"/>
        <v>St</v>
      </c>
    </row>
    <row r="2456" spans="1:16" ht="15.6" x14ac:dyDescent="0.3">
      <c r="A2456" s="9">
        <v>45593.951388888891</v>
      </c>
      <c r="B2456" s="2" t="s">
        <v>3</v>
      </c>
      <c r="C2456" s="2" t="s">
        <v>4</v>
      </c>
      <c r="D2456" s="2" t="s">
        <v>1708</v>
      </c>
      <c r="E2456" s="12" t="s">
        <v>71</v>
      </c>
      <c r="F2456" s="12" t="s">
        <v>1760</v>
      </c>
      <c r="G2456" s="2" t="s">
        <v>23</v>
      </c>
      <c r="H2456" s="2" t="s">
        <v>7</v>
      </c>
      <c r="I2456" s="2" t="s">
        <v>7</v>
      </c>
      <c r="J2456" s="17">
        <v>114.18</v>
      </c>
      <c r="K2456" s="3" t="s">
        <v>1508</v>
      </c>
      <c r="L2456" s="30">
        <f>IF(M2456="1000 szt.",((J2456/N2456)/1000),IF(M2456="gram",((J2456/N2456)*1000),J2456/N2456))</f>
        <v>0.81557142857142861</v>
      </c>
      <c r="M2456" s="14" t="s">
        <v>19</v>
      </c>
      <c r="N2456" s="15">
        <v>140</v>
      </c>
      <c r="O2456" s="18" t="s">
        <v>1354</v>
      </c>
      <c r="P2456" s="31" t="str">
        <f t="shared" si="38"/>
        <v>St</v>
      </c>
    </row>
    <row r="2457" spans="1:16" ht="15.6" x14ac:dyDescent="0.3">
      <c r="A2457" s="9">
        <v>45593.951388888891</v>
      </c>
      <c r="B2457" s="2" t="s">
        <v>3</v>
      </c>
      <c r="C2457" s="2" t="s">
        <v>4</v>
      </c>
      <c r="D2457" s="2" t="s">
        <v>1708</v>
      </c>
      <c r="E2457" s="12" t="s">
        <v>71</v>
      </c>
      <c r="F2457" s="12" t="s">
        <v>1760</v>
      </c>
      <c r="G2457" s="2" t="s">
        <v>23</v>
      </c>
      <c r="H2457" s="2" t="s">
        <v>7</v>
      </c>
      <c r="I2457" s="2" t="s">
        <v>7</v>
      </c>
      <c r="J2457" s="17">
        <v>126.41</v>
      </c>
      <c r="K2457" s="3" t="s">
        <v>1513</v>
      </c>
      <c r="L2457" s="30">
        <f>IF(M2457="1000 szt.",((J2457/N2457)/1000),IF(M2457="gram",((J2457/N2457)*1000),J2457/N2457))</f>
        <v>0.81554838709677413</v>
      </c>
      <c r="M2457" s="14" t="s">
        <v>19</v>
      </c>
      <c r="N2457" s="15">
        <v>155</v>
      </c>
      <c r="O2457" s="18" t="s">
        <v>1354</v>
      </c>
      <c r="P2457" s="31" t="str">
        <f t="shared" si="38"/>
        <v>St</v>
      </c>
    </row>
    <row r="2458" spans="1:16" ht="15.6" x14ac:dyDescent="0.3">
      <c r="A2458" s="9">
        <v>45593.951388888891</v>
      </c>
      <c r="B2458" s="2" t="s">
        <v>3</v>
      </c>
      <c r="C2458" s="2" t="s">
        <v>4</v>
      </c>
      <c r="D2458" s="2" t="s">
        <v>1708</v>
      </c>
      <c r="E2458" s="12" t="s">
        <v>71</v>
      </c>
      <c r="F2458" s="12" t="s">
        <v>1760</v>
      </c>
      <c r="G2458" s="2" t="s">
        <v>23</v>
      </c>
      <c r="H2458" s="2" t="s">
        <v>29</v>
      </c>
      <c r="I2458" s="2" t="s">
        <v>234</v>
      </c>
      <c r="L2458" s="30">
        <f>IF(M2458="1000 szt.",((J2458/N2458)/1000),IF(M2458="gram",((J2458/N2458)*1000),J2458/N2458))</f>
        <v>0</v>
      </c>
      <c r="M2458" s="14" t="s">
        <v>31</v>
      </c>
      <c r="N2458" s="15">
        <v>5.2999999999999999E-2</v>
      </c>
      <c r="O2458" s="18" t="s">
        <v>1354</v>
      </c>
      <c r="P2458" s="31" t="str">
        <f t="shared" si="38"/>
        <v>St</v>
      </c>
    </row>
    <row r="2459" spans="1:16" ht="15.6" x14ac:dyDescent="0.3">
      <c r="A2459" s="9">
        <v>45593.958333333336</v>
      </c>
      <c r="B2459" s="2" t="s">
        <v>3</v>
      </c>
      <c r="C2459" s="2" t="s">
        <v>4</v>
      </c>
      <c r="D2459" s="2" t="s">
        <v>1708</v>
      </c>
      <c r="E2459" s="12" t="s">
        <v>71</v>
      </c>
      <c r="F2459" s="12" t="s">
        <v>1760</v>
      </c>
      <c r="G2459" s="2" t="s">
        <v>23</v>
      </c>
      <c r="H2459" s="2" t="s">
        <v>7</v>
      </c>
      <c r="I2459" s="2" t="s">
        <v>7</v>
      </c>
      <c r="J2459" s="17">
        <v>65.239999999999995</v>
      </c>
      <c r="K2459" s="3" t="s">
        <v>1509</v>
      </c>
      <c r="L2459" s="30">
        <f>IF(M2459="1000 szt.",((J2459/N2459)/1000),IF(M2459="gram",((J2459/N2459)*1000),J2459/N2459))</f>
        <v>0.81549999999999989</v>
      </c>
      <c r="M2459" s="14" t="s">
        <v>19</v>
      </c>
      <c r="N2459" s="15">
        <v>80</v>
      </c>
      <c r="O2459" s="18" t="s">
        <v>1354</v>
      </c>
      <c r="P2459" s="31" t="str">
        <f t="shared" si="38"/>
        <v>St</v>
      </c>
    </row>
    <row r="2460" spans="1:16" ht="15.6" x14ac:dyDescent="0.3">
      <c r="A2460" s="9">
        <v>45593.958333333336</v>
      </c>
      <c r="B2460" s="2" t="s">
        <v>3</v>
      </c>
      <c r="C2460" s="2" t="s">
        <v>4</v>
      </c>
      <c r="D2460" s="2" t="s">
        <v>1708</v>
      </c>
      <c r="E2460" s="12" t="s">
        <v>71</v>
      </c>
      <c r="F2460" s="12" t="s">
        <v>1760</v>
      </c>
      <c r="G2460" s="2" t="s">
        <v>23</v>
      </c>
      <c r="H2460" s="2" t="s">
        <v>29</v>
      </c>
      <c r="I2460" s="2" t="s">
        <v>234</v>
      </c>
      <c r="K2460" s="3" t="s">
        <v>1509</v>
      </c>
      <c r="L2460" s="30">
        <f>IF(M2460="1000 szt.",((J2460/N2460)/1000),IF(M2460="gram",((J2460/N2460)*1000),J2460/N2460))</f>
        <v>0</v>
      </c>
      <c r="M2460" s="14" t="s">
        <v>31</v>
      </c>
      <c r="N2460" s="15">
        <v>2.1499999999999998E-2</v>
      </c>
      <c r="O2460" s="18" t="s">
        <v>1354</v>
      </c>
      <c r="P2460" s="31" t="str">
        <f t="shared" si="38"/>
        <v>St</v>
      </c>
    </row>
    <row r="2461" spans="1:16" ht="15.6" x14ac:dyDescent="0.3">
      <c r="A2461" s="9">
        <v>45593.965277777781</v>
      </c>
      <c r="B2461" s="2" t="s">
        <v>3</v>
      </c>
      <c r="C2461" s="2" t="s">
        <v>4</v>
      </c>
      <c r="D2461" s="2" t="s">
        <v>1708</v>
      </c>
      <c r="E2461" s="12" t="s">
        <v>71</v>
      </c>
      <c r="F2461" s="12" t="s">
        <v>1760</v>
      </c>
      <c r="G2461" s="2" t="s">
        <v>23</v>
      </c>
      <c r="H2461" s="2" t="s">
        <v>7</v>
      </c>
      <c r="I2461" s="2" t="s">
        <v>7</v>
      </c>
      <c r="J2461" s="17">
        <v>57.09</v>
      </c>
      <c r="L2461" s="30">
        <f>IF(M2461="1000 szt.",((J2461/N2461)/1000),IF(M2461="gram",((J2461/N2461)*1000),J2461/N2461))</f>
        <v>0.81557142857142861</v>
      </c>
      <c r="M2461" s="14" t="s">
        <v>19</v>
      </c>
      <c r="N2461" s="15">
        <v>70</v>
      </c>
      <c r="O2461" s="18" t="s">
        <v>1354</v>
      </c>
      <c r="P2461" s="31" t="str">
        <f t="shared" si="38"/>
        <v>St</v>
      </c>
    </row>
    <row r="2462" spans="1:16" ht="15.6" x14ac:dyDescent="0.3">
      <c r="A2462" s="9">
        <v>45593.96875</v>
      </c>
      <c r="B2462" s="2" t="s">
        <v>3</v>
      </c>
      <c r="C2462" s="2" t="s">
        <v>4</v>
      </c>
      <c r="D2462" s="2" t="s">
        <v>1708</v>
      </c>
      <c r="E2462" s="12" t="s">
        <v>71</v>
      </c>
      <c r="F2462" s="12" t="s">
        <v>1760</v>
      </c>
      <c r="G2462" s="2" t="s">
        <v>23</v>
      </c>
      <c r="H2462" s="2" t="s">
        <v>7</v>
      </c>
      <c r="I2462" s="2" t="s">
        <v>7</v>
      </c>
      <c r="J2462" s="17">
        <v>229.17</v>
      </c>
      <c r="K2462" s="3" t="s">
        <v>1510</v>
      </c>
      <c r="L2462" s="30">
        <f>IF(M2462="1000 szt.",((J2462/N2462)/1000),IF(M2462="gram",((J2462/N2462)*1000),J2462/N2462))</f>
        <v>0.81555160142348748</v>
      </c>
      <c r="M2462" s="14" t="s">
        <v>19</v>
      </c>
      <c r="N2462" s="15">
        <v>281</v>
      </c>
      <c r="O2462" s="18" t="s">
        <v>1354</v>
      </c>
      <c r="P2462" s="31" t="str">
        <f t="shared" si="38"/>
        <v>St</v>
      </c>
    </row>
    <row r="2463" spans="1:16" ht="15.6" x14ac:dyDescent="0.3">
      <c r="A2463" s="9">
        <v>45593.975694444445</v>
      </c>
      <c r="B2463" s="2" t="s">
        <v>3</v>
      </c>
      <c r="C2463" s="2" t="s">
        <v>4</v>
      </c>
      <c r="D2463" s="2" t="s">
        <v>1708</v>
      </c>
      <c r="E2463" s="12" t="s">
        <v>71</v>
      </c>
      <c r="F2463" s="12" t="s">
        <v>1760</v>
      </c>
      <c r="G2463" s="2" t="s">
        <v>23</v>
      </c>
      <c r="H2463" s="2" t="s">
        <v>7</v>
      </c>
      <c r="I2463" s="2" t="s">
        <v>7</v>
      </c>
      <c r="J2463" s="17">
        <v>92.16</v>
      </c>
      <c r="K2463" s="3" t="s">
        <v>1511</v>
      </c>
      <c r="L2463" s="30">
        <f>IF(M2463="1000 szt.",((J2463/N2463)/1000),IF(M2463="gram",((J2463/N2463)*1000),J2463/N2463))</f>
        <v>0.815575221238938</v>
      </c>
      <c r="M2463" s="14" t="s">
        <v>19</v>
      </c>
      <c r="N2463" s="15">
        <v>113</v>
      </c>
      <c r="O2463" s="18" t="s">
        <v>1354</v>
      </c>
      <c r="P2463" s="31" t="str">
        <f t="shared" si="38"/>
        <v>St</v>
      </c>
    </row>
    <row r="2464" spans="1:16" ht="15.6" x14ac:dyDescent="0.3">
      <c r="A2464" s="9">
        <v>45593.982638888891</v>
      </c>
      <c r="B2464" s="2" t="s">
        <v>3</v>
      </c>
      <c r="C2464" s="2" t="s">
        <v>4</v>
      </c>
      <c r="D2464" s="2" t="s">
        <v>1708</v>
      </c>
      <c r="E2464" s="12" t="s">
        <v>71</v>
      </c>
      <c r="F2464" s="12" t="s">
        <v>1760</v>
      </c>
      <c r="G2464" s="2" t="s">
        <v>23</v>
      </c>
      <c r="H2464" s="2" t="s">
        <v>7</v>
      </c>
      <c r="I2464" s="2" t="s">
        <v>7</v>
      </c>
      <c r="J2464" s="17">
        <v>48.93</v>
      </c>
      <c r="K2464" s="3" t="s">
        <v>1512</v>
      </c>
      <c r="L2464" s="30">
        <f>IF(M2464="1000 szt.",((J2464/N2464)/1000),IF(M2464="gram",((J2464/N2464)*1000),J2464/N2464))</f>
        <v>0.8155</v>
      </c>
      <c r="M2464" s="14" t="s">
        <v>19</v>
      </c>
      <c r="N2464" s="15">
        <v>60</v>
      </c>
      <c r="O2464" s="18" t="s">
        <v>1354</v>
      </c>
      <c r="P2464" s="31" t="str">
        <f t="shared" si="38"/>
        <v>St</v>
      </c>
    </row>
    <row r="2465" spans="1:16" ht="15.6" x14ac:dyDescent="0.3">
      <c r="A2465" s="9">
        <v>45594.363888888889</v>
      </c>
      <c r="B2465" s="2" t="s">
        <v>3</v>
      </c>
      <c r="C2465" s="2" t="s">
        <v>4</v>
      </c>
      <c r="D2465" s="2" t="s">
        <v>1709</v>
      </c>
      <c r="E2465" s="12" t="s">
        <v>60</v>
      </c>
      <c r="F2465" s="12" t="s">
        <v>1752</v>
      </c>
      <c r="G2465" s="2" t="s">
        <v>23</v>
      </c>
      <c r="H2465" s="2" t="s">
        <v>64</v>
      </c>
      <c r="I2465" s="2" t="s">
        <v>1744</v>
      </c>
      <c r="J2465" s="17">
        <v>50</v>
      </c>
      <c r="K2465" s="3" t="s">
        <v>1522</v>
      </c>
      <c r="L2465" s="30">
        <f>IF(M2465="1000 szt.",((J2465/N2465)/1000),IF(M2465="gram",((J2465/N2465)*1000),J2465/N2465))</f>
        <v>50</v>
      </c>
      <c r="M2465" s="14" t="s">
        <v>19</v>
      </c>
      <c r="N2465" s="15">
        <v>1</v>
      </c>
      <c r="O2465" s="18" t="s">
        <v>1163</v>
      </c>
      <c r="P2465" s="31" t="str">
        <f t="shared" si="38"/>
        <v>SC</v>
      </c>
    </row>
    <row r="2466" spans="1:16" ht="15.6" x14ac:dyDescent="0.3">
      <c r="A2466" s="9">
        <v>45594.561111111114</v>
      </c>
      <c r="B2466" s="2" t="s">
        <v>3</v>
      </c>
      <c r="C2466" s="2" t="s">
        <v>4</v>
      </c>
      <c r="D2466" s="2" t="s">
        <v>1708</v>
      </c>
      <c r="E2466" s="12" t="s">
        <v>71</v>
      </c>
      <c r="F2466" s="12" t="s">
        <v>1760</v>
      </c>
      <c r="G2466" s="2" t="s">
        <v>23</v>
      </c>
      <c r="H2466" s="2" t="s">
        <v>7</v>
      </c>
      <c r="I2466" s="2" t="s">
        <v>7</v>
      </c>
      <c r="J2466" s="17">
        <v>48.93</v>
      </c>
      <c r="K2466" s="3" t="s">
        <v>1515</v>
      </c>
      <c r="L2466" s="30">
        <f>IF(M2466="1000 szt.",((J2466/N2466)/1000),IF(M2466="gram",((J2466/N2466)*1000),J2466/N2466))</f>
        <v>0.8155</v>
      </c>
      <c r="M2466" s="14" t="s">
        <v>19</v>
      </c>
      <c r="N2466" s="15">
        <v>60</v>
      </c>
      <c r="O2466" s="18" t="s">
        <v>1354</v>
      </c>
      <c r="P2466" s="31" t="str">
        <f t="shared" si="38"/>
        <v>St</v>
      </c>
    </row>
    <row r="2467" spans="1:16" ht="15.6" x14ac:dyDescent="0.3">
      <c r="A2467" s="9">
        <v>45594.570138888892</v>
      </c>
      <c r="B2467" s="2" t="s">
        <v>3</v>
      </c>
      <c r="C2467" s="2" t="s">
        <v>4</v>
      </c>
      <c r="D2467" s="2" t="s">
        <v>1708</v>
      </c>
      <c r="E2467" s="12" t="s">
        <v>71</v>
      </c>
      <c r="F2467" s="12" t="s">
        <v>1760</v>
      </c>
      <c r="G2467" s="2" t="s">
        <v>23</v>
      </c>
      <c r="H2467" s="2" t="s">
        <v>7</v>
      </c>
      <c r="I2467" s="2" t="s">
        <v>7</v>
      </c>
      <c r="J2467" s="17">
        <v>114.18</v>
      </c>
      <c r="K2467" s="3" t="s">
        <v>1516</v>
      </c>
      <c r="L2467" s="30">
        <f>IF(M2467="1000 szt.",((J2467/N2467)/1000),IF(M2467="gram",((J2467/N2467)*1000),J2467/N2467))</f>
        <v>0.81557142857142861</v>
      </c>
      <c r="M2467" s="14" t="s">
        <v>19</v>
      </c>
      <c r="N2467" s="15">
        <v>140</v>
      </c>
      <c r="O2467" s="18" t="s">
        <v>1354</v>
      </c>
      <c r="P2467" s="31" t="str">
        <f t="shared" si="38"/>
        <v>St</v>
      </c>
    </row>
    <row r="2468" spans="1:16" ht="15.6" x14ac:dyDescent="0.3">
      <c r="A2468" s="9">
        <v>45594.574999999997</v>
      </c>
      <c r="B2468" s="2" t="s">
        <v>3</v>
      </c>
      <c r="C2468" s="2" t="s">
        <v>4</v>
      </c>
      <c r="D2468" s="2" t="s">
        <v>1708</v>
      </c>
      <c r="E2468" s="12" t="s">
        <v>71</v>
      </c>
      <c r="F2468" s="12" t="s">
        <v>1760</v>
      </c>
      <c r="G2468" s="2" t="s">
        <v>23</v>
      </c>
      <c r="H2468" s="2" t="s">
        <v>7</v>
      </c>
      <c r="I2468" s="2" t="s">
        <v>7</v>
      </c>
      <c r="J2468" s="17">
        <v>85.63</v>
      </c>
      <c r="K2468" s="3" t="s">
        <v>1517</v>
      </c>
      <c r="L2468" s="30">
        <f>IF(M2468="1000 szt.",((J2468/N2468)/1000),IF(M2468="gram",((J2468/N2468)*1000),J2468/N2468))</f>
        <v>0.81552380952380943</v>
      </c>
      <c r="M2468" s="14" t="s">
        <v>19</v>
      </c>
      <c r="N2468" s="15">
        <v>105</v>
      </c>
      <c r="O2468" s="18" t="s">
        <v>1354</v>
      </c>
      <c r="P2468" s="31" t="str">
        <f t="shared" si="38"/>
        <v>St</v>
      </c>
    </row>
    <row r="2469" spans="1:16" ht="15.6" x14ac:dyDescent="0.3">
      <c r="A2469" s="9">
        <v>45594.579861111109</v>
      </c>
      <c r="B2469" s="2" t="s">
        <v>3</v>
      </c>
      <c r="C2469" s="2" t="s">
        <v>4</v>
      </c>
      <c r="D2469" s="2" t="s">
        <v>1708</v>
      </c>
      <c r="E2469" s="12" t="s">
        <v>71</v>
      </c>
      <c r="F2469" s="12" t="s">
        <v>1760</v>
      </c>
      <c r="G2469" s="2" t="s">
        <v>23</v>
      </c>
      <c r="H2469" s="2" t="s">
        <v>7</v>
      </c>
      <c r="I2469" s="2" t="s">
        <v>7</v>
      </c>
      <c r="J2469" s="17">
        <v>157.4</v>
      </c>
      <c r="K2469" s="3" t="s">
        <v>1518</v>
      </c>
      <c r="L2469" s="30">
        <f>IF(M2469="1000 szt.",((J2469/N2469)/1000),IF(M2469="gram",((J2469/N2469)*1000),J2469/N2469))</f>
        <v>0.81554404145077719</v>
      </c>
      <c r="M2469" s="14" t="s">
        <v>19</v>
      </c>
      <c r="N2469" s="15">
        <v>193</v>
      </c>
      <c r="O2469" s="18" t="s">
        <v>1354</v>
      </c>
      <c r="P2469" s="31" t="str">
        <f t="shared" si="38"/>
        <v>St</v>
      </c>
    </row>
    <row r="2470" spans="1:16" ht="15.6" x14ac:dyDescent="0.3">
      <c r="A2470" s="9">
        <v>45594.598611111112</v>
      </c>
      <c r="B2470" s="2" t="s">
        <v>3</v>
      </c>
      <c r="C2470" s="2" t="s">
        <v>4</v>
      </c>
      <c r="D2470" s="2" t="s">
        <v>1708</v>
      </c>
      <c r="E2470" s="12" t="s">
        <v>71</v>
      </c>
      <c r="F2470" s="12" t="s">
        <v>1760</v>
      </c>
      <c r="G2470" s="2" t="s">
        <v>23</v>
      </c>
      <c r="H2470" s="2" t="s">
        <v>29</v>
      </c>
      <c r="I2470" s="2" t="s">
        <v>234</v>
      </c>
      <c r="K2470" s="3" t="s">
        <v>1519</v>
      </c>
      <c r="L2470" s="30">
        <f>IF(M2470="1000 szt.",((J2470/N2470)/1000),IF(M2470="gram",((J2470/N2470)*1000),J2470/N2470))</f>
        <v>0</v>
      </c>
      <c r="M2470" s="14" t="s">
        <v>31</v>
      </c>
      <c r="N2470" s="15">
        <v>3.3399999999999999E-2</v>
      </c>
      <c r="O2470" s="18" t="s">
        <v>1354</v>
      </c>
      <c r="P2470" s="31" t="str">
        <f t="shared" si="38"/>
        <v>St</v>
      </c>
    </row>
    <row r="2471" spans="1:16" ht="15.6" x14ac:dyDescent="0.3">
      <c r="A2471" s="9">
        <v>45594.631944444445</v>
      </c>
      <c r="B2471" s="2" t="s">
        <v>3</v>
      </c>
      <c r="C2471" s="2" t="s">
        <v>32</v>
      </c>
      <c r="D2471" s="2" t="s">
        <v>1714</v>
      </c>
      <c r="E2471" s="12" t="s">
        <v>33</v>
      </c>
      <c r="G2471" s="2" t="s">
        <v>34</v>
      </c>
      <c r="H2471" s="2" t="s">
        <v>37</v>
      </c>
      <c r="I2471" s="2" t="s">
        <v>38</v>
      </c>
      <c r="J2471" s="17">
        <v>110000</v>
      </c>
      <c r="K2471" s="3" t="s">
        <v>1520</v>
      </c>
      <c r="L2471" s="30">
        <f>IF(M2471="1000 szt.",((J2471/N2471)/1000),IF(M2471="gram",((J2471/N2471)*1000),J2471/N2471))</f>
        <v>110000</v>
      </c>
      <c r="M2471" s="14" t="s">
        <v>19</v>
      </c>
      <c r="N2471" s="15">
        <v>1</v>
      </c>
      <c r="O2471" s="18" t="s">
        <v>1354</v>
      </c>
      <c r="P2471" s="31" t="str">
        <f t="shared" si="38"/>
        <v>St</v>
      </c>
    </row>
    <row r="2472" spans="1:16" ht="15.6" x14ac:dyDescent="0.3">
      <c r="A2472" s="9">
        <v>45594.666666666664</v>
      </c>
      <c r="B2472" s="2" t="s">
        <v>3</v>
      </c>
      <c r="C2472" s="2" t="s">
        <v>32</v>
      </c>
      <c r="D2472" s="2" t="s">
        <v>1714</v>
      </c>
      <c r="E2472" s="12" t="s">
        <v>81</v>
      </c>
      <c r="G2472" s="2" t="s">
        <v>82</v>
      </c>
      <c r="H2472" s="2" t="s">
        <v>10</v>
      </c>
      <c r="I2472" s="2" t="s">
        <v>35</v>
      </c>
      <c r="J2472" s="17">
        <v>585</v>
      </c>
      <c r="L2472" s="30">
        <f>IF(M2472="1000 szt.",((J2472/N2472)/1000),IF(M2472="gram",((J2472/N2472)*1000),J2472/N2472))</f>
        <v>45000</v>
      </c>
      <c r="M2472" s="14" t="s">
        <v>31</v>
      </c>
      <c r="N2472" s="15">
        <v>1.2999999999999999E-2</v>
      </c>
      <c r="O2472" s="18" t="s">
        <v>1354</v>
      </c>
      <c r="P2472" s="31" t="str">
        <f t="shared" si="38"/>
        <v>St</v>
      </c>
    </row>
    <row r="2473" spans="1:16" ht="15.6" x14ac:dyDescent="0.3">
      <c r="A2473" s="9">
        <v>45594.713888888888</v>
      </c>
      <c r="B2473" s="2" t="s">
        <v>9</v>
      </c>
      <c r="C2473" s="2" t="s">
        <v>4</v>
      </c>
      <c r="D2473" s="2" t="s">
        <v>1709</v>
      </c>
      <c r="E2473" s="12" t="s">
        <v>52</v>
      </c>
      <c r="F2473" s="12" t="s">
        <v>1751</v>
      </c>
      <c r="G2473" s="2" t="s">
        <v>16</v>
      </c>
      <c r="H2473" s="2" t="s">
        <v>17</v>
      </c>
      <c r="I2473" s="2" t="s">
        <v>18</v>
      </c>
      <c r="J2473" s="17">
        <v>3</v>
      </c>
      <c r="K2473" s="3" t="s">
        <v>1521</v>
      </c>
      <c r="L2473" s="30">
        <f>IF(M2473="1000 szt.",((J2473/N2473)/1000),IF(M2473="gram",((J2473/N2473)*1000),J2473/N2473))</f>
        <v>3</v>
      </c>
      <c r="M2473" s="14" t="s">
        <v>19</v>
      </c>
      <c r="N2473" s="15">
        <v>1</v>
      </c>
      <c r="O2473" s="18" t="s">
        <v>1354</v>
      </c>
      <c r="P2473" s="31" t="str">
        <f t="shared" si="38"/>
        <v>St</v>
      </c>
    </row>
    <row r="2474" spans="1:16" ht="31.2" x14ac:dyDescent="0.3">
      <c r="A2474" s="9">
        <v>45594.75</v>
      </c>
      <c r="B2474" s="2" t="s">
        <v>27</v>
      </c>
      <c r="C2474" s="2" t="s">
        <v>28</v>
      </c>
      <c r="D2474" s="2" t="s">
        <v>1708</v>
      </c>
      <c r="E2474" s="12" t="s">
        <v>22</v>
      </c>
      <c r="G2474" s="2" t="s">
        <v>27</v>
      </c>
      <c r="H2474" s="2" t="s">
        <v>29</v>
      </c>
      <c r="I2474" s="2" t="s">
        <v>134</v>
      </c>
      <c r="J2474" s="17">
        <v>469296.12</v>
      </c>
      <c r="K2474" s="3" t="s">
        <v>1529</v>
      </c>
      <c r="L2474" s="30">
        <f>IF(M2474="1000 szt.",((J2474/N2474)/1000),IF(M2474="gram",((J2474/N2474)*1000),J2474/N2474))</f>
        <v>29.232348324405134</v>
      </c>
      <c r="M2474" s="14" t="s">
        <v>31</v>
      </c>
      <c r="N2474" s="15">
        <v>16054</v>
      </c>
      <c r="O2474" s="18" t="s">
        <v>1528</v>
      </c>
      <c r="P2474" s="31" t="str">
        <f t="shared" si="38"/>
        <v>SC</v>
      </c>
    </row>
    <row r="2475" spans="1:16" ht="31.2" x14ac:dyDescent="0.3">
      <c r="A2475" s="9">
        <v>45594.75</v>
      </c>
      <c r="B2475" s="2" t="s">
        <v>27</v>
      </c>
      <c r="C2475" s="2" t="s">
        <v>28</v>
      </c>
      <c r="D2475" s="2" t="s">
        <v>1708</v>
      </c>
      <c r="E2475" s="12" t="s">
        <v>22</v>
      </c>
      <c r="G2475" s="2" t="s">
        <v>27</v>
      </c>
      <c r="H2475" s="2" t="s">
        <v>29</v>
      </c>
      <c r="I2475" s="2" t="s">
        <v>41</v>
      </c>
      <c r="J2475" s="17">
        <v>372072.72</v>
      </c>
      <c r="K2475" s="3" t="s">
        <v>1531</v>
      </c>
      <c r="L2475" s="30">
        <f>IF(M2475="1000 szt.",((J2475/N2475)/1000),IF(M2475="gram",((J2475/N2475)*1000),J2475/N2475))</f>
        <v>585.02</v>
      </c>
      <c r="M2475" s="14" t="s">
        <v>31</v>
      </c>
      <c r="N2475" s="15">
        <v>636</v>
      </c>
      <c r="O2475" s="18" t="s">
        <v>1530</v>
      </c>
      <c r="P2475" s="31" t="str">
        <f t="shared" si="38"/>
        <v>Po</v>
      </c>
    </row>
    <row r="2476" spans="1:16" ht="15.6" x14ac:dyDescent="0.3">
      <c r="A2476" s="9">
        <v>45594.868055555555</v>
      </c>
      <c r="B2476" s="2" t="s">
        <v>3</v>
      </c>
      <c r="C2476" s="2" t="s">
        <v>4</v>
      </c>
      <c r="D2476" s="2" t="s">
        <v>1708</v>
      </c>
      <c r="E2476" s="12" t="s">
        <v>25</v>
      </c>
      <c r="F2476" s="12" t="s">
        <v>1750</v>
      </c>
      <c r="G2476" s="2" t="s">
        <v>26</v>
      </c>
      <c r="H2476" s="2" t="s">
        <v>7</v>
      </c>
      <c r="I2476" s="2" t="s">
        <v>7</v>
      </c>
      <c r="J2476" s="17">
        <v>65243.199999999997</v>
      </c>
      <c r="L2476" s="30">
        <f>IF(M2476="1000 szt.",((J2476/N2476)/1000),IF(M2476="gram",((J2476/N2476)*1000),J2476/N2476))</f>
        <v>0.81553999999999993</v>
      </c>
      <c r="M2476" s="14" t="s">
        <v>19</v>
      </c>
      <c r="N2476" s="15">
        <v>80000</v>
      </c>
      <c r="O2476" s="18" t="s">
        <v>1168</v>
      </c>
      <c r="P2476" s="31" t="str">
        <f t="shared" si="38"/>
        <v>KA</v>
      </c>
    </row>
    <row r="2477" spans="1:16" ht="15.6" x14ac:dyDescent="0.3">
      <c r="A2477" s="9">
        <v>45595.12222222222</v>
      </c>
      <c r="B2477" s="2" t="s">
        <v>9</v>
      </c>
      <c r="C2477" s="2" t="s">
        <v>4</v>
      </c>
      <c r="D2477" s="2" t="s">
        <v>1710</v>
      </c>
      <c r="E2477" s="12" t="s">
        <v>167</v>
      </c>
      <c r="F2477" s="12" t="s">
        <v>1761</v>
      </c>
      <c r="G2477" s="2" t="s">
        <v>16</v>
      </c>
      <c r="H2477" s="2" t="s">
        <v>17</v>
      </c>
      <c r="I2477" s="2" t="s">
        <v>18</v>
      </c>
      <c r="J2477" s="17">
        <v>1.9</v>
      </c>
      <c r="L2477" s="30">
        <f>IF(M2477="1000 szt.",((J2477/N2477)/1000),IF(M2477="gram",((J2477/N2477)*1000),J2477/N2477))</f>
        <v>1.9</v>
      </c>
      <c r="M2477" s="14" t="s">
        <v>19</v>
      </c>
      <c r="N2477" s="15">
        <v>1</v>
      </c>
      <c r="O2477" s="18" t="s">
        <v>1354</v>
      </c>
      <c r="P2477" s="31" t="str">
        <f t="shared" si="38"/>
        <v>St</v>
      </c>
    </row>
    <row r="2478" spans="1:16" ht="15.6" x14ac:dyDescent="0.3">
      <c r="A2478" s="9">
        <v>45595.4375</v>
      </c>
      <c r="B2478" s="2" t="s">
        <v>27</v>
      </c>
      <c r="C2478" s="2" t="s">
        <v>28</v>
      </c>
      <c r="D2478" s="2" t="s">
        <v>1716</v>
      </c>
      <c r="E2478" s="12" t="s">
        <v>1523</v>
      </c>
      <c r="G2478" s="2" t="s">
        <v>27</v>
      </c>
      <c r="H2478" s="2" t="s">
        <v>7</v>
      </c>
      <c r="I2478" s="2" t="s">
        <v>7</v>
      </c>
      <c r="J2478" s="17">
        <v>24890.28</v>
      </c>
      <c r="K2478" s="3" t="s">
        <v>1524</v>
      </c>
      <c r="L2478" s="30">
        <f>IF(M2478="1000 szt.",((J2478/N2478)/1000),IF(M2478="gram",((J2478/N2478)*1000),J2478/N2478))</f>
        <v>0.81553997378768017</v>
      </c>
      <c r="M2478" s="14" t="s">
        <v>19</v>
      </c>
      <c r="N2478" s="15">
        <v>30520</v>
      </c>
      <c r="O2478" s="18" t="s">
        <v>1354</v>
      </c>
      <c r="P2478" s="31" t="str">
        <f t="shared" si="38"/>
        <v>St</v>
      </c>
    </row>
    <row r="2479" spans="1:16" ht="15.6" x14ac:dyDescent="0.3">
      <c r="A2479" s="9">
        <v>45595.4375</v>
      </c>
      <c r="B2479" s="2" t="s">
        <v>27</v>
      </c>
      <c r="C2479" s="2" t="s">
        <v>28</v>
      </c>
      <c r="D2479" s="2" t="s">
        <v>1716</v>
      </c>
      <c r="E2479" s="12" t="s">
        <v>1523</v>
      </c>
      <c r="G2479" s="2" t="s">
        <v>27</v>
      </c>
      <c r="H2479" s="2" t="s">
        <v>55</v>
      </c>
      <c r="I2479" s="2" t="s">
        <v>1744</v>
      </c>
      <c r="J2479" s="17">
        <v>2065</v>
      </c>
      <c r="K2479" s="3" t="s">
        <v>1537</v>
      </c>
      <c r="L2479" s="30">
        <f>IF(M2479="1000 szt.",((J2479/N2479)/1000),IF(M2479="gram",((J2479/N2479)*1000),J2479/N2479))</f>
        <v>70</v>
      </c>
      <c r="M2479" s="14" t="s">
        <v>46</v>
      </c>
      <c r="N2479" s="15">
        <v>29.5</v>
      </c>
      <c r="O2479" s="18" t="s">
        <v>1354</v>
      </c>
      <c r="P2479" s="31" t="str">
        <f t="shared" si="38"/>
        <v>St</v>
      </c>
    </row>
    <row r="2480" spans="1:16" ht="20.399999999999999" x14ac:dyDescent="0.3">
      <c r="A2480" s="9">
        <v>45595.704861111109</v>
      </c>
      <c r="B2480" s="2" t="s">
        <v>3</v>
      </c>
      <c r="C2480" s="2" t="s">
        <v>32</v>
      </c>
      <c r="D2480" s="2" t="s">
        <v>1713</v>
      </c>
      <c r="E2480" s="12" t="s">
        <v>3896</v>
      </c>
      <c r="G2480" s="2" t="s">
        <v>16</v>
      </c>
      <c r="H2480" s="2" t="s">
        <v>10</v>
      </c>
      <c r="I2480" s="2" t="s">
        <v>35</v>
      </c>
      <c r="J2480" s="17">
        <v>68.400000000000006</v>
      </c>
      <c r="K2480" s="3" t="s">
        <v>1525</v>
      </c>
      <c r="L2480" s="30">
        <f>IF(M2480="1000 szt.",((J2480/N2480)/1000),IF(M2480="gram",((J2480/N2480)*1000),J2480/N2480))</f>
        <v>45000</v>
      </c>
      <c r="M2480" s="14" t="s">
        <v>31</v>
      </c>
      <c r="N2480" s="15">
        <v>1.5200000000000001E-3</v>
      </c>
      <c r="O2480" s="18" t="s">
        <v>1354</v>
      </c>
      <c r="P2480" s="31" t="str">
        <f t="shared" si="38"/>
        <v>St</v>
      </c>
    </row>
    <row r="2481" spans="1:16" ht="15.6" x14ac:dyDescent="0.3">
      <c r="A2481" s="9">
        <v>45596.041666666664</v>
      </c>
      <c r="B2481" s="2" t="s">
        <v>3</v>
      </c>
      <c r="C2481" s="2" t="s">
        <v>4</v>
      </c>
      <c r="D2481" s="2" t="s">
        <v>1708</v>
      </c>
      <c r="E2481" s="12" t="s">
        <v>25</v>
      </c>
      <c r="F2481" s="12" t="s">
        <v>1750</v>
      </c>
      <c r="G2481" s="2" t="s">
        <v>26</v>
      </c>
      <c r="H2481" s="2" t="s">
        <v>7</v>
      </c>
      <c r="I2481" s="2" t="s">
        <v>7</v>
      </c>
      <c r="J2481" s="17">
        <v>587.19000000000005</v>
      </c>
      <c r="L2481" s="30">
        <f>IF(M2481="1000 szt.",((J2481/N2481)/1000),IF(M2481="gram",((J2481/N2481)*1000),J2481/N2481))</f>
        <v>0.81554166666666672</v>
      </c>
      <c r="M2481" s="14" t="s">
        <v>19</v>
      </c>
      <c r="N2481" s="15">
        <v>720</v>
      </c>
      <c r="O2481" s="18" t="s">
        <v>1168</v>
      </c>
      <c r="P2481" s="31" t="str">
        <f t="shared" si="38"/>
        <v>KA</v>
      </c>
    </row>
    <row r="2482" spans="1:16" ht="15.6" x14ac:dyDescent="0.3">
      <c r="A2482" s="9">
        <v>45596.041666666664</v>
      </c>
      <c r="B2482" s="2" t="s">
        <v>3</v>
      </c>
      <c r="C2482" s="2" t="s">
        <v>4</v>
      </c>
      <c r="D2482" s="2" t="s">
        <v>1708</v>
      </c>
      <c r="E2482" s="12" t="s">
        <v>25</v>
      </c>
      <c r="F2482" s="12" t="s">
        <v>1750</v>
      </c>
      <c r="G2482" s="2" t="s">
        <v>26</v>
      </c>
      <c r="H2482" s="2" t="s">
        <v>7</v>
      </c>
      <c r="I2482" s="2" t="s">
        <v>7</v>
      </c>
      <c r="J2482" s="17">
        <v>1598.46</v>
      </c>
      <c r="L2482" s="30">
        <f>IF(M2482="1000 szt.",((J2482/N2482)/1000),IF(M2482="gram",((J2482/N2482)*1000),J2482/N2482))</f>
        <v>0.81554081632653064</v>
      </c>
      <c r="M2482" s="14" t="s">
        <v>19</v>
      </c>
      <c r="N2482" s="15">
        <v>1960</v>
      </c>
      <c r="O2482" s="18" t="s">
        <v>1168</v>
      </c>
      <c r="P2482" s="31" t="str">
        <f t="shared" si="38"/>
        <v>KA</v>
      </c>
    </row>
    <row r="2483" spans="1:16" ht="28.8" x14ac:dyDescent="0.3">
      <c r="A2483" s="9">
        <v>45596.229166666664</v>
      </c>
      <c r="B2483" s="2" t="s">
        <v>9</v>
      </c>
      <c r="C2483" s="2" t="s">
        <v>4</v>
      </c>
      <c r="D2483" s="2" t="s">
        <v>1708</v>
      </c>
      <c r="E2483" s="12" t="s">
        <v>25</v>
      </c>
      <c r="F2483" s="12" t="s">
        <v>1755</v>
      </c>
      <c r="G2483" s="2" t="s">
        <v>26</v>
      </c>
      <c r="H2483" s="2" t="s">
        <v>37</v>
      </c>
      <c r="I2483" s="2" t="s">
        <v>324</v>
      </c>
      <c r="J2483" s="17">
        <v>150000</v>
      </c>
      <c r="K2483" s="3" t="s">
        <v>1527</v>
      </c>
      <c r="L2483" s="30">
        <f>IF(M2483="1000 szt.",((J2483/N2483)/1000),IF(M2483="gram",((J2483/N2483)*1000),J2483/N2483))</f>
        <v>150000</v>
      </c>
      <c r="M2483" s="14" t="s">
        <v>19</v>
      </c>
      <c r="N2483" s="15">
        <v>1</v>
      </c>
      <c r="O2483" s="18" t="s">
        <v>1354</v>
      </c>
      <c r="P2483" s="31" t="str">
        <f t="shared" si="38"/>
        <v>St</v>
      </c>
    </row>
    <row r="2484" spans="1:16" ht="28.8" x14ac:dyDescent="0.3">
      <c r="A2484" s="9">
        <v>45596.24722222222</v>
      </c>
      <c r="B2484" s="2" t="s">
        <v>3</v>
      </c>
      <c r="C2484" s="2" t="s">
        <v>4</v>
      </c>
      <c r="D2484" s="2" t="s">
        <v>1708</v>
      </c>
      <c r="E2484" s="12" t="s">
        <v>25</v>
      </c>
      <c r="F2484" s="12" t="s">
        <v>1755</v>
      </c>
      <c r="G2484" s="2" t="s">
        <v>26</v>
      </c>
      <c r="H2484" s="2" t="s">
        <v>7</v>
      </c>
      <c r="I2484" s="2" t="s">
        <v>7</v>
      </c>
      <c r="J2484" s="17">
        <v>652.42999999999995</v>
      </c>
      <c r="L2484" s="30">
        <f>IF(M2484="1000 szt.",((J2484/N2484)/1000),IF(M2484="gram",((J2484/N2484)*1000),J2484/N2484))</f>
        <v>0.81553749999999992</v>
      </c>
      <c r="M2484" s="14" t="s">
        <v>19</v>
      </c>
      <c r="N2484" s="15">
        <v>800</v>
      </c>
      <c r="O2484" s="18" t="s">
        <v>1354</v>
      </c>
      <c r="P2484" s="31" t="str">
        <f t="shared" si="38"/>
        <v>St</v>
      </c>
    </row>
    <row r="2485" spans="1:16" ht="15.6" x14ac:dyDescent="0.3">
      <c r="A2485" s="9">
        <v>45596.256944444445</v>
      </c>
      <c r="B2485" s="2" t="s">
        <v>9</v>
      </c>
      <c r="C2485" s="2" t="s">
        <v>4</v>
      </c>
      <c r="D2485" s="2" t="s">
        <v>1708</v>
      </c>
      <c r="E2485" s="12" t="s">
        <v>66</v>
      </c>
      <c r="F2485" s="12" t="s">
        <v>1759</v>
      </c>
      <c r="G2485" s="2" t="s">
        <v>23</v>
      </c>
      <c r="H2485" s="2" t="s">
        <v>37</v>
      </c>
      <c r="I2485" s="2" t="s">
        <v>38</v>
      </c>
      <c r="J2485" s="17">
        <v>10000</v>
      </c>
      <c r="K2485" s="3" t="s">
        <v>1526</v>
      </c>
      <c r="L2485" s="30">
        <f>IF(M2485="1000 szt.",((J2485/N2485)/1000),IF(M2485="gram",((J2485/N2485)*1000),J2485/N2485))</f>
        <v>10000</v>
      </c>
      <c r="M2485" s="14" t="s">
        <v>19</v>
      </c>
      <c r="N2485" s="15">
        <v>1</v>
      </c>
      <c r="O2485" s="18" t="s">
        <v>1354</v>
      </c>
      <c r="P2485" s="31" t="str">
        <f t="shared" si="38"/>
        <v>St</v>
      </c>
    </row>
    <row r="2486" spans="1:16" ht="15.6" x14ac:dyDescent="0.3">
      <c r="A2486" s="9">
        <v>45596.37222222222</v>
      </c>
      <c r="B2486" s="2" t="s">
        <v>27</v>
      </c>
      <c r="C2486" s="2" t="s">
        <v>28</v>
      </c>
      <c r="D2486" s="2" t="s">
        <v>1715</v>
      </c>
      <c r="E2486" s="12" t="s">
        <v>327</v>
      </c>
      <c r="G2486" s="2" t="s">
        <v>27</v>
      </c>
      <c r="H2486" s="2" t="s">
        <v>7</v>
      </c>
      <c r="I2486" s="2" t="s">
        <v>7</v>
      </c>
      <c r="J2486" s="17">
        <v>21138.799999999999</v>
      </c>
      <c r="L2486" s="30">
        <f>IF(M2486="1000 szt.",((J2486/N2486)/1000),IF(M2486="gram",((J2486/N2486)*1000),J2486/N2486))</f>
        <v>0.81554012345679006</v>
      </c>
      <c r="M2486" s="14" t="s">
        <v>19</v>
      </c>
      <c r="N2486" s="15">
        <v>25920</v>
      </c>
      <c r="O2486" s="18" t="s">
        <v>1354</v>
      </c>
      <c r="P2486" s="31" t="str">
        <f t="shared" si="38"/>
        <v>St</v>
      </c>
    </row>
    <row r="2487" spans="1:16" ht="15.6" x14ac:dyDescent="0.3">
      <c r="A2487" s="9">
        <v>45596.37222222222</v>
      </c>
      <c r="B2487" s="2" t="s">
        <v>27</v>
      </c>
      <c r="C2487" s="2" t="s">
        <v>28</v>
      </c>
      <c r="D2487" s="2" t="s">
        <v>1715</v>
      </c>
      <c r="E2487" s="12" t="s">
        <v>327</v>
      </c>
      <c r="G2487" s="2" t="s">
        <v>27</v>
      </c>
      <c r="H2487" s="2" t="s">
        <v>29</v>
      </c>
      <c r="I2487" s="2" t="s">
        <v>30</v>
      </c>
      <c r="J2487" s="17">
        <v>21938.25</v>
      </c>
      <c r="L2487" s="30">
        <f>IF(M2487="1000 szt.",((J2487/N2487)/1000),IF(M2487="gram",((J2487/N2487)*1000),J2487/N2487))</f>
        <v>585.02</v>
      </c>
      <c r="M2487" s="14" t="s">
        <v>31</v>
      </c>
      <c r="N2487" s="15">
        <v>37.5</v>
      </c>
      <c r="O2487" s="18" t="s">
        <v>1354</v>
      </c>
      <c r="P2487" s="31" t="str">
        <f t="shared" si="38"/>
        <v>St</v>
      </c>
    </row>
    <row r="2488" spans="1:16" ht="15.6" x14ac:dyDescent="0.3">
      <c r="A2488" s="9">
        <v>45596.5625</v>
      </c>
      <c r="B2488" s="2" t="s">
        <v>3</v>
      </c>
      <c r="C2488" s="2" t="s">
        <v>4</v>
      </c>
      <c r="D2488" s="2" t="s">
        <v>1708</v>
      </c>
      <c r="E2488" s="12" t="s">
        <v>25</v>
      </c>
      <c r="F2488" s="12" t="s">
        <v>1750</v>
      </c>
      <c r="G2488" s="2" t="s">
        <v>26</v>
      </c>
      <c r="H2488" s="2" t="s">
        <v>37</v>
      </c>
      <c r="I2488" s="2" t="s">
        <v>38</v>
      </c>
      <c r="J2488" s="17">
        <v>100000</v>
      </c>
      <c r="L2488" s="30">
        <f>IF(M2488="1000 szt.",((J2488/N2488)/1000),IF(M2488="gram",((J2488/N2488)*1000),J2488/N2488))</f>
        <v>100000</v>
      </c>
      <c r="M2488" s="14" t="s">
        <v>19</v>
      </c>
      <c r="N2488" s="15">
        <v>1</v>
      </c>
      <c r="O2488" s="18" t="s">
        <v>1354</v>
      </c>
      <c r="P2488" s="31" t="str">
        <f t="shared" si="38"/>
        <v>St</v>
      </c>
    </row>
    <row r="2489" spans="1:16" ht="15.6" x14ac:dyDescent="0.3">
      <c r="A2489" s="9">
        <v>45596.62777777778</v>
      </c>
      <c r="B2489" s="2" t="s">
        <v>27</v>
      </c>
      <c r="C2489" s="2" t="s">
        <v>32</v>
      </c>
      <c r="D2489" s="2" t="s">
        <v>1711</v>
      </c>
      <c r="E2489" s="12" t="s">
        <v>13</v>
      </c>
      <c r="G2489" s="2" t="s">
        <v>6</v>
      </c>
      <c r="H2489" s="2" t="s">
        <v>7</v>
      </c>
      <c r="I2489" s="2" t="s">
        <v>7</v>
      </c>
      <c r="J2489" s="17">
        <v>8155.4</v>
      </c>
      <c r="K2489" s="3" t="s">
        <v>1532</v>
      </c>
      <c r="L2489" s="30">
        <f>IF(M2489="1000 szt.",((J2489/N2489)/1000),IF(M2489="gram",((J2489/N2489)*1000),J2489/N2489))</f>
        <v>0.81553999999999993</v>
      </c>
      <c r="M2489" s="14" t="s">
        <v>19</v>
      </c>
      <c r="N2489" s="15">
        <v>10000</v>
      </c>
      <c r="O2489" s="18" t="s">
        <v>1354</v>
      </c>
      <c r="P2489" s="31" t="str">
        <f t="shared" si="38"/>
        <v>St</v>
      </c>
    </row>
    <row r="2490" spans="1:16" ht="15.6" x14ac:dyDescent="0.3">
      <c r="A2490" s="9">
        <v>45596.8125</v>
      </c>
      <c r="B2490" s="2" t="s">
        <v>27</v>
      </c>
      <c r="C2490" s="2" t="s">
        <v>32</v>
      </c>
      <c r="D2490" s="2" t="s">
        <v>1716</v>
      </c>
      <c r="E2490" s="12" t="s">
        <v>1523</v>
      </c>
      <c r="G2490" s="2" t="s">
        <v>26</v>
      </c>
      <c r="H2490" s="2" t="s">
        <v>10</v>
      </c>
      <c r="I2490" s="2" t="s">
        <v>219</v>
      </c>
      <c r="J2490" s="17">
        <v>20.3</v>
      </c>
      <c r="L2490" s="30">
        <f>IF(M2490="1000 szt.",((J2490/N2490)/1000),IF(M2490="gram",((J2490/N2490)*1000),J2490/N2490))</f>
        <v>35000</v>
      </c>
      <c r="M2490" s="14" t="s">
        <v>31</v>
      </c>
      <c r="N2490" s="15">
        <v>5.8E-4</v>
      </c>
      <c r="O2490" s="18" t="s">
        <v>1354</v>
      </c>
      <c r="P2490" s="31" t="str">
        <f t="shared" si="38"/>
        <v>St</v>
      </c>
    </row>
    <row r="2491" spans="1:16" ht="15.6" x14ac:dyDescent="0.3">
      <c r="A2491" s="9">
        <v>45597.052083333336</v>
      </c>
      <c r="B2491" s="2" t="s">
        <v>27</v>
      </c>
      <c r="C2491" s="2" t="s">
        <v>32</v>
      </c>
      <c r="D2491" s="2" t="s">
        <v>1708</v>
      </c>
      <c r="E2491" s="12" t="s">
        <v>199</v>
      </c>
      <c r="G2491" s="2" t="s">
        <v>26</v>
      </c>
      <c r="H2491" s="2" t="s">
        <v>10</v>
      </c>
      <c r="I2491" s="2" t="s">
        <v>219</v>
      </c>
      <c r="J2491" s="17">
        <v>105</v>
      </c>
      <c r="L2491" s="30">
        <f>IF(M2491="1000 szt.",((J2491/N2491)/1000),IF(M2491="gram",((J2491/N2491)*1000),J2491/N2491))</f>
        <v>70000</v>
      </c>
      <c r="M2491" s="14" t="s">
        <v>31</v>
      </c>
      <c r="N2491" s="15">
        <v>1.5E-3</v>
      </c>
      <c r="O2491" s="18" t="s">
        <v>1354</v>
      </c>
      <c r="P2491" s="31" t="str">
        <f t="shared" si="38"/>
        <v>St</v>
      </c>
    </row>
    <row r="2492" spans="1:16" ht="28.8" x14ac:dyDescent="0.3">
      <c r="A2492" s="9">
        <v>45597.833333333336</v>
      </c>
      <c r="B2492" s="2" t="s">
        <v>3</v>
      </c>
      <c r="C2492" s="2" t="s">
        <v>4</v>
      </c>
      <c r="D2492" s="2" t="s">
        <v>1708</v>
      </c>
      <c r="E2492" s="12" t="s">
        <v>58</v>
      </c>
      <c r="F2492" s="12" t="s">
        <v>1754</v>
      </c>
      <c r="G2492" s="2" t="s">
        <v>23</v>
      </c>
      <c r="H2492" s="2" t="s">
        <v>11</v>
      </c>
      <c r="I2492" s="2" t="s">
        <v>1744</v>
      </c>
      <c r="J2492" s="17">
        <v>6000</v>
      </c>
      <c r="K2492" s="3" t="s">
        <v>1538</v>
      </c>
      <c r="L2492" s="30">
        <f>IF(M2492="1000 szt.",((J2492/N2492)/1000),IF(M2492="gram",((J2492/N2492)*1000),J2492/N2492))</f>
        <v>1500</v>
      </c>
      <c r="M2492" s="14" t="s">
        <v>19</v>
      </c>
      <c r="N2492" s="15">
        <v>4</v>
      </c>
      <c r="O2492" s="18" t="s">
        <v>1354</v>
      </c>
      <c r="P2492" s="31" t="str">
        <f t="shared" si="38"/>
        <v>St</v>
      </c>
    </row>
    <row r="2493" spans="1:16" ht="28.8" x14ac:dyDescent="0.3">
      <c r="A2493" s="9">
        <v>45597.833333333336</v>
      </c>
      <c r="B2493" s="2" t="s">
        <v>3</v>
      </c>
      <c r="C2493" s="2" t="s">
        <v>4</v>
      </c>
      <c r="D2493" s="2" t="s">
        <v>1708</v>
      </c>
      <c r="E2493" s="12" t="s">
        <v>58</v>
      </c>
      <c r="F2493" s="12" t="s">
        <v>1754</v>
      </c>
      <c r="G2493" s="2" t="s">
        <v>23</v>
      </c>
      <c r="H2493" s="2" t="s">
        <v>11</v>
      </c>
      <c r="I2493" s="2" t="s">
        <v>1744</v>
      </c>
      <c r="J2493" s="17">
        <v>1000</v>
      </c>
      <c r="K2493" s="3" t="s">
        <v>1539</v>
      </c>
      <c r="L2493" s="30">
        <f>IF(M2493="1000 szt.",((J2493/N2493)/1000),IF(M2493="gram",((J2493/N2493)*1000),J2493/N2493))</f>
        <v>500</v>
      </c>
      <c r="M2493" s="14" t="s">
        <v>19</v>
      </c>
      <c r="N2493" s="15">
        <v>2</v>
      </c>
      <c r="O2493" s="18" t="s">
        <v>1354</v>
      </c>
      <c r="P2493" s="31" t="str">
        <f t="shared" si="38"/>
        <v>St</v>
      </c>
    </row>
    <row r="2494" spans="1:16" ht="28.8" x14ac:dyDescent="0.3">
      <c r="A2494" s="9">
        <v>45598.076388888891</v>
      </c>
      <c r="B2494" s="2" t="s">
        <v>3</v>
      </c>
      <c r="C2494" s="2" t="s">
        <v>4</v>
      </c>
      <c r="D2494" s="2" t="s">
        <v>1709</v>
      </c>
      <c r="E2494" s="12" t="s">
        <v>103</v>
      </c>
      <c r="F2494" s="12" t="s">
        <v>1756</v>
      </c>
      <c r="G2494" s="2" t="s">
        <v>23</v>
      </c>
      <c r="H2494" s="2" t="s">
        <v>17</v>
      </c>
      <c r="I2494" s="2" t="s">
        <v>18</v>
      </c>
      <c r="J2494" s="17">
        <v>2.5</v>
      </c>
      <c r="L2494" s="30">
        <f>IF(M2494="1000 szt.",((J2494/N2494)/1000),IF(M2494="gram",((J2494/N2494)*1000),J2494/N2494))</f>
        <v>2.5</v>
      </c>
      <c r="M2494" s="14" t="s">
        <v>19</v>
      </c>
      <c r="N2494" s="15">
        <v>1</v>
      </c>
      <c r="O2494" s="18" t="s">
        <v>1354</v>
      </c>
      <c r="P2494" s="31" t="str">
        <f t="shared" si="38"/>
        <v>St</v>
      </c>
    </row>
    <row r="2495" spans="1:16" ht="15.6" x14ac:dyDescent="0.3">
      <c r="A2495" s="9">
        <v>45598.20416666667</v>
      </c>
      <c r="B2495" s="2" t="s">
        <v>9</v>
      </c>
      <c r="C2495" s="2" t="s">
        <v>4</v>
      </c>
      <c r="D2495" s="2" t="s">
        <v>1709</v>
      </c>
      <c r="E2495" s="12" t="s">
        <v>52</v>
      </c>
      <c r="F2495" s="12" t="s">
        <v>1751</v>
      </c>
      <c r="G2495" s="2" t="s">
        <v>16</v>
      </c>
      <c r="H2495" s="2" t="s">
        <v>17</v>
      </c>
      <c r="I2495" s="2" t="s">
        <v>18</v>
      </c>
      <c r="J2495" s="17">
        <v>4</v>
      </c>
      <c r="K2495" s="3" t="s">
        <v>1540</v>
      </c>
      <c r="L2495" s="30">
        <f>IF(M2495="1000 szt.",((J2495/N2495)/1000),IF(M2495="gram",((J2495/N2495)*1000),J2495/N2495))</f>
        <v>4</v>
      </c>
      <c r="M2495" s="14" t="s">
        <v>19</v>
      </c>
      <c r="N2495" s="15">
        <v>1</v>
      </c>
      <c r="O2495" s="18" t="s">
        <v>1354</v>
      </c>
      <c r="P2495" s="31" t="str">
        <f t="shared" si="38"/>
        <v>St</v>
      </c>
    </row>
    <row r="2496" spans="1:16" ht="15.6" x14ac:dyDescent="0.3">
      <c r="A2496" s="9">
        <v>45598.206250000003</v>
      </c>
      <c r="B2496" s="2" t="s">
        <v>9</v>
      </c>
      <c r="C2496" s="2" t="s">
        <v>4</v>
      </c>
      <c r="D2496" s="2" t="s">
        <v>1709</v>
      </c>
      <c r="E2496" s="12" t="s">
        <v>52</v>
      </c>
      <c r="F2496" s="12" t="s">
        <v>1751</v>
      </c>
      <c r="G2496" s="2" t="s">
        <v>16</v>
      </c>
      <c r="H2496" s="2" t="s">
        <v>17</v>
      </c>
      <c r="I2496" s="2" t="s">
        <v>18</v>
      </c>
      <c r="J2496" s="17">
        <v>45</v>
      </c>
      <c r="K2496" s="3" t="s">
        <v>1541</v>
      </c>
      <c r="L2496" s="30">
        <f>IF(M2496="1000 szt.",((J2496/N2496)/1000),IF(M2496="gram",((J2496/N2496)*1000),J2496/N2496))</f>
        <v>3</v>
      </c>
      <c r="M2496" s="14" t="s">
        <v>19</v>
      </c>
      <c r="N2496" s="15">
        <v>15</v>
      </c>
      <c r="O2496" s="18" t="s">
        <v>1354</v>
      </c>
      <c r="P2496" s="31" t="str">
        <f t="shared" si="38"/>
        <v>St</v>
      </c>
    </row>
    <row r="2497" spans="1:16" ht="15.6" x14ac:dyDescent="0.3">
      <c r="A2497" s="9">
        <v>45598.206250000003</v>
      </c>
      <c r="B2497" s="2" t="s">
        <v>9</v>
      </c>
      <c r="C2497" s="2" t="s">
        <v>4</v>
      </c>
      <c r="D2497" s="2" t="s">
        <v>1709</v>
      </c>
      <c r="E2497" s="12" t="s">
        <v>52</v>
      </c>
      <c r="F2497" s="12" t="s">
        <v>1751</v>
      </c>
      <c r="G2497" s="2" t="s">
        <v>16</v>
      </c>
      <c r="H2497" s="2" t="s">
        <v>64</v>
      </c>
      <c r="I2497" s="2" t="s">
        <v>1744</v>
      </c>
      <c r="J2497" s="17">
        <v>175</v>
      </c>
      <c r="K2497" s="3" t="s">
        <v>1542</v>
      </c>
      <c r="L2497" s="30">
        <f>IF(M2497="1000 szt.",((J2497/N2497)/1000),IF(M2497="gram",((J2497/N2497)*1000),J2497/N2497))</f>
        <v>175</v>
      </c>
      <c r="M2497" s="14" t="s">
        <v>19</v>
      </c>
      <c r="N2497" s="15">
        <v>1</v>
      </c>
      <c r="O2497" s="18" t="s">
        <v>1354</v>
      </c>
      <c r="P2497" s="31" t="str">
        <f t="shared" si="38"/>
        <v>St</v>
      </c>
    </row>
    <row r="2498" spans="1:16" ht="20.399999999999999" x14ac:dyDescent="0.3">
      <c r="A2498" s="9">
        <v>45598.25</v>
      </c>
      <c r="B2498" s="2" t="s">
        <v>9</v>
      </c>
      <c r="C2498" s="2" t="s">
        <v>4</v>
      </c>
      <c r="D2498" s="2" t="s">
        <v>1710</v>
      </c>
      <c r="E2498" s="12" t="s">
        <v>167</v>
      </c>
      <c r="F2498" s="12" t="s">
        <v>1761</v>
      </c>
      <c r="G2498" s="2" t="s">
        <v>16</v>
      </c>
      <c r="H2498" s="2" t="s">
        <v>11</v>
      </c>
      <c r="I2498" s="2" t="s">
        <v>1744</v>
      </c>
      <c r="K2498" s="3" t="s">
        <v>1543</v>
      </c>
      <c r="L2498" s="30">
        <f>IF(M2498="1000 szt.",((J2498/N2498)/1000),IF(M2498="gram",((J2498/N2498)*1000),J2498/N2498))</f>
        <v>0</v>
      </c>
      <c r="M2498" s="14" t="s">
        <v>19</v>
      </c>
      <c r="N2498" s="15">
        <v>1</v>
      </c>
      <c r="O2498" s="18" t="s">
        <v>1354</v>
      </c>
      <c r="P2498" s="31" t="str">
        <f t="shared" si="38"/>
        <v>St</v>
      </c>
    </row>
    <row r="2499" spans="1:16" ht="20.399999999999999" x14ac:dyDescent="0.3">
      <c r="A2499" s="9">
        <v>45598.25</v>
      </c>
      <c r="B2499" s="2" t="s">
        <v>9</v>
      </c>
      <c r="C2499" s="2" t="s">
        <v>4</v>
      </c>
      <c r="D2499" s="2" t="s">
        <v>1710</v>
      </c>
      <c r="E2499" s="12" t="s">
        <v>167</v>
      </c>
      <c r="F2499" s="12" t="s">
        <v>1761</v>
      </c>
      <c r="G2499" s="2" t="s">
        <v>16</v>
      </c>
      <c r="H2499" s="2" t="s">
        <v>11</v>
      </c>
      <c r="I2499" s="2" t="s">
        <v>1744</v>
      </c>
      <c r="K2499" s="3" t="s">
        <v>1544</v>
      </c>
      <c r="L2499" s="30">
        <f>IF(M2499="1000 szt.",((J2499/N2499)/1000),IF(M2499="gram",((J2499/N2499)*1000),J2499/N2499))</f>
        <v>0</v>
      </c>
      <c r="M2499" s="14" t="s">
        <v>19</v>
      </c>
      <c r="N2499" s="15">
        <v>1</v>
      </c>
      <c r="O2499" s="18" t="s">
        <v>1354</v>
      </c>
      <c r="P2499" s="31" t="str">
        <f t="shared" ref="P2499:P2562" si="39">MID(O2499,1,2)</f>
        <v>St</v>
      </c>
    </row>
    <row r="2500" spans="1:16" ht="20.399999999999999" x14ac:dyDescent="0.3">
      <c r="A2500" s="9">
        <v>45598.25</v>
      </c>
      <c r="B2500" s="2" t="s">
        <v>9</v>
      </c>
      <c r="C2500" s="2" t="s">
        <v>4</v>
      </c>
      <c r="D2500" s="2" t="s">
        <v>1710</v>
      </c>
      <c r="E2500" s="12" t="s">
        <v>167</v>
      </c>
      <c r="F2500" s="12" t="s">
        <v>1761</v>
      </c>
      <c r="G2500" s="2" t="s">
        <v>16</v>
      </c>
      <c r="H2500" s="2" t="s">
        <v>11</v>
      </c>
      <c r="I2500" s="2" t="s">
        <v>1744</v>
      </c>
      <c r="K2500" s="3" t="s">
        <v>1545</v>
      </c>
      <c r="L2500" s="30">
        <f>IF(M2500="1000 szt.",((J2500/N2500)/1000),IF(M2500="gram",((J2500/N2500)*1000),J2500/N2500))</f>
        <v>0</v>
      </c>
      <c r="M2500" s="14" t="s">
        <v>19</v>
      </c>
      <c r="N2500" s="15">
        <v>1</v>
      </c>
      <c r="O2500" s="18" t="s">
        <v>1354</v>
      </c>
      <c r="P2500" s="31" t="str">
        <f t="shared" si="39"/>
        <v>St</v>
      </c>
    </row>
    <row r="2501" spans="1:16" ht="30.6" x14ac:dyDescent="0.3">
      <c r="A2501" s="9">
        <v>45598.25</v>
      </c>
      <c r="B2501" s="2" t="s">
        <v>9</v>
      </c>
      <c r="C2501" s="2" t="s">
        <v>4</v>
      </c>
      <c r="D2501" s="2" t="s">
        <v>1710</v>
      </c>
      <c r="E2501" s="12" t="s">
        <v>167</v>
      </c>
      <c r="F2501" s="12" t="s">
        <v>1761</v>
      </c>
      <c r="G2501" s="2" t="s">
        <v>16</v>
      </c>
      <c r="H2501" s="2" t="s">
        <v>11</v>
      </c>
      <c r="I2501" s="2" t="s">
        <v>1744</v>
      </c>
      <c r="K2501" s="3" t="s">
        <v>1546</v>
      </c>
      <c r="L2501" s="30">
        <f>IF(M2501="1000 szt.",((J2501/N2501)/1000),IF(M2501="gram",((J2501/N2501)*1000),J2501/N2501))</f>
        <v>0</v>
      </c>
      <c r="M2501" s="14" t="s">
        <v>19</v>
      </c>
      <c r="N2501" s="15">
        <v>1</v>
      </c>
      <c r="O2501" s="18" t="s">
        <v>1354</v>
      </c>
      <c r="P2501" s="31" t="str">
        <f t="shared" si="39"/>
        <v>St</v>
      </c>
    </row>
    <row r="2502" spans="1:16" ht="28.8" x14ac:dyDescent="0.3">
      <c r="A2502" s="9">
        <v>45598.554861111108</v>
      </c>
      <c r="B2502" s="2" t="s">
        <v>3</v>
      </c>
      <c r="C2502" s="2" t="s">
        <v>4</v>
      </c>
      <c r="D2502" s="2" t="s">
        <v>1708</v>
      </c>
      <c r="E2502" s="12" t="s">
        <v>25</v>
      </c>
      <c r="F2502" s="12" t="s">
        <v>1755</v>
      </c>
      <c r="G2502" s="2" t="s">
        <v>26</v>
      </c>
      <c r="H2502" s="2" t="s">
        <v>7</v>
      </c>
      <c r="I2502" s="2" t="s">
        <v>7</v>
      </c>
      <c r="J2502" s="17">
        <v>1141.76</v>
      </c>
      <c r="L2502" s="30">
        <f>IF(M2502="1000 szt.",((J2502/N2502)/1000),IF(M2502="gram",((J2502/N2502)*1000),J2502/N2502))</f>
        <v>0.81554285714285712</v>
      </c>
      <c r="M2502" s="14" t="s">
        <v>19</v>
      </c>
      <c r="N2502" s="15">
        <v>1400</v>
      </c>
      <c r="O2502" s="18" t="s">
        <v>1354</v>
      </c>
      <c r="P2502" s="31" t="str">
        <f t="shared" si="39"/>
        <v>St</v>
      </c>
    </row>
    <row r="2503" spans="1:16" ht="28.8" x14ac:dyDescent="0.3">
      <c r="A2503" s="9">
        <v>45598.554861111108</v>
      </c>
      <c r="B2503" s="2" t="s">
        <v>3</v>
      </c>
      <c r="C2503" s="2" t="s">
        <v>4</v>
      </c>
      <c r="D2503" s="2" t="s">
        <v>1708</v>
      </c>
      <c r="E2503" s="12" t="s">
        <v>25</v>
      </c>
      <c r="F2503" s="12" t="s">
        <v>1755</v>
      </c>
      <c r="G2503" s="2" t="s">
        <v>26</v>
      </c>
      <c r="H2503" s="2" t="s">
        <v>7</v>
      </c>
      <c r="I2503" s="2" t="s">
        <v>7</v>
      </c>
      <c r="J2503" s="17">
        <v>978.65</v>
      </c>
      <c r="L2503" s="30">
        <f>IF(M2503="1000 szt.",((J2503/N2503)/1000),IF(M2503="gram",((J2503/N2503)*1000),J2503/N2503))</f>
        <v>0.81554166666666661</v>
      </c>
      <c r="M2503" s="14" t="s">
        <v>19</v>
      </c>
      <c r="N2503" s="15">
        <v>1200</v>
      </c>
      <c r="O2503" s="18" t="s">
        <v>1354</v>
      </c>
      <c r="P2503" s="31" t="str">
        <f t="shared" si="39"/>
        <v>St</v>
      </c>
    </row>
    <row r="2504" spans="1:16" ht="28.8" x14ac:dyDescent="0.3">
      <c r="A2504" s="9">
        <v>45598.979166666664</v>
      </c>
      <c r="B2504" s="2" t="s">
        <v>9</v>
      </c>
      <c r="C2504" s="2" t="s">
        <v>4</v>
      </c>
      <c r="D2504" s="2" t="s">
        <v>1708</v>
      </c>
      <c r="E2504" s="12" t="s">
        <v>22</v>
      </c>
      <c r="F2504" s="12" t="s">
        <v>1749</v>
      </c>
      <c r="G2504" s="2" t="s">
        <v>23</v>
      </c>
      <c r="H2504" s="2" t="s">
        <v>37</v>
      </c>
      <c r="I2504" s="2" t="s">
        <v>38</v>
      </c>
      <c r="J2504" s="17">
        <v>20000</v>
      </c>
      <c r="K2504" s="3" t="s">
        <v>1547</v>
      </c>
      <c r="L2504" s="30">
        <f>IF(M2504="1000 szt.",((J2504/N2504)/1000),IF(M2504="gram",((J2504/N2504)*1000),J2504/N2504))</f>
        <v>20000</v>
      </c>
      <c r="M2504" s="14" t="s">
        <v>19</v>
      </c>
      <c r="N2504" s="15">
        <v>1</v>
      </c>
      <c r="O2504" s="18" t="s">
        <v>1354</v>
      </c>
      <c r="P2504" s="31" t="str">
        <f t="shared" si="39"/>
        <v>St</v>
      </c>
    </row>
    <row r="2505" spans="1:16" ht="28.8" x14ac:dyDescent="0.3">
      <c r="A2505" s="9">
        <v>45599.177083333336</v>
      </c>
      <c r="B2505" s="2" t="s">
        <v>3</v>
      </c>
      <c r="C2505" s="2" t="s">
        <v>4</v>
      </c>
      <c r="D2505" s="2" t="s">
        <v>1708</v>
      </c>
      <c r="E2505" s="12" t="s">
        <v>22</v>
      </c>
      <c r="F2505" s="12" t="s">
        <v>1749</v>
      </c>
      <c r="G2505" s="2" t="s">
        <v>23</v>
      </c>
      <c r="H2505" s="2" t="s">
        <v>55</v>
      </c>
      <c r="I2505" s="2" t="s">
        <v>57</v>
      </c>
      <c r="J2505" s="17">
        <v>76</v>
      </c>
      <c r="K2505" s="3" t="s">
        <v>1548</v>
      </c>
      <c r="L2505" s="30">
        <f>IF(M2505="1000 szt.",((J2505/N2505)/1000),IF(M2505="gram",((J2505/N2505)*1000),J2505/N2505))</f>
        <v>40</v>
      </c>
      <c r="M2505" s="14" t="s">
        <v>46</v>
      </c>
      <c r="N2505" s="15">
        <v>1.9</v>
      </c>
      <c r="O2505" s="18" t="s">
        <v>1354</v>
      </c>
      <c r="P2505" s="31" t="str">
        <f t="shared" si="39"/>
        <v>St</v>
      </c>
    </row>
    <row r="2506" spans="1:16" ht="15.6" x14ac:dyDescent="0.3">
      <c r="A2506" s="9">
        <v>45599.434027777781</v>
      </c>
      <c r="B2506" s="2" t="s">
        <v>3</v>
      </c>
      <c r="C2506" s="2" t="s">
        <v>4</v>
      </c>
      <c r="D2506" s="2" t="s">
        <v>1708</v>
      </c>
      <c r="E2506" s="12" t="s">
        <v>66</v>
      </c>
      <c r="F2506" s="12" t="s">
        <v>1759</v>
      </c>
      <c r="G2506" s="2" t="s">
        <v>23</v>
      </c>
      <c r="H2506" s="2" t="s">
        <v>64</v>
      </c>
      <c r="I2506" s="2" t="s">
        <v>1744</v>
      </c>
      <c r="J2506" s="17">
        <v>60</v>
      </c>
      <c r="K2506" s="3" t="s">
        <v>1549</v>
      </c>
      <c r="L2506" s="30">
        <f>IF(M2506="1000 szt.",((J2506/N2506)/1000),IF(M2506="gram",((J2506/N2506)*1000),J2506/N2506))</f>
        <v>60</v>
      </c>
      <c r="M2506" s="14" t="s">
        <v>19</v>
      </c>
      <c r="N2506" s="15">
        <v>1</v>
      </c>
      <c r="O2506" s="18" t="s">
        <v>1354</v>
      </c>
      <c r="P2506" s="31" t="str">
        <f t="shared" si="39"/>
        <v>St</v>
      </c>
    </row>
    <row r="2507" spans="1:16" ht="15.6" x14ac:dyDescent="0.3">
      <c r="A2507" s="9">
        <v>45600.138888888891</v>
      </c>
      <c r="B2507" s="2" t="s">
        <v>3</v>
      </c>
      <c r="C2507" s="2" t="s">
        <v>32</v>
      </c>
      <c r="D2507" s="2" t="s">
        <v>1714</v>
      </c>
      <c r="E2507" s="12" t="s">
        <v>33</v>
      </c>
      <c r="G2507" s="2" t="s">
        <v>34</v>
      </c>
      <c r="H2507" s="2" t="s">
        <v>10</v>
      </c>
      <c r="I2507" s="2" t="s">
        <v>35</v>
      </c>
      <c r="J2507" s="17">
        <v>558</v>
      </c>
      <c r="L2507" s="30">
        <f>IF(M2507="1000 szt.",((J2507/N2507)/1000),IF(M2507="gram",((J2507/N2507)*1000),J2507/N2507))</f>
        <v>45000</v>
      </c>
      <c r="M2507" s="14" t="s">
        <v>31</v>
      </c>
      <c r="N2507" s="15">
        <v>1.24E-2</v>
      </c>
      <c r="O2507" s="18" t="s">
        <v>1354</v>
      </c>
      <c r="P2507" s="31" t="str">
        <f t="shared" si="39"/>
        <v>St</v>
      </c>
    </row>
    <row r="2508" spans="1:16" ht="15.6" x14ac:dyDescent="0.3">
      <c r="A2508" s="9">
        <v>45600.138888888891</v>
      </c>
      <c r="B2508" s="2" t="s">
        <v>3</v>
      </c>
      <c r="C2508" s="2" t="s">
        <v>32</v>
      </c>
      <c r="D2508" s="2" t="s">
        <v>1714</v>
      </c>
      <c r="E2508" s="12" t="s">
        <v>33</v>
      </c>
      <c r="G2508" s="2" t="s">
        <v>34</v>
      </c>
      <c r="H2508" s="2" t="s">
        <v>10</v>
      </c>
      <c r="I2508" s="2" t="s">
        <v>219</v>
      </c>
      <c r="J2508" s="17">
        <v>259</v>
      </c>
      <c r="L2508" s="30">
        <f>IF(M2508="1000 szt.",((J2508/N2508)/1000),IF(M2508="gram",((J2508/N2508)*1000),J2508/N2508))</f>
        <v>70000</v>
      </c>
      <c r="M2508" s="14" t="s">
        <v>31</v>
      </c>
      <c r="N2508" s="15">
        <v>3.7000000000000002E-3</v>
      </c>
      <c r="O2508" s="18" t="s">
        <v>1354</v>
      </c>
      <c r="P2508" s="31" t="str">
        <f t="shared" si="39"/>
        <v>St</v>
      </c>
    </row>
    <row r="2509" spans="1:16" ht="28.8" x14ac:dyDescent="0.3">
      <c r="A2509" s="9">
        <v>45600.159722222219</v>
      </c>
      <c r="B2509" s="2" t="s">
        <v>3</v>
      </c>
      <c r="C2509" s="2" t="s">
        <v>4</v>
      </c>
      <c r="D2509" s="2" t="s">
        <v>1708</v>
      </c>
      <c r="E2509" s="12" t="s">
        <v>25</v>
      </c>
      <c r="F2509" s="12" t="s">
        <v>1755</v>
      </c>
      <c r="G2509" s="2" t="s">
        <v>26</v>
      </c>
      <c r="H2509" s="2" t="s">
        <v>11</v>
      </c>
      <c r="I2509" s="2" t="s">
        <v>1744</v>
      </c>
      <c r="J2509" s="17">
        <v>1100</v>
      </c>
      <c r="K2509" s="3" t="s">
        <v>1552</v>
      </c>
      <c r="L2509" s="30">
        <f>IF(M2509="1000 szt.",((J2509/N2509)/1000),IF(M2509="gram",((J2509/N2509)*1000),J2509/N2509))</f>
        <v>110</v>
      </c>
      <c r="M2509" s="14" t="s">
        <v>19</v>
      </c>
      <c r="N2509" s="15">
        <v>10</v>
      </c>
      <c r="O2509" s="18" t="s">
        <v>1354</v>
      </c>
      <c r="P2509" s="31" t="str">
        <f t="shared" si="39"/>
        <v>St</v>
      </c>
    </row>
    <row r="2510" spans="1:16" ht="15.6" x14ac:dyDescent="0.3">
      <c r="A2510" s="9">
        <v>45600.385416666664</v>
      </c>
      <c r="B2510" s="2" t="s">
        <v>3</v>
      </c>
      <c r="C2510" s="2" t="s">
        <v>4</v>
      </c>
      <c r="D2510" s="2" t="s">
        <v>1710</v>
      </c>
      <c r="E2510" s="12" t="s">
        <v>167</v>
      </c>
      <c r="F2510" s="12" t="s">
        <v>1761</v>
      </c>
      <c r="G2510" s="2" t="s">
        <v>16</v>
      </c>
      <c r="H2510" s="2" t="s">
        <v>11</v>
      </c>
      <c r="I2510" s="2" t="s">
        <v>1744</v>
      </c>
      <c r="K2510" s="3" t="s">
        <v>1550</v>
      </c>
      <c r="L2510" s="30">
        <f>IF(M2510="1000 szt.",((J2510/N2510)/1000),IF(M2510="gram",((J2510/N2510)*1000),J2510/N2510))</f>
        <v>0</v>
      </c>
      <c r="M2510" s="14" t="s">
        <v>19</v>
      </c>
      <c r="N2510" s="15">
        <v>1</v>
      </c>
      <c r="O2510" s="18" t="s">
        <v>1354</v>
      </c>
      <c r="P2510" s="31" t="str">
        <f t="shared" si="39"/>
        <v>St</v>
      </c>
    </row>
    <row r="2511" spans="1:16" ht="15.6" x14ac:dyDescent="0.3">
      <c r="A2511" s="9">
        <v>45600.385416666664</v>
      </c>
      <c r="B2511" s="2" t="s">
        <v>3</v>
      </c>
      <c r="C2511" s="2" t="s">
        <v>4</v>
      </c>
      <c r="D2511" s="2" t="s">
        <v>1710</v>
      </c>
      <c r="E2511" s="12" t="s">
        <v>167</v>
      </c>
      <c r="F2511" s="12" t="s">
        <v>1761</v>
      </c>
      <c r="G2511" s="2" t="s">
        <v>16</v>
      </c>
      <c r="H2511" s="2" t="s">
        <v>11</v>
      </c>
      <c r="I2511" s="2" t="s">
        <v>1744</v>
      </c>
      <c r="K2511" s="3" t="s">
        <v>1550</v>
      </c>
      <c r="L2511" s="30">
        <f>IF(M2511="1000 szt.",((J2511/N2511)/1000),IF(M2511="gram",((J2511/N2511)*1000),J2511/N2511))</f>
        <v>0</v>
      </c>
      <c r="M2511" s="14" t="s">
        <v>19</v>
      </c>
      <c r="N2511" s="15">
        <v>1</v>
      </c>
      <c r="O2511" s="18" t="s">
        <v>1354</v>
      </c>
      <c r="P2511" s="31" t="str">
        <f t="shared" si="39"/>
        <v>St</v>
      </c>
    </row>
    <row r="2512" spans="1:16" ht="15.6" x14ac:dyDescent="0.3">
      <c r="A2512" s="9">
        <v>45600.385416666664</v>
      </c>
      <c r="B2512" s="2" t="s">
        <v>3</v>
      </c>
      <c r="C2512" s="2" t="s">
        <v>4</v>
      </c>
      <c r="D2512" s="2" t="s">
        <v>1710</v>
      </c>
      <c r="E2512" s="12" t="s">
        <v>167</v>
      </c>
      <c r="F2512" s="12" t="s">
        <v>1761</v>
      </c>
      <c r="G2512" s="2" t="s">
        <v>16</v>
      </c>
      <c r="H2512" s="2" t="s">
        <v>11</v>
      </c>
      <c r="I2512" s="2" t="s">
        <v>1744</v>
      </c>
      <c r="K2512" s="3" t="s">
        <v>1550</v>
      </c>
      <c r="L2512" s="30">
        <f>IF(M2512="1000 szt.",((J2512/N2512)/1000),IF(M2512="gram",((J2512/N2512)*1000),J2512/N2512))</f>
        <v>0</v>
      </c>
      <c r="M2512" s="14" t="s">
        <v>19</v>
      </c>
      <c r="N2512" s="15">
        <v>1</v>
      </c>
      <c r="O2512" s="18" t="s">
        <v>1354</v>
      </c>
      <c r="P2512" s="31" t="str">
        <f t="shared" si="39"/>
        <v>St</v>
      </c>
    </row>
    <row r="2513" spans="1:16" ht="15.6" x14ac:dyDescent="0.3">
      <c r="A2513" s="9">
        <v>45600.385416666664</v>
      </c>
      <c r="B2513" s="2" t="s">
        <v>3</v>
      </c>
      <c r="C2513" s="2" t="s">
        <v>4</v>
      </c>
      <c r="D2513" s="2" t="s">
        <v>1710</v>
      </c>
      <c r="E2513" s="12" t="s">
        <v>167</v>
      </c>
      <c r="F2513" s="12" t="s">
        <v>1761</v>
      </c>
      <c r="G2513" s="2" t="s">
        <v>16</v>
      </c>
      <c r="H2513" s="2" t="s">
        <v>11</v>
      </c>
      <c r="I2513" s="2" t="s">
        <v>1744</v>
      </c>
      <c r="K2513" s="3" t="s">
        <v>1550</v>
      </c>
      <c r="L2513" s="30">
        <f>IF(M2513="1000 szt.",((J2513/N2513)/1000),IF(M2513="gram",((J2513/N2513)*1000),J2513/N2513))</f>
        <v>0</v>
      </c>
      <c r="M2513" s="14" t="s">
        <v>19</v>
      </c>
      <c r="N2513" s="15">
        <v>1</v>
      </c>
      <c r="O2513" s="18" t="s">
        <v>1354</v>
      </c>
      <c r="P2513" s="31" t="str">
        <f t="shared" si="39"/>
        <v>St</v>
      </c>
    </row>
    <row r="2514" spans="1:16" ht="15.6" x14ac:dyDescent="0.3">
      <c r="A2514" s="9">
        <v>45600.385416666664</v>
      </c>
      <c r="B2514" s="2" t="s">
        <v>3</v>
      </c>
      <c r="C2514" s="2" t="s">
        <v>4</v>
      </c>
      <c r="D2514" s="2" t="s">
        <v>1710</v>
      </c>
      <c r="E2514" s="12" t="s">
        <v>167</v>
      </c>
      <c r="F2514" s="12" t="s">
        <v>1761</v>
      </c>
      <c r="G2514" s="2" t="s">
        <v>16</v>
      </c>
      <c r="H2514" s="2" t="s">
        <v>11</v>
      </c>
      <c r="I2514" s="2" t="s">
        <v>1744</v>
      </c>
      <c r="K2514" s="3" t="s">
        <v>1551</v>
      </c>
      <c r="L2514" s="30">
        <f>IF(M2514="1000 szt.",((J2514/N2514)/1000),IF(M2514="gram",((J2514/N2514)*1000),J2514/N2514))</f>
        <v>0</v>
      </c>
      <c r="M2514" s="14" t="s">
        <v>19</v>
      </c>
      <c r="N2514" s="15">
        <v>1</v>
      </c>
      <c r="O2514" s="18" t="s">
        <v>1354</v>
      </c>
      <c r="P2514" s="31" t="str">
        <f t="shared" si="39"/>
        <v>St</v>
      </c>
    </row>
    <row r="2515" spans="1:16" ht="20.399999999999999" x14ac:dyDescent="0.3">
      <c r="A2515" s="9">
        <v>45600.402777777781</v>
      </c>
      <c r="B2515" s="2" t="s">
        <v>3</v>
      </c>
      <c r="C2515" s="2" t="s">
        <v>4</v>
      </c>
      <c r="D2515" s="2" t="s">
        <v>1708</v>
      </c>
      <c r="E2515" s="12" t="s">
        <v>25</v>
      </c>
      <c r="F2515" s="12" t="s">
        <v>1750</v>
      </c>
      <c r="G2515" s="2" t="s">
        <v>26</v>
      </c>
      <c r="H2515" s="2" t="s">
        <v>11</v>
      </c>
      <c r="I2515" s="2" t="s">
        <v>1744</v>
      </c>
      <c r="J2515" s="17">
        <v>3572</v>
      </c>
      <c r="K2515" s="3" t="s">
        <v>1554</v>
      </c>
      <c r="L2515" s="30">
        <f>IF(M2515="1000 szt.",((J2515/N2515)/1000),IF(M2515="gram",((J2515/N2515)*1000),J2515/N2515))</f>
        <v>7.6</v>
      </c>
      <c r="M2515" s="14" t="s">
        <v>46</v>
      </c>
      <c r="N2515" s="15">
        <v>470</v>
      </c>
      <c r="O2515" s="18" t="s">
        <v>1168</v>
      </c>
      <c r="P2515" s="31" t="str">
        <f t="shared" si="39"/>
        <v>KA</v>
      </c>
    </row>
    <row r="2516" spans="1:16" ht="15.6" x14ac:dyDescent="0.3">
      <c r="A2516" s="9">
        <v>45600.541666666664</v>
      </c>
      <c r="B2516" s="2" t="s">
        <v>3</v>
      </c>
      <c r="C2516" s="2" t="s">
        <v>4</v>
      </c>
      <c r="D2516" s="2" t="s">
        <v>1709</v>
      </c>
      <c r="E2516" s="12" t="s">
        <v>60</v>
      </c>
      <c r="F2516" s="12" t="s">
        <v>1752</v>
      </c>
      <c r="G2516" s="2" t="s">
        <v>23</v>
      </c>
      <c r="H2516" s="2" t="s">
        <v>10</v>
      </c>
      <c r="I2516" s="2" t="s">
        <v>35</v>
      </c>
      <c r="J2516" s="17">
        <v>101.26</v>
      </c>
      <c r="K2516" s="3" t="s">
        <v>1553</v>
      </c>
      <c r="L2516" s="30">
        <f>IF(M2516="1000 szt.",((J2516/N2516)/1000),IF(M2516="gram",((J2516/N2516)*1000),J2516/N2516))</f>
        <v>55002.715915263449</v>
      </c>
      <c r="M2516" s="14" t="s">
        <v>31</v>
      </c>
      <c r="N2516" s="15">
        <v>1.841E-3</v>
      </c>
      <c r="O2516" s="18" t="s">
        <v>1354</v>
      </c>
      <c r="P2516" s="31" t="str">
        <f t="shared" si="39"/>
        <v>St</v>
      </c>
    </row>
    <row r="2517" spans="1:16" ht="28.8" x14ac:dyDescent="0.3">
      <c r="A2517" s="9">
        <v>45601.229166666664</v>
      </c>
      <c r="B2517" s="2" t="s">
        <v>3</v>
      </c>
      <c r="C2517" s="2" t="s">
        <v>4</v>
      </c>
      <c r="D2517" s="2" t="s">
        <v>1709</v>
      </c>
      <c r="E2517" s="12" t="s">
        <v>103</v>
      </c>
      <c r="F2517" s="12" t="s">
        <v>1756</v>
      </c>
      <c r="G2517" s="2" t="s">
        <v>23</v>
      </c>
      <c r="H2517" s="2" t="s">
        <v>17</v>
      </c>
      <c r="I2517" s="2" t="s">
        <v>18</v>
      </c>
      <c r="J2517" s="17">
        <v>5</v>
      </c>
      <c r="K2517" s="3" t="s">
        <v>1555</v>
      </c>
      <c r="L2517" s="30">
        <f>IF(M2517="1000 szt.",((J2517/N2517)/1000),IF(M2517="gram",((J2517/N2517)*1000),J2517/N2517))</f>
        <v>2.5</v>
      </c>
      <c r="M2517" s="14" t="s">
        <v>19</v>
      </c>
      <c r="N2517" s="15">
        <v>2</v>
      </c>
      <c r="O2517" s="18" t="s">
        <v>1354</v>
      </c>
      <c r="P2517" s="31" t="str">
        <f t="shared" si="39"/>
        <v>St</v>
      </c>
    </row>
    <row r="2518" spans="1:16" ht="15.6" x14ac:dyDescent="0.3">
      <c r="A2518" s="9">
        <v>45601.493055555555</v>
      </c>
      <c r="B2518" s="2" t="s">
        <v>27</v>
      </c>
      <c r="C2518" s="2" t="s">
        <v>28</v>
      </c>
      <c r="D2518" s="2" t="s">
        <v>1709</v>
      </c>
      <c r="E2518" s="12" t="s">
        <v>587</v>
      </c>
      <c r="G2518" s="2" t="s">
        <v>27</v>
      </c>
      <c r="H2518" s="2" t="s">
        <v>55</v>
      </c>
      <c r="I2518" s="2" t="s">
        <v>57</v>
      </c>
      <c r="J2518" s="17">
        <v>780</v>
      </c>
      <c r="L2518" s="30">
        <f>IF(M2518="1000 szt.",((J2518/N2518)/1000),IF(M2518="gram",((J2518/N2518)*1000),J2518/N2518))</f>
        <v>40</v>
      </c>
      <c r="M2518" s="14" t="s">
        <v>46</v>
      </c>
      <c r="N2518" s="15">
        <v>19.5</v>
      </c>
      <c r="O2518" s="18" t="s">
        <v>1354</v>
      </c>
      <c r="P2518" s="31" t="str">
        <f t="shared" si="39"/>
        <v>St</v>
      </c>
    </row>
    <row r="2519" spans="1:16" ht="20.399999999999999" x14ac:dyDescent="0.3">
      <c r="A2519" s="9">
        <v>45601.494444444441</v>
      </c>
      <c r="B2519" s="2" t="s">
        <v>9</v>
      </c>
      <c r="C2519" s="2" t="s">
        <v>32</v>
      </c>
      <c r="D2519" s="2" t="s">
        <v>1710</v>
      </c>
      <c r="E2519" s="12" t="s">
        <v>167</v>
      </c>
      <c r="G2519" s="2" t="s">
        <v>16</v>
      </c>
      <c r="H2519" s="2" t="s">
        <v>17</v>
      </c>
      <c r="I2519" s="2" t="s">
        <v>18</v>
      </c>
      <c r="J2519" s="17">
        <v>1.7</v>
      </c>
      <c r="K2519" s="3" t="s">
        <v>1557</v>
      </c>
      <c r="L2519" s="30">
        <f>IF(M2519="1000 szt.",((J2519/N2519)/1000),IF(M2519="gram",((J2519/N2519)*1000),J2519/N2519))</f>
        <v>1.7</v>
      </c>
      <c r="M2519" s="14" t="s">
        <v>19</v>
      </c>
      <c r="N2519" s="15">
        <v>1</v>
      </c>
      <c r="O2519" s="18" t="s">
        <v>1354</v>
      </c>
      <c r="P2519" s="31" t="str">
        <f t="shared" si="39"/>
        <v>St</v>
      </c>
    </row>
    <row r="2520" spans="1:16" ht="15.6" x14ac:dyDescent="0.3">
      <c r="A2520" s="9">
        <v>45601.71875</v>
      </c>
      <c r="B2520" s="2" t="s">
        <v>3</v>
      </c>
      <c r="C2520" s="2" t="s">
        <v>4</v>
      </c>
      <c r="D2520" s="2" t="s">
        <v>1708</v>
      </c>
      <c r="E2520" s="12" t="s">
        <v>71</v>
      </c>
      <c r="F2520" s="12" t="s">
        <v>1760</v>
      </c>
      <c r="G2520" s="2" t="s">
        <v>23</v>
      </c>
      <c r="H2520" s="2" t="s">
        <v>10</v>
      </c>
      <c r="I2520" s="2" t="s">
        <v>35</v>
      </c>
      <c r="J2520" s="17">
        <v>38.700000000000003</v>
      </c>
      <c r="L2520" s="30">
        <f>IF(M2520="1000 szt.",((J2520/N2520)/1000),IF(M2520="gram",((J2520/N2520)*1000),J2520/N2520))</f>
        <v>45000.000000000007</v>
      </c>
      <c r="M2520" s="14" t="s">
        <v>31</v>
      </c>
      <c r="N2520" s="15">
        <v>8.5999999999999998E-4</v>
      </c>
      <c r="O2520" s="18" t="s">
        <v>1354</v>
      </c>
      <c r="P2520" s="31" t="str">
        <f t="shared" si="39"/>
        <v>St</v>
      </c>
    </row>
    <row r="2521" spans="1:16" ht="15.6" x14ac:dyDescent="0.3">
      <c r="A2521" s="9">
        <v>45601.768750000003</v>
      </c>
      <c r="B2521" s="2" t="s">
        <v>3</v>
      </c>
      <c r="C2521" s="2" t="s">
        <v>4</v>
      </c>
      <c r="D2521" s="2" t="s">
        <v>1708</v>
      </c>
      <c r="E2521" s="12" t="s">
        <v>71</v>
      </c>
      <c r="F2521" s="12" t="s">
        <v>1760</v>
      </c>
      <c r="G2521" s="2" t="s">
        <v>23</v>
      </c>
      <c r="H2521" s="2" t="s">
        <v>7</v>
      </c>
      <c r="I2521" s="2" t="s">
        <v>7</v>
      </c>
      <c r="J2521" s="17">
        <v>72.58</v>
      </c>
      <c r="K2521" s="3" t="s">
        <v>1558</v>
      </c>
      <c r="L2521" s="30">
        <f>IF(M2521="1000 szt.",((J2521/N2521)/1000),IF(M2521="gram",((J2521/N2521)*1000),J2521/N2521))</f>
        <v>0.81550561797752807</v>
      </c>
      <c r="M2521" s="14" t="s">
        <v>19</v>
      </c>
      <c r="N2521" s="15">
        <v>89</v>
      </c>
      <c r="O2521" s="18" t="s">
        <v>1354</v>
      </c>
      <c r="P2521" s="31" t="str">
        <f t="shared" si="39"/>
        <v>St</v>
      </c>
    </row>
    <row r="2522" spans="1:16" ht="15.6" x14ac:dyDescent="0.3">
      <c r="A2522" s="9">
        <v>45601.774305555555</v>
      </c>
      <c r="B2522" s="2" t="s">
        <v>3</v>
      </c>
      <c r="C2522" s="2" t="s">
        <v>4</v>
      </c>
      <c r="D2522" s="2" t="s">
        <v>1708</v>
      </c>
      <c r="E2522" s="12" t="s">
        <v>71</v>
      </c>
      <c r="F2522" s="12" t="s">
        <v>1760</v>
      </c>
      <c r="G2522" s="2" t="s">
        <v>23</v>
      </c>
      <c r="H2522" s="2" t="s">
        <v>7</v>
      </c>
      <c r="I2522" s="2" t="s">
        <v>7</v>
      </c>
      <c r="J2522" s="17">
        <v>277.27999999999997</v>
      </c>
      <c r="K2522" s="3" t="s">
        <v>1559</v>
      </c>
      <c r="L2522" s="30">
        <f>IF(M2522="1000 szt.",((J2522/N2522)/1000),IF(M2522="gram",((J2522/N2522)*1000),J2522/N2522))</f>
        <v>0.81552941176470584</v>
      </c>
      <c r="M2522" s="14" t="s">
        <v>19</v>
      </c>
      <c r="N2522" s="15">
        <v>340</v>
      </c>
      <c r="O2522" s="18" t="s">
        <v>1354</v>
      </c>
      <c r="P2522" s="31" t="str">
        <f t="shared" si="39"/>
        <v>St</v>
      </c>
    </row>
    <row r="2523" spans="1:16" ht="15.6" x14ac:dyDescent="0.3">
      <c r="A2523" s="9">
        <v>45601.779861111114</v>
      </c>
      <c r="B2523" s="2" t="s">
        <v>3</v>
      </c>
      <c r="C2523" s="2" t="s">
        <v>4</v>
      </c>
      <c r="D2523" s="2" t="s">
        <v>1708</v>
      </c>
      <c r="E2523" s="12" t="s">
        <v>71</v>
      </c>
      <c r="F2523" s="12" t="s">
        <v>1760</v>
      </c>
      <c r="G2523" s="2" t="s">
        <v>23</v>
      </c>
      <c r="H2523" s="2" t="s">
        <v>7</v>
      </c>
      <c r="I2523" s="2" t="s">
        <v>7</v>
      </c>
      <c r="J2523" s="17">
        <v>32.619999999999997</v>
      </c>
      <c r="K2523" s="3" t="s">
        <v>1560</v>
      </c>
      <c r="L2523" s="30">
        <f>IF(M2523="1000 szt.",((J2523/N2523)/1000),IF(M2523="gram",((J2523/N2523)*1000),J2523/N2523))</f>
        <v>0.81549999999999989</v>
      </c>
      <c r="M2523" s="14" t="s">
        <v>19</v>
      </c>
      <c r="N2523" s="15">
        <v>40</v>
      </c>
      <c r="O2523" s="18" t="s">
        <v>1354</v>
      </c>
      <c r="P2523" s="31" t="str">
        <f t="shared" si="39"/>
        <v>St</v>
      </c>
    </row>
    <row r="2524" spans="1:16" ht="15.6" x14ac:dyDescent="0.3">
      <c r="A2524" s="9">
        <v>45601.779861111114</v>
      </c>
      <c r="B2524" s="2" t="s">
        <v>3</v>
      </c>
      <c r="C2524" s="2" t="s">
        <v>4</v>
      </c>
      <c r="D2524" s="2" t="s">
        <v>1708</v>
      </c>
      <c r="E2524" s="12" t="s">
        <v>71</v>
      </c>
      <c r="F2524" s="12" t="s">
        <v>1760</v>
      </c>
      <c r="G2524" s="2" t="s">
        <v>23</v>
      </c>
      <c r="H2524" s="2" t="s">
        <v>55</v>
      </c>
      <c r="I2524" s="2" t="s">
        <v>57</v>
      </c>
      <c r="J2524" s="17">
        <v>13</v>
      </c>
      <c r="K2524" s="3" t="s">
        <v>1561</v>
      </c>
      <c r="L2524" s="30">
        <f>IF(M2524="1000 szt.",((J2524/N2524)/1000),IF(M2524="gram",((J2524/N2524)*1000),J2524/N2524))</f>
        <v>13</v>
      </c>
      <c r="M2524" s="14" t="s">
        <v>46</v>
      </c>
      <c r="N2524" s="15">
        <v>1</v>
      </c>
      <c r="O2524" s="18" t="s">
        <v>1354</v>
      </c>
      <c r="P2524" s="31" t="str">
        <f t="shared" si="39"/>
        <v>St</v>
      </c>
    </row>
    <row r="2525" spans="1:16" ht="15.6" x14ac:dyDescent="0.3">
      <c r="A2525" s="9">
        <v>45602.1875</v>
      </c>
      <c r="B2525" s="2" t="s">
        <v>3</v>
      </c>
      <c r="C2525" s="2" t="s">
        <v>4</v>
      </c>
      <c r="D2525" s="2" t="s">
        <v>1708</v>
      </c>
      <c r="E2525" s="12" t="s">
        <v>71</v>
      </c>
      <c r="F2525" s="12" t="s">
        <v>1760</v>
      </c>
      <c r="G2525" s="2" t="s">
        <v>23</v>
      </c>
      <c r="H2525" s="2" t="s">
        <v>17</v>
      </c>
      <c r="I2525" s="2" t="s">
        <v>18</v>
      </c>
      <c r="L2525" s="30">
        <f>IF(M2525="1000 szt.",((J2525/N2525)/1000),IF(M2525="gram",((J2525/N2525)*1000),J2525/N2525))</f>
        <v>0</v>
      </c>
      <c r="M2525" s="14" t="s">
        <v>19</v>
      </c>
      <c r="N2525" s="15">
        <v>1</v>
      </c>
      <c r="O2525" s="18" t="s">
        <v>1171</v>
      </c>
      <c r="P2525" s="31" t="str">
        <f t="shared" si="39"/>
        <v>SC</v>
      </c>
    </row>
    <row r="2526" spans="1:16" ht="15.6" x14ac:dyDescent="0.3">
      <c r="A2526" s="9">
        <v>45602.25</v>
      </c>
      <c r="B2526" s="2" t="s">
        <v>27</v>
      </c>
      <c r="C2526" s="2" t="s">
        <v>28</v>
      </c>
      <c r="D2526" s="2" t="s">
        <v>1714</v>
      </c>
      <c r="E2526" s="12" t="s">
        <v>81</v>
      </c>
      <c r="G2526" s="2" t="s">
        <v>27</v>
      </c>
      <c r="H2526" s="2" t="s">
        <v>10</v>
      </c>
      <c r="I2526" s="2" t="s">
        <v>219</v>
      </c>
      <c r="J2526" s="17">
        <v>28000</v>
      </c>
      <c r="L2526" s="30">
        <f>IF(M2526="1000 szt.",((J2526/N2526)/1000),IF(M2526="gram",((J2526/N2526)*1000),J2526/N2526))</f>
        <v>70000</v>
      </c>
      <c r="M2526" s="14" t="s">
        <v>31</v>
      </c>
      <c r="N2526" s="15">
        <v>0.4</v>
      </c>
      <c r="O2526" s="18" t="s">
        <v>1166</v>
      </c>
      <c r="P2526" s="31" t="str">
        <f t="shared" si="39"/>
        <v>Po</v>
      </c>
    </row>
    <row r="2527" spans="1:16" ht="15.6" x14ac:dyDescent="0.3">
      <c r="A2527" s="9">
        <v>45602.25</v>
      </c>
      <c r="B2527" s="2" t="s">
        <v>27</v>
      </c>
      <c r="C2527" s="2" t="s">
        <v>28</v>
      </c>
      <c r="D2527" s="2" t="s">
        <v>1714</v>
      </c>
      <c r="E2527" s="12" t="s">
        <v>81</v>
      </c>
      <c r="G2527" s="2" t="s">
        <v>27</v>
      </c>
      <c r="H2527" s="2" t="s">
        <v>11</v>
      </c>
      <c r="I2527" s="2" t="s">
        <v>1744</v>
      </c>
      <c r="J2527" s="17">
        <v>22500</v>
      </c>
      <c r="K2527" s="3" t="s">
        <v>1562</v>
      </c>
      <c r="L2527" s="30">
        <f>IF(M2527="1000 szt.",((J2527/N2527)/1000),IF(M2527="gram",((J2527/N2527)*1000),J2527/N2527))</f>
        <v>900</v>
      </c>
      <c r="M2527" s="14" t="s">
        <v>19</v>
      </c>
      <c r="N2527" s="15">
        <v>25</v>
      </c>
      <c r="O2527" s="18" t="s">
        <v>1166</v>
      </c>
      <c r="P2527" s="31" t="str">
        <f t="shared" si="39"/>
        <v>Po</v>
      </c>
    </row>
    <row r="2528" spans="1:16" ht="15.6" x14ac:dyDescent="0.3">
      <c r="A2528" s="9">
        <v>45602.25</v>
      </c>
      <c r="B2528" s="2" t="s">
        <v>27</v>
      </c>
      <c r="C2528" s="2" t="s">
        <v>28</v>
      </c>
      <c r="D2528" s="2" t="s">
        <v>1714</v>
      </c>
      <c r="E2528" s="12" t="s">
        <v>81</v>
      </c>
      <c r="G2528" s="2" t="s">
        <v>27</v>
      </c>
      <c r="H2528" s="2" t="s">
        <v>10</v>
      </c>
      <c r="I2528" s="2" t="s">
        <v>35</v>
      </c>
      <c r="J2528" s="17">
        <v>585</v>
      </c>
      <c r="K2528" s="3" t="s">
        <v>1563</v>
      </c>
      <c r="L2528" s="30">
        <f>IF(M2528="1000 szt.",((J2528/N2528)/1000),IF(M2528="gram",((J2528/N2528)*1000),J2528/N2528))</f>
        <v>45000</v>
      </c>
      <c r="M2528" s="14" t="s">
        <v>31</v>
      </c>
      <c r="N2528" s="15">
        <v>1.2999999999999999E-2</v>
      </c>
      <c r="O2528" s="18" t="s">
        <v>1166</v>
      </c>
      <c r="P2528" s="31" t="str">
        <f t="shared" si="39"/>
        <v>Po</v>
      </c>
    </row>
    <row r="2529" spans="1:16" ht="15.6" x14ac:dyDescent="0.3">
      <c r="A2529" s="9">
        <v>45602.416666666664</v>
      </c>
      <c r="B2529" s="2" t="s">
        <v>3</v>
      </c>
      <c r="C2529" s="2" t="s">
        <v>32</v>
      </c>
      <c r="D2529" s="2" t="s">
        <v>1714</v>
      </c>
      <c r="E2529" s="12" t="s">
        <v>33</v>
      </c>
      <c r="G2529" s="2" t="s">
        <v>34</v>
      </c>
      <c r="H2529" s="2" t="s">
        <v>10</v>
      </c>
      <c r="I2529" s="2" t="s">
        <v>35</v>
      </c>
      <c r="J2529" s="17">
        <v>108</v>
      </c>
      <c r="L2529" s="30">
        <f>IF(M2529="1000 szt.",((J2529/N2529)/1000),IF(M2529="gram",((J2529/N2529)*1000),J2529/N2529))</f>
        <v>45000.000000000007</v>
      </c>
      <c r="M2529" s="14" t="s">
        <v>31</v>
      </c>
      <c r="N2529" s="15">
        <v>2.3999999999999998E-3</v>
      </c>
      <c r="O2529" s="18" t="s">
        <v>1354</v>
      </c>
      <c r="P2529" s="31" t="str">
        <f t="shared" si="39"/>
        <v>St</v>
      </c>
    </row>
    <row r="2530" spans="1:16" ht="15.6" x14ac:dyDescent="0.3">
      <c r="A2530" s="9">
        <v>45602.458333333336</v>
      </c>
      <c r="B2530" s="2" t="s">
        <v>9</v>
      </c>
      <c r="C2530" s="2" t="s">
        <v>4</v>
      </c>
      <c r="D2530" s="2" t="s">
        <v>1713</v>
      </c>
      <c r="E2530" s="12" t="s">
        <v>258</v>
      </c>
      <c r="F2530" s="12" t="s">
        <v>1769</v>
      </c>
      <c r="G2530" s="2" t="s">
        <v>16</v>
      </c>
      <c r="H2530" s="2" t="s">
        <v>17</v>
      </c>
      <c r="I2530" s="2" t="s">
        <v>18</v>
      </c>
      <c r="K2530" s="3" t="s">
        <v>1564</v>
      </c>
      <c r="L2530" s="30">
        <f>IF(M2530="1000 szt.",((J2530/N2530)/1000),IF(M2530="gram",((J2530/N2530)*1000),J2530/N2530))</f>
        <v>0</v>
      </c>
      <c r="M2530" s="14" t="s">
        <v>19</v>
      </c>
      <c r="N2530" s="15">
        <v>2</v>
      </c>
      <c r="O2530" s="18" t="s">
        <v>1182</v>
      </c>
      <c r="P2530" s="31" t="str">
        <f t="shared" si="39"/>
        <v>in</v>
      </c>
    </row>
    <row r="2531" spans="1:16" ht="15.6" x14ac:dyDescent="0.3">
      <c r="A2531" s="9">
        <v>45602.522222222222</v>
      </c>
      <c r="B2531" s="2" t="s">
        <v>27</v>
      </c>
      <c r="C2531" s="2" t="s">
        <v>28</v>
      </c>
      <c r="D2531" s="2" t="s">
        <v>1708</v>
      </c>
      <c r="E2531" s="12" t="s">
        <v>54</v>
      </c>
      <c r="G2531" s="2" t="s">
        <v>27</v>
      </c>
      <c r="H2531" s="2" t="s">
        <v>7</v>
      </c>
      <c r="I2531" s="2" t="s">
        <v>7</v>
      </c>
      <c r="J2531" s="17">
        <v>29604.1</v>
      </c>
      <c r="L2531" s="30">
        <f>IF(M2531="1000 szt.",((J2531/N2531)/1000),IF(M2531="gram",((J2531/N2531)*1000),J2531/N2531))</f>
        <v>0.81553994490358128</v>
      </c>
      <c r="M2531" s="14" t="s">
        <v>19</v>
      </c>
      <c r="N2531" s="15">
        <v>36300</v>
      </c>
      <c r="O2531" s="18" t="s">
        <v>1354</v>
      </c>
      <c r="P2531" s="31" t="str">
        <f t="shared" si="39"/>
        <v>St</v>
      </c>
    </row>
    <row r="2532" spans="1:16" ht="15.6" x14ac:dyDescent="0.3">
      <c r="A2532" s="9">
        <v>45602.534722222219</v>
      </c>
      <c r="B2532" s="2" t="s">
        <v>27</v>
      </c>
      <c r="C2532" s="2" t="s">
        <v>32</v>
      </c>
      <c r="D2532" s="2" t="s">
        <v>1709</v>
      </c>
      <c r="E2532" s="12" t="s">
        <v>138</v>
      </c>
      <c r="G2532" s="2" t="s">
        <v>23</v>
      </c>
      <c r="H2532" s="2" t="s">
        <v>7</v>
      </c>
      <c r="I2532" s="2" t="s">
        <v>7</v>
      </c>
      <c r="J2532" s="17">
        <v>2250.89</v>
      </c>
      <c r="L2532" s="30">
        <f>IF(M2532="1000 szt.",((J2532/N2532)/1000),IF(M2532="gram",((J2532/N2532)*1000),J2532/N2532))</f>
        <v>0.81553985507246374</v>
      </c>
      <c r="M2532" s="14" t="s">
        <v>19</v>
      </c>
      <c r="N2532" s="15">
        <v>2760</v>
      </c>
      <c r="O2532" s="18" t="s">
        <v>1354</v>
      </c>
      <c r="P2532" s="31" t="str">
        <f t="shared" si="39"/>
        <v>St</v>
      </c>
    </row>
    <row r="2533" spans="1:16" ht="15.6" x14ac:dyDescent="0.3">
      <c r="A2533" s="9">
        <v>45602.534722222219</v>
      </c>
      <c r="B2533" s="2" t="s">
        <v>27</v>
      </c>
      <c r="C2533" s="2" t="s">
        <v>32</v>
      </c>
      <c r="D2533" s="2" t="s">
        <v>1709</v>
      </c>
      <c r="E2533" s="12" t="s">
        <v>138</v>
      </c>
      <c r="G2533" s="2" t="s">
        <v>23</v>
      </c>
      <c r="H2533" s="2" t="s">
        <v>55</v>
      </c>
      <c r="I2533" s="2" t="s">
        <v>57</v>
      </c>
      <c r="J2533" s="17">
        <v>720</v>
      </c>
      <c r="L2533" s="30">
        <f>IF(M2533="1000 szt.",((J2533/N2533)/1000),IF(M2533="gram",((J2533/N2533)*1000),J2533/N2533))</f>
        <v>40</v>
      </c>
      <c r="M2533" s="14" t="s">
        <v>46</v>
      </c>
      <c r="N2533" s="15">
        <v>18</v>
      </c>
      <c r="O2533" s="18" t="s">
        <v>1354</v>
      </c>
      <c r="P2533" s="31" t="str">
        <f t="shared" si="39"/>
        <v>St</v>
      </c>
    </row>
    <row r="2534" spans="1:16" ht="15.6" x14ac:dyDescent="0.3">
      <c r="A2534" s="9">
        <v>45602.587500000001</v>
      </c>
      <c r="B2534" s="2" t="s">
        <v>27</v>
      </c>
      <c r="C2534" s="2" t="s">
        <v>28</v>
      </c>
      <c r="D2534" s="2" t="s">
        <v>1709</v>
      </c>
      <c r="E2534" s="12" t="s">
        <v>36</v>
      </c>
      <c r="G2534" s="2" t="s">
        <v>27</v>
      </c>
      <c r="H2534" s="2" t="s">
        <v>37</v>
      </c>
      <c r="I2534" s="2" t="s">
        <v>38</v>
      </c>
      <c r="J2534" s="17">
        <v>110000</v>
      </c>
      <c r="K2534" s="3" t="s">
        <v>1565</v>
      </c>
      <c r="L2534" s="30">
        <f>IF(M2534="1000 szt.",((J2534/N2534)/1000),IF(M2534="gram",((J2534/N2534)*1000),J2534/N2534))</f>
        <v>110000</v>
      </c>
      <c r="M2534" s="14" t="s">
        <v>19</v>
      </c>
      <c r="N2534" s="15">
        <v>1</v>
      </c>
      <c r="O2534" s="18" t="s">
        <v>1165</v>
      </c>
      <c r="P2534" s="31" t="str">
        <f t="shared" si="39"/>
        <v>Po</v>
      </c>
    </row>
    <row r="2535" spans="1:16" ht="15.6" x14ac:dyDescent="0.3">
      <c r="A2535" s="9">
        <v>45602.711805555555</v>
      </c>
      <c r="B2535" s="2" t="s">
        <v>27</v>
      </c>
      <c r="C2535" s="2" t="s">
        <v>32</v>
      </c>
      <c r="D2535" s="2" t="s">
        <v>1714</v>
      </c>
      <c r="E2535" s="12" t="s">
        <v>261</v>
      </c>
      <c r="G2535" s="2" t="s">
        <v>34</v>
      </c>
      <c r="H2535" s="2" t="s">
        <v>29</v>
      </c>
      <c r="I2535" s="2" t="s">
        <v>30</v>
      </c>
      <c r="J2535" s="17">
        <v>837559.58</v>
      </c>
      <c r="L2535" s="30">
        <f>IF(M2535="1000 szt.",((J2535/N2535)/1000),IF(M2535="gram",((J2535/N2535)*1000),J2535/N2535))</f>
        <v>815.54</v>
      </c>
      <c r="M2535" s="14" t="s">
        <v>31</v>
      </c>
      <c r="N2535" s="15">
        <v>1027</v>
      </c>
      <c r="O2535" s="18" t="s">
        <v>1354</v>
      </c>
      <c r="P2535" s="31" t="str">
        <f t="shared" si="39"/>
        <v>St</v>
      </c>
    </row>
    <row r="2536" spans="1:16" ht="15.6" x14ac:dyDescent="0.3">
      <c r="A2536" s="9">
        <v>45602.711805555555</v>
      </c>
      <c r="B2536" s="2" t="s">
        <v>27</v>
      </c>
      <c r="C2536" s="2" t="s">
        <v>32</v>
      </c>
      <c r="D2536" s="2" t="s">
        <v>1714</v>
      </c>
      <c r="E2536" s="12" t="s">
        <v>261</v>
      </c>
      <c r="G2536" s="2" t="s">
        <v>34</v>
      </c>
      <c r="H2536" s="2" t="s">
        <v>29</v>
      </c>
      <c r="I2536" s="2" t="s">
        <v>134</v>
      </c>
      <c r="J2536" s="17">
        <v>616564.6</v>
      </c>
      <c r="L2536" s="30">
        <f>IF(M2536="1000 szt.",((J2536/N2536)/1000),IF(M2536="gram",((J2536/N2536)*1000),J2536/N2536))</f>
        <v>610.45999999999992</v>
      </c>
      <c r="M2536" s="14" t="s">
        <v>31</v>
      </c>
      <c r="N2536" s="15">
        <v>1010</v>
      </c>
      <c r="O2536" s="18" t="s">
        <v>1354</v>
      </c>
      <c r="P2536" s="31" t="str">
        <f t="shared" si="39"/>
        <v>St</v>
      </c>
    </row>
    <row r="2537" spans="1:16" ht="20.399999999999999" x14ac:dyDescent="0.3">
      <c r="A2537" s="9">
        <v>45602.729166666664</v>
      </c>
      <c r="B2537" s="2" t="s">
        <v>3</v>
      </c>
      <c r="C2537" s="2" t="s">
        <v>4</v>
      </c>
      <c r="D2537" s="2" t="s">
        <v>1708</v>
      </c>
      <c r="E2537" s="12" t="s">
        <v>25</v>
      </c>
      <c r="F2537" s="12" t="s">
        <v>1750</v>
      </c>
      <c r="G2537" s="2" t="s">
        <v>26</v>
      </c>
      <c r="H2537" s="2" t="s">
        <v>11</v>
      </c>
      <c r="I2537" s="2" t="s">
        <v>1744</v>
      </c>
      <c r="J2537" s="17">
        <v>240</v>
      </c>
      <c r="K2537" s="3" t="s">
        <v>1566</v>
      </c>
      <c r="L2537" s="30">
        <f>IF(M2537="1000 szt.",((J2537/N2537)/1000),IF(M2537="gram",((J2537/N2537)*1000),J2537/N2537))</f>
        <v>20</v>
      </c>
      <c r="M2537" s="14" t="s">
        <v>31</v>
      </c>
      <c r="N2537" s="15">
        <v>12</v>
      </c>
      <c r="O2537" s="18" t="s">
        <v>1354</v>
      </c>
      <c r="P2537" s="31" t="str">
        <f t="shared" si="39"/>
        <v>St</v>
      </c>
    </row>
    <row r="2538" spans="1:16" ht="20.399999999999999" x14ac:dyDescent="0.3">
      <c r="A2538" s="9">
        <v>45602.729166666664</v>
      </c>
      <c r="B2538" s="2" t="s">
        <v>3</v>
      </c>
      <c r="C2538" s="2" t="s">
        <v>4</v>
      </c>
      <c r="D2538" s="2" t="s">
        <v>1708</v>
      </c>
      <c r="E2538" s="12" t="s">
        <v>25</v>
      </c>
      <c r="F2538" s="12" t="s">
        <v>1750</v>
      </c>
      <c r="G2538" s="2" t="s">
        <v>26</v>
      </c>
      <c r="H2538" s="2" t="s">
        <v>45</v>
      </c>
      <c r="I2538" s="2" t="s">
        <v>45</v>
      </c>
      <c r="J2538" s="17">
        <v>228.8</v>
      </c>
      <c r="K2538" s="3" t="s">
        <v>1567</v>
      </c>
      <c r="L2538" s="30">
        <f>IF(M2538="1000 szt.",((J2538/N2538)/1000),IF(M2538="gram",((J2538/N2538)*1000),J2538/N2538))</f>
        <v>1300.0000000000002</v>
      </c>
      <c r="M2538" s="14" t="s">
        <v>46</v>
      </c>
      <c r="N2538" s="15">
        <v>0.17599999999999999</v>
      </c>
      <c r="O2538" s="18" t="s">
        <v>1354</v>
      </c>
      <c r="P2538" s="31" t="str">
        <f t="shared" si="39"/>
        <v>St</v>
      </c>
    </row>
    <row r="2539" spans="1:16" ht="28.8" x14ac:dyDescent="0.3">
      <c r="A2539" s="9">
        <v>45603.0625</v>
      </c>
      <c r="B2539" s="2" t="s">
        <v>3</v>
      </c>
      <c r="C2539" s="2" t="s">
        <v>4</v>
      </c>
      <c r="D2539" s="2" t="s">
        <v>1708</v>
      </c>
      <c r="E2539" s="12" t="s">
        <v>58</v>
      </c>
      <c r="F2539" s="12" t="s">
        <v>1754</v>
      </c>
      <c r="G2539" s="2" t="s">
        <v>23</v>
      </c>
      <c r="H2539" s="2" t="s">
        <v>64</v>
      </c>
      <c r="I2539" s="2" t="s">
        <v>1744</v>
      </c>
      <c r="J2539" s="17">
        <v>50</v>
      </c>
      <c r="K2539" s="3" t="s">
        <v>122</v>
      </c>
      <c r="L2539" s="30">
        <f>IF(M2539="1000 szt.",((J2539/N2539)/1000),IF(M2539="gram",((J2539/N2539)*1000),J2539/N2539))</f>
        <v>50</v>
      </c>
      <c r="M2539" s="14" t="s">
        <v>19</v>
      </c>
      <c r="N2539" s="15">
        <v>1</v>
      </c>
      <c r="O2539" s="18" t="s">
        <v>1354</v>
      </c>
      <c r="P2539" s="31" t="str">
        <f t="shared" si="39"/>
        <v>St</v>
      </c>
    </row>
    <row r="2540" spans="1:16" ht="15.6" x14ac:dyDescent="0.3">
      <c r="A2540" s="9">
        <v>45603.260416666664</v>
      </c>
      <c r="B2540" s="2" t="s">
        <v>27</v>
      </c>
      <c r="C2540" s="2" t="s">
        <v>28</v>
      </c>
      <c r="D2540" s="2" t="s">
        <v>1713</v>
      </c>
      <c r="E2540" s="12" t="s">
        <v>3895</v>
      </c>
      <c r="G2540" s="2" t="s">
        <v>27</v>
      </c>
      <c r="H2540" s="2" t="s">
        <v>10</v>
      </c>
      <c r="I2540" s="2" t="s">
        <v>1744</v>
      </c>
      <c r="K2540" s="3" t="s">
        <v>390</v>
      </c>
      <c r="L2540" s="30">
        <f>IF(M2540="1000 szt.",((J2540/N2540)/1000),IF(M2540="gram",((J2540/N2540)*1000),J2540/N2540))</f>
        <v>0</v>
      </c>
      <c r="M2540" s="14" t="s">
        <v>31</v>
      </c>
      <c r="N2540" s="15">
        <v>2.019E-2</v>
      </c>
      <c r="O2540" s="18" t="s">
        <v>1354</v>
      </c>
      <c r="P2540" s="31" t="str">
        <f t="shared" si="39"/>
        <v>St</v>
      </c>
    </row>
    <row r="2541" spans="1:16" ht="15.6" x14ac:dyDescent="0.3">
      <c r="A2541" s="9">
        <v>45603.260416666664</v>
      </c>
      <c r="B2541" s="2" t="s">
        <v>27</v>
      </c>
      <c r="C2541" s="2" t="s">
        <v>28</v>
      </c>
      <c r="D2541" s="2" t="s">
        <v>1713</v>
      </c>
      <c r="E2541" s="12" t="s">
        <v>3895</v>
      </c>
      <c r="G2541" s="2" t="s">
        <v>27</v>
      </c>
      <c r="H2541" s="2" t="s">
        <v>10</v>
      </c>
      <c r="I2541" s="2" t="s">
        <v>35</v>
      </c>
      <c r="L2541" s="30">
        <f>IF(M2541="1000 szt.",((J2541/N2541)/1000),IF(M2541="gram",((J2541/N2541)*1000),J2541/N2541))</f>
        <v>0</v>
      </c>
      <c r="M2541" s="14" t="s">
        <v>31</v>
      </c>
      <c r="N2541" s="15">
        <v>0.16071000000000002</v>
      </c>
      <c r="O2541" s="18" t="s">
        <v>1354</v>
      </c>
      <c r="P2541" s="31" t="str">
        <f t="shared" si="39"/>
        <v>St</v>
      </c>
    </row>
    <row r="2542" spans="1:16" ht="15.6" x14ac:dyDescent="0.3">
      <c r="A2542" s="9">
        <v>45603.260416666664</v>
      </c>
      <c r="B2542" s="2" t="s">
        <v>27</v>
      </c>
      <c r="C2542" s="2" t="s">
        <v>28</v>
      </c>
      <c r="D2542" s="2" t="s">
        <v>1713</v>
      </c>
      <c r="E2542" s="12" t="s">
        <v>3895</v>
      </c>
      <c r="G2542" s="2" t="s">
        <v>27</v>
      </c>
      <c r="H2542" s="2" t="s">
        <v>10</v>
      </c>
      <c r="I2542" s="2" t="s">
        <v>74</v>
      </c>
      <c r="K2542" s="3" t="s">
        <v>1571</v>
      </c>
      <c r="L2542" s="30">
        <f>IF(M2542="1000 szt.",((J2542/N2542)/1000),IF(M2542="gram",((J2542/N2542)*1000),J2542/N2542))</f>
        <v>0</v>
      </c>
      <c r="M2542" s="14" t="s">
        <v>31</v>
      </c>
      <c r="N2542" s="15">
        <v>1.0400000000000001E-3</v>
      </c>
      <c r="O2542" s="18" t="s">
        <v>1354</v>
      </c>
      <c r="P2542" s="31" t="str">
        <f t="shared" si="39"/>
        <v>St</v>
      </c>
    </row>
    <row r="2543" spans="1:16" ht="15.6" x14ac:dyDescent="0.3">
      <c r="A2543" s="9">
        <v>45603.260416666664</v>
      </c>
      <c r="B2543" s="2" t="s">
        <v>27</v>
      </c>
      <c r="C2543" s="2" t="s">
        <v>28</v>
      </c>
      <c r="D2543" s="2" t="s">
        <v>1713</v>
      </c>
      <c r="E2543" s="12" t="s">
        <v>3895</v>
      </c>
      <c r="G2543" s="2" t="s">
        <v>27</v>
      </c>
      <c r="H2543" s="2" t="s">
        <v>10</v>
      </c>
      <c r="I2543" s="2" t="s">
        <v>200</v>
      </c>
      <c r="L2543" s="30">
        <f>IF(M2543="1000 szt.",((J2543/N2543)/1000),IF(M2543="gram",((J2543/N2543)*1000),J2543/N2543))</f>
        <v>0</v>
      </c>
      <c r="M2543" s="14" t="s">
        <v>31</v>
      </c>
      <c r="N2543" s="15">
        <v>9.2000000000000003E-4</v>
      </c>
      <c r="O2543" s="18" t="s">
        <v>1354</v>
      </c>
      <c r="P2543" s="31" t="str">
        <f t="shared" si="39"/>
        <v>St</v>
      </c>
    </row>
    <row r="2544" spans="1:16" ht="15.6" x14ac:dyDescent="0.3">
      <c r="A2544" s="9">
        <v>45603.260416666664</v>
      </c>
      <c r="B2544" s="2" t="s">
        <v>27</v>
      </c>
      <c r="C2544" s="2" t="s">
        <v>28</v>
      </c>
      <c r="D2544" s="2" t="s">
        <v>1713</v>
      </c>
      <c r="E2544" s="12" t="s">
        <v>3895</v>
      </c>
      <c r="G2544" s="2" t="s">
        <v>27</v>
      </c>
      <c r="H2544" s="2" t="s">
        <v>64</v>
      </c>
      <c r="I2544" s="2" t="s">
        <v>1744</v>
      </c>
      <c r="K2544" s="3" t="s">
        <v>1572</v>
      </c>
      <c r="L2544" s="30">
        <f>IF(M2544="1000 szt.",((J2544/N2544)/1000),IF(M2544="gram",((J2544/N2544)*1000),J2544/N2544))</f>
        <v>0</v>
      </c>
      <c r="M2544" s="14" t="s">
        <v>19</v>
      </c>
      <c r="N2544" s="15">
        <v>1</v>
      </c>
      <c r="O2544" s="18" t="s">
        <v>1354</v>
      </c>
      <c r="P2544" s="31" t="str">
        <f t="shared" si="39"/>
        <v>St</v>
      </c>
    </row>
    <row r="2545" spans="1:16" ht="15.6" x14ac:dyDescent="0.3">
      <c r="A2545" s="9">
        <v>45603.260416666664</v>
      </c>
      <c r="B2545" s="2" t="s">
        <v>27</v>
      </c>
      <c r="C2545" s="2" t="s">
        <v>28</v>
      </c>
      <c r="D2545" s="2" t="s">
        <v>1713</v>
      </c>
      <c r="E2545" s="12" t="s">
        <v>3895</v>
      </c>
      <c r="G2545" s="2" t="s">
        <v>27</v>
      </c>
      <c r="H2545" s="2" t="s">
        <v>17</v>
      </c>
      <c r="I2545" s="2" t="s">
        <v>1744</v>
      </c>
      <c r="K2545" s="3" t="s">
        <v>1573</v>
      </c>
      <c r="L2545" s="30">
        <f>IF(M2545="1000 szt.",((J2545/N2545)/1000),IF(M2545="gram",((J2545/N2545)*1000),J2545/N2545))</f>
        <v>0</v>
      </c>
      <c r="M2545" s="14" t="s">
        <v>19</v>
      </c>
      <c r="N2545" s="15">
        <v>33</v>
      </c>
      <c r="O2545" s="18" t="s">
        <v>1354</v>
      </c>
      <c r="P2545" s="31" t="str">
        <f t="shared" si="39"/>
        <v>St</v>
      </c>
    </row>
    <row r="2546" spans="1:16" ht="15.6" x14ac:dyDescent="0.3">
      <c r="A2546" s="9">
        <v>45603.333333333336</v>
      </c>
      <c r="B2546" s="2" t="s">
        <v>9</v>
      </c>
      <c r="C2546" s="2" t="s">
        <v>4</v>
      </c>
      <c r="D2546" s="2" t="s">
        <v>1709</v>
      </c>
      <c r="E2546" s="12" t="s">
        <v>52</v>
      </c>
      <c r="F2546" s="12" t="s">
        <v>1751</v>
      </c>
      <c r="G2546" s="2" t="s">
        <v>16</v>
      </c>
      <c r="H2546" s="2" t="s">
        <v>17</v>
      </c>
      <c r="I2546" s="2" t="s">
        <v>18</v>
      </c>
      <c r="J2546" s="17">
        <v>4</v>
      </c>
      <c r="K2546" s="3" t="s">
        <v>1568</v>
      </c>
      <c r="L2546" s="30">
        <f>IF(M2546="1000 szt.",((J2546/N2546)/1000),IF(M2546="gram",((J2546/N2546)*1000),J2546/N2546))</f>
        <v>4</v>
      </c>
      <c r="M2546" s="14" t="s">
        <v>19</v>
      </c>
      <c r="N2546" s="15">
        <v>1</v>
      </c>
      <c r="O2546" s="18" t="s">
        <v>1354</v>
      </c>
      <c r="P2546" s="31" t="str">
        <f t="shared" si="39"/>
        <v>St</v>
      </c>
    </row>
    <row r="2547" spans="1:16" ht="28.8" x14ac:dyDescent="0.3">
      <c r="A2547" s="9">
        <v>45603.534722222219</v>
      </c>
      <c r="B2547" s="2" t="s">
        <v>3</v>
      </c>
      <c r="C2547" s="2" t="s">
        <v>4</v>
      </c>
      <c r="D2547" s="2" t="s">
        <v>1708</v>
      </c>
      <c r="E2547" s="12" t="s">
        <v>22</v>
      </c>
      <c r="F2547" s="12" t="s">
        <v>1749</v>
      </c>
      <c r="G2547" s="2" t="s">
        <v>23</v>
      </c>
      <c r="H2547" s="2" t="s">
        <v>64</v>
      </c>
      <c r="I2547" s="2" t="s">
        <v>1744</v>
      </c>
      <c r="J2547" s="17">
        <v>40</v>
      </c>
      <c r="K2547" s="3" t="s">
        <v>1569</v>
      </c>
      <c r="L2547" s="30">
        <f>IF(M2547="1000 szt.",((J2547/N2547)/1000),IF(M2547="gram",((J2547/N2547)*1000),J2547/N2547))</f>
        <v>40</v>
      </c>
      <c r="M2547" s="14" t="s">
        <v>19</v>
      </c>
      <c r="N2547" s="15">
        <v>1</v>
      </c>
      <c r="O2547" s="18" t="s">
        <v>1168</v>
      </c>
      <c r="P2547" s="31" t="str">
        <f t="shared" si="39"/>
        <v>KA</v>
      </c>
    </row>
    <row r="2548" spans="1:16" ht="15.6" x14ac:dyDescent="0.3">
      <c r="A2548" s="9">
        <v>45603.534722222219</v>
      </c>
      <c r="B2548" s="2" t="s">
        <v>9</v>
      </c>
      <c r="C2548" s="2" t="s">
        <v>4</v>
      </c>
      <c r="D2548" s="2" t="s">
        <v>1709</v>
      </c>
      <c r="E2548" s="12" t="s">
        <v>52</v>
      </c>
      <c r="F2548" s="12" t="s">
        <v>1751</v>
      </c>
      <c r="G2548" s="2" t="s">
        <v>16</v>
      </c>
      <c r="H2548" s="2" t="s">
        <v>17</v>
      </c>
      <c r="I2548" s="2" t="s">
        <v>18</v>
      </c>
      <c r="J2548" s="17">
        <v>4</v>
      </c>
      <c r="K2548" s="3" t="s">
        <v>1570</v>
      </c>
      <c r="L2548" s="30">
        <f>IF(M2548="1000 szt.",((J2548/N2548)/1000),IF(M2548="gram",((J2548/N2548)*1000),J2548/N2548))</f>
        <v>4</v>
      </c>
      <c r="M2548" s="14" t="s">
        <v>19</v>
      </c>
      <c r="N2548" s="15">
        <v>1</v>
      </c>
      <c r="O2548" s="18" t="s">
        <v>1354</v>
      </c>
      <c r="P2548" s="31" t="str">
        <f t="shared" si="39"/>
        <v>St</v>
      </c>
    </row>
    <row r="2549" spans="1:16" ht="15.6" x14ac:dyDescent="0.3">
      <c r="A2549" s="9">
        <v>45603.916666666664</v>
      </c>
      <c r="B2549" s="2" t="s">
        <v>9</v>
      </c>
      <c r="C2549" s="2" t="s">
        <v>32</v>
      </c>
      <c r="D2549" s="2" t="s">
        <v>1714</v>
      </c>
      <c r="E2549" s="12" t="s">
        <v>261</v>
      </c>
      <c r="G2549" s="2" t="s">
        <v>34</v>
      </c>
      <c r="H2549" s="2" t="s">
        <v>37</v>
      </c>
      <c r="I2549" s="2" t="s">
        <v>38</v>
      </c>
      <c r="J2549" s="17">
        <v>80000</v>
      </c>
      <c r="L2549" s="30">
        <f>IF(M2549="1000 szt.",((J2549/N2549)/1000),IF(M2549="gram",((J2549/N2549)*1000),J2549/N2549))</f>
        <v>80000</v>
      </c>
      <c r="M2549" s="14" t="s">
        <v>19</v>
      </c>
      <c r="N2549" s="15">
        <v>1</v>
      </c>
      <c r="O2549" s="18" t="s">
        <v>1354</v>
      </c>
      <c r="P2549" s="31" t="str">
        <f t="shared" si="39"/>
        <v>St</v>
      </c>
    </row>
    <row r="2550" spans="1:16" ht="15.6" x14ac:dyDescent="0.3">
      <c r="A2550" s="9">
        <v>45604.208333333336</v>
      </c>
      <c r="B2550" s="2" t="s">
        <v>3</v>
      </c>
      <c r="C2550" s="2" t="s">
        <v>4</v>
      </c>
      <c r="D2550" s="2" t="s">
        <v>1708</v>
      </c>
      <c r="E2550" s="12" t="s">
        <v>25</v>
      </c>
      <c r="F2550" s="12" t="s">
        <v>1750</v>
      </c>
      <c r="G2550" s="2" t="s">
        <v>26</v>
      </c>
      <c r="H2550" s="2" t="s">
        <v>11</v>
      </c>
      <c r="I2550" s="2" t="s">
        <v>1744</v>
      </c>
      <c r="J2550" s="17">
        <v>1440</v>
      </c>
      <c r="K2550" s="3" t="s">
        <v>1574</v>
      </c>
      <c r="L2550" s="30">
        <f>IF(M2550="1000 szt.",((J2550/N2550)/1000),IF(M2550="gram",((J2550/N2550)*1000),J2550/N2550))</f>
        <v>10</v>
      </c>
      <c r="M2550" s="14" t="s">
        <v>19</v>
      </c>
      <c r="N2550" s="15">
        <v>144</v>
      </c>
      <c r="O2550" s="18" t="s">
        <v>1164</v>
      </c>
      <c r="P2550" s="31" t="str">
        <f t="shared" si="39"/>
        <v>KA</v>
      </c>
    </row>
    <row r="2551" spans="1:16" ht="15.6" x14ac:dyDescent="0.3">
      <c r="A2551" s="9">
        <v>45604.388888888891</v>
      </c>
      <c r="B2551" s="2" t="s">
        <v>9</v>
      </c>
      <c r="C2551" s="2" t="s">
        <v>4</v>
      </c>
      <c r="D2551" s="2" t="s">
        <v>1709</v>
      </c>
      <c r="E2551" s="12" t="s">
        <v>52</v>
      </c>
      <c r="F2551" s="12" t="s">
        <v>1751</v>
      </c>
      <c r="G2551" s="2" t="s">
        <v>16</v>
      </c>
      <c r="H2551" s="2" t="s">
        <v>17</v>
      </c>
      <c r="I2551" s="2" t="s">
        <v>18</v>
      </c>
      <c r="J2551" s="17">
        <v>2</v>
      </c>
      <c r="K2551" s="3" t="s">
        <v>1575</v>
      </c>
      <c r="L2551" s="30">
        <f>IF(M2551="1000 szt.",((J2551/N2551)/1000),IF(M2551="gram",((J2551/N2551)*1000),J2551/N2551))</f>
        <v>2</v>
      </c>
      <c r="M2551" s="14" t="s">
        <v>19</v>
      </c>
      <c r="N2551" s="15">
        <v>1</v>
      </c>
      <c r="O2551" s="18" t="s">
        <v>1354</v>
      </c>
      <c r="P2551" s="31" t="str">
        <f t="shared" si="39"/>
        <v>St</v>
      </c>
    </row>
    <row r="2552" spans="1:16" ht="15.6" x14ac:dyDescent="0.3">
      <c r="A2552" s="9">
        <v>45604.458333333336</v>
      </c>
      <c r="B2552" s="2" t="s">
        <v>3</v>
      </c>
      <c r="C2552" s="2" t="s">
        <v>4</v>
      </c>
      <c r="D2552" s="2" t="s">
        <v>1709</v>
      </c>
      <c r="E2552" s="12" t="s">
        <v>60</v>
      </c>
      <c r="F2552" s="12" t="s">
        <v>1765</v>
      </c>
      <c r="G2552" s="2" t="s">
        <v>23</v>
      </c>
      <c r="H2552" s="2" t="s">
        <v>7</v>
      </c>
      <c r="I2552" s="2" t="s">
        <v>7</v>
      </c>
      <c r="J2552" s="17">
        <v>179.42</v>
      </c>
      <c r="L2552" s="30">
        <f>IF(M2552="1000 szt.",((J2552/N2552)/1000),IF(M2552="gram",((J2552/N2552)*1000),J2552/N2552))</f>
        <v>0.81554545454545446</v>
      </c>
      <c r="M2552" s="14" t="s">
        <v>19</v>
      </c>
      <c r="N2552" s="15">
        <v>220</v>
      </c>
      <c r="O2552" s="18" t="s">
        <v>1354</v>
      </c>
      <c r="P2552" s="31" t="str">
        <f t="shared" si="39"/>
        <v>St</v>
      </c>
    </row>
    <row r="2553" spans="1:16" ht="15.6" x14ac:dyDescent="0.3">
      <c r="A2553" s="9">
        <v>45604.458333333336</v>
      </c>
      <c r="B2553" s="2" t="s">
        <v>3</v>
      </c>
      <c r="C2553" s="2" t="s">
        <v>4</v>
      </c>
      <c r="D2553" s="2" t="s">
        <v>1709</v>
      </c>
      <c r="E2553" s="12" t="s">
        <v>60</v>
      </c>
      <c r="F2553" s="12" t="s">
        <v>1765</v>
      </c>
      <c r="G2553" s="2" t="s">
        <v>23</v>
      </c>
      <c r="H2553" s="2" t="s">
        <v>11</v>
      </c>
      <c r="I2553" s="2" t="s">
        <v>1744</v>
      </c>
      <c r="J2553" s="17">
        <v>70.31</v>
      </c>
      <c r="K2553" s="3" t="s">
        <v>428</v>
      </c>
      <c r="L2553" s="30">
        <f>IF(M2553="1000 szt.",((J2553/N2553)/1000),IF(M2553="gram",((J2553/N2553)*1000),J2553/N2553))</f>
        <v>1860.0529100529102</v>
      </c>
      <c r="M2553" s="14" t="s">
        <v>31</v>
      </c>
      <c r="N2553" s="15">
        <v>3.78E-2</v>
      </c>
      <c r="O2553" s="18" t="s">
        <v>1354</v>
      </c>
      <c r="P2553" s="31" t="str">
        <f t="shared" si="39"/>
        <v>St</v>
      </c>
    </row>
    <row r="2554" spans="1:16" ht="15.6" x14ac:dyDescent="0.3">
      <c r="A2554" s="9">
        <v>45604.46875</v>
      </c>
      <c r="B2554" s="2" t="s">
        <v>27</v>
      </c>
      <c r="C2554" s="2" t="s">
        <v>32</v>
      </c>
      <c r="D2554" s="2" t="s">
        <v>1708</v>
      </c>
      <c r="E2554" s="12" t="s">
        <v>199</v>
      </c>
      <c r="G2554" s="2" t="s">
        <v>26</v>
      </c>
      <c r="H2554" s="2" t="s">
        <v>10</v>
      </c>
      <c r="I2554" s="2" t="s">
        <v>219</v>
      </c>
      <c r="K2554" s="3" t="s">
        <v>1576</v>
      </c>
      <c r="L2554" s="30">
        <f>IF(M2554="1000 szt.",((J2554/N2554)/1000),IF(M2554="gram",((J2554/N2554)*1000),J2554/N2554))</f>
        <v>0</v>
      </c>
      <c r="M2554" s="14" t="s">
        <v>31</v>
      </c>
      <c r="N2554" s="15">
        <v>1.068E-2</v>
      </c>
      <c r="O2554" s="18" t="s">
        <v>1354</v>
      </c>
      <c r="P2554" s="31" t="str">
        <f t="shared" si="39"/>
        <v>St</v>
      </c>
    </row>
    <row r="2555" spans="1:16" ht="15.6" x14ac:dyDescent="0.3">
      <c r="A2555" s="9">
        <v>45604.46875</v>
      </c>
      <c r="B2555" s="2" t="s">
        <v>27</v>
      </c>
      <c r="C2555" s="2" t="s">
        <v>32</v>
      </c>
      <c r="D2555" s="2" t="s">
        <v>1708</v>
      </c>
      <c r="E2555" s="12" t="s">
        <v>199</v>
      </c>
      <c r="G2555" s="2" t="s">
        <v>26</v>
      </c>
      <c r="H2555" s="2" t="s">
        <v>10</v>
      </c>
      <c r="I2555" s="2" t="s">
        <v>1744</v>
      </c>
      <c r="K2555" s="3" t="s">
        <v>1577</v>
      </c>
      <c r="L2555" s="30">
        <f>IF(M2555="1000 szt.",((J2555/N2555)/1000),IF(M2555="gram",((J2555/N2555)*1000),J2555/N2555))</f>
        <v>0</v>
      </c>
      <c r="M2555" s="14" t="s">
        <v>31</v>
      </c>
      <c r="N2555" s="15">
        <v>1.0200000000000001E-3</v>
      </c>
      <c r="O2555" s="18" t="s">
        <v>1354</v>
      </c>
      <c r="P2555" s="31" t="str">
        <f t="shared" si="39"/>
        <v>St</v>
      </c>
    </row>
    <row r="2556" spans="1:16" ht="15.6" x14ac:dyDescent="0.3">
      <c r="A2556" s="9">
        <v>45604.5</v>
      </c>
      <c r="B2556" s="2" t="s">
        <v>27</v>
      </c>
      <c r="C2556" s="2" t="s">
        <v>32</v>
      </c>
      <c r="D2556" s="2" t="s">
        <v>1710</v>
      </c>
      <c r="E2556" s="12" t="s">
        <v>167</v>
      </c>
      <c r="G2556" s="2" t="s">
        <v>16</v>
      </c>
      <c r="H2556" s="2" t="s">
        <v>64</v>
      </c>
      <c r="I2556" s="2" t="s">
        <v>1744</v>
      </c>
      <c r="J2556" s="17">
        <v>3000</v>
      </c>
      <c r="K2556" s="3" t="s">
        <v>1579</v>
      </c>
      <c r="L2556" s="30">
        <f>IF(M2556="1000 szt.",((J2556/N2556)/1000),IF(M2556="gram",((J2556/N2556)*1000),J2556/N2556))</f>
        <v>3000</v>
      </c>
      <c r="M2556" s="14" t="s">
        <v>19</v>
      </c>
      <c r="N2556" s="15">
        <v>1</v>
      </c>
      <c r="O2556" s="18" t="s">
        <v>1354</v>
      </c>
      <c r="P2556" s="31" t="str">
        <f t="shared" si="39"/>
        <v>St</v>
      </c>
    </row>
    <row r="2557" spans="1:16" ht="15.6" x14ac:dyDescent="0.3">
      <c r="A2557" s="9">
        <v>45604.572222222225</v>
      </c>
      <c r="B2557" s="2" t="s">
        <v>9</v>
      </c>
      <c r="C2557" s="2" t="s">
        <v>4</v>
      </c>
      <c r="D2557" s="2" t="s">
        <v>1714</v>
      </c>
      <c r="E2557" s="12" t="s">
        <v>63</v>
      </c>
      <c r="F2557" s="12" t="s">
        <v>1753</v>
      </c>
      <c r="G2557" s="2" t="s">
        <v>16</v>
      </c>
      <c r="H2557" s="2" t="s">
        <v>64</v>
      </c>
      <c r="I2557" s="2" t="s">
        <v>1744</v>
      </c>
      <c r="J2557" s="17">
        <v>50</v>
      </c>
      <c r="K2557" s="3" t="s">
        <v>855</v>
      </c>
      <c r="L2557" s="30">
        <f>IF(M2557="1000 szt.",((J2557/N2557)/1000),IF(M2557="gram",((J2557/N2557)*1000),J2557/N2557))</f>
        <v>50</v>
      </c>
      <c r="M2557" s="14" t="s">
        <v>19</v>
      </c>
      <c r="N2557" s="15">
        <v>1</v>
      </c>
      <c r="O2557" s="18" t="s">
        <v>1354</v>
      </c>
      <c r="P2557" s="31" t="str">
        <f t="shared" si="39"/>
        <v>St</v>
      </c>
    </row>
    <row r="2558" spans="1:16" ht="20.399999999999999" x14ac:dyDescent="0.3">
      <c r="A2558" s="9">
        <v>45604.711805555555</v>
      </c>
      <c r="B2558" s="2" t="s">
        <v>9</v>
      </c>
      <c r="C2558" s="2" t="s">
        <v>4</v>
      </c>
      <c r="D2558" s="2" t="s">
        <v>1715</v>
      </c>
      <c r="E2558" s="12" t="s">
        <v>113</v>
      </c>
      <c r="F2558" s="12" t="s">
        <v>1758</v>
      </c>
      <c r="G2558" s="2" t="s">
        <v>16</v>
      </c>
      <c r="H2558" s="2" t="s">
        <v>17</v>
      </c>
      <c r="I2558" s="2" t="s">
        <v>18</v>
      </c>
      <c r="J2558" s="17">
        <v>8</v>
      </c>
      <c r="K2558" s="3" t="s">
        <v>1578</v>
      </c>
      <c r="L2558" s="30">
        <f>IF(M2558="1000 szt.",((J2558/N2558)/1000),IF(M2558="gram",((J2558/N2558)*1000),J2558/N2558))</f>
        <v>2</v>
      </c>
      <c r="M2558" s="14" t="s">
        <v>19</v>
      </c>
      <c r="N2558" s="15">
        <v>4</v>
      </c>
      <c r="O2558" s="18" t="s">
        <v>1354</v>
      </c>
      <c r="P2558" s="31" t="str">
        <f t="shared" si="39"/>
        <v>St</v>
      </c>
    </row>
    <row r="2559" spans="1:16" ht="15.6" x14ac:dyDescent="0.3">
      <c r="A2559" s="9">
        <v>45605.116666666669</v>
      </c>
      <c r="B2559" s="2" t="s">
        <v>27</v>
      </c>
      <c r="C2559" s="2" t="s">
        <v>32</v>
      </c>
      <c r="D2559" s="2" t="s">
        <v>1716</v>
      </c>
      <c r="E2559" s="12" t="s">
        <v>277</v>
      </c>
      <c r="G2559" s="2" t="s">
        <v>26</v>
      </c>
      <c r="H2559" s="2" t="s">
        <v>7</v>
      </c>
      <c r="I2559" s="2" t="s">
        <v>7</v>
      </c>
      <c r="J2559" s="17">
        <v>8155.4</v>
      </c>
      <c r="K2559" s="3" t="s">
        <v>891</v>
      </c>
      <c r="L2559" s="30">
        <f>IF(M2559="1000 szt.",((J2559/N2559)/1000),IF(M2559="gram",((J2559/N2559)*1000),J2559/N2559))</f>
        <v>0.81553999999999993</v>
      </c>
      <c r="M2559" s="14" t="s">
        <v>19</v>
      </c>
      <c r="N2559" s="15">
        <v>10000</v>
      </c>
      <c r="O2559" s="18" t="s">
        <v>1354</v>
      </c>
      <c r="P2559" s="31" t="str">
        <f t="shared" si="39"/>
        <v>St</v>
      </c>
    </row>
    <row r="2560" spans="1:16" ht="15.6" x14ac:dyDescent="0.3">
      <c r="A2560" s="9">
        <v>45605.116666666669</v>
      </c>
      <c r="B2560" s="2" t="s">
        <v>27</v>
      </c>
      <c r="C2560" s="2" t="s">
        <v>32</v>
      </c>
      <c r="D2560" s="2" t="s">
        <v>1716</v>
      </c>
      <c r="E2560" s="12" t="s">
        <v>277</v>
      </c>
      <c r="G2560" s="2" t="s">
        <v>26</v>
      </c>
      <c r="H2560" s="2" t="s">
        <v>7</v>
      </c>
      <c r="I2560" s="2" t="s">
        <v>7</v>
      </c>
      <c r="J2560" s="17">
        <v>13864.18</v>
      </c>
      <c r="K2560" s="3" t="s">
        <v>892</v>
      </c>
      <c r="L2560" s="30">
        <f>IF(M2560="1000 szt.",((J2560/N2560)/1000),IF(M2560="gram",((J2560/N2560)*1000),J2560/N2560))</f>
        <v>0.81554000000000004</v>
      </c>
      <c r="M2560" s="14" t="s">
        <v>19</v>
      </c>
      <c r="N2560" s="15">
        <v>17000</v>
      </c>
      <c r="O2560" s="18" t="s">
        <v>1354</v>
      </c>
      <c r="P2560" s="31" t="str">
        <f t="shared" si="39"/>
        <v>St</v>
      </c>
    </row>
    <row r="2561" spans="1:16" ht="15.6" x14ac:dyDescent="0.3">
      <c r="A2561" s="9">
        <v>45605.176388888889</v>
      </c>
      <c r="B2561" s="2" t="s">
        <v>27</v>
      </c>
      <c r="C2561" s="2" t="s">
        <v>32</v>
      </c>
      <c r="D2561" s="2" t="s">
        <v>1716</v>
      </c>
      <c r="E2561" s="12" t="s">
        <v>277</v>
      </c>
      <c r="G2561" s="2" t="s">
        <v>26</v>
      </c>
      <c r="H2561" s="2" t="s">
        <v>7</v>
      </c>
      <c r="I2561" s="2" t="s">
        <v>7</v>
      </c>
      <c r="J2561" s="17">
        <v>16310.8</v>
      </c>
      <c r="K2561" s="3" t="s">
        <v>891</v>
      </c>
      <c r="L2561" s="30">
        <f>IF(M2561="1000 szt.",((J2561/N2561)/1000),IF(M2561="gram",((J2561/N2561)*1000),J2561/N2561))</f>
        <v>0.81553999999999993</v>
      </c>
      <c r="M2561" s="14" t="s">
        <v>19</v>
      </c>
      <c r="N2561" s="15">
        <v>20000</v>
      </c>
      <c r="O2561" s="18" t="s">
        <v>1354</v>
      </c>
      <c r="P2561" s="31" t="str">
        <f t="shared" si="39"/>
        <v>St</v>
      </c>
    </row>
    <row r="2562" spans="1:16" ht="15.6" x14ac:dyDescent="0.3">
      <c r="A2562" s="9">
        <v>45605.176388888889</v>
      </c>
      <c r="B2562" s="2" t="s">
        <v>27</v>
      </c>
      <c r="C2562" s="2" t="s">
        <v>32</v>
      </c>
      <c r="D2562" s="2" t="s">
        <v>1716</v>
      </c>
      <c r="E2562" s="12" t="s">
        <v>277</v>
      </c>
      <c r="G2562" s="2" t="s">
        <v>26</v>
      </c>
      <c r="H2562" s="2" t="s">
        <v>7</v>
      </c>
      <c r="I2562" s="2" t="s">
        <v>7</v>
      </c>
      <c r="J2562" s="17">
        <v>5708.78</v>
      </c>
      <c r="K2562" s="3" t="s">
        <v>892</v>
      </c>
      <c r="L2562" s="30">
        <f>IF(M2562="1000 szt.",((J2562/N2562)/1000),IF(M2562="gram",((J2562/N2562)*1000),J2562/N2562))</f>
        <v>0.81553999999999993</v>
      </c>
      <c r="M2562" s="14" t="s">
        <v>19</v>
      </c>
      <c r="N2562" s="15">
        <v>7000</v>
      </c>
      <c r="O2562" s="18" t="s">
        <v>1354</v>
      </c>
      <c r="P2562" s="31" t="str">
        <f t="shared" si="39"/>
        <v>St</v>
      </c>
    </row>
    <row r="2563" spans="1:16" ht="15.6" x14ac:dyDescent="0.3">
      <c r="A2563" s="9">
        <v>45605.375</v>
      </c>
      <c r="B2563" s="2" t="s">
        <v>27</v>
      </c>
      <c r="C2563" s="2" t="s">
        <v>32</v>
      </c>
      <c r="D2563" s="2" t="s">
        <v>1716</v>
      </c>
      <c r="E2563" s="12" t="s">
        <v>59</v>
      </c>
      <c r="G2563" s="2" t="s">
        <v>26</v>
      </c>
      <c r="H2563" s="2" t="s">
        <v>7</v>
      </c>
      <c r="I2563" s="2" t="s">
        <v>7</v>
      </c>
      <c r="J2563" s="17">
        <v>32621.599999999999</v>
      </c>
      <c r="L2563" s="30">
        <f>IF(M2563="1000 szt.",((J2563/N2563)/1000),IF(M2563="gram",((J2563/N2563)*1000),J2563/N2563))</f>
        <v>0.81553999999999993</v>
      </c>
      <c r="M2563" s="14" t="s">
        <v>19</v>
      </c>
      <c r="N2563" s="15">
        <v>40000</v>
      </c>
      <c r="O2563" s="18" t="s">
        <v>1354</v>
      </c>
      <c r="P2563" s="31" t="str">
        <f t="shared" ref="P2563:P2626" si="40">MID(O2563,1,2)</f>
        <v>St</v>
      </c>
    </row>
    <row r="2564" spans="1:16" ht="15.6" x14ac:dyDescent="0.3">
      <c r="A2564" s="9">
        <v>45605.375</v>
      </c>
      <c r="B2564" s="2" t="s">
        <v>27</v>
      </c>
      <c r="C2564" s="2" t="s">
        <v>32</v>
      </c>
      <c r="D2564" s="2" t="s">
        <v>1716</v>
      </c>
      <c r="E2564" s="12" t="s">
        <v>59</v>
      </c>
      <c r="G2564" s="2" t="s">
        <v>26</v>
      </c>
      <c r="H2564" s="2" t="s">
        <v>7</v>
      </c>
      <c r="I2564" s="2" t="s">
        <v>7</v>
      </c>
      <c r="J2564" s="17">
        <v>32621.599999999999</v>
      </c>
      <c r="L2564" s="30">
        <f>IF(M2564="1000 szt.",((J2564/N2564)/1000),IF(M2564="gram",((J2564/N2564)*1000),J2564/N2564))</f>
        <v>0.81553999999999993</v>
      </c>
      <c r="M2564" s="14" t="s">
        <v>19</v>
      </c>
      <c r="N2564" s="15">
        <v>40000</v>
      </c>
      <c r="O2564" s="18" t="s">
        <v>1354</v>
      </c>
      <c r="P2564" s="31" t="str">
        <f t="shared" si="40"/>
        <v>St</v>
      </c>
    </row>
    <row r="2565" spans="1:16" ht="15.6" x14ac:dyDescent="0.3">
      <c r="A2565" s="9">
        <v>45605.375</v>
      </c>
      <c r="B2565" s="2" t="s">
        <v>27</v>
      </c>
      <c r="C2565" s="2" t="s">
        <v>32</v>
      </c>
      <c r="D2565" s="2" t="s">
        <v>1716</v>
      </c>
      <c r="E2565" s="12" t="s">
        <v>59</v>
      </c>
      <c r="G2565" s="2" t="s">
        <v>26</v>
      </c>
      <c r="H2565" s="2" t="s">
        <v>7</v>
      </c>
      <c r="I2565" s="2" t="s">
        <v>7</v>
      </c>
      <c r="J2565" s="17">
        <v>32621.599999999999</v>
      </c>
      <c r="L2565" s="30">
        <f>IF(M2565="1000 szt.",((J2565/N2565)/1000),IF(M2565="gram",((J2565/N2565)*1000),J2565/N2565))</f>
        <v>0.81553999999999993</v>
      </c>
      <c r="M2565" s="14" t="s">
        <v>19</v>
      </c>
      <c r="N2565" s="15">
        <v>40000</v>
      </c>
      <c r="O2565" s="18" t="s">
        <v>1354</v>
      </c>
      <c r="P2565" s="31" t="str">
        <f t="shared" si="40"/>
        <v>St</v>
      </c>
    </row>
    <row r="2566" spans="1:16" ht="15.6" x14ac:dyDescent="0.3">
      <c r="A2566" s="9">
        <v>45605.486111111109</v>
      </c>
      <c r="B2566" s="2" t="s">
        <v>9</v>
      </c>
      <c r="C2566" s="2" t="s">
        <v>4</v>
      </c>
      <c r="D2566" s="2" t="s">
        <v>1709</v>
      </c>
      <c r="E2566" s="12" t="s">
        <v>60</v>
      </c>
      <c r="F2566" s="12" t="s">
        <v>1752</v>
      </c>
      <c r="G2566" s="2" t="s">
        <v>23</v>
      </c>
      <c r="H2566" s="2" t="s">
        <v>17</v>
      </c>
      <c r="I2566" s="2" t="s">
        <v>18</v>
      </c>
      <c r="J2566" s="17">
        <v>4</v>
      </c>
      <c r="K2566" s="3" t="s">
        <v>1580</v>
      </c>
      <c r="L2566" s="30">
        <f>IF(M2566="1000 szt.",((J2566/N2566)/1000),IF(M2566="gram",((J2566/N2566)*1000),J2566/N2566))</f>
        <v>2</v>
      </c>
      <c r="M2566" s="14" t="s">
        <v>19</v>
      </c>
      <c r="N2566" s="15">
        <v>2</v>
      </c>
      <c r="O2566" s="18" t="s">
        <v>1354</v>
      </c>
      <c r="P2566" s="31" t="str">
        <f t="shared" si="40"/>
        <v>St</v>
      </c>
    </row>
    <row r="2567" spans="1:16" ht="28.8" x14ac:dyDescent="0.3">
      <c r="A2567" s="9">
        <v>45605.625</v>
      </c>
      <c r="B2567" s="2" t="s">
        <v>3</v>
      </c>
      <c r="C2567" s="2" t="s">
        <v>4</v>
      </c>
      <c r="D2567" s="2" t="s">
        <v>1708</v>
      </c>
      <c r="E2567" s="12" t="s">
        <v>22</v>
      </c>
      <c r="F2567" s="12" t="s">
        <v>1749</v>
      </c>
      <c r="G2567" s="2" t="s">
        <v>23</v>
      </c>
      <c r="H2567" s="2" t="s">
        <v>29</v>
      </c>
      <c r="I2567" s="2" t="s">
        <v>234</v>
      </c>
      <c r="J2567" s="17">
        <v>31.01</v>
      </c>
      <c r="K2567" s="3" t="s">
        <v>428</v>
      </c>
      <c r="L2567" s="30">
        <f>IF(M2567="1000 szt.",((J2567/N2567)/1000),IF(M2567="gram",((J2567/N2567)*1000),J2567/N2567))</f>
        <v>585.09433962264154</v>
      </c>
      <c r="M2567" s="14" t="s">
        <v>31</v>
      </c>
      <c r="N2567" s="15">
        <v>5.2999999999999999E-2</v>
      </c>
      <c r="O2567" s="18" t="s">
        <v>1593</v>
      </c>
      <c r="P2567" s="31" t="str">
        <f t="shared" si="40"/>
        <v>SC</v>
      </c>
    </row>
    <row r="2568" spans="1:16" ht="30.6" x14ac:dyDescent="0.3">
      <c r="A2568" s="9">
        <v>45605.729166666664</v>
      </c>
      <c r="B2568" s="2" t="s">
        <v>3</v>
      </c>
      <c r="C2568" s="2" t="s">
        <v>4</v>
      </c>
      <c r="D2568" s="2" t="s">
        <v>1708</v>
      </c>
      <c r="E2568" s="12" t="s">
        <v>25</v>
      </c>
      <c r="F2568" s="12" t="s">
        <v>1755</v>
      </c>
      <c r="G2568" s="2" t="s">
        <v>26</v>
      </c>
      <c r="H2568" s="2" t="s">
        <v>7</v>
      </c>
      <c r="I2568" s="2" t="s">
        <v>7</v>
      </c>
      <c r="J2568" s="17">
        <v>815.54</v>
      </c>
      <c r="K2568" s="3" t="s">
        <v>1583</v>
      </c>
      <c r="L2568" s="30">
        <f>IF(M2568="1000 szt.",((J2568/N2568)/1000),IF(M2568="gram",((J2568/N2568)*1000),J2568/N2568))</f>
        <v>0.81553999999999993</v>
      </c>
      <c r="M2568" s="14" t="s">
        <v>19</v>
      </c>
      <c r="N2568" s="15">
        <v>1000</v>
      </c>
      <c r="O2568" s="18" t="s">
        <v>1354</v>
      </c>
      <c r="P2568" s="31" t="str">
        <f t="shared" si="40"/>
        <v>St</v>
      </c>
    </row>
    <row r="2569" spans="1:16" ht="15.6" x14ac:dyDescent="0.3">
      <c r="A2569" s="9">
        <v>45605.753472222219</v>
      </c>
      <c r="B2569" s="2" t="s">
        <v>27</v>
      </c>
      <c r="C2569" s="2" t="s">
        <v>28</v>
      </c>
      <c r="D2569" s="2" t="s">
        <v>1716</v>
      </c>
      <c r="E2569" s="12" t="s">
        <v>851</v>
      </c>
      <c r="G2569" s="2" t="s">
        <v>27</v>
      </c>
      <c r="H2569" s="2" t="s">
        <v>7</v>
      </c>
      <c r="I2569" s="2" t="s">
        <v>7</v>
      </c>
      <c r="J2569" s="17">
        <v>19083.64</v>
      </c>
      <c r="K2569" s="3" t="s">
        <v>1445</v>
      </c>
      <c r="L2569" s="30">
        <f>IF(M2569="1000 szt.",((J2569/N2569)/1000),IF(M2569="gram",((J2569/N2569)*1000),J2569/N2569))</f>
        <v>0.81554017094017095</v>
      </c>
      <c r="M2569" s="14" t="s">
        <v>19</v>
      </c>
      <c r="N2569" s="15">
        <v>23400</v>
      </c>
      <c r="O2569" s="18" t="s">
        <v>1354</v>
      </c>
      <c r="P2569" s="31" t="str">
        <f t="shared" si="40"/>
        <v>St</v>
      </c>
    </row>
    <row r="2570" spans="1:16" ht="15.6" x14ac:dyDescent="0.3">
      <c r="A2570" s="9">
        <v>45605.753472222219</v>
      </c>
      <c r="B2570" s="2" t="s">
        <v>27</v>
      </c>
      <c r="C2570" s="2" t="s">
        <v>28</v>
      </c>
      <c r="D2570" s="2" t="s">
        <v>1716</v>
      </c>
      <c r="E2570" s="12" t="s">
        <v>851</v>
      </c>
      <c r="G2570" s="2" t="s">
        <v>27</v>
      </c>
      <c r="H2570" s="2" t="s">
        <v>7</v>
      </c>
      <c r="I2570" s="2" t="s">
        <v>7</v>
      </c>
      <c r="J2570" s="17">
        <v>41266.32</v>
      </c>
      <c r="K2570" s="3" t="s">
        <v>891</v>
      </c>
      <c r="L2570" s="30">
        <f>IF(M2570="1000 szt.",((J2570/N2570)/1000),IF(M2570="gram",((J2570/N2570)*1000),J2570/N2570))</f>
        <v>0.8155399209486166</v>
      </c>
      <c r="M2570" s="14" t="s">
        <v>19</v>
      </c>
      <c r="N2570" s="15">
        <v>50600</v>
      </c>
      <c r="O2570" s="18" t="s">
        <v>1354</v>
      </c>
      <c r="P2570" s="31" t="str">
        <f t="shared" si="40"/>
        <v>St</v>
      </c>
    </row>
    <row r="2571" spans="1:16" ht="15.6" x14ac:dyDescent="0.3">
      <c r="A2571" s="9">
        <v>45605.753472222219</v>
      </c>
      <c r="B2571" s="2" t="s">
        <v>27</v>
      </c>
      <c r="C2571" s="2" t="s">
        <v>28</v>
      </c>
      <c r="D2571" s="2" t="s">
        <v>1716</v>
      </c>
      <c r="E2571" s="12" t="s">
        <v>851</v>
      </c>
      <c r="G2571" s="2" t="s">
        <v>27</v>
      </c>
      <c r="H2571" s="2" t="s">
        <v>7</v>
      </c>
      <c r="I2571" s="2" t="s">
        <v>7</v>
      </c>
      <c r="J2571" s="17">
        <v>815.54</v>
      </c>
      <c r="K2571" s="3" t="s">
        <v>1581</v>
      </c>
      <c r="L2571" s="30">
        <f>IF(M2571="1000 szt.",((J2571/N2571)/1000),IF(M2571="gram",((J2571/N2571)*1000),J2571/N2571))</f>
        <v>0.81553999999999993</v>
      </c>
      <c r="M2571" s="14" t="s">
        <v>19</v>
      </c>
      <c r="N2571" s="15">
        <v>1000</v>
      </c>
      <c r="O2571" s="18" t="s">
        <v>1354</v>
      </c>
      <c r="P2571" s="31" t="str">
        <f t="shared" si="40"/>
        <v>St</v>
      </c>
    </row>
    <row r="2572" spans="1:16" ht="15.6" x14ac:dyDescent="0.3">
      <c r="A2572" s="9">
        <v>45605.753472222219</v>
      </c>
      <c r="B2572" s="2" t="s">
        <v>27</v>
      </c>
      <c r="C2572" s="2" t="s">
        <v>28</v>
      </c>
      <c r="D2572" s="2" t="s">
        <v>1716</v>
      </c>
      <c r="E2572" s="12" t="s">
        <v>851</v>
      </c>
      <c r="G2572" s="2" t="s">
        <v>27</v>
      </c>
      <c r="H2572" s="2" t="s">
        <v>7</v>
      </c>
      <c r="I2572" s="2" t="s">
        <v>7</v>
      </c>
      <c r="J2572" s="17">
        <v>1631.08</v>
      </c>
      <c r="K2572" s="3" t="s">
        <v>1582</v>
      </c>
      <c r="L2572" s="30">
        <f>IF(M2572="1000 szt.",((J2572/N2572)/1000),IF(M2572="gram",((J2572/N2572)*1000),J2572/N2572))</f>
        <v>0.81553999999999993</v>
      </c>
      <c r="M2572" s="14" t="s">
        <v>19</v>
      </c>
      <c r="N2572" s="15">
        <v>2000</v>
      </c>
      <c r="O2572" s="18" t="s">
        <v>1354</v>
      </c>
      <c r="P2572" s="31" t="str">
        <f t="shared" si="40"/>
        <v>St</v>
      </c>
    </row>
    <row r="2573" spans="1:16" ht="20.399999999999999" x14ac:dyDescent="0.3">
      <c r="A2573" s="9">
        <v>45605.784722222219</v>
      </c>
      <c r="B2573" s="2" t="s">
        <v>27</v>
      </c>
      <c r="C2573" s="2" t="s">
        <v>32</v>
      </c>
      <c r="D2573" s="2" t="s">
        <v>1709</v>
      </c>
      <c r="E2573" s="12" t="s">
        <v>60</v>
      </c>
      <c r="G2573" s="2" t="s">
        <v>23</v>
      </c>
      <c r="H2573" s="2" t="s">
        <v>7</v>
      </c>
      <c r="I2573" s="2" t="s">
        <v>7</v>
      </c>
      <c r="J2573" s="17">
        <v>410229.67</v>
      </c>
      <c r="K2573" s="3" t="s">
        <v>1584</v>
      </c>
      <c r="L2573" s="30">
        <f>IF(M2573="1000 szt.",((J2573/N2573)/1000),IF(M2573="gram",((J2573/N2573)*1000),J2573/N2573))</f>
        <v>0.81554000270369131</v>
      </c>
      <c r="M2573" s="14" t="s">
        <v>19</v>
      </c>
      <c r="N2573" s="15">
        <v>503016</v>
      </c>
      <c r="O2573" s="18" t="s">
        <v>1354</v>
      </c>
      <c r="P2573" s="31" t="str">
        <f t="shared" si="40"/>
        <v>St</v>
      </c>
    </row>
    <row r="2574" spans="1:16" ht="15.6" x14ac:dyDescent="0.3">
      <c r="A2574" s="9">
        <v>45605.871527777781</v>
      </c>
      <c r="B2574" s="2" t="s">
        <v>9</v>
      </c>
      <c r="C2574" s="2" t="s">
        <v>4</v>
      </c>
      <c r="D2574" s="2" t="s">
        <v>1709</v>
      </c>
      <c r="E2574" s="12" t="s">
        <v>60</v>
      </c>
      <c r="F2574" s="12" t="s">
        <v>1752</v>
      </c>
      <c r="G2574" s="2" t="s">
        <v>23</v>
      </c>
      <c r="H2574" s="2" t="s">
        <v>11</v>
      </c>
      <c r="I2574" s="2" t="s">
        <v>1744</v>
      </c>
      <c r="J2574" s="17">
        <v>8000</v>
      </c>
      <c r="K2574" s="3" t="s">
        <v>1586</v>
      </c>
      <c r="L2574" s="30">
        <f>IF(M2574="1000 szt.",((J2574/N2574)/1000),IF(M2574="gram",((J2574/N2574)*1000),J2574/N2574))</f>
        <v>8000</v>
      </c>
      <c r="M2574" s="14" t="s">
        <v>19</v>
      </c>
      <c r="N2574" s="15">
        <v>1</v>
      </c>
      <c r="O2574" s="18" t="s">
        <v>1354</v>
      </c>
      <c r="P2574" s="31" t="str">
        <f t="shared" si="40"/>
        <v>St</v>
      </c>
    </row>
    <row r="2575" spans="1:16" ht="15.6" x14ac:dyDescent="0.3">
      <c r="A2575" s="9">
        <v>45606.03402777778</v>
      </c>
      <c r="B2575" s="2" t="s">
        <v>9</v>
      </c>
      <c r="C2575" s="2" t="s">
        <v>4</v>
      </c>
      <c r="D2575" s="2" t="s">
        <v>1709</v>
      </c>
      <c r="E2575" s="12" t="s">
        <v>60</v>
      </c>
      <c r="F2575" s="12" t="s">
        <v>1752</v>
      </c>
      <c r="G2575" s="2" t="s">
        <v>23</v>
      </c>
      <c r="H2575" s="2" t="s">
        <v>11</v>
      </c>
      <c r="I2575" s="2" t="s">
        <v>1744</v>
      </c>
      <c r="J2575" s="17">
        <v>12000</v>
      </c>
      <c r="K2575" s="3" t="s">
        <v>1585</v>
      </c>
      <c r="L2575" s="30">
        <f>IF(M2575="1000 szt.",((J2575/N2575)/1000),IF(M2575="gram",((J2575/N2575)*1000),J2575/N2575))</f>
        <v>12000</v>
      </c>
      <c r="M2575" s="14" t="s">
        <v>19</v>
      </c>
      <c r="N2575" s="15">
        <v>1</v>
      </c>
      <c r="O2575" s="18" t="s">
        <v>1354</v>
      </c>
      <c r="P2575" s="31" t="str">
        <f t="shared" si="40"/>
        <v>St</v>
      </c>
    </row>
    <row r="2576" spans="1:16" ht="15.6" x14ac:dyDescent="0.3">
      <c r="A2576" s="9">
        <v>45606.138888888891</v>
      </c>
      <c r="B2576" s="2" t="s">
        <v>27</v>
      </c>
      <c r="C2576" s="2" t="s">
        <v>32</v>
      </c>
      <c r="D2576" s="2" t="s">
        <v>1716</v>
      </c>
      <c r="E2576" s="12" t="s">
        <v>59</v>
      </c>
      <c r="G2576" s="2" t="s">
        <v>26</v>
      </c>
      <c r="H2576" s="2" t="s">
        <v>7</v>
      </c>
      <c r="I2576" s="2" t="s">
        <v>7</v>
      </c>
      <c r="J2576" s="17">
        <v>24857.66</v>
      </c>
      <c r="L2576" s="30">
        <f>IF(M2576="1000 szt.",((J2576/N2576)/1000),IF(M2576="gram",((J2576/N2576)*1000),J2576/N2576))</f>
        <v>0.81554002624671917</v>
      </c>
      <c r="M2576" s="14" t="s">
        <v>19</v>
      </c>
      <c r="N2576" s="15">
        <v>30480</v>
      </c>
      <c r="O2576" s="18" t="s">
        <v>1354</v>
      </c>
      <c r="P2576" s="31" t="str">
        <f t="shared" si="40"/>
        <v>St</v>
      </c>
    </row>
    <row r="2577" spans="1:16" ht="15.6" x14ac:dyDescent="0.3">
      <c r="A2577" s="9">
        <v>45606.249305555553</v>
      </c>
      <c r="B2577" s="2" t="s">
        <v>9</v>
      </c>
      <c r="C2577" s="2" t="s">
        <v>4</v>
      </c>
      <c r="D2577" s="2" t="s">
        <v>1709</v>
      </c>
      <c r="E2577" s="12" t="s">
        <v>52</v>
      </c>
      <c r="F2577" s="12" t="s">
        <v>1751</v>
      </c>
      <c r="G2577" s="2" t="s">
        <v>16</v>
      </c>
      <c r="H2577" s="2" t="s">
        <v>17</v>
      </c>
      <c r="I2577" s="2" t="s">
        <v>18</v>
      </c>
      <c r="J2577" s="17">
        <v>4</v>
      </c>
      <c r="K2577" s="3" t="s">
        <v>1587</v>
      </c>
      <c r="L2577" s="30">
        <f>IF(M2577="1000 szt.",((J2577/N2577)/1000),IF(M2577="gram",((J2577/N2577)*1000),J2577/N2577))</f>
        <v>4</v>
      </c>
      <c r="M2577" s="14" t="s">
        <v>19</v>
      </c>
      <c r="N2577" s="15">
        <v>1</v>
      </c>
      <c r="O2577" s="18" t="s">
        <v>1354</v>
      </c>
      <c r="P2577" s="31" t="str">
        <f t="shared" si="40"/>
        <v>St</v>
      </c>
    </row>
    <row r="2578" spans="1:16" ht="20.399999999999999" x14ac:dyDescent="0.3">
      <c r="A2578" s="9">
        <v>45606.249305555553</v>
      </c>
      <c r="B2578" s="2" t="s">
        <v>9</v>
      </c>
      <c r="C2578" s="2" t="s">
        <v>4</v>
      </c>
      <c r="D2578" s="2" t="s">
        <v>1709</v>
      </c>
      <c r="E2578" s="12" t="s">
        <v>52</v>
      </c>
      <c r="F2578" s="12" t="s">
        <v>1751</v>
      </c>
      <c r="G2578" s="2" t="s">
        <v>16</v>
      </c>
      <c r="H2578" s="2" t="s">
        <v>17</v>
      </c>
      <c r="I2578" s="2" t="s">
        <v>18</v>
      </c>
      <c r="J2578" s="17">
        <v>12</v>
      </c>
      <c r="K2578" s="3" t="s">
        <v>1588</v>
      </c>
      <c r="L2578" s="30">
        <f>IF(M2578="1000 szt.",((J2578/N2578)/1000),IF(M2578="gram",((J2578/N2578)*1000),J2578/N2578))</f>
        <v>3</v>
      </c>
      <c r="M2578" s="14" t="s">
        <v>19</v>
      </c>
      <c r="N2578" s="15">
        <v>4</v>
      </c>
      <c r="O2578" s="18" t="s">
        <v>1354</v>
      </c>
      <c r="P2578" s="31" t="str">
        <f t="shared" si="40"/>
        <v>St</v>
      </c>
    </row>
    <row r="2579" spans="1:16" ht="28.8" x14ac:dyDescent="0.3">
      <c r="A2579" s="9">
        <v>45606.569444444445</v>
      </c>
      <c r="B2579" s="2" t="s">
        <v>9</v>
      </c>
      <c r="C2579" s="2" t="s">
        <v>4</v>
      </c>
      <c r="D2579" s="2" t="s">
        <v>1708</v>
      </c>
      <c r="E2579" s="12" t="s">
        <v>58</v>
      </c>
      <c r="F2579" s="12" t="s">
        <v>1754</v>
      </c>
      <c r="G2579" s="2" t="s">
        <v>23</v>
      </c>
      <c r="H2579" s="2" t="s">
        <v>37</v>
      </c>
      <c r="I2579" s="2" t="s">
        <v>38</v>
      </c>
      <c r="J2579" s="17">
        <v>15000</v>
      </c>
      <c r="K2579" s="3" t="s">
        <v>1589</v>
      </c>
      <c r="L2579" s="30">
        <f>IF(M2579="1000 szt.",((J2579/N2579)/1000),IF(M2579="gram",((J2579/N2579)*1000),J2579/N2579))</f>
        <v>15000</v>
      </c>
      <c r="M2579" s="14" t="s">
        <v>19</v>
      </c>
      <c r="N2579" s="15">
        <v>1</v>
      </c>
      <c r="O2579" s="18" t="s">
        <v>1354</v>
      </c>
      <c r="P2579" s="31" t="str">
        <f t="shared" si="40"/>
        <v>St</v>
      </c>
    </row>
    <row r="2580" spans="1:16" ht="15.6" x14ac:dyDescent="0.3">
      <c r="A2580" s="9">
        <v>45606.625</v>
      </c>
      <c r="B2580" s="2" t="s">
        <v>27</v>
      </c>
      <c r="C2580" s="2" t="s">
        <v>28</v>
      </c>
      <c r="D2580" s="2" t="s">
        <v>1716</v>
      </c>
      <c r="E2580" s="12" t="s">
        <v>59</v>
      </c>
      <c r="G2580" s="2" t="s">
        <v>27</v>
      </c>
      <c r="H2580" s="2" t="s">
        <v>7</v>
      </c>
      <c r="I2580" s="2" t="s">
        <v>7</v>
      </c>
      <c r="J2580" s="17">
        <v>815.54</v>
      </c>
      <c r="L2580" s="30">
        <f>IF(M2580="1000 szt.",((J2580/N2580)/1000),IF(M2580="gram",((J2580/N2580)*1000),J2580/N2580))</f>
        <v>0.81553999999999993</v>
      </c>
      <c r="M2580" s="14" t="s">
        <v>19</v>
      </c>
      <c r="N2580" s="15">
        <v>1000</v>
      </c>
      <c r="O2580" s="18" t="s">
        <v>1354</v>
      </c>
      <c r="P2580" s="31" t="str">
        <f t="shared" si="40"/>
        <v>St</v>
      </c>
    </row>
    <row r="2581" spans="1:16" ht="15.6" x14ac:dyDescent="0.3">
      <c r="A2581" s="9">
        <v>45606.847222222219</v>
      </c>
      <c r="B2581" s="2" t="s">
        <v>27</v>
      </c>
      <c r="C2581" s="2" t="s">
        <v>28</v>
      </c>
      <c r="D2581" s="2" t="s">
        <v>1716</v>
      </c>
      <c r="E2581" s="12" t="s">
        <v>59</v>
      </c>
      <c r="G2581" s="2" t="s">
        <v>27</v>
      </c>
      <c r="H2581" s="2" t="s">
        <v>7</v>
      </c>
      <c r="I2581" s="2" t="s">
        <v>7</v>
      </c>
      <c r="J2581" s="17">
        <v>36699.300000000003</v>
      </c>
      <c r="L2581" s="30">
        <f>IF(M2581="1000 szt.",((J2581/N2581)/1000),IF(M2581="gram",((J2581/N2581)*1000),J2581/N2581))</f>
        <v>0.81554000000000004</v>
      </c>
      <c r="M2581" s="14" t="s">
        <v>19</v>
      </c>
      <c r="N2581" s="15">
        <v>45000</v>
      </c>
      <c r="O2581" s="18" t="s">
        <v>1354</v>
      </c>
      <c r="P2581" s="31" t="str">
        <f t="shared" si="40"/>
        <v>St</v>
      </c>
    </row>
    <row r="2582" spans="1:16" ht="15.6" x14ac:dyDescent="0.3">
      <c r="A2582" s="9">
        <v>45606.854166666664</v>
      </c>
      <c r="B2582" s="2" t="s">
        <v>27</v>
      </c>
      <c r="C2582" s="2" t="s">
        <v>28</v>
      </c>
      <c r="D2582" s="2" t="s">
        <v>1716</v>
      </c>
      <c r="E2582" s="12" t="s">
        <v>59</v>
      </c>
      <c r="G2582" s="2" t="s">
        <v>27</v>
      </c>
      <c r="H2582" s="2" t="s">
        <v>7</v>
      </c>
      <c r="I2582" s="2" t="s">
        <v>7</v>
      </c>
      <c r="J2582" s="17">
        <v>6524.32</v>
      </c>
      <c r="L2582" s="30">
        <f>IF(M2582="1000 szt.",((J2582/N2582)/1000),IF(M2582="gram",((J2582/N2582)*1000),J2582/N2582))</f>
        <v>0.81553999999999993</v>
      </c>
      <c r="M2582" s="14" t="s">
        <v>19</v>
      </c>
      <c r="N2582" s="15">
        <v>8000</v>
      </c>
      <c r="O2582" s="18" t="s">
        <v>1354</v>
      </c>
      <c r="P2582" s="31" t="str">
        <f t="shared" si="40"/>
        <v>St</v>
      </c>
    </row>
    <row r="2583" spans="1:16" ht="15.6" x14ac:dyDescent="0.3">
      <c r="A2583" s="9">
        <v>45606.90625</v>
      </c>
      <c r="B2583" s="2" t="s">
        <v>9</v>
      </c>
      <c r="C2583" s="2" t="s">
        <v>4</v>
      </c>
      <c r="D2583" s="2" t="s">
        <v>1709</v>
      </c>
      <c r="E2583" s="12" t="s">
        <v>60</v>
      </c>
      <c r="F2583" s="12" t="s">
        <v>1752</v>
      </c>
      <c r="G2583" s="2" t="s">
        <v>23</v>
      </c>
      <c r="H2583" s="2" t="s">
        <v>17</v>
      </c>
      <c r="I2583" s="2" t="s">
        <v>1744</v>
      </c>
      <c r="J2583" s="17">
        <v>8</v>
      </c>
      <c r="K2583" s="3" t="s">
        <v>1590</v>
      </c>
      <c r="L2583" s="30">
        <f>IF(M2583="1000 szt.",((J2583/N2583)/1000),IF(M2583="gram",((J2583/N2583)*1000),J2583/N2583))</f>
        <v>2</v>
      </c>
      <c r="M2583" s="14" t="s">
        <v>19</v>
      </c>
      <c r="N2583" s="15">
        <v>4</v>
      </c>
      <c r="O2583" s="18" t="s">
        <v>1354</v>
      </c>
      <c r="P2583" s="31" t="str">
        <f t="shared" si="40"/>
        <v>St</v>
      </c>
    </row>
    <row r="2584" spans="1:16" ht="28.8" x14ac:dyDescent="0.3">
      <c r="A2584" s="9">
        <v>45607.291666666664</v>
      </c>
      <c r="B2584" s="2" t="s">
        <v>3</v>
      </c>
      <c r="C2584" s="2" t="s">
        <v>4</v>
      </c>
      <c r="D2584" s="2" t="s">
        <v>1709</v>
      </c>
      <c r="E2584" s="12" t="s">
        <v>99</v>
      </c>
      <c r="F2584" s="12" t="s">
        <v>1757</v>
      </c>
      <c r="G2584" s="2" t="s">
        <v>23</v>
      </c>
      <c r="H2584" s="2" t="s">
        <v>7</v>
      </c>
      <c r="I2584" s="2" t="s">
        <v>7</v>
      </c>
      <c r="J2584" s="17">
        <v>15495.26</v>
      </c>
      <c r="L2584" s="30">
        <f>IF(M2584="1000 szt.",((J2584/N2584)/1000),IF(M2584="gram",((J2584/N2584)*1000),J2584/N2584))</f>
        <v>0.81554000000000004</v>
      </c>
      <c r="M2584" s="14" t="s">
        <v>19</v>
      </c>
      <c r="N2584" s="15">
        <v>19000</v>
      </c>
      <c r="O2584" s="18" t="s">
        <v>1354</v>
      </c>
      <c r="P2584" s="31" t="str">
        <f t="shared" si="40"/>
        <v>St</v>
      </c>
    </row>
    <row r="2585" spans="1:16" ht="28.8" x14ac:dyDescent="0.3">
      <c r="A2585" s="9">
        <v>45607.291666666664</v>
      </c>
      <c r="B2585" s="2" t="s">
        <v>3</v>
      </c>
      <c r="C2585" s="2" t="s">
        <v>4</v>
      </c>
      <c r="D2585" s="2" t="s">
        <v>1709</v>
      </c>
      <c r="E2585" s="12" t="s">
        <v>99</v>
      </c>
      <c r="F2585" s="12" t="s">
        <v>1757</v>
      </c>
      <c r="G2585" s="2" t="s">
        <v>23</v>
      </c>
      <c r="H2585" s="2" t="s">
        <v>29</v>
      </c>
      <c r="I2585" s="2" t="s">
        <v>234</v>
      </c>
      <c r="J2585" s="17">
        <v>9859.86</v>
      </c>
      <c r="L2585" s="30">
        <f>IF(M2585="1000 szt.",((J2585/N2585)/1000),IF(M2585="gram",((J2585/N2585)*1000),J2585/N2585))</f>
        <v>3166.3005780346825</v>
      </c>
      <c r="M2585" s="14" t="s">
        <v>31</v>
      </c>
      <c r="N2585" s="15">
        <v>3.1139999999999999</v>
      </c>
      <c r="O2585" s="18" t="s">
        <v>1354</v>
      </c>
      <c r="P2585" s="31" t="str">
        <f t="shared" si="40"/>
        <v>St</v>
      </c>
    </row>
    <row r="2586" spans="1:16" ht="28.8" x14ac:dyDescent="0.3">
      <c r="A2586" s="9">
        <v>45608.128472222219</v>
      </c>
      <c r="B2586" s="2" t="s">
        <v>9</v>
      </c>
      <c r="C2586" s="2" t="s">
        <v>4</v>
      </c>
      <c r="D2586" s="2" t="s">
        <v>1708</v>
      </c>
      <c r="E2586" s="12" t="s">
        <v>22</v>
      </c>
      <c r="F2586" s="12" t="s">
        <v>1749</v>
      </c>
      <c r="G2586" s="2" t="s">
        <v>23</v>
      </c>
      <c r="H2586" s="2" t="s">
        <v>10</v>
      </c>
      <c r="I2586" s="2" t="s">
        <v>35</v>
      </c>
      <c r="J2586" s="17">
        <v>4.05</v>
      </c>
      <c r="L2586" s="30">
        <f>IF(M2586="1000 szt.",((J2586/N2586)/1000),IF(M2586="gram",((J2586/N2586)*1000),J2586/N2586))</f>
        <v>45000</v>
      </c>
      <c r="M2586" s="14" t="s">
        <v>31</v>
      </c>
      <c r="N2586" s="15">
        <v>8.9999999999999992E-5</v>
      </c>
      <c r="O2586" s="18" t="s">
        <v>1354</v>
      </c>
      <c r="P2586" s="31" t="str">
        <f t="shared" si="40"/>
        <v>St</v>
      </c>
    </row>
    <row r="2587" spans="1:16" ht="15.6" x14ac:dyDescent="0.3">
      <c r="A2587" s="9">
        <v>45608.159722222219</v>
      </c>
      <c r="B2587" s="2" t="s">
        <v>9</v>
      </c>
      <c r="C2587" s="2" t="s">
        <v>4</v>
      </c>
      <c r="D2587" s="2" t="s">
        <v>1709</v>
      </c>
      <c r="E2587" s="12" t="s">
        <v>60</v>
      </c>
      <c r="F2587" s="12" t="s">
        <v>1752</v>
      </c>
      <c r="G2587" s="2" t="s">
        <v>23</v>
      </c>
      <c r="H2587" s="2" t="s">
        <v>11</v>
      </c>
      <c r="I2587" s="2" t="s">
        <v>1744</v>
      </c>
      <c r="J2587" s="17">
        <v>3000</v>
      </c>
      <c r="K2587" s="3" t="s">
        <v>341</v>
      </c>
      <c r="L2587" s="30">
        <f>IF(M2587="1000 szt.",((J2587/N2587)/1000),IF(M2587="gram",((J2587/N2587)*1000),J2587/N2587))</f>
        <v>3000</v>
      </c>
      <c r="M2587" s="14" t="s">
        <v>19</v>
      </c>
      <c r="N2587" s="15">
        <v>1</v>
      </c>
      <c r="O2587" s="18" t="s">
        <v>1354</v>
      </c>
      <c r="P2587" s="31" t="str">
        <f t="shared" si="40"/>
        <v>St</v>
      </c>
    </row>
    <row r="2588" spans="1:16" ht="15.6" x14ac:dyDescent="0.3">
      <c r="A2588" s="9">
        <v>45608.503472222219</v>
      </c>
      <c r="B2588" s="2" t="s">
        <v>9</v>
      </c>
      <c r="C2588" s="2" t="s">
        <v>4</v>
      </c>
      <c r="D2588" s="2" t="s">
        <v>1715</v>
      </c>
      <c r="E2588" s="12" t="s">
        <v>113</v>
      </c>
      <c r="F2588" s="12" t="s">
        <v>1758</v>
      </c>
      <c r="G2588" s="2" t="s">
        <v>16</v>
      </c>
      <c r="H2588" s="2" t="s">
        <v>17</v>
      </c>
      <c r="I2588" s="2" t="s">
        <v>18</v>
      </c>
      <c r="J2588" s="17">
        <v>14</v>
      </c>
      <c r="K2588" s="3" t="s">
        <v>1592</v>
      </c>
      <c r="L2588" s="30">
        <f>IF(M2588="1000 szt.",((J2588/N2588)/1000),IF(M2588="gram",((J2588/N2588)*1000),J2588/N2588))</f>
        <v>14</v>
      </c>
      <c r="M2588" s="14" t="s">
        <v>19</v>
      </c>
      <c r="N2588" s="15">
        <v>1</v>
      </c>
      <c r="O2588" s="18" t="s">
        <v>1354</v>
      </c>
      <c r="P2588" s="31" t="str">
        <f t="shared" si="40"/>
        <v>St</v>
      </c>
    </row>
    <row r="2589" spans="1:16" ht="28.8" x14ac:dyDescent="0.3">
      <c r="A2589" s="9">
        <v>45608.7</v>
      </c>
      <c r="B2589" s="2" t="s">
        <v>9</v>
      </c>
      <c r="C2589" s="2" t="s">
        <v>4</v>
      </c>
      <c r="D2589" s="2" t="s">
        <v>1709</v>
      </c>
      <c r="E2589" s="12" t="s">
        <v>99</v>
      </c>
      <c r="F2589" s="12" t="s">
        <v>1757</v>
      </c>
      <c r="G2589" s="2" t="s">
        <v>23</v>
      </c>
      <c r="H2589" s="2" t="s">
        <v>37</v>
      </c>
      <c r="I2589" s="2" t="s">
        <v>38</v>
      </c>
      <c r="J2589" s="17">
        <v>85000</v>
      </c>
      <c r="K2589" s="3" t="s">
        <v>1594</v>
      </c>
      <c r="L2589" s="30">
        <f>IF(M2589="1000 szt.",((J2589/N2589)/1000),IF(M2589="gram",((J2589/N2589)*1000),J2589/N2589))</f>
        <v>85000</v>
      </c>
      <c r="M2589" s="14" t="s">
        <v>19</v>
      </c>
      <c r="N2589" s="15">
        <v>1</v>
      </c>
      <c r="O2589" s="18" t="s">
        <v>1354</v>
      </c>
      <c r="P2589" s="31" t="str">
        <f t="shared" si="40"/>
        <v>St</v>
      </c>
    </row>
    <row r="2590" spans="1:16" ht="28.8" x14ac:dyDescent="0.3">
      <c r="A2590" s="9">
        <v>45608.833333333336</v>
      </c>
      <c r="B2590" s="2" t="s">
        <v>3</v>
      </c>
      <c r="C2590" s="2" t="s">
        <v>4</v>
      </c>
      <c r="D2590" s="2" t="s">
        <v>1709</v>
      </c>
      <c r="E2590" s="12" t="s">
        <v>103</v>
      </c>
      <c r="F2590" s="12" t="s">
        <v>1756</v>
      </c>
      <c r="G2590" s="2" t="s">
        <v>23</v>
      </c>
      <c r="H2590" s="2" t="s">
        <v>89</v>
      </c>
      <c r="I2590" s="2" t="s">
        <v>90</v>
      </c>
      <c r="J2590" s="17">
        <v>40</v>
      </c>
      <c r="K2590" s="3" t="s">
        <v>1595</v>
      </c>
      <c r="L2590" s="30">
        <f>IF(M2590="1000 szt.",((J2590/N2590)/1000),IF(M2590="gram",((J2590/N2590)*1000),J2590/N2590))</f>
        <v>40</v>
      </c>
      <c r="M2590" s="14" t="s">
        <v>19</v>
      </c>
      <c r="N2590" s="15">
        <v>1</v>
      </c>
      <c r="O2590" s="18" t="s">
        <v>1354</v>
      </c>
      <c r="P2590" s="31" t="str">
        <f t="shared" si="40"/>
        <v>St</v>
      </c>
    </row>
    <row r="2591" spans="1:16" ht="15.6" x14ac:dyDescent="0.3">
      <c r="A2591" s="9">
        <v>45609.15</v>
      </c>
      <c r="B2591" s="2" t="s">
        <v>3</v>
      </c>
      <c r="C2591" s="2" t="s">
        <v>4</v>
      </c>
      <c r="D2591" s="2" t="s">
        <v>1709</v>
      </c>
      <c r="E2591" s="12" t="s">
        <v>60</v>
      </c>
      <c r="F2591" s="12" t="s">
        <v>1752</v>
      </c>
      <c r="G2591" s="2" t="s">
        <v>23</v>
      </c>
      <c r="H2591" s="2" t="s">
        <v>29</v>
      </c>
      <c r="I2591" s="2" t="s">
        <v>234</v>
      </c>
      <c r="J2591" s="17">
        <v>16.2</v>
      </c>
      <c r="K2591" s="3" t="s">
        <v>428</v>
      </c>
      <c r="L2591" s="30">
        <f>IF(M2591="1000 szt.",((J2591/N2591)/1000),IF(M2591="gram",((J2591/N2591)*1000),J2591/N2591))</f>
        <v>2999.9999999999995</v>
      </c>
      <c r="M2591" s="14" t="s">
        <v>31</v>
      </c>
      <c r="N2591" s="15">
        <v>5.4000000000000003E-3</v>
      </c>
      <c r="O2591" s="18" t="s">
        <v>1354</v>
      </c>
      <c r="P2591" s="31" t="str">
        <f t="shared" si="40"/>
        <v>St</v>
      </c>
    </row>
    <row r="2592" spans="1:16" ht="15.6" x14ac:dyDescent="0.3">
      <c r="A2592" s="9">
        <v>45609.340277777781</v>
      </c>
      <c r="B2592" s="33" t="s">
        <v>27</v>
      </c>
      <c r="C2592" s="33" t="s">
        <v>28</v>
      </c>
      <c r="D2592" s="2" t="s">
        <v>1713</v>
      </c>
      <c r="E2592" s="12" t="s">
        <v>377</v>
      </c>
      <c r="G2592" s="33" t="s">
        <v>27</v>
      </c>
      <c r="H2592" s="2" t="s">
        <v>10</v>
      </c>
      <c r="I2592" s="2" t="s">
        <v>1744</v>
      </c>
      <c r="J2592" s="17">
        <v>149.4</v>
      </c>
      <c r="K2592" s="3" t="s">
        <v>764</v>
      </c>
      <c r="L2592" s="30">
        <f>IF(M2592="1000 szt.",((J2592/N2592)/1000),IF(M2592="gram",((J2592/N2592)*1000),J2592/N2592))</f>
        <v>45000</v>
      </c>
      <c r="M2592" s="14" t="s">
        <v>31</v>
      </c>
      <c r="N2592" s="15">
        <v>3.32E-3</v>
      </c>
      <c r="O2592" s="18" t="s">
        <v>1354</v>
      </c>
      <c r="P2592" s="31" t="str">
        <f t="shared" si="40"/>
        <v>St</v>
      </c>
    </row>
    <row r="2593" spans="1:16" ht="15.6" x14ac:dyDescent="0.3">
      <c r="A2593" s="9">
        <v>45609.349305555559</v>
      </c>
      <c r="B2593" s="2" t="s">
        <v>27</v>
      </c>
      <c r="C2593" s="2" t="s">
        <v>28</v>
      </c>
      <c r="D2593" s="2" t="s">
        <v>1710</v>
      </c>
      <c r="E2593" s="12" t="s">
        <v>429</v>
      </c>
      <c r="G2593" s="2" t="s">
        <v>27</v>
      </c>
      <c r="H2593" s="2" t="s">
        <v>10</v>
      </c>
      <c r="I2593" s="2" t="s">
        <v>35</v>
      </c>
      <c r="J2593" s="17">
        <v>72.400000000000006</v>
      </c>
      <c r="L2593" s="30">
        <f>IF(M2593="1000 szt.",((J2593/N2593)/1000),IF(M2593="gram",((J2593/N2593)*1000),J2593/N2593))</f>
        <v>40000.000000000007</v>
      </c>
      <c r="M2593" s="14" t="s">
        <v>31</v>
      </c>
      <c r="N2593" s="15">
        <v>1.81E-3</v>
      </c>
      <c r="O2593" s="18" t="s">
        <v>1354</v>
      </c>
      <c r="P2593" s="31" t="str">
        <f t="shared" si="40"/>
        <v>St</v>
      </c>
    </row>
    <row r="2594" spans="1:16" ht="15.6" x14ac:dyDescent="0.3">
      <c r="A2594" s="9">
        <v>45609.349305555559</v>
      </c>
      <c r="B2594" s="2" t="s">
        <v>27</v>
      </c>
      <c r="C2594" s="2" t="s">
        <v>28</v>
      </c>
      <c r="D2594" s="2" t="s">
        <v>1710</v>
      </c>
      <c r="E2594" s="12" t="s">
        <v>429</v>
      </c>
      <c r="G2594" s="2" t="s">
        <v>27</v>
      </c>
      <c r="H2594" s="2" t="s">
        <v>10</v>
      </c>
      <c r="I2594" s="2" t="s">
        <v>463</v>
      </c>
      <c r="J2594" s="17">
        <v>96</v>
      </c>
      <c r="L2594" s="30">
        <f>IF(M2594="1000 szt.",((J2594/N2594)/1000),IF(M2594="gram",((J2594/N2594)*1000),J2594/N2594))</f>
        <v>300000</v>
      </c>
      <c r="M2594" s="14" t="s">
        <v>31</v>
      </c>
      <c r="N2594" s="15">
        <v>3.2000000000000003E-4</v>
      </c>
      <c r="O2594" s="18" t="s">
        <v>1354</v>
      </c>
      <c r="P2594" s="31" t="str">
        <f t="shared" si="40"/>
        <v>St</v>
      </c>
    </row>
    <row r="2595" spans="1:16" ht="15.6" x14ac:dyDescent="0.3">
      <c r="A2595" s="9">
        <v>45609.349305555559</v>
      </c>
      <c r="B2595" s="2" t="s">
        <v>27</v>
      </c>
      <c r="C2595" s="2" t="s">
        <v>28</v>
      </c>
      <c r="D2595" s="2" t="s">
        <v>1710</v>
      </c>
      <c r="E2595" s="12" t="s">
        <v>429</v>
      </c>
      <c r="G2595" s="2" t="s">
        <v>27</v>
      </c>
      <c r="H2595" s="2" t="s">
        <v>10</v>
      </c>
      <c r="I2595" s="2" t="s">
        <v>219</v>
      </c>
      <c r="J2595" s="17">
        <v>37.5</v>
      </c>
      <c r="L2595" s="30">
        <f>IF(M2595="1000 szt.",((J2595/N2595)/1000),IF(M2595="gram",((J2595/N2595)*1000),J2595/N2595))</f>
        <v>150000</v>
      </c>
      <c r="M2595" s="14" t="s">
        <v>31</v>
      </c>
      <c r="N2595" s="15">
        <v>2.5000000000000001E-4</v>
      </c>
      <c r="O2595" s="18" t="s">
        <v>1354</v>
      </c>
      <c r="P2595" s="31" t="str">
        <f t="shared" si="40"/>
        <v>St</v>
      </c>
    </row>
    <row r="2596" spans="1:16" ht="15.6" x14ac:dyDescent="0.3">
      <c r="A2596" s="9">
        <v>45609.493055555555</v>
      </c>
      <c r="B2596" s="2" t="s">
        <v>27</v>
      </c>
      <c r="C2596" s="2" t="s">
        <v>32</v>
      </c>
      <c r="D2596" s="2" t="s">
        <v>1716</v>
      </c>
      <c r="E2596" s="12" t="s">
        <v>851</v>
      </c>
      <c r="G2596" s="2" t="s">
        <v>26</v>
      </c>
      <c r="H2596" s="2" t="s">
        <v>7</v>
      </c>
      <c r="I2596" s="2" t="s">
        <v>7</v>
      </c>
      <c r="J2596" s="17">
        <v>10112.700000000001</v>
      </c>
      <c r="K2596" s="3" t="s">
        <v>1456</v>
      </c>
      <c r="L2596" s="30">
        <f>IF(M2596="1000 szt.",((J2596/N2596)/1000),IF(M2596="gram",((J2596/N2596)*1000),J2596/N2596))</f>
        <v>0.81554032258064524</v>
      </c>
      <c r="M2596" s="14" t="s">
        <v>19</v>
      </c>
      <c r="N2596" s="15">
        <v>12400</v>
      </c>
      <c r="O2596" s="18" t="s">
        <v>1354</v>
      </c>
      <c r="P2596" s="31" t="str">
        <f t="shared" si="40"/>
        <v>St</v>
      </c>
    </row>
    <row r="2597" spans="1:16" ht="15.6" x14ac:dyDescent="0.3">
      <c r="A2597" s="9">
        <v>45609.547222222223</v>
      </c>
      <c r="B2597" s="2" t="s">
        <v>27</v>
      </c>
      <c r="C2597" s="2" t="s">
        <v>32</v>
      </c>
      <c r="D2597" s="2" t="s">
        <v>1709</v>
      </c>
      <c r="E2597" s="12" t="s">
        <v>60</v>
      </c>
      <c r="G2597" s="2" t="s">
        <v>23</v>
      </c>
      <c r="H2597" s="2" t="s">
        <v>37</v>
      </c>
      <c r="I2597" s="2" t="s">
        <v>38</v>
      </c>
      <c r="J2597" s="17">
        <v>800000</v>
      </c>
      <c r="K2597" s="3" t="s">
        <v>1596</v>
      </c>
      <c r="L2597" s="30">
        <f>IF(M2597="1000 szt.",((J2597/N2597)/1000),IF(M2597="gram",((J2597/N2597)*1000),J2597/N2597))</f>
        <v>800000</v>
      </c>
      <c r="M2597" s="14" t="s">
        <v>19</v>
      </c>
      <c r="N2597" s="15">
        <v>1</v>
      </c>
      <c r="O2597" s="18" t="s">
        <v>1354</v>
      </c>
      <c r="P2597" s="31" t="str">
        <f t="shared" si="40"/>
        <v>St</v>
      </c>
    </row>
    <row r="2598" spans="1:16" ht="15.6" x14ac:dyDescent="0.3">
      <c r="A2598" s="9">
        <v>45609.547222222223</v>
      </c>
      <c r="B2598" s="2" t="s">
        <v>27</v>
      </c>
      <c r="C2598" s="2" t="s">
        <v>32</v>
      </c>
      <c r="D2598" s="2" t="s">
        <v>1709</v>
      </c>
      <c r="E2598" s="12" t="s">
        <v>60</v>
      </c>
      <c r="G2598" s="2" t="s">
        <v>23</v>
      </c>
      <c r="H2598" s="2" t="s">
        <v>37</v>
      </c>
      <c r="I2598" s="2" t="s">
        <v>38</v>
      </c>
      <c r="J2598" s="17">
        <v>700000</v>
      </c>
      <c r="K2598" s="3" t="s">
        <v>1597</v>
      </c>
      <c r="L2598" s="30">
        <f>IF(M2598="1000 szt.",((J2598/N2598)/1000),IF(M2598="gram",((J2598/N2598)*1000),J2598/N2598))</f>
        <v>700000</v>
      </c>
      <c r="M2598" s="14" t="s">
        <v>19</v>
      </c>
      <c r="N2598" s="15">
        <v>1</v>
      </c>
      <c r="O2598" s="18" t="s">
        <v>1354</v>
      </c>
      <c r="P2598" s="31" t="str">
        <f t="shared" si="40"/>
        <v>St</v>
      </c>
    </row>
    <row r="2599" spans="1:16" ht="15.6" x14ac:dyDescent="0.3">
      <c r="A2599" s="9">
        <v>45609.643055555556</v>
      </c>
      <c r="B2599" s="2" t="s">
        <v>3</v>
      </c>
      <c r="C2599" s="2" t="s">
        <v>4</v>
      </c>
      <c r="D2599" s="2" t="s">
        <v>1708</v>
      </c>
      <c r="E2599" s="12" t="s">
        <v>71</v>
      </c>
      <c r="F2599" s="12" t="s">
        <v>1760</v>
      </c>
      <c r="G2599" s="2" t="s">
        <v>23</v>
      </c>
      <c r="H2599" s="2" t="s">
        <v>7</v>
      </c>
      <c r="I2599" s="2" t="s">
        <v>7</v>
      </c>
      <c r="J2599" s="17">
        <v>45.67</v>
      </c>
      <c r="K2599" s="3" t="s">
        <v>1598</v>
      </c>
      <c r="L2599" s="30">
        <f>IF(M2599="1000 szt.",((J2599/N2599)/1000),IF(M2599="gram",((J2599/N2599)*1000),J2599/N2599))</f>
        <v>0.81553571428571436</v>
      </c>
      <c r="M2599" s="14" t="s">
        <v>19</v>
      </c>
      <c r="N2599" s="15">
        <v>56</v>
      </c>
      <c r="O2599" s="18" t="s">
        <v>1354</v>
      </c>
      <c r="P2599" s="31" t="str">
        <f t="shared" si="40"/>
        <v>St</v>
      </c>
    </row>
    <row r="2600" spans="1:16" ht="15.6" x14ac:dyDescent="0.3">
      <c r="A2600" s="9">
        <v>45609.665972222225</v>
      </c>
      <c r="B2600" s="2" t="s">
        <v>3</v>
      </c>
      <c r="C2600" s="2" t="s">
        <v>4</v>
      </c>
      <c r="D2600" s="2" t="s">
        <v>1708</v>
      </c>
      <c r="E2600" s="12" t="s">
        <v>71</v>
      </c>
      <c r="F2600" s="12" t="s">
        <v>1760</v>
      </c>
      <c r="G2600" s="2" t="s">
        <v>23</v>
      </c>
      <c r="H2600" s="2" t="s">
        <v>29</v>
      </c>
      <c r="I2600" s="2" t="s">
        <v>234</v>
      </c>
      <c r="K2600" s="3" t="s">
        <v>1599</v>
      </c>
      <c r="L2600" s="30">
        <f>IF(M2600="1000 szt.",((J2600/N2600)/1000),IF(M2600="gram",((J2600/N2600)*1000),J2600/N2600))</f>
        <v>0</v>
      </c>
      <c r="M2600" s="14" t="s">
        <v>31</v>
      </c>
      <c r="N2600" s="15">
        <v>3.1320000000000001E-2</v>
      </c>
      <c r="O2600" s="18" t="s">
        <v>1354</v>
      </c>
      <c r="P2600" s="31" t="str">
        <f t="shared" si="40"/>
        <v>St</v>
      </c>
    </row>
    <row r="2601" spans="1:16" ht="28.8" x14ac:dyDescent="0.3">
      <c r="A2601" s="9">
        <v>45609.666666666664</v>
      </c>
      <c r="B2601" s="2" t="s">
        <v>9</v>
      </c>
      <c r="C2601" s="2" t="s">
        <v>4</v>
      </c>
      <c r="D2601" s="2" t="s">
        <v>1709</v>
      </c>
      <c r="E2601" s="12" t="s">
        <v>103</v>
      </c>
      <c r="F2601" s="12" t="s">
        <v>1756</v>
      </c>
      <c r="G2601" s="2" t="s">
        <v>23</v>
      </c>
      <c r="H2601" s="2" t="s">
        <v>11</v>
      </c>
      <c r="I2601" s="2" t="s">
        <v>1744</v>
      </c>
      <c r="J2601" s="17">
        <v>5000</v>
      </c>
      <c r="K2601" s="3" t="s">
        <v>1602</v>
      </c>
      <c r="L2601" s="30">
        <f>IF(M2601="1000 szt.",((J2601/N2601)/1000),IF(M2601="gram",((J2601/N2601)*1000),J2601/N2601))</f>
        <v>2500</v>
      </c>
      <c r="M2601" s="14" t="s">
        <v>19</v>
      </c>
      <c r="N2601" s="15">
        <v>2</v>
      </c>
      <c r="O2601" s="18" t="s">
        <v>1354</v>
      </c>
      <c r="P2601" s="31" t="str">
        <f t="shared" si="40"/>
        <v>St</v>
      </c>
    </row>
    <row r="2602" spans="1:16" ht="15.6" x14ac:dyDescent="0.3">
      <c r="A2602" s="9">
        <v>45609.666666666664</v>
      </c>
      <c r="B2602" s="2" t="s">
        <v>27</v>
      </c>
      <c r="C2602" s="2" t="s">
        <v>28</v>
      </c>
      <c r="D2602" s="2" t="s">
        <v>1714</v>
      </c>
      <c r="E2602" s="12" t="s">
        <v>63</v>
      </c>
      <c r="F2602" s="12" t="s">
        <v>1753</v>
      </c>
      <c r="G2602" s="2" t="s">
        <v>27</v>
      </c>
      <c r="H2602" s="2" t="s">
        <v>64</v>
      </c>
      <c r="I2602" s="2" t="s">
        <v>85</v>
      </c>
      <c r="K2602" s="3" t="s">
        <v>1604</v>
      </c>
      <c r="L2602" s="30">
        <f>IF(M2602="1000 szt.",((J2602/N2602)/1000),IF(M2602="gram",((J2602/N2602)*1000),J2602/N2602))</f>
        <v>0</v>
      </c>
      <c r="M2602" s="14" t="s">
        <v>19</v>
      </c>
      <c r="N2602" s="15">
        <v>2</v>
      </c>
      <c r="O2602" s="18" t="s">
        <v>1169</v>
      </c>
      <c r="P2602" s="31" t="str">
        <f t="shared" si="40"/>
        <v>Po</v>
      </c>
    </row>
    <row r="2603" spans="1:16" ht="15.6" x14ac:dyDescent="0.3">
      <c r="A2603" s="9">
        <v>45609.666666666664</v>
      </c>
      <c r="B2603" s="2" t="s">
        <v>27</v>
      </c>
      <c r="C2603" s="2" t="s">
        <v>28</v>
      </c>
      <c r="D2603" s="2" t="s">
        <v>1714</v>
      </c>
      <c r="E2603" s="12" t="s">
        <v>63</v>
      </c>
      <c r="F2603" s="12" t="s">
        <v>1753</v>
      </c>
      <c r="G2603" s="2" t="s">
        <v>27</v>
      </c>
      <c r="H2603" s="2" t="s">
        <v>64</v>
      </c>
      <c r="I2603" s="2" t="s">
        <v>85</v>
      </c>
      <c r="K2603" s="3" t="s">
        <v>1605</v>
      </c>
      <c r="L2603" s="30">
        <f>IF(M2603="1000 szt.",((J2603/N2603)/1000),IF(M2603="gram",((J2603/N2603)*1000),J2603/N2603))</f>
        <v>0</v>
      </c>
      <c r="M2603" s="14" t="s">
        <v>19</v>
      </c>
      <c r="N2603" s="15">
        <v>1</v>
      </c>
      <c r="O2603" s="18" t="s">
        <v>1169</v>
      </c>
      <c r="P2603" s="31" t="str">
        <f t="shared" si="40"/>
        <v>Po</v>
      </c>
    </row>
    <row r="2604" spans="1:16" ht="15.6" x14ac:dyDescent="0.3">
      <c r="A2604" s="9">
        <v>45609.666666666664</v>
      </c>
      <c r="B2604" s="2" t="s">
        <v>27</v>
      </c>
      <c r="C2604" s="2" t="s">
        <v>28</v>
      </c>
      <c r="D2604" s="2" t="s">
        <v>1714</v>
      </c>
      <c r="E2604" s="12" t="s">
        <v>63</v>
      </c>
      <c r="F2604" s="12" t="s">
        <v>1753</v>
      </c>
      <c r="G2604" s="2" t="s">
        <v>27</v>
      </c>
      <c r="H2604" s="2" t="s">
        <v>17</v>
      </c>
      <c r="I2604" s="2" t="s">
        <v>18</v>
      </c>
      <c r="L2604" s="30">
        <f>IF(M2604="1000 szt.",((J2604/N2604)/1000),IF(M2604="gram",((J2604/N2604)*1000),J2604/N2604))</f>
        <v>0</v>
      </c>
      <c r="M2604" s="14" t="s">
        <v>19</v>
      </c>
      <c r="N2604" s="15">
        <v>40</v>
      </c>
      <c r="O2604" s="18" t="s">
        <v>1169</v>
      </c>
      <c r="P2604" s="31" t="str">
        <f t="shared" si="40"/>
        <v>Po</v>
      </c>
    </row>
    <row r="2605" spans="1:16" ht="15.6" x14ac:dyDescent="0.3">
      <c r="A2605" s="9">
        <v>45609.671527777777</v>
      </c>
      <c r="B2605" s="2" t="s">
        <v>3</v>
      </c>
      <c r="C2605" s="2" t="s">
        <v>4</v>
      </c>
      <c r="D2605" s="2" t="s">
        <v>1708</v>
      </c>
      <c r="E2605" s="12" t="s">
        <v>71</v>
      </c>
      <c r="F2605" s="12" t="s">
        <v>1760</v>
      </c>
      <c r="G2605" s="2" t="s">
        <v>23</v>
      </c>
      <c r="H2605" s="2" t="s">
        <v>7</v>
      </c>
      <c r="I2605" s="2" t="s">
        <v>7</v>
      </c>
      <c r="J2605" s="17">
        <v>114.18</v>
      </c>
      <c r="K2605" s="3" t="s">
        <v>1600</v>
      </c>
      <c r="L2605" s="30">
        <f>IF(M2605="1000 szt.",((J2605/N2605)/1000),IF(M2605="gram",((J2605/N2605)*1000),J2605/N2605))</f>
        <v>0.81557142857142861</v>
      </c>
      <c r="M2605" s="14" t="s">
        <v>19</v>
      </c>
      <c r="N2605" s="15">
        <v>140</v>
      </c>
      <c r="O2605" s="18" t="s">
        <v>1354</v>
      </c>
      <c r="P2605" s="31" t="str">
        <f t="shared" si="40"/>
        <v>St</v>
      </c>
    </row>
    <row r="2606" spans="1:16" ht="15.6" x14ac:dyDescent="0.3">
      <c r="A2606" s="9">
        <v>45609.678472222222</v>
      </c>
      <c r="B2606" s="2" t="s">
        <v>3</v>
      </c>
      <c r="C2606" s="2" t="s">
        <v>4</v>
      </c>
      <c r="D2606" s="2" t="s">
        <v>1708</v>
      </c>
      <c r="E2606" s="12" t="s">
        <v>71</v>
      </c>
      <c r="F2606" s="12" t="s">
        <v>1760</v>
      </c>
      <c r="G2606" s="2" t="s">
        <v>23</v>
      </c>
      <c r="H2606" s="2" t="s">
        <v>55</v>
      </c>
      <c r="I2606" s="2" t="s">
        <v>57</v>
      </c>
      <c r="J2606" s="17">
        <v>18.2</v>
      </c>
      <c r="K2606" s="3" t="s">
        <v>1601</v>
      </c>
      <c r="L2606" s="30">
        <f>IF(M2606="1000 szt.",((J2606/N2606)/1000),IF(M2606="gram",((J2606/N2606)*1000),J2606/N2606))</f>
        <v>13</v>
      </c>
      <c r="M2606" s="14" t="s">
        <v>46</v>
      </c>
      <c r="N2606" s="15">
        <v>1.4</v>
      </c>
      <c r="O2606" s="18" t="s">
        <v>1354</v>
      </c>
      <c r="P2606" s="31" t="str">
        <f t="shared" si="40"/>
        <v>St</v>
      </c>
    </row>
    <row r="2607" spans="1:16" ht="28.8" x14ac:dyDescent="0.3">
      <c r="A2607" s="9">
        <v>45609.756944444445</v>
      </c>
      <c r="B2607" s="2" t="s">
        <v>9</v>
      </c>
      <c r="C2607" s="2" t="s">
        <v>4</v>
      </c>
      <c r="D2607" s="2" t="s">
        <v>1708</v>
      </c>
      <c r="E2607" s="12" t="s">
        <v>22</v>
      </c>
      <c r="F2607" s="12" t="s">
        <v>1749</v>
      </c>
      <c r="G2607" s="2" t="s">
        <v>23</v>
      </c>
      <c r="H2607" s="2" t="s">
        <v>11</v>
      </c>
      <c r="I2607" s="2" t="s">
        <v>126</v>
      </c>
      <c r="J2607" s="17">
        <v>2000</v>
      </c>
      <c r="K2607" s="3" t="s">
        <v>1603</v>
      </c>
      <c r="L2607" s="30">
        <f>IF(M2607="1000 szt.",((J2607/N2607)/1000),IF(M2607="gram",((J2607/N2607)*1000),J2607/N2607))</f>
        <v>2000</v>
      </c>
      <c r="M2607" s="14" t="s">
        <v>19</v>
      </c>
      <c r="N2607" s="15">
        <v>1</v>
      </c>
      <c r="O2607" s="18" t="s">
        <v>1354</v>
      </c>
      <c r="P2607" s="31" t="str">
        <f t="shared" si="40"/>
        <v>St</v>
      </c>
    </row>
    <row r="2608" spans="1:16" ht="15.6" x14ac:dyDescent="0.3">
      <c r="A2608" s="9">
        <v>45609.779166666667</v>
      </c>
      <c r="B2608" s="2" t="s">
        <v>9</v>
      </c>
      <c r="C2608" s="2" t="s">
        <v>4</v>
      </c>
      <c r="D2608" s="2" t="s">
        <v>1710</v>
      </c>
      <c r="E2608" s="12" t="s">
        <v>167</v>
      </c>
      <c r="F2608" s="12" t="s">
        <v>1761</v>
      </c>
      <c r="G2608" s="2" t="s">
        <v>16</v>
      </c>
      <c r="H2608" s="2" t="s">
        <v>7</v>
      </c>
      <c r="I2608" s="2" t="s">
        <v>7</v>
      </c>
      <c r="J2608" s="17">
        <v>924.82</v>
      </c>
      <c r="K2608" s="3" t="s">
        <v>1606</v>
      </c>
      <c r="L2608" s="30">
        <f>IF(M2608="1000 szt.",((J2608/N2608)/1000),IF(M2608="gram",((J2608/N2608)*1000),J2608/N2608))</f>
        <v>0.81553791887125227</v>
      </c>
      <c r="M2608" s="14" t="s">
        <v>19</v>
      </c>
      <c r="N2608" s="15">
        <v>1134</v>
      </c>
      <c r="O2608" s="18" t="s">
        <v>1354</v>
      </c>
      <c r="P2608" s="31" t="str">
        <f t="shared" si="40"/>
        <v>St</v>
      </c>
    </row>
    <row r="2609" spans="1:16" ht="15.6" x14ac:dyDescent="0.3">
      <c r="A2609" s="9">
        <v>45610.097222222219</v>
      </c>
      <c r="B2609" s="2" t="s">
        <v>9</v>
      </c>
      <c r="C2609" s="2" t="s">
        <v>4</v>
      </c>
      <c r="D2609" s="2" t="s">
        <v>1708</v>
      </c>
      <c r="E2609" s="12" t="s">
        <v>66</v>
      </c>
      <c r="F2609" s="12" t="s">
        <v>1759</v>
      </c>
      <c r="G2609" s="2" t="s">
        <v>23</v>
      </c>
      <c r="H2609" s="2" t="s">
        <v>37</v>
      </c>
      <c r="I2609" s="2" t="s">
        <v>38</v>
      </c>
      <c r="J2609" s="17">
        <v>200000</v>
      </c>
      <c r="K2609" s="3" t="s">
        <v>1607</v>
      </c>
      <c r="L2609" s="30">
        <f>IF(M2609="1000 szt.",((J2609/N2609)/1000),IF(M2609="gram",((J2609/N2609)*1000),J2609/N2609))</f>
        <v>200000</v>
      </c>
      <c r="M2609" s="14" t="s">
        <v>19</v>
      </c>
      <c r="N2609" s="15">
        <v>1</v>
      </c>
      <c r="O2609" s="18" t="s">
        <v>1354</v>
      </c>
      <c r="P2609" s="31" t="str">
        <f t="shared" si="40"/>
        <v>St</v>
      </c>
    </row>
    <row r="2610" spans="1:16" ht="15.6" x14ac:dyDescent="0.3">
      <c r="A2610" s="9">
        <v>45610.305555555555</v>
      </c>
      <c r="B2610" s="2" t="s">
        <v>27</v>
      </c>
      <c r="C2610" s="2" t="s">
        <v>32</v>
      </c>
      <c r="D2610" s="2" t="s">
        <v>1709</v>
      </c>
      <c r="E2610" s="12" t="s">
        <v>224</v>
      </c>
      <c r="G2610" s="2" t="s">
        <v>23</v>
      </c>
      <c r="H2610" s="2" t="s">
        <v>7</v>
      </c>
      <c r="I2610" s="2" t="s">
        <v>7</v>
      </c>
      <c r="J2610" s="17">
        <v>293.58999999999997</v>
      </c>
      <c r="K2610" s="3" t="s">
        <v>1608</v>
      </c>
      <c r="L2610" s="30">
        <f>IF(M2610="1000 szt.",((J2610/N2610)/1000),IF(M2610="gram",((J2610/N2610)*1000),J2610/N2610))</f>
        <v>0.81552777777777774</v>
      </c>
      <c r="M2610" s="14" t="s">
        <v>19</v>
      </c>
      <c r="N2610" s="15">
        <v>360</v>
      </c>
      <c r="O2610" s="18" t="s">
        <v>1354</v>
      </c>
      <c r="P2610" s="31" t="str">
        <f t="shared" si="40"/>
        <v>St</v>
      </c>
    </row>
    <row r="2611" spans="1:16" ht="15.6" x14ac:dyDescent="0.3">
      <c r="A2611" s="9">
        <v>45610.309027777781</v>
      </c>
      <c r="B2611" s="2" t="s">
        <v>3</v>
      </c>
      <c r="C2611" s="2" t="s">
        <v>4</v>
      </c>
      <c r="D2611" s="2" t="s">
        <v>1708</v>
      </c>
      <c r="E2611" s="12" t="s">
        <v>71</v>
      </c>
      <c r="F2611" s="12" t="s">
        <v>1760</v>
      </c>
      <c r="G2611" s="2" t="s">
        <v>23</v>
      </c>
      <c r="H2611" s="2" t="s">
        <v>17</v>
      </c>
      <c r="I2611" s="2" t="s">
        <v>18</v>
      </c>
      <c r="K2611" s="3" t="s">
        <v>1609</v>
      </c>
      <c r="L2611" s="30">
        <f>IF(M2611="1000 szt.",((J2611/N2611)/1000),IF(M2611="gram",((J2611/N2611)*1000),J2611/N2611))</f>
        <v>0</v>
      </c>
      <c r="M2611" s="14" t="s">
        <v>19</v>
      </c>
      <c r="N2611" s="15">
        <v>8</v>
      </c>
      <c r="O2611" s="18" t="s">
        <v>1354</v>
      </c>
      <c r="P2611" s="31" t="str">
        <f t="shared" si="40"/>
        <v>St</v>
      </c>
    </row>
    <row r="2612" spans="1:16" ht="15.6" x14ac:dyDescent="0.3">
      <c r="A2612" s="9">
        <v>45610.309027777781</v>
      </c>
      <c r="B2612" s="2" t="s">
        <v>3</v>
      </c>
      <c r="C2612" s="2" t="s">
        <v>4</v>
      </c>
      <c r="D2612" s="2" t="s">
        <v>1708</v>
      </c>
      <c r="E2612" s="12" t="s">
        <v>71</v>
      </c>
      <c r="F2612" s="12" t="s">
        <v>1760</v>
      </c>
      <c r="G2612" s="2" t="s">
        <v>23</v>
      </c>
      <c r="H2612" s="2" t="s">
        <v>17</v>
      </c>
      <c r="I2612" s="2" t="s">
        <v>18</v>
      </c>
      <c r="K2612" s="3" t="s">
        <v>1610</v>
      </c>
      <c r="L2612" s="30">
        <f>IF(M2612="1000 szt.",((J2612/N2612)/1000),IF(M2612="gram",((J2612/N2612)*1000),J2612/N2612))</f>
        <v>0</v>
      </c>
      <c r="M2612" s="14" t="s">
        <v>19</v>
      </c>
      <c r="N2612" s="15">
        <v>1</v>
      </c>
      <c r="O2612" s="18" t="s">
        <v>1354</v>
      </c>
      <c r="P2612" s="31" t="str">
        <f t="shared" si="40"/>
        <v>St</v>
      </c>
    </row>
    <row r="2613" spans="1:16" ht="15.6" x14ac:dyDescent="0.3">
      <c r="A2613" s="9">
        <v>45610.309027777781</v>
      </c>
      <c r="B2613" s="2" t="s">
        <v>3</v>
      </c>
      <c r="C2613" s="2" t="s">
        <v>4</v>
      </c>
      <c r="D2613" s="2" t="s">
        <v>1708</v>
      </c>
      <c r="E2613" s="12" t="s">
        <v>71</v>
      </c>
      <c r="F2613" s="12" t="s">
        <v>1760</v>
      </c>
      <c r="G2613" s="2" t="s">
        <v>23</v>
      </c>
      <c r="H2613" s="2" t="s">
        <v>17</v>
      </c>
      <c r="I2613" s="2" t="s">
        <v>1744</v>
      </c>
      <c r="K2613" s="3" t="s">
        <v>1611</v>
      </c>
      <c r="L2613" s="30">
        <f>IF(M2613="1000 szt.",((J2613/N2613)/1000),IF(M2613="gram",((J2613/N2613)*1000),J2613/N2613))</f>
        <v>0</v>
      </c>
      <c r="M2613" s="14" t="s">
        <v>19</v>
      </c>
      <c r="N2613" s="15">
        <v>1</v>
      </c>
      <c r="O2613" s="18" t="s">
        <v>1354</v>
      </c>
      <c r="P2613" s="31" t="str">
        <f t="shared" si="40"/>
        <v>St</v>
      </c>
    </row>
    <row r="2614" spans="1:16" ht="15.6" x14ac:dyDescent="0.3">
      <c r="A2614" s="9">
        <v>45610.5</v>
      </c>
      <c r="B2614" s="2" t="s">
        <v>27</v>
      </c>
      <c r="C2614" s="2" t="s">
        <v>32</v>
      </c>
      <c r="D2614" s="2" t="s">
        <v>1716</v>
      </c>
      <c r="E2614" s="12" t="s">
        <v>59</v>
      </c>
      <c r="G2614" s="2" t="s">
        <v>26</v>
      </c>
      <c r="H2614" s="2" t="s">
        <v>7</v>
      </c>
      <c r="I2614" s="2" t="s">
        <v>7</v>
      </c>
      <c r="J2614" s="17">
        <v>603.5</v>
      </c>
      <c r="L2614" s="30">
        <f>IF(M2614="1000 szt.",((J2614/N2614)/1000),IF(M2614="gram",((J2614/N2614)*1000),J2614/N2614))</f>
        <v>0.81554054054054059</v>
      </c>
      <c r="M2614" s="14" t="s">
        <v>19</v>
      </c>
      <c r="N2614" s="15">
        <v>740</v>
      </c>
      <c r="O2614" s="18" t="s">
        <v>1354</v>
      </c>
      <c r="P2614" s="31" t="str">
        <f t="shared" si="40"/>
        <v>St</v>
      </c>
    </row>
    <row r="2615" spans="1:16" ht="15.6" x14ac:dyDescent="0.3">
      <c r="A2615" s="9">
        <v>45610.5</v>
      </c>
      <c r="B2615" s="2" t="s">
        <v>27</v>
      </c>
      <c r="C2615" s="2" t="s">
        <v>32</v>
      </c>
      <c r="D2615" s="2" t="s">
        <v>1716</v>
      </c>
      <c r="E2615" s="12" t="s">
        <v>59</v>
      </c>
      <c r="G2615" s="2" t="s">
        <v>26</v>
      </c>
      <c r="H2615" s="2" t="s">
        <v>7</v>
      </c>
      <c r="I2615" s="2" t="s">
        <v>7</v>
      </c>
      <c r="J2615" s="17">
        <v>603.5</v>
      </c>
      <c r="L2615" s="30">
        <f>IF(M2615="1000 szt.",((J2615/N2615)/1000),IF(M2615="gram",((J2615/N2615)*1000),J2615/N2615))</f>
        <v>0.81554054054054059</v>
      </c>
      <c r="M2615" s="14" t="s">
        <v>19</v>
      </c>
      <c r="N2615" s="15">
        <v>740</v>
      </c>
      <c r="O2615" s="18" t="s">
        <v>1354</v>
      </c>
      <c r="P2615" s="31" t="str">
        <f t="shared" si="40"/>
        <v>St</v>
      </c>
    </row>
    <row r="2616" spans="1:16" ht="15.6" x14ac:dyDescent="0.3">
      <c r="A2616" s="9">
        <v>45610.583333333336</v>
      </c>
      <c r="B2616" s="2" t="s">
        <v>27</v>
      </c>
      <c r="C2616" s="2" t="s">
        <v>28</v>
      </c>
      <c r="D2616" s="2" t="s">
        <v>1714</v>
      </c>
      <c r="E2616" s="12" t="s">
        <v>212</v>
      </c>
      <c r="G2616" s="2" t="s">
        <v>27</v>
      </c>
      <c r="H2616" s="2" t="s">
        <v>29</v>
      </c>
      <c r="I2616" s="2" t="s">
        <v>134</v>
      </c>
      <c r="J2616" s="17">
        <v>145406.72</v>
      </c>
      <c r="L2616" s="30">
        <f>IF(M2616="1000 szt.",((J2616/N2616)/1000),IF(M2616="gram",((J2616/N2616)*1000),J2616/N2616))</f>
        <v>585.01999597666463</v>
      </c>
      <c r="M2616" s="14" t="s">
        <v>31</v>
      </c>
      <c r="N2616" s="15">
        <v>248.55</v>
      </c>
      <c r="O2616" s="18" t="s">
        <v>1354</v>
      </c>
      <c r="P2616" s="31" t="str">
        <f t="shared" si="40"/>
        <v>St</v>
      </c>
    </row>
    <row r="2617" spans="1:16" ht="28.8" x14ac:dyDescent="0.3">
      <c r="A2617" s="9">
        <v>45610.673611111109</v>
      </c>
      <c r="B2617" s="2" t="s">
        <v>3</v>
      </c>
      <c r="C2617" s="2" t="s">
        <v>4</v>
      </c>
      <c r="D2617" s="2" t="s">
        <v>1709</v>
      </c>
      <c r="E2617" s="12" t="s">
        <v>103</v>
      </c>
      <c r="F2617" s="12" t="s">
        <v>1756</v>
      </c>
      <c r="G2617" s="2" t="s">
        <v>23</v>
      </c>
      <c r="H2617" s="2" t="s">
        <v>17</v>
      </c>
      <c r="I2617" s="2" t="s">
        <v>18</v>
      </c>
      <c r="J2617" s="17">
        <v>85.75</v>
      </c>
      <c r="L2617" s="30">
        <f>IF(M2617="1000 szt.",((J2617/N2617)/1000),IF(M2617="gram",((J2617/N2617)*1000),J2617/N2617))</f>
        <v>12.25</v>
      </c>
      <c r="M2617" s="14" t="s">
        <v>19</v>
      </c>
      <c r="N2617" s="15">
        <v>7</v>
      </c>
      <c r="O2617" s="18" t="s">
        <v>1354</v>
      </c>
      <c r="P2617" s="31" t="str">
        <f t="shared" si="40"/>
        <v>St</v>
      </c>
    </row>
    <row r="2618" spans="1:16" ht="15.6" x14ac:dyDescent="0.3">
      <c r="A2618" s="9">
        <v>45610.90902777778</v>
      </c>
      <c r="B2618" s="2" t="s">
        <v>3</v>
      </c>
      <c r="C2618" s="2" t="s">
        <v>4</v>
      </c>
      <c r="D2618" s="2" t="s">
        <v>1708</v>
      </c>
      <c r="E2618" s="12" t="s">
        <v>71</v>
      </c>
      <c r="F2618" s="12" t="s">
        <v>1760</v>
      </c>
      <c r="G2618" s="2" t="s">
        <v>23</v>
      </c>
      <c r="H2618" s="2" t="s">
        <v>7</v>
      </c>
      <c r="I2618" s="2" t="s">
        <v>7</v>
      </c>
      <c r="J2618" s="17">
        <v>311.54000000000002</v>
      </c>
      <c r="K2618" s="3" t="s">
        <v>1612</v>
      </c>
      <c r="L2618" s="30">
        <f>IF(M2618="1000 szt.",((J2618/N2618)/1000),IF(M2618="gram",((J2618/N2618)*1000),J2618/N2618))</f>
        <v>0.81554973821989529</v>
      </c>
      <c r="M2618" s="14" t="s">
        <v>19</v>
      </c>
      <c r="N2618" s="15">
        <v>382</v>
      </c>
      <c r="O2618" s="18" t="s">
        <v>1354</v>
      </c>
      <c r="P2618" s="31" t="str">
        <f t="shared" si="40"/>
        <v>St</v>
      </c>
    </row>
    <row r="2619" spans="1:16" ht="31.2" x14ac:dyDescent="0.3">
      <c r="A2619" s="9">
        <v>45610.934027777781</v>
      </c>
      <c r="B2619" s="2" t="s">
        <v>27</v>
      </c>
      <c r="C2619" s="2" t="s">
        <v>28</v>
      </c>
      <c r="D2619" s="2" t="s">
        <v>1709</v>
      </c>
      <c r="E2619" s="12" t="s">
        <v>36</v>
      </c>
      <c r="G2619" s="2" t="s">
        <v>27</v>
      </c>
      <c r="H2619" s="2" t="s">
        <v>11</v>
      </c>
      <c r="I2619" s="2" t="s">
        <v>126</v>
      </c>
      <c r="J2619" s="17">
        <v>1000008</v>
      </c>
      <c r="K2619" s="3" t="s">
        <v>1614</v>
      </c>
      <c r="L2619" s="30">
        <f>IF(M2619="1000 szt.",((J2619/N2619)/1000),IF(M2619="gram",((J2619/N2619)*1000),J2619/N2619))</f>
        <v>41667</v>
      </c>
      <c r="M2619" s="14" t="s">
        <v>19</v>
      </c>
      <c r="N2619" s="15">
        <v>24</v>
      </c>
      <c r="O2619" s="18" t="s">
        <v>1613</v>
      </c>
      <c r="P2619" s="31" t="str">
        <f t="shared" si="40"/>
        <v>Po</v>
      </c>
    </row>
    <row r="2620" spans="1:16" ht="31.2" x14ac:dyDescent="0.3">
      <c r="A2620" s="9">
        <v>45610.934027777781</v>
      </c>
      <c r="B2620" s="2" t="s">
        <v>27</v>
      </c>
      <c r="C2620" s="2" t="s">
        <v>28</v>
      </c>
      <c r="D2620" s="2" t="s">
        <v>1709</v>
      </c>
      <c r="E2620" s="12" t="s">
        <v>36</v>
      </c>
      <c r="G2620" s="2" t="s">
        <v>27</v>
      </c>
      <c r="H2620" s="2" t="s">
        <v>11</v>
      </c>
      <c r="I2620" s="2" t="s">
        <v>126</v>
      </c>
      <c r="J2620" s="17">
        <v>1000065</v>
      </c>
      <c r="K2620" s="3" t="s">
        <v>352</v>
      </c>
      <c r="L2620" s="30">
        <f>IF(M2620="1000 szt.",((J2620/N2620)/1000),IF(M2620="gram",((J2620/N2620)*1000),J2620/N2620))</f>
        <v>11495</v>
      </c>
      <c r="M2620" s="14" t="s">
        <v>19</v>
      </c>
      <c r="N2620" s="15">
        <v>87</v>
      </c>
      <c r="O2620" s="18" t="s">
        <v>1613</v>
      </c>
      <c r="P2620" s="31" t="str">
        <f t="shared" si="40"/>
        <v>Po</v>
      </c>
    </row>
    <row r="2621" spans="1:16" ht="28.8" x14ac:dyDescent="0.3">
      <c r="A2621" s="9">
        <v>45610.952777777777</v>
      </c>
      <c r="B2621" s="2" t="s">
        <v>9</v>
      </c>
      <c r="C2621" s="2" t="s">
        <v>4</v>
      </c>
      <c r="D2621" s="2" t="s">
        <v>1709</v>
      </c>
      <c r="E2621" s="12" t="s">
        <v>224</v>
      </c>
      <c r="F2621" s="12" t="s">
        <v>1763</v>
      </c>
      <c r="G2621" s="2" t="s">
        <v>23</v>
      </c>
      <c r="H2621" s="2" t="s">
        <v>37</v>
      </c>
      <c r="I2621" s="2" t="s">
        <v>38</v>
      </c>
      <c r="J2621" s="17">
        <v>120000</v>
      </c>
      <c r="K2621" s="3" t="s">
        <v>1616</v>
      </c>
      <c r="L2621" s="30">
        <f>IF(M2621="1000 szt.",((J2621/N2621)/1000),IF(M2621="gram",((J2621/N2621)*1000),J2621/N2621))</f>
        <v>120000</v>
      </c>
      <c r="M2621" s="14" t="s">
        <v>19</v>
      </c>
      <c r="N2621" s="15">
        <v>1</v>
      </c>
      <c r="O2621" s="18" t="s">
        <v>1354</v>
      </c>
      <c r="P2621" s="31" t="str">
        <f t="shared" si="40"/>
        <v>St</v>
      </c>
    </row>
    <row r="2622" spans="1:16" ht="15.6" x14ac:dyDescent="0.3">
      <c r="A2622" s="9">
        <v>45610.957638888889</v>
      </c>
      <c r="B2622" s="2" t="s">
        <v>27</v>
      </c>
      <c r="C2622" s="2" t="s">
        <v>28</v>
      </c>
      <c r="D2622" s="2" t="s">
        <v>1709</v>
      </c>
      <c r="E2622" s="12" t="s">
        <v>36</v>
      </c>
      <c r="G2622" s="2" t="s">
        <v>27</v>
      </c>
      <c r="H2622" s="2" t="s">
        <v>37</v>
      </c>
      <c r="I2622" s="2" t="s">
        <v>1744</v>
      </c>
      <c r="J2622" s="17">
        <v>360000</v>
      </c>
      <c r="K2622" s="3" t="s">
        <v>1615</v>
      </c>
      <c r="L2622" s="30">
        <f>IF(M2622="1000 szt.",((J2622/N2622)/1000),IF(M2622="gram",((J2622/N2622)*1000),J2622/N2622))</f>
        <v>360000</v>
      </c>
      <c r="M2622" s="14" t="s">
        <v>19</v>
      </c>
      <c r="N2622" s="15">
        <v>1</v>
      </c>
      <c r="O2622" s="18" t="s">
        <v>1165</v>
      </c>
      <c r="P2622" s="31" t="str">
        <f t="shared" si="40"/>
        <v>Po</v>
      </c>
    </row>
    <row r="2623" spans="1:16" ht="15.6" x14ac:dyDescent="0.3">
      <c r="A2623" s="9">
        <v>45611.072916666664</v>
      </c>
      <c r="B2623" s="2" t="s">
        <v>9</v>
      </c>
      <c r="C2623" s="2" t="s">
        <v>4</v>
      </c>
      <c r="D2623" s="2" t="s">
        <v>1708</v>
      </c>
      <c r="E2623" s="12" t="s">
        <v>66</v>
      </c>
      <c r="F2623" s="12" t="s">
        <v>1759</v>
      </c>
      <c r="G2623" s="2" t="s">
        <v>23</v>
      </c>
      <c r="H2623" s="2" t="s">
        <v>37</v>
      </c>
      <c r="I2623" s="2" t="s">
        <v>38</v>
      </c>
      <c r="J2623" s="17">
        <v>18000</v>
      </c>
      <c r="K2623" s="3" t="s">
        <v>1617</v>
      </c>
      <c r="L2623" s="30">
        <f>IF(M2623="1000 szt.",((J2623/N2623)/1000),IF(M2623="gram",((J2623/N2623)*1000),J2623/N2623))</f>
        <v>18000</v>
      </c>
      <c r="M2623" s="14" t="s">
        <v>19</v>
      </c>
      <c r="N2623" s="15">
        <v>1</v>
      </c>
      <c r="O2623" s="18" t="s">
        <v>1354</v>
      </c>
      <c r="P2623" s="31" t="str">
        <f t="shared" si="40"/>
        <v>St</v>
      </c>
    </row>
    <row r="2624" spans="1:16" ht="15.6" x14ac:dyDescent="0.3">
      <c r="A2624" s="9">
        <v>45611.086111111108</v>
      </c>
      <c r="B2624" s="2" t="s">
        <v>3</v>
      </c>
      <c r="C2624" s="2" t="s">
        <v>4</v>
      </c>
      <c r="D2624" s="2" t="s">
        <v>1708</v>
      </c>
      <c r="E2624" s="12" t="s">
        <v>71</v>
      </c>
      <c r="F2624" s="12" t="s">
        <v>1760</v>
      </c>
      <c r="G2624" s="2" t="s">
        <v>23</v>
      </c>
      <c r="H2624" s="2" t="s">
        <v>7</v>
      </c>
      <c r="I2624" s="2" t="s">
        <v>7</v>
      </c>
      <c r="J2624" s="17">
        <v>97.86</v>
      </c>
      <c r="L2624" s="30">
        <f>IF(M2624="1000 szt.",((J2624/N2624)/1000),IF(M2624="gram",((J2624/N2624)*1000),J2624/N2624))</f>
        <v>0.8155</v>
      </c>
      <c r="M2624" s="14" t="s">
        <v>19</v>
      </c>
      <c r="N2624" s="15">
        <v>120</v>
      </c>
      <c r="O2624" s="18" t="s">
        <v>1354</v>
      </c>
      <c r="P2624" s="31" t="str">
        <f t="shared" si="40"/>
        <v>St</v>
      </c>
    </row>
    <row r="2625" spans="1:16" ht="15.6" x14ac:dyDescent="0.3">
      <c r="A2625" s="9">
        <v>45611.35</v>
      </c>
      <c r="B2625" s="2" t="s">
        <v>27</v>
      </c>
      <c r="C2625" s="2" t="s">
        <v>28</v>
      </c>
      <c r="D2625" s="2" t="s">
        <v>1709</v>
      </c>
      <c r="E2625" s="12" t="s">
        <v>36</v>
      </c>
      <c r="G2625" s="2" t="s">
        <v>27</v>
      </c>
      <c r="H2625" s="2" t="s">
        <v>37</v>
      </c>
      <c r="I2625" s="2" t="s">
        <v>1744</v>
      </c>
      <c r="J2625" s="17">
        <v>87890</v>
      </c>
      <c r="K2625" s="3" t="s">
        <v>1624</v>
      </c>
      <c r="L2625" s="30">
        <f>IF(M2625="1000 szt.",((J2625/N2625)/1000),IF(M2625="gram",((J2625/N2625)*1000),J2625/N2625))</f>
        <v>87890</v>
      </c>
      <c r="M2625" s="14" t="s">
        <v>19</v>
      </c>
      <c r="N2625" s="15">
        <v>1</v>
      </c>
      <c r="O2625" s="18" t="s">
        <v>1166</v>
      </c>
      <c r="P2625" s="31" t="str">
        <f t="shared" si="40"/>
        <v>Po</v>
      </c>
    </row>
    <row r="2626" spans="1:16" ht="15.6" x14ac:dyDescent="0.3">
      <c r="A2626" s="9">
        <v>45611.35</v>
      </c>
      <c r="B2626" s="2" t="s">
        <v>27</v>
      </c>
      <c r="C2626" s="2" t="s">
        <v>28</v>
      </c>
      <c r="D2626" s="2" t="s">
        <v>1709</v>
      </c>
      <c r="E2626" s="12" t="s">
        <v>36</v>
      </c>
      <c r="G2626" s="2" t="s">
        <v>27</v>
      </c>
      <c r="H2626" s="2" t="s">
        <v>37</v>
      </c>
      <c r="I2626" s="2" t="s">
        <v>1744</v>
      </c>
      <c r="J2626" s="17">
        <v>46530</v>
      </c>
      <c r="K2626" s="3" t="s">
        <v>1625</v>
      </c>
      <c r="L2626" s="30">
        <f>IF(M2626="1000 szt.",((J2626/N2626)/1000),IF(M2626="gram",((J2626/N2626)*1000),J2626/N2626))</f>
        <v>46530</v>
      </c>
      <c r="M2626" s="14" t="s">
        <v>19</v>
      </c>
      <c r="N2626" s="15">
        <v>1</v>
      </c>
      <c r="O2626" s="18" t="s">
        <v>1166</v>
      </c>
      <c r="P2626" s="31" t="str">
        <f t="shared" si="40"/>
        <v>Po</v>
      </c>
    </row>
    <row r="2627" spans="1:16" ht="28.8" x14ac:dyDescent="0.3">
      <c r="A2627" s="9">
        <v>45611.354166666664</v>
      </c>
      <c r="B2627" s="2" t="s">
        <v>3</v>
      </c>
      <c r="C2627" s="2" t="s">
        <v>4</v>
      </c>
      <c r="D2627" s="2" t="s">
        <v>1708</v>
      </c>
      <c r="E2627" s="12" t="s">
        <v>22</v>
      </c>
      <c r="F2627" s="12" t="s">
        <v>1749</v>
      </c>
      <c r="G2627" s="2" t="s">
        <v>23</v>
      </c>
      <c r="H2627" s="2" t="s">
        <v>64</v>
      </c>
      <c r="I2627" s="2" t="s">
        <v>1744</v>
      </c>
      <c r="J2627" s="17">
        <v>250</v>
      </c>
      <c r="K2627" s="3" t="s">
        <v>1618</v>
      </c>
      <c r="L2627" s="30">
        <f>IF(M2627="1000 szt.",((J2627/N2627)/1000),IF(M2627="gram",((J2627/N2627)*1000),J2627/N2627))</f>
        <v>125</v>
      </c>
      <c r="M2627" s="14" t="s">
        <v>19</v>
      </c>
      <c r="N2627" s="15">
        <v>2</v>
      </c>
      <c r="O2627" s="18" t="s">
        <v>1354</v>
      </c>
      <c r="P2627" s="31" t="str">
        <f t="shared" ref="P2627:P2690" si="41">MID(O2627,1,2)</f>
        <v>St</v>
      </c>
    </row>
    <row r="2628" spans="1:16" ht="15.6" x14ac:dyDescent="0.3">
      <c r="A2628" s="9">
        <v>45611.479166666664</v>
      </c>
      <c r="B2628" s="2" t="s">
        <v>9</v>
      </c>
      <c r="C2628" s="2" t="s">
        <v>4</v>
      </c>
      <c r="D2628" s="2" t="s">
        <v>1714</v>
      </c>
      <c r="E2628" s="12" t="s">
        <v>63</v>
      </c>
      <c r="F2628" s="12" t="s">
        <v>1753</v>
      </c>
      <c r="G2628" s="2" t="s">
        <v>16</v>
      </c>
      <c r="H2628" s="2" t="s">
        <v>64</v>
      </c>
      <c r="I2628" s="2" t="s">
        <v>1744</v>
      </c>
      <c r="J2628" s="17">
        <v>50</v>
      </c>
      <c r="K2628" s="3" t="s">
        <v>122</v>
      </c>
      <c r="L2628" s="30">
        <f>IF(M2628="1000 szt.",((J2628/N2628)/1000),IF(M2628="gram",((J2628/N2628)*1000),J2628/N2628))</f>
        <v>50</v>
      </c>
      <c r="M2628" s="14" t="s">
        <v>19</v>
      </c>
      <c r="N2628" s="15">
        <v>1</v>
      </c>
      <c r="O2628" s="18" t="s">
        <v>1354</v>
      </c>
      <c r="P2628" s="31" t="str">
        <f t="shared" si="41"/>
        <v>St</v>
      </c>
    </row>
    <row r="2629" spans="1:16" ht="15.6" x14ac:dyDescent="0.3">
      <c r="A2629" s="9">
        <v>45611.708333333336</v>
      </c>
      <c r="B2629" s="2" t="s">
        <v>3</v>
      </c>
      <c r="C2629" s="2" t="s">
        <v>4</v>
      </c>
      <c r="D2629" s="2" t="s">
        <v>1708</v>
      </c>
      <c r="E2629" s="12" t="s">
        <v>25</v>
      </c>
      <c r="F2629" s="12" t="s">
        <v>1750</v>
      </c>
      <c r="G2629" s="2" t="s">
        <v>26</v>
      </c>
      <c r="H2629" s="2" t="s">
        <v>7</v>
      </c>
      <c r="I2629" s="2" t="s">
        <v>7</v>
      </c>
      <c r="J2629" s="17">
        <v>326.22000000000003</v>
      </c>
      <c r="L2629" s="30">
        <f>IF(M2629="1000 szt.",((J2629/N2629)/1000),IF(M2629="gram",((J2629/N2629)*1000),J2629/N2629))</f>
        <v>0.81555000000000011</v>
      </c>
      <c r="M2629" s="14" t="s">
        <v>19</v>
      </c>
      <c r="N2629" s="15">
        <v>400</v>
      </c>
      <c r="O2629" s="18" t="s">
        <v>1354</v>
      </c>
      <c r="P2629" s="31" t="str">
        <f t="shared" si="41"/>
        <v>St</v>
      </c>
    </row>
    <row r="2630" spans="1:16" ht="15.6" x14ac:dyDescent="0.3">
      <c r="A2630" s="9">
        <v>45611.708333333336</v>
      </c>
      <c r="B2630" s="2" t="s">
        <v>3</v>
      </c>
      <c r="C2630" s="2" t="s">
        <v>4</v>
      </c>
      <c r="D2630" s="2" t="s">
        <v>1708</v>
      </c>
      <c r="E2630" s="12" t="s">
        <v>25</v>
      </c>
      <c r="F2630" s="12" t="s">
        <v>1750</v>
      </c>
      <c r="G2630" s="2" t="s">
        <v>26</v>
      </c>
      <c r="H2630" s="2" t="s">
        <v>55</v>
      </c>
      <c r="I2630" s="2" t="s">
        <v>57</v>
      </c>
      <c r="J2630" s="17">
        <v>15</v>
      </c>
      <c r="L2630" s="30">
        <f>IF(M2630="1000 szt.",((J2630/N2630)/1000),IF(M2630="gram",((J2630/N2630)*1000),J2630/N2630))</f>
        <v>30</v>
      </c>
      <c r="M2630" s="14" t="s">
        <v>46</v>
      </c>
      <c r="N2630" s="15">
        <v>0.5</v>
      </c>
      <c r="O2630" s="18" t="s">
        <v>1354</v>
      </c>
      <c r="P2630" s="31" t="str">
        <f t="shared" si="41"/>
        <v>St</v>
      </c>
    </row>
    <row r="2631" spans="1:16" ht="28.8" x14ac:dyDescent="0.3">
      <c r="A2631" s="9">
        <v>45612.006944444445</v>
      </c>
      <c r="B2631" s="2" t="s">
        <v>3</v>
      </c>
      <c r="C2631" s="2" t="s">
        <v>4</v>
      </c>
      <c r="D2631" s="2" t="s">
        <v>1709</v>
      </c>
      <c r="E2631" s="12" t="s">
        <v>103</v>
      </c>
      <c r="F2631" s="12" t="s">
        <v>1756</v>
      </c>
      <c r="G2631" s="2" t="s">
        <v>23</v>
      </c>
      <c r="H2631" s="2" t="s">
        <v>64</v>
      </c>
      <c r="I2631" s="2" t="s">
        <v>1744</v>
      </c>
      <c r="J2631" s="17">
        <v>50</v>
      </c>
      <c r="K2631" s="3" t="s">
        <v>855</v>
      </c>
      <c r="L2631" s="30">
        <f>IF(M2631="1000 szt.",((J2631/N2631)/1000),IF(M2631="gram",((J2631/N2631)*1000),J2631/N2631))</f>
        <v>50</v>
      </c>
      <c r="M2631" s="14" t="s">
        <v>19</v>
      </c>
      <c r="N2631" s="15">
        <v>1</v>
      </c>
      <c r="O2631" s="18" t="s">
        <v>1354</v>
      </c>
      <c r="P2631" s="31" t="str">
        <f t="shared" si="41"/>
        <v>St</v>
      </c>
    </row>
    <row r="2632" spans="1:16" ht="28.8" x14ac:dyDescent="0.3">
      <c r="A2632" s="9">
        <v>45612.119444444441</v>
      </c>
      <c r="B2632" s="2" t="s">
        <v>9</v>
      </c>
      <c r="C2632" s="2" t="s">
        <v>4</v>
      </c>
      <c r="D2632" s="2" t="s">
        <v>1709</v>
      </c>
      <c r="E2632" s="12" t="s">
        <v>99</v>
      </c>
      <c r="F2632" s="12" t="s">
        <v>1757</v>
      </c>
      <c r="G2632" s="2" t="s">
        <v>23</v>
      </c>
      <c r="H2632" s="2" t="s">
        <v>37</v>
      </c>
      <c r="I2632" s="2" t="s">
        <v>38</v>
      </c>
      <c r="J2632" s="17">
        <v>40000</v>
      </c>
      <c r="K2632" s="3" t="s">
        <v>1619</v>
      </c>
      <c r="L2632" s="30">
        <f>IF(M2632="1000 szt.",((J2632/N2632)/1000),IF(M2632="gram",((J2632/N2632)*1000),J2632/N2632))</f>
        <v>40000</v>
      </c>
      <c r="M2632" s="14" t="s">
        <v>19</v>
      </c>
      <c r="N2632" s="15">
        <v>1</v>
      </c>
      <c r="O2632" s="18" t="s">
        <v>1354</v>
      </c>
      <c r="P2632" s="31" t="str">
        <f t="shared" si="41"/>
        <v>St</v>
      </c>
    </row>
    <row r="2633" spans="1:16" ht="28.8" x14ac:dyDescent="0.3">
      <c r="A2633" s="9">
        <v>45612.229166666664</v>
      </c>
      <c r="B2633" s="2" t="s">
        <v>3</v>
      </c>
      <c r="C2633" s="2" t="s">
        <v>4</v>
      </c>
      <c r="D2633" s="2" t="s">
        <v>1708</v>
      </c>
      <c r="E2633" s="12" t="s">
        <v>25</v>
      </c>
      <c r="F2633" s="12" t="s">
        <v>1755</v>
      </c>
      <c r="G2633" s="2" t="s">
        <v>26</v>
      </c>
      <c r="H2633" s="2" t="s">
        <v>7</v>
      </c>
      <c r="I2633" s="2" t="s">
        <v>7</v>
      </c>
      <c r="J2633" s="17">
        <v>163.11000000000001</v>
      </c>
      <c r="L2633" s="30">
        <f>IF(M2633="1000 szt.",((J2633/N2633)/1000),IF(M2633="gram",((J2633/N2633)*1000),J2633/N2633))</f>
        <v>0.81555000000000011</v>
      </c>
      <c r="M2633" s="14" t="s">
        <v>19</v>
      </c>
      <c r="N2633" s="15">
        <v>200</v>
      </c>
      <c r="O2633" s="18" t="s">
        <v>1354</v>
      </c>
      <c r="P2633" s="31" t="str">
        <f t="shared" si="41"/>
        <v>St</v>
      </c>
    </row>
    <row r="2634" spans="1:16" ht="28.8" x14ac:dyDescent="0.3">
      <c r="A2634" s="9">
        <v>45612.229166666664</v>
      </c>
      <c r="B2634" s="2" t="s">
        <v>3</v>
      </c>
      <c r="C2634" s="2" t="s">
        <v>4</v>
      </c>
      <c r="D2634" s="2" t="s">
        <v>1708</v>
      </c>
      <c r="E2634" s="12" t="s">
        <v>25</v>
      </c>
      <c r="F2634" s="12" t="s">
        <v>1755</v>
      </c>
      <c r="G2634" s="2" t="s">
        <v>26</v>
      </c>
      <c r="H2634" s="2" t="s">
        <v>55</v>
      </c>
      <c r="I2634" s="2" t="s">
        <v>57</v>
      </c>
      <c r="J2634" s="17">
        <v>360</v>
      </c>
      <c r="L2634" s="30">
        <f>IF(M2634="1000 szt.",((J2634/N2634)/1000),IF(M2634="gram",((J2634/N2634)*1000),J2634/N2634))</f>
        <v>120</v>
      </c>
      <c r="M2634" s="14" t="s">
        <v>46</v>
      </c>
      <c r="N2634" s="15">
        <v>3</v>
      </c>
      <c r="O2634" s="18" t="s">
        <v>1354</v>
      </c>
      <c r="P2634" s="31" t="str">
        <f t="shared" si="41"/>
        <v>St</v>
      </c>
    </row>
    <row r="2635" spans="1:16" ht="15.6" x14ac:dyDescent="0.3">
      <c r="A2635" s="9">
        <v>45612.576388888891</v>
      </c>
      <c r="B2635" s="2" t="s">
        <v>3</v>
      </c>
      <c r="C2635" s="2" t="s">
        <v>4</v>
      </c>
      <c r="D2635" s="2" t="s">
        <v>1708</v>
      </c>
      <c r="E2635" s="12" t="s">
        <v>71</v>
      </c>
      <c r="F2635" s="12" t="s">
        <v>1760</v>
      </c>
      <c r="G2635" s="2" t="s">
        <v>23</v>
      </c>
      <c r="H2635" s="2" t="s">
        <v>7</v>
      </c>
      <c r="I2635" s="2" t="s">
        <v>7</v>
      </c>
      <c r="J2635" s="17">
        <v>521.95000000000005</v>
      </c>
      <c r="L2635" s="30">
        <f>IF(M2635="1000 szt.",((J2635/N2635)/1000),IF(M2635="gram",((J2635/N2635)*1000),J2635/N2635))</f>
        <v>0.81554687500000012</v>
      </c>
      <c r="M2635" s="14" t="s">
        <v>19</v>
      </c>
      <c r="N2635" s="15">
        <v>640</v>
      </c>
      <c r="O2635" s="18" t="s">
        <v>1164</v>
      </c>
      <c r="P2635" s="31" t="str">
        <f t="shared" si="41"/>
        <v>KA</v>
      </c>
    </row>
    <row r="2636" spans="1:16" ht="20.399999999999999" x14ac:dyDescent="0.3">
      <c r="A2636" s="9">
        <v>45612.666666666664</v>
      </c>
      <c r="B2636" s="2" t="s">
        <v>9</v>
      </c>
      <c r="C2636" s="2" t="s">
        <v>4</v>
      </c>
      <c r="D2636" s="2" t="s">
        <v>1708</v>
      </c>
      <c r="E2636" s="12" t="s">
        <v>66</v>
      </c>
      <c r="F2636" s="12" t="s">
        <v>1759</v>
      </c>
      <c r="G2636" s="2" t="s">
        <v>23</v>
      </c>
      <c r="H2636" s="2" t="s">
        <v>37</v>
      </c>
      <c r="I2636" s="2" t="s">
        <v>38</v>
      </c>
      <c r="J2636" s="17">
        <v>90000</v>
      </c>
      <c r="K2636" s="3" t="s">
        <v>1620</v>
      </c>
      <c r="L2636" s="30">
        <f>IF(M2636="1000 szt.",((J2636/N2636)/1000),IF(M2636="gram",((J2636/N2636)*1000),J2636/N2636))</f>
        <v>90000</v>
      </c>
      <c r="M2636" s="14" t="s">
        <v>19</v>
      </c>
      <c r="N2636" s="15">
        <v>1</v>
      </c>
      <c r="O2636" s="18" t="s">
        <v>1354</v>
      </c>
      <c r="P2636" s="31" t="str">
        <f t="shared" si="41"/>
        <v>St</v>
      </c>
    </row>
    <row r="2637" spans="1:16" ht="20.399999999999999" x14ac:dyDescent="0.3">
      <c r="A2637" s="9">
        <v>45613.416666666664</v>
      </c>
      <c r="B2637" s="2" t="s">
        <v>3</v>
      </c>
      <c r="C2637" s="2" t="s">
        <v>4</v>
      </c>
      <c r="D2637" s="2" t="s">
        <v>1708</v>
      </c>
      <c r="E2637" s="12" t="s">
        <v>25</v>
      </c>
      <c r="F2637" s="12" t="s">
        <v>1750</v>
      </c>
      <c r="G2637" s="2" t="s">
        <v>26</v>
      </c>
      <c r="H2637" s="2" t="s">
        <v>7</v>
      </c>
      <c r="I2637" s="2" t="s">
        <v>7</v>
      </c>
      <c r="J2637" s="17">
        <v>1060.2</v>
      </c>
      <c r="K2637" s="3" t="s">
        <v>1621</v>
      </c>
      <c r="L2637" s="30">
        <f>IF(M2637="1000 szt.",((J2637/N2637)/1000),IF(M2637="gram",((J2637/N2637)*1000),J2637/N2637))</f>
        <v>0.81553846153846155</v>
      </c>
      <c r="M2637" s="14" t="s">
        <v>19</v>
      </c>
      <c r="N2637" s="15">
        <v>1300</v>
      </c>
      <c r="O2637" s="18" t="s">
        <v>1168</v>
      </c>
      <c r="P2637" s="31" t="str">
        <f t="shared" si="41"/>
        <v>KA</v>
      </c>
    </row>
    <row r="2638" spans="1:16" ht="20.399999999999999" x14ac:dyDescent="0.3">
      <c r="A2638" s="9">
        <v>45613.601388888892</v>
      </c>
      <c r="B2638" s="2" t="s">
        <v>9</v>
      </c>
      <c r="C2638" s="2" t="s">
        <v>4</v>
      </c>
      <c r="D2638" s="2" t="s">
        <v>1709</v>
      </c>
      <c r="E2638" s="12" t="s">
        <v>52</v>
      </c>
      <c r="F2638" s="12" t="s">
        <v>1751</v>
      </c>
      <c r="G2638" s="2" t="s">
        <v>16</v>
      </c>
      <c r="H2638" s="2" t="s">
        <v>17</v>
      </c>
      <c r="I2638" s="2" t="s">
        <v>18</v>
      </c>
      <c r="J2638" s="17">
        <v>2</v>
      </c>
      <c r="K2638" s="3" t="s">
        <v>1622</v>
      </c>
      <c r="L2638" s="30">
        <f>IF(M2638="1000 szt.",((J2638/N2638)/1000),IF(M2638="gram",((J2638/N2638)*1000),J2638/N2638))</f>
        <v>2</v>
      </c>
      <c r="M2638" s="14" t="s">
        <v>19</v>
      </c>
      <c r="N2638" s="15">
        <v>1</v>
      </c>
      <c r="O2638" s="18" t="s">
        <v>1354</v>
      </c>
      <c r="P2638" s="31" t="str">
        <f t="shared" si="41"/>
        <v>St</v>
      </c>
    </row>
    <row r="2639" spans="1:16" ht="15.6" x14ac:dyDescent="0.3">
      <c r="A2639" s="9">
        <v>45613.691666666666</v>
      </c>
      <c r="B2639" s="2" t="s">
        <v>9</v>
      </c>
      <c r="C2639" s="2" t="s">
        <v>32</v>
      </c>
      <c r="D2639" s="2" t="s">
        <v>1710</v>
      </c>
      <c r="E2639" s="12" t="s">
        <v>167</v>
      </c>
      <c r="G2639" s="2" t="s">
        <v>16</v>
      </c>
      <c r="H2639" s="2" t="s">
        <v>64</v>
      </c>
      <c r="I2639" s="2" t="s">
        <v>1744</v>
      </c>
      <c r="J2639" s="17">
        <v>35</v>
      </c>
      <c r="K2639" s="3" t="s">
        <v>1623</v>
      </c>
      <c r="L2639" s="30">
        <f>IF(M2639="1000 szt.",((J2639/N2639)/1000),IF(M2639="gram",((J2639/N2639)*1000),J2639/N2639))</f>
        <v>35</v>
      </c>
      <c r="M2639" s="14" t="s">
        <v>19</v>
      </c>
      <c r="N2639" s="15">
        <v>1</v>
      </c>
      <c r="O2639" s="18" t="s">
        <v>1354</v>
      </c>
      <c r="P2639" s="31" t="str">
        <f t="shared" si="41"/>
        <v>St</v>
      </c>
    </row>
    <row r="2640" spans="1:16" ht="28.8" x14ac:dyDescent="0.3">
      <c r="A2640" s="9">
        <v>45614.159722222219</v>
      </c>
      <c r="B2640" s="2" t="s">
        <v>9</v>
      </c>
      <c r="C2640" s="2" t="s">
        <v>4</v>
      </c>
      <c r="D2640" s="2" t="s">
        <v>1709</v>
      </c>
      <c r="E2640" s="12" t="s">
        <v>103</v>
      </c>
      <c r="F2640" s="12" t="s">
        <v>1756</v>
      </c>
      <c r="G2640" s="2" t="s">
        <v>23</v>
      </c>
      <c r="H2640" s="2" t="s">
        <v>11</v>
      </c>
      <c r="I2640" s="2" t="s">
        <v>1744</v>
      </c>
      <c r="J2640" s="17">
        <v>3000</v>
      </c>
      <c r="K2640" s="3" t="s">
        <v>1626</v>
      </c>
      <c r="L2640" s="30">
        <f>IF(M2640="1000 szt.",((J2640/N2640)/1000),IF(M2640="gram",((J2640/N2640)*1000),J2640/N2640))</f>
        <v>3000</v>
      </c>
      <c r="M2640" s="14" t="s">
        <v>19</v>
      </c>
      <c r="N2640" s="15">
        <v>1</v>
      </c>
      <c r="O2640" s="18" t="s">
        <v>1354</v>
      </c>
      <c r="P2640" s="31" t="str">
        <f t="shared" si="41"/>
        <v>St</v>
      </c>
    </row>
    <row r="2641" spans="1:16" ht="15.6" x14ac:dyDescent="0.3">
      <c r="A2641" s="9">
        <v>45614.322916666664</v>
      </c>
      <c r="B2641" s="2" t="s">
        <v>3</v>
      </c>
      <c r="C2641" s="2" t="s">
        <v>4</v>
      </c>
      <c r="D2641" s="2" t="s">
        <v>1708</v>
      </c>
      <c r="E2641" s="12" t="s">
        <v>25</v>
      </c>
      <c r="F2641" s="12" t="s">
        <v>1750</v>
      </c>
      <c r="G2641" s="2" t="s">
        <v>26</v>
      </c>
      <c r="H2641" s="2" t="s">
        <v>7</v>
      </c>
      <c r="I2641" s="2" t="s">
        <v>7</v>
      </c>
      <c r="J2641" s="17">
        <v>4893.24</v>
      </c>
      <c r="L2641" s="30">
        <f>IF(M2641="1000 szt.",((J2641/N2641)/1000),IF(M2641="gram",((J2641/N2641)*1000),J2641/N2641))</f>
        <v>0.81553999999999993</v>
      </c>
      <c r="M2641" s="14" t="s">
        <v>19</v>
      </c>
      <c r="N2641" s="15">
        <v>6000</v>
      </c>
      <c r="O2641" s="18" t="s">
        <v>1164</v>
      </c>
      <c r="P2641" s="31" t="str">
        <f t="shared" si="41"/>
        <v>KA</v>
      </c>
    </row>
    <row r="2642" spans="1:16" ht="15.6" x14ac:dyDescent="0.3">
      <c r="A2642" s="9">
        <v>45614.625</v>
      </c>
      <c r="B2642" s="2" t="s">
        <v>3</v>
      </c>
      <c r="C2642" s="2" t="s">
        <v>32</v>
      </c>
      <c r="D2642" s="2" t="s">
        <v>1714</v>
      </c>
      <c r="E2642" s="12" t="s">
        <v>33</v>
      </c>
      <c r="G2642" s="2" t="s">
        <v>34</v>
      </c>
      <c r="H2642" s="2" t="s">
        <v>10</v>
      </c>
      <c r="I2642" s="2" t="s">
        <v>35</v>
      </c>
      <c r="J2642" s="17">
        <v>90</v>
      </c>
      <c r="K2642" s="3" t="s">
        <v>1631</v>
      </c>
      <c r="L2642" s="30">
        <f>IF(M2642="1000 szt.",((J2642/N2642)/1000),IF(M2642="gram",((J2642/N2642)*1000),J2642/N2642))</f>
        <v>45000</v>
      </c>
      <c r="M2642" s="14" t="s">
        <v>31</v>
      </c>
      <c r="N2642" s="15">
        <v>2E-3</v>
      </c>
      <c r="O2642" s="18" t="s">
        <v>1354</v>
      </c>
      <c r="P2642" s="31" t="str">
        <f t="shared" si="41"/>
        <v>St</v>
      </c>
    </row>
    <row r="2643" spans="1:16" ht="15.6" x14ac:dyDescent="0.3">
      <c r="A2643" s="9">
        <v>45614.658333333333</v>
      </c>
      <c r="B2643" s="2" t="s">
        <v>27</v>
      </c>
      <c r="C2643" s="2" t="s">
        <v>28</v>
      </c>
      <c r="D2643" s="2" t="s">
        <v>1708</v>
      </c>
      <c r="E2643" s="12" t="s">
        <v>71</v>
      </c>
      <c r="G2643" s="2" t="s">
        <v>27</v>
      </c>
      <c r="H2643" s="2" t="s">
        <v>37</v>
      </c>
      <c r="I2643" s="2" t="s">
        <v>364</v>
      </c>
      <c r="J2643" s="17">
        <v>240000</v>
      </c>
      <c r="K2643" s="3" t="s">
        <v>1627</v>
      </c>
      <c r="L2643" s="30">
        <f>IF(M2643="1000 szt.",((J2643/N2643)/1000),IF(M2643="gram",((J2643/N2643)*1000),J2643/N2643))</f>
        <v>240000</v>
      </c>
      <c r="M2643" s="14" t="s">
        <v>19</v>
      </c>
      <c r="N2643" s="15">
        <v>1</v>
      </c>
      <c r="O2643" s="18" t="s">
        <v>1166</v>
      </c>
      <c r="P2643" s="31" t="str">
        <f t="shared" si="41"/>
        <v>Po</v>
      </c>
    </row>
    <row r="2644" spans="1:16" ht="15.6" x14ac:dyDescent="0.3">
      <c r="A2644" s="9">
        <v>45614.658333333333</v>
      </c>
      <c r="B2644" s="2" t="s">
        <v>27</v>
      </c>
      <c r="C2644" s="2" t="s">
        <v>28</v>
      </c>
      <c r="D2644" s="2" t="s">
        <v>1708</v>
      </c>
      <c r="E2644" s="12" t="s">
        <v>71</v>
      </c>
      <c r="G2644" s="2" t="s">
        <v>27</v>
      </c>
      <c r="H2644" s="2" t="s">
        <v>37</v>
      </c>
      <c r="I2644" s="2" t="s">
        <v>324</v>
      </c>
      <c r="J2644" s="17">
        <v>70000</v>
      </c>
      <c r="K2644" s="3" t="s">
        <v>1628</v>
      </c>
      <c r="L2644" s="30">
        <f>IF(M2644="1000 szt.",((J2644/N2644)/1000),IF(M2644="gram",((J2644/N2644)*1000),J2644/N2644))</f>
        <v>70000</v>
      </c>
      <c r="M2644" s="14" t="s">
        <v>19</v>
      </c>
      <c r="N2644" s="15">
        <v>1</v>
      </c>
      <c r="O2644" s="18" t="s">
        <v>1166</v>
      </c>
      <c r="P2644" s="31" t="str">
        <f t="shared" si="41"/>
        <v>Po</v>
      </c>
    </row>
    <row r="2645" spans="1:16" ht="15.6" x14ac:dyDescent="0.3">
      <c r="A2645" s="9">
        <v>45614.658333333333</v>
      </c>
      <c r="B2645" s="2" t="s">
        <v>27</v>
      </c>
      <c r="C2645" s="2" t="s">
        <v>28</v>
      </c>
      <c r="D2645" s="2" t="s">
        <v>1708</v>
      </c>
      <c r="E2645" s="12" t="s">
        <v>71</v>
      </c>
      <c r="G2645" s="2" t="s">
        <v>27</v>
      </c>
      <c r="H2645" s="2" t="s">
        <v>37</v>
      </c>
      <c r="I2645" s="2" t="s">
        <v>364</v>
      </c>
      <c r="J2645" s="17">
        <v>240000</v>
      </c>
      <c r="K2645" s="3" t="s">
        <v>1629</v>
      </c>
      <c r="L2645" s="30">
        <f>IF(M2645="1000 szt.",((J2645/N2645)/1000),IF(M2645="gram",((J2645/N2645)*1000),J2645/N2645))</f>
        <v>240000</v>
      </c>
      <c r="M2645" s="14" t="s">
        <v>19</v>
      </c>
      <c r="N2645" s="15">
        <v>1</v>
      </c>
      <c r="O2645" s="18" t="s">
        <v>1166</v>
      </c>
      <c r="P2645" s="31" t="str">
        <f t="shared" si="41"/>
        <v>Po</v>
      </c>
    </row>
    <row r="2646" spans="1:16" ht="15.6" x14ac:dyDescent="0.3">
      <c r="A2646" s="9">
        <v>45614.658333333333</v>
      </c>
      <c r="B2646" s="2" t="s">
        <v>27</v>
      </c>
      <c r="C2646" s="2" t="s">
        <v>28</v>
      </c>
      <c r="D2646" s="2" t="s">
        <v>1708</v>
      </c>
      <c r="E2646" s="12" t="s">
        <v>71</v>
      </c>
      <c r="G2646" s="2" t="s">
        <v>27</v>
      </c>
      <c r="H2646" s="2" t="s">
        <v>37</v>
      </c>
      <c r="I2646" s="2" t="s">
        <v>364</v>
      </c>
      <c r="J2646" s="17">
        <v>300000</v>
      </c>
      <c r="K2646" s="3" t="s">
        <v>1629</v>
      </c>
      <c r="L2646" s="30">
        <f>IF(M2646="1000 szt.",((J2646/N2646)/1000),IF(M2646="gram",((J2646/N2646)*1000),J2646/N2646))</f>
        <v>300000</v>
      </c>
      <c r="M2646" s="14" t="s">
        <v>19</v>
      </c>
      <c r="N2646" s="15">
        <v>1</v>
      </c>
      <c r="O2646" s="18" t="s">
        <v>1166</v>
      </c>
      <c r="P2646" s="31" t="str">
        <f t="shared" si="41"/>
        <v>Po</v>
      </c>
    </row>
    <row r="2647" spans="1:16" ht="15.6" x14ac:dyDescent="0.3">
      <c r="A2647" s="9">
        <v>45614.658333333333</v>
      </c>
      <c r="B2647" s="2" t="s">
        <v>27</v>
      </c>
      <c r="C2647" s="2" t="s">
        <v>28</v>
      </c>
      <c r="D2647" s="2" t="s">
        <v>1708</v>
      </c>
      <c r="E2647" s="12" t="s">
        <v>71</v>
      </c>
      <c r="G2647" s="2" t="s">
        <v>27</v>
      </c>
      <c r="H2647" s="2" t="s">
        <v>37</v>
      </c>
      <c r="I2647" s="2" t="s">
        <v>324</v>
      </c>
      <c r="J2647" s="17">
        <v>260000</v>
      </c>
      <c r="K2647" s="3" t="s">
        <v>1630</v>
      </c>
      <c r="L2647" s="30">
        <f>IF(M2647="1000 szt.",((J2647/N2647)/1000),IF(M2647="gram",((J2647/N2647)*1000),J2647/N2647))</f>
        <v>260000</v>
      </c>
      <c r="M2647" s="14" t="s">
        <v>19</v>
      </c>
      <c r="N2647" s="15">
        <v>1</v>
      </c>
      <c r="O2647" s="18" t="s">
        <v>1166</v>
      </c>
      <c r="P2647" s="31" t="str">
        <f t="shared" si="41"/>
        <v>Po</v>
      </c>
    </row>
    <row r="2648" spans="1:16" ht="15.6" x14ac:dyDescent="0.3">
      <c r="A2648" s="9">
        <v>45614.659722222219</v>
      </c>
      <c r="B2648" s="2" t="s">
        <v>3</v>
      </c>
      <c r="C2648" s="2" t="s">
        <v>32</v>
      </c>
      <c r="D2648" s="2" t="s">
        <v>1712</v>
      </c>
      <c r="E2648" s="12" t="s">
        <v>332</v>
      </c>
      <c r="G2648" s="2" t="s">
        <v>34</v>
      </c>
      <c r="H2648" s="2" t="s">
        <v>11</v>
      </c>
      <c r="I2648" s="2" t="s">
        <v>1744</v>
      </c>
      <c r="K2648" s="3" t="s">
        <v>1692</v>
      </c>
      <c r="L2648" s="30">
        <f>IF(M2648="1000 szt.",((J2648/N2648)/1000),IF(M2648="gram",((J2648/N2648)*1000),J2648/N2648))</f>
        <v>0</v>
      </c>
      <c r="M2648" s="14" t="s">
        <v>19</v>
      </c>
      <c r="N2648" s="15">
        <v>1</v>
      </c>
      <c r="O2648" s="18" t="s">
        <v>1354</v>
      </c>
      <c r="P2648" s="31" t="str">
        <f t="shared" si="41"/>
        <v>St</v>
      </c>
    </row>
    <row r="2649" spans="1:16" ht="15.6" x14ac:dyDescent="0.3">
      <c r="A2649" s="9">
        <v>45614.666666666664</v>
      </c>
      <c r="B2649" s="2" t="s">
        <v>3</v>
      </c>
      <c r="C2649" s="2" t="s">
        <v>4</v>
      </c>
      <c r="D2649" s="2" t="s">
        <v>1708</v>
      </c>
      <c r="E2649" s="12" t="s">
        <v>66</v>
      </c>
      <c r="F2649" s="12" t="s">
        <v>1759</v>
      </c>
      <c r="G2649" s="2" t="s">
        <v>23</v>
      </c>
      <c r="H2649" s="2" t="s">
        <v>7</v>
      </c>
      <c r="I2649" s="2" t="s">
        <v>7</v>
      </c>
      <c r="J2649" s="17">
        <v>309.91000000000003</v>
      </c>
      <c r="L2649" s="30">
        <f>IF(M2649="1000 szt.",((J2649/N2649)/1000),IF(M2649="gram",((J2649/N2649)*1000),J2649/N2649))</f>
        <v>0.81555263157894742</v>
      </c>
      <c r="M2649" s="14" t="s">
        <v>19</v>
      </c>
      <c r="N2649" s="15">
        <v>380</v>
      </c>
      <c r="O2649" s="18" t="s">
        <v>1354</v>
      </c>
      <c r="P2649" s="31" t="str">
        <f t="shared" si="41"/>
        <v>St</v>
      </c>
    </row>
    <row r="2650" spans="1:16" ht="28.8" x14ac:dyDescent="0.3">
      <c r="A2650" s="9">
        <v>45615.076388888891</v>
      </c>
      <c r="B2650" s="2" t="s">
        <v>3</v>
      </c>
      <c r="C2650" s="2" t="s">
        <v>4</v>
      </c>
      <c r="D2650" s="2" t="s">
        <v>1708</v>
      </c>
      <c r="E2650" s="12" t="s">
        <v>58</v>
      </c>
      <c r="F2650" s="12" t="s">
        <v>1754</v>
      </c>
      <c r="G2650" s="2" t="s">
        <v>23</v>
      </c>
      <c r="H2650" s="2" t="s">
        <v>7</v>
      </c>
      <c r="I2650" s="2" t="s">
        <v>7</v>
      </c>
      <c r="J2650" s="17">
        <v>97.86</v>
      </c>
      <c r="L2650" s="30">
        <f>IF(M2650="1000 szt.",((J2650/N2650)/1000),IF(M2650="gram",((J2650/N2650)*1000),J2650/N2650))</f>
        <v>0.8155</v>
      </c>
      <c r="M2650" s="14" t="s">
        <v>19</v>
      </c>
      <c r="N2650" s="15">
        <v>120</v>
      </c>
      <c r="O2650" s="18" t="s">
        <v>1171</v>
      </c>
      <c r="P2650" s="31" t="str">
        <f t="shared" si="41"/>
        <v>SC</v>
      </c>
    </row>
    <row r="2651" spans="1:16" ht="28.8" x14ac:dyDescent="0.3">
      <c r="A2651" s="9">
        <v>45615.1875</v>
      </c>
      <c r="B2651" s="2" t="s">
        <v>3</v>
      </c>
      <c r="C2651" s="2" t="s">
        <v>4</v>
      </c>
      <c r="D2651" s="2" t="s">
        <v>1708</v>
      </c>
      <c r="E2651" s="12" t="s">
        <v>22</v>
      </c>
      <c r="F2651" s="12" t="s">
        <v>1749</v>
      </c>
      <c r="G2651" s="2" t="s">
        <v>23</v>
      </c>
      <c r="H2651" s="2" t="s">
        <v>17</v>
      </c>
      <c r="I2651" s="2" t="s">
        <v>18</v>
      </c>
      <c r="J2651" s="17">
        <v>2.5</v>
      </c>
      <c r="L2651" s="30">
        <f>IF(M2651="1000 szt.",((J2651/N2651)/1000),IF(M2651="gram",((J2651/N2651)*1000),J2651/N2651))</f>
        <v>2.5</v>
      </c>
      <c r="M2651" s="14" t="s">
        <v>19</v>
      </c>
      <c r="N2651" s="15">
        <v>1</v>
      </c>
      <c r="O2651" s="18" t="s">
        <v>1354</v>
      </c>
      <c r="P2651" s="31" t="str">
        <f t="shared" si="41"/>
        <v>St</v>
      </c>
    </row>
    <row r="2652" spans="1:16" ht="28.8" x14ac:dyDescent="0.3">
      <c r="A2652" s="9">
        <v>45615.1875</v>
      </c>
      <c r="B2652" s="2" t="s">
        <v>3</v>
      </c>
      <c r="C2652" s="2" t="s">
        <v>4</v>
      </c>
      <c r="D2652" s="2" t="s">
        <v>1708</v>
      </c>
      <c r="E2652" s="12" t="s">
        <v>22</v>
      </c>
      <c r="F2652" s="12" t="s">
        <v>1749</v>
      </c>
      <c r="G2652" s="2" t="s">
        <v>23</v>
      </c>
      <c r="H2652" s="2" t="s">
        <v>17</v>
      </c>
      <c r="I2652" s="2" t="s">
        <v>18</v>
      </c>
      <c r="J2652" s="17">
        <v>2.5</v>
      </c>
      <c r="L2652" s="30">
        <f>IF(M2652="1000 szt.",((J2652/N2652)/1000),IF(M2652="gram",((J2652/N2652)*1000),J2652/N2652))</f>
        <v>2.5</v>
      </c>
      <c r="M2652" s="14" t="s">
        <v>19</v>
      </c>
      <c r="N2652" s="15">
        <v>1</v>
      </c>
      <c r="O2652" s="18" t="s">
        <v>1354</v>
      </c>
      <c r="P2652" s="31" t="str">
        <f t="shared" si="41"/>
        <v>St</v>
      </c>
    </row>
    <row r="2653" spans="1:16" ht="15.6" x14ac:dyDescent="0.3">
      <c r="A2653" s="9">
        <v>45615.28402777778</v>
      </c>
      <c r="B2653" s="2" t="s">
        <v>9</v>
      </c>
      <c r="C2653" s="2" t="s">
        <v>4</v>
      </c>
      <c r="D2653" s="2" t="s">
        <v>1715</v>
      </c>
      <c r="E2653" s="12" t="s">
        <v>113</v>
      </c>
      <c r="F2653" s="12" t="s">
        <v>1758</v>
      </c>
      <c r="G2653" s="2" t="s">
        <v>16</v>
      </c>
      <c r="H2653" s="2" t="s">
        <v>10</v>
      </c>
      <c r="I2653" s="2" t="s">
        <v>200</v>
      </c>
      <c r="J2653" s="17">
        <v>20</v>
      </c>
      <c r="L2653" s="30">
        <f>IF(M2653="1000 szt.",((J2653/N2653)/1000),IF(M2653="gram",((J2653/N2653)*1000),J2653/N2653))</f>
        <v>200000</v>
      </c>
      <c r="M2653" s="14" t="s">
        <v>31</v>
      </c>
      <c r="N2653" s="15">
        <v>1E-4</v>
      </c>
      <c r="O2653" s="18" t="s">
        <v>1354</v>
      </c>
      <c r="P2653" s="31" t="str">
        <f t="shared" si="41"/>
        <v>St</v>
      </c>
    </row>
    <row r="2654" spans="1:16" ht="15.6" x14ac:dyDescent="0.3">
      <c r="A2654" s="9">
        <v>45615.4375</v>
      </c>
      <c r="B2654" s="2" t="s">
        <v>27</v>
      </c>
      <c r="C2654" s="2" t="s">
        <v>32</v>
      </c>
      <c r="D2654" s="2" t="s">
        <v>1708</v>
      </c>
      <c r="E2654" s="12" t="s">
        <v>22</v>
      </c>
      <c r="G2654" s="2" t="s">
        <v>23</v>
      </c>
      <c r="H2654" s="2" t="s">
        <v>10</v>
      </c>
      <c r="I2654" s="2" t="s">
        <v>35</v>
      </c>
      <c r="J2654" s="17">
        <v>98.55</v>
      </c>
      <c r="L2654" s="30">
        <f>IF(M2654="1000 szt.",((J2654/N2654)/1000),IF(M2654="gram",((J2654/N2654)*1000),J2654/N2654))</f>
        <v>45000</v>
      </c>
      <c r="M2654" s="14" t="s">
        <v>31</v>
      </c>
      <c r="N2654" s="15">
        <v>2.1900000000000001E-3</v>
      </c>
      <c r="O2654" s="18" t="s">
        <v>1166</v>
      </c>
      <c r="P2654" s="31" t="str">
        <f t="shared" si="41"/>
        <v>Po</v>
      </c>
    </row>
    <row r="2655" spans="1:16" ht="15.6" x14ac:dyDescent="0.3">
      <c r="A2655" s="9">
        <v>45615.4375</v>
      </c>
      <c r="B2655" s="2" t="s">
        <v>27</v>
      </c>
      <c r="C2655" s="2" t="s">
        <v>32</v>
      </c>
      <c r="D2655" s="2" t="s">
        <v>1708</v>
      </c>
      <c r="E2655" s="12" t="s">
        <v>22</v>
      </c>
      <c r="G2655" s="2" t="s">
        <v>23</v>
      </c>
      <c r="H2655" s="2" t="s">
        <v>10</v>
      </c>
      <c r="I2655" s="2" t="s">
        <v>219</v>
      </c>
      <c r="J2655" s="17">
        <v>648.20000000000005</v>
      </c>
      <c r="L2655" s="30">
        <f>IF(M2655="1000 szt.",((J2655/N2655)/1000),IF(M2655="gram",((J2655/N2655)*1000),J2655/N2655))</f>
        <v>70000.000000000015</v>
      </c>
      <c r="M2655" s="14" t="s">
        <v>31</v>
      </c>
      <c r="N2655" s="15">
        <v>9.2599999999999991E-3</v>
      </c>
      <c r="O2655" s="18" t="s">
        <v>1166</v>
      </c>
      <c r="P2655" s="31" t="str">
        <f t="shared" si="41"/>
        <v>Po</v>
      </c>
    </row>
    <row r="2656" spans="1:16" ht="15.6" x14ac:dyDescent="0.3">
      <c r="A2656" s="9">
        <v>45615.522222222222</v>
      </c>
      <c r="B2656" s="2" t="s">
        <v>27</v>
      </c>
      <c r="C2656" s="2" t="s">
        <v>28</v>
      </c>
      <c r="D2656" s="2" t="s">
        <v>1711</v>
      </c>
      <c r="E2656" s="12" t="s">
        <v>36</v>
      </c>
      <c r="G2656" s="2" t="s">
        <v>27</v>
      </c>
      <c r="H2656" s="2" t="s">
        <v>29</v>
      </c>
      <c r="I2656" s="2" t="s">
        <v>30</v>
      </c>
      <c r="J2656" s="17">
        <v>29359.439999999999</v>
      </c>
      <c r="L2656" s="30">
        <f>IF(M2656="1000 szt.",((J2656/N2656)/1000),IF(M2656="gram",((J2656/N2656)*1000),J2656/N2656))</f>
        <v>815.54</v>
      </c>
      <c r="M2656" s="14" t="s">
        <v>31</v>
      </c>
      <c r="N2656" s="15">
        <v>36</v>
      </c>
      <c r="O2656" s="18" t="s">
        <v>1888</v>
      </c>
      <c r="P2656" s="31" t="str">
        <f t="shared" si="41"/>
        <v>SC</v>
      </c>
    </row>
    <row r="2657" spans="1:16" ht="15.6" x14ac:dyDescent="0.3">
      <c r="A2657" s="9">
        <v>45615.522222222222</v>
      </c>
      <c r="B2657" s="2" t="s">
        <v>27</v>
      </c>
      <c r="C2657" s="2" t="s">
        <v>28</v>
      </c>
      <c r="D2657" s="2" t="s">
        <v>1711</v>
      </c>
      <c r="E2657" s="12" t="s">
        <v>36</v>
      </c>
      <c r="G2657" s="2" t="s">
        <v>27</v>
      </c>
      <c r="H2657" s="2" t="s">
        <v>7</v>
      </c>
      <c r="I2657" s="2" t="s">
        <v>7</v>
      </c>
      <c r="J2657" s="17">
        <v>2283.5100000000002</v>
      </c>
      <c r="L2657" s="30">
        <f>IF(M2657="1000 szt.",((J2657/N2657)/1000),IF(M2657="gram",((J2657/N2657)*1000),J2657/N2657))</f>
        <v>0.8155392857142858</v>
      </c>
      <c r="M2657" s="14" t="s">
        <v>19</v>
      </c>
      <c r="N2657" s="15">
        <v>2800</v>
      </c>
      <c r="O2657" s="18" t="s">
        <v>1888</v>
      </c>
      <c r="P2657" s="31" t="str">
        <f t="shared" si="41"/>
        <v>SC</v>
      </c>
    </row>
    <row r="2658" spans="1:16" ht="15.6" x14ac:dyDescent="0.3">
      <c r="A2658" s="9">
        <v>45615.625</v>
      </c>
      <c r="B2658" s="2" t="s">
        <v>27</v>
      </c>
      <c r="C2658" s="2" t="s">
        <v>28</v>
      </c>
      <c r="D2658" s="2" t="s">
        <v>1712</v>
      </c>
      <c r="E2658" s="12" t="s">
        <v>162</v>
      </c>
      <c r="G2658" s="2" t="s">
        <v>27</v>
      </c>
      <c r="H2658" s="2" t="s">
        <v>37</v>
      </c>
      <c r="I2658" s="2" t="s">
        <v>38</v>
      </c>
      <c r="J2658" s="17">
        <v>88000</v>
      </c>
      <c r="L2658" s="30">
        <f>IF(M2658="1000 szt.",((J2658/N2658)/1000),IF(M2658="gram",((J2658/N2658)*1000),J2658/N2658))</f>
        <v>88000</v>
      </c>
      <c r="M2658" s="14" t="s">
        <v>19</v>
      </c>
      <c r="N2658" s="15">
        <v>1</v>
      </c>
      <c r="O2658" s="18" t="s">
        <v>1354</v>
      </c>
      <c r="P2658" s="31" t="str">
        <f t="shared" si="41"/>
        <v>St</v>
      </c>
    </row>
    <row r="2659" spans="1:16" ht="15.6" x14ac:dyDescent="0.3">
      <c r="A2659" s="9">
        <v>45616.24722222222</v>
      </c>
      <c r="B2659" s="2" t="s">
        <v>3</v>
      </c>
      <c r="C2659" s="2" t="s">
        <v>4</v>
      </c>
      <c r="D2659" s="2" t="s">
        <v>1708</v>
      </c>
      <c r="E2659" s="12" t="s">
        <v>25</v>
      </c>
      <c r="F2659" s="12" t="s">
        <v>1750</v>
      </c>
      <c r="G2659" s="2" t="s">
        <v>26</v>
      </c>
      <c r="H2659" s="2" t="s">
        <v>11</v>
      </c>
      <c r="I2659" s="2" t="s">
        <v>126</v>
      </c>
      <c r="J2659" s="17">
        <v>5650</v>
      </c>
      <c r="K2659" s="3" t="s">
        <v>1632</v>
      </c>
      <c r="L2659" s="30">
        <f>IF(M2659="1000 szt.",((J2659/N2659)/1000),IF(M2659="gram",((J2659/N2659)*1000),J2659/N2659))</f>
        <v>25</v>
      </c>
      <c r="M2659" s="14" t="s">
        <v>19</v>
      </c>
      <c r="N2659" s="15">
        <v>226</v>
      </c>
      <c r="O2659" s="18" t="s">
        <v>1354</v>
      </c>
      <c r="P2659" s="31" t="str">
        <f t="shared" si="41"/>
        <v>St</v>
      </c>
    </row>
    <row r="2660" spans="1:16" ht="15.6" x14ac:dyDescent="0.3">
      <c r="A2660" s="9">
        <v>45616.53125</v>
      </c>
      <c r="B2660" s="2" t="s">
        <v>3</v>
      </c>
      <c r="C2660" s="2" t="s">
        <v>4</v>
      </c>
      <c r="D2660" s="2" t="s">
        <v>1708</v>
      </c>
      <c r="E2660" s="12" t="s">
        <v>71</v>
      </c>
      <c r="F2660" s="12" t="s">
        <v>1760</v>
      </c>
      <c r="G2660" s="2" t="s">
        <v>23</v>
      </c>
      <c r="H2660" s="2" t="s">
        <v>7</v>
      </c>
      <c r="I2660" s="2" t="s">
        <v>7</v>
      </c>
      <c r="J2660" s="17">
        <v>81.55</v>
      </c>
      <c r="L2660" s="30">
        <f>IF(M2660="1000 szt.",((J2660/N2660)/1000),IF(M2660="gram",((J2660/N2660)*1000),J2660/N2660))</f>
        <v>0.8155</v>
      </c>
      <c r="M2660" s="14" t="s">
        <v>19</v>
      </c>
      <c r="N2660" s="15">
        <v>100</v>
      </c>
      <c r="O2660" s="18" t="s">
        <v>1354</v>
      </c>
      <c r="P2660" s="31" t="str">
        <f t="shared" si="41"/>
        <v>St</v>
      </c>
    </row>
    <row r="2661" spans="1:16" ht="15.6" x14ac:dyDescent="0.3">
      <c r="A2661" s="9">
        <v>45616.541666666664</v>
      </c>
      <c r="B2661" s="2" t="s">
        <v>27</v>
      </c>
      <c r="C2661" s="2" t="s">
        <v>28</v>
      </c>
      <c r="D2661" s="2" t="s">
        <v>1708</v>
      </c>
      <c r="E2661" s="12" t="s">
        <v>25</v>
      </c>
      <c r="G2661" s="2" t="s">
        <v>27</v>
      </c>
      <c r="H2661" s="2" t="s">
        <v>11</v>
      </c>
      <c r="I2661" s="2" t="s">
        <v>1744</v>
      </c>
      <c r="K2661" s="3" t="s">
        <v>1703</v>
      </c>
      <c r="L2661" s="30">
        <f>IF(M2661="1000 szt.",((J2661/N2661)/1000),IF(M2661="gram",((J2661/N2661)*1000),J2661/N2661))</f>
        <v>0</v>
      </c>
      <c r="M2661" s="14" t="s">
        <v>19</v>
      </c>
      <c r="N2661" s="15">
        <v>36</v>
      </c>
      <c r="O2661" s="18" t="s">
        <v>1166</v>
      </c>
      <c r="P2661" s="31" t="str">
        <f t="shared" si="41"/>
        <v>Po</v>
      </c>
    </row>
    <row r="2662" spans="1:16" ht="15.6" x14ac:dyDescent="0.3">
      <c r="A2662" s="9">
        <v>45616.541666666664</v>
      </c>
      <c r="B2662" s="2" t="s">
        <v>27</v>
      </c>
      <c r="C2662" s="2" t="s">
        <v>28</v>
      </c>
      <c r="D2662" s="2" t="s">
        <v>1708</v>
      </c>
      <c r="E2662" s="12" t="s">
        <v>25</v>
      </c>
      <c r="G2662" s="2" t="s">
        <v>27</v>
      </c>
      <c r="H2662" s="2" t="s">
        <v>11</v>
      </c>
      <c r="I2662" s="2" t="s">
        <v>1744</v>
      </c>
      <c r="K2662" s="3" t="s">
        <v>1704</v>
      </c>
      <c r="L2662" s="30">
        <f>IF(M2662="1000 szt.",((J2662/N2662)/1000),IF(M2662="gram",((J2662/N2662)*1000),J2662/N2662))</f>
        <v>0</v>
      </c>
      <c r="M2662" s="14" t="s">
        <v>46</v>
      </c>
      <c r="N2662" s="15">
        <v>37</v>
      </c>
      <c r="O2662" s="18" t="s">
        <v>1166</v>
      </c>
      <c r="P2662" s="31" t="str">
        <f t="shared" si="41"/>
        <v>Po</v>
      </c>
    </row>
    <row r="2663" spans="1:16" ht="15.6" x14ac:dyDescent="0.3">
      <c r="A2663" s="9">
        <v>45616.541666666664</v>
      </c>
      <c r="B2663" s="2" t="s">
        <v>27</v>
      </c>
      <c r="C2663" s="2" t="s">
        <v>28</v>
      </c>
      <c r="D2663" s="2" t="s">
        <v>1708</v>
      </c>
      <c r="E2663" s="12" t="s">
        <v>25</v>
      </c>
      <c r="G2663" s="2" t="s">
        <v>27</v>
      </c>
      <c r="H2663" s="2" t="s">
        <v>11</v>
      </c>
      <c r="I2663" s="2" t="s">
        <v>1744</v>
      </c>
      <c r="K2663" s="3" t="s">
        <v>1705</v>
      </c>
      <c r="L2663" s="30">
        <f>IF(M2663="1000 szt.",((J2663/N2663)/1000),IF(M2663="gram",((J2663/N2663)*1000),J2663/N2663))</f>
        <v>0</v>
      </c>
      <c r="M2663" s="14" t="s">
        <v>46</v>
      </c>
      <c r="N2663" s="15">
        <v>439</v>
      </c>
      <c r="O2663" s="18" t="s">
        <v>1166</v>
      </c>
      <c r="P2663" s="31" t="str">
        <f t="shared" si="41"/>
        <v>Po</v>
      </c>
    </row>
    <row r="2664" spans="1:16" ht="15.6" x14ac:dyDescent="0.3">
      <c r="A2664" s="9">
        <v>45616.54791666667</v>
      </c>
      <c r="B2664" s="2" t="s">
        <v>3</v>
      </c>
      <c r="C2664" s="2" t="s">
        <v>4</v>
      </c>
      <c r="D2664" s="2" t="s">
        <v>1708</v>
      </c>
      <c r="E2664" s="12" t="s">
        <v>71</v>
      </c>
      <c r="F2664" s="12" t="s">
        <v>1760</v>
      </c>
      <c r="G2664" s="2" t="s">
        <v>23</v>
      </c>
      <c r="H2664" s="2" t="s">
        <v>7</v>
      </c>
      <c r="I2664" s="2" t="s">
        <v>7</v>
      </c>
      <c r="J2664" s="17">
        <v>65.239999999999995</v>
      </c>
      <c r="L2664" s="30">
        <f>IF(M2664="1000 szt.",((J2664/N2664)/1000),IF(M2664="gram",((J2664/N2664)*1000),J2664/N2664))</f>
        <v>0.81549999999999989</v>
      </c>
      <c r="M2664" s="14" t="s">
        <v>19</v>
      </c>
      <c r="N2664" s="15">
        <v>80</v>
      </c>
      <c r="O2664" s="18" t="s">
        <v>1354</v>
      </c>
      <c r="P2664" s="31" t="str">
        <f t="shared" si="41"/>
        <v>St</v>
      </c>
    </row>
    <row r="2665" spans="1:16" ht="15.6" x14ac:dyDescent="0.3">
      <c r="A2665" s="9">
        <v>45616.569444444445</v>
      </c>
      <c r="B2665" s="2" t="s">
        <v>3</v>
      </c>
      <c r="C2665" s="2" t="s">
        <v>4</v>
      </c>
      <c r="D2665" s="2" t="s">
        <v>1708</v>
      </c>
      <c r="E2665" s="12" t="s">
        <v>71</v>
      </c>
      <c r="F2665" s="12" t="s">
        <v>1760</v>
      </c>
      <c r="G2665" s="2" t="s">
        <v>23</v>
      </c>
      <c r="H2665" s="2" t="s">
        <v>7</v>
      </c>
      <c r="I2665" s="2" t="s">
        <v>7</v>
      </c>
      <c r="J2665" s="17">
        <v>109.28</v>
      </c>
      <c r="L2665" s="30">
        <f>IF(M2665="1000 szt.",((J2665/N2665)/1000),IF(M2665="gram",((J2665/N2665)*1000),J2665/N2665))</f>
        <v>0.81552238805970145</v>
      </c>
      <c r="M2665" s="14" t="s">
        <v>19</v>
      </c>
      <c r="N2665" s="15">
        <v>134</v>
      </c>
      <c r="O2665" s="18" t="s">
        <v>1354</v>
      </c>
      <c r="P2665" s="31" t="str">
        <f t="shared" si="41"/>
        <v>St</v>
      </c>
    </row>
    <row r="2666" spans="1:16" ht="15.6" x14ac:dyDescent="0.3">
      <c r="A2666" s="9">
        <v>45616.579861111109</v>
      </c>
      <c r="B2666" s="2" t="s">
        <v>3</v>
      </c>
      <c r="C2666" s="2" t="s">
        <v>4</v>
      </c>
      <c r="D2666" s="2" t="s">
        <v>1708</v>
      </c>
      <c r="E2666" s="12" t="s">
        <v>71</v>
      </c>
      <c r="F2666" s="12" t="s">
        <v>1760</v>
      </c>
      <c r="G2666" s="2" t="s">
        <v>23</v>
      </c>
      <c r="H2666" s="2" t="s">
        <v>7</v>
      </c>
      <c r="I2666" s="2" t="s">
        <v>7</v>
      </c>
      <c r="J2666" s="17">
        <v>179.42</v>
      </c>
      <c r="L2666" s="30">
        <f>IF(M2666="1000 szt.",((J2666/N2666)/1000),IF(M2666="gram",((J2666/N2666)*1000),J2666/N2666))</f>
        <v>0.81554545454545446</v>
      </c>
      <c r="M2666" s="14" t="s">
        <v>19</v>
      </c>
      <c r="N2666" s="15">
        <v>220</v>
      </c>
      <c r="O2666" s="18" t="s">
        <v>1354</v>
      </c>
      <c r="P2666" s="31" t="str">
        <f t="shared" si="41"/>
        <v>St</v>
      </c>
    </row>
    <row r="2667" spans="1:16" ht="15.6" x14ac:dyDescent="0.3">
      <c r="A2667" s="9">
        <v>45616.589583333334</v>
      </c>
      <c r="B2667" s="2" t="s">
        <v>3</v>
      </c>
      <c r="C2667" s="2" t="s">
        <v>4</v>
      </c>
      <c r="D2667" s="2" t="s">
        <v>1708</v>
      </c>
      <c r="E2667" s="12" t="s">
        <v>71</v>
      </c>
      <c r="F2667" s="12" t="s">
        <v>1760</v>
      </c>
      <c r="G2667" s="2" t="s">
        <v>23</v>
      </c>
      <c r="H2667" s="2" t="s">
        <v>7</v>
      </c>
      <c r="I2667" s="2" t="s">
        <v>7</v>
      </c>
      <c r="J2667" s="17">
        <v>97.86</v>
      </c>
      <c r="L2667" s="30">
        <f>IF(M2667="1000 szt.",((J2667/N2667)/1000),IF(M2667="gram",((J2667/N2667)*1000),J2667/N2667))</f>
        <v>0.8155</v>
      </c>
      <c r="M2667" s="14" t="s">
        <v>19</v>
      </c>
      <c r="N2667" s="15">
        <v>120</v>
      </c>
      <c r="O2667" s="18" t="s">
        <v>1354</v>
      </c>
      <c r="P2667" s="31" t="str">
        <f t="shared" si="41"/>
        <v>St</v>
      </c>
    </row>
    <row r="2668" spans="1:16" ht="15.6" x14ac:dyDescent="0.3">
      <c r="A2668" s="9">
        <v>45616.595138888886</v>
      </c>
      <c r="B2668" s="2" t="s">
        <v>3</v>
      </c>
      <c r="C2668" s="2" t="s">
        <v>4</v>
      </c>
      <c r="D2668" s="2" t="s">
        <v>1708</v>
      </c>
      <c r="E2668" s="12" t="s">
        <v>71</v>
      </c>
      <c r="F2668" s="12" t="s">
        <v>1760</v>
      </c>
      <c r="G2668" s="2" t="s">
        <v>23</v>
      </c>
      <c r="H2668" s="2" t="s">
        <v>7</v>
      </c>
      <c r="I2668" s="2" t="s">
        <v>7</v>
      </c>
      <c r="J2668" s="17">
        <v>122.33</v>
      </c>
      <c r="L2668" s="30">
        <f>IF(M2668="1000 szt.",((J2668/N2668)/1000),IF(M2668="gram",((J2668/N2668)*1000),J2668/N2668))</f>
        <v>0.81553333333333333</v>
      </c>
      <c r="M2668" s="14" t="s">
        <v>19</v>
      </c>
      <c r="N2668" s="15">
        <v>150</v>
      </c>
      <c r="O2668" s="18" t="s">
        <v>1354</v>
      </c>
      <c r="P2668" s="31" t="str">
        <f t="shared" si="41"/>
        <v>St</v>
      </c>
    </row>
    <row r="2669" spans="1:16" ht="15.6" x14ac:dyDescent="0.3">
      <c r="A2669" s="9">
        <v>45616.743055555555</v>
      </c>
      <c r="B2669" s="2" t="s">
        <v>3</v>
      </c>
      <c r="C2669" s="2" t="s">
        <v>4</v>
      </c>
      <c r="D2669" s="2" t="s">
        <v>1709</v>
      </c>
      <c r="E2669" s="12" t="s">
        <v>52</v>
      </c>
      <c r="F2669" s="12" t="s">
        <v>1751</v>
      </c>
      <c r="G2669" s="2" t="s">
        <v>16</v>
      </c>
      <c r="H2669" s="2" t="s">
        <v>64</v>
      </c>
      <c r="I2669" s="2" t="s">
        <v>85</v>
      </c>
      <c r="J2669" s="17">
        <v>4000</v>
      </c>
      <c r="K2669" s="3" t="s">
        <v>1641</v>
      </c>
      <c r="L2669" s="30">
        <f>IF(M2669="1000 szt.",((J2669/N2669)/1000),IF(M2669="gram",((J2669/N2669)*1000),J2669/N2669))</f>
        <v>4000</v>
      </c>
      <c r="M2669" s="14" t="s">
        <v>19</v>
      </c>
      <c r="N2669" s="15">
        <v>1</v>
      </c>
      <c r="O2669" s="18" t="s">
        <v>1354</v>
      </c>
      <c r="P2669" s="31" t="str">
        <f t="shared" si="41"/>
        <v>St</v>
      </c>
    </row>
    <row r="2670" spans="1:16" ht="15.6" x14ac:dyDescent="0.3">
      <c r="A2670" s="9">
        <v>45616.743055555555</v>
      </c>
      <c r="B2670" s="2" t="s">
        <v>3</v>
      </c>
      <c r="C2670" s="2" t="s">
        <v>4</v>
      </c>
      <c r="D2670" s="2" t="s">
        <v>1709</v>
      </c>
      <c r="E2670" s="12" t="s">
        <v>52</v>
      </c>
      <c r="F2670" s="12" t="s">
        <v>1751</v>
      </c>
      <c r="G2670" s="2" t="s">
        <v>16</v>
      </c>
      <c r="H2670" s="2" t="s">
        <v>64</v>
      </c>
      <c r="I2670" s="2" t="s">
        <v>85</v>
      </c>
      <c r="J2670" s="17">
        <v>3000</v>
      </c>
      <c r="K2670" s="3" t="s">
        <v>1642</v>
      </c>
      <c r="L2670" s="30">
        <f>IF(M2670="1000 szt.",((J2670/N2670)/1000),IF(M2670="gram",((J2670/N2670)*1000),J2670/N2670))</f>
        <v>3000</v>
      </c>
      <c r="M2670" s="14" t="s">
        <v>19</v>
      </c>
      <c r="N2670" s="15">
        <v>1</v>
      </c>
      <c r="O2670" s="18" t="s">
        <v>1354</v>
      </c>
      <c r="P2670" s="31" t="str">
        <f t="shared" si="41"/>
        <v>St</v>
      </c>
    </row>
    <row r="2671" spans="1:16" ht="15.6" x14ac:dyDescent="0.3">
      <c r="A2671" s="9">
        <v>45616.743055555555</v>
      </c>
      <c r="B2671" s="2" t="s">
        <v>3</v>
      </c>
      <c r="C2671" s="2" t="s">
        <v>4</v>
      </c>
      <c r="D2671" s="2" t="s">
        <v>1709</v>
      </c>
      <c r="E2671" s="12" t="s">
        <v>52</v>
      </c>
      <c r="F2671" s="12" t="s">
        <v>1751</v>
      </c>
      <c r="G2671" s="2" t="s">
        <v>16</v>
      </c>
      <c r="H2671" s="2" t="s">
        <v>17</v>
      </c>
      <c r="I2671" s="2" t="s">
        <v>18</v>
      </c>
      <c r="J2671" s="17">
        <v>956</v>
      </c>
      <c r="K2671" s="3" t="s">
        <v>1643</v>
      </c>
      <c r="L2671" s="30">
        <f>IF(M2671="1000 szt.",((J2671/N2671)/1000),IF(M2671="gram",((J2671/N2671)*1000),J2671/N2671))</f>
        <v>2</v>
      </c>
      <c r="M2671" s="14" t="s">
        <v>19</v>
      </c>
      <c r="N2671" s="15">
        <v>478</v>
      </c>
      <c r="O2671" s="18" t="s">
        <v>1354</v>
      </c>
      <c r="P2671" s="31" t="str">
        <f t="shared" si="41"/>
        <v>St</v>
      </c>
    </row>
    <row r="2672" spans="1:16" ht="28.8" x14ac:dyDescent="0.3">
      <c r="A2672" s="9">
        <v>45616.854166666664</v>
      </c>
      <c r="B2672" s="2" t="s">
        <v>9</v>
      </c>
      <c r="C2672" s="2" t="s">
        <v>4</v>
      </c>
      <c r="D2672" s="2" t="s">
        <v>1709</v>
      </c>
      <c r="E2672" s="12" t="s">
        <v>103</v>
      </c>
      <c r="F2672" s="12" t="s">
        <v>1756</v>
      </c>
      <c r="G2672" s="2" t="s">
        <v>23</v>
      </c>
      <c r="H2672" s="2" t="s">
        <v>37</v>
      </c>
      <c r="I2672" s="2" t="s">
        <v>38</v>
      </c>
      <c r="J2672" s="17">
        <v>800000</v>
      </c>
      <c r="K2672" s="3" t="s">
        <v>1633</v>
      </c>
      <c r="L2672" s="30">
        <f>IF(M2672="1000 szt.",((J2672/N2672)/1000),IF(M2672="gram",((J2672/N2672)*1000),J2672/N2672))</f>
        <v>800000</v>
      </c>
      <c r="M2672" s="14" t="s">
        <v>19</v>
      </c>
      <c r="N2672" s="15">
        <v>1</v>
      </c>
      <c r="O2672" s="18" t="s">
        <v>1354</v>
      </c>
      <c r="P2672" s="31" t="str">
        <f t="shared" si="41"/>
        <v>St</v>
      </c>
    </row>
    <row r="2673" spans="1:16" ht="15.6" x14ac:dyDescent="0.3">
      <c r="A2673" s="9">
        <v>45616.923611111109</v>
      </c>
      <c r="B2673" s="2" t="s">
        <v>9</v>
      </c>
      <c r="C2673" s="2" t="s">
        <v>4</v>
      </c>
      <c r="D2673" s="2" t="s">
        <v>1709</v>
      </c>
      <c r="E2673" s="12" t="s">
        <v>60</v>
      </c>
      <c r="F2673" s="12" t="s">
        <v>1752</v>
      </c>
      <c r="G2673" s="2" t="s">
        <v>23</v>
      </c>
      <c r="H2673" s="2" t="s">
        <v>11</v>
      </c>
      <c r="I2673" s="2" t="s">
        <v>126</v>
      </c>
      <c r="J2673" s="17">
        <v>21000</v>
      </c>
      <c r="K2673" s="3" t="s">
        <v>1634</v>
      </c>
      <c r="L2673" s="30">
        <f>IF(M2673="1000 szt.",((J2673/N2673)/1000),IF(M2673="gram",((J2673/N2673)*1000),J2673/N2673))</f>
        <v>1000</v>
      </c>
      <c r="M2673" s="14" t="s">
        <v>19</v>
      </c>
      <c r="N2673" s="15">
        <v>21</v>
      </c>
      <c r="O2673" s="18" t="s">
        <v>1354</v>
      </c>
      <c r="P2673" s="31" t="str">
        <f t="shared" si="41"/>
        <v>St</v>
      </c>
    </row>
    <row r="2674" spans="1:16" ht="15.6" x14ac:dyDescent="0.3">
      <c r="A2674" s="9">
        <v>45617.035416666666</v>
      </c>
      <c r="B2674" s="2" t="s">
        <v>9</v>
      </c>
      <c r="C2674" s="2" t="s">
        <v>4</v>
      </c>
      <c r="D2674" s="2" t="s">
        <v>1708</v>
      </c>
      <c r="E2674" s="12" t="s">
        <v>25</v>
      </c>
      <c r="F2674" s="12" t="s">
        <v>1750</v>
      </c>
      <c r="G2674" s="2" t="s">
        <v>26</v>
      </c>
      <c r="H2674" s="2" t="s">
        <v>37</v>
      </c>
      <c r="I2674" s="2" t="s">
        <v>38</v>
      </c>
      <c r="J2674" s="17">
        <v>60000</v>
      </c>
      <c r="K2674" s="3" t="s">
        <v>1635</v>
      </c>
      <c r="L2674" s="30">
        <f>IF(M2674="1000 szt.",((J2674/N2674)/1000),IF(M2674="gram",((J2674/N2674)*1000),J2674/N2674))</f>
        <v>60000</v>
      </c>
      <c r="M2674" s="14" t="s">
        <v>19</v>
      </c>
      <c r="N2674" s="15">
        <v>1</v>
      </c>
      <c r="O2674" s="18" t="s">
        <v>1354</v>
      </c>
      <c r="P2674" s="31" t="str">
        <f t="shared" si="41"/>
        <v>St</v>
      </c>
    </row>
    <row r="2675" spans="1:16" ht="15.6" x14ac:dyDescent="0.3">
      <c r="A2675" s="9">
        <v>45617.197916666664</v>
      </c>
      <c r="B2675" s="2" t="s">
        <v>9</v>
      </c>
      <c r="C2675" s="2" t="s">
        <v>4</v>
      </c>
      <c r="D2675" s="2" t="s">
        <v>1709</v>
      </c>
      <c r="E2675" s="12" t="s">
        <v>60</v>
      </c>
      <c r="F2675" s="12" t="s">
        <v>1752</v>
      </c>
      <c r="G2675" s="2" t="s">
        <v>23</v>
      </c>
      <c r="H2675" s="2" t="s">
        <v>37</v>
      </c>
      <c r="I2675" s="2" t="s">
        <v>38</v>
      </c>
      <c r="J2675" s="17">
        <v>17000</v>
      </c>
      <c r="K2675" s="3" t="s">
        <v>1637</v>
      </c>
      <c r="L2675" s="30">
        <f>IF(M2675="1000 szt.",((J2675/N2675)/1000),IF(M2675="gram",((J2675/N2675)*1000),J2675/N2675))</f>
        <v>17000</v>
      </c>
      <c r="M2675" s="14" t="s">
        <v>19</v>
      </c>
      <c r="N2675" s="15">
        <v>1</v>
      </c>
      <c r="O2675" s="18" t="s">
        <v>1354</v>
      </c>
      <c r="P2675" s="31" t="str">
        <f t="shared" si="41"/>
        <v>St</v>
      </c>
    </row>
    <row r="2676" spans="1:16" ht="15.6" x14ac:dyDescent="0.3">
      <c r="A2676" s="9">
        <v>45617.25</v>
      </c>
      <c r="B2676" s="2" t="s">
        <v>3</v>
      </c>
      <c r="C2676" s="2" t="s">
        <v>4</v>
      </c>
      <c r="D2676" s="2" t="s">
        <v>1708</v>
      </c>
      <c r="E2676" s="12" t="s">
        <v>66</v>
      </c>
      <c r="F2676" s="12" t="s">
        <v>1759</v>
      </c>
      <c r="G2676" s="2" t="s">
        <v>23</v>
      </c>
      <c r="H2676" s="2" t="s">
        <v>55</v>
      </c>
      <c r="I2676" s="2" t="s">
        <v>717</v>
      </c>
      <c r="J2676" s="17">
        <v>28</v>
      </c>
      <c r="K2676" s="3" t="s">
        <v>1636</v>
      </c>
      <c r="L2676" s="30">
        <f>IF(M2676="1000 szt.",((J2676/N2676)/1000),IF(M2676="gram",((J2676/N2676)*1000),J2676/N2676))</f>
        <v>40</v>
      </c>
      <c r="M2676" s="14" t="s">
        <v>46</v>
      </c>
      <c r="N2676" s="15">
        <v>0.7</v>
      </c>
      <c r="O2676" s="18" t="s">
        <v>1354</v>
      </c>
      <c r="P2676" s="31" t="str">
        <f t="shared" si="41"/>
        <v>St</v>
      </c>
    </row>
    <row r="2677" spans="1:16" ht="15.6" x14ac:dyDescent="0.3">
      <c r="A2677" s="9">
        <v>45617.333333333336</v>
      </c>
      <c r="B2677" s="2" t="s">
        <v>3</v>
      </c>
      <c r="C2677" s="2" t="s">
        <v>4</v>
      </c>
      <c r="D2677" s="2" t="s">
        <v>1708</v>
      </c>
      <c r="E2677" s="12" t="s">
        <v>25</v>
      </c>
      <c r="F2677" s="12" t="s">
        <v>1750</v>
      </c>
      <c r="G2677" s="2" t="s">
        <v>26</v>
      </c>
      <c r="H2677" s="2" t="s">
        <v>7</v>
      </c>
      <c r="I2677" s="2" t="s">
        <v>7</v>
      </c>
      <c r="J2677" s="17">
        <v>3099.05</v>
      </c>
      <c r="L2677" s="30">
        <f>IF(M2677="1000 szt.",((J2677/N2677)/1000),IF(M2677="gram",((J2677/N2677)*1000),J2677/N2677))</f>
        <v>0.81553947368421054</v>
      </c>
      <c r="M2677" s="14" t="s">
        <v>19</v>
      </c>
      <c r="N2677" s="15">
        <v>3800</v>
      </c>
      <c r="O2677" s="18" t="s">
        <v>1164</v>
      </c>
      <c r="P2677" s="31" t="str">
        <f t="shared" si="41"/>
        <v>KA</v>
      </c>
    </row>
    <row r="2678" spans="1:16" ht="15.6" x14ac:dyDescent="0.3">
      <c r="A2678" s="9">
        <v>45617.333333333336</v>
      </c>
      <c r="B2678" s="2" t="s">
        <v>3</v>
      </c>
      <c r="C2678" s="2" t="s">
        <v>4</v>
      </c>
      <c r="D2678" s="2" t="s">
        <v>1708</v>
      </c>
      <c r="E2678" s="12" t="s">
        <v>25</v>
      </c>
      <c r="F2678" s="12" t="s">
        <v>1750</v>
      </c>
      <c r="G2678" s="2" t="s">
        <v>26</v>
      </c>
      <c r="H2678" s="2" t="s">
        <v>7</v>
      </c>
      <c r="I2678" s="2" t="s">
        <v>7</v>
      </c>
      <c r="J2678" s="17">
        <v>2120.4</v>
      </c>
      <c r="L2678" s="30">
        <f>IF(M2678="1000 szt.",((J2678/N2678)/1000),IF(M2678="gram",((J2678/N2678)*1000),J2678/N2678))</f>
        <v>0.81553846153846155</v>
      </c>
      <c r="M2678" s="14" t="s">
        <v>19</v>
      </c>
      <c r="N2678" s="15">
        <v>2600</v>
      </c>
      <c r="O2678" s="18" t="s">
        <v>1164</v>
      </c>
      <c r="P2678" s="31" t="str">
        <f t="shared" si="41"/>
        <v>KA</v>
      </c>
    </row>
    <row r="2679" spans="1:16" ht="15.6" x14ac:dyDescent="0.3">
      <c r="A2679" s="9">
        <v>45617.368055555555</v>
      </c>
      <c r="B2679" s="2" t="s">
        <v>27</v>
      </c>
      <c r="C2679" s="2" t="s">
        <v>32</v>
      </c>
      <c r="D2679" s="2" t="s">
        <v>1709</v>
      </c>
      <c r="E2679" s="12" t="s">
        <v>138</v>
      </c>
      <c r="G2679" s="2" t="s">
        <v>23</v>
      </c>
      <c r="H2679" s="2" t="s">
        <v>7</v>
      </c>
      <c r="I2679" s="2" t="s">
        <v>7</v>
      </c>
      <c r="J2679" s="17">
        <v>44822.080000000002</v>
      </c>
      <c r="L2679" s="30">
        <f>IF(M2679="1000 szt.",((J2679/N2679)/1000),IF(M2679="gram",((J2679/N2679)*1000),J2679/N2679))</f>
        <v>0.81554002911208157</v>
      </c>
      <c r="M2679" s="14" t="s">
        <v>19</v>
      </c>
      <c r="N2679" s="15">
        <v>54960</v>
      </c>
      <c r="O2679" s="18" t="s">
        <v>1354</v>
      </c>
      <c r="P2679" s="31" t="str">
        <f t="shared" si="41"/>
        <v>St</v>
      </c>
    </row>
    <row r="2680" spans="1:16" ht="20.399999999999999" x14ac:dyDescent="0.3">
      <c r="A2680" s="9">
        <v>45617.465277777781</v>
      </c>
      <c r="B2680" s="2" t="s">
        <v>27</v>
      </c>
      <c r="C2680" s="2" t="s">
        <v>32</v>
      </c>
      <c r="D2680" s="2" t="s">
        <v>1711</v>
      </c>
      <c r="E2680" s="12" t="s">
        <v>184</v>
      </c>
      <c r="G2680" s="2" t="s">
        <v>6</v>
      </c>
      <c r="H2680" s="2" t="s">
        <v>7</v>
      </c>
      <c r="I2680" s="2" t="s">
        <v>7</v>
      </c>
      <c r="J2680" s="17">
        <v>6035</v>
      </c>
      <c r="K2680" s="3" t="s">
        <v>1638</v>
      </c>
      <c r="L2680" s="30">
        <f>IF(M2680="1000 szt.",((J2680/N2680)/1000),IF(M2680="gram",((J2680/N2680)*1000),J2680/N2680))</f>
        <v>0.81554054054054059</v>
      </c>
      <c r="M2680" s="14" t="s">
        <v>19</v>
      </c>
      <c r="N2680" s="15">
        <v>7400</v>
      </c>
      <c r="O2680" s="18" t="s">
        <v>1354</v>
      </c>
      <c r="P2680" s="31" t="str">
        <f t="shared" si="41"/>
        <v>St</v>
      </c>
    </row>
    <row r="2681" spans="1:16" ht="15.6" x14ac:dyDescent="0.3">
      <c r="A2681" s="9">
        <v>45617.465277777781</v>
      </c>
      <c r="B2681" s="2" t="s">
        <v>27</v>
      </c>
      <c r="C2681" s="2" t="s">
        <v>32</v>
      </c>
      <c r="D2681" s="2" t="s">
        <v>1711</v>
      </c>
      <c r="E2681" s="12" t="s">
        <v>184</v>
      </c>
      <c r="G2681" s="2" t="s">
        <v>6</v>
      </c>
      <c r="H2681" s="2" t="s">
        <v>55</v>
      </c>
      <c r="I2681" s="2" t="s">
        <v>56</v>
      </c>
      <c r="J2681" s="17">
        <v>4410</v>
      </c>
      <c r="L2681" s="30">
        <f>IF(M2681="1000 szt.",((J2681/N2681)/1000),IF(M2681="gram",((J2681/N2681)*1000),J2681/N2681))</f>
        <v>90</v>
      </c>
      <c r="M2681" s="14" t="s">
        <v>46</v>
      </c>
      <c r="N2681" s="15">
        <v>49</v>
      </c>
      <c r="O2681" s="18" t="s">
        <v>1354</v>
      </c>
      <c r="P2681" s="31" t="str">
        <f t="shared" si="41"/>
        <v>St</v>
      </c>
    </row>
    <row r="2682" spans="1:16" ht="15.6" x14ac:dyDescent="0.3">
      <c r="A2682" s="9">
        <v>45617.472222222219</v>
      </c>
      <c r="B2682" s="2" t="s">
        <v>3</v>
      </c>
      <c r="C2682" s="2" t="s">
        <v>4</v>
      </c>
      <c r="D2682" s="2" t="s">
        <v>1708</v>
      </c>
      <c r="E2682" s="12" t="s">
        <v>25</v>
      </c>
      <c r="F2682" s="12" t="s">
        <v>1750</v>
      </c>
      <c r="G2682" s="2" t="s">
        <v>26</v>
      </c>
      <c r="H2682" s="2" t="s">
        <v>11</v>
      </c>
      <c r="I2682" s="2" t="s">
        <v>1744</v>
      </c>
      <c r="J2682" s="17">
        <v>105</v>
      </c>
      <c r="K2682" s="3" t="s">
        <v>175</v>
      </c>
      <c r="L2682" s="30">
        <f>IF(M2682="1000 szt.",((J2682/N2682)/1000),IF(M2682="gram",((J2682/N2682)*1000),J2682/N2682))</f>
        <v>15</v>
      </c>
      <c r="M2682" s="14" t="s">
        <v>31</v>
      </c>
      <c r="N2682" s="15">
        <v>7</v>
      </c>
      <c r="O2682" s="18" t="s">
        <v>1354</v>
      </c>
      <c r="P2682" s="31" t="str">
        <f t="shared" si="41"/>
        <v>St</v>
      </c>
    </row>
    <row r="2683" spans="1:16" ht="15.6" x14ac:dyDescent="0.3">
      <c r="A2683" s="9">
        <v>45617.555555555555</v>
      </c>
      <c r="B2683" s="2" t="s">
        <v>3</v>
      </c>
      <c r="C2683" s="2" t="s">
        <v>32</v>
      </c>
      <c r="D2683" s="2" t="s">
        <v>1714</v>
      </c>
      <c r="E2683" s="12" t="s">
        <v>33</v>
      </c>
      <c r="G2683" s="2" t="s">
        <v>34</v>
      </c>
      <c r="H2683" s="2" t="s">
        <v>37</v>
      </c>
      <c r="I2683" s="2" t="s">
        <v>38</v>
      </c>
      <c r="J2683" s="17">
        <v>70000</v>
      </c>
      <c r="K2683" s="3" t="s">
        <v>1520</v>
      </c>
      <c r="L2683" s="30">
        <f>IF(M2683="1000 szt.",((J2683/N2683)/1000),IF(M2683="gram",((J2683/N2683)*1000),J2683/N2683))</f>
        <v>70000</v>
      </c>
      <c r="M2683" s="14" t="s">
        <v>19</v>
      </c>
      <c r="N2683" s="15">
        <v>1</v>
      </c>
      <c r="O2683" s="18" t="s">
        <v>1354</v>
      </c>
      <c r="P2683" s="31" t="str">
        <f t="shared" si="41"/>
        <v>St</v>
      </c>
    </row>
    <row r="2684" spans="1:16" ht="15.6" x14ac:dyDescent="0.3">
      <c r="A2684" s="9">
        <v>45617.777777777781</v>
      </c>
      <c r="B2684" s="2" t="s">
        <v>3</v>
      </c>
      <c r="C2684" s="2" t="s">
        <v>4</v>
      </c>
      <c r="D2684" s="2" t="s">
        <v>1713</v>
      </c>
      <c r="E2684" s="12" t="s">
        <v>3896</v>
      </c>
      <c r="F2684" s="12" t="s">
        <v>1747</v>
      </c>
      <c r="G2684" s="2" t="s">
        <v>16</v>
      </c>
      <c r="H2684" s="2" t="s">
        <v>11</v>
      </c>
      <c r="I2684" s="2" t="s">
        <v>1744</v>
      </c>
      <c r="J2684" s="17">
        <v>27000</v>
      </c>
      <c r="K2684" s="3" t="s">
        <v>1639</v>
      </c>
      <c r="L2684" s="30">
        <f>IF(M2684="1000 szt.",((J2684/N2684)/1000),IF(M2684="gram",((J2684/N2684)*1000),J2684/N2684))</f>
        <v>45000</v>
      </c>
      <c r="M2684" s="14" t="s">
        <v>31</v>
      </c>
      <c r="N2684" s="15">
        <v>0.6</v>
      </c>
      <c r="O2684" s="18" t="s">
        <v>1354</v>
      </c>
      <c r="P2684" s="31" t="str">
        <f t="shared" si="41"/>
        <v>St</v>
      </c>
    </row>
    <row r="2685" spans="1:16" ht="28.8" x14ac:dyDescent="0.3">
      <c r="A2685" s="9">
        <v>45618.197916666664</v>
      </c>
      <c r="B2685" s="2" t="s">
        <v>9</v>
      </c>
      <c r="C2685" s="2" t="s">
        <v>4</v>
      </c>
      <c r="D2685" s="2" t="s">
        <v>1709</v>
      </c>
      <c r="E2685" s="12" t="s">
        <v>103</v>
      </c>
      <c r="F2685" s="12" t="s">
        <v>1756</v>
      </c>
      <c r="G2685" s="2" t="s">
        <v>23</v>
      </c>
      <c r="H2685" s="2" t="s">
        <v>37</v>
      </c>
      <c r="I2685" s="2" t="s">
        <v>38</v>
      </c>
      <c r="J2685" s="17">
        <v>80000</v>
      </c>
      <c r="L2685" s="30">
        <f>IF(M2685="1000 szt.",((J2685/N2685)/1000),IF(M2685="gram",((J2685/N2685)*1000),J2685/N2685))</f>
        <v>80000</v>
      </c>
      <c r="M2685" s="14" t="s">
        <v>19</v>
      </c>
      <c r="N2685" s="15">
        <v>1</v>
      </c>
      <c r="O2685" s="18" t="s">
        <v>1354</v>
      </c>
      <c r="P2685" s="31" t="str">
        <f t="shared" si="41"/>
        <v>St</v>
      </c>
    </row>
    <row r="2686" spans="1:16" ht="15.6" x14ac:dyDescent="0.3">
      <c r="A2686" s="9">
        <v>45618.580555555556</v>
      </c>
      <c r="B2686" s="2" t="s">
        <v>27</v>
      </c>
      <c r="C2686" s="2" t="s">
        <v>32</v>
      </c>
      <c r="D2686" s="2" t="s">
        <v>1708</v>
      </c>
      <c r="E2686" s="12" t="s">
        <v>58</v>
      </c>
      <c r="G2686" s="2" t="s">
        <v>23</v>
      </c>
      <c r="H2686" s="2" t="s">
        <v>7</v>
      </c>
      <c r="I2686" s="2" t="s">
        <v>7</v>
      </c>
      <c r="J2686" s="17">
        <v>1336.67</v>
      </c>
      <c r="L2686" s="30">
        <f>IF(M2686="1000 szt.",((J2686/N2686)/1000),IF(M2686="gram",((J2686/N2686)*1000),J2686/N2686))</f>
        <v>0.81553996339231238</v>
      </c>
      <c r="M2686" s="14" t="s">
        <v>19</v>
      </c>
      <c r="N2686" s="15">
        <v>1639</v>
      </c>
      <c r="O2686" s="18" t="s">
        <v>1354</v>
      </c>
      <c r="P2686" s="31" t="str">
        <f t="shared" si="41"/>
        <v>St</v>
      </c>
    </row>
    <row r="2687" spans="1:16" ht="15.6" x14ac:dyDescent="0.3">
      <c r="A2687" s="9">
        <v>45618.638888888891</v>
      </c>
      <c r="B2687" s="2" t="s">
        <v>27</v>
      </c>
      <c r="C2687" s="2" t="s">
        <v>28</v>
      </c>
      <c r="D2687" s="2" t="s">
        <v>1709</v>
      </c>
      <c r="E2687" s="12" t="s">
        <v>36</v>
      </c>
      <c r="G2687" s="2" t="s">
        <v>27</v>
      </c>
      <c r="H2687" s="2" t="s">
        <v>7</v>
      </c>
      <c r="I2687" s="2" t="s">
        <v>7</v>
      </c>
      <c r="J2687" s="17">
        <v>407770</v>
      </c>
      <c r="K2687" s="3" t="s">
        <v>1647</v>
      </c>
      <c r="L2687" s="30">
        <f>IF(M2687="1000 szt.",((J2687/N2687)/1000),IF(M2687="gram",((J2687/N2687)*1000),J2687/N2687))</f>
        <v>0.81554000000000004</v>
      </c>
      <c r="M2687" s="14" t="s">
        <v>19</v>
      </c>
      <c r="N2687" s="15">
        <v>500000</v>
      </c>
      <c r="O2687" s="18" t="s">
        <v>1354</v>
      </c>
      <c r="P2687" s="31" t="str">
        <f t="shared" si="41"/>
        <v>St</v>
      </c>
    </row>
    <row r="2688" spans="1:16" ht="28.8" x14ac:dyDescent="0.3">
      <c r="A2688" s="9">
        <v>45618.722222222219</v>
      </c>
      <c r="B2688" s="2" t="s">
        <v>9</v>
      </c>
      <c r="C2688" s="2" t="s">
        <v>4</v>
      </c>
      <c r="D2688" s="2" t="s">
        <v>1709</v>
      </c>
      <c r="E2688" s="12" t="s">
        <v>224</v>
      </c>
      <c r="F2688" s="12" t="s">
        <v>1763</v>
      </c>
      <c r="G2688" s="2" t="s">
        <v>23</v>
      </c>
      <c r="H2688" s="2" t="s">
        <v>37</v>
      </c>
      <c r="I2688" s="2" t="s">
        <v>38</v>
      </c>
      <c r="J2688" s="17">
        <v>95000</v>
      </c>
      <c r="K2688" s="3" t="s">
        <v>1644</v>
      </c>
      <c r="L2688" s="30">
        <f>IF(M2688="1000 szt.",((J2688/N2688)/1000),IF(M2688="gram",((J2688/N2688)*1000),J2688/N2688))</f>
        <v>95000</v>
      </c>
      <c r="M2688" s="14" t="s">
        <v>19</v>
      </c>
      <c r="N2688" s="15">
        <v>1</v>
      </c>
      <c r="O2688" s="18" t="s">
        <v>1354</v>
      </c>
      <c r="P2688" s="31" t="str">
        <f t="shared" si="41"/>
        <v>St</v>
      </c>
    </row>
    <row r="2689" spans="1:16" ht="28.8" x14ac:dyDescent="0.3">
      <c r="A2689" s="9">
        <v>45618.722222222219</v>
      </c>
      <c r="B2689" s="2" t="s">
        <v>9</v>
      </c>
      <c r="C2689" s="2" t="s">
        <v>4</v>
      </c>
      <c r="D2689" s="2" t="s">
        <v>1709</v>
      </c>
      <c r="E2689" s="12" t="s">
        <v>224</v>
      </c>
      <c r="F2689" s="12" t="s">
        <v>1763</v>
      </c>
      <c r="G2689" s="2" t="s">
        <v>23</v>
      </c>
      <c r="H2689" s="2" t="s">
        <v>11</v>
      </c>
      <c r="I2689" s="2" t="s">
        <v>1744</v>
      </c>
      <c r="J2689" s="17">
        <v>10</v>
      </c>
      <c r="K2689" s="3" t="s">
        <v>1645</v>
      </c>
      <c r="L2689" s="30">
        <f>IF(M2689="1000 szt.",((J2689/N2689)/1000),IF(M2689="gram",((J2689/N2689)*1000),J2689/N2689))</f>
        <v>10</v>
      </c>
      <c r="M2689" s="14" t="s">
        <v>19</v>
      </c>
      <c r="N2689" s="15">
        <v>1</v>
      </c>
      <c r="O2689" s="18" t="s">
        <v>1354</v>
      </c>
      <c r="P2689" s="31" t="str">
        <f t="shared" si="41"/>
        <v>St</v>
      </c>
    </row>
    <row r="2690" spans="1:16" ht="28.8" x14ac:dyDescent="0.3">
      <c r="A2690" s="9">
        <v>45618.722222222219</v>
      </c>
      <c r="B2690" s="2" t="s">
        <v>9</v>
      </c>
      <c r="C2690" s="2" t="s">
        <v>4</v>
      </c>
      <c r="D2690" s="2" t="s">
        <v>1709</v>
      </c>
      <c r="E2690" s="12" t="s">
        <v>224</v>
      </c>
      <c r="F2690" s="12" t="s">
        <v>1763</v>
      </c>
      <c r="G2690" s="2" t="s">
        <v>23</v>
      </c>
      <c r="H2690" s="2" t="s">
        <v>11</v>
      </c>
      <c r="I2690" s="2" t="s">
        <v>1744</v>
      </c>
      <c r="J2690" s="17">
        <v>10</v>
      </c>
      <c r="K2690" s="3" t="s">
        <v>1646</v>
      </c>
      <c r="L2690" s="30">
        <f>IF(M2690="1000 szt.",((J2690/N2690)/1000),IF(M2690="gram",((J2690/N2690)*1000),J2690/N2690))</f>
        <v>10</v>
      </c>
      <c r="M2690" s="14" t="s">
        <v>19</v>
      </c>
      <c r="N2690" s="15">
        <v>1</v>
      </c>
      <c r="O2690" s="18" t="s">
        <v>1354</v>
      </c>
      <c r="P2690" s="31" t="str">
        <f t="shared" si="41"/>
        <v>St</v>
      </c>
    </row>
    <row r="2691" spans="1:16" ht="15.6" x14ac:dyDescent="0.3">
      <c r="A2691" s="9">
        <v>45619.634027777778</v>
      </c>
      <c r="B2691" s="2" t="s">
        <v>3</v>
      </c>
      <c r="C2691" s="2" t="s">
        <v>4</v>
      </c>
      <c r="D2691" s="2" t="s">
        <v>1708</v>
      </c>
      <c r="E2691" s="12" t="s">
        <v>25</v>
      </c>
      <c r="F2691" s="12" t="s">
        <v>1750</v>
      </c>
      <c r="G2691" s="2" t="s">
        <v>26</v>
      </c>
      <c r="H2691" s="2" t="s">
        <v>11</v>
      </c>
      <c r="I2691" s="2" t="s">
        <v>1744</v>
      </c>
      <c r="J2691" s="17">
        <v>80</v>
      </c>
      <c r="K2691" s="3" t="s">
        <v>175</v>
      </c>
      <c r="L2691" s="30">
        <f>IF(M2691="1000 szt.",((J2691/N2691)/1000),IF(M2691="gram",((J2691/N2691)*1000),J2691/N2691))</f>
        <v>20</v>
      </c>
      <c r="M2691" s="14" t="s">
        <v>31</v>
      </c>
      <c r="N2691" s="15">
        <v>4</v>
      </c>
      <c r="O2691" s="18" t="s">
        <v>1354</v>
      </c>
      <c r="P2691" s="31" t="str">
        <f t="shared" ref="P2691:P2754" si="42">MID(O2691,1,2)</f>
        <v>St</v>
      </c>
    </row>
    <row r="2692" spans="1:16" ht="15.6" x14ac:dyDescent="0.3">
      <c r="A2692" s="9">
        <v>45619.90625</v>
      </c>
      <c r="B2692" s="2" t="s">
        <v>3</v>
      </c>
      <c r="C2692" s="2" t="s">
        <v>4</v>
      </c>
      <c r="D2692" s="2" t="s">
        <v>1708</v>
      </c>
      <c r="E2692" s="12" t="s">
        <v>71</v>
      </c>
      <c r="F2692" s="12" t="s">
        <v>1760</v>
      </c>
      <c r="G2692" s="2" t="s">
        <v>23</v>
      </c>
      <c r="H2692" s="2" t="s">
        <v>7</v>
      </c>
      <c r="I2692" s="2" t="s">
        <v>7</v>
      </c>
      <c r="J2692" s="17">
        <v>163.11000000000001</v>
      </c>
      <c r="L2692" s="30">
        <f>IF(M2692="1000 szt.",((J2692/N2692)/1000),IF(M2692="gram",((J2692/N2692)*1000),J2692/N2692))</f>
        <v>0.81555000000000011</v>
      </c>
      <c r="M2692" s="14" t="s">
        <v>19</v>
      </c>
      <c r="N2692" s="15">
        <v>200</v>
      </c>
      <c r="O2692" s="18" t="s">
        <v>1163</v>
      </c>
      <c r="P2692" s="31" t="str">
        <f t="shared" si="42"/>
        <v>SC</v>
      </c>
    </row>
    <row r="2693" spans="1:16" ht="28.8" x14ac:dyDescent="0.3">
      <c r="A2693" s="9">
        <v>45620.1875</v>
      </c>
      <c r="B2693" s="2" t="s">
        <v>9</v>
      </c>
      <c r="C2693" s="2" t="s">
        <v>4</v>
      </c>
      <c r="D2693" s="2" t="s">
        <v>1708</v>
      </c>
      <c r="E2693" s="12" t="s">
        <v>58</v>
      </c>
      <c r="F2693" s="12" t="s">
        <v>1754</v>
      </c>
      <c r="G2693" s="2" t="s">
        <v>23</v>
      </c>
      <c r="H2693" s="2" t="s">
        <v>37</v>
      </c>
      <c r="I2693" s="2" t="s">
        <v>38</v>
      </c>
      <c r="J2693" s="17">
        <v>85000</v>
      </c>
      <c r="K2693" s="3" t="s">
        <v>1648</v>
      </c>
      <c r="L2693" s="30">
        <f>IF(M2693="1000 szt.",((J2693/N2693)/1000),IF(M2693="gram",((J2693/N2693)*1000),J2693/N2693))</f>
        <v>85000</v>
      </c>
      <c r="M2693" s="14" t="s">
        <v>19</v>
      </c>
      <c r="N2693" s="15">
        <v>1</v>
      </c>
      <c r="O2693" s="18" t="s">
        <v>1354</v>
      </c>
      <c r="P2693" s="31" t="str">
        <f t="shared" si="42"/>
        <v>St</v>
      </c>
    </row>
    <row r="2694" spans="1:16" ht="30.6" x14ac:dyDescent="0.3">
      <c r="A2694" s="9">
        <v>45620.236111111109</v>
      </c>
      <c r="B2694" s="2" t="s">
        <v>3</v>
      </c>
      <c r="C2694" s="2" t="s">
        <v>4</v>
      </c>
      <c r="D2694" s="2" t="s">
        <v>1708</v>
      </c>
      <c r="E2694" s="12" t="s">
        <v>25</v>
      </c>
      <c r="F2694" s="12" t="s">
        <v>1755</v>
      </c>
      <c r="G2694" s="2" t="s">
        <v>26</v>
      </c>
      <c r="H2694" s="2" t="s">
        <v>7</v>
      </c>
      <c r="I2694" s="2" t="s">
        <v>7</v>
      </c>
      <c r="J2694" s="17">
        <v>4077.7</v>
      </c>
      <c r="K2694" s="3" t="s">
        <v>1649</v>
      </c>
      <c r="L2694" s="30">
        <f>IF(M2694="1000 szt.",((J2694/N2694)/1000),IF(M2694="gram",((J2694/N2694)*1000),J2694/N2694))</f>
        <v>0.81553999999999993</v>
      </c>
      <c r="M2694" s="14" t="s">
        <v>19</v>
      </c>
      <c r="N2694" s="15">
        <v>5000</v>
      </c>
      <c r="O2694" s="18" t="s">
        <v>1354</v>
      </c>
      <c r="P2694" s="31" t="str">
        <f t="shared" si="42"/>
        <v>St</v>
      </c>
    </row>
    <row r="2695" spans="1:16" ht="15.6" x14ac:dyDescent="0.3">
      <c r="A2695" s="9">
        <v>45620.614583333336</v>
      </c>
      <c r="B2695" s="2" t="s">
        <v>3</v>
      </c>
      <c r="C2695" s="2" t="s">
        <v>4</v>
      </c>
      <c r="D2695" s="2" t="s">
        <v>1709</v>
      </c>
      <c r="E2695" s="12" t="s">
        <v>60</v>
      </c>
      <c r="F2695" s="12" t="s">
        <v>1752</v>
      </c>
      <c r="G2695" s="2" t="s">
        <v>23</v>
      </c>
      <c r="H2695" s="2" t="s">
        <v>7</v>
      </c>
      <c r="I2695" s="2" t="s">
        <v>7</v>
      </c>
      <c r="J2695" s="17">
        <v>97.86</v>
      </c>
      <c r="K2695" s="3" t="s">
        <v>1650</v>
      </c>
      <c r="L2695" s="30">
        <f>IF(M2695="1000 szt.",((J2695/N2695)/1000),IF(M2695="gram",((J2695/N2695)*1000),J2695/N2695))</f>
        <v>0.8155</v>
      </c>
      <c r="M2695" s="14" t="s">
        <v>19</v>
      </c>
      <c r="N2695" s="15">
        <v>120</v>
      </c>
      <c r="O2695" s="18" t="s">
        <v>1354</v>
      </c>
      <c r="P2695" s="31" t="str">
        <f t="shared" si="42"/>
        <v>St</v>
      </c>
    </row>
    <row r="2696" spans="1:16" ht="15.6" x14ac:dyDescent="0.3">
      <c r="A2696" s="9">
        <v>45620.833333333336</v>
      </c>
      <c r="B2696" s="2" t="s">
        <v>3</v>
      </c>
      <c r="C2696" s="2" t="s">
        <v>4</v>
      </c>
      <c r="D2696" s="2" t="s">
        <v>1708</v>
      </c>
      <c r="E2696" s="12" t="s">
        <v>25</v>
      </c>
      <c r="F2696" s="12" t="s">
        <v>1750</v>
      </c>
      <c r="G2696" s="2" t="s">
        <v>26</v>
      </c>
      <c r="H2696" s="2" t="s">
        <v>55</v>
      </c>
      <c r="I2696" s="2" t="s">
        <v>57</v>
      </c>
      <c r="J2696" s="17">
        <v>60</v>
      </c>
      <c r="L2696" s="30">
        <f>IF(M2696="1000 szt.",((J2696/N2696)/1000),IF(M2696="gram",((J2696/N2696)*1000),J2696/N2696))</f>
        <v>30</v>
      </c>
      <c r="M2696" s="14" t="s">
        <v>46</v>
      </c>
      <c r="N2696" s="15">
        <v>2</v>
      </c>
      <c r="O2696" s="18" t="s">
        <v>1164</v>
      </c>
      <c r="P2696" s="31" t="str">
        <f t="shared" si="42"/>
        <v>KA</v>
      </c>
    </row>
    <row r="2697" spans="1:16" ht="15.6" x14ac:dyDescent="0.3">
      <c r="A2697" s="9">
        <v>45620.833333333336</v>
      </c>
      <c r="B2697" s="2" t="s">
        <v>3</v>
      </c>
      <c r="C2697" s="2" t="s">
        <v>4</v>
      </c>
      <c r="D2697" s="2" t="s">
        <v>1708</v>
      </c>
      <c r="E2697" s="12" t="s">
        <v>25</v>
      </c>
      <c r="F2697" s="12" t="s">
        <v>1750</v>
      </c>
      <c r="G2697" s="2" t="s">
        <v>26</v>
      </c>
      <c r="H2697" s="2" t="s">
        <v>7</v>
      </c>
      <c r="I2697" s="2" t="s">
        <v>7</v>
      </c>
      <c r="J2697" s="17">
        <v>1239.6199999999999</v>
      </c>
      <c r="L2697" s="30">
        <f>IF(M2697="1000 szt.",((J2697/N2697)/1000),IF(M2697="gram",((J2697/N2697)*1000),J2697/N2697))</f>
        <v>0.81553947368421043</v>
      </c>
      <c r="M2697" s="14" t="s">
        <v>19</v>
      </c>
      <c r="N2697" s="15">
        <v>1520</v>
      </c>
      <c r="O2697" s="18" t="s">
        <v>1164</v>
      </c>
      <c r="P2697" s="31" t="str">
        <f t="shared" si="42"/>
        <v>KA</v>
      </c>
    </row>
    <row r="2698" spans="1:16" ht="15.6" x14ac:dyDescent="0.3">
      <c r="A2698" s="9">
        <v>45620.833333333336</v>
      </c>
      <c r="B2698" s="2" t="s">
        <v>3</v>
      </c>
      <c r="C2698" s="2" t="s">
        <v>4</v>
      </c>
      <c r="D2698" s="2" t="s">
        <v>1708</v>
      </c>
      <c r="E2698" s="12" t="s">
        <v>25</v>
      </c>
      <c r="F2698" s="12" t="s">
        <v>1750</v>
      </c>
      <c r="G2698" s="2" t="s">
        <v>26</v>
      </c>
      <c r="H2698" s="2" t="s">
        <v>7</v>
      </c>
      <c r="I2698" s="2" t="s">
        <v>7</v>
      </c>
      <c r="J2698" s="17">
        <v>7013.64</v>
      </c>
      <c r="L2698" s="30">
        <f>IF(M2698="1000 szt.",((J2698/N2698)/1000),IF(M2698="gram",((J2698/N2698)*1000),J2698/N2698))</f>
        <v>0.815539534883721</v>
      </c>
      <c r="M2698" s="14" t="s">
        <v>19</v>
      </c>
      <c r="N2698" s="15">
        <v>8600</v>
      </c>
      <c r="O2698" s="18" t="s">
        <v>1164</v>
      </c>
      <c r="P2698" s="31" t="str">
        <f t="shared" si="42"/>
        <v>KA</v>
      </c>
    </row>
    <row r="2699" spans="1:16" ht="15.6" x14ac:dyDescent="0.3">
      <c r="A2699" s="9">
        <v>45621.3125</v>
      </c>
      <c r="B2699" s="2" t="s">
        <v>3</v>
      </c>
      <c r="C2699" s="2" t="s">
        <v>4</v>
      </c>
      <c r="D2699" s="2" t="s">
        <v>1708</v>
      </c>
      <c r="E2699" s="12" t="s">
        <v>66</v>
      </c>
      <c r="F2699" s="12" t="s">
        <v>1759</v>
      </c>
      <c r="G2699" s="2" t="s">
        <v>23</v>
      </c>
      <c r="H2699" s="2" t="s">
        <v>11</v>
      </c>
      <c r="I2699" s="2" t="s">
        <v>126</v>
      </c>
      <c r="J2699" s="17">
        <v>4999</v>
      </c>
      <c r="K2699" s="3" t="s">
        <v>1651</v>
      </c>
      <c r="L2699" s="30">
        <f>IF(M2699="1000 szt.",((J2699/N2699)/1000),IF(M2699="gram",((J2699/N2699)*1000),J2699/N2699))</f>
        <v>4999</v>
      </c>
      <c r="M2699" s="14" t="s">
        <v>19</v>
      </c>
      <c r="N2699" s="15">
        <v>1</v>
      </c>
      <c r="O2699" s="18" t="s">
        <v>1354</v>
      </c>
      <c r="P2699" s="31" t="str">
        <f t="shared" si="42"/>
        <v>St</v>
      </c>
    </row>
    <row r="2700" spans="1:16" ht="20.399999999999999" x14ac:dyDescent="0.3">
      <c r="A2700" s="9">
        <v>45621.760416666664</v>
      </c>
      <c r="B2700" s="2" t="s">
        <v>9</v>
      </c>
      <c r="C2700" s="2" t="s">
        <v>4</v>
      </c>
      <c r="D2700" s="2" t="s">
        <v>1713</v>
      </c>
      <c r="E2700" s="12" t="s">
        <v>3896</v>
      </c>
      <c r="F2700" s="12" t="s">
        <v>1747</v>
      </c>
      <c r="G2700" s="2" t="s">
        <v>16</v>
      </c>
      <c r="H2700" s="2" t="s">
        <v>64</v>
      </c>
      <c r="I2700" s="2" t="s">
        <v>1744</v>
      </c>
      <c r="K2700" s="3" t="s">
        <v>1653</v>
      </c>
      <c r="L2700" s="30">
        <f>IF(M2700="1000 szt.",((J2700/N2700)/1000),IF(M2700="gram",((J2700/N2700)*1000),J2700/N2700))</f>
        <v>0</v>
      </c>
      <c r="M2700" s="14" t="s">
        <v>19</v>
      </c>
      <c r="N2700" s="15">
        <v>1</v>
      </c>
      <c r="O2700" s="18" t="s">
        <v>1354</v>
      </c>
      <c r="P2700" s="31" t="str">
        <f t="shared" si="42"/>
        <v>St</v>
      </c>
    </row>
    <row r="2701" spans="1:16" ht="15.6" x14ac:dyDescent="0.3">
      <c r="A2701" s="9">
        <v>45621.760416666664</v>
      </c>
      <c r="B2701" s="2" t="s">
        <v>9</v>
      </c>
      <c r="C2701" s="2" t="s">
        <v>4</v>
      </c>
      <c r="D2701" s="2" t="s">
        <v>1713</v>
      </c>
      <c r="E2701" s="12" t="s">
        <v>3896</v>
      </c>
      <c r="F2701" s="12" t="s">
        <v>1747</v>
      </c>
      <c r="G2701" s="2" t="s">
        <v>16</v>
      </c>
      <c r="H2701" s="2" t="s">
        <v>17</v>
      </c>
      <c r="I2701" s="2" t="s">
        <v>1744</v>
      </c>
      <c r="K2701" s="3" t="s">
        <v>1654</v>
      </c>
      <c r="L2701" s="30">
        <f>IF(M2701="1000 szt.",((J2701/N2701)/1000),IF(M2701="gram",((J2701/N2701)*1000),J2701/N2701))</f>
        <v>0</v>
      </c>
      <c r="M2701" s="14" t="s">
        <v>19</v>
      </c>
      <c r="N2701" s="15">
        <v>50</v>
      </c>
      <c r="O2701" s="18" t="s">
        <v>1354</v>
      </c>
      <c r="P2701" s="31" t="str">
        <f t="shared" si="42"/>
        <v>St</v>
      </c>
    </row>
    <row r="2702" spans="1:16" ht="15.6" x14ac:dyDescent="0.3">
      <c r="A2702" s="9">
        <v>45621.847222222219</v>
      </c>
      <c r="B2702" s="2" t="s">
        <v>27</v>
      </c>
      <c r="C2702" s="2" t="s">
        <v>28</v>
      </c>
      <c r="D2702" s="2" t="s">
        <v>1709</v>
      </c>
      <c r="E2702" s="12" t="s">
        <v>36</v>
      </c>
      <c r="G2702" s="2" t="s">
        <v>27</v>
      </c>
      <c r="H2702" s="2" t="s">
        <v>37</v>
      </c>
      <c r="I2702" s="2" t="s">
        <v>38</v>
      </c>
      <c r="J2702" s="17">
        <v>350000</v>
      </c>
      <c r="K2702" s="3" t="s">
        <v>1652</v>
      </c>
      <c r="L2702" s="30">
        <f>IF(M2702="1000 szt.",((J2702/N2702)/1000),IF(M2702="gram",((J2702/N2702)*1000),J2702/N2702))</f>
        <v>350000</v>
      </c>
      <c r="M2702" s="14" t="s">
        <v>19</v>
      </c>
      <c r="N2702" s="15">
        <v>1</v>
      </c>
      <c r="O2702" s="18" t="s">
        <v>1166</v>
      </c>
      <c r="P2702" s="31" t="str">
        <f t="shared" si="42"/>
        <v>Po</v>
      </c>
    </row>
    <row r="2703" spans="1:16" ht="15.6" x14ac:dyDescent="0.3">
      <c r="A2703" s="9">
        <v>45621.881944444445</v>
      </c>
      <c r="B2703" s="2" t="s">
        <v>27</v>
      </c>
      <c r="C2703" s="2" t="s">
        <v>28</v>
      </c>
      <c r="D2703" s="2" t="s">
        <v>1715</v>
      </c>
      <c r="E2703" s="12" t="s">
        <v>113</v>
      </c>
      <c r="G2703" s="2" t="s">
        <v>27</v>
      </c>
      <c r="H2703" s="2" t="s">
        <v>10</v>
      </c>
      <c r="I2703" s="2" t="s">
        <v>35</v>
      </c>
      <c r="J2703" s="17">
        <v>1017549</v>
      </c>
      <c r="L2703" s="30">
        <f>IF(M2703="1000 szt.",((J2703/N2703)/1000),IF(M2703="gram",((J2703/N2703)*1000),J2703/N2703))</f>
        <v>19500</v>
      </c>
      <c r="M2703" s="14" t="s">
        <v>31</v>
      </c>
      <c r="N2703" s="15">
        <v>52.182000000000002</v>
      </c>
      <c r="O2703" s="18" t="s">
        <v>1163</v>
      </c>
      <c r="P2703" s="31" t="str">
        <f t="shared" si="42"/>
        <v>SC</v>
      </c>
    </row>
    <row r="2704" spans="1:16" ht="28.8" x14ac:dyDescent="0.3">
      <c r="A2704" s="9">
        <v>45622.125</v>
      </c>
      <c r="B2704" s="2" t="s">
        <v>9</v>
      </c>
      <c r="C2704" s="2" t="s">
        <v>4</v>
      </c>
      <c r="D2704" s="2" t="s">
        <v>1709</v>
      </c>
      <c r="E2704" s="12" t="s">
        <v>103</v>
      </c>
      <c r="F2704" s="12" t="s">
        <v>1756</v>
      </c>
      <c r="G2704" s="2" t="s">
        <v>23</v>
      </c>
      <c r="H2704" s="2" t="s">
        <v>11</v>
      </c>
      <c r="I2704" s="2" t="s">
        <v>1744</v>
      </c>
      <c r="J2704" s="17">
        <v>500</v>
      </c>
      <c r="K2704" s="3" t="s">
        <v>1655</v>
      </c>
      <c r="L2704" s="30">
        <f>IF(M2704="1000 szt.",((J2704/N2704)/1000),IF(M2704="gram",((J2704/N2704)*1000),J2704/N2704))</f>
        <v>500</v>
      </c>
      <c r="M2704" s="14" t="s">
        <v>19</v>
      </c>
      <c r="N2704" s="15">
        <v>1</v>
      </c>
      <c r="O2704" s="18" t="s">
        <v>1354</v>
      </c>
      <c r="P2704" s="31" t="str">
        <f t="shared" si="42"/>
        <v>St</v>
      </c>
    </row>
    <row r="2705" spans="1:16" ht="15.6" x14ac:dyDescent="0.3">
      <c r="A2705" s="9">
        <v>45622.25</v>
      </c>
      <c r="B2705" s="2" t="s">
        <v>27</v>
      </c>
      <c r="C2705" s="2" t="s">
        <v>28</v>
      </c>
      <c r="D2705" s="2" t="s">
        <v>1716</v>
      </c>
      <c r="E2705" s="12" t="s">
        <v>36</v>
      </c>
      <c r="G2705" s="2" t="s">
        <v>27</v>
      </c>
      <c r="H2705" s="2" t="s">
        <v>7</v>
      </c>
      <c r="I2705" s="2" t="s">
        <v>7</v>
      </c>
      <c r="J2705" s="17">
        <v>375.15</v>
      </c>
      <c r="L2705" s="30">
        <f>IF(M2705="1000 szt.",((J2705/N2705)/1000),IF(M2705="gram",((J2705/N2705)*1000),J2705/N2705))</f>
        <v>0.81554347826086948</v>
      </c>
      <c r="M2705" s="14" t="s">
        <v>19</v>
      </c>
      <c r="N2705" s="15">
        <v>460</v>
      </c>
      <c r="O2705" s="18" t="s">
        <v>1354</v>
      </c>
      <c r="P2705" s="31" t="str">
        <f t="shared" si="42"/>
        <v>St</v>
      </c>
    </row>
    <row r="2706" spans="1:16" ht="15.6" x14ac:dyDescent="0.3">
      <c r="A2706" s="9">
        <v>45622.250694444447</v>
      </c>
      <c r="B2706" s="2" t="s">
        <v>27</v>
      </c>
      <c r="C2706" s="2" t="s">
        <v>28</v>
      </c>
      <c r="D2706" s="2" t="s">
        <v>1715</v>
      </c>
      <c r="E2706" s="12" t="s">
        <v>128</v>
      </c>
      <c r="G2706" s="2" t="s">
        <v>27</v>
      </c>
      <c r="H2706" s="2" t="s">
        <v>7</v>
      </c>
      <c r="I2706" s="2" t="s">
        <v>7</v>
      </c>
      <c r="J2706" s="17">
        <v>69810.22</v>
      </c>
      <c r="L2706" s="30">
        <f>IF(M2706="1000 szt.",((J2706/N2706)/1000),IF(M2706="gram",((J2706/N2706)*1000),J2706/N2706))</f>
        <v>0.81553995327102802</v>
      </c>
      <c r="M2706" s="14" t="s">
        <v>19</v>
      </c>
      <c r="N2706" s="15">
        <v>85600</v>
      </c>
      <c r="O2706" s="18" t="s">
        <v>1354</v>
      </c>
      <c r="P2706" s="31" t="str">
        <f t="shared" si="42"/>
        <v>St</v>
      </c>
    </row>
    <row r="2707" spans="1:16" ht="28.8" x14ac:dyDescent="0.3">
      <c r="A2707" s="9">
        <v>45622.4375</v>
      </c>
      <c r="B2707" s="2" t="s">
        <v>9</v>
      </c>
      <c r="C2707" s="2" t="s">
        <v>4</v>
      </c>
      <c r="D2707" s="2" t="s">
        <v>1709</v>
      </c>
      <c r="E2707" s="12" t="s">
        <v>103</v>
      </c>
      <c r="F2707" s="12" t="s">
        <v>1756</v>
      </c>
      <c r="G2707" s="2" t="s">
        <v>23</v>
      </c>
      <c r="H2707" s="2" t="s">
        <v>37</v>
      </c>
      <c r="I2707" s="2" t="s">
        <v>38</v>
      </c>
      <c r="J2707" s="17">
        <v>35000</v>
      </c>
      <c r="K2707" s="3" t="s">
        <v>1656</v>
      </c>
      <c r="L2707" s="30">
        <f>IF(M2707="1000 szt.",((J2707/N2707)/1000),IF(M2707="gram",((J2707/N2707)*1000),J2707/N2707))</f>
        <v>35000</v>
      </c>
      <c r="M2707" s="14" t="s">
        <v>19</v>
      </c>
      <c r="N2707" s="15">
        <v>1</v>
      </c>
      <c r="O2707" s="18" t="s">
        <v>1354</v>
      </c>
      <c r="P2707" s="31" t="str">
        <f t="shared" si="42"/>
        <v>St</v>
      </c>
    </row>
    <row r="2708" spans="1:16" ht="15.6" x14ac:dyDescent="0.3">
      <c r="A2708" s="9">
        <v>45622.54583333333</v>
      </c>
      <c r="B2708" s="2" t="s">
        <v>9</v>
      </c>
      <c r="C2708" s="2" t="s">
        <v>4</v>
      </c>
      <c r="D2708" s="2" t="s">
        <v>1709</v>
      </c>
      <c r="E2708" s="12" t="s">
        <v>60</v>
      </c>
      <c r="F2708" s="12" t="s">
        <v>1752</v>
      </c>
      <c r="G2708" s="2" t="s">
        <v>23</v>
      </c>
      <c r="H2708" s="2" t="s">
        <v>37</v>
      </c>
      <c r="I2708" s="2" t="s">
        <v>38</v>
      </c>
      <c r="J2708" s="17">
        <v>32000</v>
      </c>
      <c r="K2708" s="3" t="s">
        <v>1657</v>
      </c>
      <c r="L2708" s="30">
        <f>IF(M2708="1000 szt.",((J2708/N2708)/1000),IF(M2708="gram",((J2708/N2708)*1000),J2708/N2708))</f>
        <v>32000</v>
      </c>
      <c r="M2708" s="14" t="s">
        <v>19</v>
      </c>
      <c r="N2708" s="15">
        <v>1</v>
      </c>
      <c r="O2708" s="18" t="s">
        <v>1354</v>
      </c>
      <c r="P2708" s="31" t="str">
        <f t="shared" si="42"/>
        <v>St</v>
      </c>
    </row>
    <row r="2709" spans="1:16" ht="30.6" x14ac:dyDescent="0.3">
      <c r="A2709" s="9">
        <v>45622.645833333336</v>
      </c>
      <c r="B2709" s="2" t="s">
        <v>3</v>
      </c>
      <c r="C2709" s="2" t="s">
        <v>4</v>
      </c>
      <c r="D2709" s="2" t="s">
        <v>1708</v>
      </c>
      <c r="E2709" s="12" t="s">
        <v>25</v>
      </c>
      <c r="F2709" s="12" t="s">
        <v>1750</v>
      </c>
      <c r="G2709" s="2" t="s">
        <v>26</v>
      </c>
      <c r="H2709" s="2" t="s">
        <v>7</v>
      </c>
      <c r="I2709" s="2" t="s">
        <v>7</v>
      </c>
      <c r="J2709" s="17">
        <v>1957.3</v>
      </c>
      <c r="K2709" s="3" t="s">
        <v>1658</v>
      </c>
      <c r="L2709" s="30">
        <f>IF(M2709="1000 szt.",((J2709/N2709)/1000),IF(M2709="gram",((J2709/N2709)*1000),J2709/N2709))</f>
        <v>0.81554166666666661</v>
      </c>
      <c r="M2709" s="14" t="s">
        <v>19</v>
      </c>
      <c r="N2709" s="15">
        <v>2400</v>
      </c>
      <c r="O2709" s="18" t="s">
        <v>1354</v>
      </c>
      <c r="P2709" s="31" t="str">
        <f t="shared" si="42"/>
        <v>St</v>
      </c>
    </row>
    <row r="2710" spans="1:16" ht="15.6" x14ac:dyDescent="0.3">
      <c r="A2710" s="9">
        <v>45622.649305555555</v>
      </c>
      <c r="B2710" s="2" t="s">
        <v>3</v>
      </c>
      <c r="C2710" s="2" t="s">
        <v>32</v>
      </c>
      <c r="D2710" s="2" t="s">
        <v>1714</v>
      </c>
      <c r="E2710" s="12" t="s">
        <v>33</v>
      </c>
      <c r="G2710" s="2" t="s">
        <v>34</v>
      </c>
      <c r="H2710" s="2" t="s">
        <v>37</v>
      </c>
      <c r="I2710" s="2" t="s">
        <v>38</v>
      </c>
      <c r="J2710" s="17">
        <v>150000</v>
      </c>
      <c r="K2710" s="3" t="s">
        <v>1334</v>
      </c>
      <c r="L2710" s="30">
        <f>IF(M2710="1000 szt.",((J2710/N2710)/1000),IF(M2710="gram",((J2710/N2710)*1000),J2710/N2710))</f>
        <v>150000</v>
      </c>
      <c r="M2710" s="14" t="s">
        <v>19</v>
      </c>
      <c r="N2710" s="15">
        <v>1</v>
      </c>
      <c r="O2710" s="18" t="s">
        <v>1354</v>
      </c>
      <c r="P2710" s="31" t="str">
        <f t="shared" si="42"/>
        <v>St</v>
      </c>
    </row>
    <row r="2711" spans="1:16" ht="28.8" x14ac:dyDescent="0.3">
      <c r="A2711" s="9">
        <v>45622.9375</v>
      </c>
      <c r="B2711" s="2" t="s">
        <v>3</v>
      </c>
      <c r="C2711" s="2" t="s">
        <v>4</v>
      </c>
      <c r="D2711" s="2" t="s">
        <v>1708</v>
      </c>
      <c r="E2711" s="12" t="s">
        <v>58</v>
      </c>
      <c r="F2711" s="12" t="s">
        <v>1754</v>
      </c>
      <c r="G2711" s="2" t="s">
        <v>23</v>
      </c>
      <c r="H2711" s="2" t="s">
        <v>29</v>
      </c>
      <c r="I2711" s="2" t="s">
        <v>234</v>
      </c>
      <c r="J2711" s="17">
        <v>35.68</v>
      </c>
      <c r="K2711" s="3" t="s">
        <v>1659</v>
      </c>
      <c r="L2711" s="30">
        <f>IF(M2711="1000 szt.",((J2711/N2711)/1000),IF(M2711="gram",((J2711/N2711)*1000),J2711/N2711))</f>
        <v>0.1784</v>
      </c>
      <c r="M2711" s="14" t="s">
        <v>19</v>
      </c>
      <c r="N2711" s="15">
        <v>200</v>
      </c>
      <c r="O2711" s="18" t="s">
        <v>1354</v>
      </c>
      <c r="P2711" s="31" t="str">
        <f t="shared" si="42"/>
        <v>St</v>
      </c>
    </row>
    <row r="2712" spans="1:16" ht="15.6" x14ac:dyDescent="0.3">
      <c r="A2712" s="9">
        <v>45622.943749999999</v>
      </c>
      <c r="B2712" s="2" t="s">
        <v>27</v>
      </c>
      <c r="C2712" s="2" t="s">
        <v>28</v>
      </c>
      <c r="D2712" s="2" t="s">
        <v>1713</v>
      </c>
      <c r="E2712" s="12" t="s">
        <v>36</v>
      </c>
      <c r="G2712" s="2" t="s">
        <v>27</v>
      </c>
      <c r="H2712" s="2" t="s">
        <v>10</v>
      </c>
      <c r="I2712" s="2" t="s">
        <v>35</v>
      </c>
      <c r="J2712" s="17">
        <v>3791640</v>
      </c>
      <c r="K2712" s="3" t="s">
        <v>1660</v>
      </c>
      <c r="L2712" s="30">
        <f>IF(M2712="1000 szt.",((J2712/N2712)/1000),IF(M2712="gram",((J2712/N2712)*1000),J2712/N2712))</f>
        <v>60000</v>
      </c>
      <c r="M2712" s="14" t="s">
        <v>31</v>
      </c>
      <c r="N2712" s="15">
        <v>63.194000000000003</v>
      </c>
      <c r="O2712" s="18" t="s">
        <v>1354</v>
      </c>
      <c r="P2712" s="31" t="str">
        <f t="shared" si="42"/>
        <v>St</v>
      </c>
    </row>
    <row r="2713" spans="1:16" ht="15.6" x14ac:dyDescent="0.3">
      <c r="A2713" s="9">
        <v>45622.943749999999</v>
      </c>
      <c r="B2713" s="2" t="s">
        <v>27</v>
      </c>
      <c r="C2713" s="2" t="s">
        <v>28</v>
      </c>
      <c r="D2713" s="2" t="s">
        <v>1713</v>
      </c>
      <c r="E2713" s="12" t="s">
        <v>36</v>
      </c>
      <c r="G2713" s="2" t="s">
        <v>27</v>
      </c>
      <c r="H2713" s="2" t="s">
        <v>10</v>
      </c>
      <c r="I2713" s="2" t="s">
        <v>219</v>
      </c>
      <c r="J2713" s="17">
        <v>192300</v>
      </c>
      <c r="K2713" s="3" t="s">
        <v>1661</v>
      </c>
      <c r="L2713" s="30">
        <f>IF(M2713="1000 szt.",((J2713/N2713)/1000),IF(M2713="gram",((J2713/N2713)*1000),J2713/N2713))</f>
        <v>60000</v>
      </c>
      <c r="M2713" s="14" t="s">
        <v>31</v>
      </c>
      <c r="N2713" s="15">
        <v>3.2050000000000001</v>
      </c>
      <c r="O2713" s="18" t="s">
        <v>1354</v>
      </c>
      <c r="P2713" s="31" t="str">
        <f t="shared" si="42"/>
        <v>St</v>
      </c>
    </row>
    <row r="2714" spans="1:16" ht="15.6" x14ac:dyDescent="0.3">
      <c r="A2714" s="9">
        <v>45623.329861111109</v>
      </c>
      <c r="B2714" s="2" t="s">
        <v>9</v>
      </c>
      <c r="C2714" s="2" t="s">
        <v>4</v>
      </c>
      <c r="D2714" s="2" t="s">
        <v>1709</v>
      </c>
      <c r="E2714" s="12" t="s">
        <v>60</v>
      </c>
      <c r="F2714" s="12" t="s">
        <v>1752</v>
      </c>
      <c r="G2714" s="2" t="s">
        <v>23</v>
      </c>
      <c r="H2714" s="2" t="s">
        <v>17</v>
      </c>
      <c r="I2714" s="2" t="s">
        <v>1744</v>
      </c>
      <c r="J2714" s="17">
        <v>8</v>
      </c>
      <c r="K2714" s="3" t="s">
        <v>1662</v>
      </c>
      <c r="L2714" s="30">
        <f>IF(M2714="1000 szt.",((J2714/N2714)/1000),IF(M2714="gram",((J2714/N2714)*1000),J2714/N2714))</f>
        <v>4</v>
      </c>
      <c r="M2714" s="14" t="s">
        <v>19</v>
      </c>
      <c r="N2714" s="15">
        <v>2</v>
      </c>
      <c r="O2714" s="18" t="s">
        <v>1354</v>
      </c>
      <c r="P2714" s="31" t="str">
        <f t="shared" si="42"/>
        <v>St</v>
      </c>
    </row>
    <row r="2715" spans="1:16" ht="15.6" x14ac:dyDescent="0.3">
      <c r="A2715" s="9">
        <v>45623.541666666664</v>
      </c>
      <c r="B2715" s="2" t="s">
        <v>3</v>
      </c>
      <c r="C2715" s="2" t="s">
        <v>4</v>
      </c>
      <c r="D2715" s="2" t="s">
        <v>1708</v>
      </c>
      <c r="E2715" s="12" t="s">
        <v>25</v>
      </c>
      <c r="F2715" s="12" t="s">
        <v>1750</v>
      </c>
      <c r="G2715" s="2" t="s">
        <v>26</v>
      </c>
      <c r="H2715" s="2" t="s">
        <v>11</v>
      </c>
      <c r="I2715" s="2" t="s">
        <v>1744</v>
      </c>
      <c r="J2715" s="17">
        <v>36</v>
      </c>
      <c r="K2715" s="3" t="s">
        <v>175</v>
      </c>
      <c r="L2715" s="30">
        <f>IF(M2715="1000 szt.",((J2715/N2715)/1000),IF(M2715="gram",((J2715/N2715)*1000),J2715/N2715))</f>
        <v>10</v>
      </c>
      <c r="M2715" s="14" t="s">
        <v>31</v>
      </c>
      <c r="N2715" s="15">
        <v>3.6</v>
      </c>
      <c r="O2715" s="18" t="s">
        <v>1354</v>
      </c>
      <c r="P2715" s="31" t="str">
        <f t="shared" si="42"/>
        <v>St</v>
      </c>
    </row>
    <row r="2716" spans="1:16" ht="15.6" x14ac:dyDescent="0.3">
      <c r="A2716" s="9">
        <v>45623.606944444444</v>
      </c>
      <c r="B2716" s="2" t="s">
        <v>27</v>
      </c>
      <c r="C2716" s="2" t="s">
        <v>28</v>
      </c>
      <c r="D2716" s="2" t="s">
        <v>1711</v>
      </c>
      <c r="E2716" s="12" t="s">
        <v>36</v>
      </c>
      <c r="G2716" s="2" t="s">
        <v>27</v>
      </c>
      <c r="H2716" s="2" t="s">
        <v>29</v>
      </c>
      <c r="I2716" s="2" t="s">
        <v>30</v>
      </c>
      <c r="J2716" s="17">
        <v>815.54</v>
      </c>
      <c r="L2716" s="30">
        <f>IF(M2716="1000 szt.",((J2716/N2716)/1000),IF(M2716="gram",((J2716/N2716)*1000),J2716/N2716))</f>
        <v>815.54</v>
      </c>
      <c r="M2716" s="14" t="s">
        <v>31</v>
      </c>
      <c r="N2716" s="15">
        <v>1</v>
      </c>
      <c r="O2716" s="18" t="s">
        <v>1354</v>
      </c>
      <c r="P2716" s="31" t="str">
        <f t="shared" si="42"/>
        <v>St</v>
      </c>
    </row>
    <row r="2717" spans="1:16" ht="15.6" x14ac:dyDescent="0.3">
      <c r="A2717" s="9">
        <v>45623.854166666664</v>
      </c>
      <c r="B2717" s="2" t="s">
        <v>27</v>
      </c>
      <c r="C2717" s="2" t="s">
        <v>28</v>
      </c>
      <c r="D2717" s="2" t="s">
        <v>1715</v>
      </c>
      <c r="E2717" s="12" t="s">
        <v>113</v>
      </c>
      <c r="G2717" s="2" t="s">
        <v>27</v>
      </c>
      <c r="H2717" s="2" t="s">
        <v>10</v>
      </c>
      <c r="I2717" s="2" t="s">
        <v>35</v>
      </c>
      <c r="J2717" s="17">
        <v>1052493</v>
      </c>
      <c r="L2717" s="30">
        <f>IF(M2717="1000 szt.",((J2717/N2717)/1000),IF(M2717="gram",((J2717/N2717)*1000),J2717/N2717))</f>
        <v>19500</v>
      </c>
      <c r="M2717" s="14" t="s">
        <v>31</v>
      </c>
      <c r="N2717" s="15">
        <v>53.973999999999997</v>
      </c>
      <c r="O2717" s="18" t="s">
        <v>1163</v>
      </c>
      <c r="P2717" s="31" t="str">
        <f t="shared" si="42"/>
        <v>SC</v>
      </c>
    </row>
    <row r="2718" spans="1:16" ht="15.6" x14ac:dyDescent="0.3">
      <c r="A2718" s="9">
        <v>45624.3125</v>
      </c>
      <c r="B2718" s="2" t="s">
        <v>27</v>
      </c>
      <c r="C2718" s="2" t="s">
        <v>32</v>
      </c>
      <c r="D2718" s="2" t="s">
        <v>1709</v>
      </c>
      <c r="E2718" s="12" t="s">
        <v>103</v>
      </c>
      <c r="G2718" s="2" t="s">
        <v>23</v>
      </c>
      <c r="H2718" s="2" t="s">
        <v>7</v>
      </c>
      <c r="I2718" s="2" t="s">
        <v>7</v>
      </c>
      <c r="J2718" s="17">
        <v>163.11000000000001</v>
      </c>
      <c r="L2718" s="30">
        <f>IF(M2718="1000 szt.",((J2718/N2718)/1000),IF(M2718="gram",((J2718/N2718)*1000),J2718/N2718))</f>
        <v>0.81555000000000011</v>
      </c>
      <c r="M2718" s="14" t="s">
        <v>19</v>
      </c>
      <c r="N2718" s="15">
        <v>200</v>
      </c>
      <c r="O2718" s="18" t="s">
        <v>1354</v>
      </c>
      <c r="P2718" s="31" t="str">
        <f t="shared" si="42"/>
        <v>St</v>
      </c>
    </row>
    <row r="2719" spans="1:16" ht="15.6" x14ac:dyDescent="0.3">
      <c r="A2719" s="9">
        <v>45624.322916666664</v>
      </c>
      <c r="B2719" s="2" t="s">
        <v>27</v>
      </c>
      <c r="C2719" s="2" t="s">
        <v>32</v>
      </c>
      <c r="D2719" s="2" t="s">
        <v>1709</v>
      </c>
      <c r="E2719" s="12" t="s">
        <v>103</v>
      </c>
      <c r="G2719" s="2" t="s">
        <v>23</v>
      </c>
      <c r="H2719" s="2" t="s">
        <v>7</v>
      </c>
      <c r="I2719" s="2" t="s">
        <v>7</v>
      </c>
      <c r="J2719" s="17">
        <v>114.18</v>
      </c>
      <c r="L2719" s="30">
        <f>IF(M2719="1000 szt.",((J2719/N2719)/1000),IF(M2719="gram",((J2719/N2719)*1000),J2719/N2719))</f>
        <v>0.81557142857142861</v>
      </c>
      <c r="M2719" s="14" t="s">
        <v>19</v>
      </c>
      <c r="N2719" s="15">
        <v>140</v>
      </c>
      <c r="O2719" s="18" t="s">
        <v>1354</v>
      </c>
      <c r="P2719" s="31" t="str">
        <f t="shared" si="42"/>
        <v>St</v>
      </c>
    </row>
    <row r="2720" spans="1:16" ht="15.6" x14ac:dyDescent="0.3">
      <c r="A2720" s="9">
        <v>45624.40625</v>
      </c>
      <c r="B2720" s="2" t="s">
        <v>27</v>
      </c>
      <c r="C2720" s="2" t="s">
        <v>28</v>
      </c>
      <c r="D2720" s="2" t="s">
        <v>1714</v>
      </c>
      <c r="E2720" s="12" t="s">
        <v>81</v>
      </c>
      <c r="G2720" s="2" t="s">
        <v>27</v>
      </c>
      <c r="H2720" s="2" t="s">
        <v>55</v>
      </c>
      <c r="I2720" s="2" t="s">
        <v>56</v>
      </c>
      <c r="J2720" s="17">
        <v>9720</v>
      </c>
      <c r="L2720" s="30">
        <f>IF(M2720="1000 szt.",((J2720/N2720)/1000),IF(M2720="gram",((J2720/N2720)*1000),J2720/N2720))</f>
        <v>72</v>
      </c>
      <c r="M2720" s="14" t="s">
        <v>46</v>
      </c>
      <c r="N2720" s="15">
        <v>135</v>
      </c>
      <c r="O2720" s="18" t="s">
        <v>1354</v>
      </c>
      <c r="P2720" s="31" t="str">
        <f t="shared" si="42"/>
        <v>St</v>
      </c>
    </row>
    <row r="2721" spans="1:16" ht="15.6" x14ac:dyDescent="0.3">
      <c r="A2721" s="9">
        <v>45624.628472222219</v>
      </c>
      <c r="B2721" s="2" t="s">
        <v>27</v>
      </c>
      <c r="C2721" s="2" t="s">
        <v>32</v>
      </c>
      <c r="D2721" s="2" t="s">
        <v>1714</v>
      </c>
      <c r="E2721" s="12" t="s">
        <v>81</v>
      </c>
      <c r="G2721" s="2" t="s">
        <v>82</v>
      </c>
      <c r="H2721" s="2" t="s">
        <v>10</v>
      </c>
      <c r="I2721" s="2" t="s">
        <v>219</v>
      </c>
      <c r="J2721" s="17">
        <v>7532</v>
      </c>
      <c r="L2721" s="30">
        <f>IF(M2721="1000 szt.",((J2721/N2721)/1000),IF(M2721="gram",((J2721/N2721)*1000),J2721/N2721))</f>
        <v>70000</v>
      </c>
      <c r="M2721" s="14" t="s">
        <v>31</v>
      </c>
      <c r="N2721" s="15">
        <v>0.1076</v>
      </c>
      <c r="O2721" s="18" t="s">
        <v>1354</v>
      </c>
      <c r="P2721" s="31" t="str">
        <f t="shared" si="42"/>
        <v>St</v>
      </c>
    </row>
    <row r="2722" spans="1:16" ht="15.6" x14ac:dyDescent="0.3">
      <c r="A2722" s="9">
        <v>45624.628472222219</v>
      </c>
      <c r="B2722" s="2" t="s">
        <v>27</v>
      </c>
      <c r="C2722" s="2" t="s">
        <v>32</v>
      </c>
      <c r="D2722" s="2" t="s">
        <v>1714</v>
      </c>
      <c r="E2722" s="12" t="s">
        <v>81</v>
      </c>
      <c r="G2722" s="2" t="s">
        <v>82</v>
      </c>
      <c r="H2722" s="2" t="s">
        <v>10</v>
      </c>
      <c r="I2722" s="2" t="s">
        <v>35</v>
      </c>
      <c r="J2722" s="17">
        <v>2440.8000000000002</v>
      </c>
      <c r="L2722" s="30">
        <f>IF(M2722="1000 szt.",((J2722/N2722)/1000),IF(M2722="gram",((J2722/N2722)*1000),J2722/N2722))</f>
        <v>45000</v>
      </c>
      <c r="M2722" s="14" t="s">
        <v>31</v>
      </c>
      <c r="N2722" s="15">
        <v>5.4240000000000003E-2</v>
      </c>
      <c r="O2722" s="18" t="s">
        <v>1354</v>
      </c>
      <c r="P2722" s="31" t="str">
        <f t="shared" si="42"/>
        <v>St</v>
      </c>
    </row>
    <row r="2723" spans="1:16" ht="15.6" x14ac:dyDescent="0.3">
      <c r="A2723" s="9">
        <v>45624.628472222219</v>
      </c>
      <c r="B2723" s="2" t="s">
        <v>27</v>
      </c>
      <c r="C2723" s="2" t="s">
        <v>32</v>
      </c>
      <c r="D2723" s="2" t="s">
        <v>1714</v>
      </c>
      <c r="E2723" s="12" t="s">
        <v>81</v>
      </c>
      <c r="G2723" s="2" t="s">
        <v>82</v>
      </c>
      <c r="H2723" s="2" t="s">
        <v>10</v>
      </c>
      <c r="I2723" s="2" t="s">
        <v>456</v>
      </c>
      <c r="J2723" s="17">
        <v>18200</v>
      </c>
      <c r="L2723" s="30">
        <f>IF(M2723="1000 szt.",((J2723/N2723)/1000),IF(M2723="gram",((J2723/N2723)*1000),J2723/N2723))</f>
        <v>35</v>
      </c>
      <c r="M2723" s="14" t="s">
        <v>388</v>
      </c>
      <c r="N2723" s="15">
        <v>520</v>
      </c>
      <c r="O2723" s="18" t="s">
        <v>1354</v>
      </c>
      <c r="P2723" s="31" t="str">
        <f t="shared" si="42"/>
        <v>St</v>
      </c>
    </row>
    <row r="2724" spans="1:16" ht="15.6" x14ac:dyDescent="0.3">
      <c r="A2724" s="9">
        <v>45624.628472222219</v>
      </c>
      <c r="B2724" s="2" t="s">
        <v>27</v>
      </c>
      <c r="C2724" s="2" t="s">
        <v>32</v>
      </c>
      <c r="D2724" s="2" t="s">
        <v>1714</v>
      </c>
      <c r="E2724" s="12" t="s">
        <v>81</v>
      </c>
      <c r="G2724" s="2" t="s">
        <v>82</v>
      </c>
      <c r="H2724" s="2" t="s">
        <v>11</v>
      </c>
      <c r="I2724" s="2" t="s">
        <v>676</v>
      </c>
      <c r="K2724" s="3" t="s">
        <v>1664</v>
      </c>
      <c r="L2724" s="30">
        <f>IF(M2724="1000 szt.",((J2724/N2724)/1000),IF(M2724="gram",((J2724/N2724)*1000),J2724/N2724))</f>
        <v>0</v>
      </c>
      <c r="M2724" s="14" t="s">
        <v>19</v>
      </c>
      <c r="N2724" s="15">
        <v>6</v>
      </c>
      <c r="O2724" s="18" t="s">
        <v>1354</v>
      </c>
      <c r="P2724" s="31" t="str">
        <f t="shared" si="42"/>
        <v>St</v>
      </c>
    </row>
    <row r="2725" spans="1:16" ht="15.6" x14ac:dyDescent="0.3">
      <c r="A2725" s="9">
        <v>45624.628472222219</v>
      </c>
      <c r="B2725" s="2" t="s">
        <v>27</v>
      </c>
      <c r="C2725" s="2" t="s">
        <v>32</v>
      </c>
      <c r="D2725" s="2" t="s">
        <v>1714</v>
      </c>
      <c r="E2725" s="12" t="s">
        <v>81</v>
      </c>
      <c r="G2725" s="2" t="s">
        <v>82</v>
      </c>
      <c r="H2725" s="2" t="s">
        <v>11</v>
      </c>
      <c r="I2725" s="2" t="s">
        <v>676</v>
      </c>
      <c r="K2725" s="3" t="s">
        <v>1665</v>
      </c>
      <c r="L2725" s="30">
        <f>IF(M2725="1000 szt.",((J2725/N2725)/1000),IF(M2725="gram",((J2725/N2725)*1000),J2725/N2725))</f>
        <v>0</v>
      </c>
      <c r="M2725" s="14" t="s">
        <v>19</v>
      </c>
      <c r="N2725" s="15">
        <v>1</v>
      </c>
      <c r="O2725" s="18" t="s">
        <v>1354</v>
      </c>
      <c r="P2725" s="31" t="str">
        <f t="shared" si="42"/>
        <v>St</v>
      </c>
    </row>
    <row r="2726" spans="1:16" ht="15.6" x14ac:dyDescent="0.3">
      <c r="A2726" s="9">
        <v>45624.628472222219</v>
      </c>
      <c r="B2726" s="2" t="s">
        <v>27</v>
      </c>
      <c r="C2726" s="2" t="s">
        <v>32</v>
      </c>
      <c r="D2726" s="2" t="s">
        <v>1714</v>
      </c>
      <c r="E2726" s="12" t="s">
        <v>81</v>
      </c>
      <c r="G2726" s="2" t="s">
        <v>82</v>
      </c>
      <c r="H2726" s="2" t="s">
        <v>11</v>
      </c>
      <c r="I2726" s="2" t="s">
        <v>676</v>
      </c>
      <c r="K2726" s="3" t="s">
        <v>1666</v>
      </c>
      <c r="L2726" s="30">
        <f>IF(M2726="1000 szt.",((J2726/N2726)/1000),IF(M2726="gram",((J2726/N2726)*1000),J2726/N2726))</f>
        <v>0</v>
      </c>
      <c r="M2726" s="14" t="s">
        <v>19</v>
      </c>
      <c r="N2726" s="15">
        <v>2</v>
      </c>
      <c r="O2726" s="18" t="s">
        <v>1354</v>
      </c>
      <c r="P2726" s="31" t="str">
        <f t="shared" si="42"/>
        <v>St</v>
      </c>
    </row>
    <row r="2727" spans="1:16" ht="15.6" x14ac:dyDescent="0.3">
      <c r="A2727" s="9">
        <v>45624.628472222219</v>
      </c>
      <c r="B2727" s="2" t="s">
        <v>27</v>
      </c>
      <c r="C2727" s="2" t="s">
        <v>32</v>
      </c>
      <c r="D2727" s="2" t="s">
        <v>1714</v>
      </c>
      <c r="E2727" s="12" t="s">
        <v>81</v>
      </c>
      <c r="G2727" s="2" t="s">
        <v>82</v>
      </c>
      <c r="H2727" s="2" t="s">
        <v>11</v>
      </c>
      <c r="I2727" s="2" t="s">
        <v>676</v>
      </c>
      <c r="K2727" s="3" t="s">
        <v>1667</v>
      </c>
      <c r="L2727" s="30">
        <f>IF(M2727="1000 szt.",((J2727/N2727)/1000),IF(M2727="gram",((J2727/N2727)*1000),J2727/N2727))</f>
        <v>0</v>
      </c>
      <c r="M2727" s="14" t="s">
        <v>19</v>
      </c>
      <c r="N2727" s="15">
        <v>8</v>
      </c>
      <c r="O2727" s="18" t="s">
        <v>1354</v>
      </c>
      <c r="P2727" s="31" t="str">
        <f t="shared" si="42"/>
        <v>St</v>
      </c>
    </row>
    <row r="2728" spans="1:16" ht="15.6" x14ac:dyDescent="0.3">
      <c r="A2728" s="9">
        <v>45624.628472222219</v>
      </c>
      <c r="B2728" s="2" t="s">
        <v>27</v>
      </c>
      <c r="C2728" s="2" t="s">
        <v>32</v>
      </c>
      <c r="D2728" s="2" t="s">
        <v>1714</v>
      </c>
      <c r="E2728" s="12" t="s">
        <v>81</v>
      </c>
      <c r="G2728" s="2" t="s">
        <v>82</v>
      </c>
      <c r="H2728" s="2" t="s">
        <v>11</v>
      </c>
      <c r="I2728" s="2" t="s">
        <v>676</v>
      </c>
      <c r="K2728" s="3" t="s">
        <v>1668</v>
      </c>
      <c r="L2728" s="30">
        <f>IF(M2728="1000 szt.",((J2728/N2728)/1000),IF(M2728="gram",((J2728/N2728)*1000),J2728/N2728))</f>
        <v>0</v>
      </c>
      <c r="M2728" s="14" t="s">
        <v>19</v>
      </c>
      <c r="N2728" s="15">
        <v>13</v>
      </c>
      <c r="O2728" s="18" t="s">
        <v>1354</v>
      </c>
      <c r="P2728" s="31" t="str">
        <f t="shared" si="42"/>
        <v>St</v>
      </c>
    </row>
    <row r="2729" spans="1:16" ht="15.6" x14ac:dyDescent="0.3">
      <c r="A2729" s="9">
        <v>45624.628472222219</v>
      </c>
      <c r="B2729" s="2" t="s">
        <v>27</v>
      </c>
      <c r="C2729" s="2" t="s">
        <v>32</v>
      </c>
      <c r="D2729" s="2" t="s">
        <v>1714</v>
      </c>
      <c r="E2729" s="12" t="s">
        <v>81</v>
      </c>
      <c r="G2729" s="2" t="s">
        <v>82</v>
      </c>
      <c r="H2729" s="2" t="s">
        <v>11</v>
      </c>
      <c r="I2729" s="2" t="s">
        <v>676</v>
      </c>
      <c r="K2729" s="3" t="s">
        <v>1669</v>
      </c>
      <c r="L2729" s="30">
        <f>IF(M2729="1000 szt.",((J2729/N2729)/1000),IF(M2729="gram",((J2729/N2729)*1000),J2729/N2729))</f>
        <v>0</v>
      </c>
      <c r="M2729" s="14" t="s">
        <v>19</v>
      </c>
      <c r="N2729" s="15">
        <v>9</v>
      </c>
      <c r="O2729" s="18" t="s">
        <v>1354</v>
      </c>
      <c r="P2729" s="31" t="str">
        <f t="shared" si="42"/>
        <v>St</v>
      </c>
    </row>
    <row r="2730" spans="1:16" ht="15.6" x14ac:dyDescent="0.3">
      <c r="A2730" s="9">
        <v>45624.628472222219</v>
      </c>
      <c r="B2730" s="2" t="s">
        <v>27</v>
      </c>
      <c r="C2730" s="2" t="s">
        <v>32</v>
      </c>
      <c r="D2730" s="2" t="s">
        <v>1714</v>
      </c>
      <c r="E2730" s="12" t="s">
        <v>81</v>
      </c>
      <c r="G2730" s="2" t="s">
        <v>82</v>
      </c>
      <c r="H2730" s="2" t="s">
        <v>11</v>
      </c>
      <c r="I2730" s="2" t="s">
        <v>676</v>
      </c>
      <c r="K2730" s="3" t="s">
        <v>1670</v>
      </c>
      <c r="L2730" s="30">
        <f>IF(M2730="1000 szt.",((J2730/N2730)/1000),IF(M2730="gram",((J2730/N2730)*1000),J2730/N2730))</f>
        <v>0</v>
      </c>
      <c r="M2730" s="14" t="s">
        <v>19</v>
      </c>
      <c r="N2730" s="15">
        <v>2</v>
      </c>
      <c r="O2730" s="18" t="s">
        <v>1354</v>
      </c>
      <c r="P2730" s="31" t="str">
        <f t="shared" si="42"/>
        <v>St</v>
      </c>
    </row>
    <row r="2731" spans="1:16" ht="15.6" x14ac:dyDescent="0.3">
      <c r="A2731" s="9">
        <v>45624.645833333336</v>
      </c>
      <c r="B2731" s="2" t="s">
        <v>27</v>
      </c>
      <c r="C2731" s="2" t="s">
        <v>32</v>
      </c>
      <c r="D2731" s="2" t="s">
        <v>1714</v>
      </c>
      <c r="E2731" s="12" t="s">
        <v>81</v>
      </c>
      <c r="G2731" s="2" t="s">
        <v>82</v>
      </c>
      <c r="H2731" s="2" t="s">
        <v>10</v>
      </c>
      <c r="I2731" s="2" t="s">
        <v>35</v>
      </c>
      <c r="J2731" s="17">
        <v>270</v>
      </c>
      <c r="L2731" s="30">
        <f>IF(M2731="1000 szt.",((J2731/N2731)/1000),IF(M2731="gram",((J2731/N2731)*1000),J2731/N2731))</f>
        <v>45000</v>
      </c>
      <c r="M2731" s="14" t="s">
        <v>31</v>
      </c>
      <c r="N2731" s="15">
        <v>6.0000000000000001E-3</v>
      </c>
      <c r="O2731" s="18" t="s">
        <v>1354</v>
      </c>
      <c r="P2731" s="31" t="str">
        <f t="shared" si="42"/>
        <v>St</v>
      </c>
    </row>
    <row r="2732" spans="1:16" ht="15.6" x14ac:dyDescent="0.3">
      <c r="A2732" s="9">
        <v>45624.822916666664</v>
      </c>
      <c r="B2732" s="2" t="s">
        <v>3</v>
      </c>
      <c r="C2732" s="2" t="s">
        <v>4</v>
      </c>
      <c r="D2732" s="2" t="s">
        <v>1709</v>
      </c>
      <c r="E2732" s="12" t="s">
        <v>60</v>
      </c>
      <c r="F2732" s="12" t="s">
        <v>1752</v>
      </c>
      <c r="G2732" s="2" t="s">
        <v>23</v>
      </c>
      <c r="H2732" s="2" t="s">
        <v>17</v>
      </c>
      <c r="I2732" s="2" t="s">
        <v>18</v>
      </c>
      <c r="J2732" s="17">
        <v>4</v>
      </c>
      <c r="K2732" s="3" t="s">
        <v>1663</v>
      </c>
      <c r="L2732" s="30">
        <f>IF(M2732="1000 szt.",((J2732/N2732)/1000),IF(M2732="gram",((J2732/N2732)*1000),J2732/N2732))</f>
        <v>4</v>
      </c>
      <c r="M2732" s="14" t="s">
        <v>19</v>
      </c>
      <c r="N2732" s="15">
        <v>1</v>
      </c>
      <c r="O2732" s="18" t="s">
        <v>1354</v>
      </c>
      <c r="P2732" s="31" t="str">
        <f t="shared" si="42"/>
        <v>St</v>
      </c>
    </row>
    <row r="2733" spans="1:16" ht="28.8" x14ac:dyDescent="0.3">
      <c r="A2733" s="9">
        <v>45625.194444444445</v>
      </c>
      <c r="B2733" s="2" t="s">
        <v>9</v>
      </c>
      <c r="C2733" s="2" t="s">
        <v>4</v>
      </c>
      <c r="D2733" s="2" t="s">
        <v>1708</v>
      </c>
      <c r="E2733" s="12" t="s">
        <v>58</v>
      </c>
      <c r="F2733" s="12" t="s">
        <v>1754</v>
      </c>
      <c r="G2733" s="2" t="s">
        <v>23</v>
      </c>
      <c r="H2733" s="2" t="s">
        <v>11</v>
      </c>
      <c r="I2733" s="2" t="s">
        <v>1744</v>
      </c>
      <c r="K2733" s="3" t="s">
        <v>1671</v>
      </c>
      <c r="L2733" s="30">
        <f>IF(M2733="1000 szt.",((J2733/N2733)/1000),IF(M2733="gram",((J2733/N2733)*1000),J2733/N2733))</f>
        <v>0</v>
      </c>
      <c r="M2733" s="14" t="s">
        <v>19</v>
      </c>
      <c r="N2733" s="15">
        <v>1</v>
      </c>
      <c r="O2733" s="18" t="s">
        <v>1354</v>
      </c>
      <c r="P2733" s="31" t="str">
        <f t="shared" si="42"/>
        <v>St</v>
      </c>
    </row>
    <row r="2734" spans="1:16" ht="28.8" x14ac:dyDescent="0.3">
      <c r="A2734" s="9">
        <v>45625.194444444445</v>
      </c>
      <c r="B2734" s="2" t="s">
        <v>9</v>
      </c>
      <c r="C2734" s="2" t="s">
        <v>4</v>
      </c>
      <c r="D2734" s="2" t="s">
        <v>1708</v>
      </c>
      <c r="E2734" s="12" t="s">
        <v>58</v>
      </c>
      <c r="F2734" s="12" t="s">
        <v>1754</v>
      </c>
      <c r="G2734" s="2" t="s">
        <v>23</v>
      </c>
      <c r="H2734" s="2" t="s">
        <v>11</v>
      </c>
      <c r="I2734" s="2" t="s">
        <v>1744</v>
      </c>
      <c r="K2734" s="3" t="s">
        <v>1672</v>
      </c>
      <c r="L2734" s="30">
        <f>IF(M2734="1000 szt.",((J2734/N2734)/1000),IF(M2734="gram",((J2734/N2734)*1000),J2734/N2734))</f>
        <v>0</v>
      </c>
      <c r="M2734" s="14" t="s">
        <v>19</v>
      </c>
      <c r="N2734" s="15">
        <v>1</v>
      </c>
      <c r="O2734" s="18" t="s">
        <v>1354</v>
      </c>
      <c r="P2734" s="31" t="str">
        <f t="shared" si="42"/>
        <v>St</v>
      </c>
    </row>
    <row r="2735" spans="1:16" ht="20.399999999999999" x14ac:dyDescent="0.3">
      <c r="A2735" s="9">
        <v>45625.364583333336</v>
      </c>
      <c r="B2735" s="2" t="s">
        <v>27</v>
      </c>
      <c r="C2735" s="2" t="s">
        <v>32</v>
      </c>
      <c r="D2735" s="2" t="s">
        <v>1709</v>
      </c>
      <c r="E2735" s="12" t="s">
        <v>103</v>
      </c>
      <c r="G2735" s="2" t="s">
        <v>23</v>
      </c>
      <c r="H2735" s="2" t="s">
        <v>7</v>
      </c>
      <c r="I2735" s="2" t="s">
        <v>7</v>
      </c>
      <c r="J2735" s="17">
        <v>326.22000000000003</v>
      </c>
      <c r="K2735" s="3" t="s">
        <v>1673</v>
      </c>
      <c r="L2735" s="30">
        <f>IF(M2735="1000 szt.",((J2735/N2735)/1000),IF(M2735="gram",((J2735/N2735)*1000),J2735/N2735))</f>
        <v>0.81555000000000011</v>
      </c>
      <c r="M2735" s="14" t="s">
        <v>19</v>
      </c>
      <c r="N2735" s="15">
        <v>400</v>
      </c>
      <c r="O2735" s="18" t="s">
        <v>1354</v>
      </c>
      <c r="P2735" s="31" t="str">
        <f t="shared" si="42"/>
        <v>St</v>
      </c>
    </row>
    <row r="2736" spans="1:16" ht="15.6" x14ac:dyDescent="0.3">
      <c r="A2736" s="9">
        <v>45625.541666666664</v>
      </c>
      <c r="B2736" s="2" t="s">
        <v>3</v>
      </c>
      <c r="C2736" s="2" t="s">
        <v>32</v>
      </c>
      <c r="D2736" s="2" t="s">
        <v>1716</v>
      </c>
      <c r="E2736" s="12" t="s">
        <v>674</v>
      </c>
      <c r="G2736" s="2" t="s">
        <v>26</v>
      </c>
      <c r="H2736" s="2" t="s">
        <v>7</v>
      </c>
      <c r="I2736" s="2" t="s">
        <v>7</v>
      </c>
      <c r="J2736" s="17">
        <v>8155.4</v>
      </c>
      <c r="L2736" s="30">
        <f>IF(M2736="1000 szt.",((J2736/N2736)/1000),IF(M2736="gram",((J2736/N2736)*1000),J2736/N2736))</f>
        <v>0.81553999999999993</v>
      </c>
      <c r="M2736" s="14" t="s">
        <v>19</v>
      </c>
      <c r="N2736" s="15">
        <v>10000</v>
      </c>
      <c r="O2736" s="18" t="s">
        <v>1354</v>
      </c>
      <c r="P2736" s="31" t="str">
        <f t="shared" si="42"/>
        <v>St</v>
      </c>
    </row>
    <row r="2737" spans="1:16" ht="15.6" x14ac:dyDescent="0.3">
      <c r="A2737" s="9">
        <v>45625.604166666664</v>
      </c>
      <c r="B2737" s="2" t="s">
        <v>3</v>
      </c>
      <c r="C2737" s="2" t="s">
        <v>4</v>
      </c>
      <c r="D2737" s="2" t="s">
        <v>1708</v>
      </c>
      <c r="E2737" s="12" t="s">
        <v>25</v>
      </c>
      <c r="F2737" s="12" t="s">
        <v>1750</v>
      </c>
      <c r="G2737" s="2" t="s">
        <v>26</v>
      </c>
      <c r="H2737" s="2" t="s">
        <v>55</v>
      </c>
      <c r="I2737" s="2" t="s">
        <v>57</v>
      </c>
      <c r="J2737" s="17">
        <v>240</v>
      </c>
      <c r="L2737" s="30">
        <f>IF(M2737="1000 szt.",((J2737/N2737)/1000),IF(M2737="gram",((J2737/N2737)*1000),J2737/N2737))</f>
        <v>80</v>
      </c>
      <c r="M2737" s="14" t="s">
        <v>46</v>
      </c>
      <c r="N2737" s="15">
        <v>3</v>
      </c>
      <c r="O2737" s="18" t="s">
        <v>1354</v>
      </c>
      <c r="P2737" s="31" t="str">
        <f t="shared" si="42"/>
        <v>St</v>
      </c>
    </row>
    <row r="2738" spans="1:16" ht="15.6" x14ac:dyDescent="0.3">
      <c r="A2738" s="9">
        <v>45625.604166666664</v>
      </c>
      <c r="B2738" s="2" t="s">
        <v>3</v>
      </c>
      <c r="C2738" s="2" t="s">
        <v>4</v>
      </c>
      <c r="D2738" s="2" t="s">
        <v>1708</v>
      </c>
      <c r="E2738" s="12" t="s">
        <v>25</v>
      </c>
      <c r="F2738" s="12" t="s">
        <v>1750</v>
      </c>
      <c r="G2738" s="2" t="s">
        <v>26</v>
      </c>
      <c r="H2738" s="2" t="s">
        <v>7</v>
      </c>
      <c r="I2738" s="2" t="s">
        <v>7</v>
      </c>
      <c r="J2738" s="17">
        <v>750.3</v>
      </c>
      <c r="L2738" s="30">
        <f>IF(M2738="1000 szt.",((J2738/N2738)/1000),IF(M2738="gram",((J2738/N2738)*1000),J2738/N2738))</f>
        <v>0.81554347826086948</v>
      </c>
      <c r="M2738" s="14" t="s">
        <v>19</v>
      </c>
      <c r="N2738" s="15">
        <v>920</v>
      </c>
      <c r="O2738" s="18" t="s">
        <v>1354</v>
      </c>
      <c r="P2738" s="31" t="str">
        <f t="shared" si="42"/>
        <v>St</v>
      </c>
    </row>
    <row r="2739" spans="1:16" ht="28.8" x14ac:dyDescent="0.3">
      <c r="A2739" s="9">
        <v>45625.791666666664</v>
      </c>
      <c r="B2739" s="2" t="s">
        <v>3</v>
      </c>
      <c r="C2739" s="2" t="s">
        <v>4</v>
      </c>
      <c r="D2739" s="2" t="s">
        <v>1709</v>
      </c>
      <c r="E2739" s="12" t="s">
        <v>99</v>
      </c>
      <c r="F2739" s="12" t="s">
        <v>1757</v>
      </c>
      <c r="G2739" s="2" t="s">
        <v>23</v>
      </c>
      <c r="H2739" s="2" t="s">
        <v>11</v>
      </c>
      <c r="I2739" s="2" t="s">
        <v>1744</v>
      </c>
      <c r="K2739" s="3" t="s">
        <v>351</v>
      </c>
      <c r="L2739" s="30">
        <f>IF(M2739="1000 szt.",((J2739/N2739)/1000),IF(M2739="gram",((J2739/N2739)*1000),J2739/N2739))</f>
        <v>0</v>
      </c>
      <c r="M2739" s="14" t="s">
        <v>19</v>
      </c>
      <c r="N2739" s="15">
        <v>1</v>
      </c>
      <c r="O2739" s="18" t="s">
        <v>1354</v>
      </c>
      <c r="P2739" s="31" t="str">
        <f t="shared" si="42"/>
        <v>St</v>
      </c>
    </row>
    <row r="2740" spans="1:16" ht="15.6" x14ac:dyDescent="0.3">
      <c r="A2740" s="9">
        <v>45626.12222222222</v>
      </c>
      <c r="B2740" s="2" t="s">
        <v>27</v>
      </c>
      <c r="C2740" s="2" t="s">
        <v>28</v>
      </c>
      <c r="D2740" s="2" t="s">
        <v>1708</v>
      </c>
      <c r="E2740" s="12" t="s">
        <v>71</v>
      </c>
      <c r="G2740" s="2" t="s">
        <v>27</v>
      </c>
      <c r="H2740" s="2" t="s">
        <v>37</v>
      </c>
      <c r="I2740" s="2" t="s">
        <v>324</v>
      </c>
      <c r="J2740" s="17">
        <v>365000</v>
      </c>
      <c r="K2740" s="3" t="s">
        <v>1674</v>
      </c>
      <c r="L2740" s="30">
        <f>IF(M2740="1000 szt.",((J2740/N2740)/1000),IF(M2740="gram",((J2740/N2740)*1000),J2740/N2740))</f>
        <v>365000</v>
      </c>
      <c r="M2740" s="14" t="s">
        <v>19</v>
      </c>
      <c r="N2740" s="15">
        <v>1</v>
      </c>
      <c r="O2740" s="18" t="s">
        <v>1165</v>
      </c>
      <c r="P2740" s="31" t="str">
        <f t="shared" si="42"/>
        <v>Po</v>
      </c>
    </row>
    <row r="2741" spans="1:16" ht="15.6" x14ac:dyDescent="0.3">
      <c r="A2741" s="9">
        <v>45626.12222222222</v>
      </c>
      <c r="B2741" s="2" t="s">
        <v>27</v>
      </c>
      <c r="C2741" s="2" t="s">
        <v>28</v>
      </c>
      <c r="D2741" s="2" t="s">
        <v>1708</v>
      </c>
      <c r="E2741" s="12" t="s">
        <v>71</v>
      </c>
      <c r="G2741" s="2" t="s">
        <v>27</v>
      </c>
      <c r="H2741" s="2" t="s">
        <v>37</v>
      </c>
      <c r="I2741" s="2" t="s">
        <v>324</v>
      </c>
      <c r="J2741" s="17">
        <v>430000</v>
      </c>
      <c r="K2741" s="3" t="s">
        <v>1674</v>
      </c>
      <c r="L2741" s="30">
        <f>IF(M2741="1000 szt.",((J2741/N2741)/1000),IF(M2741="gram",((J2741/N2741)*1000),J2741/N2741))</f>
        <v>430000</v>
      </c>
      <c r="M2741" s="14" t="s">
        <v>19</v>
      </c>
      <c r="N2741" s="15">
        <v>1</v>
      </c>
      <c r="O2741" s="18" t="s">
        <v>1165</v>
      </c>
      <c r="P2741" s="31" t="str">
        <f t="shared" si="42"/>
        <v>Po</v>
      </c>
    </row>
    <row r="2742" spans="1:16" ht="20.399999999999999" x14ac:dyDescent="0.3">
      <c r="A2742" s="9">
        <v>45626.4375</v>
      </c>
      <c r="B2742" s="2" t="s">
        <v>3</v>
      </c>
      <c r="C2742" s="2" t="s">
        <v>4</v>
      </c>
      <c r="D2742" s="2" t="s">
        <v>1708</v>
      </c>
      <c r="E2742" s="12" t="s">
        <v>25</v>
      </c>
      <c r="F2742" s="12" t="s">
        <v>1750</v>
      </c>
      <c r="G2742" s="2" t="s">
        <v>26</v>
      </c>
      <c r="H2742" s="2" t="s">
        <v>11</v>
      </c>
      <c r="I2742" s="2" t="s">
        <v>1744</v>
      </c>
      <c r="J2742" s="17">
        <v>5000</v>
      </c>
      <c r="K2742" s="3" t="s">
        <v>1675</v>
      </c>
      <c r="L2742" s="30">
        <f>IF(M2742="1000 szt.",((J2742/N2742)/1000),IF(M2742="gram",((J2742/N2742)*1000),J2742/N2742))</f>
        <v>50</v>
      </c>
      <c r="M2742" s="14" t="s">
        <v>19</v>
      </c>
      <c r="N2742" s="15">
        <v>100</v>
      </c>
      <c r="O2742" s="18" t="s">
        <v>1354</v>
      </c>
      <c r="P2742" s="31" t="str">
        <f t="shared" si="42"/>
        <v>St</v>
      </c>
    </row>
    <row r="2743" spans="1:16" ht="30.6" x14ac:dyDescent="0.3">
      <c r="A2743" s="9">
        <v>45626.447916666664</v>
      </c>
      <c r="B2743" s="2" t="s">
        <v>3</v>
      </c>
      <c r="C2743" s="2" t="s">
        <v>4</v>
      </c>
      <c r="D2743" s="2" t="s">
        <v>1708</v>
      </c>
      <c r="E2743" s="12" t="s">
        <v>25</v>
      </c>
      <c r="F2743" s="12" t="s">
        <v>1750</v>
      </c>
      <c r="G2743" s="2" t="s">
        <v>26</v>
      </c>
      <c r="H2743" s="2" t="s">
        <v>7</v>
      </c>
      <c r="I2743" s="2" t="s">
        <v>7</v>
      </c>
      <c r="J2743" s="17">
        <v>1304.8599999999999</v>
      </c>
      <c r="K2743" s="3" t="s">
        <v>1677</v>
      </c>
      <c r="L2743" s="30">
        <f>IF(M2743="1000 szt.",((J2743/N2743)/1000),IF(M2743="gram",((J2743/N2743)*1000),J2743/N2743))</f>
        <v>0.81553749999999992</v>
      </c>
      <c r="M2743" s="14" t="s">
        <v>19</v>
      </c>
      <c r="N2743" s="15">
        <v>1600</v>
      </c>
      <c r="O2743" s="18" t="s">
        <v>1164</v>
      </c>
      <c r="P2743" s="31" t="str">
        <f t="shared" si="42"/>
        <v>KA</v>
      </c>
    </row>
    <row r="2744" spans="1:16" ht="20.399999999999999" x14ac:dyDescent="0.3">
      <c r="A2744" s="9">
        <v>45626.447916666664</v>
      </c>
      <c r="B2744" s="2" t="s">
        <v>3</v>
      </c>
      <c r="C2744" s="2" t="s">
        <v>4</v>
      </c>
      <c r="D2744" s="2" t="s">
        <v>1708</v>
      </c>
      <c r="E2744" s="12" t="s">
        <v>25</v>
      </c>
      <c r="F2744" s="12" t="s">
        <v>1750</v>
      </c>
      <c r="G2744" s="2" t="s">
        <v>26</v>
      </c>
      <c r="H2744" s="2" t="s">
        <v>11</v>
      </c>
      <c r="I2744" s="2" t="s">
        <v>1744</v>
      </c>
      <c r="J2744" s="17">
        <v>280</v>
      </c>
      <c r="K2744" s="3" t="s">
        <v>1678</v>
      </c>
      <c r="L2744" s="30">
        <f>IF(M2744="1000 szt.",((J2744/N2744)/1000),IF(M2744="gram",((J2744/N2744)*1000),J2744/N2744))</f>
        <v>70</v>
      </c>
      <c r="M2744" s="14" t="s">
        <v>19</v>
      </c>
      <c r="N2744" s="15">
        <v>4</v>
      </c>
      <c r="O2744" s="18" t="s">
        <v>1164</v>
      </c>
      <c r="P2744" s="31" t="str">
        <f t="shared" si="42"/>
        <v>KA</v>
      </c>
    </row>
    <row r="2745" spans="1:16" ht="15.6" x14ac:dyDescent="0.3">
      <c r="A2745" s="9">
        <v>45626.527777777781</v>
      </c>
      <c r="B2745" s="2" t="s">
        <v>3</v>
      </c>
      <c r="C2745" s="2" t="s">
        <v>4</v>
      </c>
      <c r="D2745" s="2" t="s">
        <v>1709</v>
      </c>
      <c r="E2745" s="12" t="s">
        <v>60</v>
      </c>
      <c r="F2745" s="12" t="s">
        <v>1752</v>
      </c>
      <c r="G2745" s="2" t="s">
        <v>23</v>
      </c>
      <c r="H2745" s="2" t="s">
        <v>7</v>
      </c>
      <c r="I2745" s="2" t="s">
        <v>7</v>
      </c>
      <c r="J2745" s="17">
        <v>11.42</v>
      </c>
      <c r="K2745" s="3" t="s">
        <v>1676</v>
      </c>
      <c r="L2745" s="30">
        <f>IF(M2745="1000 szt.",((J2745/N2745)/1000),IF(M2745="gram",((J2745/N2745)*1000),J2745/N2745))</f>
        <v>0.81571428571428573</v>
      </c>
      <c r="M2745" s="14" t="s">
        <v>19</v>
      </c>
      <c r="N2745" s="15">
        <v>14</v>
      </c>
      <c r="O2745" s="18" t="s">
        <v>1354</v>
      </c>
      <c r="P2745" s="31" t="str">
        <f t="shared" si="42"/>
        <v>St</v>
      </c>
    </row>
    <row r="2746" spans="1:16" ht="15.6" x14ac:dyDescent="0.3">
      <c r="A2746" s="9">
        <v>45626.666666666664</v>
      </c>
      <c r="B2746" s="2" t="s">
        <v>9</v>
      </c>
      <c r="C2746" s="2" t="s">
        <v>4</v>
      </c>
      <c r="D2746" s="2" t="s">
        <v>1709</v>
      </c>
      <c r="E2746" s="12" t="s">
        <v>60</v>
      </c>
      <c r="F2746" s="12" t="s">
        <v>1752</v>
      </c>
      <c r="G2746" s="2" t="s">
        <v>23</v>
      </c>
      <c r="H2746" s="2" t="s">
        <v>37</v>
      </c>
      <c r="I2746" s="2" t="s">
        <v>38</v>
      </c>
      <c r="J2746" s="17">
        <v>50000</v>
      </c>
      <c r="K2746" s="3" t="s">
        <v>1679</v>
      </c>
      <c r="L2746" s="30">
        <f>IF(M2746="1000 szt.",((J2746/N2746)/1000),IF(M2746="gram",((J2746/N2746)*1000),J2746/N2746))</f>
        <v>50000</v>
      </c>
      <c r="M2746" s="14" t="s">
        <v>19</v>
      </c>
      <c r="N2746" s="15">
        <v>1</v>
      </c>
      <c r="O2746" s="18" t="s">
        <v>1354</v>
      </c>
      <c r="P2746" s="31" t="str">
        <f t="shared" si="42"/>
        <v>St</v>
      </c>
    </row>
    <row r="2747" spans="1:16" ht="28.8" x14ac:dyDescent="0.3">
      <c r="A2747" s="9">
        <v>45626.895833333336</v>
      </c>
      <c r="B2747" s="2" t="s">
        <v>3</v>
      </c>
      <c r="C2747" s="2" t="s">
        <v>4</v>
      </c>
      <c r="D2747" s="2" t="s">
        <v>1708</v>
      </c>
      <c r="E2747" s="12" t="s">
        <v>58</v>
      </c>
      <c r="F2747" s="12" t="s">
        <v>1754</v>
      </c>
      <c r="G2747" s="2" t="s">
        <v>23</v>
      </c>
      <c r="H2747" s="2" t="s">
        <v>7</v>
      </c>
      <c r="I2747" s="2" t="s">
        <v>7</v>
      </c>
      <c r="J2747" s="17">
        <v>65.239999999999995</v>
      </c>
      <c r="K2747" s="3" t="s">
        <v>1688</v>
      </c>
      <c r="L2747" s="30">
        <f>IF(M2747="1000 szt.",((J2747/N2747)/1000),IF(M2747="gram",((J2747/N2747)*1000),J2747/N2747))</f>
        <v>0.81549999999999989</v>
      </c>
      <c r="M2747" s="14" t="s">
        <v>19</v>
      </c>
      <c r="N2747" s="15">
        <v>80</v>
      </c>
      <c r="O2747" s="18" t="s">
        <v>1354</v>
      </c>
      <c r="P2747" s="31" t="str">
        <f t="shared" si="42"/>
        <v>St</v>
      </c>
    </row>
    <row r="2748" spans="1:16" ht="28.8" x14ac:dyDescent="0.3">
      <c r="A2748" s="9">
        <v>45626.895833333336</v>
      </c>
      <c r="B2748" s="2" t="s">
        <v>3</v>
      </c>
      <c r="C2748" s="2" t="s">
        <v>4</v>
      </c>
      <c r="D2748" s="2" t="s">
        <v>1708</v>
      </c>
      <c r="E2748" s="12" t="s">
        <v>58</v>
      </c>
      <c r="F2748" s="12" t="s">
        <v>1754</v>
      </c>
      <c r="G2748" s="2" t="s">
        <v>23</v>
      </c>
      <c r="H2748" s="2" t="s">
        <v>11</v>
      </c>
      <c r="I2748" s="2" t="s">
        <v>1744</v>
      </c>
      <c r="K2748" s="3" t="s">
        <v>1689</v>
      </c>
      <c r="L2748" s="30">
        <f>IF(M2748="1000 szt.",((J2748/N2748)/1000),IF(M2748="gram",((J2748/N2748)*1000),J2748/N2748))</f>
        <v>0</v>
      </c>
      <c r="M2748" s="14" t="s">
        <v>19</v>
      </c>
      <c r="N2748" s="15">
        <v>4</v>
      </c>
      <c r="O2748" s="18" t="s">
        <v>1354</v>
      </c>
      <c r="P2748" s="31" t="str">
        <f t="shared" si="42"/>
        <v>St</v>
      </c>
    </row>
    <row r="2749" spans="1:16" ht="28.8" x14ac:dyDescent="0.3">
      <c r="A2749" s="9">
        <v>45626.895833333336</v>
      </c>
      <c r="B2749" s="2" t="s">
        <v>3</v>
      </c>
      <c r="C2749" s="2" t="s">
        <v>4</v>
      </c>
      <c r="D2749" s="2" t="s">
        <v>1708</v>
      </c>
      <c r="E2749" s="12" t="s">
        <v>58</v>
      </c>
      <c r="F2749" s="12" t="s">
        <v>1754</v>
      </c>
      <c r="G2749" s="2" t="s">
        <v>23</v>
      </c>
      <c r="H2749" s="2" t="s">
        <v>11</v>
      </c>
      <c r="I2749" s="2" t="s">
        <v>1744</v>
      </c>
      <c r="K2749" s="3" t="s">
        <v>1690</v>
      </c>
      <c r="L2749" s="30">
        <f>IF(M2749="1000 szt.",((J2749/N2749)/1000),IF(M2749="gram",((J2749/N2749)*1000),J2749/N2749))</f>
        <v>0</v>
      </c>
      <c r="M2749" s="14" t="s">
        <v>19</v>
      </c>
      <c r="N2749" s="15">
        <v>4</v>
      </c>
      <c r="O2749" s="18" t="s">
        <v>1354</v>
      </c>
      <c r="P2749" s="31" t="str">
        <f t="shared" si="42"/>
        <v>St</v>
      </c>
    </row>
    <row r="2750" spans="1:16" ht="28.8" x14ac:dyDescent="0.3">
      <c r="A2750" s="9">
        <v>45626.895833333336</v>
      </c>
      <c r="B2750" s="2" t="s">
        <v>3</v>
      </c>
      <c r="C2750" s="2" t="s">
        <v>4</v>
      </c>
      <c r="D2750" s="2" t="s">
        <v>1708</v>
      </c>
      <c r="E2750" s="12" t="s">
        <v>58</v>
      </c>
      <c r="F2750" s="12" t="s">
        <v>1754</v>
      </c>
      <c r="G2750" s="2" t="s">
        <v>23</v>
      </c>
      <c r="H2750" s="2" t="s">
        <v>11</v>
      </c>
      <c r="I2750" s="2" t="s">
        <v>1744</v>
      </c>
      <c r="K2750" s="3" t="s">
        <v>1691</v>
      </c>
      <c r="L2750" s="30">
        <f>IF(M2750="1000 szt.",((J2750/N2750)/1000),IF(M2750="gram",((J2750/N2750)*1000),J2750/N2750))</f>
        <v>0</v>
      </c>
      <c r="M2750" s="14" t="s">
        <v>19</v>
      </c>
      <c r="N2750" s="15">
        <v>4</v>
      </c>
      <c r="O2750" s="18" t="s">
        <v>1354</v>
      </c>
      <c r="P2750" s="31" t="str">
        <f t="shared" si="42"/>
        <v>St</v>
      </c>
    </row>
    <row r="2751" spans="1:16" ht="15.6" x14ac:dyDescent="0.3">
      <c r="A2751" s="9">
        <v>45626.962500000001</v>
      </c>
      <c r="B2751" s="2" t="s">
        <v>3</v>
      </c>
      <c r="C2751" s="2" t="s">
        <v>4</v>
      </c>
      <c r="D2751" s="2" t="s">
        <v>1708</v>
      </c>
      <c r="E2751" s="12" t="s">
        <v>71</v>
      </c>
      <c r="F2751" s="12" t="s">
        <v>1760</v>
      </c>
      <c r="G2751" s="2" t="s">
        <v>23</v>
      </c>
      <c r="H2751" s="2" t="s">
        <v>7</v>
      </c>
      <c r="I2751" s="2" t="s">
        <v>7</v>
      </c>
      <c r="J2751" s="17">
        <v>97.86</v>
      </c>
      <c r="K2751" s="3" t="s">
        <v>1680</v>
      </c>
      <c r="L2751" s="30">
        <f>IF(M2751="1000 szt.",((J2751/N2751)/1000),IF(M2751="gram",((J2751/N2751)*1000),J2751/N2751))</f>
        <v>0.8155</v>
      </c>
      <c r="M2751" s="14" t="s">
        <v>19</v>
      </c>
      <c r="N2751" s="15">
        <v>120</v>
      </c>
      <c r="O2751" s="18" t="s">
        <v>1354</v>
      </c>
      <c r="P2751" s="31" t="str">
        <f t="shared" si="42"/>
        <v>St</v>
      </c>
    </row>
    <row r="2752" spans="1:16" ht="15.6" x14ac:dyDescent="0.3">
      <c r="A2752" s="9">
        <v>45626.96875</v>
      </c>
      <c r="B2752" s="2" t="s">
        <v>3</v>
      </c>
      <c r="C2752" s="2" t="s">
        <v>4</v>
      </c>
      <c r="D2752" s="2" t="s">
        <v>1708</v>
      </c>
      <c r="E2752" s="12" t="s">
        <v>71</v>
      </c>
      <c r="F2752" s="12" t="s">
        <v>1760</v>
      </c>
      <c r="G2752" s="2" t="s">
        <v>23</v>
      </c>
      <c r="H2752" s="2" t="s">
        <v>29</v>
      </c>
      <c r="I2752" s="2" t="s">
        <v>234</v>
      </c>
      <c r="K2752" s="3" t="s">
        <v>1681</v>
      </c>
      <c r="L2752" s="30">
        <f>IF(M2752="1000 szt.",((J2752/N2752)/1000),IF(M2752="gram",((J2752/N2752)*1000),J2752/N2752))</f>
        <v>0</v>
      </c>
      <c r="M2752" s="14" t="s">
        <v>31</v>
      </c>
      <c r="N2752" s="15">
        <v>3.8699999999999998E-2</v>
      </c>
      <c r="O2752" s="18" t="s">
        <v>1354</v>
      </c>
      <c r="P2752" s="31" t="str">
        <f t="shared" si="42"/>
        <v>St</v>
      </c>
    </row>
    <row r="2753" spans="1:16" ht="15.6" x14ac:dyDescent="0.3">
      <c r="A2753" s="9">
        <v>45626.975694444445</v>
      </c>
      <c r="B2753" s="2" t="s">
        <v>3</v>
      </c>
      <c r="C2753" s="2" t="s">
        <v>4</v>
      </c>
      <c r="D2753" s="2" t="s">
        <v>1708</v>
      </c>
      <c r="E2753" s="12" t="s">
        <v>71</v>
      </c>
      <c r="F2753" s="12" t="s">
        <v>1760</v>
      </c>
      <c r="G2753" s="2" t="s">
        <v>23</v>
      </c>
      <c r="H2753" s="2" t="s">
        <v>7</v>
      </c>
      <c r="I2753" s="2" t="s">
        <v>7</v>
      </c>
      <c r="J2753" s="17">
        <v>65.239999999999995</v>
      </c>
      <c r="K2753" s="3" t="s">
        <v>1682</v>
      </c>
      <c r="L2753" s="30">
        <f>IF(M2753="1000 szt.",((J2753/N2753)/1000),IF(M2753="gram",((J2753/N2753)*1000),J2753/N2753))</f>
        <v>0.81549999999999989</v>
      </c>
      <c r="M2753" s="14" t="s">
        <v>19</v>
      </c>
      <c r="N2753" s="15">
        <v>80</v>
      </c>
      <c r="O2753" s="18" t="s">
        <v>1354</v>
      </c>
      <c r="P2753" s="31" t="str">
        <f t="shared" si="42"/>
        <v>St</v>
      </c>
    </row>
    <row r="2754" spans="1:16" ht="15.6" x14ac:dyDescent="0.3">
      <c r="A2754" s="9">
        <v>45626.979166666664</v>
      </c>
      <c r="B2754" s="2" t="s">
        <v>9</v>
      </c>
      <c r="C2754" s="2" t="s">
        <v>4</v>
      </c>
      <c r="D2754" s="2" t="s">
        <v>1708</v>
      </c>
      <c r="E2754" s="12" t="s">
        <v>25</v>
      </c>
      <c r="F2754" s="12" t="s">
        <v>1750</v>
      </c>
      <c r="G2754" s="2" t="s">
        <v>26</v>
      </c>
      <c r="H2754" s="2" t="s">
        <v>37</v>
      </c>
      <c r="I2754" s="2" t="s">
        <v>38</v>
      </c>
      <c r="J2754" s="17">
        <v>75000</v>
      </c>
      <c r="K2754" s="3" t="s">
        <v>1686</v>
      </c>
      <c r="L2754" s="30">
        <f>IF(M2754="1000 szt.",((J2754/N2754)/1000),IF(M2754="gram",((J2754/N2754)*1000),J2754/N2754))</f>
        <v>75000</v>
      </c>
      <c r="M2754" s="14" t="s">
        <v>19</v>
      </c>
      <c r="N2754" s="15">
        <v>1</v>
      </c>
      <c r="O2754" s="18" t="s">
        <v>1354</v>
      </c>
      <c r="P2754" s="31" t="str">
        <f t="shared" si="42"/>
        <v>St</v>
      </c>
    </row>
    <row r="2755" spans="1:16" ht="15.6" x14ac:dyDescent="0.3">
      <c r="A2755" s="9">
        <v>45626.979166666664</v>
      </c>
      <c r="B2755" s="2" t="s">
        <v>9</v>
      </c>
      <c r="C2755" s="2" t="s">
        <v>4</v>
      </c>
      <c r="D2755" s="2" t="s">
        <v>1708</v>
      </c>
      <c r="E2755" s="12" t="s">
        <v>25</v>
      </c>
      <c r="F2755" s="12" t="s">
        <v>1750</v>
      </c>
      <c r="G2755" s="2" t="s">
        <v>26</v>
      </c>
      <c r="H2755" s="2" t="s">
        <v>11</v>
      </c>
      <c r="I2755" s="2" t="s">
        <v>1744</v>
      </c>
      <c r="K2755" s="3" t="s">
        <v>1687</v>
      </c>
      <c r="L2755" s="30">
        <f>IF(M2755="1000 szt.",((J2755/N2755)/1000),IF(M2755="gram",((J2755/N2755)*1000),J2755/N2755))</f>
        <v>0</v>
      </c>
      <c r="M2755" s="14" t="s">
        <v>19</v>
      </c>
      <c r="N2755" s="15">
        <v>2</v>
      </c>
      <c r="O2755" s="18" t="s">
        <v>1354</v>
      </c>
      <c r="P2755" s="31" t="str">
        <f t="shared" ref="P2755:P2818" si="43">MID(O2755,1,2)</f>
        <v>St</v>
      </c>
    </row>
    <row r="2756" spans="1:16" ht="15.6" x14ac:dyDescent="0.3">
      <c r="A2756" s="9">
        <v>45626.982638888891</v>
      </c>
      <c r="B2756" s="2" t="s">
        <v>3</v>
      </c>
      <c r="C2756" s="2" t="s">
        <v>4</v>
      </c>
      <c r="D2756" s="2" t="s">
        <v>1708</v>
      </c>
      <c r="E2756" s="12" t="s">
        <v>71</v>
      </c>
      <c r="F2756" s="12" t="s">
        <v>1760</v>
      </c>
      <c r="G2756" s="2" t="s">
        <v>23</v>
      </c>
      <c r="H2756" s="2" t="s">
        <v>7</v>
      </c>
      <c r="I2756" s="2" t="s">
        <v>7</v>
      </c>
      <c r="J2756" s="17">
        <v>48.93</v>
      </c>
      <c r="K2756" s="3" t="s">
        <v>1683</v>
      </c>
      <c r="L2756" s="30">
        <f>IF(M2756="1000 szt.",((J2756/N2756)/1000),IF(M2756="gram",((J2756/N2756)*1000),J2756/N2756))</f>
        <v>0.8155</v>
      </c>
      <c r="M2756" s="14" t="s">
        <v>19</v>
      </c>
      <c r="N2756" s="15">
        <v>60</v>
      </c>
      <c r="O2756" s="18" t="s">
        <v>1354</v>
      </c>
      <c r="P2756" s="31" t="str">
        <f t="shared" si="43"/>
        <v>St</v>
      </c>
    </row>
    <row r="2757" spans="1:16" ht="15.6" x14ac:dyDescent="0.3">
      <c r="A2757" s="9">
        <v>45626.989583333336</v>
      </c>
      <c r="B2757" s="2" t="s">
        <v>3</v>
      </c>
      <c r="C2757" s="2" t="s">
        <v>4</v>
      </c>
      <c r="D2757" s="2" t="s">
        <v>1708</v>
      </c>
      <c r="E2757" s="12" t="s">
        <v>71</v>
      </c>
      <c r="F2757" s="12" t="s">
        <v>1760</v>
      </c>
      <c r="G2757" s="2" t="s">
        <v>23</v>
      </c>
      <c r="H2757" s="2" t="s">
        <v>7</v>
      </c>
      <c r="I2757" s="2" t="s">
        <v>7</v>
      </c>
      <c r="J2757" s="17">
        <v>81.55</v>
      </c>
      <c r="K2757" s="3" t="s">
        <v>1684</v>
      </c>
      <c r="L2757" s="30">
        <f>IF(M2757="1000 szt.",((J2757/N2757)/1000),IF(M2757="gram",((J2757/N2757)*1000),J2757/N2757))</f>
        <v>0.8155</v>
      </c>
      <c r="M2757" s="14" t="s">
        <v>19</v>
      </c>
      <c r="N2757" s="15">
        <v>100</v>
      </c>
      <c r="O2757" s="18" t="s">
        <v>1354</v>
      </c>
      <c r="P2757" s="31" t="str">
        <f t="shared" si="43"/>
        <v>St</v>
      </c>
    </row>
    <row r="2758" spans="1:16" ht="15.6" x14ac:dyDescent="0.3">
      <c r="A2758" s="9">
        <v>45626.996527777781</v>
      </c>
      <c r="B2758" s="2" t="s">
        <v>3</v>
      </c>
      <c r="C2758" s="2" t="s">
        <v>4</v>
      </c>
      <c r="D2758" s="2" t="s">
        <v>1708</v>
      </c>
      <c r="E2758" s="12" t="s">
        <v>71</v>
      </c>
      <c r="F2758" s="12" t="s">
        <v>1760</v>
      </c>
      <c r="G2758" s="2" t="s">
        <v>23</v>
      </c>
      <c r="H2758" s="2" t="s">
        <v>7</v>
      </c>
      <c r="I2758" s="2" t="s">
        <v>7</v>
      </c>
      <c r="J2758" s="17">
        <v>146.80000000000001</v>
      </c>
      <c r="K2758" s="3" t="s">
        <v>1685</v>
      </c>
      <c r="L2758" s="30">
        <f>IF(M2758="1000 szt.",((J2758/N2758)/1000),IF(M2758="gram",((J2758/N2758)*1000),J2758/N2758))</f>
        <v>0.81555555555555559</v>
      </c>
      <c r="M2758" s="14" t="s">
        <v>19</v>
      </c>
      <c r="N2758" s="15">
        <v>180</v>
      </c>
      <c r="O2758" s="18" t="s">
        <v>1354</v>
      </c>
      <c r="P2758" s="31" t="str">
        <f t="shared" si="43"/>
        <v>St</v>
      </c>
    </row>
    <row r="2759" spans="1:16" ht="15.6" x14ac:dyDescent="0.3">
      <c r="A2759" s="9">
        <v>45627.458333333336</v>
      </c>
      <c r="B2759" s="2" t="s">
        <v>27</v>
      </c>
      <c r="C2759" s="2" t="s">
        <v>32</v>
      </c>
      <c r="D2759" s="2" t="s">
        <v>1716</v>
      </c>
      <c r="E2759" s="12" t="s">
        <v>59</v>
      </c>
      <c r="G2759" s="2" t="s">
        <v>26</v>
      </c>
      <c r="H2759" s="2" t="s">
        <v>7</v>
      </c>
      <c r="I2759" s="2" t="s">
        <v>7</v>
      </c>
      <c r="J2759" s="17">
        <v>24466.2</v>
      </c>
      <c r="K2759" s="3" t="s">
        <v>1104</v>
      </c>
      <c r="L2759" s="30">
        <f>IF(M2759="1000 szt.",((J2759/N2759)/1000),IF(M2759="gram",((J2759/N2759)*1000),J2759/N2759))</f>
        <v>0.81554000000000004</v>
      </c>
      <c r="M2759" s="14" t="s">
        <v>19</v>
      </c>
      <c r="N2759" s="15">
        <v>30000</v>
      </c>
      <c r="O2759" s="18" t="s">
        <v>1354</v>
      </c>
      <c r="P2759" s="31" t="str">
        <f t="shared" si="43"/>
        <v>St</v>
      </c>
    </row>
    <row r="2760" spans="1:16" ht="15.6" x14ac:dyDescent="0.3">
      <c r="A2760" s="9">
        <v>45627.913194444445</v>
      </c>
      <c r="B2760" s="2" t="s">
        <v>3</v>
      </c>
      <c r="C2760" s="2" t="s">
        <v>4</v>
      </c>
      <c r="D2760" s="2" t="s">
        <v>1708</v>
      </c>
      <c r="E2760" s="12" t="s">
        <v>66</v>
      </c>
      <c r="F2760" s="12" t="s">
        <v>1759</v>
      </c>
      <c r="G2760" s="2" t="s">
        <v>23</v>
      </c>
      <c r="H2760" s="2" t="s">
        <v>7</v>
      </c>
      <c r="I2760" s="2" t="s">
        <v>7</v>
      </c>
      <c r="J2760" s="17">
        <v>65.239999999999995</v>
      </c>
      <c r="K2760" s="3" t="s">
        <v>1775</v>
      </c>
      <c r="L2760" s="30">
        <f>IF(M2760="1000 szt.",((J2760/N2760)/1000),IF(M2760="gram",((J2760/N2760)*1000),J2760/N2760))</f>
        <v>0.81549999999999989</v>
      </c>
      <c r="M2760" s="14" t="s">
        <v>19</v>
      </c>
      <c r="N2760" s="15">
        <v>80</v>
      </c>
      <c r="O2760" s="18" t="s">
        <v>1354</v>
      </c>
      <c r="P2760" s="31" t="str">
        <f t="shared" si="43"/>
        <v>St</v>
      </c>
    </row>
    <row r="2761" spans="1:16" ht="15.6" x14ac:dyDescent="0.3">
      <c r="A2761" s="9">
        <v>45628.520833333336</v>
      </c>
      <c r="B2761" s="2" t="s">
        <v>3</v>
      </c>
      <c r="C2761" s="2" t="s">
        <v>4</v>
      </c>
      <c r="D2761" s="2" t="s">
        <v>1715</v>
      </c>
      <c r="E2761" s="12" t="s">
        <v>113</v>
      </c>
      <c r="F2761" s="12" t="s">
        <v>1758</v>
      </c>
      <c r="G2761" s="2" t="s">
        <v>16</v>
      </c>
      <c r="H2761" s="2" t="s">
        <v>10</v>
      </c>
      <c r="I2761" s="2" t="s">
        <v>35</v>
      </c>
      <c r="J2761" s="17">
        <v>2330010</v>
      </c>
      <c r="L2761" s="30">
        <f>IF(M2761="1000 szt.",((J2761/N2761)/1000),IF(M2761="gram",((J2761/N2761)*1000),J2761/N2761))</f>
        <v>45000</v>
      </c>
      <c r="M2761" s="14" t="s">
        <v>31</v>
      </c>
      <c r="N2761" s="15">
        <v>51.777999999999999</v>
      </c>
      <c r="O2761" s="18" t="s">
        <v>1354</v>
      </c>
      <c r="P2761" s="31" t="str">
        <f t="shared" si="43"/>
        <v>St</v>
      </c>
    </row>
    <row r="2762" spans="1:16" ht="15.6" x14ac:dyDescent="0.3">
      <c r="A2762" s="9">
        <v>45628.555555555555</v>
      </c>
      <c r="B2762" s="2" t="s">
        <v>9</v>
      </c>
      <c r="C2762" s="2" t="s">
        <v>4</v>
      </c>
      <c r="D2762" s="2" t="s">
        <v>1714</v>
      </c>
      <c r="E2762" s="12" t="s">
        <v>63</v>
      </c>
      <c r="F2762" s="12" t="s">
        <v>1753</v>
      </c>
      <c r="G2762" s="2" t="s">
        <v>16</v>
      </c>
      <c r="H2762" s="2" t="s">
        <v>17</v>
      </c>
      <c r="I2762" s="2" t="s">
        <v>18</v>
      </c>
      <c r="J2762" s="17">
        <v>1</v>
      </c>
      <c r="K2762" s="3" t="s">
        <v>1776</v>
      </c>
      <c r="L2762" s="30">
        <f>IF(M2762="1000 szt.",((J2762/N2762)/1000),IF(M2762="gram",((J2762/N2762)*1000),J2762/N2762))</f>
        <v>1</v>
      </c>
      <c r="M2762" s="14" t="s">
        <v>19</v>
      </c>
      <c r="N2762" s="15">
        <v>1</v>
      </c>
      <c r="O2762" s="18" t="s">
        <v>1354</v>
      </c>
      <c r="P2762" s="31" t="str">
        <f t="shared" si="43"/>
        <v>St</v>
      </c>
    </row>
    <row r="2763" spans="1:16" ht="15.6" x14ac:dyDescent="0.3">
      <c r="A2763" s="9">
        <v>45628.604166666664</v>
      </c>
      <c r="B2763" s="2" t="s">
        <v>27</v>
      </c>
      <c r="C2763" s="2" t="s">
        <v>32</v>
      </c>
      <c r="D2763" s="2" t="s">
        <v>1716</v>
      </c>
      <c r="E2763" s="12" t="s">
        <v>59</v>
      </c>
      <c r="G2763" s="2" t="s">
        <v>26</v>
      </c>
      <c r="H2763" s="2" t="s">
        <v>7</v>
      </c>
      <c r="I2763" s="2" t="s">
        <v>7</v>
      </c>
      <c r="J2763" s="17">
        <v>44039.16</v>
      </c>
      <c r="L2763" s="30">
        <f>IF(M2763="1000 szt.",((J2763/N2763)/1000),IF(M2763="gram",((J2763/N2763)*1000),J2763/N2763))</f>
        <v>0.81554000000000004</v>
      </c>
      <c r="M2763" s="14" t="s">
        <v>19</v>
      </c>
      <c r="N2763" s="15">
        <v>54000</v>
      </c>
      <c r="O2763" s="18" t="s">
        <v>1354</v>
      </c>
      <c r="P2763" s="31" t="str">
        <f t="shared" si="43"/>
        <v>St</v>
      </c>
    </row>
    <row r="2764" spans="1:16" ht="15.6" x14ac:dyDescent="0.3">
      <c r="A2764" s="9">
        <v>45628.61041666667</v>
      </c>
      <c r="B2764" s="2" t="s">
        <v>3</v>
      </c>
      <c r="C2764" s="2" t="s">
        <v>4</v>
      </c>
      <c r="D2764" s="2" t="s">
        <v>1708</v>
      </c>
      <c r="E2764" s="12" t="s">
        <v>71</v>
      </c>
      <c r="F2764" s="12" t="s">
        <v>1760</v>
      </c>
      <c r="G2764" s="2" t="s">
        <v>23</v>
      </c>
      <c r="H2764" s="2" t="s">
        <v>7</v>
      </c>
      <c r="I2764" s="2" t="s">
        <v>7</v>
      </c>
      <c r="J2764" s="17">
        <v>48.93</v>
      </c>
      <c r="L2764" s="30">
        <f>IF(M2764="1000 szt.",((J2764/N2764)/1000),IF(M2764="gram",((J2764/N2764)*1000),J2764/N2764))</f>
        <v>0.8155</v>
      </c>
      <c r="M2764" s="14" t="s">
        <v>19</v>
      </c>
      <c r="N2764" s="15">
        <v>60</v>
      </c>
      <c r="O2764" s="18" t="s">
        <v>1354</v>
      </c>
      <c r="P2764" s="31" t="str">
        <f t="shared" si="43"/>
        <v>St</v>
      </c>
    </row>
    <row r="2765" spans="1:16" ht="15.6" x14ac:dyDescent="0.3">
      <c r="A2765" s="9">
        <v>45628.615277777775</v>
      </c>
      <c r="B2765" s="2" t="s">
        <v>3</v>
      </c>
      <c r="C2765" s="2" t="s">
        <v>4</v>
      </c>
      <c r="D2765" s="2" t="s">
        <v>1708</v>
      </c>
      <c r="E2765" s="12" t="s">
        <v>71</v>
      </c>
      <c r="F2765" s="12" t="s">
        <v>1760</v>
      </c>
      <c r="G2765" s="2" t="s">
        <v>23</v>
      </c>
      <c r="H2765" s="2" t="s">
        <v>7</v>
      </c>
      <c r="I2765" s="2" t="s">
        <v>7</v>
      </c>
      <c r="J2765" s="17">
        <v>48.93</v>
      </c>
      <c r="L2765" s="30">
        <f>IF(M2765="1000 szt.",((J2765/N2765)/1000),IF(M2765="gram",((J2765/N2765)*1000),J2765/N2765))</f>
        <v>0.8155</v>
      </c>
      <c r="M2765" s="14" t="s">
        <v>19</v>
      </c>
      <c r="N2765" s="15">
        <v>60</v>
      </c>
      <c r="O2765" s="18" t="s">
        <v>1354</v>
      </c>
      <c r="P2765" s="31" t="str">
        <f t="shared" si="43"/>
        <v>St</v>
      </c>
    </row>
    <row r="2766" spans="1:16" ht="15.6" x14ac:dyDescent="0.3">
      <c r="A2766" s="9">
        <v>45628.75</v>
      </c>
      <c r="B2766" s="2" t="s">
        <v>9</v>
      </c>
      <c r="C2766" s="2" t="s">
        <v>4</v>
      </c>
      <c r="D2766" s="2" t="s">
        <v>1713</v>
      </c>
      <c r="E2766" s="12" t="s">
        <v>3896</v>
      </c>
      <c r="F2766" s="12" t="s">
        <v>1747</v>
      </c>
      <c r="G2766" s="2" t="s">
        <v>16</v>
      </c>
      <c r="H2766" s="2" t="s">
        <v>17</v>
      </c>
      <c r="I2766" s="2" t="s">
        <v>1744</v>
      </c>
      <c r="L2766" s="30">
        <f>IF(M2766="1000 szt.",((J2766/N2766)/1000),IF(M2766="gram",((J2766/N2766)*1000),J2766/N2766))</f>
        <v>0</v>
      </c>
      <c r="M2766" s="14" t="s">
        <v>19</v>
      </c>
      <c r="N2766" s="15">
        <v>1</v>
      </c>
      <c r="O2766" s="18" t="s">
        <v>1354</v>
      </c>
      <c r="P2766" s="31" t="str">
        <f t="shared" si="43"/>
        <v>St</v>
      </c>
    </row>
    <row r="2767" spans="1:16" ht="20.399999999999999" x14ac:dyDescent="0.3">
      <c r="A2767" s="9">
        <v>45628.913194444445</v>
      </c>
      <c r="B2767" s="2" t="s">
        <v>3</v>
      </c>
      <c r="C2767" s="2" t="s">
        <v>4</v>
      </c>
      <c r="D2767" s="2" t="s">
        <v>1708</v>
      </c>
      <c r="E2767" s="12" t="s">
        <v>25</v>
      </c>
      <c r="F2767" s="12" t="s">
        <v>1750</v>
      </c>
      <c r="G2767" s="2" t="s">
        <v>26</v>
      </c>
      <c r="H2767" s="2" t="s">
        <v>37</v>
      </c>
      <c r="I2767" s="2" t="s">
        <v>38</v>
      </c>
      <c r="J2767" s="17">
        <v>300000</v>
      </c>
      <c r="K2767" s="3" t="s">
        <v>1777</v>
      </c>
      <c r="L2767" s="30">
        <f>IF(M2767="1000 szt.",((J2767/N2767)/1000),IF(M2767="gram",((J2767/N2767)*1000),J2767/N2767))</f>
        <v>300000</v>
      </c>
      <c r="M2767" s="14" t="s">
        <v>19</v>
      </c>
      <c r="N2767" s="15">
        <v>1</v>
      </c>
      <c r="O2767" s="18" t="s">
        <v>1354</v>
      </c>
      <c r="P2767" s="31" t="str">
        <f t="shared" si="43"/>
        <v>St</v>
      </c>
    </row>
    <row r="2768" spans="1:16" ht="15.6" x14ac:dyDescent="0.3">
      <c r="A2768" s="9">
        <v>45629.604166666664</v>
      </c>
      <c r="B2768" s="2" t="s">
        <v>3</v>
      </c>
      <c r="C2768" s="2" t="s">
        <v>32</v>
      </c>
      <c r="D2768" s="2" t="s">
        <v>1714</v>
      </c>
      <c r="E2768" s="12" t="s">
        <v>33</v>
      </c>
      <c r="G2768" s="2" t="s">
        <v>34</v>
      </c>
      <c r="H2768" s="2" t="s">
        <v>37</v>
      </c>
      <c r="I2768" s="2" t="s">
        <v>38</v>
      </c>
      <c r="J2768" s="17">
        <v>150000</v>
      </c>
      <c r="K2768" s="3" t="s">
        <v>223</v>
      </c>
      <c r="L2768" s="30">
        <f>IF(M2768="1000 szt.",((J2768/N2768)/1000),IF(M2768="gram",((J2768/N2768)*1000),J2768/N2768))</f>
        <v>150000</v>
      </c>
      <c r="M2768" s="14" t="s">
        <v>19</v>
      </c>
      <c r="N2768" s="15">
        <v>1</v>
      </c>
      <c r="O2768" s="18" t="s">
        <v>1354</v>
      </c>
      <c r="P2768" s="31" t="str">
        <f t="shared" si="43"/>
        <v>St</v>
      </c>
    </row>
    <row r="2769" spans="1:16" ht="28.8" x14ac:dyDescent="0.3">
      <c r="A2769" s="9">
        <v>45629.631944444445</v>
      </c>
      <c r="B2769" s="2" t="s">
        <v>3</v>
      </c>
      <c r="C2769" s="2" t="s">
        <v>4</v>
      </c>
      <c r="D2769" s="2" t="s">
        <v>1708</v>
      </c>
      <c r="E2769" s="12" t="s">
        <v>58</v>
      </c>
      <c r="F2769" s="12" t="s">
        <v>1754</v>
      </c>
      <c r="G2769" s="2" t="s">
        <v>23</v>
      </c>
      <c r="H2769" s="2" t="s">
        <v>7</v>
      </c>
      <c r="I2769" s="2" t="s">
        <v>7</v>
      </c>
      <c r="J2769" s="17">
        <v>57.9</v>
      </c>
      <c r="K2769" s="3" t="s">
        <v>1778</v>
      </c>
      <c r="L2769" s="30">
        <f>IF(M2769="1000 szt.",((J2769/N2769)/1000),IF(M2769="gram",((J2769/N2769)*1000),J2769/N2769))</f>
        <v>0.8154929577464789</v>
      </c>
      <c r="M2769" s="14" t="s">
        <v>19</v>
      </c>
      <c r="N2769" s="15">
        <v>71</v>
      </c>
      <c r="O2769" s="18" t="s">
        <v>1354</v>
      </c>
      <c r="P2769" s="31" t="str">
        <f t="shared" si="43"/>
        <v>St</v>
      </c>
    </row>
    <row r="2770" spans="1:16" ht="28.8" x14ac:dyDescent="0.3">
      <c r="A2770" s="9">
        <v>45630.118055555555</v>
      </c>
      <c r="B2770" s="2" t="s">
        <v>3</v>
      </c>
      <c r="C2770" s="2" t="s">
        <v>4</v>
      </c>
      <c r="D2770" s="2" t="s">
        <v>1708</v>
      </c>
      <c r="E2770" s="12" t="s">
        <v>22</v>
      </c>
      <c r="F2770" s="12" t="s">
        <v>1749</v>
      </c>
      <c r="G2770" s="2" t="s">
        <v>23</v>
      </c>
      <c r="H2770" s="2" t="s">
        <v>64</v>
      </c>
      <c r="I2770" s="2" t="s">
        <v>1744</v>
      </c>
      <c r="J2770" s="17">
        <v>30</v>
      </c>
      <c r="K2770" s="3" t="s">
        <v>122</v>
      </c>
      <c r="L2770" s="30">
        <f>IF(M2770="1000 szt.",((J2770/N2770)/1000),IF(M2770="gram",((J2770/N2770)*1000),J2770/N2770))</f>
        <v>30</v>
      </c>
      <c r="M2770" s="14" t="s">
        <v>19</v>
      </c>
      <c r="N2770" s="15">
        <v>1</v>
      </c>
      <c r="O2770" s="18" t="s">
        <v>1168</v>
      </c>
      <c r="P2770" s="31" t="str">
        <f t="shared" si="43"/>
        <v>KA</v>
      </c>
    </row>
    <row r="2771" spans="1:16" ht="15.6" x14ac:dyDescent="0.3">
      <c r="A2771" s="9">
        <v>45630.166666666664</v>
      </c>
      <c r="B2771" s="2" t="s">
        <v>3</v>
      </c>
      <c r="C2771" s="2" t="s">
        <v>4</v>
      </c>
      <c r="D2771" s="2" t="s">
        <v>1708</v>
      </c>
      <c r="E2771" s="12" t="s">
        <v>66</v>
      </c>
      <c r="F2771" s="12" t="s">
        <v>1759</v>
      </c>
      <c r="G2771" s="2" t="s">
        <v>23</v>
      </c>
      <c r="H2771" s="2" t="s">
        <v>7</v>
      </c>
      <c r="I2771" s="2" t="s">
        <v>7</v>
      </c>
      <c r="J2771" s="17">
        <v>114.18</v>
      </c>
      <c r="K2771" s="3" t="s">
        <v>1779</v>
      </c>
      <c r="L2771" s="30">
        <f>IF(M2771="1000 szt.",((J2771/N2771)/1000),IF(M2771="gram",((J2771/N2771)*1000),J2771/N2771))</f>
        <v>0.81557142857142861</v>
      </c>
      <c r="M2771" s="14" t="s">
        <v>19</v>
      </c>
      <c r="N2771" s="15">
        <v>140</v>
      </c>
      <c r="O2771" s="18" t="s">
        <v>1354</v>
      </c>
      <c r="P2771" s="31" t="str">
        <f t="shared" si="43"/>
        <v>St</v>
      </c>
    </row>
    <row r="2772" spans="1:16" ht="15.6" x14ac:dyDescent="0.3">
      <c r="A2772" s="9">
        <v>45630.251388888886</v>
      </c>
      <c r="B2772" s="2" t="s">
        <v>27</v>
      </c>
      <c r="C2772" s="2" t="s">
        <v>28</v>
      </c>
      <c r="D2772" s="2" t="s">
        <v>1715</v>
      </c>
      <c r="E2772" s="12" t="s">
        <v>36</v>
      </c>
      <c r="G2772" s="2" t="s">
        <v>27</v>
      </c>
      <c r="H2772" s="2" t="s">
        <v>10</v>
      </c>
      <c r="I2772" s="2" t="s">
        <v>35</v>
      </c>
      <c r="J2772" s="17">
        <v>184.05</v>
      </c>
      <c r="L2772" s="30">
        <f>IF(M2772="1000 szt.",((J2772/N2772)/1000),IF(M2772="gram",((J2772/N2772)*1000),J2772/N2772))</f>
        <v>45000.000000000007</v>
      </c>
      <c r="M2772" s="14" t="s">
        <v>31</v>
      </c>
      <c r="N2772" s="15">
        <v>4.0899999999999999E-3</v>
      </c>
      <c r="O2772" s="18" t="s">
        <v>1180</v>
      </c>
      <c r="P2772" s="31" t="str">
        <f t="shared" si="43"/>
        <v>Po</v>
      </c>
    </row>
    <row r="2773" spans="1:16" ht="15.6" x14ac:dyDescent="0.3">
      <c r="A2773" s="9">
        <v>45630.333333333336</v>
      </c>
      <c r="B2773" s="2" t="s">
        <v>27</v>
      </c>
      <c r="C2773" s="2" t="s">
        <v>28</v>
      </c>
      <c r="D2773" s="2" t="s">
        <v>1708</v>
      </c>
      <c r="E2773" s="12" t="s">
        <v>25</v>
      </c>
      <c r="G2773" s="2" t="s">
        <v>27</v>
      </c>
      <c r="H2773" s="2" t="s">
        <v>37</v>
      </c>
      <c r="I2773" s="2" t="s">
        <v>38</v>
      </c>
      <c r="J2773" s="17">
        <v>53000</v>
      </c>
      <c r="K2773" s="3" t="s">
        <v>1781</v>
      </c>
      <c r="L2773" s="30">
        <f>IF(M2773="1000 szt.",((J2773/N2773)/1000),IF(M2773="gram",((J2773/N2773)*1000),J2773/N2773))</f>
        <v>53000</v>
      </c>
      <c r="M2773" s="14" t="s">
        <v>19</v>
      </c>
      <c r="N2773" s="15">
        <v>1</v>
      </c>
      <c r="O2773" s="18" t="s">
        <v>1166</v>
      </c>
      <c r="P2773" s="31" t="str">
        <f t="shared" si="43"/>
        <v>Po</v>
      </c>
    </row>
    <row r="2774" spans="1:16" ht="15.6" x14ac:dyDescent="0.3">
      <c r="A2774" s="9">
        <v>45630.333333333336</v>
      </c>
      <c r="B2774" s="2" t="s">
        <v>27</v>
      </c>
      <c r="C2774" s="2" t="s">
        <v>28</v>
      </c>
      <c r="D2774" s="2" t="s">
        <v>1708</v>
      </c>
      <c r="E2774" s="12" t="s">
        <v>25</v>
      </c>
      <c r="G2774" s="2" t="s">
        <v>27</v>
      </c>
      <c r="H2774" s="2" t="s">
        <v>37</v>
      </c>
      <c r="I2774" s="2" t="s">
        <v>38</v>
      </c>
      <c r="J2774" s="17">
        <v>73000</v>
      </c>
      <c r="K2774" s="3" t="s">
        <v>1782</v>
      </c>
      <c r="L2774" s="30">
        <f>IF(M2774="1000 szt.",((J2774/N2774)/1000),IF(M2774="gram",((J2774/N2774)*1000),J2774/N2774))</f>
        <v>73000</v>
      </c>
      <c r="M2774" s="14" t="s">
        <v>19</v>
      </c>
      <c r="N2774" s="15">
        <v>1</v>
      </c>
      <c r="O2774" s="18" t="s">
        <v>1166</v>
      </c>
      <c r="P2774" s="31" t="str">
        <f t="shared" si="43"/>
        <v>Po</v>
      </c>
    </row>
    <row r="2775" spans="1:16" ht="15.6" x14ac:dyDescent="0.3">
      <c r="A2775" s="9">
        <v>45630.368055555555</v>
      </c>
      <c r="B2775" s="2" t="s">
        <v>9</v>
      </c>
      <c r="C2775" s="2" t="s">
        <v>4</v>
      </c>
      <c r="D2775" s="2" t="s">
        <v>1715</v>
      </c>
      <c r="E2775" s="12" t="s">
        <v>113</v>
      </c>
      <c r="F2775" s="12" t="s">
        <v>1758</v>
      </c>
      <c r="G2775" s="2" t="s">
        <v>16</v>
      </c>
      <c r="H2775" s="2" t="s">
        <v>17</v>
      </c>
      <c r="I2775" s="2" t="s">
        <v>18</v>
      </c>
      <c r="J2775" s="17">
        <v>28</v>
      </c>
      <c r="K2775" s="3" t="s">
        <v>17</v>
      </c>
      <c r="L2775" s="30">
        <f>IF(M2775="1000 szt.",((J2775/N2775)/1000),IF(M2775="gram",((J2775/N2775)*1000),J2775/N2775))</f>
        <v>2</v>
      </c>
      <c r="M2775" s="14" t="s">
        <v>19</v>
      </c>
      <c r="N2775" s="15">
        <v>14</v>
      </c>
      <c r="O2775" s="18" t="s">
        <v>1354</v>
      </c>
      <c r="P2775" s="31" t="str">
        <f t="shared" si="43"/>
        <v>St</v>
      </c>
    </row>
    <row r="2776" spans="1:16" ht="15.6" x14ac:dyDescent="0.3">
      <c r="A2776" s="9">
        <v>45630.402777777781</v>
      </c>
      <c r="B2776" s="33" t="s">
        <v>1706</v>
      </c>
      <c r="C2776" s="2" t="s">
        <v>4</v>
      </c>
      <c r="D2776" s="2" t="s">
        <v>1709</v>
      </c>
      <c r="E2776" s="12" t="s">
        <v>52</v>
      </c>
      <c r="F2776" s="12" t="s">
        <v>1751</v>
      </c>
      <c r="G2776" s="2" t="s">
        <v>16</v>
      </c>
      <c r="H2776" s="2" t="s">
        <v>17</v>
      </c>
      <c r="I2776" s="2" t="s">
        <v>18</v>
      </c>
      <c r="J2776" s="17">
        <v>21</v>
      </c>
      <c r="K2776" s="3" t="s">
        <v>1787</v>
      </c>
      <c r="L2776" s="30">
        <f>IF(M2776="1000 szt.",((J2776/N2776)/1000),IF(M2776="gram",((J2776/N2776)*1000),J2776/N2776))</f>
        <v>3</v>
      </c>
      <c r="M2776" s="14" t="s">
        <v>19</v>
      </c>
      <c r="N2776" s="15">
        <v>7</v>
      </c>
      <c r="O2776" s="18" t="s">
        <v>1354</v>
      </c>
      <c r="P2776" s="31" t="str">
        <f t="shared" si="43"/>
        <v>St</v>
      </c>
    </row>
    <row r="2777" spans="1:16" ht="20.399999999999999" x14ac:dyDescent="0.3">
      <c r="A2777" s="9">
        <v>45630.416666666664</v>
      </c>
      <c r="B2777" s="2" t="s">
        <v>27</v>
      </c>
      <c r="C2777" s="2" t="s">
        <v>28</v>
      </c>
      <c r="D2777" s="2" t="s">
        <v>1708</v>
      </c>
      <c r="E2777" s="12" t="s">
        <v>66</v>
      </c>
      <c r="G2777" s="2" t="s">
        <v>27</v>
      </c>
      <c r="H2777" s="2" t="s">
        <v>37</v>
      </c>
      <c r="I2777" s="2" t="s">
        <v>312</v>
      </c>
      <c r="J2777" s="17">
        <v>65000</v>
      </c>
      <c r="K2777" s="3" t="s">
        <v>1780</v>
      </c>
      <c r="L2777" s="30">
        <f>IF(M2777="1000 szt.",((J2777/N2777)/1000),IF(M2777="gram",((J2777/N2777)*1000),J2777/N2777))</f>
        <v>65000</v>
      </c>
      <c r="M2777" s="14" t="s">
        <v>19</v>
      </c>
      <c r="N2777" s="15">
        <v>1</v>
      </c>
      <c r="O2777" s="18" t="s">
        <v>1166</v>
      </c>
      <c r="P2777" s="31" t="str">
        <f t="shared" si="43"/>
        <v>Po</v>
      </c>
    </row>
    <row r="2778" spans="1:16" ht="15.6" x14ac:dyDescent="0.3">
      <c r="A2778" s="9">
        <v>45630.604166666664</v>
      </c>
      <c r="B2778" s="2" t="s">
        <v>3</v>
      </c>
      <c r="C2778" s="2" t="s">
        <v>32</v>
      </c>
      <c r="D2778" s="2" t="s">
        <v>1714</v>
      </c>
      <c r="E2778" s="12" t="s">
        <v>33</v>
      </c>
      <c r="G2778" s="2" t="s">
        <v>34</v>
      </c>
      <c r="H2778" s="2" t="s">
        <v>37</v>
      </c>
      <c r="I2778" s="2" t="s">
        <v>38</v>
      </c>
      <c r="J2778" s="17">
        <v>90000</v>
      </c>
      <c r="K2778" s="3" t="s">
        <v>1783</v>
      </c>
      <c r="L2778" s="30">
        <f>IF(M2778="1000 szt.",((J2778/N2778)/1000),IF(M2778="gram",((J2778/N2778)*1000),J2778/N2778))</f>
        <v>90000</v>
      </c>
      <c r="M2778" s="14" t="s">
        <v>19</v>
      </c>
      <c r="N2778" s="15">
        <v>1</v>
      </c>
      <c r="O2778" s="18" t="s">
        <v>1354</v>
      </c>
      <c r="P2778" s="31" t="str">
        <f t="shared" si="43"/>
        <v>St</v>
      </c>
    </row>
    <row r="2779" spans="1:16" ht="15.6" x14ac:dyDescent="0.3">
      <c r="A2779" s="9">
        <v>45630.777083333334</v>
      </c>
      <c r="B2779" s="2" t="s">
        <v>3</v>
      </c>
      <c r="C2779" s="2" t="s">
        <v>4</v>
      </c>
      <c r="D2779" s="2" t="s">
        <v>1708</v>
      </c>
      <c r="E2779" s="12" t="s">
        <v>25</v>
      </c>
      <c r="F2779" s="12" t="s">
        <v>1750</v>
      </c>
      <c r="G2779" s="2" t="s">
        <v>26</v>
      </c>
      <c r="H2779" s="2" t="s">
        <v>7</v>
      </c>
      <c r="I2779" s="2" t="s">
        <v>7</v>
      </c>
      <c r="J2779" s="17">
        <v>815.54</v>
      </c>
      <c r="L2779" s="30">
        <f>IF(M2779="1000 szt.",((J2779/N2779)/1000),IF(M2779="gram",((J2779/N2779)*1000),J2779/N2779))</f>
        <v>0.81553999999999993</v>
      </c>
      <c r="M2779" s="14" t="s">
        <v>19</v>
      </c>
      <c r="N2779" s="15">
        <v>1000</v>
      </c>
      <c r="O2779" s="18" t="s">
        <v>1354</v>
      </c>
      <c r="P2779" s="31" t="str">
        <f t="shared" si="43"/>
        <v>St</v>
      </c>
    </row>
    <row r="2780" spans="1:16" ht="15.6" x14ac:dyDescent="0.3">
      <c r="A2780" s="9">
        <v>45630.979166666664</v>
      </c>
      <c r="B2780" s="2" t="s">
        <v>3</v>
      </c>
      <c r="C2780" s="2" t="s">
        <v>4</v>
      </c>
      <c r="D2780" s="2" t="s">
        <v>1708</v>
      </c>
      <c r="E2780" s="12" t="s">
        <v>71</v>
      </c>
      <c r="F2780" s="12" t="s">
        <v>1760</v>
      </c>
      <c r="G2780" s="2" t="s">
        <v>23</v>
      </c>
      <c r="H2780" s="2" t="s">
        <v>7</v>
      </c>
      <c r="I2780" s="2" t="s">
        <v>7</v>
      </c>
      <c r="J2780" s="17">
        <v>69.319999999999993</v>
      </c>
      <c r="K2780" s="3" t="s">
        <v>1784</v>
      </c>
      <c r="L2780" s="30">
        <f>IF(M2780="1000 szt.",((J2780/N2780)/1000),IF(M2780="gram",((J2780/N2780)*1000),J2780/N2780))</f>
        <v>0.81552941176470584</v>
      </c>
      <c r="M2780" s="14" t="s">
        <v>19</v>
      </c>
      <c r="N2780" s="15">
        <v>85</v>
      </c>
      <c r="O2780" s="18" t="s">
        <v>1354</v>
      </c>
      <c r="P2780" s="31" t="str">
        <f t="shared" si="43"/>
        <v>St</v>
      </c>
    </row>
    <row r="2781" spans="1:16" ht="15.6" x14ac:dyDescent="0.3">
      <c r="A2781" s="9">
        <v>45630.986111111109</v>
      </c>
      <c r="B2781" s="2" t="s">
        <v>3</v>
      </c>
      <c r="C2781" s="2" t="s">
        <v>4</v>
      </c>
      <c r="D2781" s="2" t="s">
        <v>1708</v>
      </c>
      <c r="E2781" s="12" t="s">
        <v>71</v>
      </c>
      <c r="F2781" s="12" t="s">
        <v>1760</v>
      </c>
      <c r="G2781" s="2" t="s">
        <v>23</v>
      </c>
      <c r="H2781" s="2" t="s">
        <v>7</v>
      </c>
      <c r="I2781" s="2" t="s">
        <v>7</v>
      </c>
      <c r="J2781" s="17">
        <v>48.93</v>
      </c>
      <c r="K2781" s="3" t="s">
        <v>1785</v>
      </c>
      <c r="L2781" s="30">
        <f>IF(M2781="1000 szt.",((J2781/N2781)/1000),IF(M2781="gram",((J2781/N2781)*1000),J2781/N2781))</f>
        <v>0.8155</v>
      </c>
      <c r="M2781" s="14" t="s">
        <v>19</v>
      </c>
      <c r="N2781" s="15">
        <v>60</v>
      </c>
      <c r="O2781" s="18" t="s">
        <v>1354</v>
      </c>
      <c r="P2781" s="31" t="str">
        <f t="shared" si="43"/>
        <v>St</v>
      </c>
    </row>
    <row r="2782" spans="1:16" ht="15.6" x14ac:dyDescent="0.3">
      <c r="A2782" s="9">
        <v>45631.166666666664</v>
      </c>
      <c r="B2782" s="2" t="s">
        <v>27</v>
      </c>
      <c r="C2782" s="2" t="s">
        <v>32</v>
      </c>
      <c r="D2782" s="2" t="s">
        <v>1714</v>
      </c>
      <c r="E2782" s="12" t="s">
        <v>33</v>
      </c>
      <c r="G2782" s="2" t="s">
        <v>34</v>
      </c>
      <c r="H2782" s="2" t="s">
        <v>37</v>
      </c>
      <c r="I2782" s="2" t="s">
        <v>38</v>
      </c>
      <c r="J2782" s="17">
        <v>270000</v>
      </c>
      <c r="K2782" s="3" t="s">
        <v>1786</v>
      </c>
      <c r="L2782" s="30">
        <f>IF(M2782="1000 szt.",((J2782/N2782)/1000),IF(M2782="gram",((J2782/N2782)*1000),J2782/N2782))</f>
        <v>270000</v>
      </c>
      <c r="M2782" s="14" t="s">
        <v>19</v>
      </c>
      <c r="N2782" s="15">
        <v>1</v>
      </c>
      <c r="O2782" s="18" t="s">
        <v>1354</v>
      </c>
      <c r="P2782" s="31" t="str">
        <f t="shared" si="43"/>
        <v>St</v>
      </c>
    </row>
    <row r="2783" spans="1:16" ht="30.6" x14ac:dyDescent="0.3">
      <c r="A2783" s="9">
        <v>45631.291666666664</v>
      </c>
      <c r="B2783" s="2" t="s">
        <v>27</v>
      </c>
      <c r="C2783" s="2" t="s">
        <v>28</v>
      </c>
      <c r="D2783" s="2" t="s">
        <v>1708</v>
      </c>
      <c r="E2783" s="12" t="s">
        <v>25</v>
      </c>
      <c r="G2783" s="2" t="s">
        <v>27</v>
      </c>
      <c r="H2783" s="2" t="s">
        <v>37</v>
      </c>
      <c r="I2783" s="2" t="s">
        <v>38</v>
      </c>
      <c r="J2783" s="17">
        <v>95000</v>
      </c>
      <c r="K2783" s="3" t="s">
        <v>1789</v>
      </c>
      <c r="L2783" s="30">
        <f>IF(M2783="1000 szt.",((J2783/N2783)/1000),IF(M2783="gram",((J2783/N2783)*1000),J2783/N2783))</f>
        <v>95000</v>
      </c>
      <c r="M2783" s="14" t="s">
        <v>19</v>
      </c>
      <c r="N2783" s="15">
        <v>1</v>
      </c>
      <c r="O2783" s="18" t="s">
        <v>1166</v>
      </c>
      <c r="P2783" s="31" t="str">
        <f t="shared" si="43"/>
        <v>Po</v>
      </c>
    </row>
    <row r="2784" spans="1:16" ht="15.6" x14ac:dyDescent="0.3">
      <c r="A2784" s="9">
        <v>45631.416666666664</v>
      </c>
      <c r="B2784" s="2" t="s">
        <v>3</v>
      </c>
      <c r="C2784" s="2" t="s">
        <v>32</v>
      </c>
      <c r="D2784" s="2" t="s">
        <v>1710</v>
      </c>
      <c r="E2784" s="12" t="s">
        <v>167</v>
      </c>
      <c r="G2784" s="2" t="s">
        <v>16</v>
      </c>
      <c r="H2784" s="2" t="s">
        <v>10</v>
      </c>
      <c r="I2784" s="2" t="s">
        <v>35</v>
      </c>
      <c r="J2784" s="17">
        <v>112837</v>
      </c>
      <c r="K2784" s="3" t="s">
        <v>1014</v>
      </c>
      <c r="L2784" s="30">
        <f>IF(M2784="1000 szt.",((J2784/N2784)/1000),IF(M2784="gram",((J2784/N2784)*1000),J2784/N2784))</f>
        <v>50000.000000000007</v>
      </c>
      <c r="M2784" s="14" t="s">
        <v>31</v>
      </c>
      <c r="N2784" s="15">
        <v>2.2567399999999997</v>
      </c>
      <c r="O2784" s="18" t="s">
        <v>1354</v>
      </c>
      <c r="P2784" s="31" t="str">
        <f t="shared" si="43"/>
        <v>St</v>
      </c>
    </row>
    <row r="2785" spans="1:16" ht="15.6" x14ac:dyDescent="0.3">
      <c r="A2785" s="9">
        <v>45631.4375</v>
      </c>
      <c r="B2785" s="2" t="s">
        <v>27</v>
      </c>
      <c r="C2785" s="2" t="s">
        <v>28</v>
      </c>
      <c r="D2785" s="2" t="s">
        <v>1711</v>
      </c>
      <c r="E2785" s="12" t="s">
        <v>100</v>
      </c>
      <c r="G2785" s="2" t="s">
        <v>27</v>
      </c>
      <c r="H2785" s="2" t="s">
        <v>10</v>
      </c>
      <c r="I2785" s="2" t="s">
        <v>1744</v>
      </c>
      <c r="J2785" s="17">
        <v>70000000</v>
      </c>
      <c r="K2785" s="3" t="s">
        <v>1788</v>
      </c>
      <c r="L2785" s="30">
        <f>IF(M2785="1000 szt.",((J2785/N2785)/1000),IF(M2785="gram",((J2785/N2785)*1000),J2785/N2785))</f>
        <v>81395.348837209298</v>
      </c>
      <c r="M2785" s="14" t="s">
        <v>31</v>
      </c>
      <c r="N2785" s="15">
        <v>860</v>
      </c>
      <c r="O2785" s="18" t="s">
        <v>1354</v>
      </c>
      <c r="P2785" s="31" t="str">
        <f t="shared" si="43"/>
        <v>St</v>
      </c>
    </row>
    <row r="2786" spans="1:16" ht="15.6" x14ac:dyDescent="0.3">
      <c r="A2786" s="9">
        <v>45631.740277777775</v>
      </c>
      <c r="B2786" s="2" t="s">
        <v>9</v>
      </c>
      <c r="C2786" s="2" t="s">
        <v>4</v>
      </c>
      <c r="D2786" s="2" t="s">
        <v>1713</v>
      </c>
      <c r="E2786" s="12" t="s">
        <v>3896</v>
      </c>
      <c r="F2786" s="12" t="s">
        <v>1747</v>
      </c>
      <c r="G2786" s="2" t="s">
        <v>16</v>
      </c>
      <c r="H2786" s="2" t="s">
        <v>10</v>
      </c>
      <c r="I2786" s="2" t="s">
        <v>35</v>
      </c>
      <c r="J2786" s="17">
        <v>270000</v>
      </c>
      <c r="K2786" s="3" t="s">
        <v>35</v>
      </c>
      <c r="L2786" s="30">
        <f>IF(M2786="1000 szt.",((J2786/N2786)/1000),IF(M2786="gram",((J2786/N2786)*1000),J2786/N2786))</f>
        <v>45000</v>
      </c>
      <c r="M2786" s="14" t="s">
        <v>31</v>
      </c>
      <c r="N2786" s="15">
        <v>6</v>
      </c>
      <c r="O2786" s="18" t="s">
        <v>1354</v>
      </c>
      <c r="P2786" s="31" t="str">
        <f t="shared" si="43"/>
        <v>St</v>
      </c>
    </row>
    <row r="2787" spans="1:16" ht="28.8" x14ac:dyDescent="0.3">
      <c r="A2787" s="9">
        <v>45631.791666666664</v>
      </c>
      <c r="B2787" s="2" t="s">
        <v>3</v>
      </c>
      <c r="C2787" s="2" t="s">
        <v>4</v>
      </c>
      <c r="D2787" s="2" t="s">
        <v>1709</v>
      </c>
      <c r="E2787" s="12" t="s">
        <v>103</v>
      </c>
      <c r="F2787" s="12" t="s">
        <v>1756</v>
      </c>
      <c r="G2787" s="2" t="s">
        <v>23</v>
      </c>
      <c r="H2787" s="2" t="s">
        <v>7</v>
      </c>
      <c r="I2787" s="2" t="s">
        <v>7</v>
      </c>
      <c r="J2787" s="17">
        <v>154.94999999999999</v>
      </c>
      <c r="L2787" s="30">
        <f>IF(M2787="1000 szt.",((J2787/N2787)/1000),IF(M2787="gram",((J2787/N2787)*1000),J2787/N2787))</f>
        <v>0.81552631578947365</v>
      </c>
      <c r="M2787" s="14" t="s">
        <v>19</v>
      </c>
      <c r="N2787" s="15">
        <v>190</v>
      </c>
      <c r="O2787" s="18" t="s">
        <v>1354</v>
      </c>
      <c r="P2787" s="31" t="str">
        <f t="shared" si="43"/>
        <v>St</v>
      </c>
    </row>
    <row r="2788" spans="1:16" ht="28.8" x14ac:dyDescent="0.3">
      <c r="A2788" s="9">
        <v>45632.0625</v>
      </c>
      <c r="B2788" s="2" t="s">
        <v>3</v>
      </c>
      <c r="C2788" s="2" t="s">
        <v>4</v>
      </c>
      <c r="D2788" s="2" t="s">
        <v>1708</v>
      </c>
      <c r="E2788" s="12" t="s">
        <v>66</v>
      </c>
      <c r="F2788" s="12" t="s">
        <v>1771</v>
      </c>
      <c r="G2788" s="2" t="s">
        <v>23</v>
      </c>
      <c r="H2788" s="2" t="s">
        <v>7</v>
      </c>
      <c r="I2788" s="2" t="s">
        <v>7</v>
      </c>
      <c r="J2788" s="17">
        <v>48932.4</v>
      </c>
      <c r="L2788" s="30">
        <f>IF(M2788="1000 szt.",((J2788/N2788)/1000),IF(M2788="gram",((J2788/N2788)*1000),J2788/N2788))</f>
        <v>0.81554000000000004</v>
      </c>
      <c r="M2788" s="14" t="s">
        <v>19</v>
      </c>
      <c r="N2788" s="15">
        <v>60000</v>
      </c>
      <c r="O2788" s="18" t="s">
        <v>1163</v>
      </c>
      <c r="P2788" s="31" t="str">
        <f t="shared" si="43"/>
        <v>SC</v>
      </c>
    </row>
    <row r="2789" spans="1:16" ht="30.6" x14ac:dyDescent="0.3">
      <c r="A2789" s="9">
        <v>45632.333333333336</v>
      </c>
      <c r="B2789" s="2" t="s">
        <v>3</v>
      </c>
      <c r="C2789" s="2" t="s">
        <v>4</v>
      </c>
      <c r="D2789" s="2" t="s">
        <v>1708</v>
      </c>
      <c r="E2789" s="12" t="s">
        <v>25</v>
      </c>
      <c r="F2789" s="12" t="s">
        <v>1750</v>
      </c>
      <c r="G2789" s="2" t="s">
        <v>26</v>
      </c>
      <c r="H2789" s="2" t="s">
        <v>7</v>
      </c>
      <c r="I2789" s="2" t="s">
        <v>7</v>
      </c>
      <c r="J2789" s="17">
        <v>20959.38</v>
      </c>
      <c r="K2789" s="3" t="s">
        <v>1790</v>
      </c>
      <c r="L2789" s="30">
        <f>IF(M2789="1000 szt.",((J2789/N2789)/1000),IF(M2789="gram",((J2789/N2789)*1000),J2789/N2789))</f>
        <v>0.81554007782101168</v>
      </c>
      <c r="M2789" s="14" t="s">
        <v>19</v>
      </c>
      <c r="N2789" s="15">
        <v>25700</v>
      </c>
      <c r="O2789" s="18" t="s">
        <v>1164</v>
      </c>
      <c r="P2789" s="31" t="str">
        <f t="shared" si="43"/>
        <v>KA</v>
      </c>
    </row>
    <row r="2790" spans="1:16" ht="30.6" x14ac:dyDescent="0.3">
      <c r="A2790" s="9">
        <v>45632.333333333336</v>
      </c>
      <c r="B2790" s="2" t="s">
        <v>3</v>
      </c>
      <c r="C2790" s="2" t="s">
        <v>4</v>
      </c>
      <c r="D2790" s="2" t="s">
        <v>1708</v>
      </c>
      <c r="E2790" s="12" t="s">
        <v>25</v>
      </c>
      <c r="F2790" s="12" t="s">
        <v>1750</v>
      </c>
      <c r="G2790" s="2" t="s">
        <v>26</v>
      </c>
      <c r="H2790" s="2" t="s">
        <v>7</v>
      </c>
      <c r="I2790" s="2" t="s">
        <v>7</v>
      </c>
      <c r="J2790" s="17">
        <v>9819.1</v>
      </c>
      <c r="K2790" s="3" t="s">
        <v>1791</v>
      </c>
      <c r="L2790" s="30">
        <f>IF(M2790="1000 szt.",((J2790/N2790)/1000),IF(M2790="gram",((J2790/N2790)*1000),J2790/N2790))</f>
        <v>0.81553986710963455</v>
      </c>
      <c r="M2790" s="14" t="s">
        <v>19</v>
      </c>
      <c r="N2790" s="15">
        <v>12040</v>
      </c>
      <c r="O2790" s="18" t="s">
        <v>1164</v>
      </c>
      <c r="P2790" s="31" t="str">
        <f t="shared" si="43"/>
        <v>KA</v>
      </c>
    </row>
    <row r="2791" spans="1:16" ht="15.6" x14ac:dyDescent="0.3">
      <c r="A2791" s="9">
        <v>45632.486111111109</v>
      </c>
      <c r="B2791" s="2" t="s">
        <v>27</v>
      </c>
      <c r="C2791" s="2" t="s">
        <v>28</v>
      </c>
      <c r="D2791" s="2" t="s">
        <v>1710</v>
      </c>
      <c r="E2791" s="12" t="s">
        <v>1745</v>
      </c>
      <c r="G2791" s="2" t="s">
        <v>27</v>
      </c>
      <c r="H2791" s="2" t="s">
        <v>10</v>
      </c>
      <c r="I2791" s="2" t="s">
        <v>35</v>
      </c>
      <c r="J2791" s="17">
        <v>1114.3800000000001</v>
      </c>
      <c r="L2791" s="30">
        <f>IF(M2791="1000 szt.",((J2791/N2791)/1000),IF(M2791="gram",((J2791/N2791)*1000),J2791/N2791))</f>
        <v>45000.000000000007</v>
      </c>
      <c r="M2791" s="14" t="s">
        <v>31</v>
      </c>
      <c r="N2791" s="15">
        <v>2.4763999999999998E-2</v>
      </c>
      <c r="O2791" s="18" t="s">
        <v>1354</v>
      </c>
      <c r="P2791" s="31" t="str">
        <f t="shared" si="43"/>
        <v>St</v>
      </c>
    </row>
    <row r="2792" spans="1:16" ht="15.6" x14ac:dyDescent="0.3">
      <c r="A2792" s="9">
        <v>45632.958333333336</v>
      </c>
      <c r="B2792" s="2" t="s">
        <v>3</v>
      </c>
      <c r="C2792" s="2" t="s">
        <v>32</v>
      </c>
      <c r="D2792" s="2" t="s">
        <v>1714</v>
      </c>
      <c r="E2792" s="12" t="s">
        <v>33</v>
      </c>
      <c r="G2792" s="2" t="s">
        <v>34</v>
      </c>
      <c r="H2792" s="2" t="s">
        <v>37</v>
      </c>
      <c r="I2792" s="2" t="s">
        <v>38</v>
      </c>
      <c r="J2792" s="17">
        <v>90000</v>
      </c>
      <c r="K2792" s="3" t="s">
        <v>1520</v>
      </c>
      <c r="L2792" s="30">
        <f>IF(M2792="1000 szt.",((J2792/N2792)/1000),IF(M2792="gram",((J2792/N2792)*1000),J2792/N2792))</f>
        <v>90000</v>
      </c>
      <c r="M2792" s="14" t="s">
        <v>19</v>
      </c>
      <c r="N2792" s="15">
        <v>1</v>
      </c>
      <c r="O2792" s="18" t="s">
        <v>1354</v>
      </c>
      <c r="P2792" s="31" t="str">
        <f t="shared" si="43"/>
        <v>St</v>
      </c>
    </row>
    <row r="2793" spans="1:16" ht="30.6" x14ac:dyDescent="0.3">
      <c r="A2793" s="9">
        <v>45633.0625</v>
      </c>
      <c r="B2793" s="2" t="s">
        <v>27</v>
      </c>
      <c r="C2793" s="2" t="s">
        <v>32</v>
      </c>
      <c r="D2793" s="2" t="s">
        <v>1708</v>
      </c>
      <c r="E2793" s="12" t="s">
        <v>25</v>
      </c>
      <c r="G2793" s="2" t="s">
        <v>26</v>
      </c>
      <c r="H2793" s="2" t="s">
        <v>37</v>
      </c>
      <c r="I2793" s="2" t="s">
        <v>38</v>
      </c>
      <c r="J2793" s="17">
        <v>500000</v>
      </c>
      <c r="K2793" s="3" t="s">
        <v>1792</v>
      </c>
      <c r="L2793" s="30">
        <f>IF(M2793="1000 szt.",((J2793/N2793)/1000),IF(M2793="gram",((J2793/N2793)*1000),J2793/N2793))</f>
        <v>500000</v>
      </c>
      <c r="M2793" s="14" t="s">
        <v>19</v>
      </c>
      <c r="N2793" s="15">
        <v>1</v>
      </c>
      <c r="O2793" s="18" t="s">
        <v>1166</v>
      </c>
      <c r="P2793" s="31" t="str">
        <f t="shared" si="43"/>
        <v>Po</v>
      </c>
    </row>
    <row r="2794" spans="1:16" ht="30.6" x14ac:dyDescent="0.3">
      <c r="A2794" s="9">
        <v>45633.0625</v>
      </c>
      <c r="B2794" s="2" t="s">
        <v>27</v>
      </c>
      <c r="C2794" s="2" t="s">
        <v>32</v>
      </c>
      <c r="D2794" s="2" t="s">
        <v>1708</v>
      </c>
      <c r="E2794" s="12" t="s">
        <v>25</v>
      </c>
      <c r="G2794" s="2" t="s">
        <v>26</v>
      </c>
      <c r="H2794" s="2" t="s">
        <v>37</v>
      </c>
      <c r="I2794" s="2" t="s">
        <v>38</v>
      </c>
      <c r="J2794" s="17">
        <v>500000</v>
      </c>
      <c r="K2794" s="3" t="s">
        <v>1793</v>
      </c>
      <c r="L2794" s="30">
        <f>IF(M2794="1000 szt.",((J2794/N2794)/1000),IF(M2794="gram",((J2794/N2794)*1000),J2794/N2794))</f>
        <v>500000</v>
      </c>
      <c r="M2794" s="14" t="s">
        <v>19</v>
      </c>
      <c r="N2794" s="15">
        <v>1</v>
      </c>
      <c r="O2794" s="18" t="s">
        <v>1166</v>
      </c>
      <c r="P2794" s="31" t="str">
        <f t="shared" si="43"/>
        <v>Po</v>
      </c>
    </row>
    <row r="2795" spans="1:16" ht="15.6" x14ac:dyDescent="0.3">
      <c r="A2795" s="9">
        <v>45633.361111111109</v>
      </c>
      <c r="B2795" s="2" t="s">
        <v>3</v>
      </c>
      <c r="C2795" s="2" t="s">
        <v>32</v>
      </c>
      <c r="D2795" s="2" t="s">
        <v>1714</v>
      </c>
      <c r="E2795" s="12" t="s">
        <v>33</v>
      </c>
      <c r="G2795" s="2" t="s">
        <v>34</v>
      </c>
      <c r="H2795" s="2" t="s">
        <v>10</v>
      </c>
      <c r="I2795" s="2" t="s">
        <v>1744</v>
      </c>
      <c r="J2795" s="17">
        <v>3765.6</v>
      </c>
      <c r="K2795" s="3" t="s">
        <v>1794</v>
      </c>
      <c r="L2795" s="30">
        <f>IF(M2795="1000 szt.",((J2795/N2795)/1000),IF(M2795="gram",((J2795/N2795)*1000),J2795/N2795))</f>
        <v>180000</v>
      </c>
      <c r="M2795" s="14" t="s">
        <v>31</v>
      </c>
      <c r="N2795" s="15">
        <v>2.0920000000000001E-2</v>
      </c>
      <c r="O2795" s="18" t="s">
        <v>1354</v>
      </c>
      <c r="P2795" s="31" t="str">
        <f t="shared" si="43"/>
        <v>St</v>
      </c>
    </row>
    <row r="2796" spans="1:16" ht="15.6" x14ac:dyDescent="0.3">
      <c r="A2796" s="9">
        <v>45633.894444444442</v>
      </c>
      <c r="B2796" s="2" t="s">
        <v>3</v>
      </c>
      <c r="C2796" s="2" t="s">
        <v>4</v>
      </c>
      <c r="D2796" s="2" t="s">
        <v>1708</v>
      </c>
      <c r="E2796" s="12" t="s">
        <v>71</v>
      </c>
      <c r="F2796" s="12" t="s">
        <v>1760</v>
      </c>
      <c r="G2796" s="2" t="s">
        <v>23</v>
      </c>
      <c r="H2796" s="2" t="s">
        <v>7</v>
      </c>
      <c r="I2796" s="2" t="s">
        <v>7</v>
      </c>
      <c r="J2796" s="17">
        <v>130.49</v>
      </c>
      <c r="L2796" s="30">
        <f>IF(M2796="1000 szt.",((J2796/N2796)/1000),IF(M2796="gram",((J2796/N2796)*1000),J2796/N2796))</f>
        <v>0.81556250000000008</v>
      </c>
      <c r="M2796" s="14" t="s">
        <v>19</v>
      </c>
      <c r="N2796" s="15">
        <v>160</v>
      </c>
      <c r="O2796" s="18" t="s">
        <v>1354</v>
      </c>
      <c r="P2796" s="31" t="str">
        <f t="shared" si="43"/>
        <v>St</v>
      </c>
    </row>
    <row r="2797" spans="1:16" ht="15.6" x14ac:dyDescent="0.3">
      <c r="A2797" s="9">
        <v>45633.908333333333</v>
      </c>
      <c r="B2797" s="2" t="s">
        <v>3</v>
      </c>
      <c r="C2797" s="2" t="s">
        <v>4</v>
      </c>
      <c r="D2797" s="2" t="s">
        <v>1708</v>
      </c>
      <c r="E2797" s="12" t="s">
        <v>71</v>
      </c>
      <c r="F2797" s="12" t="s">
        <v>1760</v>
      </c>
      <c r="G2797" s="2" t="s">
        <v>23</v>
      </c>
      <c r="H2797" s="2" t="s">
        <v>7</v>
      </c>
      <c r="I2797" s="2" t="s">
        <v>7</v>
      </c>
      <c r="J2797" s="17">
        <v>97.86</v>
      </c>
      <c r="L2797" s="30">
        <f>IF(M2797="1000 szt.",((J2797/N2797)/1000),IF(M2797="gram",((J2797/N2797)*1000),J2797/N2797))</f>
        <v>0.8155</v>
      </c>
      <c r="M2797" s="14" t="s">
        <v>19</v>
      </c>
      <c r="N2797" s="15">
        <v>120</v>
      </c>
      <c r="O2797" s="18" t="s">
        <v>1354</v>
      </c>
      <c r="P2797" s="31" t="str">
        <f t="shared" si="43"/>
        <v>St</v>
      </c>
    </row>
    <row r="2798" spans="1:16" ht="15.6" x14ac:dyDescent="0.3">
      <c r="A2798" s="9">
        <v>45633.929861111108</v>
      </c>
      <c r="B2798" s="2" t="s">
        <v>3</v>
      </c>
      <c r="C2798" s="2" t="s">
        <v>4</v>
      </c>
      <c r="D2798" s="2" t="s">
        <v>1708</v>
      </c>
      <c r="E2798" s="12" t="s">
        <v>71</v>
      </c>
      <c r="F2798" s="12" t="s">
        <v>1760</v>
      </c>
      <c r="G2798" s="2" t="s">
        <v>23</v>
      </c>
      <c r="H2798" s="2" t="s">
        <v>7</v>
      </c>
      <c r="I2798" s="2" t="s">
        <v>7</v>
      </c>
      <c r="J2798" s="17">
        <v>161.47999999999999</v>
      </c>
      <c r="L2798" s="30">
        <f>IF(M2798="1000 szt.",((J2798/N2798)/1000),IF(M2798="gram",((J2798/N2798)*1000),J2798/N2798))</f>
        <v>0.81555555555555548</v>
      </c>
      <c r="M2798" s="14" t="s">
        <v>19</v>
      </c>
      <c r="N2798" s="15">
        <v>198</v>
      </c>
      <c r="O2798" s="18" t="s">
        <v>1354</v>
      </c>
      <c r="P2798" s="31" t="str">
        <f t="shared" si="43"/>
        <v>St</v>
      </c>
    </row>
    <row r="2799" spans="1:16" ht="15.6" x14ac:dyDescent="0.3">
      <c r="A2799" s="9">
        <v>45633.938888888886</v>
      </c>
      <c r="B2799" s="2" t="s">
        <v>3</v>
      </c>
      <c r="C2799" s="2" t="s">
        <v>4</v>
      </c>
      <c r="D2799" s="2" t="s">
        <v>1708</v>
      </c>
      <c r="E2799" s="12" t="s">
        <v>71</v>
      </c>
      <c r="F2799" s="12" t="s">
        <v>1760</v>
      </c>
      <c r="G2799" s="2" t="s">
        <v>23</v>
      </c>
      <c r="H2799" s="2" t="s">
        <v>7</v>
      </c>
      <c r="I2799" s="2" t="s">
        <v>7</v>
      </c>
      <c r="J2799" s="17">
        <v>97.86</v>
      </c>
      <c r="L2799" s="30">
        <f>IF(M2799="1000 szt.",((J2799/N2799)/1000),IF(M2799="gram",((J2799/N2799)*1000),J2799/N2799))</f>
        <v>0.8155</v>
      </c>
      <c r="M2799" s="14" t="s">
        <v>19</v>
      </c>
      <c r="N2799" s="15">
        <v>120</v>
      </c>
      <c r="O2799" s="18" t="s">
        <v>1354</v>
      </c>
      <c r="P2799" s="31" t="str">
        <f t="shared" si="43"/>
        <v>St</v>
      </c>
    </row>
    <row r="2800" spans="1:16" ht="15.6" x14ac:dyDescent="0.3">
      <c r="A2800" s="9">
        <v>45633.940972222219</v>
      </c>
      <c r="B2800" s="2" t="s">
        <v>3</v>
      </c>
      <c r="C2800" s="2" t="s">
        <v>4</v>
      </c>
      <c r="D2800" s="2" t="s">
        <v>1708</v>
      </c>
      <c r="E2800" s="12" t="s">
        <v>71</v>
      </c>
      <c r="F2800" s="12" t="s">
        <v>1760</v>
      </c>
      <c r="G2800" s="2" t="s">
        <v>23</v>
      </c>
      <c r="H2800" s="2" t="s">
        <v>7</v>
      </c>
      <c r="I2800" s="2" t="s">
        <v>7</v>
      </c>
      <c r="J2800" s="17">
        <v>305.83</v>
      </c>
      <c r="L2800" s="30">
        <f>IF(M2800="1000 szt.",((J2800/N2800)/1000),IF(M2800="gram",((J2800/N2800)*1000),J2800/N2800))</f>
        <v>0.81554666666666664</v>
      </c>
      <c r="M2800" s="14" t="s">
        <v>19</v>
      </c>
      <c r="N2800" s="15">
        <v>375</v>
      </c>
      <c r="O2800" s="18" t="s">
        <v>1354</v>
      </c>
      <c r="P2800" s="31" t="str">
        <f t="shared" si="43"/>
        <v>St</v>
      </c>
    </row>
    <row r="2801" spans="1:16" ht="15.6" x14ac:dyDescent="0.3">
      <c r="A2801" s="9">
        <v>45633.945138888892</v>
      </c>
      <c r="B2801" s="2" t="s">
        <v>3</v>
      </c>
      <c r="C2801" s="2" t="s">
        <v>4</v>
      </c>
      <c r="D2801" s="2" t="s">
        <v>1708</v>
      </c>
      <c r="E2801" s="12" t="s">
        <v>71</v>
      </c>
      <c r="F2801" s="12" t="s">
        <v>1760</v>
      </c>
      <c r="G2801" s="2" t="s">
        <v>23</v>
      </c>
      <c r="H2801" s="2" t="s">
        <v>7</v>
      </c>
      <c r="I2801" s="2" t="s">
        <v>7</v>
      </c>
      <c r="J2801" s="17">
        <v>81.55</v>
      </c>
      <c r="L2801" s="30">
        <f>IF(M2801="1000 szt.",((J2801/N2801)/1000),IF(M2801="gram",((J2801/N2801)*1000),J2801/N2801))</f>
        <v>0.8155</v>
      </c>
      <c r="M2801" s="14" t="s">
        <v>19</v>
      </c>
      <c r="N2801" s="15">
        <v>100</v>
      </c>
      <c r="O2801" s="18" t="s">
        <v>1354</v>
      </c>
      <c r="P2801" s="31" t="str">
        <f t="shared" si="43"/>
        <v>St</v>
      </c>
    </row>
    <row r="2802" spans="1:16" ht="15.6" x14ac:dyDescent="0.3">
      <c r="A2802" s="9">
        <v>45633.954861111109</v>
      </c>
      <c r="B2802" s="2" t="s">
        <v>3</v>
      </c>
      <c r="C2802" s="2" t="s">
        <v>4</v>
      </c>
      <c r="D2802" s="2" t="s">
        <v>1708</v>
      </c>
      <c r="E2802" s="12" t="s">
        <v>71</v>
      </c>
      <c r="F2802" s="12" t="s">
        <v>1760</v>
      </c>
      <c r="G2802" s="2" t="s">
        <v>23</v>
      </c>
      <c r="H2802" s="2" t="s">
        <v>7</v>
      </c>
      <c r="I2802" s="2" t="s">
        <v>7</v>
      </c>
      <c r="J2802" s="17">
        <v>160.66</v>
      </c>
      <c r="L2802" s="30">
        <f>IF(M2802="1000 szt.",((J2802/N2802)/1000),IF(M2802="gram",((J2802/N2802)*1000),J2802/N2802))</f>
        <v>0.81553299492385789</v>
      </c>
      <c r="M2802" s="14" t="s">
        <v>19</v>
      </c>
      <c r="N2802" s="15">
        <v>197</v>
      </c>
      <c r="O2802" s="18" t="s">
        <v>1354</v>
      </c>
      <c r="P2802" s="31" t="str">
        <f t="shared" si="43"/>
        <v>St</v>
      </c>
    </row>
    <row r="2803" spans="1:16" ht="15.6" x14ac:dyDescent="0.3">
      <c r="A2803" s="9">
        <v>45633.958333333336</v>
      </c>
      <c r="B2803" s="2" t="s">
        <v>3</v>
      </c>
      <c r="C2803" s="2" t="s">
        <v>4</v>
      </c>
      <c r="D2803" s="2" t="s">
        <v>1708</v>
      </c>
      <c r="E2803" s="12" t="s">
        <v>71</v>
      </c>
      <c r="F2803" s="12" t="s">
        <v>1760</v>
      </c>
      <c r="G2803" s="2" t="s">
        <v>23</v>
      </c>
      <c r="H2803" s="2" t="s">
        <v>7</v>
      </c>
      <c r="I2803" s="2" t="s">
        <v>7</v>
      </c>
      <c r="J2803" s="17">
        <v>88.08</v>
      </c>
      <c r="L2803" s="30">
        <f>IF(M2803="1000 szt.",((J2803/N2803)/1000),IF(M2803="gram",((J2803/N2803)*1000),J2803/N2803))</f>
        <v>0.81555555555555559</v>
      </c>
      <c r="M2803" s="14" t="s">
        <v>19</v>
      </c>
      <c r="N2803" s="15">
        <v>108</v>
      </c>
      <c r="O2803" s="18" t="s">
        <v>1354</v>
      </c>
      <c r="P2803" s="31" t="str">
        <f t="shared" si="43"/>
        <v>St</v>
      </c>
    </row>
    <row r="2804" spans="1:16" ht="15.6" x14ac:dyDescent="0.3">
      <c r="A2804" s="9">
        <v>45634.225694444445</v>
      </c>
      <c r="B2804" s="2" t="s">
        <v>3</v>
      </c>
      <c r="C2804" s="2" t="s">
        <v>4</v>
      </c>
      <c r="D2804" s="2" t="s">
        <v>1708</v>
      </c>
      <c r="E2804" s="12" t="s">
        <v>25</v>
      </c>
      <c r="F2804" s="12" t="s">
        <v>1750</v>
      </c>
      <c r="G2804" s="2" t="s">
        <v>26</v>
      </c>
      <c r="H2804" s="2" t="s">
        <v>55</v>
      </c>
      <c r="I2804" s="2" t="s">
        <v>57</v>
      </c>
      <c r="J2804" s="17">
        <v>30</v>
      </c>
      <c r="L2804" s="30">
        <f>IF(M2804="1000 szt.",((J2804/N2804)/1000),IF(M2804="gram",((J2804/N2804)*1000),J2804/N2804))</f>
        <v>30</v>
      </c>
      <c r="M2804" s="14" t="s">
        <v>46</v>
      </c>
      <c r="N2804" s="15">
        <v>1</v>
      </c>
      <c r="O2804" s="18" t="s">
        <v>1168</v>
      </c>
      <c r="P2804" s="31" t="str">
        <f t="shared" si="43"/>
        <v>KA</v>
      </c>
    </row>
    <row r="2805" spans="1:16" ht="15.6" x14ac:dyDescent="0.3">
      <c r="A2805" s="9">
        <v>45634.225694444445</v>
      </c>
      <c r="B2805" s="2" t="s">
        <v>3</v>
      </c>
      <c r="C2805" s="2" t="s">
        <v>4</v>
      </c>
      <c r="D2805" s="2" t="s">
        <v>1708</v>
      </c>
      <c r="E2805" s="12" t="s">
        <v>25</v>
      </c>
      <c r="F2805" s="12" t="s">
        <v>1750</v>
      </c>
      <c r="G2805" s="2" t="s">
        <v>26</v>
      </c>
      <c r="H2805" s="2" t="s">
        <v>55</v>
      </c>
      <c r="I2805" s="2" t="s">
        <v>57</v>
      </c>
      <c r="J2805" s="17">
        <v>30</v>
      </c>
      <c r="L2805" s="30">
        <f>IF(M2805="1000 szt.",((J2805/N2805)/1000),IF(M2805="gram",((J2805/N2805)*1000),J2805/N2805))</f>
        <v>30</v>
      </c>
      <c r="M2805" s="14" t="s">
        <v>46</v>
      </c>
      <c r="N2805" s="15">
        <v>1</v>
      </c>
      <c r="O2805" s="18" t="s">
        <v>1168</v>
      </c>
      <c r="P2805" s="31" t="str">
        <f t="shared" si="43"/>
        <v>KA</v>
      </c>
    </row>
    <row r="2806" spans="1:16" ht="15.6" x14ac:dyDescent="0.3">
      <c r="A2806" s="9">
        <v>45634.225694444445</v>
      </c>
      <c r="B2806" s="2" t="s">
        <v>3</v>
      </c>
      <c r="C2806" s="2" t="s">
        <v>4</v>
      </c>
      <c r="D2806" s="2" t="s">
        <v>1708</v>
      </c>
      <c r="E2806" s="12" t="s">
        <v>25</v>
      </c>
      <c r="F2806" s="12" t="s">
        <v>1750</v>
      </c>
      <c r="G2806" s="2" t="s">
        <v>26</v>
      </c>
      <c r="H2806" s="2" t="s">
        <v>7</v>
      </c>
      <c r="I2806" s="2" t="s">
        <v>7</v>
      </c>
      <c r="J2806" s="17">
        <v>140.27000000000001</v>
      </c>
      <c r="L2806" s="30">
        <f>IF(M2806="1000 szt.",((J2806/N2806)/1000),IF(M2806="gram",((J2806/N2806)*1000),J2806/N2806))</f>
        <v>0.81552325581395357</v>
      </c>
      <c r="M2806" s="14" t="s">
        <v>19</v>
      </c>
      <c r="N2806" s="15">
        <v>172</v>
      </c>
      <c r="O2806" s="18" t="s">
        <v>1168</v>
      </c>
      <c r="P2806" s="31" t="str">
        <f t="shared" si="43"/>
        <v>KA</v>
      </c>
    </row>
    <row r="2807" spans="1:16" ht="15.6" x14ac:dyDescent="0.3">
      <c r="A2807" s="9">
        <v>45634.319444444445</v>
      </c>
      <c r="B2807" s="2" t="s">
        <v>27</v>
      </c>
      <c r="C2807" s="2" t="s">
        <v>28</v>
      </c>
      <c r="D2807" s="2" t="s">
        <v>1714</v>
      </c>
      <c r="E2807" s="12" t="s">
        <v>445</v>
      </c>
      <c r="G2807" s="2" t="s">
        <v>27</v>
      </c>
      <c r="H2807" s="2" t="s">
        <v>7</v>
      </c>
      <c r="I2807" s="2" t="s">
        <v>7</v>
      </c>
      <c r="J2807" s="17">
        <v>12722.42</v>
      </c>
      <c r="L2807" s="30">
        <f>IF(M2807="1000 szt.",((J2807/N2807)/1000),IF(M2807="gram",((J2807/N2807)*1000),J2807/N2807))</f>
        <v>0.81553974358974357</v>
      </c>
      <c r="M2807" s="14" t="s">
        <v>19</v>
      </c>
      <c r="N2807" s="15">
        <v>15600</v>
      </c>
      <c r="O2807" s="18" t="s">
        <v>1354</v>
      </c>
      <c r="P2807" s="31" t="str">
        <f t="shared" si="43"/>
        <v>St</v>
      </c>
    </row>
    <row r="2808" spans="1:16" ht="15.6" x14ac:dyDescent="0.3">
      <c r="A2808" s="9">
        <v>45634.319444444445</v>
      </c>
      <c r="B2808" s="2" t="s">
        <v>27</v>
      </c>
      <c r="C2808" s="2" t="s">
        <v>28</v>
      </c>
      <c r="D2808" s="2" t="s">
        <v>1714</v>
      </c>
      <c r="E2808" s="12" t="s">
        <v>445</v>
      </c>
      <c r="G2808" s="2" t="s">
        <v>27</v>
      </c>
      <c r="H2808" s="2" t="s">
        <v>29</v>
      </c>
      <c r="I2808" s="2" t="s">
        <v>30</v>
      </c>
      <c r="J2808" s="17">
        <v>6006.6</v>
      </c>
      <c r="L2808" s="30">
        <f>IF(M2808="1000 szt.",((J2808/N2808)/1000),IF(M2808="gram",((J2808/N2808)*1000),J2808/N2808))</f>
        <v>706.65882352941185</v>
      </c>
      <c r="M2808" s="14" t="s">
        <v>31</v>
      </c>
      <c r="N2808" s="15">
        <v>8.5</v>
      </c>
      <c r="O2808" s="18" t="s">
        <v>1354</v>
      </c>
      <c r="P2808" s="31" t="str">
        <f t="shared" si="43"/>
        <v>St</v>
      </c>
    </row>
    <row r="2809" spans="1:16" ht="15.6" x14ac:dyDescent="0.3">
      <c r="A2809" s="9">
        <v>45634.5625</v>
      </c>
      <c r="B2809" s="2" t="s">
        <v>27</v>
      </c>
      <c r="C2809" s="2" t="s">
        <v>32</v>
      </c>
      <c r="D2809" s="2" t="s">
        <v>1714</v>
      </c>
      <c r="E2809" s="12" t="s">
        <v>81</v>
      </c>
      <c r="G2809" s="2" t="s">
        <v>82</v>
      </c>
      <c r="H2809" s="2" t="s">
        <v>7</v>
      </c>
      <c r="I2809" s="2" t="s">
        <v>7</v>
      </c>
      <c r="J2809" s="17">
        <v>5708.78</v>
      </c>
      <c r="K2809" s="3" t="s">
        <v>1795</v>
      </c>
      <c r="L2809" s="30">
        <f>IF(M2809="1000 szt.",((J2809/N2809)/1000),IF(M2809="gram",((J2809/N2809)*1000),J2809/N2809))</f>
        <v>0.81553999999999993</v>
      </c>
      <c r="M2809" s="14" t="s">
        <v>19</v>
      </c>
      <c r="N2809" s="15">
        <v>7000</v>
      </c>
      <c r="O2809" s="18" t="s">
        <v>1354</v>
      </c>
      <c r="P2809" s="31" t="str">
        <f t="shared" si="43"/>
        <v>St</v>
      </c>
    </row>
    <row r="2810" spans="1:16" ht="15.6" x14ac:dyDescent="0.3">
      <c r="A2810" s="9">
        <v>45634.659722222219</v>
      </c>
      <c r="B2810" s="2" t="s">
        <v>9</v>
      </c>
      <c r="C2810" s="2" t="s">
        <v>4</v>
      </c>
      <c r="D2810" s="2" t="s">
        <v>1713</v>
      </c>
      <c r="E2810" s="12" t="s">
        <v>1693</v>
      </c>
      <c r="F2810" s="12" t="s">
        <v>1772</v>
      </c>
      <c r="G2810" s="2" t="s">
        <v>16</v>
      </c>
      <c r="H2810" s="2" t="s">
        <v>64</v>
      </c>
      <c r="I2810" s="2" t="s">
        <v>85</v>
      </c>
      <c r="K2810" s="3" t="s">
        <v>1796</v>
      </c>
      <c r="L2810" s="30">
        <f>IF(M2810="1000 szt.",((J2810/N2810)/1000),IF(M2810="gram",((J2810/N2810)*1000),J2810/N2810))</f>
        <v>0</v>
      </c>
      <c r="M2810" s="14" t="s">
        <v>19</v>
      </c>
      <c r="N2810" s="15">
        <v>1</v>
      </c>
      <c r="O2810" s="18" t="s">
        <v>1354</v>
      </c>
      <c r="P2810" s="31" t="str">
        <f t="shared" si="43"/>
        <v>St</v>
      </c>
    </row>
    <row r="2811" spans="1:16" ht="15.6" x14ac:dyDescent="0.3">
      <c r="A2811" s="9">
        <v>45634.940972222219</v>
      </c>
      <c r="B2811" s="2" t="s">
        <v>9</v>
      </c>
      <c r="C2811" s="2" t="s">
        <v>4</v>
      </c>
      <c r="D2811" s="2" t="s">
        <v>1709</v>
      </c>
      <c r="E2811" s="12" t="s">
        <v>60</v>
      </c>
      <c r="F2811" s="12" t="s">
        <v>1752</v>
      </c>
      <c r="G2811" s="2" t="s">
        <v>23</v>
      </c>
      <c r="H2811" s="2" t="s">
        <v>17</v>
      </c>
      <c r="I2811" s="2" t="s">
        <v>1744</v>
      </c>
      <c r="J2811" s="17">
        <v>4</v>
      </c>
      <c r="K2811" s="3" t="s">
        <v>1797</v>
      </c>
      <c r="L2811" s="30">
        <f>IF(M2811="1000 szt.",((J2811/N2811)/1000),IF(M2811="gram",((J2811/N2811)*1000),J2811/N2811))</f>
        <v>2</v>
      </c>
      <c r="M2811" s="14" t="s">
        <v>19</v>
      </c>
      <c r="N2811" s="15">
        <v>2</v>
      </c>
      <c r="O2811" s="18" t="s">
        <v>1354</v>
      </c>
      <c r="P2811" s="31" t="str">
        <f t="shared" si="43"/>
        <v>St</v>
      </c>
    </row>
    <row r="2812" spans="1:16" ht="15.6" x14ac:dyDescent="0.3">
      <c r="A2812" s="9">
        <v>45635.120138888888</v>
      </c>
      <c r="B2812" s="2" t="s">
        <v>27</v>
      </c>
      <c r="C2812" s="2" t="s">
        <v>32</v>
      </c>
      <c r="D2812" s="2" t="s">
        <v>1709</v>
      </c>
      <c r="E2812" s="12" t="s">
        <v>60</v>
      </c>
      <c r="G2812" s="2" t="s">
        <v>23</v>
      </c>
      <c r="H2812" s="2" t="s">
        <v>17</v>
      </c>
      <c r="I2812" s="2" t="s">
        <v>1744</v>
      </c>
      <c r="J2812" s="17">
        <v>8</v>
      </c>
      <c r="K2812" s="3" t="s">
        <v>1798</v>
      </c>
      <c r="L2812" s="30">
        <f>IF(M2812="1000 szt.",((J2812/N2812)/1000),IF(M2812="gram",((J2812/N2812)*1000),J2812/N2812))</f>
        <v>8</v>
      </c>
      <c r="M2812" s="14" t="s">
        <v>19</v>
      </c>
      <c r="N2812" s="15">
        <v>1</v>
      </c>
      <c r="O2812" s="18" t="s">
        <v>1354</v>
      </c>
      <c r="P2812" s="31" t="str">
        <f t="shared" si="43"/>
        <v>St</v>
      </c>
    </row>
    <row r="2813" spans="1:16" ht="31.2" x14ac:dyDescent="0.3">
      <c r="A2813" s="9">
        <v>45635.333333333336</v>
      </c>
      <c r="B2813" s="2" t="s">
        <v>27</v>
      </c>
      <c r="C2813" s="2" t="s">
        <v>28</v>
      </c>
      <c r="D2813" s="2" t="s">
        <v>1708</v>
      </c>
      <c r="E2813" s="12" t="s">
        <v>25</v>
      </c>
      <c r="G2813" s="2" t="s">
        <v>27</v>
      </c>
      <c r="H2813" s="2" t="s">
        <v>37</v>
      </c>
      <c r="I2813" s="2" t="s">
        <v>38</v>
      </c>
      <c r="J2813" s="17">
        <v>120000</v>
      </c>
      <c r="K2813" s="3" t="s">
        <v>1800</v>
      </c>
      <c r="L2813" s="30">
        <f>IF(M2813="1000 szt.",((J2813/N2813)/1000),IF(M2813="gram",((J2813/N2813)*1000),J2813/N2813))</f>
        <v>120000</v>
      </c>
      <c r="M2813" s="14" t="s">
        <v>19</v>
      </c>
      <c r="N2813" s="15">
        <v>1</v>
      </c>
      <c r="O2813" s="18" t="s">
        <v>1773</v>
      </c>
      <c r="P2813" s="31" t="str">
        <f t="shared" si="43"/>
        <v>Po</v>
      </c>
    </row>
    <row r="2814" spans="1:16" ht="28.8" x14ac:dyDescent="0.3">
      <c r="A2814" s="9">
        <v>45635.416666666664</v>
      </c>
      <c r="B2814" s="2" t="s">
        <v>9</v>
      </c>
      <c r="C2814" s="2" t="s">
        <v>4</v>
      </c>
      <c r="D2814" s="2" t="s">
        <v>1709</v>
      </c>
      <c r="E2814" s="12" t="s">
        <v>103</v>
      </c>
      <c r="F2814" s="12" t="s">
        <v>1756</v>
      </c>
      <c r="G2814" s="2" t="s">
        <v>23</v>
      </c>
      <c r="H2814" s="2" t="s">
        <v>11</v>
      </c>
      <c r="I2814" s="2" t="s">
        <v>1744</v>
      </c>
      <c r="K2814" s="3" t="s">
        <v>1802</v>
      </c>
      <c r="L2814" s="30">
        <f>IF(M2814="1000 szt.",((J2814/N2814)/1000),IF(M2814="gram",((J2814/N2814)*1000),J2814/N2814))</f>
        <v>0</v>
      </c>
      <c r="M2814" s="14" t="s">
        <v>19</v>
      </c>
      <c r="N2814" s="15">
        <v>1</v>
      </c>
      <c r="O2814" s="18" t="s">
        <v>1354</v>
      </c>
      <c r="P2814" s="31" t="str">
        <f t="shared" si="43"/>
        <v>St</v>
      </c>
    </row>
    <row r="2815" spans="1:16" ht="15.6" x14ac:dyDescent="0.3">
      <c r="A2815" s="9">
        <v>45635.454861111109</v>
      </c>
      <c r="B2815" s="2" t="s">
        <v>27</v>
      </c>
      <c r="C2815" s="2" t="s">
        <v>32</v>
      </c>
      <c r="D2815" s="2" t="s">
        <v>1716</v>
      </c>
      <c r="E2815" s="12" t="s">
        <v>1523</v>
      </c>
      <c r="G2815" s="2" t="s">
        <v>26</v>
      </c>
      <c r="H2815" s="2" t="s">
        <v>37</v>
      </c>
      <c r="I2815" s="2" t="s">
        <v>38</v>
      </c>
      <c r="J2815" s="17">
        <v>400000</v>
      </c>
      <c r="L2815" s="30">
        <f>IF(M2815="1000 szt.",((J2815/N2815)/1000),IF(M2815="gram",((J2815/N2815)*1000),J2815/N2815))</f>
        <v>200000</v>
      </c>
      <c r="M2815" s="14" t="s">
        <v>19</v>
      </c>
      <c r="N2815" s="15">
        <v>2</v>
      </c>
      <c r="O2815" s="18" t="s">
        <v>1354</v>
      </c>
      <c r="P2815" s="31" t="str">
        <f t="shared" si="43"/>
        <v>St</v>
      </c>
    </row>
    <row r="2816" spans="1:16" ht="15.6" x14ac:dyDescent="0.3">
      <c r="A2816" s="9">
        <v>45635.59375</v>
      </c>
      <c r="B2816" s="2" t="s">
        <v>27</v>
      </c>
      <c r="C2816" s="2" t="s">
        <v>32</v>
      </c>
      <c r="D2816" s="2" t="s">
        <v>1716</v>
      </c>
      <c r="E2816" s="12" t="s">
        <v>59</v>
      </c>
      <c r="G2816" s="2" t="s">
        <v>26</v>
      </c>
      <c r="H2816" s="2" t="s">
        <v>7</v>
      </c>
      <c r="I2816" s="2" t="s">
        <v>7</v>
      </c>
      <c r="J2816" s="17">
        <v>24466.2</v>
      </c>
      <c r="L2816" s="30">
        <f>IF(M2816="1000 szt.",((J2816/N2816)/1000),IF(M2816="gram",((J2816/N2816)*1000),J2816/N2816))</f>
        <v>0.81554000000000004</v>
      </c>
      <c r="M2816" s="14" t="s">
        <v>19</v>
      </c>
      <c r="N2816" s="15">
        <v>30000</v>
      </c>
      <c r="O2816" s="18" t="s">
        <v>1354</v>
      </c>
      <c r="P2816" s="31" t="str">
        <f t="shared" si="43"/>
        <v>St</v>
      </c>
    </row>
    <row r="2817" spans="1:16" ht="15.6" x14ac:dyDescent="0.3">
      <c r="A2817" s="9">
        <v>45635.620833333334</v>
      </c>
      <c r="B2817" s="2" t="s">
        <v>27</v>
      </c>
      <c r="C2817" s="2" t="s">
        <v>28</v>
      </c>
      <c r="D2817" s="2" t="s">
        <v>1715</v>
      </c>
      <c r="E2817" s="12" t="s">
        <v>36</v>
      </c>
      <c r="G2817" s="2" t="s">
        <v>27</v>
      </c>
      <c r="H2817" s="2" t="s">
        <v>37</v>
      </c>
      <c r="I2817" s="2" t="s">
        <v>38</v>
      </c>
      <c r="J2817" s="17">
        <v>45000</v>
      </c>
      <c r="K2817" s="3" t="s">
        <v>1799</v>
      </c>
      <c r="L2817" s="30">
        <f>IF(M2817="1000 szt.",((J2817/N2817)/1000),IF(M2817="gram",((J2817/N2817)*1000),J2817/N2817))</f>
        <v>45000</v>
      </c>
      <c r="M2817" s="14" t="s">
        <v>19</v>
      </c>
      <c r="N2817" s="15">
        <v>1</v>
      </c>
      <c r="O2817" s="18" t="s">
        <v>1166</v>
      </c>
      <c r="P2817" s="31" t="str">
        <f t="shared" si="43"/>
        <v>Po</v>
      </c>
    </row>
    <row r="2818" spans="1:16" ht="15.6" x14ac:dyDescent="0.3">
      <c r="A2818" s="9">
        <v>45635.875</v>
      </c>
      <c r="B2818" s="2" t="s">
        <v>9</v>
      </c>
      <c r="C2818" s="2" t="s">
        <v>4</v>
      </c>
      <c r="D2818" s="2" t="s">
        <v>1715</v>
      </c>
      <c r="E2818" s="12" t="s">
        <v>113</v>
      </c>
      <c r="F2818" s="12" t="s">
        <v>1758</v>
      </c>
      <c r="G2818" s="2" t="s">
        <v>16</v>
      </c>
      <c r="H2818" s="2" t="s">
        <v>17</v>
      </c>
      <c r="I2818" s="2" t="s">
        <v>18</v>
      </c>
      <c r="J2818" s="17">
        <v>4</v>
      </c>
      <c r="L2818" s="30">
        <f>IF(M2818="1000 szt.",((J2818/N2818)/1000),IF(M2818="gram",((J2818/N2818)*1000),J2818/N2818))</f>
        <v>4</v>
      </c>
      <c r="M2818" s="14" t="s">
        <v>19</v>
      </c>
      <c r="N2818" s="15">
        <v>1</v>
      </c>
      <c r="O2818" s="18" t="s">
        <v>1354</v>
      </c>
      <c r="P2818" s="31" t="str">
        <f t="shared" si="43"/>
        <v>St</v>
      </c>
    </row>
    <row r="2819" spans="1:16" ht="15.6" x14ac:dyDescent="0.3">
      <c r="A2819" s="9">
        <v>45636.041666666664</v>
      </c>
      <c r="B2819" s="2" t="s">
        <v>27</v>
      </c>
      <c r="C2819" s="2" t="s">
        <v>32</v>
      </c>
      <c r="D2819" s="2" t="s">
        <v>1716</v>
      </c>
      <c r="E2819" s="12" t="s">
        <v>59</v>
      </c>
      <c r="G2819" s="2" t="s">
        <v>26</v>
      </c>
      <c r="H2819" s="2" t="s">
        <v>7</v>
      </c>
      <c r="I2819" s="2" t="s">
        <v>7</v>
      </c>
      <c r="J2819" s="17">
        <v>21954.34</v>
      </c>
      <c r="L2819" s="30">
        <f>IF(M2819="1000 szt.",((J2819/N2819)/1000),IF(M2819="gram",((J2819/N2819)*1000),J2819/N2819))</f>
        <v>0.81554011887072808</v>
      </c>
      <c r="M2819" s="14" t="s">
        <v>19</v>
      </c>
      <c r="N2819" s="15">
        <v>26920</v>
      </c>
      <c r="O2819" s="18" t="s">
        <v>1354</v>
      </c>
      <c r="P2819" s="31" t="str">
        <f t="shared" ref="P2819:P2882" si="44">MID(O2819,1,2)</f>
        <v>St</v>
      </c>
    </row>
    <row r="2820" spans="1:16" ht="28.8" x14ac:dyDescent="0.3">
      <c r="A2820" s="9">
        <v>45636.25</v>
      </c>
      <c r="B2820" s="2" t="s">
        <v>9</v>
      </c>
      <c r="C2820" s="2" t="s">
        <v>4</v>
      </c>
      <c r="D2820" s="2" t="s">
        <v>1709</v>
      </c>
      <c r="E2820" s="12" t="s">
        <v>103</v>
      </c>
      <c r="F2820" s="12" t="s">
        <v>1756</v>
      </c>
      <c r="G2820" s="2" t="s">
        <v>23</v>
      </c>
      <c r="H2820" s="2" t="s">
        <v>37</v>
      </c>
      <c r="I2820" s="2" t="s">
        <v>1744</v>
      </c>
      <c r="J2820" s="17">
        <v>2500</v>
      </c>
      <c r="K2820" s="3" t="s">
        <v>1801</v>
      </c>
      <c r="L2820" s="30">
        <f>IF(M2820="1000 szt.",((J2820/N2820)/1000),IF(M2820="gram",((J2820/N2820)*1000),J2820/N2820))</f>
        <v>2500</v>
      </c>
      <c r="M2820" s="14" t="s">
        <v>19</v>
      </c>
      <c r="N2820" s="15">
        <v>1</v>
      </c>
      <c r="O2820" s="18" t="s">
        <v>1354</v>
      </c>
      <c r="P2820" s="31" t="str">
        <f t="shared" si="44"/>
        <v>St</v>
      </c>
    </row>
    <row r="2821" spans="1:16" ht="20.399999999999999" x14ac:dyDescent="0.3">
      <c r="A2821" s="9">
        <v>45636.3125</v>
      </c>
      <c r="B2821" s="2" t="s">
        <v>27</v>
      </c>
      <c r="C2821" s="2" t="s">
        <v>28</v>
      </c>
      <c r="D2821" s="2" t="s">
        <v>1716</v>
      </c>
      <c r="E2821" s="12" t="s">
        <v>242</v>
      </c>
      <c r="G2821" s="2" t="s">
        <v>27</v>
      </c>
      <c r="H2821" s="2" t="s">
        <v>7</v>
      </c>
      <c r="I2821" s="2" t="s">
        <v>7</v>
      </c>
      <c r="J2821" s="17">
        <v>220456.77</v>
      </c>
      <c r="K2821" s="3" t="s">
        <v>1803</v>
      </c>
      <c r="L2821" s="30">
        <f>IF(M2821="1000 szt.",((J2821/N2821)/1000),IF(M2821="gram",((J2821/N2821)*1000),J2821/N2821))</f>
        <v>0.81553998964190588</v>
      </c>
      <c r="M2821" s="14" t="s">
        <v>19</v>
      </c>
      <c r="N2821" s="15">
        <v>270320</v>
      </c>
      <c r="O2821" s="18" t="s">
        <v>1354</v>
      </c>
      <c r="P2821" s="31" t="str">
        <f t="shared" si="44"/>
        <v>St</v>
      </c>
    </row>
    <row r="2822" spans="1:16" ht="15.6" x14ac:dyDescent="0.3">
      <c r="A2822" s="9">
        <v>45636.321527777778</v>
      </c>
      <c r="B2822" s="2" t="s">
        <v>27</v>
      </c>
      <c r="C2822" s="2" t="s">
        <v>32</v>
      </c>
      <c r="D2822" s="2" t="s">
        <v>1716</v>
      </c>
      <c r="E2822" s="12" t="s">
        <v>1215</v>
      </c>
      <c r="G2822" s="2" t="s">
        <v>26</v>
      </c>
      <c r="H2822" s="2" t="s">
        <v>7</v>
      </c>
      <c r="I2822" s="2" t="s">
        <v>7</v>
      </c>
      <c r="J2822" s="17">
        <v>8155.4</v>
      </c>
      <c r="K2822" s="3" t="s">
        <v>892</v>
      </c>
      <c r="L2822" s="30">
        <f>IF(M2822="1000 szt.",((J2822/N2822)/1000),IF(M2822="gram",((J2822/N2822)*1000),J2822/N2822))</f>
        <v>0.81553999999999993</v>
      </c>
      <c r="M2822" s="14" t="s">
        <v>19</v>
      </c>
      <c r="N2822" s="15">
        <v>10000</v>
      </c>
      <c r="O2822" s="18" t="s">
        <v>1354</v>
      </c>
      <c r="P2822" s="31" t="str">
        <f t="shared" si="44"/>
        <v>St</v>
      </c>
    </row>
    <row r="2823" spans="1:16" ht="15.6" x14ac:dyDescent="0.3">
      <c r="A2823" s="9">
        <v>45636.321527777778</v>
      </c>
      <c r="B2823" s="2" t="s">
        <v>27</v>
      </c>
      <c r="C2823" s="2" t="s">
        <v>32</v>
      </c>
      <c r="D2823" s="2" t="s">
        <v>1716</v>
      </c>
      <c r="E2823" s="12" t="s">
        <v>1215</v>
      </c>
      <c r="G2823" s="2" t="s">
        <v>26</v>
      </c>
      <c r="H2823" s="2" t="s">
        <v>7</v>
      </c>
      <c r="I2823" s="2" t="s">
        <v>7</v>
      </c>
      <c r="J2823" s="17">
        <v>12233.1</v>
      </c>
      <c r="K2823" s="3" t="s">
        <v>1804</v>
      </c>
      <c r="L2823" s="30">
        <f>IF(M2823="1000 szt.",((J2823/N2823)/1000),IF(M2823="gram",((J2823/N2823)*1000),J2823/N2823))</f>
        <v>0.81554000000000004</v>
      </c>
      <c r="M2823" s="14" t="s">
        <v>19</v>
      </c>
      <c r="N2823" s="15">
        <v>15000</v>
      </c>
      <c r="O2823" s="18" t="s">
        <v>1354</v>
      </c>
      <c r="P2823" s="31" t="str">
        <f t="shared" si="44"/>
        <v>St</v>
      </c>
    </row>
    <row r="2824" spans="1:16" ht="15.6" x14ac:dyDescent="0.3">
      <c r="A2824" s="9">
        <v>45636.569444444445</v>
      </c>
      <c r="B2824" s="2" t="s">
        <v>27</v>
      </c>
      <c r="C2824" s="2" t="s">
        <v>28</v>
      </c>
      <c r="D2824" s="2" t="s">
        <v>1715</v>
      </c>
      <c r="E2824" s="12" t="s">
        <v>124</v>
      </c>
      <c r="G2824" s="2" t="s">
        <v>27</v>
      </c>
      <c r="H2824" s="2" t="s">
        <v>29</v>
      </c>
      <c r="I2824" s="2" t="s">
        <v>30</v>
      </c>
      <c r="J2824" s="17">
        <v>9786.48</v>
      </c>
      <c r="L2824" s="30">
        <f>IF(M2824="1000 szt.",((J2824/N2824)/1000),IF(M2824="gram",((J2824/N2824)*1000),J2824/N2824))</f>
        <v>815.54</v>
      </c>
      <c r="M2824" s="14" t="s">
        <v>31</v>
      </c>
      <c r="N2824" s="15">
        <v>12</v>
      </c>
      <c r="O2824" s="18" t="s">
        <v>1354</v>
      </c>
      <c r="P2824" s="31" t="str">
        <f t="shared" si="44"/>
        <v>St</v>
      </c>
    </row>
    <row r="2825" spans="1:16" ht="15.6" x14ac:dyDescent="0.3">
      <c r="A2825" s="9">
        <v>45636.638888888891</v>
      </c>
      <c r="B2825" s="2" t="s">
        <v>27</v>
      </c>
      <c r="C2825" s="2" t="s">
        <v>28</v>
      </c>
      <c r="D2825" s="2" t="s">
        <v>1716</v>
      </c>
      <c r="E2825" s="12" t="s">
        <v>267</v>
      </c>
      <c r="G2825" s="2" t="s">
        <v>27</v>
      </c>
      <c r="H2825" s="2" t="s">
        <v>7</v>
      </c>
      <c r="I2825" s="2" t="s">
        <v>7</v>
      </c>
      <c r="J2825" s="17">
        <v>16522.84</v>
      </c>
      <c r="L2825" s="30">
        <f>IF(M2825="1000 szt.",((J2825/N2825)/1000),IF(M2825="gram",((J2825/N2825)*1000),J2825/N2825))</f>
        <v>0.81553998025666341</v>
      </c>
      <c r="M2825" s="14" t="s">
        <v>19</v>
      </c>
      <c r="N2825" s="15">
        <v>20260</v>
      </c>
      <c r="O2825" s="18" t="s">
        <v>1164</v>
      </c>
      <c r="P2825" s="31" t="str">
        <f t="shared" si="44"/>
        <v>KA</v>
      </c>
    </row>
    <row r="2826" spans="1:16" ht="15.6" x14ac:dyDescent="0.3">
      <c r="A2826" s="9">
        <v>45637.388888888891</v>
      </c>
      <c r="B2826" s="2" t="s">
        <v>3</v>
      </c>
      <c r="C2826" s="2" t="s">
        <v>4</v>
      </c>
      <c r="D2826" s="2" t="s">
        <v>1708</v>
      </c>
      <c r="E2826" s="12" t="s">
        <v>71</v>
      </c>
      <c r="F2826" s="12" t="s">
        <v>1760</v>
      </c>
      <c r="G2826" s="2" t="s">
        <v>23</v>
      </c>
      <c r="H2826" s="2" t="s">
        <v>7</v>
      </c>
      <c r="I2826" s="2" t="s">
        <v>7</v>
      </c>
      <c r="J2826" s="17">
        <v>130.49</v>
      </c>
      <c r="K2826" s="3" t="s">
        <v>1805</v>
      </c>
      <c r="L2826" s="30">
        <f>IF(M2826="1000 szt.",((J2826/N2826)/1000),IF(M2826="gram",((J2826/N2826)*1000),J2826/N2826))</f>
        <v>0.81556250000000008</v>
      </c>
      <c r="M2826" s="14" t="s">
        <v>19</v>
      </c>
      <c r="N2826" s="15">
        <v>160</v>
      </c>
      <c r="O2826" s="18" t="s">
        <v>1354</v>
      </c>
      <c r="P2826" s="31" t="str">
        <f t="shared" si="44"/>
        <v>St</v>
      </c>
    </row>
    <row r="2827" spans="1:16" ht="15.6" x14ac:dyDescent="0.3">
      <c r="A2827" s="9">
        <v>45637.395833333336</v>
      </c>
      <c r="B2827" s="2" t="s">
        <v>3</v>
      </c>
      <c r="C2827" s="2" t="s">
        <v>4</v>
      </c>
      <c r="D2827" s="2" t="s">
        <v>1708</v>
      </c>
      <c r="E2827" s="12" t="s">
        <v>71</v>
      </c>
      <c r="F2827" s="12" t="s">
        <v>1760</v>
      </c>
      <c r="G2827" s="2" t="s">
        <v>23</v>
      </c>
      <c r="H2827" s="2" t="s">
        <v>7</v>
      </c>
      <c r="I2827" s="2" t="s">
        <v>7</v>
      </c>
      <c r="J2827" s="17">
        <v>48.93</v>
      </c>
      <c r="K2827" s="3" t="s">
        <v>1806</v>
      </c>
      <c r="L2827" s="30">
        <f>IF(M2827="1000 szt.",((J2827/N2827)/1000),IF(M2827="gram",((J2827/N2827)*1000),J2827/N2827))</f>
        <v>0.8155</v>
      </c>
      <c r="M2827" s="14" t="s">
        <v>19</v>
      </c>
      <c r="N2827" s="15">
        <v>60</v>
      </c>
      <c r="O2827" s="18" t="s">
        <v>1354</v>
      </c>
      <c r="P2827" s="31" t="str">
        <f t="shared" si="44"/>
        <v>St</v>
      </c>
    </row>
    <row r="2828" spans="1:16" ht="15.6" x14ac:dyDescent="0.3">
      <c r="A2828" s="9">
        <v>45637.402777777781</v>
      </c>
      <c r="B2828" s="2" t="s">
        <v>3</v>
      </c>
      <c r="C2828" s="2" t="s">
        <v>4</v>
      </c>
      <c r="D2828" s="2" t="s">
        <v>1708</v>
      </c>
      <c r="E2828" s="12" t="s">
        <v>71</v>
      </c>
      <c r="F2828" s="12" t="s">
        <v>1760</v>
      </c>
      <c r="G2828" s="2" t="s">
        <v>23</v>
      </c>
      <c r="H2828" s="2" t="s">
        <v>7</v>
      </c>
      <c r="I2828" s="2" t="s">
        <v>7</v>
      </c>
      <c r="J2828" s="17">
        <v>44.85</v>
      </c>
      <c r="K2828" s="3" t="s">
        <v>1807</v>
      </c>
      <c r="L2828" s="30">
        <f>IF(M2828="1000 szt.",((J2828/N2828)/1000),IF(M2828="gram",((J2828/N2828)*1000),J2828/N2828))</f>
        <v>0.81545454545454543</v>
      </c>
      <c r="M2828" s="14" t="s">
        <v>19</v>
      </c>
      <c r="N2828" s="15">
        <v>55</v>
      </c>
      <c r="O2828" s="18" t="s">
        <v>1354</v>
      </c>
      <c r="P2828" s="31" t="str">
        <f t="shared" si="44"/>
        <v>St</v>
      </c>
    </row>
    <row r="2829" spans="1:16" ht="15.6" x14ac:dyDescent="0.3">
      <c r="A2829" s="9">
        <v>45637.40625</v>
      </c>
      <c r="B2829" s="2" t="s">
        <v>3</v>
      </c>
      <c r="C2829" s="2" t="s">
        <v>4</v>
      </c>
      <c r="D2829" s="2" t="s">
        <v>1708</v>
      </c>
      <c r="E2829" s="12" t="s">
        <v>71</v>
      </c>
      <c r="F2829" s="12" t="s">
        <v>1760</v>
      </c>
      <c r="G2829" s="2" t="s">
        <v>23</v>
      </c>
      <c r="H2829" s="2" t="s">
        <v>7</v>
      </c>
      <c r="I2829" s="2" t="s">
        <v>7</v>
      </c>
      <c r="J2829" s="17">
        <v>65.239999999999995</v>
      </c>
      <c r="K2829" s="3" t="s">
        <v>1808</v>
      </c>
      <c r="L2829" s="30">
        <f>IF(M2829="1000 szt.",((J2829/N2829)/1000),IF(M2829="gram",((J2829/N2829)*1000),J2829/N2829))</f>
        <v>0.81549999999999989</v>
      </c>
      <c r="M2829" s="14" t="s">
        <v>19</v>
      </c>
      <c r="N2829" s="15">
        <v>80</v>
      </c>
      <c r="O2829" s="18" t="s">
        <v>1354</v>
      </c>
      <c r="P2829" s="31" t="str">
        <f t="shared" si="44"/>
        <v>St</v>
      </c>
    </row>
    <row r="2830" spans="1:16" ht="15.6" x14ac:dyDescent="0.3">
      <c r="A2830" s="9">
        <v>45637.458333333336</v>
      </c>
      <c r="B2830" s="2" t="s">
        <v>27</v>
      </c>
      <c r="C2830" s="2" t="s">
        <v>28</v>
      </c>
      <c r="D2830" s="2" t="s">
        <v>1708</v>
      </c>
      <c r="E2830" s="12" t="s">
        <v>66</v>
      </c>
      <c r="G2830" s="2" t="s">
        <v>27</v>
      </c>
      <c r="H2830" s="2" t="s">
        <v>37</v>
      </c>
      <c r="I2830" s="2" t="s">
        <v>38</v>
      </c>
      <c r="J2830" s="17">
        <v>110000</v>
      </c>
      <c r="K2830" s="3" t="s">
        <v>1809</v>
      </c>
      <c r="L2830" s="30">
        <f>IF(M2830="1000 szt.",((J2830/N2830)/1000),IF(M2830="gram",((J2830/N2830)*1000),J2830/N2830))</f>
        <v>110000</v>
      </c>
      <c r="M2830" s="14" t="s">
        <v>19</v>
      </c>
      <c r="N2830" s="15">
        <v>1</v>
      </c>
      <c r="O2830" s="18" t="s">
        <v>1166</v>
      </c>
      <c r="P2830" s="31" t="str">
        <f t="shared" si="44"/>
        <v>Po</v>
      </c>
    </row>
    <row r="2831" spans="1:16" ht="15.6" x14ac:dyDescent="0.3">
      <c r="A2831" s="9">
        <v>45637.541666666664</v>
      </c>
      <c r="B2831" s="2" t="s">
        <v>27</v>
      </c>
      <c r="C2831" s="2" t="s">
        <v>28</v>
      </c>
      <c r="D2831" s="2" t="s">
        <v>1708</v>
      </c>
      <c r="E2831" s="12" t="s">
        <v>25</v>
      </c>
      <c r="G2831" s="2" t="s">
        <v>27</v>
      </c>
      <c r="H2831" s="2" t="s">
        <v>37</v>
      </c>
      <c r="I2831" s="2" t="s">
        <v>38</v>
      </c>
      <c r="J2831" s="17">
        <v>80000</v>
      </c>
      <c r="K2831" s="3" t="s">
        <v>1810</v>
      </c>
      <c r="L2831" s="30">
        <f>IF(M2831="1000 szt.",((J2831/N2831)/1000),IF(M2831="gram",((J2831/N2831)*1000),J2831/N2831))</f>
        <v>80000</v>
      </c>
      <c r="M2831" s="14" t="s">
        <v>19</v>
      </c>
      <c r="N2831" s="15">
        <v>1</v>
      </c>
      <c r="O2831" s="18" t="s">
        <v>1774</v>
      </c>
      <c r="P2831" s="31" t="str">
        <f t="shared" si="44"/>
        <v>Po</v>
      </c>
    </row>
    <row r="2832" spans="1:16" ht="15.6" x14ac:dyDescent="0.3">
      <c r="A2832" s="9">
        <v>45637.583333333336</v>
      </c>
      <c r="B2832" s="2" t="s">
        <v>27</v>
      </c>
      <c r="C2832" s="2" t="s">
        <v>28</v>
      </c>
      <c r="D2832" s="2" t="s">
        <v>1709</v>
      </c>
      <c r="E2832" s="12" t="s">
        <v>36</v>
      </c>
      <c r="G2832" s="2" t="s">
        <v>27</v>
      </c>
      <c r="H2832" s="2" t="s">
        <v>29</v>
      </c>
      <c r="I2832" s="2" t="s">
        <v>134</v>
      </c>
      <c r="J2832" s="17">
        <v>5710217</v>
      </c>
      <c r="L2832" s="30">
        <f>IF(M2832="1000 szt.",((J2832/N2832)/1000),IF(M2832="gram",((J2832/N2832)*1000),J2832/N2832))</f>
        <v>660.90474537037039</v>
      </c>
      <c r="M2832" s="14" t="s">
        <v>31</v>
      </c>
      <c r="N2832" s="15">
        <v>8640</v>
      </c>
      <c r="O2832" s="18" t="s">
        <v>1163</v>
      </c>
      <c r="P2832" s="31" t="str">
        <f t="shared" si="44"/>
        <v>SC</v>
      </c>
    </row>
    <row r="2833" spans="1:16" ht="15.6" x14ac:dyDescent="0.3">
      <c r="A2833" s="9">
        <v>45637.725694444445</v>
      </c>
      <c r="B2833" s="2" t="s">
        <v>9</v>
      </c>
      <c r="C2833" s="2" t="s">
        <v>4</v>
      </c>
      <c r="D2833" s="2" t="s">
        <v>1709</v>
      </c>
      <c r="E2833" s="12" t="s">
        <v>60</v>
      </c>
      <c r="F2833" s="12" t="s">
        <v>1752</v>
      </c>
      <c r="G2833" s="2" t="s">
        <v>23</v>
      </c>
      <c r="H2833" s="2" t="s">
        <v>11</v>
      </c>
      <c r="I2833" s="2" t="s">
        <v>1744</v>
      </c>
      <c r="J2833" s="17">
        <v>3000</v>
      </c>
      <c r="K2833" s="3" t="s">
        <v>1811</v>
      </c>
      <c r="L2833" s="30">
        <f>IF(M2833="1000 szt.",((J2833/N2833)/1000),IF(M2833="gram",((J2833/N2833)*1000),J2833/N2833))</f>
        <v>3000</v>
      </c>
      <c r="M2833" s="14" t="s">
        <v>19</v>
      </c>
      <c r="N2833" s="15">
        <v>1</v>
      </c>
      <c r="O2833" s="18" t="s">
        <v>1354</v>
      </c>
      <c r="P2833" s="31" t="str">
        <f t="shared" si="44"/>
        <v>St</v>
      </c>
    </row>
    <row r="2834" spans="1:16" ht="15.6" x14ac:dyDescent="0.3">
      <c r="A2834" s="9">
        <v>45637.9375</v>
      </c>
      <c r="B2834" s="2" t="s">
        <v>3</v>
      </c>
      <c r="C2834" s="2" t="s">
        <v>4</v>
      </c>
      <c r="D2834" s="2" t="s">
        <v>1708</v>
      </c>
      <c r="E2834" s="12" t="s">
        <v>71</v>
      </c>
      <c r="F2834" s="12" t="s">
        <v>1760</v>
      </c>
      <c r="G2834" s="2" t="s">
        <v>23</v>
      </c>
      <c r="H2834" s="2" t="s">
        <v>7</v>
      </c>
      <c r="I2834" s="2" t="s">
        <v>7</v>
      </c>
      <c r="J2834" s="17">
        <v>244.66</v>
      </c>
      <c r="L2834" s="30">
        <f>IF(M2834="1000 szt.",((J2834/N2834)/1000),IF(M2834="gram",((J2834/N2834)*1000),J2834/N2834))</f>
        <v>0.81553333333333333</v>
      </c>
      <c r="M2834" s="14" t="s">
        <v>19</v>
      </c>
      <c r="N2834" s="15">
        <v>300</v>
      </c>
      <c r="O2834" s="18" t="s">
        <v>1354</v>
      </c>
      <c r="P2834" s="31" t="str">
        <f t="shared" si="44"/>
        <v>St</v>
      </c>
    </row>
    <row r="2835" spans="1:16" ht="15.6" x14ac:dyDescent="0.3">
      <c r="A2835" s="9">
        <v>45637.945833333331</v>
      </c>
      <c r="B2835" s="2" t="s">
        <v>3</v>
      </c>
      <c r="C2835" s="2" t="s">
        <v>4</v>
      </c>
      <c r="D2835" s="2" t="s">
        <v>1708</v>
      </c>
      <c r="E2835" s="12" t="s">
        <v>71</v>
      </c>
      <c r="F2835" s="12" t="s">
        <v>1760</v>
      </c>
      <c r="G2835" s="2" t="s">
        <v>23</v>
      </c>
      <c r="H2835" s="2" t="s">
        <v>7</v>
      </c>
      <c r="I2835" s="2" t="s">
        <v>7</v>
      </c>
      <c r="J2835" s="17">
        <v>81.55</v>
      </c>
      <c r="L2835" s="30">
        <f>IF(M2835="1000 szt.",((J2835/N2835)/1000),IF(M2835="gram",((J2835/N2835)*1000),J2835/N2835))</f>
        <v>0.8155</v>
      </c>
      <c r="M2835" s="14" t="s">
        <v>19</v>
      </c>
      <c r="N2835" s="15">
        <v>100</v>
      </c>
      <c r="O2835" s="18" t="s">
        <v>1354</v>
      </c>
      <c r="P2835" s="31" t="str">
        <f t="shared" si="44"/>
        <v>St</v>
      </c>
    </row>
    <row r="2836" spans="1:16" ht="15.6" x14ac:dyDescent="0.3">
      <c r="A2836" s="9">
        <v>45638.003472222219</v>
      </c>
      <c r="B2836" s="2" t="s">
        <v>3</v>
      </c>
      <c r="C2836" s="2" t="s">
        <v>4</v>
      </c>
      <c r="D2836" s="2" t="s">
        <v>1708</v>
      </c>
      <c r="E2836" s="12" t="s">
        <v>71</v>
      </c>
      <c r="F2836" s="12" t="s">
        <v>1760</v>
      </c>
      <c r="G2836" s="2" t="s">
        <v>23</v>
      </c>
      <c r="H2836" s="2" t="s">
        <v>7</v>
      </c>
      <c r="I2836" s="2" t="s">
        <v>7</v>
      </c>
      <c r="J2836" s="17">
        <v>112.54</v>
      </c>
      <c r="L2836" s="30">
        <f>IF(M2836="1000 szt.",((J2836/N2836)/1000),IF(M2836="gram",((J2836/N2836)*1000),J2836/N2836))</f>
        <v>0.8155072463768116</v>
      </c>
      <c r="M2836" s="14" t="s">
        <v>19</v>
      </c>
      <c r="N2836" s="15">
        <v>138</v>
      </c>
      <c r="O2836" s="18" t="s">
        <v>1354</v>
      </c>
      <c r="P2836" s="31" t="str">
        <f t="shared" si="44"/>
        <v>St</v>
      </c>
    </row>
    <row r="2837" spans="1:16" ht="15.6" x14ac:dyDescent="0.3">
      <c r="A2837" s="9">
        <v>45638.291666666664</v>
      </c>
      <c r="B2837" s="2" t="s">
        <v>27</v>
      </c>
      <c r="C2837" s="2" t="s">
        <v>28</v>
      </c>
      <c r="D2837" s="2" t="s">
        <v>1708</v>
      </c>
      <c r="E2837" s="12" t="s">
        <v>66</v>
      </c>
      <c r="G2837" s="2" t="s">
        <v>27</v>
      </c>
      <c r="H2837" s="2" t="s">
        <v>37</v>
      </c>
      <c r="I2837" s="2" t="s">
        <v>312</v>
      </c>
      <c r="J2837" s="17">
        <v>45000</v>
      </c>
      <c r="K2837" s="3" t="s">
        <v>1812</v>
      </c>
      <c r="L2837" s="30">
        <f>IF(M2837="1000 szt.",((J2837/N2837)/1000),IF(M2837="gram",((J2837/N2837)*1000),J2837/N2837))</f>
        <v>45000</v>
      </c>
      <c r="M2837" s="14" t="s">
        <v>19</v>
      </c>
      <c r="N2837" s="15">
        <v>1</v>
      </c>
      <c r="O2837" s="18" t="s">
        <v>1166</v>
      </c>
      <c r="P2837" s="31" t="str">
        <f t="shared" si="44"/>
        <v>Po</v>
      </c>
    </row>
    <row r="2838" spans="1:16" ht="15.6" x14ac:dyDescent="0.3">
      <c r="A2838" s="9">
        <v>45638.291666666664</v>
      </c>
      <c r="B2838" s="2" t="s">
        <v>27</v>
      </c>
      <c r="C2838" s="2" t="s">
        <v>28</v>
      </c>
      <c r="D2838" s="2" t="s">
        <v>1708</v>
      </c>
      <c r="E2838" s="12" t="s">
        <v>66</v>
      </c>
      <c r="G2838" s="2" t="s">
        <v>27</v>
      </c>
      <c r="H2838" s="2" t="s">
        <v>37</v>
      </c>
      <c r="I2838" s="2" t="s">
        <v>312</v>
      </c>
      <c r="J2838" s="17">
        <v>25000</v>
      </c>
      <c r="K2838" s="3" t="s">
        <v>1813</v>
      </c>
      <c r="L2838" s="30">
        <f>IF(M2838="1000 szt.",((J2838/N2838)/1000),IF(M2838="gram",((J2838/N2838)*1000),J2838/N2838))</f>
        <v>25000</v>
      </c>
      <c r="M2838" s="14" t="s">
        <v>19</v>
      </c>
      <c r="N2838" s="15">
        <v>1</v>
      </c>
      <c r="O2838" s="18" t="s">
        <v>1166</v>
      </c>
      <c r="P2838" s="31" t="str">
        <f t="shared" si="44"/>
        <v>Po</v>
      </c>
    </row>
    <row r="2839" spans="1:16" ht="28.8" x14ac:dyDescent="0.3">
      <c r="A2839" s="9">
        <v>45638.625</v>
      </c>
      <c r="B2839" s="2" t="s">
        <v>3</v>
      </c>
      <c r="C2839" s="2" t="s">
        <v>4</v>
      </c>
      <c r="D2839" s="2" t="s">
        <v>1708</v>
      </c>
      <c r="E2839" s="12" t="s">
        <v>22</v>
      </c>
      <c r="F2839" s="12" t="s">
        <v>1749</v>
      </c>
      <c r="G2839" s="2" t="s">
        <v>23</v>
      </c>
      <c r="H2839" s="2" t="s">
        <v>11</v>
      </c>
      <c r="I2839" s="2" t="s">
        <v>1744</v>
      </c>
      <c r="J2839" s="17">
        <v>168</v>
      </c>
      <c r="K2839" s="3" t="s">
        <v>175</v>
      </c>
      <c r="L2839" s="30">
        <f>IF(M2839="1000 szt.",((J2839/N2839)/1000),IF(M2839="gram",((J2839/N2839)*1000),J2839/N2839))</f>
        <v>30.000000000000004</v>
      </c>
      <c r="M2839" s="14" t="s">
        <v>31</v>
      </c>
      <c r="N2839" s="15">
        <v>5.6</v>
      </c>
      <c r="O2839" s="18" t="s">
        <v>1164</v>
      </c>
      <c r="P2839" s="31" t="str">
        <f t="shared" si="44"/>
        <v>KA</v>
      </c>
    </row>
    <row r="2840" spans="1:16" ht="28.8" x14ac:dyDescent="0.3">
      <c r="A2840" s="9">
        <v>45638.625</v>
      </c>
      <c r="B2840" s="2" t="s">
        <v>3</v>
      </c>
      <c r="C2840" s="2" t="s">
        <v>4</v>
      </c>
      <c r="D2840" s="2" t="s">
        <v>1708</v>
      </c>
      <c r="E2840" s="12" t="s">
        <v>22</v>
      </c>
      <c r="F2840" s="12" t="s">
        <v>1749</v>
      </c>
      <c r="G2840" s="2" t="s">
        <v>23</v>
      </c>
      <c r="H2840" s="2" t="s">
        <v>11</v>
      </c>
      <c r="I2840" s="2" t="s">
        <v>1744</v>
      </c>
      <c r="J2840" s="17">
        <v>222</v>
      </c>
      <c r="K2840" s="3" t="s">
        <v>175</v>
      </c>
      <c r="L2840" s="30">
        <f>IF(M2840="1000 szt.",((J2840/N2840)/1000),IF(M2840="gram",((J2840/N2840)*1000),J2840/N2840))</f>
        <v>30</v>
      </c>
      <c r="M2840" s="14" t="s">
        <v>31</v>
      </c>
      <c r="N2840" s="15">
        <v>7.4</v>
      </c>
      <c r="O2840" s="18" t="s">
        <v>1164</v>
      </c>
      <c r="P2840" s="31" t="str">
        <f t="shared" si="44"/>
        <v>KA</v>
      </c>
    </row>
    <row r="2841" spans="1:16" ht="28.8" x14ac:dyDescent="0.3">
      <c r="A2841" s="9">
        <v>45638.625</v>
      </c>
      <c r="B2841" s="2" t="s">
        <v>3</v>
      </c>
      <c r="C2841" s="2" t="s">
        <v>4</v>
      </c>
      <c r="D2841" s="2" t="s">
        <v>1708</v>
      </c>
      <c r="E2841" s="12" t="s">
        <v>22</v>
      </c>
      <c r="F2841" s="12" t="s">
        <v>1749</v>
      </c>
      <c r="G2841" s="2" t="s">
        <v>23</v>
      </c>
      <c r="H2841" s="2" t="s">
        <v>11</v>
      </c>
      <c r="I2841" s="2" t="s">
        <v>1744</v>
      </c>
      <c r="J2841" s="17">
        <v>266.8</v>
      </c>
      <c r="K2841" s="3" t="s">
        <v>738</v>
      </c>
      <c r="L2841" s="30">
        <f>IF(M2841="1000 szt.",((J2841/N2841)/1000),IF(M2841="gram",((J2841/N2841)*1000),J2841/N2841))</f>
        <v>6.67</v>
      </c>
      <c r="M2841" s="14" t="s">
        <v>46</v>
      </c>
      <c r="N2841" s="15">
        <v>40</v>
      </c>
      <c r="O2841" s="18" t="s">
        <v>1164</v>
      </c>
      <c r="P2841" s="31" t="str">
        <f t="shared" si="44"/>
        <v>KA</v>
      </c>
    </row>
    <row r="2842" spans="1:16" ht="15.6" x14ac:dyDescent="0.3">
      <c r="A2842" s="9">
        <v>45638.694444444445</v>
      </c>
      <c r="B2842" s="2" t="s">
        <v>3</v>
      </c>
      <c r="C2842" s="2" t="s">
        <v>4</v>
      </c>
      <c r="D2842" s="2" t="s">
        <v>1708</v>
      </c>
      <c r="E2842" s="12" t="s">
        <v>25</v>
      </c>
      <c r="F2842" s="12" t="s">
        <v>1750</v>
      </c>
      <c r="G2842" s="2" t="s">
        <v>26</v>
      </c>
      <c r="H2842" s="2" t="s">
        <v>7</v>
      </c>
      <c r="I2842" s="2" t="s">
        <v>7</v>
      </c>
      <c r="J2842" s="17">
        <v>16310.8</v>
      </c>
      <c r="K2842" s="3" t="s">
        <v>1814</v>
      </c>
      <c r="L2842" s="30">
        <f>IF(M2842="1000 szt.",((J2842/N2842)/1000),IF(M2842="gram",((J2842/N2842)*1000),J2842/N2842))</f>
        <v>0.81553999999999993</v>
      </c>
      <c r="M2842" s="14" t="s">
        <v>19</v>
      </c>
      <c r="N2842" s="15">
        <v>20000</v>
      </c>
      <c r="O2842" s="18" t="s">
        <v>1164</v>
      </c>
      <c r="P2842" s="31" t="str">
        <f t="shared" si="44"/>
        <v>KA</v>
      </c>
    </row>
    <row r="2843" spans="1:16" ht="28.8" x14ac:dyDescent="0.3">
      <c r="A2843" s="9">
        <v>45638.784722222219</v>
      </c>
      <c r="B2843" s="2" t="s">
        <v>3</v>
      </c>
      <c r="C2843" s="2" t="s">
        <v>4</v>
      </c>
      <c r="D2843" s="2" t="s">
        <v>1708</v>
      </c>
      <c r="E2843" s="12" t="s">
        <v>58</v>
      </c>
      <c r="F2843" s="12" t="s">
        <v>1754</v>
      </c>
      <c r="G2843" s="2" t="s">
        <v>23</v>
      </c>
      <c r="H2843" s="2" t="s">
        <v>7</v>
      </c>
      <c r="I2843" s="2" t="s">
        <v>7</v>
      </c>
      <c r="J2843" s="17">
        <v>10.6</v>
      </c>
      <c r="L2843" s="30">
        <f>IF(M2843="1000 szt.",((J2843/N2843)/1000),IF(M2843="gram",((J2843/N2843)*1000),J2843/N2843))</f>
        <v>0.81538461538461537</v>
      </c>
      <c r="M2843" s="14" t="s">
        <v>19</v>
      </c>
      <c r="N2843" s="15">
        <v>13</v>
      </c>
      <c r="O2843" s="18" t="s">
        <v>1354</v>
      </c>
      <c r="P2843" s="31" t="str">
        <f t="shared" si="44"/>
        <v>St</v>
      </c>
    </row>
    <row r="2844" spans="1:16" ht="15.6" x14ac:dyDescent="0.3">
      <c r="A2844" s="9">
        <v>45638.923611111109</v>
      </c>
      <c r="B2844" s="2" t="s">
        <v>3</v>
      </c>
      <c r="C2844" s="2" t="s">
        <v>4</v>
      </c>
      <c r="D2844" s="2" t="s">
        <v>1708</v>
      </c>
      <c r="E2844" s="12" t="s">
        <v>71</v>
      </c>
      <c r="F2844" s="12" t="s">
        <v>1760</v>
      </c>
      <c r="G2844" s="2" t="s">
        <v>23</v>
      </c>
      <c r="H2844" s="2" t="s">
        <v>7</v>
      </c>
      <c r="I2844" s="2" t="s">
        <v>7</v>
      </c>
      <c r="J2844" s="17">
        <v>64.430000000000007</v>
      </c>
      <c r="K2844" s="3" t="s">
        <v>1815</v>
      </c>
      <c r="L2844" s="30">
        <f>IF(M2844="1000 szt.",((J2844/N2844)/1000),IF(M2844="gram",((J2844/N2844)*1000),J2844/N2844))</f>
        <v>0.8155696202531646</v>
      </c>
      <c r="M2844" s="14" t="s">
        <v>19</v>
      </c>
      <c r="N2844" s="15">
        <v>79</v>
      </c>
      <c r="O2844" s="18" t="s">
        <v>1354</v>
      </c>
      <c r="P2844" s="31" t="str">
        <f t="shared" si="44"/>
        <v>St</v>
      </c>
    </row>
    <row r="2845" spans="1:16" ht="28.8" x14ac:dyDescent="0.3">
      <c r="A2845" s="9">
        <v>45639.100694444445</v>
      </c>
      <c r="B2845" s="2" t="s">
        <v>9</v>
      </c>
      <c r="C2845" s="2" t="s">
        <v>4</v>
      </c>
      <c r="D2845" s="2" t="s">
        <v>1708</v>
      </c>
      <c r="E2845" s="12" t="s">
        <v>22</v>
      </c>
      <c r="F2845" s="12" t="s">
        <v>1749</v>
      </c>
      <c r="G2845" s="2" t="s">
        <v>23</v>
      </c>
      <c r="H2845" s="2" t="s">
        <v>64</v>
      </c>
      <c r="I2845" s="2" t="s">
        <v>1744</v>
      </c>
      <c r="J2845" s="17">
        <v>50</v>
      </c>
      <c r="K2845" s="3" t="s">
        <v>1816</v>
      </c>
      <c r="L2845" s="30">
        <f>IF(M2845="1000 szt.",((J2845/N2845)/1000),IF(M2845="gram",((J2845/N2845)*1000),J2845/N2845))</f>
        <v>50</v>
      </c>
      <c r="M2845" s="14" t="s">
        <v>19</v>
      </c>
      <c r="N2845" s="15">
        <v>1</v>
      </c>
      <c r="O2845" s="18" t="s">
        <v>1354</v>
      </c>
      <c r="P2845" s="31" t="str">
        <f t="shared" si="44"/>
        <v>St</v>
      </c>
    </row>
    <row r="2846" spans="1:16" ht="15.6" x14ac:dyDescent="0.3">
      <c r="A2846" s="9">
        <v>45639.229166666664</v>
      </c>
      <c r="B2846" s="2" t="s">
        <v>27</v>
      </c>
      <c r="C2846" s="2" t="s">
        <v>32</v>
      </c>
      <c r="D2846" s="2" t="s">
        <v>1708</v>
      </c>
      <c r="E2846" s="12" t="s">
        <v>25</v>
      </c>
      <c r="G2846" s="2" t="s">
        <v>26</v>
      </c>
      <c r="H2846" s="2" t="s">
        <v>37</v>
      </c>
      <c r="I2846" s="2" t="s">
        <v>324</v>
      </c>
      <c r="J2846" s="17">
        <v>115290</v>
      </c>
      <c r="K2846" s="3" t="s">
        <v>1818</v>
      </c>
      <c r="L2846" s="30">
        <f>IF(M2846="1000 szt.",((J2846/N2846)/1000),IF(M2846="gram",((J2846/N2846)*1000),J2846/N2846))</f>
        <v>115290</v>
      </c>
      <c r="M2846" s="14" t="s">
        <v>19</v>
      </c>
      <c r="N2846" s="15">
        <v>1</v>
      </c>
      <c r="O2846" s="18" t="s">
        <v>1166</v>
      </c>
      <c r="P2846" s="31" t="str">
        <f t="shared" si="44"/>
        <v>Po</v>
      </c>
    </row>
    <row r="2847" spans="1:16" ht="15.6" x14ac:dyDescent="0.3">
      <c r="A2847" s="9">
        <v>45639.229166666664</v>
      </c>
      <c r="B2847" s="2" t="s">
        <v>27</v>
      </c>
      <c r="C2847" s="2" t="s">
        <v>32</v>
      </c>
      <c r="D2847" s="2" t="s">
        <v>1708</v>
      </c>
      <c r="E2847" s="12" t="s">
        <v>25</v>
      </c>
      <c r="G2847" s="2" t="s">
        <v>26</v>
      </c>
      <c r="H2847" s="2" t="s">
        <v>37</v>
      </c>
      <c r="I2847" s="2" t="s">
        <v>324</v>
      </c>
      <c r="J2847" s="17">
        <v>204960</v>
      </c>
      <c r="K2847" s="3" t="s">
        <v>1819</v>
      </c>
      <c r="L2847" s="30">
        <f>IF(M2847="1000 szt.",((J2847/N2847)/1000),IF(M2847="gram",((J2847/N2847)*1000),J2847/N2847))</f>
        <v>204960</v>
      </c>
      <c r="M2847" s="14" t="s">
        <v>19</v>
      </c>
      <c r="N2847" s="15">
        <v>1</v>
      </c>
      <c r="O2847" s="18" t="s">
        <v>1166</v>
      </c>
      <c r="P2847" s="31" t="str">
        <f t="shared" si="44"/>
        <v>Po</v>
      </c>
    </row>
    <row r="2848" spans="1:16" ht="15.6" x14ac:dyDescent="0.3">
      <c r="A2848" s="9">
        <v>45639.229166666664</v>
      </c>
      <c r="B2848" s="2" t="s">
        <v>27</v>
      </c>
      <c r="C2848" s="2" t="s">
        <v>32</v>
      </c>
      <c r="D2848" s="2" t="s">
        <v>1708</v>
      </c>
      <c r="E2848" s="12" t="s">
        <v>25</v>
      </c>
      <c r="G2848" s="2" t="s">
        <v>26</v>
      </c>
      <c r="H2848" s="2" t="s">
        <v>37</v>
      </c>
      <c r="I2848" s="2" t="s">
        <v>324</v>
      </c>
      <c r="J2848" s="17">
        <v>343000</v>
      </c>
      <c r="K2848" s="3" t="s">
        <v>1820</v>
      </c>
      <c r="L2848" s="30">
        <f>IF(M2848="1000 szt.",((J2848/N2848)/1000),IF(M2848="gram",((J2848/N2848)*1000),J2848/N2848))</f>
        <v>343000</v>
      </c>
      <c r="M2848" s="14" t="s">
        <v>19</v>
      </c>
      <c r="N2848" s="15">
        <v>1</v>
      </c>
      <c r="O2848" s="18" t="s">
        <v>1166</v>
      </c>
      <c r="P2848" s="31" t="str">
        <f t="shared" si="44"/>
        <v>Po</v>
      </c>
    </row>
    <row r="2849" spans="1:16" ht="20.399999999999999" x14ac:dyDescent="0.3">
      <c r="A2849" s="9">
        <v>45639.229166666664</v>
      </c>
      <c r="B2849" s="2" t="s">
        <v>27</v>
      </c>
      <c r="C2849" s="2" t="s">
        <v>32</v>
      </c>
      <c r="D2849" s="2" t="s">
        <v>1708</v>
      </c>
      <c r="E2849" s="12" t="s">
        <v>25</v>
      </c>
      <c r="G2849" s="2" t="s">
        <v>26</v>
      </c>
      <c r="H2849" s="2" t="s">
        <v>11</v>
      </c>
      <c r="I2849" s="2" t="s">
        <v>1744</v>
      </c>
      <c r="J2849" s="17">
        <v>51240.02</v>
      </c>
      <c r="K2849" s="3" t="s">
        <v>1821</v>
      </c>
      <c r="L2849" s="30">
        <f>IF(M2849="1000 szt.",((J2849/N2849)/1000),IF(M2849="gram",((J2849/N2849)*1000),J2849/N2849))</f>
        <v>3941.54</v>
      </c>
      <c r="M2849" s="14" t="s">
        <v>19</v>
      </c>
      <c r="N2849" s="15">
        <v>13</v>
      </c>
      <c r="O2849" s="18" t="s">
        <v>1166</v>
      </c>
      <c r="P2849" s="31" t="str">
        <f t="shared" si="44"/>
        <v>Po</v>
      </c>
    </row>
    <row r="2850" spans="1:16" ht="28.8" x14ac:dyDescent="0.3">
      <c r="A2850" s="9">
        <v>45639.298611111109</v>
      </c>
      <c r="B2850" s="2" t="s">
        <v>9</v>
      </c>
      <c r="C2850" s="2" t="s">
        <v>4</v>
      </c>
      <c r="D2850" s="2" t="s">
        <v>1708</v>
      </c>
      <c r="E2850" s="12" t="s">
        <v>22</v>
      </c>
      <c r="F2850" s="12" t="s">
        <v>1749</v>
      </c>
      <c r="G2850" s="2" t="s">
        <v>23</v>
      </c>
      <c r="H2850" s="2" t="s">
        <v>37</v>
      </c>
      <c r="I2850" s="2" t="s">
        <v>1744</v>
      </c>
      <c r="J2850" s="17">
        <v>6000</v>
      </c>
      <c r="K2850" s="3" t="s">
        <v>1817</v>
      </c>
      <c r="L2850" s="30">
        <f>IF(M2850="1000 szt.",((J2850/N2850)/1000),IF(M2850="gram",((J2850/N2850)*1000),J2850/N2850))</f>
        <v>3000</v>
      </c>
      <c r="M2850" s="14" t="s">
        <v>19</v>
      </c>
      <c r="N2850" s="15">
        <v>2</v>
      </c>
      <c r="O2850" s="18" t="s">
        <v>1354</v>
      </c>
      <c r="P2850" s="31" t="str">
        <f t="shared" si="44"/>
        <v>St</v>
      </c>
    </row>
    <row r="2851" spans="1:16" ht="15.6" x14ac:dyDescent="0.3">
      <c r="A2851" s="9">
        <v>45639.361111111109</v>
      </c>
      <c r="B2851" s="2" t="s">
        <v>27</v>
      </c>
      <c r="C2851" s="2" t="s">
        <v>28</v>
      </c>
      <c r="D2851" s="2" t="s">
        <v>1711</v>
      </c>
      <c r="E2851" s="12" t="s">
        <v>13</v>
      </c>
      <c r="G2851" s="2" t="s">
        <v>27</v>
      </c>
      <c r="H2851" s="2" t="s">
        <v>7</v>
      </c>
      <c r="I2851" s="2" t="s">
        <v>7</v>
      </c>
      <c r="J2851" s="17">
        <v>2609.73</v>
      </c>
      <c r="L2851" s="30">
        <f>IF(M2851="1000 szt.",((J2851/N2851)/1000),IF(M2851="gram",((J2851/N2851)*1000),J2851/N2851))</f>
        <v>0.81554062500000002</v>
      </c>
      <c r="M2851" s="14" t="s">
        <v>19</v>
      </c>
      <c r="N2851" s="15">
        <v>3200</v>
      </c>
      <c r="O2851" s="18" t="s">
        <v>1354</v>
      </c>
      <c r="P2851" s="31" t="str">
        <f t="shared" si="44"/>
        <v>St</v>
      </c>
    </row>
    <row r="2852" spans="1:16" ht="15.6" x14ac:dyDescent="0.3">
      <c r="A2852" s="9">
        <v>45639.368055555555</v>
      </c>
      <c r="B2852" s="2" t="s">
        <v>27</v>
      </c>
      <c r="C2852" s="2" t="s">
        <v>28</v>
      </c>
      <c r="D2852" s="2" t="s">
        <v>1711</v>
      </c>
      <c r="E2852" s="12" t="s">
        <v>13</v>
      </c>
      <c r="G2852" s="2" t="s">
        <v>27</v>
      </c>
      <c r="H2852" s="2" t="s">
        <v>7</v>
      </c>
      <c r="I2852" s="2" t="s">
        <v>7</v>
      </c>
      <c r="J2852" s="17">
        <v>1223.31</v>
      </c>
      <c r="L2852" s="30">
        <f>IF(M2852="1000 szt.",((J2852/N2852)/1000),IF(M2852="gram",((J2852/N2852)*1000),J2852/N2852))</f>
        <v>0.81553999999999993</v>
      </c>
      <c r="M2852" s="14" t="s">
        <v>19</v>
      </c>
      <c r="N2852" s="15">
        <v>1500</v>
      </c>
      <c r="O2852" s="18" t="s">
        <v>1354</v>
      </c>
      <c r="P2852" s="31" t="str">
        <f t="shared" si="44"/>
        <v>St</v>
      </c>
    </row>
    <row r="2853" spans="1:16" ht="15.6" x14ac:dyDescent="0.3">
      <c r="A2853" s="9">
        <v>45639.451388888891</v>
      </c>
      <c r="B2853" s="2" t="s">
        <v>3</v>
      </c>
      <c r="C2853" s="2" t="s">
        <v>32</v>
      </c>
      <c r="D2853" s="2" t="s">
        <v>1714</v>
      </c>
      <c r="E2853" s="12" t="s">
        <v>33</v>
      </c>
      <c r="G2853" s="2" t="s">
        <v>34</v>
      </c>
      <c r="H2853" s="2" t="s">
        <v>10</v>
      </c>
      <c r="I2853" s="2" t="s">
        <v>35</v>
      </c>
      <c r="J2853" s="17">
        <v>225</v>
      </c>
      <c r="L2853" s="30">
        <f>IF(M2853="1000 szt.",((J2853/N2853)/1000),IF(M2853="gram",((J2853/N2853)*1000),J2853/N2853))</f>
        <v>45000</v>
      </c>
      <c r="M2853" s="14" t="s">
        <v>31</v>
      </c>
      <c r="N2853" s="15">
        <v>5.0000000000000001E-3</v>
      </c>
      <c r="O2853" s="18" t="s">
        <v>1354</v>
      </c>
      <c r="P2853" s="31" t="str">
        <f t="shared" si="44"/>
        <v>St</v>
      </c>
    </row>
    <row r="2854" spans="1:16" ht="15.6" x14ac:dyDescent="0.3">
      <c r="A2854" s="9">
        <v>45639.506944444445</v>
      </c>
      <c r="B2854" s="2" t="s">
        <v>27</v>
      </c>
      <c r="C2854" s="2" t="s">
        <v>32</v>
      </c>
      <c r="D2854" s="2" t="s">
        <v>1709</v>
      </c>
      <c r="E2854" s="12" t="s">
        <v>99</v>
      </c>
      <c r="G2854" s="2" t="s">
        <v>23</v>
      </c>
      <c r="H2854" s="2" t="s">
        <v>55</v>
      </c>
      <c r="I2854" s="2" t="s">
        <v>57</v>
      </c>
      <c r="J2854" s="17">
        <v>160</v>
      </c>
      <c r="L2854" s="30">
        <f>IF(M2854="1000 szt.",((J2854/N2854)/1000),IF(M2854="gram",((J2854/N2854)*1000),J2854/N2854))</f>
        <v>40</v>
      </c>
      <c r="M2854" s="14" t="s">
        <v>46</v>
      </c>
      <c r="N2854" s="15">
        <v>4</v>
      </c>
      <c r="O2854" s="18" t="s">
        <v>1354</v>
      </c>
      <c r="P2854" s="31" t="str">
        <f t="shared" si="44"/>
        <v>St</v>
      </c>
    </row>
    <row r="2855" spans="1:16" ht="15.6" x14ac:dyDescent="0.3">
      <c r="A2855" s="9">
        <v>45639.576388888891</v>
      </c>
      <c r="B2855" s="2" t="s">
        <v>27</v>
      </c>
      <c r="C2855" s="2" t="s">
        <v>28</v>
      </c>
      <c r="D2855" s="2" t="s">
        <v>1708</v>
      </c>
      <c r="E2855" s="12" t="s">
        <v>36</v>
      </c>
      <c r="G2855" s="2" t="s">
        <v>27</v>
      </c>
      <c r="H2855" s="2" t="s">
        <v>7</v>
      </c>
      <c r="I2855" s="2" t="s">
        <v>7</v>
      </c>
      <c r="J2855" s="17">
        <v>277283.59999999998</v>
      </c>
      <c r="L2855" s="30">
        <f>IF(M2855="1000 szt.",((J2855/N2855)/1000),IF(M2855="gram",((J2855/N2855)*1000),J2855/N2855))</f>
        <v>0.81553999999999993</v>
      </c>
      <c r="M2855" s="14" t="s">
        <v>19</v>
      </c>
      <c r="N2855" s="15">
        <v>340000</v>
      </c>
      <c r="O2855" s="18" t="s">
        <v>1163</v>
      </c>
      <c r="P2855" s="31" t="str">
        <f t="shared" si="44"/>
        <v>SC</v>
      </c>
    </row>
    <row r="2856" spans="1:16" ht="28.8" x14ac:dyDescent="0.3">
      <c r="A2856" s="9">
        <v>45639.666666666664</v>
      </c>
      <c r="B2856" s="2" t="s">
        <v>9</v>
      </c>
      <c r="C2856" s="2" t="s">
        <v>4</v>
      </c>
      <c r="D2856" s="2" t="s">
        <v>1709</v>
      </c>
      <c r="E2856" s="12" t="s">
        <v>103</v>
      </c>
      <c r="F2856" s="12" t="s">
        <v>1756</v>
      </c>
      <c r="G2856" s="2" t="s">
        <v>23</v>
      </c>
      <c r="H2856" s="2" t="s">
        <v>37</v>
      </c>
      <c r="I2856" s="2" t="s">
        <v>38</v>
      </c>
      <c r="J2856" s="17">
        <v>80000</v>
      </c>
      <c r="K2856" s="3" t="s">
        <v>1822</v>
      </c>
      <c r="L2856" s="30">
        <f>IF(M2856="1000 szt.",((J2856/N2856)/1000),IF(M2856="gram",((J2856/N2856)*1000),J2856/N2856))</f>
        <v>80000</v>
      </c>
      <c r="M2856" s="14" t="s">
        <v>19</v>
      </c>
      <c r="N2856" s="15">
        <v>1</v>
      </c>
      <c r="O2856" s="18" t="s">
        <v>1354</v>
      </c>
      <c r="P2856" s="31" t="str">
        <f t="shared" si="44"/>
        <v>St</v>
      </c>
    </row>
    <row r="2857" spans="1:16" ht="15.6" x14ac:dyDescent="0.3">
      <c r="A2857" s="9">
        <v>45639.84375</v>
      </c>
      <c r="B2857" s="2" t="s">
        <v>3</v>
      </c>
      <c r="C2857" s="2" t="s">
        <v>4</v>
      </c>
      <c r="D2857" s="2" t="s">
        <v>1708</v>
      </c>
      <c r="E2857" s="12" t="s">
        <v>25</v>
      </c>
      <c r="F2857" s="12" t="s">
        <v>1750</v>
      </c>
      <c r="G2857" s="2" t="s">
        <v>26</v>
      </c>
      <c r="H2857" s="2" t="s">
        <v>7</v>
      </c>
      <c r="I2857" s="2" t="s">
        <v>7</v>
      </c>
      <c r="J2857" s="17">
        <v>81554</v>
      </c>
      <c r="L2857" s="30">
        <f>IF(M2857="1000 szt.",((J2857/N2857)/1000),IF(M2857="gram",((J2857/N2857)*1000),J2857/N2857))</f>
        <v>0.81554000000000004</v>
      </c>
      <c r="M2857" s="14" t="s">
        <v>19</v>
      </c>
      <c r="N2857" s="15">
        <v>100000</v>
      </c>
      <c r="O2857" s="18" t="s">
        <v>1168</v>
      </c>
      <c r="P2857" s="31" t="str">
        <f t="shared" si="44"/>
        <v>KA</v>
      </c>
    </row>
    <row r="2858" spans="1:16" ht="15.6" x14ac:dyDescent="0.3">
      <c r="A2858" s="9">
        <v>45640.291666666664</v>
      </c>
      <c r="B2858" s="2" t="s">
        <v>3</v>
      </c>
      <c r="C2858" s="2" t="s">
        <v>4</v>
      </c>
      <c r="D2858" s="2" t="s">
        <v>1708</v>
      </c>
      <c r="E2858" s="12" t="s">
        <v>25</v>
      </c>
      <c r="F2858" s="12" t="s">
        <v>1750</v>
      </c>
      <c r="G2858" s="2" t="s">
        <v>26</v>
      </c>
      <c r="H2858" s="2" t="s">
        <v>7</v>
      </c>
      <c r="I2858" s="2" t="s">
        <v>7</v>
      </c>
      <c r="J2858" s="17">
        <v>750.3</v>
      </c>
      <c r="L2858" s="30">
        <f>IF(M2858="1000 szt.",((J2858/N2858)/1000),IF(M2858="gram",((J2858/N2858)*1000),J2858/N2858))</f>
        <v>0.81554347826086948</v>
      </c>
      <c r="M2858" s="14" t="s">
        <v>19</v>
      </c>
      <c r="N2858" s="15">
        <v>920</v>
      </c>
      <c r="O2858" s="18" t="s">
        <v>1164</v>
      </c>
      <c r="P2858" s="31" t="str">
        <f t="shared" si="44"/>
        <v>KA</v>
      </c>
    </row>
    <row r="2859" spans="1:16" ht="15.6" x14ac:dyDescent="0.3">
      <c r="A2859" s="9">
        <v>45640.354166666664</v>
      </c>
      <c r="B2859" s="2" t="s">
        <v>27</v>
      </c>
      <c r="C2859" s="2" t="s">
        <v>28</v>
      </c>
      <c r="D2859" s="2" t="s">
        <v>1712</v>
      </c>
      <c r="E2859" s="12" t="s">
        <v>332</v>
      </c>
      <c r="G2859" s="2" t="s">
        <v>27</v>
      </c>
      <c r="H2859" s="2" t="s">
        <v>37</v>
      </c>
      <c r="I2859" s="2" t="s">
        <v>38</v>
      </c>
      <c r="L2859" s="30">
        <f>IF(M2859="1000 szt.",((J2859/N2859)/1000),IF(M2859="gram",((J2859/N2859)*1000),J2859/N2859))</f>
        <v>0</v>
      </c>
      <c r="M2859" s="14" t="s">
        <v>19</v>
      </c>
      <c r="N2859" s="15">
        <v>7</v>
      </c>
      <c r="O2859" s="18" t="s">
        <v>1354</v>
      </c>
      <c r="P2859" s="31" t="str">
        <f t="shared" si="44"/>
        <v>St</v>
      </c>
    </row>
    <row r="2860" spans="1:16" ht="15.6" x14ac:dyDescent="0.3">
      <c r="A2860" s="9">
        <v>45640.357638888891</v>
      </c>
      <c r="B2860" s="2" t="s">
        <v>9</v>
      </c>
      <c r="C2860" s="2" t="s">
        <v>4</v>
      </c>
      <c r="D2860" s="2" t="s">
        <v>1715</v>
      </c>
      <c r="E2860" s="12" t="s">
        <v>113</v>
      </c>
      <c r="F2860" s="12" t="s">
        <v>1758</v>
      </c>
      <c r="G2860" s="2" t="s">
        <v>16</v>
      </c>
      <c r="H2860" s="2" t="s">
        <v>17</v>
      </c>
      <c r="I2860" s="2" t="s">
        <v>18</v>
      </c>
      <c r="J2860" s="17">
        <v>22.5</v>
      </c>
      <c r="K2860" s="3" t="s">
        <v>1824</v>
      </c>
      <c r="L2860" s="30">
        <f>IF(M2860="1000 szt.",((J2860/N2860)/1000),IF(M2860="gram",((J2860/N2860)*1000),J2860/N2860))</f>
        <v>1.5</v>
      </c>
      <c r="M2860" s="14" t="s">
        <v>19</v>
      </c>
      <c r="N2860" s="15">
        <v>15</v>
      </c>
      <c r="O2860" s="18" t="s">
        <v>1354</v>
      </c>
      <c r="P2860" s="31" t="str">
        <f t="shared" si="44"/>
        <v>St</v>
      </c>
    </row>
    <row r="2861" spans="1:16" ht="28.8" x14ac:dyDescent="0.3">
      <c r="A2861" s="9">
        <v>45640.5</v>
      </c>
      <c r="B2861" s="2" t="s">
        <v>9</v>
      </c>
      <c r="C2861" s="2" t="s">
        <v>4</v>
      </c>
      <c r="D2861" s="2" t="s">
        <v>1708</v>
      </c>
      <c r="E2861" s="12" t="s">
        <v>25</v>
      </c>
      <c r="F2861" s="12" t="s">
        <v>1755</v>
      </c>
      <c r="G2861" s="2" t="s">
        <v>26</v>
      </c>
      <c r="H2861" s="2" t="s">
        <v>37</v>
      </c>
      <c r="I2861" s="2" t="s">
        <v>324</v>
      </c>
      <c r="J2861" s="17">
        <v>150000</v>
      </c>
      <c r="K2861" s="3" t="s">
        <v>1823</v>
      </c>
      <c r="L2861" s="30">
        <f>IF(M2861="1000 szt.",((J2861/N2861)/1000),IF(M2861="gram",((J2861/N2861)*1000),J2861/N2861))</f>
        <v>150000</v>
      </c>
      <c r="M2861" s="14" t="s">
        <v>19</v>
      </c>
      <c r="N2861" s="15">
        <v>1</v>
      </c>
      <c r="O2861" s="18" t="s">
        <v>1354</v>
      </c>
      <c r="P2861" s="31" t="str">
        <f t="shared" si="44"/>
        <v>St</v>
      </c>
    </row>
    <row r="2862" spans="1:16" ht="15.6" x14ac:dyDescent="0.3">
      <c r="A2862" s="9">
        <v>45641.388888888891</v>
      </c>
      <c r="B2862" s="2" t="s">
        <v>27</v>
      </c>
      <c r="C2862" s="2" t="s">
        <v>32</v>
      </c>
      <c r="D2862" s="2" t="s">
        <v>1708</v>
      </c>
      <c r="E2862" s="12" t="s">
        <v>163</v>
      </c>
      <c r="G2862" s="2" t="s">
        <v>23</v>
      </c>
      <c r="H2862" s="2" t="s">
        <v>37</v>
      </c>
      <c r="I2862" s="2" t="s">
        <v>364</v>
      </c>
      <c r="J2862" s="17">
        <v>80000</v>
      </c>
      <c r="L2862" s="30">
        <f>IF(M2862="1000 szt.",((J2862/N2862)/1000),IF(M2862="gram",((J2862/N2862)*1000),J2862/N2862))</f>
        <v>80000</v>
      </c>
      <c r="M2862" s="14" t="s">
        <v>19</v>
      </c>
      <c r="N2862" s="15">
        <v>1</v>
      </c>
      <c r="O2862" s="18" t="s">
        <v>1354</v>
      </c>
      <c r="P2862" s="31" t="str">
        <f t="shared" si="44"/>
        <v>St</v>
      </c>
    </row>
    <row r="2863" spans="1:16" ht="15.6" x14ac:dyDescent="0.3">
      <c r="A2863" s="9">
        <v>45641.536111111112</v>
      </c>
      <c r="B2863" s="2" t="s">
        <v>3</v>
      </c>
      <c r="C2863" s="2" t="s">
        <v>4</v>
      </c>
      <c r="D2863" s="2" t="s">
        <v>1709</v>
      </c>
      <c r="E2863" s="12" t="s">
        <v>60</v>
      </c>
      <c r="F2863" s="12" t="s">
        <v>1752</v>
      </c>
      <c r="G2863" s="2" t="s">
        <v>23</v>
      </c>
      <c r="H2863" s="2" t="s">
        <v>10</v>
      </c>
      <c r="I2863" s="2" t="s">
        <v>35</v>
      </c>
      <c r="J2863" s="17">
        <v>335.23</v>
      </c>
      <c r="L2863" s="30">
        <f>IF(M2863="1000 szt.",((J2863/N2863)/1000),IF(M2863="gram",((J2863/N2863)*1000),J2863/N2863))</f>
        <v>70000</v>
      </c>
      <c r="M2863" s="14" t="s">
        <v>31</v>
      </c>
      <c r="N2863" s="15">
        <v>4.7889999999999999E-3</v>
      </c>
      <c r="O2863" s="18" t="s">
        <v>1354</v>
      </c>
      <c r="P2863" s="31" t="str">
        <f t="shared" si="44"/>
        <v>St</v>
      </c>
    </row>
    <row r="2864" spans="1:16" ht="15.6" x14ac:dyDescent="0.3">
      <c r="A2864" s="9">
        <v>45641.767361111109</v>
      </c>
      <c r="B2864" s="2" t="s">
        <v>9</v>
      </c>
      <c r="C2864" s="2" t="s">
        <v>4</v>
      </c>
      <c r="D2864" s="2" t="s">
        <v>1708</v>
      </c>
      <c r="E2864" s="12" t="s">
        <v>66</v>
      </c>
      <c r="F2864" s="12" t="s">
        <v>1759</v>
      </c>
      <c r="G2864" s="2" t="s">
        <v>23</v>
      </c>
      <c r="H2864" s="2" t="s">
        <v>11</v>
      </c>
      <c r="I2864" s="2" t="s">
        <v>126</v>
      </c>
      <c r="J2864" s="17">
        <v>5000</v>
      </c>
      <c r="L2864" s="30">
        <f>IF(M2864="1000 szt.",((J2864/N2864)/1000),IF(M2864="gram",((J2864/N2864)*1000),J2864/N2864))</f>
        <v>5000</v>
      </c>
      <c r="M2864" s="14" t="s">
        <v>19</v>
      </c>
      <c r="N2864" s="15">
        <v>1</v>
      </c>
      <c r="O2864" s="18" t="s">
        <v>1354</v>
      </c>
      <c r="P2864" s="31" t="str">
        <f t="shared" si="44"/>
        <v>St</v>
      </c>
    </row>
    <row r="2865" spans="1:16" ht="15.6" x14ac:dyDescent="0.3">
      <c r="A2865" s="9">
        <v>45642.263888888891</v>
      </c>
      <c r="B2865" s="2" t="s">
        <v>3</v>
      </c>
      <c r="C2865" s="2" t="s">
        <v>4</v>
      </c>
      <c r="D2865" s="2" t="s">
        <v>1708</v>
      </c>
      <c r="E2865" s="12" t="s">
        <v>25</v>
      </c>
      <c r="F2865" s="12" t="s">
        <v>1750</v>
      </c>
      <c r="G2865" s="2" t="s">
        <v>26</v>
      </c>
      <c r="H2865" s="2" t="s">
        <v>7</v>
      </c>
      <c r="I2865" s="2" t="s">
        <v>7</v>
      </c>
      <c r="J2865" s="17">
        <v>160.66</v>
      </c>
      <c r="L2865" s="30">
        <f>IF(M2865="1000 szt.",((J2865/N2865)/1000),IF(M2865="gram",((J2865/N2865)*1000),J2865/N2865))</f>
        <v>0.81553299492385789</v>
      </c>
      <c r="M2865" s="14" t="s">
        <v>19</v>
      </c>
      <c r="N2865" s="15">
        <v>197</v>
      </c>
      <c r="O2865" s="18" t="s">
        <v>1354</v>
      </c>
      <c r="P2865" s="31" t="str">
        <f t="shared" si="44"/>
        <v>St</v>
      </c>
    </row>
    <row r="2866" spans="1:16" ht="15.6" x14ac:dyDescent="0.3">
      <c r="A2866" s="9">
        <v>45642.34375</v>
      </c>
      <c r="B2866" s="2" t="s">
        <v>27</v>
      </c>
      <c r="C2866" s="2" t="s">
        <v>32</v>
      </c>
      <c r="D2866" s="2" t="s">
        <v>1709</v>
      </c>
      <c r="E2866" s="12" t="s">
        <v>224</v>
      </c>
      <c r="G2866" s="2" t="s">
        <v>23</v>
      </c>
      <c r="H2866" s="2" t="s">
        <v>7</v>
      </c>
      <c r="I2866" s="2" t="s">
        <v>7</v>
      </c>
      <c r="J2866" s="17">
        <v>326.22000000000003</v>
      </c>
      <c r="K2866" s="3" t="s">
        <v>1825</v>
      </c>
      <c r="L2866" s="30">
        <f>IF(M2866="1000 szt.",((J2866/N2866)/1000),IF(M2866="gram",((J2866/N2866)*1000),J2866/N2866))</f>
        <v>0.81555000000000011</v>
      </c>
      <c r="M2866" s="14" t="s">
        <v>19</v>
      </c>
      <c r="N2866" s="15">
        <v>400</v>
      </c>
      <c r="O2866" s="18" t="s">
        <v>1354</v>
      </c>
      <c r="P2866" s="31" t="str">
        <f t="shared" si="44"/>
        <v>St</v>
      </c>
    </row>
    <row r="2867" spans="1:16" ht="15.6" x14ac:dyDescent="0.3">
      <c r="A2867" s="9">
        <v>45642.385416666664</v>
      </c>
      <c r="B2867" s="2" t="s">
        <v>27</v>
      </c>
      <c r="C2867" s="2" t="s">
        <v>28</v>
      </c>
      <c r="D2867" s="2" t="s">
        <v>1708</v>
      </c>
      <c r="E2867" s="12" t="s">
        <v>54</v>
      </c>
      <c r="G2867" s="2" t="s">
        <v>27</v>
      </c>
      <c r="H2867" s="2" t="s">
        <v>7</v>
      </c>
      <c r="I2867" s="2" t="s">
        <v>7</v>
      </c>
      <c r="J2867" s="17">
        <v>53874.57</v>
      </c>
      <c r="L2867" s="30">
        <f>IF(M2867="1000 szt.",((J2867/N2867)/1000),IF(M2867="gram",((J2867/N2867)*1000),J2867/N2867))</f>
        <v>0.81553996366939141</v>
      </c>
      <c r="M2867" s="14" t="s">
        <v>19</v>
      </c>
      <c r="N2867" s="15">
        <v>66060</v>
      </c>
      <c r="O2867" s="18" t="s">
        <v>1354</v>
      </c>
      <c r="P2867" s="31" t="str">
        <f t="shared" si="44"/>
        <v>St</v>
      </c>
    </row>
    <row r="2868" spans="1:16" ht="15.6" x14ac:dyDescent="0.3">
      <c r="A2868" s="9">
        <v>45642.385416666664</v>
      </c>
      <c r="B2868" s="2" t="s">
        <v>27</v>
      </c>
      <c r="C2868" s="2" t="s">
        <v>28</v>
      </c>
      <c r="D2868" s="2" t="s">
        <v>1708</v>
      </c>
      <c r="E2868" s="12" t="s">
        <v>54</v>
      </c>
      <c r="G2868" s="2" t="s">
        <v>27</v>
      </c>
      <c r="H2868" s="2" t="s">
        <v>29</v>
      </c>
      <c r="I2868" s="2" t="s">
        <v>30</v>
      </c>
      <c r="J2868" s="17">
        <v>67569.81</v>
      </c>
      <c r="L2868" s="30">
        <f>IF(M2868="1000 szt.",((J2868/N2868)/1000),IF(M2868="gram",((J2868/N2868)*1000),J2868/N2868))</f>
        <v>585.02</v>
      </c>
      <c r="M2868" s="14" t="s">
        <v>31</v>
      </c>
      <c r="N2868" s="15">
        <v>115.5</v>
      </c>
      <c r="O2868" s="18" t="s">
        <v>1354</v>
      </c>
      <c r="P2868" s="31" t="str">
        <f t="shared" si="44"/>
        <v>St</v>
      </c>
    </row>
    <row r="2869" spans="1:16" ht="15.6" x14ac:dyDescent="0.3">
      <c r="A2869" s="9">
        <v>45642.385416666664</v>
      </c>
      <c r="B2869" s="2" t="s">
        <v>27</v>
      </c>
      <c r="C2869" s="2" t="s">
        <v>28</v>
      </c>
      <c r="D2869" s="2" t="s">
        <v>1708</v>
      </c>
      <c r="E2869" s="12" t="s">
        <v>54</v>
      </c>
      <c r="G2869" s="2" t="s">
        <v>27</v>
      </c>
      <c r="H2869" s="2" t="s">
        <v>10</v>
      </c>
      <c r="I2869" s="2" t="s">
        <v>35</v>
      </c>
      <c r="J2869" s="17">
        <v>26.55</v>
      </c>
      <c r="L2869" s="30">
        <f>IF(M2869="1000 szt.",((J2869/N2869)/1000),IF(M2869="gram",((J2869/N2869)*1000),J2869/N2869))</f>
        <v>45000.000000000007</v>
      </c>
      <c r="M2869" s="14" t="s">
        <v>31</v>
      </c>
      <c r="N2869" s="15">
        <v>5.8999999999999992E-4</v>
      </c>
      <c r="O2869" s="18" t="s">
        <v>1354</v>
      </c>
      <c r="P2869" s="31" t="str">
        <f t="shared" si="44"/>
        <v>St</v>
      </c>
    </row>
    <row r="2870" spans="1:16" ht="40.799999999999997" x14ac:dyDescent="0.3">
      <c r="A2870" s="9">
        <v>45642.385416666664</v>
      </c>
      <c r="B2870" s="2" t="s">
        <v>27</v>
      </c>
      <c r="C2870" s="2" t="s">
        <v>28</v>
      </c>
      <c r="D2870" s="2" t="s">
        <v>1708</v>
      </c>
      <c r="E2870" s="12" t="s">
        <v>54</v>
      </c>
      <c r="G2870" s="2" t="s">
        <v>27</v>
      </c>
      <c r="H2870" s="2" t="s">
        <v>11</v>
      </c>
      <c r="I2870" s="2" t="s">
        <v>1744</v>
      </c>
      <c r="K2870" s="3" t="s">
        <v>1826</v>
      </c>
      <c r="L2870" s="30">
        <f>IF(M2870="1000 szt.",((J2870/N2870)/1000),IF(M2870="gram",((J2870/N2870)*1000),J2870/N2870))</f>
        <v>0</v>
      </c>
      <c r="M2870" s="14" t="s">
        <v>19</v>
      </c>
      <c r="N2870" s="15">
        <v>6</v>
      </c>
      <c r="O2870" s="18" t="s">
        <v>1354</v>
      </c>
      <c r="P2870" s="31" t="str">
        <f t="shared" si="44"/>
        <v>St</v>
      </c>
    </row>
    <row r="2871" spans="1:16" ht="28.8" x14ac:dyDescent="0.3">
      <c r="A2871" s="9">
        <v>45642.416666666664</v>
      </c>
      <c r="B2871" s="2" t="s">
        <v>3</v>
      </c>
      <c r="C2871" s="2" t="s">
        <v>4</v>
      </c>
      <c r="D2871" s="2" t="s">
        <v>1709</v>
      </c>
      <c r="E2871" s="12" t="s">
        <v>103</v>
      </c>
      <c r="F2871" s="12" t="s">
        <v>1756</v>
      </c>
      <c r="G2871" s="2" t="s">
        <v>23</v>
      </c>
      <c r="H2871" s="2" t="s">
        <v>17</v>
      </c>
      <c r="I2871" s="2" t="s">
        <v>18</v>
      </c>
      <c r="J2871" s="17">
        <v>20</v>
      </c>
      <c r="L2871" s="30">
        <f>IF(M2871="1000 szt.",((J2871/N2871)/1000),IF(M2871="gram",((J2871/N2871)*1000),J2871/N2871))</f>
        <v>2.5</v>
      </c>
      <c r="M2871" s="14" t="s">
        <v>19</v>
      </c>
      <c r="N2871" s="15">
        <v>8</v>
      </c>
      <c r="O2871" s="18" t="s">
        <v>1354</v>
      </c>
      <c r="P2871" s="31" t="str">
        <f t="shared" si="44"/>
        <v>St</v>
      </c>
    </row>
    <row r="2872" spans="1:16" ht="15.6" x14ac:dyDescent="0.3">
      <c r="A2872" s="9">
        <v>45642.625</v>
      </c>
      <c r="B2872" s="2" t="s">
        <v>27</v>
      </c>
      <c r="C2872" s="2" t="s">
        <v>28</v>
      </c>
      <c r="D2872" s="2" t="s">
        <v>1710</v>
      </c>
      <c r="E2872" s="12" t="s">
        <v>1745</v>
      </c>
      <c r="G2872" s="2" t="s">
        <v>27</v>
      </c>
      <c r="H2872" s="2" t="s">
        <v>29</v>
      </c>
      <c r="I2872" s="2" t="s">
        <v>30</v>
      </c>
      <c r="J2872" s="17">
        <v>2916.91</v>
      </c>
      <c r="L2872" s="30">
        <f>IF(M2872="1000 szt.",((J2872/N2872)/1000),IF(M2872="gram",((J2872/N2872)*1000),J2872/N2872))</f>
        <v>585.02005615724022</v>
      </c>
      <c r="M2872" s="14" t="s">
        <v>31</v>
      </c>
      <c r="N2872" s="15">
        <v>4.9859999999999998</v>
      </c>
      <c r="O2872" s="18" t="s">
        <v>1354</v>
      </c>
      <c r="P2872" s="31" t="str">
        <f t="shared" si="44"/>
        <v>St</v>
      </c>
    </row>
    <row r="2873" spans="1:16" ht="15.6" x14ac:dyDescent="0.3">
      <c r="A2873" s="9">
        <v>45642.645833333336</v>
      </c>
      <c r="B2873" s="2" t="s">
        <v>27</v>
      </c>
      <c r="C2873" s="33" t="s">
        <v>28</v>
      </c>
      <c r="D2873" s="2" t="s">
        <v>1709</v>
      </c>
      <c r="E2873" s="12" t="s">
        <v>52</v>
      </c>
      <c r="F2873" s="12" t="s">
        <v>1751</v>
      </c>
      <c r="G2873" s="2" t="s">
        <v>27</v>
      </c>
      <c r="H2873" s="2" t="s">
        <v>17</v>
      </c>
      <c r="I2873" s="2" t="s">
        <v>18</v>
      </c>
      <c r="J2873" s="17">
        <v>3</v>
      </c>
      <c r="K2873" s="3" t="s">
        <v>1835</v>
      </c>
      <c r="L2873" s="30">
        <f>IF(M2873="1000 szt.",((J2873/N2873)/1000),IF(M2873="gram",((J2873/N2873)*1000),J2873/N2873))</f>
        <v>3</v>
      </c>
      <c r="M2873" s="14" t="s">
        <v>19</v>
      </c>
      <c r="N2873" s="15">
        <v>1</v>
      </c>
      <c r="O2873" s="18" t="s">
        <v>1354</v>
      </c>
      <c r="P2873" s="31" t="str">
        <f t="shared" si="44"/>
        <v>St</v>
      </c>
    </row>
    <row r="2874" spans="1:16" ht="15.6" x14ac:dyDescent="0.3">
      <c r="A2874" s="9">
        <v>45642.652777777781</v>
      </c>
      <c r="B2874" s="2" t="s">
        <v>3</v>
      </c>
      <c r="C2874" s="2" t="s">
        <v>4</v>
      </c>
      <c r="D2874" s="2" t="s">
        <v>1708</v>
      </c>
      <c r="E2874" s="12" t="s">
        <v>71</v>
      </c>
      <c r="F2874" s="12" t="s">
        <v>1760</v>
      </c>
      <c r="G2874" s="2" t="s">
        <v>23</v>
      </c>
      <c r="H2874" s="2" t="s">
        <v>7</v>
      </c>
      <c r="I2874" s="2" t="s">
        <v>7</v>
      </c>
      <c r="J2874" s="17">
        <v>163.11000000000001</v>
      </c>
      <c r="L2874" s="30">
        <f>IF(M2874="1000 szt.",((J2874/N2874)/1000),IF(M2874="gram",((J2874/N2874)*1000),J2874/N2874))</f>
        <v>0.81555000000000011</v>
      </c>
      <c r="M2874" s="14" t="s">
        <v>19</v>
      </c>
      <c r="N2874" s="15">
        <v>200</v>
      </c>
      <c r="O2874" s="18" t="s">
        <v>1164</v>
      </c>
      <c r="P2874" s="31" t="str">
        <f t="shared" si="44"/>
        <v>KA</v>
      </c>
    </row>
    <row r="2875" spans="1:16" ht="15.6" x14ac:dyDescent="0.3">
      <c r="A2875" s="9">
        <v>45642.727083333331</v>
      </c>
      <c r="B2875" s="2" t="s">
        <v>27</v>
      </c>
      <c r="C2875" s="2" t="s">
        <v>28</v>
      </c>
      <c r="D2875" s="2" t="s">
        <v>1712</v>
      </c>
      <c r="E2875" s="12" t="s">
        <v>1094</v>
      </c>
      <c r="G2875" s="33" t="s">
        <v>27</v>
      </c>
      <c r="H2875" s="2" t="s">
        <v>7</v>
      </c>
      <c r="I2875" s="2" t="s">
        <v>7</v>
      </c>
      <c r="J2875" s="17">
        <v>163108</v>
      </c>
      <c r="K2875" s="3" t="s">
        <v>1827</v>
      </c>
      <c r="L2875" s="30">
        <f>IF(M2875="1000 szt.",((J2875/N2875)/1000),IF(M2875="gram",((J2875/N2875)*1000),J2875/N2875))</f>
        <v>0.81554000000000004</v>
      </c>
      <c r="M2875" s="14" t="s">
        <v>19</v>
      </c>
      <c r="N2875" s="15">
        <v>200000</v>
      </c>
      <c r="O2875" s="18" t="s">
        <v>1354</v>
      </c>
      <c r="P2875" s="31" t="str">
        <f t="shared" si="44"/>
        <v>St</v>
      </c>
    </row>
    <row r="2876" spans="1:16" ht="15.6" x14ac:dyDescent="0.3">
      <c r="A2876" s="9">
        <v>45642.727083333331</v>
      </c>
      <c r="B2876" s="2" t="s">
        <v>27</v>
      </c>
      <c r="C2876" s="2" t="s">
        <v>28</v>
      </c>
      <c r="D2876" s="2" t="s">
        <v>1712</v>
      </c>
      <c r="E2876" s="12" t="s">
        <v>1094</v>
      </c>
      <c r="G2876" s="33" t="s">
        <v>27</v>
      </c>
      <c r="H2876" s="2" t="s">
        <v>11</v>
      </c>
      <c r="I2876" s="2" t="s">
        <v>1744</v>
      </c>
      <c r="K2876" s="3" t="s">
        <v>1828</v>
      </c>
      <c r="L2876" s="30">
        <f>IF(M2876="1000 szt.",((J2876/N2876)/1000),IF(M2876="gram",((J2876/N2876)*1000),J2876/N2876))</f>
        <v>0</v>
      </c>
      <c r="M2876" s="14" t="s">
        <v>19</v>
      </c>
      <c r="N2876" s="15">
        <v>289</v>
      </c>
      <c r="O2876" s="18" t="s">
        <v>1354</v>
      </c>
      <c r="P2876" s="31" t="str">
        <f t="shared" si="44"/>
        <v>St</v>
      </c>
    </row>
    <row r="2877" spans="1:16" ht="15.6" x14ac:dyDescent="0.3">
      <c r="A2877" s="9">
        <v>45642.727083333331</v>
      </c>
      <c r="B2877" s="2" t="s">
        <v>27</v>
      </c>
      <c r="C2877" s="2" t="s">
        <v>28</v>
      </c>
      <c r="D2877" s="2" t="s">
        <v>1712</v>
      </c>
      <c r="E2877" s="12" t="s">
        <v>1094</v>
      </c>
      <c r="G2877" s="33" t="s">
        <v>27</v>
      </c>
      <c r="H2877" s="2" t="s">
        <v>78</v>
      </c>
      <c r="I2877" s="2" t="s">
        <v>79</v>
      </c>
      <c r="J2877" s="17">
        <v>41000</v>
      </c>
      <c r="L2877" s="30">
        <f>IF(M2877="1000 szt.",((J2877/N2877)/1000),IF(M2877="gram",((J2877/N2877)*1000),J2877/N2877))</f>
        <v>100</v>
      </c>
      <c r="M2877" s="14" t="s">
        <v>19</v>
      </c>
      <c r="N2877" s="15">
        <v>410</v>
      </c>
      <c r="O2877" s="18" t="s">
        <v>1354</v>
      </c>
      <c r="P2877" s="31" t="str">
        <f t="shared" si="44"/>
        <v>St</v>
      </c>
    </row>
    <row r="2878" spans="1:16" ht="15.6" x14ac:dyDescent="0.3">
      <c r="A2878" s="9">
        <v>45642.727083333331</v>
      </c>
      <c r="B2878" s="2" t="s">
        <v>27</v>
      </c>
      <c r="C2878" s="2" t="s">
        <v>28</v>
      </c>
      <c r="D2878" s="2" t="s">
        <v>1712</v>
      </c>
      <c r="E2878" s="12" t="s">
        <v>1094</v>
      </c>
      <c r="G2878" s="33" t="s">
        <v>27</v>
      </c>
      <c r="H2878" s="2" t="s">
        <v>10</v>
      </c>
      <c r="I2878" s="2" t="s">
        <v>35</v>
      </c>
      <c r="K2878" s="3" t="s">
        <v>1829</v>
      </c>
      <c r="L2878" s="30" t="e">
        <f>IF(M2878="1000 szt.",((J2878/N2878)/1000),IF(M2878="gram",((J2878/N2878)*1000),J2878/N2878))</f>
        <v>#DIV/0!</v>
      </c>
      <c r="M2878" s="14" t="s">
        <v>31</v>
      </c>
      <c r="N2878" s="15">
        <v>0</v>
      </c>
      <c r="O2878" s="18" t="s">
        <v>1354</v>
      </c>
      <c r="P2878" s="31" t="str">
        <f t="shared" si="44"/>
        <v>St</v>
      </c>
    </row>
    <row r="2879" spans="1:16" ht="15.6" x14ac:dyDescent="0.3">
      <c r="A2879" s="9">
        <v>45642.727083333331</v>
      </c>
      <c r="B2879" s="2" t="s">
        <v>27</v>
      </c>
      <c r="C2879" s="2" t="s">
        <v>28</v>
      </c>
      <c r="D2879" s="2" t="s">
        <v>1712</v>
      </c>
      <c r="E2879" s="12" t="s">
        <v>1094</v>
      </c>
      <c r="G2879" s="33" t="s">
        <v>27</v>
      </c>
      <c r="H2879" s="2" t="s">
        <v>10</v>
      </c>
      <c r="I2879" s="2" t="s">
        <v>219</v>
      </c>
      <c r="K2879" s="3" t="s">
        <v>1830</v>
      </c>
      <c r="L2879" s="30" t="e">
        <f>IF(M2879="1000 szt.",((J2879/N2879)/1000),IF(M2879="gram",((J2879/N2879)*1000),J2879/N2879))</f>
        <v>#DIV/0!</v>
      </c>
      <c r="M2879" s="14" t="s">
        <v>31</v>
      </c>
      <c r="N2879" s="15">
        <v>0</v>
      </c>
      <c r="O2879" s="18" t="s">
        <v>1354</v>
      </c>
      <c r="P2879" s="31" t="str">
        <f t="shared" si="44"/>
        <v>St</v>
      </c>
    </row>
    <row r="2880" spans="1:16" ht="15.6" x14ac:dyDescent="0.3">
      <c r="A2880" s="9">
        <v>45642.727083333331</v>
      </c>
      <c r="B2880" s="2" t="s">
        <v>27</v>
      </c>
      <c r="C2880" s="2" t="s">
        <v>28</v>
      </c>
      <c r="D2880" s="2" t="s">
        <v>1712</v>
      </c>
      <c r="E2880" s="12" t="s">
        <v>1094</v>
      </c>
      <c r="G2880" s="33" t="s">
        <v>27</v>
      </c>
      <c r="H2880" s="2" t="s">
        <v>264</v>
      </c>
      <c r="I2880" s="33" t="s">
        <v>1744</v>
      </c>
      <c r="K2880" s="3" t="s">
        <v>1831</v>
      </c>
      <c r="L2880" s="30">
        <f>IF(M2880="1000 szt.",((J2880/N2880)/1000),IF(M2880="gram",((J2880/N2880)*1000),J2880/N2880))</f>
        <v>0</v>
      </c>
      <c r="M2880" s="14" t="s">
        <v>19</v>
      </c>
      <c r="N2880" s="15">
        <v>27</v>
      </c>
      <c r="O2880" s="18" t="s">
        <v>1354</v>
      </c>
      <c r="P2880" s="31" t="str">
        <f t="shared" si="44"/>
        <v>St</v>
      </c>
    </row>
    <row r="2881" spans="1:16" ht="15.6" x14ac:dyDescent="0.3">
      <c r="A2881" s="9">
        <v>45642.727083333331</v>
      </c>
      <c r="B2881" s="2" t="s">
        <v>27</v>
      </c>
      <c r="C2881" s="2" t="s">
        <v>28</v>
      </c>
      <c r="D2881" s="2" t="s">
        <v>1712</v>
      </c>
      <c r="E2881" s="12" t="s">
        <v>1094</v>
      </c>
      <c r="G2881" s="33" t="s">
        <v>27</v>
      </c>
      <c r="H2881" s="2" t="s">
        <v>78</v>
      </c>
      <c r="I2881" s="2" t="s">
        <v>79</v>
      </c>
      <c r="J2881" s="17">
        <v>23000</v>
      </c>
      <c r="L2881" s="30">
        <f>IF(M2881="1000 szt.",((J2881/N2881)/1000),IF(M2881="gram",((J2881/N2881)*1000),J2881/N2881))</f>
        <v>100</v>
      </c>
      <c r="M2881" s="14" t="s">
        <v>19</v>
      </c>
      <c r="N2881" s="15">
        <v>230</v>
      </c>
      <c r="O2881" s="18" t="s">
        <v>1354</v>
      </c>
      <c r="P2881" s="31" t="str">
        <f t="shared" si="44"/>
        <v>St</v>
      </c>
    </row>
    <row r="2882" spans="1:16" ht="15.6" x14ac:dyDescent="0.3">
      <c r="A2882" s="9">
        <v>45642.727083333331</v>
      </c>
      <c r="B2882" s="2" t="s">
        <v>27</v>
      </c>
      <c r="C2882" s="2" t="s">
        <v>28</v>
      </c>
      <c r="D2882" s="2" t="s">
        <v>1712</v>
      </c>
      <c r="E2882" s="12" t="s">
        <v>1094</v>
      </c>
      <c r="G2882" s="33" t="s">
        <v>27</v>
      </c>
      <c r="H2882" s="2" t="s">
        <v>29</v>
      </c>
      <c r="I2882" s="2" t="s">
        <v>30</v>
      </c>
      <c r="K2882" s="3" t="s">
        <v>1832</v>
      </c>
      <c r="L2882" s="30" t="e">
        <f>IF(M2882="1000 szt.",((J2882/N2882)/1000),IF(M2882="gram",((J2882/N2882)*1000),J2882/N2882))</f>
        <v>#DIV/0!</v>
      </c>
      <c r="M2882" s="14" t="s">
        <v>31</v>
      </c>
      <c r="N2882" s="15">
        <v>0</v>
      </c>
      <c r="O2882" s="18" t="s">
        <v>1354</v>
      </c>
      <c r="P2882" s="31" t="str">
        <f t="shared" si="44"/>
        <v>St</v>
      </c>
    </row>
    <row r="2883" spans="1:16" ht="15.6" x14ac:dyDescent="0.3">
      <c r="A2883" s="9">
        <v>45642.727083333331</v>
      </c>
      <c r="B2883" s="2" t="s">
        <v>27</v>
      </c>
      <c r="C2883" s="2" t="s">
        <v>28</v>
      </c>
      <c r="D2883" s="2" t="s">
        <v>1712</v>
      </c>
      <c r="E2883" s="12" t="s">
        <v>1094</v>
      </c>
      <c r="G2883" s="33" t="s">
        <v>27</v>
      </c>
      <c r="H2883" s="2" t="s">
        <v>11</v>
      </c>
      <c r="I2883" s="2" t="s">
        <v>1744</v>
      </c>
      <c r="K2883" s="3" t="s">
        <v>1833</v>
      </c>
      <c r="L2883" s="30">
        <f>IF(M2883="1000 szt.",((J2883/N2883)/1000),IF(M2883="gram",((J2883/N2883)*1000),J2883/N2883))</f>
        <v>0</v>
      </c>
      <c r="M2883" s="14" t="s">
        <v>19</v>
      </c>
      <c r="N2883" s="15">
        <v>5</v>
      </c>
      <c r="O2883" s="18" t="s">
        <v>1354</v>
      </c>
      <c r="P2883" s="31" t="str">
        <f t="shared" ref="P2883:P2946" si="45">MID(O2883,1,2)</f>
        <v>St</v>
      </c>
    </row>
    <row r="2884" spans="1:16" ht="15.6" x14ac:dyDescent="0.3">
      <c r="A2884" s="9">
        <v>45642.979166666664</v>
      </c>
      <c r="B2884" s="2" t="s">
        <v>3</v>
      </c>
      <c r="C2884" s="2" t="s">
        <v>4</v>
      </c>
      <c r="D2884" s="2" t="s">
        <v>1708</v>
      </c>
      <c r="E2884" s="12" t="s">
        <v>66</v>
      </c>
      <c r="F2884" s="12" t="s">
        <v>1759</v>
      </c>
      <c r="G2884" s="2" t="s">
        <v>23</v>
      </c>
      <c r="H2884" s="2" t="s">
        <v>37</v>
      </c>
      <c r="I2884" s="2" t="s">
        <v>38</v>
      </c>
      <c r="J2884" s="17">
        <v>80000</v>
      </c>
      <c r="K2884" s="3" t="s">
        <v>1834</v>
      </c>
      <c r="L2884" s="30">
        <f>IF(M2884="1000 szt.",((J2884/N2884)/1000),IF(M2884="gram",((J2884/N2884)*1000),J2884/N2884))</f>
        <v>80000</v>
      </c>
      <c r="M2884" s="14" t="s">
        <v>19</v>
      </c>
      <c r="N2884" s="15">
        <v>1</v>
      </c>
      <c r="O2884" s="18" t="s">
        <v>1354</v>
      </c>
      <c r="P2884" s="31" t="str">
        <f t="shared" si="45"/>
        <v>St</v>
      </c>
    </row>
    <row r="2885" spans="1:16" ht="15.6" x14ac:dyDescent="0.3">
      <c r="A2885" s="9">
        <v>45643.951388888891</v>
      </c>
      <c r="B2885" s="2" t="s">
        <v>27</v>
      </c>
      <c r="C2885" s="2" t="s">
        <v>28</v>
      </c>
      <c r="D2885" s="2" t="s">
        <v>1710</v>
      </c>
      <c r="E2885" s="12" t="s">
        <v>167</v>
      </c>
      <c r="G2885" s="2" t="s">
        <v>27</v>
      </c>
      <c r="H2885" s="2" t="s">
        <v>10</v>
      </c>
      <c r="I2885" s="2" t="s">
        <v>35</v>
      </c>
      <c r="J2885" s="17">
        <v>136.65</v>
      </c>
      <c r="K2885" s="3" t="s">
        <v>1836</v>
      </c>
      <c r="L2885" s="30">
        <f>IF(M2885="1000 szt.",((J2885/N2885)/1000),IF(M2885="gram",((J2885/N2885)*1000),J2885/N2885))</f>
        <v>50000</v>
      </c>
      <c r="M2885" s="14" t="s">
        <v>31</v>
      </c>
      <c r="N2885" s="15">
        <v>2.7330000000000002E-3</v>
      </c>
      <c r="O2885" s="18" t="s">
        <v>1354</v>
      </c>
      <c r="P2885" s="31" t="str">
        <f t="shared" si="45"/>
        <v>St</v>
      </c>
    </row>
    <row r="2886" spans="1:16" ht="28.8" x14ac:dyDescent="0.3">
      <c r="A2886" s="9">
        <v>45644.020833333336</v>
      </c>
      <c r="B2886" s="2" t="s">
        <v>3</v>
      </c>
      <c r="C2886" s="2" t="s">
        <v>4</v>
      </c>
      <c r="D2886" s="2" t="s">
        <v>1709</v>
      </c>
      <c r="E2886" s="12" t="s">
        <v>103</v>
      </c>
      <c r="F2886" s="12" t="s">
        <v>1756</v>
      </c>
      <c r="G2886" s="2" t="s">
        <v>23</v>
      </c>
      <c r="H2886" s="2" t="s">
        <v>64</v>
      </c>
      <c r="I2886" s="2" t="s">
        <v>1744</v>
      </c>
      <c r="J2886" s="17">
        <v>2782</v>
      </c>
      <c r="K2886" s="3" t="s">
        <v>1837</v>
      </c>
      <c r="L2886" s="30">
        <f>IF(M2886="1000 szt.",((J2886/N2886)/1000),IF(M2886="gram",((J2886/N2886)*1000),J2886/N2886))</f>
        <v>2782</v>
      </c>
      <c r="M2886" s="14" t="s">
        <v>19</v>
      </c>
      <c r="N2886" s="15">
        <v>1</v>
      </c>
      <c r="O2886" s="18" t="s">
        <v>1354</v>
      </c>
      <c r="P2886" s="31" t="str">
        <f t="shared" si="45"/>
        <v>St</v>
      </c>
    </row>
    <row r="2887" spans="1:16" ht="28.8" x14ac:dyDescent="0.3">
      <c r="A2887" s="9">
        <v>45644.020833333336</v>
      </c>
      <c r="B2887" s="2" t="s">
        <v>3</v>
      </c>
      <c r="C2887" s="2" t="s">
        <v>4</v>
      </c>
      <c r="D2887" s="2" t="s">
        <v>1709</v>
      </c>
      <c r="E2887" s="12" t="s">
        <v>103</v>
      </c>
      <c r="F2887" s="12" t="s">
        <v>1756</v>
      </c>
      <c r="G2887" s="2" t="s">
        <v>23</v>
      </c>
      <c r="H2887" s="2" t="s">
        <v>17</v>
      </c>
      <c r="I2887" s="2" t="s">
        <v>1744</v>
      </c>
      <c r="J2887" s="17">
        <v>18</v>
      </c>
      <c r="K2887" s="3" t="s">
        <v>1838</v>
      </c>
      <c r="L2887" s="30">
        <f>IF(M2887="1000 szt.",((J2887/N2887)/1000),IF(M2887="gram",((J2887/N2887)*1000),J2887/N2887))</f>
        <v>3</v>
      </c>
      <c r="M2887" s="14" t="s">
        <v>19</v>
      </c>
      <c r="N2887" s="15">
        <v>6</v>
      </c>
      <c r="O2887" s="18" t="s">
        <v>1354</v>
      </c>
      <c r="P2887" s="31" t="str">
        <f t="shared" si="45"/>
        <v>St</v>
      </c>
    </row>
    <row r="2888" spans="1:16" ht="20.399999999999999" x14ac:dyDescent="0.3">
      <c r="A2888" s="9">
        <v>45644.416666666664</v>
      </c>
      <c r="B2888" s="2" t="s">
        <v>3</v>
      </c>
      <c r="C2888" s="2" t="s">
        <v>4</v>
      </c>
      <c r="D2888" s="2" t="s">
        <v>1708</v>
      </c>
      <c r="E2888" s="12" t="s">
        <v>25</v>
      </c>
      <c r="F2888" s="12" t="s">
        <v>1750</v>
      </c>
      <c r="G2888" s="2" t="s">
        <v>26</v>
      </c>
      <c r="H2888" s="2" t="s">
        <v>7</v>
      </c>
      <c r="I2888" s="2" t="s">
        <v>7</v>
      </c>
      <c r="J2888" s="17">
        <v>97.86</v>
      </c>
      <c r="K2888" s="3" t="s">
        <v>1839</v>
      </c>
      <c r="L2888" s="30">
        <f>IF(M2888="1000 szt.",((J2888/N2888)/1000),IF(M2888="gram",((J2888/N2888)*1000),J2888/N2888))</f>
        <v>0.8155</v>
      </c>
      <c r="M2888" s="14" t="s">
        <v>19</v>
      </c>
      <c r="N2888" s="15">
        <v>120</v>
      </c>
      <c r="O2888" s="18" t="s">
        <v>1354</v>
      </c>
      <c r="P2888" s="31" t="str">
        <f t="shared" si="45"/>
        <v>St</v>
      </c>
    </row>
    <row r="2889" spans="1:16" ht="28.8" x14ac:dyDescent="0.3">
      <c r="A2889" s="9">
        <v>45644.520833333336</v>
      </c>
      <c r="B2889" s="2" t="s">
        <v>9</v>
      </c>
      <c r="C2889" s="2" t="s">
        <v>4</v>
      </c>
      <c r="D2889" s="2" t="s">
        <v>1709</v>
      </c>
      <c r="E2889" s="12" t="s">
        <v>103</v>
      </c>
      <c r="F2889" s="12" t="s">
        <v>1756</v>
      </c>
      <c r="G2889" s="2" t="s">
        <v>23</v>
      </c>
      <c r="H2889" s="2" t="s">
        <v>37</v>
      </c>
      <c r="I2889" s="2" t="s">
        <v>38</v>
      </c>
      <c r="J2889" s="17">
        <v>120000</v>
      </c>
      <c r="K2889" s="3" t="s">
        <v>1840</v>
      </c>
      <c r="L2889" s="30">
        <f>IF(M2889="1000 szt.",((J2889/N2889)/1000),IF(M2889="gram",((J2889/N2889)*1000),J2889/N2889))</f>
        <v>120000</v>
      </c>
      <c r="M2889" s="14" t="s">
        <v>19</v>
      </c>
      <c r="N2889" s="15">
        <v>1</v>
      </c>
      <c r="O2889" s="18" t="s">
        <v>1354</v>
      </c>
      <c r="P2889" s="31" t="str">
        <f t="shared" si="45"/>
        <v>St</v>
      </c>
    </row>
    <row r="2890" spans="1:16" ht="15.6" x14ac:dyDescent="0.3">
      <c r="A2890" s="9">
        <v>45644.616666666669</v>
      </c>
      <c r="B2890" s="2" t="s">
        <v>27</v>
      </c>
      <c r="C2890" s="2" t="s">
        <v>28</v>
      </c>
      <c r="D2890" s="2" t="s">
        <v>1709</v>
      </c>
      <c r="E2890" s="12" t="s">
        <v>36</v>
      </c>
      <c r="G2890" s="2" t="s">
        <v>27</v>
      </c>
      <c r="H2890" s="2" t="s">
        <v>37</v>
      </c>
      <c r="I2890" s="2" t="s">
        <v>38</v>
      </c>
      <c r="J2890" s="17">
        <v>20000</v>
      </c>
      <c r="K2890" s="3" t="s">
        <v>1841</v>
      </c>
      <c r="L2890" s="30">
        <f>IF(M2890="1000 szt.",((J2890/N2890)/1000),IF(M2890="gram",((J2890/N2890)*1000),J2890/N2890))</f>
        <v>20000</v>
      </c>
      <c r="M2890" s="14" t="s">
        <v>19</v>
      </c>
      <c r="N2890" s="15">
        <v>1</v>
      </c>
      <c r="O2890" s="18" t="s">
        <v>1166</v>
      </c>
      <c r="P2890" s="31" t="str">
        <f t="shared" si="45"/>
        <v>Po</v>
      </c>
    </row>
    <row r="2891" spans="1:16" ht="15.6" x14ac:dyDescent="0.3">
      <c r="A2891" s="9">
        <v>45644.616666666669</v>
      </c>
      <c r="B2891" s="2" t="s">
        <v>27</v>
      </c>
      <c r="C2891" s="2" t="s">
        <v>28</v>
      </c>
      <c r="D2891" s="2" t="s">
        <v>1709</v>
      </c>
      <c r="E2891" s="12" t="s">
        <v>36</v>
      </c>
      <c r="G2891" s="2" t="s">
        <v>27</v>
      </c>
      <c r="H2891" s="2" t="s">
        <v>37</v>
      </c>
      <c r="I2891" s="2" t="s">
        <v>38</v>
      </c>
      <c r="J2891" s="17">
        <v>40000</v>
      </c>
      <c r="K2891" s="3" t="s">
        <v>1842</v>
      </c>
      <c r="L2891" s="30">
        <f>IF(M2891="1000 szt.",((J2891/N2891)/1000),IF(M2891="gram",((J2891/N2891)*1000),J2891/N2891))</f>
        <v>40000</v>
      </c>
      <c r="M2891" s="14" t="s">
        <v>19</v>
      </c>
      <c r="N2891" s="15">
        <v>1</v>
      </c>
      <c r="O2891" s="18" t="s">
        <v>1166</v>
      </c>
      <c r="P2891" s="31" t="str">
        <f t="shared" si="45"/>
        <v>Po</v>
      </c>
    </row>
    <row r="2892" spans="1:16" ht="15.6" x14ac:dyDescent="0.3">
      <c r="A2892" s="9">
        <v>45645.375</v>
      </c>
      <c r="B2892" s="2" t="s">
        <v>3</v>
      </c>
      <c r="C2892" s="2" t="s">
        <v>4</v>
      </c>
      <c r="D2892" s="2" t="s">
        <v>1709</v>
      </c>
      <c r="E2892" s="12" t="s">
        <v>60</v>
      </c>
      <c r="F2892" s="12" t="s">
        <v>1752</v>
      </c>
      <c r="G2892" s="2" t="s">
        <v>23</v>
      </c>
      <c r="H2892" s="2" t="s">
        <v>7</v>
      </c>
      <c r="I2892" s="2" t="s">
        <v>7</v>
      </c>
      <c r="J2892" s="17">
        <v>101.94</v>
      </c>
      <c r="L2892" s="30">
        <f>IF(M2892="1000 szt.",((J2892/N2892)/1000),IF(M2892="gram",((J2892/N2892)*1000),J2892/N2892))</f>
        <v>0.81552000000000002</v>
      </c>
      <c r="M2892" s="14" t="s">
        <v>19</v>
      </c>
      <c r="N2892" s="15">
        <v>125</v>
      </c>
      <c r="O2892" s="18" t="s">
        <v>1354</v>
      </c>
      <c r="P2892" s="31" t="str">
        <f t="shared" si="45"/>
        <v>St</v>
      </c>
    </row>
    <row r="2893" spans="1:16" ht="15.6" x14ac:dyDescent="0.3">
      <c r="A2893" s="9">
        <v>45645.692361111112</v>
      </c>
      <c r="B2893" s="2" t="s">
        <v>27</v>
      </c>
      <c r="C2893" s="2" t="s">
        <v>28</v>
      </c>
      <c r="D2893" s="2" t="s">
        <v>1708</v>
      </c>
      <c r="E2893" s="12" t="s">
        <v>36</v>
      </c>
      <c r="G2893" s="2" t="s">
        <v>27</v>
      </c>
      <c r="H2893" s="2" t="s">
        <v>29</v>
      </c>
      <c r="I2893" s="2" t="s">
        <v>30</v>
      </c>
      <c r="J2893" s="17">
        <v>1748925.53</v>
      </c>
      <c r="L2893" s="30">
        <f>IF(M2893="1000 szt.",((J2893/N2893)/1000),IF(M2893="gram",((J2893/N2893)*1000),J2893/N2893))</f>
        <v>815.54</v>
      </c>
      <c r="M2893" s="14" t="s">
        <v>31</v>
      </c>
      <c r="N2893" s="15">
        <v>2144.5</v>
      </c>
      <c r="O2893" s="18" t="s">
        <v>1166</v>
      </c>
      <c r="P2893" s="31" t="str">
        <f t="shared" si="45"/>
        <v>Po</v>
      </c>
    </row>
    <row r="2894" spans="1:16" ht="15.6" x14ac:dyDescent="0.3">
      <c r="A2894" s="9">
        <v>45645.833333333336</v>
      </c>
      <c r="B2894" s="2" t="s">
        <v>3</v>
      </c>
      <c r="C2894" s="2" t="s">
        <v>32</v>
      </c>
      <c r="D2894" s="2" t="s">
        <v>1714</v>
      </c>
      <c r="E2894" s="12" t="s">
        <v>33</v>
      </c>
      <c r="G2894" s="2" t="s">
        <v>34</v>
      </c>
      <c r="H2894" s="2" t="s">
        <v>37</v>
      </c>
      <c r="I2894" s="2" t="s">
        <v>38</v>
      </c>
      <c r="J2894" s="17">
        <v>160000</v>
      </c>
      <c r="K2894" s="3" t="s">
        <v>765</v>
      </c>
      <c r="L2894" s="30">
        <f>IF(M2894="1000 szt.",((J2894/N2894)/1000),IF(M2894="gram",((J2894/N2894)*1000),J2894/N2894))</f>
        <v>160000</v>
      </c>
      <c r="M2894" s="14" t="s">
        <v>19</v>
      </c>
      <c r="N2894" s="15">
        <v>1</v>
      </c>
      <c r="O2894" s="18" t="s">
        <v>1354</v>
      </c>
      <c r="P2894" s="31" t="str">
        <f t="shared" si="45"/>
        <v>St</v>
      </c>
    </row>
    <row r="2895" spans="1:16" ht="15.6" x14ac:dyDescent="0.3">
      <c r="A2895" s="9">
        <v>45646.444444444445</v>
      </c>
      <c r="B2895" s="2" t="s">
        <v>3</v>
      </c>
      <c r="C2895" s="2" t="s">
        <v>4</v>
      </c>
      <c r="D2895" s="2" t="s">
        <v>1709</v>
      </c>
      <c r="E2895" s="12" t="s">
        <v>60</v>
      </c>
      <c r="F2895" s="12" t="s">
        <v>1752</v>
      </c>
      <c r="G2895" s="2" t="s">
        <v>23</v>
      </c>
      <c r="H2895" s="2" t="s">
        <v>7</v>
      </c>
      <c r="I2895" s="2" t="s">
        <v>7</v>
      </c>
      <c r="J2895" s="17">
        <v>130.49</v>
      </c>
      <c r="K2895" s="3" t="s">
        <v>1843</v>
      </c>
      <c r="L2895" s="30">
        <f>IF(M2895="1000 szt.",((J2895/N2895)/1000),IF(M2895="gram",((J2895/N2895)*1000),J2895/N2895))</f>
        <v>0.81556250000000008</v>
      </c>
      <c r="M2895" s="14" t="s">
        <v>19</v>
      </c>
      <c r="N2895" s="15">
        <v>160</v>
      </c>
      <c r="O2895" s="18" t="s">
        <v>1354</v>
      </c>
      <c r="P2895" s="31" t="str">
        <f t="shared" si="45"/>
        <v>St</v>
      </c>
    </row>
    <row r="2896" spans="1:16" ht="15.6" x14ac:dyDescent="0.3">
      <c r="A2896" s="9">
        <v>45646.46875</v>
      </c>
      <c r="B2896" s="2" t="s">
        <v>27</v>
      </c>
      <c r="C2896" s="2" t="s">
        <v>28</v>
      </c>
      <c r="D2896" s="2" t="s">
        <v>1714</v>
      </c>
      <c r="E2896" s="12" t="s">
        <v>212</v>
      </c>
      <c r="G2896" s="2" t="s">
        <v>27</v>
      </c>
      <c r="H2896" s="2" t="s">
        <v>29</v>
      </c>
      <c r="I2896" s="2" t="s">
        <v>134</v>
      </c>
      <c r="J2896" s="17">
        <v>115395.2</v>
      </c>
      <c r="L2896" s="30">
        <f>IF(M2896="1000 szt.",((J2896/N2896)/1000),IF(M2896="gram",((J2896/N2896)*1000),J2896/N2896))</f>
        <v>585.02002534854239</v>
      </c>
      <c r="M2896" s="14" t="s">
        <v>31</v>
      </c>
      <c r="N2896" s="15">
        <v>197.25</v>
      </c>
      <c r="O2896" s="18" t="s">
        <v>1354</v>
      </c>
      <c r="P2896" s="31" t="str">
        <f t="shared" si="45"/>
        <v>St</v>
      </c>
    </row>
    <row r="2897" spans="1:16" ht="15.6" x14ac:dyDescent="0.3">
      <c r="A2897" s="9">
        <v>45646.46875</v>
      </c>
      <c r="B2897" s="2" t="s">
        <v>27</v>
      </c>
      <c r="C2897" s="2" t="s">
        <v>28</v>
      </c>
      <c r="D2897" s="2" t="s">
        <v>1714</v>
      </c>
      <c r="E2897" s="12" t="s">
        <v>212</v>
      </c>
      <c r="G2897" s="2" t="s">
        <v>27</v>
      </c>
      <c r="H2897" s="2" t="s">
        <v>29</v>
      </c>
      <c r="I2897" s="2" t="s">
        <v>30</v>
      </c>
      <c r="J2897" s="17">
        <v>3914.59</v>
      </c>
      <c r="L2897" s="30">
        <f>IF(M2897="1000 szt.",((J2897/N2897)/1000),IF(M2897="gram",((J2897/N2897)*1000),J2897/N2897))</f>
        <v>815.53958333333344</v>
      </c>
      <c r="M2897" s="14" t="s">
        <v>31</v>
      </c>
      <c r="N2897" s="15">
        <v>4.8</v>
      </c>
      <c r="O2897" s="18" t="s">
        <v>1354</v>
      </c>
      <c r="P2897" s="31" t="str">
        <f t="shared" si="45"/>
        <v>St</v>
      </c>
    </row>
    <row r="2898" spans="1:16" ht="15.6" x14ac:dyDescent="0.3">
      <c r="A2898" s="9">
        <v>45646.494444444441</v>
      </c>
      <c r="B2898" s="2" t="s">
        <v>9</v>
      </c>
      <c r="C2898" s="2" t="s">
        <v>4</v>
      </c>
      <c r="D2898" s="2" t="s">
        <v>1709</v>
      </c>
      <c r="E2898" s="12" t="s">
        <v>60</v>
      </c>
      <c r="F2898" s="12" t="s">
        <v>1752</v>
      </c>
      <c r="G2898" s="2" t="s">
        <v>23</v>
      </c>
      <c r="H2898" s="2" t="s">
        <v>11</v>
      </c>
      <c r="I2898" s="2" t="s">
        <v>1744</v>
      </c>
      <c r="J2898" s="17">
        <v>1000</v>
      </c>
      <c r="K2898" s="3" t="s">
        <v>1844</v>
      </c>
      <c r="L2898" s="30">
        <f>IF(M2898="1000 szt.",((J2898/N2898)/1000),IF(M2898="gram",((J2898/N2898)*1000),J2898/N2898))</f>
        <v>1000</v>
      </c>
      <c r="M2898" s="14" t="s">
        <v>19</v>
      </c>
      <c r="N2898" s="15">
        <v>1</v>
      </c>
      <c r="O2898" s="18" t="s">
        <v>1354</v>
      </c>
      <c r="P2898" s="31" t="str">
        <f t="shared" si="45"/>
        <v>St</v>
      </c>
    </row>
    <row r="2899" spans="1:16" ht="15.6" x14ac:dyDescent="0.3">
      <c r="A2899" s="9">
        <v>45646.564583333333</v>
      </c>
      <c r="B2899" s="2" t="s">
        <v>27</v>
      </c>
      <c r="C2899" s="2" t="s">
        <v>28</v>
      </c>
      <c r="D2899" s="2" t="s">
        <v>1710</v>
      </c>
      <c r="E2899" s="12" t="s">
        <v>429</v>
      </c>
      <c r="G2899" s="2" t="s">
        <v>27</v>
      </c>
      <c r="H2899" s="2" t="s">
        <v>29</v>
      </c>
      <c r="I2899" s="2" t="s">
        <v>30</v>
      </c>
      <c r="J2899" s="17">
        <v>5206.68</v>
      </c>
      <c r="L2899" s="30">
        <f>IF(M2899="1000 szt.",((J2899/N2899)/1000),IF(M2899="gram",((J2899/N2899)*1000),J2899/N2899))</f>
        <v>585.02022471910118</v>
      </c>
      <c r="M2899" s="14" t="s">
        <v>31</v>
      </c>
      <c r="N2899" s="15">
        <v>8.9</v>
      </c>
      <c r="O2899" s="18" t="s">
        <v>1354</v>
      </c>
      <c r="P2899" s="31" t="str">
        <f t="shared" si="45"/>
        <v>St</v>
      </c>
    </row>
    <row r="2900" spans="1:16" ht="15.6" x14ac:dyDescent="0.3">
      <c r="A2900" s="9">
        <v>45646.628472222219</v>
      </c>
      <c r="B2900" s="2" t="s">
        <v>27</v>
      </c>
      <c r="C2900" s="2" t="s">
        <v>32</v>
      </c>
      <c r="D2900" s="2" t="s">
        <v>1708</v>
      </c>
      <c r="E2900" s="12" t="s">
        <v>199</v>
      </c>
      <c r="G2900" s="2" t="s">
        <v>26</v>
      </c>
      <c r="H2900" s="2" t="s">
        <v>10</v>
      </c>
      <c r="I2900" s="2" t="s">
        <v>74</v>
      </c>
      <c r="J2900" s="17">
        <v>156.15</v>
      </c>
      <c r="L2900" s="30">
        <f>IF(M2900="1000 szt.",((J2900/N2900)/1000),IF(M2900="gram",((J2900/N2900)*1000),J2900/N2900))</f>
        <v>30000</v>
      </c>
      <c r="M2900" s="14" t="s">
        <v>31</v>
      </c>
      <c r="N2900" s="15">
        <v>5.2050000000000004E-3</v>
      </c>
      <c r="O2900" s="18" t="s">
        <v>1354</v>
      </c>
      <c r="P2900" s="31" t="str">
        <f t="shared" si="45"/>
        <v>St</v>
      </c>
    </row>
    <row r="2901" spans="1:16" ht="28.8" x14ac:dyDescent="0.3">
      <c r="A2901" s="9">
        <v>45647.0625</v>
      </c>
      <c r="B2901" s="2" t="s">
        <v>3</v>
      </c>
      <c r="C2901" s="2" t="s">
        <v>4</v>
      </c>
      <c r="D2901" s="2" t="s">
        <v>1711</v>
      </c>
      <c r="E2901" s="12" t="s">
        <v>13</v>
      </c>
      <c r="F2901" s="12" t="s">
        <v>1748</v>
      </c>
      <c r="G2901" s="2" t="s">
        <v>6</v>
      </c>
      <c r="H2901" s="2" t="s">
        <v>11</v>
      </c>
      <c r="I2901" s="2" t="s">
        <v>1744</v>
      </c>
      <c r="K2901" s="3" t="s">
        <v>1845</v>
      </c>
      <c r="L2901" s="30">
        <f>IF(M2901="1000 szt.",((J2901/N2901)/1000),IF(M2901="gram",((J2901/N2901)*1000),J2901/N2901))</f>
        <v>0</v>
      </c>
      <c r="M2901" s="14" t="s">
        <v>19</v>
      </c>
      <c r="N2901" s="15">
        <v>783</v>
      </c>
      <c r="O2901" s="18" t="s">
        <v>1163</v>
      </c>
      <c r="P2901" s="31" t="str">
        <f t="shared" si="45"/>
        <v>SC</v>
      </c>
    </row>
    <row r="2902" spans="1:16" ht="28.8" x14ac:dyDescent="0.3">
      <c r="A2902" s="9">
        <v>45647.0625</v>
      </c>
      <c r="B2902" s="2" t="s">
        <v>3</v>
      </c>
      <c r="C2902" s="2" t="s">
        <v>4</v>
      </c>
      <c r="D2902" s="2" t="s">
        <v>1711</v>
      </c>
      <c r="E2902" s="12" t="s">
        <v>13</v>
      </c>
      <c r="F2902" s="12" t="s">
        <v>1748</v>
      </c>
      <c r="G2902" s="2" t="s">
        <v>6</v>
      </c>
      <c r="H2902" s="2" t="s">
        <v>11</v>
      </c>
      <c r="I2902" s="2" t="s">
        <v>1744</v>
      </c>
      <c r="K2902" s="3" t="s">
        <v>419</v>
      </c>
      <c r="L2902" s="30">
        <f>IF(M2902="1000 szt.",((J2902/N2902)/1000),IF(M2902="gram",((J2902/N2902)*1000),J2902/N2902))</f>
        <v>0</v>
      </c>
      <c r="M2902" s="14" t="s">
        <v>19</v>
      </c>
      <c r="N2902" s="15">
        <v>180</v>
      </c>
      <c r="O2902" s="18" t="s">
        <v>1163</v>
      </c>
      <c r="P2902" s="31" t="str">
        <f t="shared" si="45"/>
        <v>SC</v>
      </c>
    </row>
    <row r="2903" spans="1:16" ht="15.6" x14ac:dyDescent="0.3">
      <c r="A2903" s="9">
        <v>45647.159722222219</v>
      </c>
      <c r="B2903" s="2" t="s">
        <v>3</v>
      </c>
      <c r="C2903" s="2" t="s">
        <v>4</v>
      </c>
      <c r="D2903" s="2" t="s">
        <v>1708</v>
      </c>
      <c r="E2903" s="12" t="s">
        <v>25</v>
      </c>
      <c r="F2903" s="12" t="s">
        <v>1750</v>
      </c>
      <c r="G2903" s="2" t="s">
        <v>26</v>
      </c>
      <c r="H2903" s="2" t="s">
        <v>7</v>
      </c>
      <c r="I2903" s="2" t="s">
        <v>7</v>
      </c>
      <c r="J2903" s="17">
        <v>3115.36</v>
      </c>
      <c r="L2903" s="30">
        <f>IF(M2903="1000 szt.",((J2903/N2903)/1000),IF(M2903="gram",((J2903/N2903)*1000),J2903/N2903))</f>
        <v>0.81553926701570689</v>
      </c>
      <c r="M2903" s="14" t="s">
        <v>19</v>
      </c>
      <c r="N2903" s="15">
        <v>3820</v>
      </c>
      <c r="O2903" s="18" t="s">
        <v>1354</v>
      </c>
      <c r="P2903" s="31" t="str">
        <f t="shared" si="45"/>
        <v>St</v>
      </c>
    </row>
    <row r="2904" spans="1:16" ht="15.6" x14ac:dyDescent="0.3">
      <c r="A2904" s="9">
        <v>45647.413194444445</v>
      </c>
      <c r="B2904" s="2" t="s">
        <v>27</v>
      </c>
      <c r="C2904" s="2" t="s">
        <v>28</v>
      </c>
      <c r="D2904" s="2" t="s">
        <v>1709</v>
      </c>
      <c r="E2904" s="12" t="s">
        <v>52</v>
      </c>
      <c r="G2904" s="2" t="s">
        <v>27</v>
      </c>
      <c r="H2904" s="2" t="s">
        <v>7</v>
      </c>
      <c r="I2904" s="2" t="s">
        <v>7</v>
      </c>
      <c r="J2904" s="17">
        <v>33371.9</v>
      </c>
      <c r="L2904" s="30">
        <f>IF(M2904="1000 szt.",((J2904/N2904)/1000),IF(M2904="gram",((J2904/N2904)*1000),J2904/N2904))</f>
        <v>0.81554007820136853</v>
      </c>
      <c r="M2904" s="14" t="s">
        <v>19</v>
      </c>
      <c r="N2904" s="15">
        <v>40920</v>
      </c>
      <c r="O2904" s="18" t="s">
        <v>1354</v>
      </c>
      <c r="P2904" s="31" t="str">
        <f t="shared" si="45"/>
        <v>St</v>
      </c>
    </row>
    <row r="2905" spans="1:16" ht="15.6" x14ac:dyDescent="0.3">
      <c r="A2905" s="9">
        <v>45647.413194444445</v>
      </c>
      <c r="B2905" s="2" t="s">
        <v>27</v>
      </c>
      <c r="C2905" s="2" t="s">
        <v>28</v>
      </c>
      <c r="D2905" s="2" t="s">
        <v>1709</v>
      </c>
      <c r="E2905" s="12" t="s">
        <v>52</v>
      </c>
      <c r="G2905" s="2" t="s">
        <v>27</v>
      </c>
      <c r="H2905" s="2" t="s">
        <v>29</v>
      </c>
      <c r="I2905" s="2" t="s">
        <v>134</v>
      </c>
      <c r="J2905" s="17">
        <v>10495.26</v>
      </c>
      <c r="L2905" s="30">
        <f>IF(M2905="1000 szt.",((J2905/N2905)/1000),IF(M2905="gram",((J2905/N2905)*1000),J2905/N2905))</f>
        <v>585.02006688963206</v>
      </c>
      <c r="M2905" s="14" t="s">
        <v>31</v>
      </c>
      <c r="N2905" s="15">
        <v>17.940000000000001</v>
      </c>
      <c r="O2905" s="18" t="s">
        <v>1354</v>
      </c>
      <c r="P2905" s="31" t="str">
        <f t="shared" si="45"/>
        <v>St</v>
      </c>
    </row>
    <row r="2906" spans="1:16" ht="28.8" x14ac:dyDescent="0.3">
      <c r="A2906" s="9">
        <v>45647.419444444444</v>
      </c>
      <c r="B2906" s="2" t="s">
        <v>9</v>
      </c>
      <c r="C2906" s="2" t="s">
        <v>4</v>
      </c>
      <c r="D2906" s="2" t="s">
        <v>1709</v>
      </c>
      <c r="E2906" s="12" t="s">
        <v>103</v>
      </c>
      <c r="F2906" s="12" t="s">
        <v>1756</v>
      </c>
      <c r="G2906" s="2" t="s">
        <v>23</v>
      </c>
      <c r="H2906" s="2" t="s">
        <v>37</v>
      </c>
      <c r="I2906" s="2" t="s">
        <v>38</v>
      </c>
      <c r="J2906" s="17">
        <v>180000</v>
      </c>
      <c r="L2906" s="30">
        <f>IF(M2906="1000 szt.",((J2906/N2906)/1000),IF(M2906="gram",((J2906/N2906)*1000),J2906/N2906))</f>
        <v>180000</v>
      </c>
      <c r="M2906" s="14" t="s">
        <v>19</v>
      </c>
      <c r="N2906" s="15">
        <v>1</v>
      </c>
      <c r="O2906" s="18" t="s">
        <v>1354</v>
      </c>
      <c r="P2906" s="31" t="str">
        <f t="shared" si="45"/>
        <v>St</v>
      </c>
    </row>
    <row r="2907" spans="1:16" ht="20.399999999999999" x14ac:dyDescent="0.3">
      <c r="A2907" s="9">
        <v>45647.489583333336</v>
      </c>
      <c r="B2907" s="2" t="s">
        <v>9</v>
      </c>
      <c r="C2907" s="2" t="s">
        <v>32</v>
      </c>
      <c r="D2907" s="2" t="s">
        <v>1710</v>
      </c>
      <c r="E2907" s="12" t="s">
        <v>167</v>
      </c>
      <c r="G2907" s="2" t="s">
        <v>16</v>
      </c>
      <c r="H2907" s="2" t="s">
        <v>17</v>
      </c>
      <c r="I2907" s="2" t="s">
        <v>18</v>
      </c>
      <c r="J2907" s="17">
        <v>5</v>
      </c>
      <c r="K2907" s="3" t="s">
        <v>1846</v>
      </c>
      <c r="L2907" s="30">
        <f>IF(M2907="1000 szt.",((J2907/N2907)/1000),IF(M2907="gram",((J2907/N2907)*1000),J2907/N2907))</f>
        <v>5</v>
      </c>
      <c r="M2907" s="14" t="s">
        <v>19</v>
      </c>
      <c r="N2907" s="15">
        <v>1</v>
      </c>
      <c r="O2907" s="18" t="s">
        <v>1354</v>
      </c>
      <c r="P2907" s="31" t="str">
        <f t="shared" si="45"/>
        <v>St</v>
      </c>
    </row>
    <row r="2908" spans="1:16" ht="28.8" x14ac:dyDescent="0.3">
      <c r="A2908" s="9">
        <v>45647.979166666664</v>
      </c>
      <c r="B2908" s="2" t="s">
        <v>3</v>
      </c>
      <c r="C2908" s="2" t="s">
        <v>4</v>
      </c>
      <c r="D2908" s="2" t="s">
        <v>1709</v>
      </c>
      <c r="E2908" s="12" t="s">
        <v>103</v>
      </c>
      <c r="F2908" s="12" t="s">
        <v>1756</v>
      </c>
      <c r="G2908" s="2" t="s">
        <v>23</v>
      </c>
      <c r="H2908" s="2" t="s">
        <v>17</v>
      </c>
      <c r="I2908" s="2" t="s">
        <v>18</v>
      </c>
      <c r="J2908" s="17">
        <v>4</v>
      </c>
      <c r="L2908" s="30">
        <f>IF(M2908="1000 szt.",((J2908/N2908)/1000),IF(M2908="gram",((J2908/N2908)*1000),J2908/N2908))</f>
        <v>2</v>
      </c>
      <c r="M2908" s="14" t="s">
        <v>19</v>
      </c>
      <c r="N2908" s="15">
        <v>2</v>
      </c>
      <c r="O2908" s="18" t="s">
        <v>1354</v>
      </c>
      <c r="P2908" s="31" t="str">
        <f t="shared" si="45"/>
        <v>St</v>
      </c>
    </row>
    <row r="2909" spans="1:16" ht="28.8" x14ac:dyDescent="0.3">
      <c r="A2909" s="9">
        <v>45648.030555555553</v>
      </c>
      <c r="B2909" s="2" t="s">
        <v>3</v>
      </c>
      <c r="C2909" s="2" t="s">
        <v>4</v>
      </c>
      <c r="D2909" s="2" t="s">
        <v>1708</v>
      </c>
      <c r="E2909" s="12" t="s">
        <v>58</v>
      </c>
      <c r="F2909" s="12" t="s">
        <v>1754</v>
      </c>
      <c r="G2909" s="2" t="s">
        <v>23</v>
      </c>
      <c r="H2909" s="2" t="s">
        <v>64</v>
      </c>
      <c r="I2909" s="2" t="s">
        <v>1744</v>
      </c>
      <c r="J2909" s="17">
        <v>50</v>
      </c>
      <c r="K2909" s="3" t="s">
        <v>1847</v>
      </c>
      <c r="L2909" s="30">
        <f>IF(M2909="1000 szt.",((J2909/N2909)/1000),IF(M2909="gram",((J2909/N2909)*1000),J2909/N2909))</f>
        <v>50</v>
      </c>
      <c r="M2909" s="14" t="s">
        <v>19</v>
      </c>
      <c r="N2909" s="15">
        <v>1</v>
      </c>
      <c r="O2909" s="18" t="s">
        <v>1354</v>
      </c>
      <c r="P2909" s="31" t="str">
        <f t="shared" si="45"/>
        <v>St</v>
      </c>
    </row>
    <row r="2910" spans="1:16" ht="30.6" x14ac:dyDescent="0.3">
      <c r="A2910" s="9">
        <v>45648.55972222222</v>
      </c>
      <c r="B2910" s="2" t="s">
        <v>9</v>
      </c>
      <c r="C2910" s="2" t="s">
        <v>4</v>
      </c>
      <c r="D2910" s="2" t="s">
        <v>1709</v>
      </c>
      <c r="E2910" s="12" t="s">
        <v>103</v>
      </c>
      <c r="F2910" s="12" t="s">
        <v>1756</v>
      </c>
      <c r="G2910" s="2" t="s">
        <v>23</v>
      </c>
      <c r="H2910" s="2" t="s">
        <v>37</v>
      </c>
      <c r="I2910" s="2" t="s">
        <v>364</v>
      </c>
      <c r="J2910" s="17">
        <v>80000</v>
      </c>
      <c r="K2910" s="3" t="s">
        <v>1848</v>
      </c>
      <c r="L2910" s="30">
        <f>IF(M2910="1000 szt.",((J2910/N2910)/1000),IF(M2910="gram",((J2910/N2910)*1000),J2910/N2910))</f>
        <v>80000</v>
      </c>
      <c r="M2910" s="14" t="s">
        <v>19</v>
      </c>
      <c r="N2910" s="15">
        <v>1</v>
      </c>
      <c r="O2910" s="18" t="s">
        <v>1354</v>
      </c>
      <c r="P2910" s="31" t="str">
        <f t="shared" si="45"/>
        <v>St</v>
      </c>
    </row>
    <row r="2911" spans="1:16" ht="28.8" x14ac:dyDescent="0.3">
      <c r="A2911" s="9">
        <v>45648.673611111109</v>
      </c>
      <c r="B2911" s="2" t="s">
        <v>9</v>
      </c>
      <c r="C2911" s="2" t="s">
        <v>4</v>
      </c>
      <c r="D2911" s="2" t="s">
        <v>1709</v>
      </c>
      <c r="E2911" s="12" t="s">
        <v>103</v>
      </c>
      <c r="F2911" s="12" t="s">
        <v>1756</v>
      </c>
      <c r="G2911" s="2" t="s">
        <v>23</v>
      </c>
      <c r="H2911" s="2" t="s">
        <v>37</v>
      </c>
      <c r="I2911" s="2" t="s">
        <v>38</v>
      </c>
      <c r="J2911" s="17">
        <v>70000</v>
      </c>
      <c r="K2911" s="3" t="s">
        <v>1849</v>
      </c>
      <c r="L2911" s="30">
        <f>IF(M2911="1000 szt.",((J2911/N2911)/1000),IF(M2911="gram",((J2911/N2911)*1000),J2911/N2911))</f>
        <v>70000</v>
      </c>
      <c r="M2911" s="14" t="s">
        <v>19</v>
      </c>
      <c r="N2911" s="15">
        <v>1</v>
      </c>
      <c r="O2911" s="18" t="s">
        <v>1354</v>
      </c>
      <c r="P2911" s="31" t="str">
        <f t="shared" si="45"/>
        <v>St</v>
      </c>
    </row>
    <row r="2912" spans="1:16" ht="28.8" x14ac:dyDescent="0.3">
      <c r="A2912" s="9">
        <v>45648.902777777781</v>
      </c>
      <c r="B2912" s="2" t="s">
        <v>9</v>
      </c>
      <c r="C2912" s="2" t="s">
        <v>4</v>
      </c>
      <c r="D2912" s="2" t="s">
        <v>1709</v>
      </c>
      <c r="E2912" s="12" t="s">
        <v>103</v>
      </c>
      <c r="F2912" s="12" t="s">
        <v>1756</v>
      </c>
      <c r="G2912" s="2" t="s">
        <v>23</v>
      </c>
      <c r="H2912" s="2" t="s">
        <v>37</v>
      </c>
      <c r="I2912" s="2" t="s">
        <v>38</v>
      </c>
      <c r="J2912" s="17">
        <v>7500</v>
      </c>
      <c r="K2912" s="3" t="s">
        <v>1850</v>
      </c>
      <c r="L2912" s="30">
        <f>IF(M2912="1000 szt.",((J2912/N2912)/1000),IF(M2912="gram",((J2912/N2912)*1000),J2912/N2912))</f>
        <v>7500</v>
      </c>
      <c r="M2912" s="14" t="s">
        <v>19</v>
      </c>
      <c r="N2912" s="15">
        <v>1</v>
      </c>
      <c r="O2912" s="18" t="s">
        <v>1354</v>
      </c>
      <c r="P2912" s="31" t="str">
        <f t="shared" si="45"/>
        <v>St</v>
      </c>
    </row>
    <row r="2913" spans="1:16" ht="15.6" x14ac:dyDescent="0.3">
      <c r="A2913" s="9">
        <v>45649.21597222222</v>
      </c>
      <c r="B2913" s="2" t="s">
        <v>3</v>
      </c>
      <c r="C2913" s="2" t="s">
        <v>4</v>
      </c>
      <c r="D2913" s="2" t="s">
        <v>1709</v>
      </c>
      <c r="E2913" s="12" t="s">
        <v>60</v>
      </c>
      <c r="F2913" s="12" t="s">
        <v>1752</v>
      </c>
      <c r="G2913" s="2" t="s">
        <v>23</v>
      </c>
      <c r="H2913" s="2" t="s">
        <v>64</v>
      </c>
      <c r="I2913" s="2" t="s">
        <v>1744</v>
      </c>
      <c r="J2913" s="17">
        <v>100</v>
      </c>
      <c r="K2913" s="3" t="s">
        <v>1851</v>
      </c>
      <c r="L2913" s="30">
        <f>IF(M2913="1000 szt.",((J2913/N2913)/1000),IF(M2913="gram",((J2913/N2913)*1000),J2913/N2913))</f>
        <v>100</v>
      </c>
      <c r="M2913" s="14" t="s">
        <v>19</v>
      </c>
      <c r="N2913" s="15">
        <v>1</v>
      </c>
      <c r="O2913" s="18" t="s">
        <v>1354</v>
      </c>
      <c r="P2913" s="31" t="str">
        <f t="shared" si="45"/>
        <v>St</v>
      </c>
    </row>
    <row r="2914" spans="1:16" ht="15.6" x14ac:dyDescent="0.3">
      <c r="A2914" s="9">
        <v>45649.657638888886</v>
      </c>
      <c r="B2914" s="2" t="s">
        <v>27</v>
      </c>
      <c r="C2914" s="2" t="s">
        <v>28</v>
      </c>
      <c r="D2914" s="2" t="s">
        <v>1709</v>
      </c>
      <c r="E2914" s="12" t="s">
        <v>36</v>
      </c>
      <c r="G2914" s="2" t="s">
        <v>27</v>
      </c>
      <c r="H2914" s="2" t="s">
        <v>37</v>
      </c>
      <c r="I2914" s="2" t="s">
        <v>1744</v>
      </c>
      <c r="J2914" s="17">
        <v>141625</v>
      </c>
      <c r="K2914" s="3" t="s">
        <v>1852</v>
      </c>
      <c r="L2914" s="30">
        <f>IF(M2914="1000 szt.",((J2914/N2914)/1000),IF(M2914="gram",((J2914/N2914)*1000),J2914/N2914))</f>
        <v>141625</v>
      </c>
      <c r="M2914" s="14" t="s">
        <v>19</v>
      </c>
      <c r="N2914" s="15">
        <v>1</v>
      </c>
      <c r="O2914" s="18" t="s">
        <v>1354</v>
      </c>
      <c r="P2914" s="31" t="str">
        <f t="shared" si="45"/>
        <v>St</v>
      </c>
    </row>
    <row r="2915" spans="1:16" ht="28.8" x14ac:dyDescent="0.3">
      <c r="A2915" s="9">
        <v>45649.979166666664</v>
      </c>
      <c r="B2915" s="2" t="s">
        <v>9</v>
      </c>
      <c r="C2915" s="2" t="s">
        <v>4</v>
      </c>
      <c r="D2915" s="2" t="s">
        <v>1708</v>
      </c>
      <c r="E2915" s="12" t="s">
        <v>22</v>
      </c>
      <c r="F2915" s="12" t="s">
        <v>1749</v>
      </c>
      <c r="G2915" s="2" t="s">
        <v>23</v>
      </c>
      <c r="H2915" s="2" t="s">
        <v>37</v>
      </c>
      <c r="I2915" s="2" t="s">
        <v>38</v>
      </c>
      <c r="J2915" s="17">
        <v>60000</v>
      </c>
      <c r="L2915" s="30">
        <f>IF(M2915="1000 szt.",((J2915/N2915)/1000),IF(M2915="gram",((J2915/N2915)*1000),J2915/N2915))</f>
        <v>60000</v>
      </c>
      <c r="M2915" s="14" t="s">
        <v>19</v>
      </c>
      <c r="N2915" s="15">
        <v>1</v>
      </c>
      <c r="O2915" s="18" t="s">
        <v>1354</v>
      </c>
      <c r="P2915" s="31" t="str">
        <f t="shared" si="45"/>
        <v>St</v>
      </c>
    </row>
    <row r="2916" spans="1:16" ht="15.6" x14ac:dyDescent="0.3">
      <c r="A2916" s="9">
        <v>45650.006944444445</v>
      </c>
      <c r="B2916" s="2" t="s">
        <v>9</v>
      </c>
      <c r="C2916" s="2" t="s">
        <v>4</v>
      </c>
      <c r="D2916" s="2" t="s">
        <v>1709</v>
      </c>
      <c r="E2916" s="12" t="s">
        <v>60</v>
      </c>
      <c r="F2916" s="12" t="s">
        <v>1752</v>
      </c>
      <c r="G2916" s="2" t="s">
        <v>23</v>
      </c>
      <c r="H2916" s="2" t="s">
        <v>37</v>
      </c>
      <c r="I2916" s="2" t="s">
        <v>38</v>
      </c>
      <c r="J2916" s="17">
        <v>60000</v>
      </c>
      <c r="L2916" s="30">
        <f>IF(M2916="1000 szt.",((J2916/N2916)/1000),IF(M2916="gram",((J2916/N2916)*1000),J2916/N2916))</f>
        <v>60000</v>
      </c>
      <c r="M2916" s="14" t="s">
        <v>19</v>
      </c>
      <c r="N2916" s="15">
        <v>1</v>
      </c>
      <c r="O2916" s="18" t="s">
        <v>1354</v>
      </c>
      <c r="P2916" s="31" t="str">
        <f t="shared" si="45"/>
        <v>St</v>
      </c>
    </row>
    <row r="2917" spans="1:16" ht="15.6" x14ac:dyDescent="0.3">
      <c r="A2917" s="9">
        <v>45650.135416666664</v>
      </c>
      <c r="B2917" s="2" t="s">
        <v>9</v>
      </c>
      <c r="C2917" s="2" t="s">
        <v>4</v>
      </c>
      <c r="D2917" s="2" t="s">
        <v>1709</v>
      </c>
      <c r="E2917" s="12" t="s">
        <v>60</v>
      </c>
      <c r="F2917" s="12" t="s">
        <v>1752</v>
      </c>
      <c r="G2917" s="2" t="s">
        <v>23</v>
      </c>
      <c r="H2917" s="2" t="s">
        <v>37</v>
      </c>
      <c r="I2917" s="2" t="s">
        <v>38</v>
      </c>
      <c r="J2917" s="17">
        <v>95000</v>
      </c>
      <c r="K2917" s="3" t="s">
        <v>1853</v>
      </c>
      <c r="L2917" s="30">
        <f>IF(M2917="1000 szt.",((J2917/N2917)/1000),IF(M2917="gram",((J2917/N2917)*1000),J2917/N2917))</f>
        <v>95000</v>
      </c>
      <c r="M2917" s="14" t="s">
        <v>19</v>
      </c>
      <c r="N2917" s="15">
        <v>1</v>
      </c>
      <c r="O2917" s="18" t="s">
        <v>1354</v>
      </c>
      <c r="P2917" s="31" t="str">
        <f t="shared" si="45"/>
        <v>St</v>
      </c>
    </row>
    <row r="2918" spans="1:16" ht="15.6" x14ac:dyDescent="0.3">
      <c r="A2918" s="9">
        <v>45650.951388888891</v>
      </c>
      <c r="B2918" s="2" t="s">
        <v>3</v>
      </c>
      <c r="C2918" s="2" t="s">
        <v>4</v>
      </c>
      <c r="D2918" s="2" t="s">
        <v>1708</v>
      </c>
      <c r="E2918" s="12" t="s">
        <v>71</v>
      </c>
      <c r="F2918" s="12" t="s">
        <v>1760</v>
      </c>
      <c r="G2918" s="2" t="s">
        <v>23</v>
      </c>
      <c r="H2918" s="2" t="s">
        <v>7</v>
      </c>
      <c r="I2918" s="2" t="s">
        <v>7</v>
      </c>
      <c r="J2918" s="17">
        <v>108.47</v>
      </c>
      <c r="K2918" s="3" t="s">
        <v>1854</v>
      </c>
      <c r="L2918" s="30">
        <f>IF(M2918="1000 szt.",((J2918/N2918)/1000),IF(M2918="gram",((J2918/N2918)*1000),J2918/N2918))</f>
        <v>0.81556390977443605</v>
      </c>
      <c r="M2918" s="14" t="s">
        <v>19</v>
      </c>
      <c r="N2918" s="15">
        <v>133</v>
      </c>
      <c r="O2918" s="18" t="s">
        <v>1354</v>
      </c>
      <c r="P2918" s="31" t="str">
        <f t="shared" si="45"/>
        <v>St</v>
      </c>
    </row>
    <row r="2919" spans="1:16" ht="15.6" x14ac:dyDescent="0.3">
      <c r="A2919" s="9">
        <v>45650.958333333336</v>
      </c>
      <c r="B2919" s="2" t="s">
        <v>3</v>
      </c>
      <c r="C2919" s="2" t="s">
        <v>4</v>
      </c>
      <c r="D2919" s="2" t="s">
        <v>1708</v>
      </c>
      <c r="E2919" s="12" t="s">
        <v>71</v>
      </c>
      <c r="F2919" s="12" t="s">
        <v>1760</v>
      </c>
      <c r="G2919" s="2" t="s">
        <v>23</v>
      </c>
      <c r="H2919" s="2" t="s">
        <v>7</v>
      </c>
      <c r="I2919" s="2" t="s">
        <v>7</v>
      </c>
      <c r="J2919" s="17">
        <v>505.63</v>
      </c>
      <c r="K2919" s="3" t="s">
        <v>1855</v>
      </c>
      <c r="L2919" s="30">
        <f>IF(M2919="1000 szt.",((J2919/N2919)/1000),IF(M2919="gram",((J2919/N2919)*1000),J2919/N2919))</f>
        <v>0.81553225806451612</v>
      </c>
      <c r="M2919" s="14" t="s">
        <v>19</v>
      </c>
      <c r="N2919" s="15">
        <v>620</v>
      </c>
      <c r="O2919" s="18" t="s">
        <v>1354</v>
      </c>
      <c r="P2919" s="31" t="str">
        <f t="shared" si="45"/>
        <v>St</v>
      </c>
    </row>
    <row r="2920" spans="1:16" ht="15.6" x14ac:dyDescent="0.3">
      <c r="A2920" s="9">
        <v>45650.965277777781</v>
      </c>
      <c r="B2920" s="2" t="s">
        <v>3</v>
      </c>
      <c r="C2920" s="2" t="s">
        <v>4</v>
      </c>
      <c r="D2920" s="2" t="s">
        <v>1708</v>
      </c>
      <c r="E2920" s="12" t="s">
        <v>71</v>
      </c>
      <c r="F2920" s="12" t="s">
        <v>1760</v>
      </c>
      <c r="G2920" s="2" t="s">
        <v>23</v>
      </c>
      <c r="H2920" s="2" t="s">
        <v>7</v>
      </c>
      <c r="I2920" s="2" t="s">
        <v>7</v>
      </c>
      <c r="J2920" s="17">
        <v>130.49</v>
      </c>
      <c r="K2920" s="3" t="s">
        <v>1856</v>
      </c>
      <c r="L2920" s="30">
        <f>IF(M2920="1000 szt.",((J2920/N2920)/1000),IF(M2920="gram",((J2920/N2920)*1000),J2920/N2920))</f>
        <v>0.81556250000000008</v>
      </c>
      <c r="M2920" s="14" t="s">
        <v>19</v>
      </c>
      <c r="N2920" s="15">
        <v>160</v>
      </c>
      <c r="O2920" s="18" t="s">
        <v>1354</v>
      </c>
      <c r="P2920" s="31" t="str">
        <f t="shared" si="45"/>
        <v>St</v>
      </c>
    </row>
    <row r="2921" spans="1:16" ht="15.6" x14ac:dyDescent="0.3">
      <c r="A2921" s="9">
        <v>45650.972222222219</v>
      </c>
      <c r="B2921" s="2" t="s">
        <v>3</v>
      </c>
      <c r="C2921" s="2" t="s">
        <v>4</v>
      </c>
      <c r="D2921" s="2" t="s">
        <v>1708</v>
      </c>
      <c r="E2921" s="12" t="s">
        <v>71</v>
      </c>
      <c r="F2921" s="12" t="s">
        <v>1760</v>
      </c>
      <c r="G2921" s="2" t="s">
        <v>23</v>
      </c>
      <c r="H2921" s="2" t="s">
        <v>7</v>
      </c>
      <c r="I2921" s="2" t="s">
        <v>7</v>
      </c>
      <c r="J2921" s="17">
        <v>114.18</v>
      </c>
      <c r="K2921" s="3" t="s">
        <v>1857</v>
      </c>
      <c r="L2921" s="30">
        <f>IF(M2921="1000 szt.",((J2921/N2921)/1000),IF(M2921="gram",((J2921/N2921)*1000),J2921/N2921))</f>
        <v>0.81557142857142861</v>
      </c>
      <c r="M2921" s="14" t="s">
        <v>19</v>
      </c>
      <c r="N2921" s="15">
        <v>140</v>
      </c>
      <c r="O2921" s="18" t="s">
        <v>1354</v>
      </c>
      <c r="P2921" s="31" t="str">
        <f t="shared" si="45"/>
        <v>St</v>
      </c>
    </row>
    <row r="2922" spans="1:16" ht="15.6" x14ac:dyDescent="0.3">
      <c r="A2922" s="9">
        <v>45651.023611111108</v>
      </c>
      <c r="B2922" s="2" t="s">
        <v>3</v>
      </c>
      <c r="C2922" s="2" t="s">
        <v>4</v>
      </c>
      <c r="D2922" s="2" t="s">
        <v>1708</v>
      </c>
      <c r="E2922" s="12" t="s">
        <v>71</v>
      </c>
      <c r="F2922" s="12" t="s">
        <v>1760</v>
      </c>
      <c r="G2922" s="2" t="s">
        <v>23</v>
      </c>
      <c r="H2922" s="2" t="s">
        <v>17</v>
      </c>
      <c r="I2922" s="2" t="s">
        <v>18</v>
      </c>
      <c r="J2922" s="17">
        <v>15</v>
      </c>
      <c r="K2922" s="3" t="s">
        <v>1858</v>
      </c>
      <c r="L2922" s="30">
        <f>IF(M2922="1000 szt.",((J2922/N2922)/1000),IF(M2922="gram",((J2922/N2922)*1000),J2922/N2922))</f>
        <v>3</v>
      </c>
      <c r="M2922" s="14" t="s">
        <v>19</v>
      </c>
      <c r="N2922" s="15">
        <v>5</v>
      </c>
      <c r="O2922" s="18" t="s">
        <v>1163</v>
      </c>
      <c r="P2922" s="31" t="str">
        <f t="shared" si="45"/>
        <v>SC</v>
      </c>
    </row>
    <row r="2923" spans="1:16" ht="28.8" x14ac:dyDescent="0.3">
      <c r="A2923" s="9">
        <v>45652.065972222219</v>
      </c>
      <c r="B2923" s="2" t="s">
        <v>9</v>
      </c>
      <c r="C2923" s="2" t="s">
        <v>4</v>
      </c>
      <c r="D2923" s="2" t="s">
        <v>1708</v>
      </c>
      <c r="E2923" s="12" t="s">
        <v>58</v>
      </c>
      <c r="F2923" s="12" t="s">
        <v>1754</v>
      </c>
      <c r="G2923" s="2" t="s">
        <v>23</v>
      </c>
      <c r="H2923" s="2" t="s">
        <v>11</v>
      </c>
      <c r="I2923" s="2" t="s">
        <v>1744</v>
      </c>
      <c r="J2923" s="17">
        <v>800</v>
      </c>
      <c r="K2923" s="3" t="s">
        <v>1859</v>
      </c>
      <c r="L2923" s="30">
        <f>IF(M2923="1000 szt.",((J2923/N2923)/1000),IF(M2923="gram",((J2923/N2923)*1000),J2923/N2923))</f>
        <v>800</v>
      </c>
      <c r="M2923" s="14" t="s">
        <v>19</v>
      </c>
      <c r="N2923" s="15">
        <v>1</v>
      </c>
      <c r="O2923" s="18" t="s">
        <v>1354</v>
      </c>
      <c r="P2923" s="31" t="str">
        <f t="shared" si="45"/>
        <v>St</v>
      </c>
    </row>
    <row r="2924" spans="1:16" ht="28.8" x14ac:dyDescent="0.3">
      <c r="A2924" s="9">
        <v>45652.065972222219</v>
      </c>
      <c r="B2924" s="2" t="s">
        <v>9</v>
      </c>
      <c r="C2924" s="2" t="s">
        <v>4</v>
      </c>
      <c r="D2924" s="2" t="s">
        <v>1708</v>
      </c>
      <c r="E2924" s="12" t="s">
        <v>58</v>
      </c>
      <c r="F2924" s="12" t="s">
        <v>1754</v>
      </c>
      <c r="G2924" s="2" t="s">
        <v>23</v>
      </c>
      <c r="H2924" s="2" t="s">
        <v>11</v>
      </c>
      <c r="I2924" s="2" t="s">
        <v>1744</v>
      </c>
      <c r="J2924" s="17">
        <v>1080</v>
      </c>
      <c r="K2924" s="3" t="s">
        <v>1860</v>
      </c>
      <c r="L2924" s="30">
        <f>IF(M2924="1000 szt.",((J2924/N2924)/1000),IF(M2924="gram",((J2924/N2924)*1000),J2924/N2924))</f>
        <v>1080</v>
      </c>
      <c r="M2924" s="14" t="s">
        <v>19</v>
      </c>
      <c r="N2924" s="15">
        <v>1</v>
      </c>
      <c r="O2924" s="18" t="s">
        <v>1354</v>
      </c>
      <c r="P2924" s="31" t="str">
        <f t="shared" si="45"/>
        <v>St</v>
      </c>
    </row>
    <row r="2925" spans="1:16" ht="28.8" x14ac:dyDescent="0.3">
      <c r="A2925" s="9">
        <v>45652.065972222219</v>
      </c>
      <c r="B2925" s="2" t="s">
        <v>9</v>
      </c>
      <c r="C2925" s="2" t="s">
        <v>4</v>
      </c>
      <c r="D2925" s="2" t="s">
        <v>1708</v>
      </c>
      <c r="E2925" s="12" t="s">
        <v>58</v>
      </c>
      <c r="F2925" s="12" t="s">
        <v>1754</v>
      </c>
      <c r="G2925" s="2" t="s">
        <v>23</v>
      </c>
      <c r="H2925" s="2" t="s">
        <v>11</v>
      </c>
      <c r="I2925" s="2" t="s">
        <v>1744</v>
      </c>
      <c r="J2925" s="17">
        <v>200</v>
      </c>
      <c r="K2925" s="3" t="s">
        <v>1861</v>
      </c>
      <c r="L2925" s="30">
        <f>IF(M2925="1000 szt.",((J2925/N2925)/1000),IF(M2925="gram",((J2925/N2925)*1000),J2925/N2925))</f>
        <v>100</v>
      </c>
      <c r="M2925" s="14" t="s">
        <v>19</v>
      </c>
      <c r="N2925" s="15">
        <v>2</v>
      </c>
      <c r="O2925" s="18" t="s">
        <v>1354</v>
      </c>
      <c r="P2925" s="31" t="str">
        <f t="shared" si="45"/>
        <v>St</v>
      </c>
    </row>
    <row r="2926" spans="1:16" ht="15.6" x14ac:dyDescent="0.3">
      <c r="A2926" s="9">
        <v>45652.291666666664</v>
      </c>
      <c r="B2926" s="2" t="s">
        <v>9</v>
      </c>
      <c r="C2926" s="2" t="s">
        <v>4</v>
      </c>
      <c r="D2926" s="2" t="s">
        <v>1714</v>
      </c>
      <c r="E2926" s="12" t="s">
        <v>63</v>
      </c>
      <c r="F2926" s="12" t="s">
        <v>1753</v>
      </c>
      <c r="G2926" s="2" t="s">
        <v>16</v>
      </c>
      <c r="H2926" s="2" t="s">
        <v>64</v>
      </c>
      <c r="I2926" s="2" t="s">
        <v>1744</v>
      </c>
      <c r="J2926" s="17">
        <v>80</v>
      </c>
      <c r="K2926" s="3" t="s">
        <v>65</v>
      </c>
      <c r="L2926" s="30">
        <f>IF(M2926="1000 szt.",((J2926/N2926)/1000),IF(M2926="gram",((J2926/N2926)*1000),J2926/N2926))</f>
        <v>80</v>
      </c>
      <c r="M2926" s="14" t="s">
        <v>19</v>
      </c>
      <c r="N2926" s="15">
        <v>1</v>
      </c>
      <c r="O2926" s="18" t="s">
        <v>1354</v>
      </c>
      <c r="P2926" s="31" t="str">
        <f t="shared" si="45"/>
        <v>St</v>
      </c>
    </row>
    <row r="2927" spans="1:16" ht="15.6" x14ac:dyDescent="0.3">
      <c r="A2927" s="9">
        <v>45652.333333333336</v>
      </c>
      <c r="B2927" s="2" t="s">
        <v>9</v>
      </c>
      <c r="C2927" s="2" t="s">
        <v>4</v>
      </c>
      <c r="D2927" s="2" t="s">
        <v>1715</v>
      </c>
      <c r="E2927" s="12" t="s">
        <v>113</v>
      </c>
      <c r="F2927" s="12" t="s">
        <v>1758</v>
      </c>
      <c r="G2927" s="2" t="s">
        <v>16</v>
      </c>
      <c r="H2927" s="2" t="s">
        <v>17</v>
      </c>
      <c r="I2927" s="2" t="s">
        <v>18</v>
      </c>
      <c r="J2927" s="17">
        <v>3</v>
      </c>
      <c r="K2927" s="3" t="s">
        <v>1866</v>
      </c>
      <c r="L2927" s="30">
        <f>IF(M2927="1000 szt.",((J2927/N2927)/1000),IF(M2927="gram",((J2927/N2927)*1000),J2927/N2927))</f>
        <v>3</v>
      </c>
      <c r="M2927" s="14" t="s">
        <v>19</v>
      </c>
      <c r="N2927" s="15">
        <v>1</v>
      </c>
      <c r="O2927" s="18" t="s">
        <v>1354</v>
      </c>
      <c r="P2927" s="31" t="str">
        <f t="shared" si="45"/>
        <v>St</v>
      </c>
    </row>
    <row r="2928" spans="1:16" ht="15.6" x14ac:dyDescent="0.3">
      <c r="A2928" s="9">
        <v>45652.333333333336</v>
      </c>
      <c r="B2928" s="2" t="s">
        <v>9</v>
      </c>
      <c r="C2928" s="2" t="s">
        <v>4</v>
      </c>
      <c r="D2928" s="2" t="s">
        <v>1715</v>
      </c>
      <c r="E2928" s="12" t="s">
        <v>113</v>
      </c>
      <c r="F2928" s="12" t="s">
        <v>1758</v>
      </c>
      <c r="G2928" s="2" t="s">
        <v>16</v>
      </c>
      <c r="H2928" s="2" t="s">
        <v>17</v>
      </c>
      <c r="I2928" s="2" t="s">
        <v>18</v>
      </c>
      <c r="J2928" s="17">
        <v>5</v>
      </c>
      <c r="K2928" s="3" t="s">
        <v>1867</v>
      </c>
      <c r="L2928" s="30">
        <f>IF(M2928="1000 szt.",((J2928/N2928)/1000),IF(M2928="gram",((J2928/N2928)*1000),J2928/N2928))</f>
        <v>5</v>
      </c>
      <c r="M2928" s="14" t="s">
        <v>19</v>
      </c>
      <c r="N2928" s="15">
        <v>1</v>
      </c>
      <c r="O2928" s="18" t="s">
        <v>1354</v>
      </c>
      <c r="P2928" s="31" t="str">
        <f t="shared" si="45"/>
        <v>St</v>
      </c>
    </row>
    <row r="2929" spans="1:16" ht="28.8" x14ac:dyDescent="0.3">
      <c r="A2929" s="9">
        <v>45652.465277777781</v>
      </c>
      <c r="B2929" s="2" t="s">
        <v>9</v>
      </c>
      <c r="C2929" s="2" t="s">
        <v>4</v>
      </c>
      <c r="D2929" s="2" t="s">
        <v>1709</v>
      </c>
      <c r="E2929" s="12" t="s">
        <v>103</v>
      </c>
      <c r="F2929" s="12" t="s">
        <v>1756</v>
      </c>
      <c r="G2929" s="2" t="s">
        <v>23</v>
      </c>
      <c r="H2929" s="2" t="s">
        <v>37</v>
      </c>
      <c r="I2929" s="2" t="s">
        <v>1744</v>
      </c>
      <c r="J2929" s="17">
        <v>150000</v>
      </c>
      <c r="K2929" s="3" t="s">
        <v>1862</v>
      </c>
      <c r="L2929" s="30">
        <f>IF(M2929="1000 szt.",((J2929/N2929)/1000),IF(M2929="gram",((J2929/N2929)*1000),J2929/N2929))</f>
        <v>150000</v>
      </c>
      <c r="M2929" s="14" t="s">
        <v>19</v>
      </c>
      <c r="N2929" s="15">
        <v>1</v>
      </c>
      <c r="O2929" s="18" t="s">
        <v>1354</v>
      </c>
      <c r="P2929" s="31" t="str">
        <f t="shared" si="45"/>
        <v>St</v>
      </c>
    </row>
    <row r="2930" spans="1:16" ht="15.6" x14ac:dyDescent="0.3">
      <c r="A2930" s="9">
        <v>45652.770833333336</v>
      </c>
      <c r="B2930" s="2" t="s">
        <v>3</v>
      </c>
      <c r="C2930" s="2" t="s">
        <v>4</v>
      </c>
      <c r="D2930" s="2" t="s">
        <v>1708</v>
      </c>
      <c r="E2930" s="12" t="s">
        <v>25</v>
      </c>
      <c r="F2930" s="12" t="s">
        <v>1750</v>
      </c>
      <c r="G2930" s="2" t="s">
        <v>26</v>
      </c>
      <c r="H2930" s="2" t="s">
        <v>29</v>
      </c>
      <c r="I2930" s="2" t="s">
        <v>41</v>
      </c>
      <c r="J2930" s="17">
        <v>25.27</v>
      </c>
      <c r="K2930" s="3" t="s">
        <v>295</v>
      </c>
      <c r="L2930" s="30">
        <f>IF(M2930="1000 szt.",((J2930/N2930)/1000),IF(M2930="gram",((J2930/N2930)*1000),J2930/N2930))</f>
        <v>584.9537037037037</v>
      </c>
      <c r="M2930" s="14" t="s">
        <v>31</v>
      </c>
      <c r="N2930" s="15">
        <v>4.3200000000000002E-2</v>
      </c>
      <c r="O2930" s="18" t="s">
        <v>1354</v>
      </c>
      <c r="P2930" s="31" t="str">
        <f t="shared" si="45"/>
        <v>St</v>
      </c>
    </row>
    <row r="2931" spans="1:16" ht="28.8" x14ac:dyDescent="0.3">
      <c r="A2931" s="9">
        <v>45652.805555555555</v>
      </c>
      <c r="B2931" s="2" t="s">
        <v>9</v>
      </c>
      <c r="C2931" s="2" t="s">
        <v>4</v>
      </c>
      <c r="D2931" s="2" t="s">
        <v>1708</v>
      </c>
      <c r="E2931" s="12" t="s">
        <v>22</v>
      </c>
      <c r="F2931" s="12" t="s">
        <v>1749</v>
      </c>
      <c r="G2931" s="2" t="s">
        <v>23</v>
      </c>
      <c r="H2931" s="2" t="s">
        <v>37</v>
      </c>
      <c r="I2931" s="2" t="s">
        <v>38</v>
      </c>
      <c r="J2931" s="17">
        <v>90000</v>
      </c>
      <c r="K2931" s="3" t="s">
        <v>1863</v>
      </c>
      <c r="L2931" s="30">
        <f>IF(M2931="1000 szt.",((J2931/N2931)/1000),IF(M2931="gram",((J2931/N2931)*1000),J2931/N2931))</f>
        <v>90000</v>
      </c>
      <c r="M2931" s="14" t="s">
        <v>19</v>
      </c>
      <c r="N2931" s="15">
        <v>1</v>
      </c>
      <c r="O2931" s="18" t="s">
        <v>1354</v>
      </c>
      <c r="P2931" s="31" t="str">
        <f t="shared" si="45"/>
        <v>St</v>
      </c>
    </row>
    <row r="2932" spans="1:16" ht="15.6" x14ac:dyDescent="0.3">
      <c r="A2932" s="9">
        <v>45652.924305555556</v>
      </c>
      <c r="B2932" s="2" t="s">
        <v>3</v>
      </c>
      <c r="C2932" s="2" t="s">
        <v>4</v>
      </c>
      <c r="D2932" s="2" t="s">
        <v>1708</v>
      </c>
      <c r="E2932" s="12" t="s">
        <v>25</v>
      </c>
      <c r="F2932" s="12" t="s">
        <v>1750</v>
      </c>
      <c r="G2932" s="2" t="s">
        <v>26</v>
      </c>
      <c r="H2932" s="2" t="s">
        <v>7</v>
      </c>
      <c r="I2932" s="2" t="s">
        <v>7</v>
      </c>
      <c r="J2932" s="17">
        <v>29.36</v>
      </c>
      <c r="L2932" s="30">
        <f>IF(M2932="1000 szt.",((J2932/N2932)/1000),IF(M2932="gram",((J2932/N2932)*1000),J2932/N2932))</f>
        <v>0.81555555555555559</v>
      </c>
      <c r="M2932" s="14" t="s">
        <v>19</v>
      </c>
      <c r="N2932" s="15">
        <v>36</v>
      </c>
      <c r="O2932" s="18" t="s">
        <v>1354</v>
      </c>
      <c r="P2932" s="31" t="str">
        <f t="shared" si="45"/>
        <v>St</v>
      </c>
    </row>
    <row r="2933" spans="1:16" ht="15.6" x14ac:dyDescent="0.3">
      <c r="A2933" s="9">
        <v>45652.924305555556</v>
      </c>
      <c r="B2933" s="2" t="s">
        <v>3</v>
      </c>
      <c r="C2933" s="2" t="s">
        <v>4</v>
      </c>
      <c r="D2933" s="2" t="s">
        <v>1708</v>
      </c>
      <c r="E2933" s="12" t="s">
        <v>25</v>
      </c>
      <c r="F2933" s="12" t="s">
        <v>1750</v>
      </c>
      <c r="G2933" s="2" t="s">
        <v>26</v>
      </c>
      <c r="H2933" s="2" t="s">
        <v>55</v>
      </c>
      <c r="I2933" s="2" t="s">
        <v>1744</v>
      </c>
      <c r="J2933" s="17">
        <v>60</v>
      </c>
      <c r="K2933" s="3" t="s">
        <v>1864</v>
      </c>
      <c r="L2933" s="30">
        <f>IF(M2933="1000 szt.",((J2933/N2933)/1000),IF(M2933="gram",((J2933/N2933)*1000),J2933/N2933))</f>
        <v>40</v>
      </c>
      <c r="M2933" s="14" t="s">
        <v>46</v>
      </c>
      <c r="N2933" s="15">
        <v>1.5</v>
      </c>
      <c r="O2933" s="18" t="s">
        <v>1354</v>
      </c>
      <c r="P2933" s="31" t="str">
        <f t="shared" si="45"/>
        <v>St</v>
      </c>
    </row>
    <row r="2934" spans="1:16" ht="15.6" x14ac:dyDescent="0.3">
      <c r="A2934" s="9">
        <v>45653.222916666666</v>
      </c>
      <c r="B2934" s="2" t="s">
        <v>9</v>
      </c>
      <c r="C2934" s="2" t="s">
        <v>4</v>
      </c>
      <c r="D2934" s="2" t="s">
        <v>1710</v>
      </c>
      <c r="E2934" s="12" t="s">
        <v>167</v>
      </c>
      <c r="F2934" s="12" t="s">
        <v>1761</v>
      </c>
      <c r="G2934" s="2" t="s">
        <v>16</v>
      </c>
      <c r="H2934" s="2" t="s">
        <v>17</v>
      </c>
      <c r="I2934" s="2" t="s">
        <v>18</v>
      </c>
      <c r="J2934" s="17">
        <v>1</v>
      </c>
      <c r="K2934" s="3" t="s">
        <v>1865</v>
      </c>
      <c r="L2934" s="30">
        <f>IF(M2934="1000 szt.",((J2934/N2934)/1000),IF(M2934="gram",((J2934/N2934)*1000),J2934/N2934))</f>
        <v>1</v>
      </c>
      <c r="M2934" s="14" t="s">
        <v>19</v>
      </c>
      <c r="N2934" s="15">
        <v>1</v>
      </c>
      <c r="O2934" s="18" t="s">
        <v>1354</v>
      </c>
      <c r="P2934" s="31" t="str">
        <f t="shared" si="45"/>
        <v>St</v>
      </c>
    </row>
    <row r="2935" spans="1:16" ht="15.6" x14ac:dyDescent="0.3">
      <c r="A2935" s="9">
        <v>45653.461805555555</v>
      </c>
      <c r="B2935" s="2" t="s">
        <v>27</v>
      </c>
      <c r="C2935" s="2" t="s">
        <v>32</v>
      </c>
      <c r="D2935" s="2" t="s">
        <v>1716</v>
      </c>
      <c r="E2935" s="12" t="s">
        <v>59</v>
      </c>
      <c r="G2935" s="2" t="s">
        <v>26</v>
      </c>
      <c r="H2935" s="2" t="s">
        <v>7</v>
      </c>
      <c r="I2935" s="2" t="s">
        <v>7</v>
      </c>
      <c r="J2935" s="17">
        <v>24466.2</v>
      </c>
      <c r="L2935" s="30">
        <f>IF(M2935="1000 szt.",((J2935/N2935)/1000),IF(M2935="gram",((J2935/N2935)*1000),J2935/N2935))</f>
        <v>0.81554000000000004</v>
      </c>
      <c r="M2935" s="14" t="s">
        <v>19</v>
      </c>
      <c r="N2935" s="15">
        <v>30000</v>
      </c>
      <c r="O2935" s="18" t="s">
        <v>1354</v>
      </c>
      <c r="P2935" s="31" t="str">
        <f t="shared" si="45"/>
        <v>St</v>
      </c>
    </row>
    <row r="2936" spans="1:16" ht="28.8" x14ac:dyDescent="0.3">
      <c r="A2936" s="9">
        <v>45653.5</v>
      </c>
      <c r="B2936" s="2" t="s">
        <v>3</v>
      </c>
      <c r="C2936" s="2" t="s">
        <v>4</v>
      </c>
      <c r="D2936" s="2" t="s">
        <v>1708</v>
      </c>
      <c r="E2936" s="12" t="s">
        <v>22</v>
      </c>
      <c r="F2936" s="12" t="s">
        <v>1749</v>
      </c>
      <c r="G2936" s="2" t="s">
        <v>23</v>
      </c>
      <c r="H2936" s="2" t="s">
        <v>55</v>
      </c>
      <c r="I2936" s="2" t="s">
        <v>57</v>
      </c>
      <c r="J2936" s="17">
        <v>105</v>
      </c>
      <c r="K2936" s="3" t="s">
        <v>1868</v>
      </c>
      <c r="L2936" s="30">
        <f>IF(M2936="1000 szt.",((J2936/N2936)/1000),IF(M2936="gram",((J2936/N2936)*1000),J2936/N2936))</f>
        <v>35</v>
      </c>
      <c r="M2936" s="14" t="s">
        <v>46</v>
      </c>
      <c r="N2936" s="15">
        <v>3</v>
      </c>
      <c r="O2936" s="18" t="s">
        <v>1164</v>
      </c>
      <c r="P2936" s="31" t="str">
        <f t="shared" si="45"/>
        <v>KA</v>
      </c>
    </row>
    <row r="2937" spans="1:16" ht="28.8" x14ac:dyDescent="0.3">
      <c r="A2937" s="9">
        <v>45653.5</v>
      </c>
      <c r="B2937" s="2" t="s">
        <v>3</v>
      </c>
      <c r="C2937" s="2" t="s">
        <v>4</v>
      </c>
      <c r="D2937" s="2" t="s">
        <v>1708</v>
      </c>
      <c r="E2937" s="12" t="s">
        <v>22</v>
      </c>
      <c r="F2937" s="12" t="s">
        <v>1749</v>
      </c>
      <c r="G2937" s="2" t="s">
        <v>23</v>
      </c>
      <c r="H2937" s="2" t="s">
        <v>55</v>
      </c>
      <c r="I2937" s="2" t="s">
        <v>57</v>
      </c>
      <c r="J2937" s="17">
        <v>154</v>
      </c>
      <c r="K2937" s="3" t="s">
        <v>1869</v>
      </c>
      <c r="L2937" s="30">
        <f>IF(M2937="1000 szt.",((J2937/N2937)/1000),IF(M2937="gram",((J2937/N2937)*1000),J2937/N2937))</f>
        <v>35</v>
      </c>
      <c r="M2937" s="14" t="s">
        <v>46</v>
      </c>
      <c r="N2937" s="15">
        <v>4.4000000000000004</v>
      </c>
      <c r="O2937" s="18" t="s">
        <v>1164</v>
      </c>
      <c r="P2937" s="31" t="str">
        <f t="shared" si="45"/>
        <v>KA</v>
      </c>
    </row>
    <row r="2938" spans="1:16" ht="15.6" x14ac:dyDescent="0.3">
      <c r="A2938" s="9">
        <v>45653.847222222219</v>
      </c>
      <c r="B2938" s="2" t="s">
        <v>3</v>
      </c>
      <c r="C2938" s="2" t="s">
        <v>4</v>
      </c>
      <c r="D2938" s="2" t="s">
        <v>1715</v>
      </c>
      <c r="E2938" s="12" t="s">
        <v>113</v>
      </c>
      <c r="F2938" s="12" t="s">
        <v>1758</v>
      </c>
      <c r="G2938" s="2" t="s">
        <v>16</v>
      </c>
      <c r="H2938" s="2" t="s">
        <v>10</v>
      </c>
      <c r="I2938" s="2" t="s">
        <v>35</v>
      </c>
      <c r="L2938" s="30">
        <f>IF(M2938="1000 szt.",((J2938/N2938)/1000),IF(M2938="gram",((J2938/N2938)*1000),J2938/N2938))</f>
        <v>0</v>
      </c>
      <c r="M2938" s="14" t="s">
        <v>31</v>
      </c>
      <c r="N2938" s="15">
        <v>2.48E-3</v>
      </c>
      <c r="O2938" s="18" t="s">
        <v>1354</v>
      </c>
      <c r="P2938" s="31" t="str">
        <f t="shared" si="45"/>
        <v>St</v>
      </c>
    </row>
    <row r="2939" spans="1:16" ht="15.6" x14ac:dyDescent="0.3">
      <c r="A2939" s="9">
        <v>45653.875</v>
      </c>
      <c r="B2939" s="2" t="s">
        <v>3</v>
      </c>
      <c r="C2939" s="2" t="s">
        <v>4</v>
      </c>
      <c r="D2939" s="2" t="s">
        <v>1708</v>
      </c>
      <c r="E2939" s="12" t="s">
        <v>25</v>
      </c>
      <c r="F2939" s="12" t="s">
        <v>1750</v>
      </c>
      <c r="G2939" s="2" t="s">
        <v>26</v>
      </c>
      <c r="H2939" s="2" t="s">
        <v>11</v>
      </c>
      <c r="I2939" s="2" t="s">
        <v>1744</v>
      </c>
      <c r="J2939" s="17">
        <v>86</v>
      </c>
      <c r="K2939" s="3" t="s">
        <v>1871</v>
      </c>
      <c r="L2939" s="30">
        <f>IF(M2939="1000 szt.",((J2939/N2939)/1000),IF(M2939="gram",((J2939/N2939)*1000),J2939/N2939))</f>
        <v>20</v>
      </c>
      <c r="M2939" s="14" t="s">
        <v>31</v>
      </c>
      <c r="N2939" s="15">
        <v>4.3</v>
      </c>
      <c r="O2939" s="18" t="s">
        <v>1164</v>
      </c>
      <c r="P2939" s="31" t="str">
        <f t="shared" si="45"/>
        <v>KA</v>
      </c>
    </row>
    <row r="2940" spans="1:16" ht="15.6" x14ac:dyDescent="0.3">
      <c r="A2940" s="9">
        <v>45654.027777777781</v>
      </c>
      <c r="B2940" s="2" t="s">
        <v>3</v>
      </c>
      <c r="C2940" s="2" t="s">
        <v>4</v>
      </c>
      <c r="D2940" s="2" t="s">
        <v>1708</v>
      </c>
      <c r="E2940" s="12" t="s">
        <v>66</v>
      </c>
      <c r="F2940" s="12" t="s">
        <v>1759</v>
      </c>
      <c r="G2940" s="2" t="s">
        <v>23</v>
      </c>
      <c r="H2940" s="2" t="s">
        <v>45</v>
      </c>
      <c r="I2940" s="2" t="s">
        <v>45</v>
      </c>
      <c r="J2940" s="17">
        <v>73</v>
      </c>
      <c r="K2940" s="3" t="s">
        <v>1870</v>
      </c>
      <c r="L2940" s="30">
        <f>IF(M2940="1000 szt.",((J2940/N2940)/1000),IF(M2940="gram",((J2940/N2940)*1000),J2940/N2940))</f>
        <v>380.20833333333331</v>
      </c>
      <c r="M2940" s="14" t="s">
        <v>46</v>
      </c>
      <c r="N2940" s="15">
        <v>0.192</v>
      </c>
      <c r="O2940" s="18" t="s">
        <v>1171</v>
      </c>
      <c r="P2940" s="31" t="str">
        <f t="shared" si="45"/>
        <v>SC</v>
      </c>
    </row>
    <row r="2941" spans="1:16" ht="15.6" x14ac:dyDescent="0.3">
      <c r="A2941" s="9">
        <v>45654.818749999999</v>
      </c>
      <c r="B2941" s="2" t="s">
        <v>9</v>
      </c>
      <c r="C2941" s="2" t="s">
        <v>4</v>
      </c>
      <c r="D2941" s="2" t="s">
        <v>1713</v>
      </c>
      <c r="E2941" s="12" t="s">
        <v>3896</v>
      </c>
      <c r="F2941" s="12" t="s">
        <v>1747</v>
      </c>
      <c r="G2941" s="2" t="s">
        <v>16</v>
      </c>
      <c r="H2941" s="2" t="s">
        <v>17</v>
      </c>
      <c r="I2941" s="2" t="s">
        <v>18</v>
      </c>
      <c r="K2941" s="3" t="s">
        <v>1872</v>
      </c>
      <c r="L2941" s="30">
        <f>IF(M2941="1000 szt.",((J2941/N2941)/1000),IF(M2941="gram",((J2941/N2941)*1000),J2941/N2941))</f>
        <v>0</v>
      </c>
      <c r="M2941" s="14" t="s">
        <v>19</v>
      </c>
      <c r="N2941" s="15">
        <v>1</v>
      </c>
      <c r="O2941" s="18" t="s">
        <v>1354</v>
      </c>
      <c r="P2941" s="31" t="str">
        <f t="shared" si="45"/>
        <v>St</v>
      </c>
    </row>
    <row r="2942" spans="1:16" ht="28.8" x14ac:dyDescent="0.3">
      <c r="A2942" s="9">
        <v>45655.006944444445</v>
      </c>
      <c r="B2942" s="2" t="s">
        <v>9</v>
      </c>
      <c r="C2942" s="2" t="s">
        <v>4</v>
      </c>
      <c r="D2942" s="2" t="s">
        <v>1709</v>
      </c>
      <c r="E2942" s="12" t="s">
        <v>103</v>
      </c>
      <c r="F2942" s="12" t="s">
        <v>1756</v>
      </c>
      <c r="G2942" s="2" t="s">
        <v>23</v>
      </c>
      <c r="H2942" s="2" t="s">
        <v>11</v>
      </c>
      <c r="I2942" s="2" t="s">
        <v>126</v>
      </c>
      <c r="J2942" s="17">
        <v>11600</v>
      </c>
      <c r="L2942" s="30">
        <f>IF(M2942="1000 szt.",((J2942/N2942)/1000),IF(M2942="gram",((J2942/N2942)*1000),J2942/N2942))</f>
        <v>725</v>
      </c>
      <c r="M2942" s="14" t="s">
        <v>19</v>
      </c>
      <c r="N2942" s="15">
        <v>16</v>
      </c>
      <c r="O2942" s="18" t="s">
        <v>1354</v>
      </c>
      <c r="P2942" s="31" t="str">
        <f t="shared" si="45"/>
        <v>St</v>
      </c>
    </row>
    <row r="2943" spans="1:16" ht="15.6" x14ac:dyDescent="0.3">
      <c r="A2943" s="9">
        <v>45655.1875</v>
      </c>
      <c r="B2943" s="2" t="s">
        <v>9</v>
      </c>
      <c r="C2943" s="2" t="s">
        <v>4</v>
      </c>
      <c r="D2943" s="2" t="s">
        <v>1714</v>
      </c>
      <c r="E2943" s="12" t="s">
        <v>63</v>
      </c>
      <c r="F2943" s="12" t="s">
        <v>1753</v>
      </c>
      <c r="G2943" s="2" t="s">
        <v>16</v>
      </c>
      <c r="H2943" s="2" t="s">
        <v>17</v>
      </c>
      <c r="I2943" s="2" t="s">
        <v>18</v>
      </c>
      <c r="J2943" s="17">
        <v>2</v>
      </c>
      <c r="K2943" s="3" t="s">
        <v>1246</v>
      </c>
      <c r="L2943" s="30">
        <f>IF(M2943="1000 szt.",((J2943/N2943)/1000),IF(M2943="gram",((J2943/N2943)*1000),J2943/N2943))</f>
        <v>2</v>
      </c>
      <c r="M2943" s="14" t="s">
        <v>19</v>
      </c>
      <c r="N2943" s="15">
        <v>1</v>
      </c>
      <c r="O2943" s="18" t="s">
        <v>1354</v>
      </c>
      <c r="P2943" s="31" t="str">
        <f t="shared" si="45"/>
        <v>St</v>
      </c>
    </row>
    <row r="2944" spans="1:16" ht="15.6" x14ac:dyDescent="0.3">
      <c r="A2944" s="9">
        <v>45655.60833333333</v>
      </c>
      <c r="B2944" s="2" t="s">
        <v>9</v>
      </c>
      <c r="C2944" s="2" t="s">
        <v>4</v>
      </c>
      <c r="D2944" s="2" t="s">
        <v>1709</v>
      </c>
      <c r="E2944" s="12" t="s">
        <v>60</v>
      </c>
      <c r="F2944" s="12" t="s">
        <v>1752</v>
      </c>
      <c r="G2944" s="2" t="s">
        <v>23</v>
      </c>
      <c r="H2944" s="2" t="s">
        <v>37</v>
      </c>
      <c r="I2944" s="2" t="s">
        <v>38</v>
      </c>
      <c r="J2944" s="17">
        <v>210000</v>
      </c>
      <c r="K2944" s="3" t="s">
        <v>1873</v>
      </c>
      <c r="L2944" s="30">
        <f>IF(M2944="1000 szt.",((J2944/N2944)/1000),IF(M2944="gram",((J2944/N2944)*1000),J2944/N2944))</f>
        <v>210000</v>
      </c>
      <c r="M2944" s="14" t="s">
        <v>19</v>
      </c>
      <c r="N2944" s="15">
        <v>1</v>
      </c>
      <c r="O2944" s="18" t="s">
        <v>1354</v>
      </c>
      <c r="P2944" s="31" t="str">
        <f t="shared" si="45"/>
        <v>St</v>
      </c>
    </row>
    <row r="2945" spans="1:16" ht="15.6" x14ac:dyDescent="0.3">
      <c r="A2945" s="9">
        <v>45655.76458333333</v>
      </c>
      <c r="B2945" s="2" t="s">
        <v>9</v>
      </c>
      <c r="C2945" s="2" t="s">
        <v>4</v>
      </c>
      <c r="D2945" s="2" t="s">
        <v>1709</v>
      </c>
      <c r="E2945" s="12" t="s">
        <v>60</v>
      </c>
      <c r="F2945" s="12" t="s">
        <v>1752</v>
      </c>
      <c r="G2945" s="2" t="s">
        <v>23</v>
      </c>
      <c r="H2945" s="2" t="s">
        <v>11</v>
      </c>
      <c r="I2945" s="2" t="s">
        <v>126</v>
      </c>
      <c r="J2945" s="17">
        <v>109996</v>
      </c>
      <c r="K2945" s="3" t="s">
        <v>1880</v>
      </c>
      <c r="L2945" s="30">
        <f>IF(M2945="1000 szt.",((J2945/N2945)/1000),IF(M2945="gram",((J2945/N2945)*1000),J2945/N2945))</f>
        <v>1028</v>
      </c>
      <c r="M2945" s="14" t="s">
        <v>19</v>
      </c>
      <c r="N2945" s="15">
        <v>107</v>
      </c>
      <c r="O2945" s="18" t="s">
        <v>1354</v>
      </c>
      <c r="P2945" s="31" t="str">
        <f t="shared" si="45"/>
        <v>St</v>
      </c>
    </row>
    <row r="2946" spans="1:16" ht="20.399999999999999" x14ac:dyDescent="0.3">
      <c r="A2946" s="9">
        <v>45655.852083333331</v>
      </c>
      <c r="B2946" s="33" t="s">
        <v>1706</v>
      </c>
      <c r="C2946" s="2" t="s">
        <v>4</v>
      </c>
      <c r="D2946" s="2" t="s">
        <v>1713</v>
      </c>
      <c r="E2946" s="12" t="s">
        <v>3896</v>
      </c>
      <c r="F2946" s="12" t="s">
        <v>1747</v>
      </c>
      <c r="G2946" s="2" t="s">
        <v>16</v>
      </c>
      <c r="H2946" s="2" t="s">
        <v>64</v>
      </c>
      <c r="I2946" s="2" t="s">
        <v>85</v>
      </c>
      <c r="K2946" s="3" t="s">
        <v>1874</v>
      </c>
      <c r="L2946" s="30">
        <f>IF(M2946="1000 szt.",((J2946/N2946)/1000),IF(M2946="gram",((J2946/N2946)*1000),J2946/N2946))</f>
        <v>0</v>
      </c>
      <c r="M2946" s="14" t="s">
        <v>19</v>
      </c>
      <c r="N2946" s="15">
        <v>1</v>
      </c>
      <c r="O2946" s="18" t="s">
        <v>1354</v>
      </c>
      <c r="P2946" s="31" t="str">
        <f t="shared" si="45"/>
        <v>St</v>
      </c>
    </row>
    <row r="2947" spans="1:16" ht="20.399999999999999" x14ac:dyDescent="0.3">
      <c r="A2947" s="9">
        <v>45655.852083333331</v>
      </c>
      <c r="B2947" s="33" t="s">
        <v>1706</v>
      </c>
      <c r="C2947" s="2" t="s">
        <v>4</v>
      </c>
      <c r="D2947" s="2" t="s">
        <v>1713</v>
      </c>
      <c r="E2947" s="12" t="s">
        <v>3896</v>
      </c>
      <c r="F2947" s="12" t="s">
        <v>1747</v>
      </c>
      <c r="G2947" s="2" t="s">
        <v>16</v>
      </c>
      <c r="H2947" s="2" t="s">
        <v>64</v>
      </c>
      <c r="I2947" s="2" t="s">
        <v>85</v>
      </c>
      <c r="K2947" s="3" t="s">
        <v>1875</v>
      </c>
      <c r="L2947" s="30">
        <f>IF(M2947="1000 szt.",((J2947/N2947)/1000),IF(M2947="gram",((J2947/N2947)*1000),J2947/N2947))</f>
        <v>0</v>
      </c>
      <c r="M2947" s="14" t="s">
        <v>19</v>
      </c>
      <c r="N2947" s="15">
        <v>1</v>
      </c>
      <c r="O2947" s="18" t="s">
        <v>1354</v>
      </c>
      <c r="P2947" s="31" t="str">
        <f t="shared" ref="P2947:P2967" si="46">MID(O2947,1,2)</f>
        <v>St</v>
      </c>
    </row>
    <row r="2948" spans="1:16" ht="20.399999999999999" x14ac:dyDescent="0.3">
      <c r="A2948" s="9">
        <v>45655.852083333331</v>
      </c>
      <c r="B2948" s="33" t="s">
        <v>1706</v>
      </c>
      <c r="C2948" s="2" t="s">
        <v>4</v>
      </c>
      <c r="D2948" s="2" t="s">
        <v>1713</v>
      </c>
      <c r="E2948" s="12" t="s">
        <v>3896</v>
      </c>
      <c r="F2948" s="12" t="s">
        <v>1747</v>
      </c>
      <c r="G2948" s="2" t="s">
        <v>16</v>
      </c>
      <c r="H2948" s="2" t="s">
        <v>64</v>
      </c>
      <c r="I2948" s="2" t="s">
        <v>85</v>
      </c>
      <c r="K2948" s="3" t="s">
        <v>1876</v>
      </c>
      <c r="L2948" s="30">
        <f>IF(M2948="1000 szt.",((J2948/N2948)/1000),IF(M2948="gram",((J2948/N2948)*1000),J2948/N2948))</f>
        <v>0</v>
      </c>
      <c r="M2948" s="14" t="s">
        <v>19</v>
      </c>
      <c r="N2948" s="15">
        <v>1</v>
      </c>
      <c r="O2948" s="18" t="s">
        <v>1354</v>
      </c>
      <c r="P2948" s="31" t="str">
        <f t="shared" si="46"/>
        <v>St</v>
      </c>
    </row>
    <row r="2949" spans="1:16" ht="20.399999999999999" x14ac:dyDescent="0.3">
      <c r="A2949" s="9">
        <v>45655.852083333331</v>
      </c>
      <c r="B2949" s="33" t="s">
        <v>1706</v>
      </c>
      <c r="C2949" s="2" t="s">
        <v>4</v>
      </c>
      <c r="D2949" s="2" t="s">
        <v>1713</v>
      </c>
      <c r="E2949" s="12" t="s">
        <v>3896</v>
      </c>
      <c r="F2949" s="12" t="s">
        <v>1747</v>
      </c>
      <c r="G2949" s="2" t="s">
        <v>16</v>
      </c>
      <c r="H2949" s="2" t="s">
        <v>64</v>
      </c>
      <c r="I2949" s="2" t="s">
        <v>85</v>
      </c>
      <c r="K2949" s="3" t="s">
        <v>1877</v>
      </c>
      <c r="L2949" s="30">
        <f>IF(M2949="1000 szt.",((J2949/N2949)/1000),IF(M2949="gram",((J2949/N2949)*1000),J2949/N2949))</f>
        <v>0</v>
      </c>
      <c r="M2949" s="14" t="s">
        <v>19</v>
      </c>
      <c r="N2949" s="15">
        <v>1</v>
      </c>
      <c r="O2949" s="18" t="s">
        <v>1354</v>
      </c>
      <c r="P2949" s="31" t="str">
        <f t="shared" si="46"/>
        <v>St</v>
      </c>
    </row>
    <row r="2950" spans="1:16" ht="15.6" x14ac:dyDescent="0.3">
      <c r="A2950" s="9">
        <v>45655.852083333331</v>
      </c>
      <c r="B2950" s="33" t="s">
        <v>1706</v>
      </c>
      <c r="C2950" s="2" t="s">
        <v>4</v>
      </c>
      <c r="D2950" s="2" t="s">
        <v>1713</v>
      </c>
      <c r="E2950" s="12" t="s">
        <v>3896</v>
      </c>
      <c r="F2950" s="12" t="s">
        <v>1747</v>
      </c>
      <c r="G2950" s="2" t="s">
        <v>16</v>
      </c>
      <c r="H2950" s="2" t="s">
        <v>64</v>
      </c>
      <c r="I2950" s="2" t="s">
        <v>85</v>
      </c>
      <c r="K2950" s="3" t="s">
        <v>1878</v>
      </c>
      <c r="L2950" s="30">
        <f>IF(M2950="1000 szt.",((J2950/N2950)/1000),IF(M2950="gram",((J2950/N2950)*1000),J2950/N2950))</f>
        <v>0</v>
      </c>
      <c r="M2950" s="14" t="s">
        <v>19</v>
      </c>
      <c r="N2950" s="15">
        <v>1</v>
      </c>
      <c r="O2950" s="18" t="s">
        <v>1354</v>
      </c>
      <c r="P2950" s="31" t="str">
        <f t="shared" si="46"/>
        <v>St</v>
      </c>
    </row>
    <row r="2951" spans="1:16" ht="40.799999999999997" x14ac:dyDescent="0.3">
      <c r="A2951" s="9">
        <v>45655.852083333331</v>
      </c>
      <c r="B2951" s="33" t="s">
        <v>1706</v>
      </c>
      <c r="C2951" s="2" t="s">
        <v>4</v>
      </c>
      <c r="D2951" s="2" t="s">
        <v>1713</v>
      </c>
      <c r="E2951" s="12" t="s">
        <v>3896</v>
      </c>
      <c r="F2951" s="12" t="s">
        <v>1747</v>
      </c>
      <c r="G2951" s="2" t="s">
        <v>16</v>
      </c>
      <c r="H2951" s="2" t="s">
        <v>64</v>
      </c>
      <c r="I2951" s="2" t="s">
        <v>85</v>
      </c>
      <c r="K2951" s="3" t="s">
        <v>1879</v>
      </c>
      <c r="L2951" s="30">
        <f>IF(M2951="1000 szt.",((J2951/N2951)/1000),IF(M2951="gram",((J2951/N2951)*1000),J2951/N2951))</f>
        <v>0</v>
      </c>
      <c r="M2951" s="14" t="s">
        <v>19</v>
      </c>
      <c r="N2951" s="15">
        <v>1</v>
      </c>
      <c r="O2951" s="18" t="s">
        <v>1354</v>
      </c>
      <c r="P2951" s="31" t="str">
        <f t="shared" si="46"/>
        <v>St</v>
      </c>
    </row>
    <row r="2952" spans="1:16" ht="20.399999999999999" x14ac:dyDescent="0.3">
      <c r="A2952" s="9">
        <v>45656.302083333336</v>
      </c>
      <c r="B2952" s="2" t="s">
        <v>9</v>
      </c>
      <c r="C2952" s="2" t="s">
        <v>4</v>
      </c>
      <c r="D2952" s="2" t="s">
        <v>1715</v>
      </c>
      <c r="E2952" s="12" t="s">
        <v>113</v>
      </c>
      <c r="F2952" s="12" t="s">
        <v>1758</v>
      </c>
      <c r="G2952" s="2" t="s">
        <v>16</v>
      </c>
      <c r="H2952" s="2" t="s">
        <v>17</v>
      </c>
      <c r="I2952" s="2" t="s">
        <v>1744</v>
      </c>
      <c r="J2952" s="17">
        <v>300</v>
      </c>
      <c r="K2952" s="3" t="s">
        <v>1881</v>
      </c>
      <c r="L2952" s="30">
        <f>IF(M2952="1000 szt.",((J2952/N2952)/1000),IF(M2952="gram",((J2952/N2952)*1000),J2952/N2952))</f>
        <v>100</v>
      </c>
      <c r="M2952" s="14" t="s">
        <v>19</v>
      </c>
      <c r="N2952" s="15">
        <v>3</v>
      </c>
      <c r="O2952" s="18" t="s">
        <v>1354</v>
      </c>
      <c r="P2952" s="31" t="str">
        <f t="shared" si="46"/>
        <v>St</v>
      </c>
    </row>
    <row r="2953" spans="1:16" ht="20.399999999999999" x14ac:dyDescent="0.3">
      <c r="A2953" s="9">
        <v>45656.340277777781</v>
      </c>
      <c r="B2953" s="2" t="s">
        <v>27</v>
      </c>
      <c r="C2953" s="2" t="s">
        <v>28</v>
      </c>
      <c r="D2953" s="2" t="s">
        <v>1712</v>
      </c>
      <c r="E2953" s="12" t="s">
        <v>1094</v>
      </c>
      <c r="G2953" s="2" t="s">
        <v>27</v>
      </c>
      <c r="H2953" s="2" t="s">
        <v>7</v>
      </c>
      <c r="I2953" s="2" t="s">
        <v>7</v>
      </c>
      <c r="J2953" s="17">
        <v>815.54</v>
      </c>
      <c r="K2953" s="3" t="s">
        <v>1882</v>
      </c>
      <c r="L2953" s="30">
        <f>IF(M2953="1000 szt.",((J2953/N2953)/1000),IF(M2953="gram",((J2953/N2953)*1000),J2953/N2953))</f>
        <v>0.81553999999999993</v>
      </c>
      <c r="M2953" s="14" t="s">
        <v>19</v>
      </c>
      <c r="N2953" s="15">
        <v>1000</v>
      </c>
      <c r="O2953" s="18" t="s">
        <v>1354</v>
      </c>
      <c r="P2953" s="31" t="str">
        <f t="shared" si="46"/>
        <v>St</v>
      </c>
    </row>
    <row r="2954" spans="1:16" ht="15.6" x14ac:dyDescent="0.3">
      <c r="A2954" s="9">
        <v>45656.569444444445</v>
      </c>
      <c r="B2954" s="2" t="s">
        <v>27</v>
      </c>
      <c r="C2954" s="2" t="s">
        <v>28</v>
      </c>
      <c r="D2954" s="2" t="s">
        <v>1712</v>
      </c>
      <c r="E2954" s="12" t="s">
        <v>1094</v>
      </c>
      <c r="G2954" s="33" t="s">
        <v>27</v>
      </c>
      <c r="H2954" s="2" t="s">
        <v>7</v>
      </c>
      <c r="I2954" s="2" t="s">
        <v>7</v>
      </c>
      <c r="J2954" s="17">
        <v>1068406.33</v>
      </c>
      <c r="K2954" s="3" t="s">
        <v>1883</v>
      </c>
      <c r="L2954" s="30">
        <f>IF(M2954="1000 szt.",((J2954/N2954)/1000),IF(M2954="gram",((J2954/N2954)*1000),J2954/N2954))</f>
        <v>0.81553999816802292</v>
      </c>
      <c r="M2954" s="14" t="s">
        <v>19</v>
      </c>
      <c r="N2954" s="15">
        <v>1310060</v>
      </c>
      <c r="O2954" s="18" t="s">
        <v>1354</v>
      </c>
      <c r="P2954" s="31" t="str">
        <f t="shared" si="46"/>
        <v>St</v>
      </c>
    </row>
    <row r="2955" spans="1:16" ht="15.6" x14ac:dyDescent="0.3">
      <c r="A2955" s="9">
        <v>45656.569444444445</v>
      </c>
      <c r="B2955" s="2" t="s">
        <v>27</v>
      </c>
      <c r="C2955" s="2" t="s">
        <v>28</v>
      </c>
      <c r="D2955" s="2" t="s">
        <v>1712</v>
      </c>
      <c r="E2955" s="12" t="s">
        <v>1094</v>
      </c>
      <c r="G2955" s="33" t="s">
        <v>27</v>
      </c>
      <c r="H2955" s="2" t="s">
        <v>7</v>
      </c>
      <c r="I2955" s="2" t="s">
        <v>7</v>
      </c>
      <c r="J2955" s="17">
        <v>1043891.2</v>
      </c>
      <c r="K2955" s="3" t="s">
        <v>1884</v>
      </c>
      <c r="L2955" s="30">
        <f>IF(M2955="1000 szt.",((J2955/N2955)/1000),IF(M2955="gram",((J2955/N2955)*1000),J2955/N2955))</f>
        <v>0.81553999999999993</v>
      </c>
      <c r="M2955" s="14" t="s">
        <v>19</v>
      </c>
      <c r="N2955" s="15">
        <v>1280000</v>
      </c>
      <c r="O2955" s="18" t="s">
        <v>1354</v>
      </c>
      <c r="P2955" s="31" t="str">
        <f t="shared" si="46"/>
        <v>St</v>
      </c>
    </row>
    <row r="2956" spans="1:16" ht="15.6" x14ac:dyDescent="0.3">
      <c r="A2956" s="9">
        <v>45656.569444444445</v>
      </c>
      <c r="B2956" s="2" t="s">
        <v>27</v>
      </c>
      <c r="C2956" s="2" t="s">
        <v>28</v>
      </c>
      <c r="D2956" s="2" t="s">
        <v>1712</v>
      </c>
      <c r="E2956" s="12" t="s">
        <v>1094</v>
      </c>
      <c r="G2956" s="33" t="s">
        <v>27</v>
      </c>
      <c r="H2956" s="2" t="s">
        <v>78</v>
      </c>
      <c r="I2956" s="2" t="s">
        <v>79</v>
      </c>
      <c r="J2956" s="17">
        <v>9800</v>
      </c>
      <c r="L2956" s="30">
        <f>IF(M2956="1000 szt.",((J2956/N2956)/1000),IF(M2956="gram",((J2956/N2956)*1000),J2956/N2956))</f>
        <v>100</v>
      </c>
      <c r="M2956" s="14" t="s">
        <v>19</v>
      </c>
      <c r="N2956" s="15">
        <v>98</v>
      </c>
      <c r="O2956" s="18" t="s">
        <v>1354</v>
      </c>
      <c r="P2956" s="31" t="str">
        <f t="shared" si="46"/>
        <v>St</v>
      </c>
    </row>
    <row r="2957" spans="1:16" ht="15.6" x14ac:dyDescent="0.3">
      <c r="A2957" s="9">
        <v>45656.569444444445</v>
      </c>
      <c r="B2957" s="2" t="s">
        <v>27</v>
      </c>
      <c r="C2957" s="2" t="s">
        <v>28</v>
      </c>
      <c r="D2957" s="2" t="s">
        <v>1712</v>
      </c>
      <c r="E2957" s="12" t="s">
        <v>1094</v>
      </c>
      <c r="G2957" s="33" t="s">
        <v>27</v>
      </c>
      <c r="H2957" s="2" t="s">
        <v>78</v>
      </c>
      <c r="I2957" s="2" t="s">
        <v>79</v>
      </c>
      <c r="J2957" s="17">
        <v>8200</v>
      </c>
      <c r="L2957" s="30">
        <f>IF(M2957="1000 szt.",((J2957/N2957)/1000),IF(M2957="gram",((J2957/N2957)*1000),J2957/N2957))</f>
        <v>200</v>
      </c>
      <c r="M2957" s="14" t="s">
        <v>19</v>
      </c>
      <c r="N2957" s="15">
        <v>41</v>
      </c>
      <c r="O2957" s="18" t="s">
        <v>1354</v>
      </c>
      <c r="P2957" s="31" t="str">
        <f t="shared" si="46"/>
        <v>St</v>
      </c>
    </row>
    <row r="2958" spans="1:16" ht="15.6" x14ac:dyDescent="0.3">
      <c r="A2958" s="9">
        <v>45656.569444444445</v>
      </c>
      <c r="B2958" s="2" t="s">
        <v>27</v>
      </c>
      <c r="C2958" s="2" t="s">
        <v>28</v>
      </c>
      <c r="D2958" s="2" t="s">
        <v>1712</v>
      </c>
      <c r="E2958" s="12" t="s">
        <v>1094</v>
      </c>
      <c r="G2958" s="33" t="s">
        <v>27</v>
      </c>
      <c r="H2958" s="2" t="s">
        <v>78</v>
      </c>
      <c r="I2958" s="2" t="s">
        <v>79</v>
      </c>
      <c r="J2958" s="17">
        <v>2700</v>
      </c>
      <c r="L2958" s="30">
        <f>IF(M2958="1000 szt.",((J2958/N2958)/1000),IF(M2958="gram",((J2958/N2958)*1000),J2958/N2958))</f>
        <v>50</v>
      </c>
      <c r="M2958" s="14" t="s">
        <v>19</v>
      </c>
      <c r="N2958" s="15">
        <v>54</v>
      </c>
      <c r="O2958" s="18" t="s">
        <v>1354</v>
      </c>
      <c r="P2958" s="31" t="str">
        <f t="shared" si="46"/>
        <v>St</v>
      </c>
    </row>
    <row r="2959" spans="1:16" ht="15.6" x14ac:dyDescent="0.3">
      <c r="A2959" s="9">
        <v>45656.569444444445</v>
      </c>
      <c r="B2959" s="2" t="s">
        <v>27</v>
      </c>
      <c r="C2959" s="2" t="s">
        <v>28</v>
      </c>
      <c r="D2959" s="2" t="s">
        <v>1712</v>
      </c>
      <c r="E2959" s="12" t="s">
        <v>1094</v>
      </c>
      <c r="G2959" s="33" t="s">
        <v>27</v>
      </c>
      <c r="H2959" s="2" t="s">
        <v>78</v>
      </c>
      <c r="I2959" s="2" t="s">
        <v>79</v>
      </c>
      <c r="J2959" s="17">
        <v>1500</v>
      </c>
      <c r="L2959" s="30">
        <f>IF(M2959="1000 szt.",((J2959/N2959)/1000),IF(M2959="gram",((J2959/N2959)*1000),J2959/N2959))</f>
        <v>500</v>
      </c>
      <c r="M2959" s="14" t="s">
        <v>19</v>
      </c>
      <c r="N2959" s="15">
        <v>3</v>
      </c>
      <c r="O2959" s="18" t="s">
        <v>1354</v>
      </c>
      <c r="P2959" s="31" t="str">
        <f t="shared" si="46"/>
        <v>St</v>
      </c>
    </row>
    <row r="2960" spans="1:16" ht="15.6" x14ac:dyDescent="0.3">
      <c r="A2960" s="9">
        <v>45656.569444444445</v>
      </c>
      <c r="B2960" s="2" t="s">
        <v>27</v>
      </c>
      <c r="C2960" s="2" t="s">
        <v>28</v>
      </c>
      <c r="D2960" s="2" t="s">
        <v>1712</v>
      </c>
      <c r="E2960" s="12" t="s">
        <v>1094</v>
      </c>
      <c r="G2960" s="33" t="s">
        <v>27</v>
      </c>
      <c r="H2960" s="2" t="s">
        <v>11</v>
      </c>
      <c r="I2960" s="2" t="s">
        <v>1744</v>
      </c>
      <c r="K2960" s="3" t="s">
        <v>1885</v>
      </c>
      <c r="L2960" s="30">
        <f>IF(M2960="1000 szt.",((J2960/N2960)/1000),IF(M2960="gram",((J2960/N2960)*1000),J2960/N2960))</f>
        <v>0</v>
      </c>
      <c r="M2960" s="14" t="s">
        <v>19</v>
      </c>
      <c r="N2960" s="15">
        <v>2</v>
      </c>
      <c r="O2960" s="18" t="s">
        <v>1354</v>
      </c>
      <c r="P2960" s="31" t="str">
        <f t="shared" si="46"/>
        <v>St</v>
      </c>
    </row>
    <row r="2961" spans="1:16" ht="15.6" x14ac:dyDescent="0.3">
      <c r="A2961" s="9">
        <v>45656.569444444445</v>
      </c>
      <c r="B2961" s="2" t="s">
        <v>27</v>
      </c>
      <c r="C2961" s="2" t="s">
        <v>28</v>
      </c>
      <c r="D2961" s="2" t="s">
        <v>1712</v>
      </c>
      <c r="E2961" s="12" t="s">
        <v>1094</v>
      </c>
      <c r="G2961" s="33" t="s">
        <v>27</v>
      </c>
      <c r="H2961" s="2" t="s">
        <v>11</v>
      </c>
      <c r="I2961" s="2" t="s">
        <v>1744</v>
      </c>
      <c r="K2961" s="3" t="s">
        <v>1833</v>
      </c>
      <c r="L2961" s="30">
        <f>IF(M2961="1000 szt.",((J2961/N2961)/1000),IF(M2961="gram",((J2961/N2961)*1000),J2961/N2961))</f>
        <v>0</v>
      </c>
      <c r="M2961" s="14" t="s">
        <v>19</v>
      </c>
      <c r="N2961" s="15">
        <v>2</v>
      </c>
      <c r="O2961" s="18" t="s">
        <v>1354</v>
      </c>
      <c r="P2961" s="31" t="str">
        <f t="shared" si="46"/>
        <v>St</v>
      </c>
    </row>
    <row r="2962" spans="1:16" ht="15.6" x14ac:dyDescent="0.3">
      <c r="A2962" s="9">
        <v>45656.652777777781</v>
      </c>
      <c r="B2962" s="2" t="s">
        <v>3</v>
      </c>
      <c r="C2962" s="2" t="s">
        <v>4</v>
      </c>
      <c r="D2962" s="2" t="s">
        <v>1708</v>
      </c>
      <c r="E2962" s="12" t="s">
        <v>25</v>
      </c>
      <c r="F2962" s="12" t="s">
        <v>1750</v>
      </c>
      <c r="G2962" s="2" t="s">
        <v>26</v>
      </c>
      <c r="H2962" s="2" t="s">
        <v>7</v>
      </c>
      <c r="I2962" s="2" t="s">
        <v>7</v>
      </c>
      <c r="J2962" s="17">
        <v>163.11000000000001</v>
      </c>
      <c r="L2962" s="30">
        <f>IF(M2962="1000 szt.",((J2962/N2962)/1000),IF(M2962="gram",((J2962/N2962)*1000),J2962/N2962))</f>
        <v>0.81555000000000011</v>
      </c>
      <c r="M2962" s="14" t="s">
        <v>19</v>
      </c>
      <c r="N2962" s="15">
        <v>200</v>
      </c>
      <c r="O2962" s="18" t="s">
        <v>1164</v>
      </c>
      <c r="P2962" s="31" t="str">
        <f t="shared" si="46"/>
        <v>KA</v>
      </c>
    </row>
    <row r="2963" spans="1:16" ht="15.6" x14ac:dyDescent="0.3">
      <c r="A2963" s="9">
        <v>45656.652777777781</v>
      </c>
      <c r="B2963" s="2" t="s">
        <v>3</v>
      </c>
      <c r="C2963" s="2" t="s">
        <v>4</v>
      </c>
      <c r="D2963" s="2" t="s">
        <v>1708</v>
      </c>
      <c r="E2963" s="12" t="s">
        <v>25</v>
      </c>
      <c r="F2963" s="12" t="s">
        <v>1750</v>
      </c>
      <c r="G2963" s="2" t="s">
        <v>26</v>
      </c>
      <c r="H2963" s="2" t="s">
        <v>7</v>
      </c>
      <c r="I2963" s="2" t="s">
        <v>7</v>
      </c>
      <c r="J2963" s="17">
        <v>2430.31</v>
      </c>
      <c r="L2963" s="30">
        <f>IF(M2963="1000 szt.",((J2963/N2963)/1000),IF(M2963="gram",((J2963/N2963)*1000),J2963/N2963))</f>
        <v>0.81554026845637584</v>
      </c>
      <c r="M2963" s="14" t="s">
        <v>19</v>
      </c>
      <c r="N2963" s="15">
        <v>2980</v>
      </c>
      <c r="O2963" s="18" t="s">
        <v>1164</v>
      </c>
      <c r="P2963" s="31" t="str">
        <f t="shared" si="46"/>
        <v>KA</v>
      </c>
    </row>
    <row r="2964" spans="1:16" ht="15.6" x14ac:dyDescent="0.3">
      <c r="A2964" s="9">
        <v>45657.425694444442</v>
      </c>
      <c r="B2964" s="2" t="s">
        <v>3</v>
      </c>
      <c r="C2964" s="2" t="s">
        <v>4</v>
      </c>
      <c r="D2964" s="2" t="s">
        <v>1708</v>
      </c>
      <c r="E2964" s="12" t="s">
        <v>71</v>
      </c>
      <c r="F2964" s="12" t="s">
        <v>1760</v>
      </c>
      <c r="G2964" s="2" t="s">
        <v>23</v>
      </c>
      <c r="H2964" s="2" t="s">
        <v>7</v>
      </c>
      <c r="I2964" s="2" t="s">
        <v>7</v>
      </c>
      <c r="J2964" s="17">
        <v>146.80000000000001</v>
      </c>
      <c r="L2964" s="30">
        <f>IF(M2964="1000 szt.",((J2964/N2964)/1000),IF(M2964="gram",((J2964/N2964)*1000),J2964/N2964))</f>
        <v>0.81555555555555559</v>
      </c>
      <c r="M2964" s="14" t="s">
        <v>19</v>
      </c>
      <c r="N2964" s="15">
        <v>180</v>
      </c>
      <c r="O2964" s="18" t="s">
        <v>1354</v>
      </c>
      <c r="P2964" s="31" t="str">
        <f t="shared" si="46"/>
        <v>St</v>
      </c>
    </row>
    <row r="2965" spans="1:16" ht="15.6" x14ac:dyDescent="0.3">
      <c r="A2965" s="9">
        <v>45657.442361111112</v>
      </c>
      <c r="B2965" s="2" t="s">
        <v>3</v>
      </c>
      <c r="C2965" s="2" t="s">
        <v>4</v>
      </c>
      <c r="D2965" s="2" t="s">
        <v>1708</v>
      </c>
      <c r="E2965" s="12" t="s">
        <v>71</v>
      </c>
      <c r="F2965" s="12" t="s">
        <v>1760</v>
      </c>
      <c r="G2965" s="2" t="s">
        <v>23</v>
      </c>
      <c r="H2965" s="2" t="s">
        <v>7</v>
      </c>
      <c r="I2965" s="2" t="s">
        <v>7</v>
      </c>
      <c r="J2965" s="17">
        <v>228.35</v>
      </c>
      <c r="L2965" s="30">
        <f>IF(M2965="1000 szt.",((J2965/N2965)/1000),IF(M2965="gram",((J2965/N2965)*1000),J2965/N2965))</f>
        <v>0.81553571428571425</v>
      </c>
      <c r="M2965" s="14" t="s">
        <v>19</v>
      </c>
      <c r="N2965" s="15">
        <v>280</v>
      </c>
      <c r="O2965" s="18" t="s">
        <v>1354</v>
      </c>
      <c r="P2965" s="31" t="str">
        <f t="shared" si="46"/>
        <v>St</v>
      </c>
    </row>
    <row r="2966" spans="1:16" ht="15.6" x14ac:dyDescent="0.3">
      <c r="A2966" s="9">
        <v>45657.448611111111</v>
      </c>
      <c r="B2966" s="2" t="s">
        <v>3</v>
      </c>
      <c r="C2966" s="2" t="s">
        <v>4</v>
      </c>
      <c r="D2966" s="2" t="s">
        <v>1708</v>
      </c>
      <c r="E2966" s="12" t="s">
        <v>71</v>
      </c>
      <c r="F2966" s="12" t="s">
        <v>1760</v>
      </c>
      <c r="G2966" s="2" t="s">
        <v>23</v>
      </c>
      <c r="H2966" s="2" t="s">
        <v>7</v>
      </c>
      <c r="I2966" s="2" t="s">
        <v>7</v>
      </c>
      <c r="J2966" s="17">
        <v>49.75</v>
      </c>
      <c r="L2966" s="30">
        <f>IF(M2966="1000 szt.",((J2966/N2966)/1000),IF(M2966="gram",((J2966/N2966)*1000),J2966/N2966))</f>
        <v>0.81557377049180324</v>
      </c>
      <c r="M2966" s="14" t="s">
        <v>19</v>
      </c>
      <c r="N2966" s="15">
        <v>61</v>
      </c>
      <c r="O2966" s="18" t="s">
        <v>1354</v>
      </c>
      <c r="P2966" s="31" t="str">
        <f t="shared" si="46"/>
        <v>St</v>
      </c>
    </row>
    <row r="2967" spans="1:16" ht="15.6" x14ac:dyDescent="0.3">
      <c r="A2967" s="9">
        <v>45657.465277777781</v>
      </c>
      <c r="B2967" s="2" t="s">
        <v>9</v>
      </c>
      <c r="C2967" s="2" t="s">
        <v>4</v>
      </c>
      <c r="D2967" s="2" t="s">
        <v>1708</v>
      </c>
      <c r="E2967" s="12" t="s">
        <v>66</v>
      </c>
      <c r="F2967" s="12" t="s">
        <v>1759</v>
      </c>
      <c r="G2967" s="2" t="s">
        <v>23</v>
      </c>
      <c r="H2967" s="2" t="s">
        <v>37</v>
      </c>
      <c r="I2967" s="2" t="s">
        <v>38</v>
      </c>
      <c r="J2967" s="17">
        <v>100000</v>
      </c>
      <c r="K2967" s="3" t="s">
        <v>1886</v>
      </c>
      <c r="L2967" s="30">
        <f>IF(M2967="1000 szt.",((J2967/N2967)/1000),IF(M2967="gram",((J2967/N2967)*1000),J2967/N2967))</f>
        <v>100000</v>
      </c>
      <c r="M2967" s="14" t="s">
        <v>19</v>
      </c>
      <c r="N2967" s="15">
        <v>1</v>
      </c>
      <c r="O2967" s="18" t="s">
        <v>1354</v>
      </c>
      <c r="P2967" s="31" t="str">
        <f t="shared" si="46"/>
        <v>St</v>
      </c>
    </row>
    <row r="2968" spans="1:16" x14ac:dyDescent="0.3">
      <c r="A2968" s="9">
        <v>45658.583333333336</v>
      </c>
      <c r="B2968" s="2" t="s">
        <v>9</v>
      </c>
      <c r="C2968" s="2" t="s">
        <v>4</v>
      </c>
      <c r="D2968" s="2" t="s">
        <v>1714</v>
      </c>
      <c r="E2968" s="12" t="s">
        <v>445</v>
      </c>
      <c r="F2968" s="12" t="s">
        <v>1700</v>
      </c>
      <c r="G2968" s="2" t="s">
        <v>16</v>
      </c>
      <c r="H2968" s="2" t="s">
        <v>17</v>
      </c>
      <c r="I2968" s="2" t="s">
        <v>18</v>
      </c>
      <c r="J2968" s="17">
        <v>4</v>
      </c>
      <c r="L2968" s="30">
        <f>IF(M2968="1000 szt.",((J2968/N2968)/1000),IF(M2968="gram",((J2968/N2968)*1000),J2968/N2968))</f>
        <v>4</v>
      </c>
      <c r="M2968" s="6" t="s">
        <v>19</v>
      </c>
      <c r="N2968" s="11">
        <v>1</v>
      </c>
      <c r="O2968" s="56" t="s">
        <v>1354</v>
      </c>
    </row>
    <row r="2969" spans="1:16" x14ac:dyDescent="0.3">
      <c r="A2969" s="9">
        <v>45658.450694444444</v>
      </c>
      <c r="B2969" s="2" t="s">
        <v>27</v>
      </c>
      <c r="C2969" s="2" t="s">
        <v>32</v>
      </c>
      <c r="D2969" s="2" t="s">
        <v>1708</v>
      </c>
      <c r="E2969" s="12" t="s">
        <v>199</v>
      </c>
      <c r="G2969" s="2" t="s">
        <v>26</v>
      </c>
      <c r="H2969" s="2" t="s">
        <v>10</v>
      </c>
      <c r="I2969" s="2" t="s">
        <v>74</v>
      </c>
      <c r="J2969" s="17">
        <v>247</v>
      </c>
      <c r="L2969" s="30">
        <f>IF(M2969="1000 szt.",((J2969/N2969)/1000),IF(M2969="gram",((J2969/N2969)*1000),J2969/N2969))</f>
        <v>65000</v>
      </c>
      <c r="M2969" s="6" t="s">
        <v>31</v>
      </c>
      <c r="N2969" s="11">
        <v>3.8E-3</v>
      </c>
      <c r="O2969" s="56" t="s">
        <v>1354</v>
      </c>
    </row>
    <row r="2970" spans="1:16" x14ac:dyDescent="0.3">
      <c r="A2970" s="9">
        <v>45658.82708333333</v>
      </c>
      <c r="B2970" s="2" t="s">
        <v>3</v>
      </c>
      <c r="C2970" s="2" t="s">
        <v>4</v>
      </c>
      <c r="D2970" s="2" t="s">
        <v>1709</v>
      </c>
      <c r="E2970" s="12" t="s">
        <v>60</v>
      </c>
      <c r="F2970" s="12" t="s">
        <v>1894</v>
      </c>
      <c r="G2970" s="2" t="s">
        <v>23</v>
      </c>
      <c r="H2970" s="2" t="s">
        <v>37</v>
      </c>
      <c r="I2970" s="2" t="s">
        <v>38</v>
      </c>
      <c r="J2970" s="17">
        <v>150000</v>
      </c>
      <c r="K2970" s="3" t="s">
        <v>991</v>
      </c>
      <c r="L2970" s="30">
        <f>IF(M2970="1000 szt.",((J2970/N2970)/1000),IF(M2970="gram",((J2970/N2970)*1000),J2970/N2970))</f>
        <v>150000</v>
      </c>
      <c r="M2970" s="6" t="s">
        <v>19</v>
      </c>
      <c r="N2970" s="11">
        <v>1</v>
      </c>
      <c r="O2970" s="56" t="s">
        <v>1354</v>
      </c>
    </row>
    <row r="2971" spans="1:16" x14ac:dyDescent="0.3">
      <c r="A2971" s="9">
        <v>45659.629861111112</v>
      </c>
      <c r="B2971" s="2" t="s">
        <v>27</v>
      </c>
      <c r="C2971" s="2" t="s">
        <v>28</v>
      </c>
      <c r="D2971" s="2" t="s">
        <v>1714</v>
      </c>
      <c r="E2971" s="12" t="s">
        <v>165</v>
      </c>
      <c r="G2971" s="2" t="s">
        <v>27</v>
      </c>
      <c r="H2971" s="2" t="s">
        <v>29</v>
      </c>
      <c r="I2971" s="2" t="s">
        <v>41</v>
      </c>
      <c r="J2971" s="17">
        <v>36856.26</v>
      </c>
      <c r="K2971" s="3" t="s">
        <v>1944</v>
      </c>
      <c r="L2971" s="30">
        <f>IF(M2971="1000 szt.",((J2971/N2971)/1000),IF(M2971="gram",((J2971/N2971)*1000),J2971/N2971))</f>
        <v>585.02</v>
      </c>
      <c r="M2971" s="6" t="s">
        <v>31</v>
      </c>
      <c r="N2971" s="11">
        <v>63</v>
      </c>
      <c r="O2971" s="56" t="s">
        <v>1354</v>
      </c>
    </row>
    <row r="2972" spans="1:16" x14ac:dyDescent="0.3">
      <c r="A2972" s="9">
        <v>45659.629861111112</v>
      </c>
      <c r="B2972" s="2" t="s">
        <v>27</v>
      </c>
      <c r="C2972" s="2" t="s">
        <v>28</v>
      </c>
      <c r="D2972" s="2" t="s">
        <v>1714</v>
      </c>
      <c r="E2972" s="12" t="s">
        <v>165</v>
      </c>
      <c r="G2972" s="2" t="s">
        <v>27</v>
      </c>
      <c r="H2972" s="2" t="s">
        <v>7</v>
      </c>
      <c r="I2972" s="2" t="s">
        <v>7</v>
      </c>
      <c r="J2972" s="17">
        <v>74512.91</v>
      </c>
      <c r="L2972" s="30">
        <f>IF(M2972="1000 szt.",((J2972/N2972)/1000),IF(M2972="gram",((J2972/N2972)*1000),J2972/N2972))</f>
        <v>0.87868997641509439</v>
      </c>
      <c r="M2972" s="6" t="s">
        <v>19</v>
      </c>
      <c r="N2972" s="11">
        <v>84800</v>
      </c>
      <c r="O2972" s="56" t="s">
        <v>1354</v>
      </c>
    </row>
    <row r="2973" spans="1:16" x14ac:dyDescent="0.3">
      <c r="A2973" s="9">
        <v>45659.777777777781</v>
      </c>
      <c r="B2973" s="2" t="s">
        <v>27</v>
      </c>
      <c r="C2973" s="2" t="s">
        <v>28</v>
      </c>
      <c r="D2973" s="2" t="s">
        <v>1708</v>
      </c>
      <c r="E2973" s="12" t="s">
        <v>66</v>
      </c>
      <c r="G2973" s="2" t="s">
        <v>27</v>
      </c>
      <c r="H2973" s="2" t="s">
        <v>37</v>
      </c>
      <c r="I2973" s="2" t="s">
        <v>38</v>
      </c>
      <c r="J2973" s="17">
        <v>220000</v>
      </c>
      <c r="K2973" s="3" t="s">
        <v>1945</v>
      </c>
      <c r="L2973" s="30">
        <f>IF(M2973="1000 szt.",((J2973/N2973)/1000),IF(M2973="gram",((J2973/N2973)*1000),J2973/N2973))</f>
        <v>220000</v>
      </c>
      <c r="M2973" s="6" t="s">
        <v>19</v>
      </c>
      <c r="N2973" s="11">
        <v>1</v>
      </c>
      <c r="O2973" s="56" t="s">
        <v>1169</v>
      </c>
    </row>
    <row r="2974" spans="1:16" x14ac:dyDescent="0.3">
      <c r="A2974" s="9">
        <v>45660.034722222219</v>
      </c>
      <c r="B2974" s="2" t="s">
        <v>3</v>
      </c>
      <c r="C2974" s="2" t="s">
        <v>32</v>
      </c>
      <c r="D2974" s="2" t="s">
        <v>1714</v>
      </c>
      <c r="E2974" s="12" t="s">
        <v>33</v>
      </c>
      <c r="G2974" s="2" t="s">
        <v>34</v>
      </c>
      <c r="H2974" s="2" t="s">
        <v>10</v>
      </c>
      <c r="I2974" s="2" t="s">
        <v>35</v>
      </c>
      <c r="J2974" s="17">
        <v>39.6</v>
      </c>
      <c r="L2974" s="30">
        <f>IF(M2974="1000 szt.",((J2974/N2974)/1000),IF(M2974="gram",((J2974/N2974)*1000),J2974/N2974))</f>
        <v>45000</v>
      </c>
      <c r="M2974" s="6" t="s">
        <v>31</v>
      </c>
      <c r="N2974" s="11">
        <v>8.8000000000000003E-4</v>
      </c>
      <c r="O2974" s="56" t="s">
        <v>1354</v>
      </c>
    </row>
    <row r="2975" spans="1:16" x14ac:dyDescent="0.3">
      <c r="A2975" s="9">
        <v>45660.052083333336</v>
      </c>
      <c r="B2975" s="2" t="s">
        <v>3</v>
      </c>
      <c r="C2975" s="2" t="s">
        <v>4</v>
      </c>
      <c r="D2975" s="2" t="s">
        <v>1708</v>
      </c>
      <c r="E2975" s="12" t="s">
        <v>58</v>
      </c>
      <c r="F2975" s="12" t="s">
        <v>1895</v>
      </c>
      <c r="G2975" s="2" t="s">
        <v>23</v>
      </c>
      <c r="H2975" s="2" t="s">
        <v>29</v>
      </c>
      <c r="I2975" s="2" t="s">
        <v>41</v>
      </c>
      <c r="J2975" s="17">
        <v>14.3</v>
      </c>
      <c r="K2975" s="3" t="s">
        <v>1946</v>
      </c>
      <c r="L2975" s="30">
        <f>IF(M2975="1000 szt.",((J2975/N2975)/1000),IF(M2975="gram",((J2975/N2975)*1000),J2975/N2975))</f>
        <v>668.22429906542061</v>
      </c>
      <c r="M2975" s="6" t="s">
        <v>31</v>
      </c>
      <c r="N2975" s="11">
        <v>2.1399999999999999E-2</v>
      </c>
      <c r="O2975" s="56" t="s">
        <v>1354</v>
      </c>
    </row>
    <row r="2976" spans="1:16" x14ac:dyDescent="0.3">
      <c r="A2976" s="9">
        <v>45660.4375</v>
      </c>
      <c r="B2976" s="2" t="s">
        <v>9</v>
      </c>
      <c r="C2976" s="2" t="s">
        <v>4</v>
      </c>
      <c r="D2976" s="2" t="s">
        <v>1708</v>
      </c>
      <c r="E2976" s="12" t="s">
        <v>25</v>
      </c>
      <c r="F2976" s="12" t="s">
        <v>1896</v>
      </c>
      <c r="G2976" s="2" t="s">
        <v>26</v>
      </c>
      <c r="H2976" s="2" t="s">
        <v>37</v>
      </c>
      <c r="I2976" s="2" t="s">
        <v>324</v>
      </c>
      <c r="J2976" s="17">
        <v>25000</v>
      </c>
      <c r="K2976" s="3" t="s">
        <v>1674</v>
      </c>
      <c r="L2976" s="30">
        <f>IF(M2976="1000 szt.",((J2976/N2976)/1000),IF(M2976="gram",((J2976/N2976)*1000),J2976/N2976))</f>
        <v>25000</v>
      </c>
      <c r="M2976" s="6" t="s">
        <v>19</v>
      </c>
      <c r="N2976" s="11">
        <v>1</v>
      </c>
      <c r="O2976" s="56" t="s">
        <v>1354</v>
      </c>
    </row>
    <row r="2977" spans="1:15" x14ac:dyDescent="0.3">
      <c r="A2977" s="9">
        <v>45662.003472222219</v>
      </c>
      <c r="B2977" s="2" t="s">
        <v>3</v>
      </c>
      <c r="C2977" s="2" t="s">
        <v>32</v>
      </c>
      <c r="D2977" s="2" t="s">
        <v>1714</v>
      </c>
      <c r="E2977" s="12" t="s">
        <v>81</v>
      </c>
      <c r="G2977" s="2" t="s">
        <v>82</v>
      </c>
      <c r="H2977" s="2" t="s">
        <v>64</v>
      </c>
      <c r="I2977" s="2" t="s">
        <v>83</v>
      </c>
      <c r="J2977" s="17">
        <v>435</v>
      </c>
      <c r="K2977" s="3" t="s">
        <v>1947</v>
      </c>
      <c r="L2977" s="30">
        <f>IF(M2977="1000 szt.",((J2977/N2977)/1000),IF(M2977="gram",((J2977/N2977)*1000),J2977/N2977))</f>
        <v>435</v>
      </c>
      <c r="M2977" s="6" t="s">
        <v>19</v>
      </c>
      <c r="N2977" s="11">
        <v>1</v>
      </c>
      <c r="O2977" s="56" t="s">
        <v>1354</v>
      </c>
    </row>
    <row r="2978" spans="1:15" x14ac:dyDescent="0.3">
      <c r="A2978" s="9">
        <v>45662.003472222219</v>
      </c>
      <c r="B2978" s="2" t="s">
        <v>3</v>
      </c>
      <c r="C2978" s="2" t="s">
        <v>32</v>
      </c>
      <c r="D2978" s="2" t="s">
        <v>1714</v>
      </c>
      <c r="E2978" s="12" t="s">
        <v>81</v>
      </c>
      <c r="G2978" s="2" t="s">
        <v>82</v>
      </c>
      <c r="H2978" s="2" t="s">
        <v>17</v>
      </c>
      <c r="I2978" s="2" t="s">
        <v>83</v>
      </c>
      <c r="J2978" s="17">
        <v>39.97</v>
      </c>
      <c r="K2978" s="3" t="s">
        <v>1948</v>
      </c>
      <c r="L2978" s="30">
        <f>IF(M2978="1000 szt.",((J2978/N2978)/1000),IF(M2978="gram",((J2978/N2978)*1000),J2978/N2978))</f>
        <v>5.71</v>
      </c>
      <c r="M2978" s="6" t="s">
        <v>19</v>
      </c>
      <c r="N2978" s="11">
        <v>7</v>
      </c>
      <c r="O2978" s="56" t="s">
        <v>1354</v>
      </c>
    </row>
    <row r="2979" spans="1:15" x14ac:dyDescent="0.3">
      <c r="A2979" s="9">
        <v>45662.003472222219</v>
      </c>
      <c r="B2979" s="2" t="s">
        <v>3</v>
      </c>
      <c r="C2979" s="2" t="s">
        <v>32</v>
      </c>
      <c r="D2979" s="2" t="s">
        <v>1714</v>
      </c>
      <c r="E2979" s="12" t="s">
        <v>81</v>
      </c>
      <c r="G2979" s="2" t="s">
        <v>82</v>
      </c>
      <c r="H2979" s="2" t="s">
        <v>17</v>
      </c>
      <c r="I2979" s="2" t="s">
        <v>1940</v>
      </c>
      <c r="J2979" s="17">
        <v>5.71</v>
      </c>
      <c r="K2979" s="3" t="s">
        <v>1949</v>
      </c>
      <c r="L2979" s="30">
        <f>IF(M2979="1000 szt.",((J2979/N2979)/1000),IF(M2979="gram",((J2979/N2979)*1000),J2979/N2979))</f>
        <v>5.71</v>
      </c>
      <c r="M2979" s="6" t="s">
        <v>19</v>
      </c>
      <c r="N2979" s="11">
        <v>1</v>
      </c>
      <c r="O2979" s="56" t="s">
        <v>1354</v>
      </c>
    </row>
    <row r="2980" spans="1:15" x14ac:dyDescent="0.3">
      <c r="A2980" s="9">
        <v>45662.208333333336</v>
      </c>
      <c r="B2980" s="2" t="s">
        <v>3</v>
      </c>
      <c r="C2980" s="2" t="s">
        <v>4</v>
      </c>
      <c r="D2980" s="2" t="s">
        <v>1709</v>
      </c>
      <c r="E2980" s="12" t="s">
        <v>103</v>
      </c>
      <c r="F2980" s="12" t="s">
        <v>1897</v>
      </c>
      <c r="G2980" s="2" t="s">
        <v>23</v>
      </c>
      <c r="H2980" s="2" t="s">
        <v>64</v>
      </c>
      <c r="I2980" s="2" t="s">
        <v>1940</v>
      </c>
      <c r="J2980" s="17">
        <v>100</v>
      </c>
      <c r="K2980" s="3" t="s">
        <v>122</v>
      </c>
      <c r="L2980" s="30">
        <f>IF(M2980="1000 szt.",((J2980/N2980)/1000),IF(M2980="gram",((J2980/N2980)*1000),J2980/N2980))</f>
        <v>100</v>
      </c>
      <c r="M2980" s="6" t="s">
        <v>19</v>
      </c>
      <c r="N2980" s="11">
        <v>1</v>
      </c>
      <c r="O2980" s="56" t="s">
        <v>1354</v>
      </c>
    </row>
    <row r="2981" spans="1:15" x14ac:dyDescent="0.3">
      <c r="A2981" s="9">
        <v>45662.423611111109</v>
      </c>
      <c r="B2981" s="2" t="s">
        <v>9</v>
      </c>
      <c r="C2981" s="2" t="s">
        <v>4</v>
      </c>
      <c r="D2981" s="2" t="s">
        <v>1715</v>
      </c>
      <c r="E2981" s="12" t="s">
        <v>113</v>
      </c>
      <c r="F2981" s="12" t="s">
        <v>1698</v>
      </c>
      <c r="G2981" s="2" t="s">
        <v>16</v>
      </c>
      <c r="H2981" s="2" t="s">
        <v>17</v>
      </c>
      <c r="I2981" s="2" t="s">
        <v>18</v>
      </c>
      <c r="J2981" s="17">
        <v>10</v>
      </c>
      <c r="L2981" s="30">
        <f>IF(M2981="1000 szt.",((J2981/N2981)/1000),IF(M2981="gram",((J2981/N2981)*1000),J2981/N2981))</f>
        <v>2</v>
      </c>
      <c r="M2981" s="6" t="s">
        <v>19</v>
      </c>
      <c r="N2981" s="11">
        <v>5</v>
      </c>
      <c r="O2981" s="56" t="s">
        <v>1354</v>
      </c>
    </row>
    <row r="2982" spans="1:15" x14ac:dyDescent="0.3">
      <c r="A2982" s="9">
        <v>45662.597222222219</v>
      </c>
      <c r="B2982" s="2" t="s">
        <v>3</v>
      </c>
      <c r="C2982" s="2" t="s">
        <v>32</v>
      </c>
      <c r="D2982" s="2" t="s">
        <v>1714</v>
      </c>
      <c r="E2982" s="12" t="s">
        <v>33</v>
      </c>
      <c r="G2982" s="2" t="s">
        <v>34</v>
      </c>
      <c r="H2982" s="2" t="s">
        <v>10</v>
      </c>
      <c r="I2982" s="2" t="s">
        <v>35</v>
      </c>
      <c r="J2982" s="17">
        <v>298.35000000000002</v>
      </c>
      <c r="L2982" s="30">
        <f>IF(M2982="1000 szt.",((J2982/N2982)/1000),IF(M2982="gram",((J2982/N2982)*1000),J2982/N2982))</f>
        <v>45000.000000000007</v>
      </c>
      <c r="M2982" s="6" t="s">
        <v>31</v>
      </c>
      <c r="N2982" s="11">
        <v>6.6299999999999996E-3</v>
      </c>
      <c r="O2982" s="56" t="s">
        <v>1354</v>
      </c>
    </row>
    <row r="2983" spans="1:15" x14ac:dyDescent="0.3">
      <c r="A2983" s="9">
        <v>45663.409722222219</v>
      </c>
      <c r="B2983" s="2" t="s">
        <v>3</v>
      </c>
      <c r="C2983" s="2" t="s">
        <v>4</v>
      </c>
      <c r="D2983" s="2" t="s">
        <v>1709</v>
      </c>
      <c r="E2983" s="12" t="s">
        <v>52</v>
      </c>
      <c r="F2983" s="12" t="s">
        <v>1695</v>
      </c>
      <c r="G2983" s="2" t="s">
        <v>16</v>
      </c>
      <c r="H2983" s="2" t="s">
        <v>55</v>
      </c>
      <c r="I2983" s="2" t="s">
        <v>1941</v>
      </c>
      <c r="J2983" s="17">
        <v>398</v>
      </c>
      <c r="L2983" s="30">
        <f>IF(M2983="1000 szt.",((J2983/N2983)/1000),IF(M2983="gram",((J2983/N2983)*1000),J2983/N2983))</f>
        <v>107.56756756756756</v>
      </c>
      <c r="M2983" s="6" t="s">
        <v>46</v>
      </c>
      <c r="N2983" s="11">
        <v>3.7</v>
      </c>
      <c r="O2983" s="56" t="s">
        <v>1164</v>
      </c>
    </row>
    <row r="2984" spans="1:15" x14ac:dyDescent="0.3">
      <c r="A2984" s="9">
        <v>45663.465277777781</v>
      </c>
      <c r="B2984" s="2" t="s">
        <v>3</v>
      </c>
      <c r="C2984" s="2" t="s">
        <v>4</v>
      </c>
      <c r="D2984" s="2" t="s">
        <v>1708</v>
      </c>
      <c r="E2984" s="12" t="s">
        <v>71</v>
      </c>
      <c r="F2984" s="12" t="s">
        <v>1898</v>
      </c>
      <c r="G2984" s="2" t="s">
        <v>23</v>
      </c>
      <c r="H2984" s="2" t="s">
        <v>29</v>
      </c>
      <c r="I2984" s="2" t="s">
        <v>134</v>
      </c>
      <c r="L2984" s="30">
        <f>IF(M2984="1000 szt.",((J2984/N2984)/1000),IF(M2984="gram",((J2984/N2984)*1000),J2984/N2984))</f>
        <v>0</v>
      </c>
      <c r="M2984" s="6" t="s">
        <v>31</v>
      </c>
      <c r="N2984" s="11">
        <v>0.05</v>
      </c>
      <c r="O2984" s="56" t="s">
        <v>1354</v>
      </c>
    </row>
    <row r="2985" spans="1:15" x14ac:dyDescent="0.3">
      <c r="A2985" s="9">
        <v>45663.465277777781</v>
      </c>
      <c r="B2985" s="2" t="s">
        <v>3</v>
      </c>
      <c r="C2985" s="2" t="s">
        <v>4</v>
      </c>
      <c r="D2985" s="2" t="s">
        <v>1708</v>
      </c>
      <c r="E2985" s="12" t="s">
        <v>71</v>
      </c>
      <c r="F2985" s="12" t="s">
        <v>1898</v>
      </c>
      <c r="G2985" s="2" t="s">
        <v>23</v>
      </c>
      <c r="H2985" s="2" t="s">
        <v>7</v>
      </c>
      <c r="I2985" s="2" t="s">
        <v>7</v>
      </c>
      <c r="J2985" s="17">
        <v>137.08000000000001</v>
      </c>
      <c r="K2985" s="3" t="s">
        <v>569</v>
      </c>
      <c r="L2985" s="30">
        <f>IF(M2985="1000 szt.",((J2985/N2985)/1000),IF(M2985="gram",((J2985/N2985)*1000),J2985/N2985))</f>
        <v>0.87871794871794884</v>
      </c>
      <c r="M2985" s="6" t="s">
        <v>19</v>
      </c>
      <c r="N2985" s="11">
        <v>156</v>
      </c>
      <c r="O2985" s="56" t="s">
        <v>1354</v>
      </c>
    </row>
    <row r="2986" spans="1:15" x14ac:dyDescent="0.3">
      <c r="A2986" s="9">
        <v>45663.399305555555</v>
      </c>
      <c r="B2986" s="2" t="s">
        <v>3</v>
      </c>
      <c r="C2986" s="2" t="s">
        <v>4</v>
      </c>
      <c r="D2986" s="2" t="s">
        <v>1709</v>
      </c>
      <c r="E2986" s="12" t="s">
        <v>103</v>
      </c>
      <c r="F2986" s="12" t="s">
        <v>1897</v>
      </c>
      <c r="G2986" s="2" t="s">
        <v>23</v>
      </c>
      <c r="H2986" s="2" t="s">
        <v>17</v>
      </c>
      <c r="I2986" s="2" t="s">
        <v>18</v>
      </c>
      <c r="J2986" s="17">
        <v>50</v>
      </c>
      <c r="K2986" s="3" t="s">
        <v>1950</v>
      </c>
      <c r="L2986" s="30">
        <f>IF(M2986="1000 szt.",((J2986/N2986)/1000),IF(M2986="gram",((J2986/N2986)*1000),J2986/N2986))</f>
        <v>25</v>
      </c>
      <c r="M2986" s="6" t="s">
        <v>19</v>
      </c>
      <c r="N2986" s="11">
        <v>2</v>
      </c>
      <c r="O2986" s="56" t="s">
        <v>1354</v>
      </c>
    </row>
    <row r="2987" spans="1:15" ht="40.799999999999997" x14ac:dyDescent="0.3">
      <c r="A2987" s="9">
        <v>45664.059027777781</v>
      </c>
      <c r="B2987" s="2" t="s">
        <v>9</v>
      </c>
      <c r="C2987" s="2" t="s">
        <v>4</v>
      </c>
      <c r="D2987" s="2" t="s">
        <v>1709</v>
      </c>
      <c r="E2987" s="12" t="s">
        <v>103</v>
      </c>
      <c r="F2987" s="12" t="s">
        <v>1897</v>
      </c>
      <c r="G2987" s="2" t="s">
        <v>23</v>
      </c>
      <c r="H2987" s="2" t="s">
        <v>37</v>
      </c>
      <c r="I2987" s="2" t="s">
        <v>38</v>
      </c>
      <c r="J2987" s="17">
        <v>45000</v>
      </c>
      <c r="K2987" s="3" t="s">
        <v>1951</v>
      </c>
      <c r="L2987" s="30">
        <f>IF(M2987="1000 szt.",((J2987/N2987)/1000),IF(M2987="gram",((J2987/N2987)*1000),J2987/N2987))</f>
        <v>45000</v>
      </c>
      <c r="M2987" s="6" t="s">
        <v>19</v>
      </c>
      <c r="N2987" s="11">
        <v>1</v>
      </c>
      <c r="O2987" s="56" t="s">
        <v>1354</v>
      </c>
    </row>
    <row r="2988" spans="1:15" x14ac:dyDescent="0.3">
      <c r="A2988" s="9">
        <v>45664.173611111109</v>
      </c>
      <c r="B2988" s="2" t="s">
        <v>3</v>
      </c>
      <c r="C2988" s="2" t="s">
        <v>4</v>
      </c>
      <c r="D2988" s="2" t="s">
        <v>1708</v>
      </c>
      <c r="E2988" s="12" t="s">
        <v>58</v>
      </c>
      <c r="F2988" s="12" t="s">
        <v>1895</v>
      </c>
      <c r="G2988" s="2" t="s">
        <v>23</v>
      </c>
      <c r="H2988" s="2" t="s">
        <v>7</v>
      </c>
      <c r="I2988" s="2" t="s">
        <v>7</v>
      </c>
      <c r="J2988" s="17">
        <v>140.59</v>
      </c>
      <c r="K2988" s="3" t="s">
        <v>1952</v>
      </c>
      <c r="L2988" s="30">
        <f>IF(M2988="1000 szt.",((J2988/N2988)/1000),IF(M2988="gram",((J2988/N2988)*1000),J2988/N2988))</f>
        <v>0.87868750000000007</v>
      </c>
      <c r="M2988" s="6" t="s">
        <v>19</v>
      </c>
      <c r="N2988" s="11">
        <v>160</v>
      </c>
      <c r="O2988" s="56" t="s">
        <v>1354</v>
      </c>
    </row>
    <row r="2989" spans="1:15" x14ac:dyDescent="0.3">
      <c r="A2989" s="9">
        <v>45664.219444444447</v>
      </c>
      <c r="B2989" s="2" t="s">
        <v>3</v>
      </c>
      <c r="C2989" s="2" t="s">
        <v>4</v>
      </c>
      <c r="D2989" s="2" t="s">
        <v>1708</v>
      </c>
      <c r="E2989" s="12" t="s">
        <v>58</v>
      </c>
      <c r="F2989" s="12" t="s">
        <v>1895</v>
      </c>
      <c r="G2989" s="2" t="s">
        <v>23</v>
      </c>
      <c r="H2989" s="2" t="s">
        <v>7</v>
      </c>
      <c r="I2989" s="2" t="s">
        <v>7</v>
      </c>
      <c r="J2989" s="17">
        <v>11.42</v>
      </c>
      <c r="K2989" s="3" t="s">
        <v>1953</v>
      </c>
      <c r="L2989" s="30">
        <f>IF(M2989="1000 szt.",((J2989/N2989)/1000),IF(M2989="gram",((J2989/N2989)*1000),J2989/N2989))</f>
        <v>0.8784615384615384</v>
      </c>
      <c r="M2989" s="6" t="s">
        <v>19</v>
      </c>
      <c r="N2989" s="11">
        <v>13</v>
      </c>
      <c r="O2989" s="56" t="s">
        <v>1354</v>
      </c>
    </row>
    <row r="2990" spans="1:15" x14ac:dyDescent="0.3">
      <c r="A2990" s="9">
        <v>45664.219444444447</v>
      </c>
      <c r="B2990" s="2" t="s">
        <v>3</v>
      </c>
      <c r="C2990" s="2" t="s">
        <v>4</v>
      </c>
      <c r="D2990" s="2" t="s">
        <v>1708</v>
      </c>
      <c r="E2990" s="12" t="s">
        <v>58</v>
      </c>
      <c r="F2990" s="12" t="s">
        <v>1895</v>
      </c>
      <c r="G2990" s="2" t="s">
        <v>23</v>
      </c>
      <c r="H2990" s="2" t="s">
        <v>29</v>
      </c>
      <c r="I2990" s="2" t="s">
        <v>41</v>
      </c>
      <c r="J2990" s="17">
        <v>4.0999999999999996</v>
      </c>
      <c r="K2990" s="3" t="s">
        <v>1954</v>
      </c>
      <c r="L2990" s="30">
        <f>IF(M2990="1000 szt.",((J2990/N2990)/1000),IF(M2990="gram",((J2990/N2990)*1000),J2990/N2990))</f>
        <v>585.71428571428567</v>
      </c>
      <c r="M2990" s="6" t="s">
        <v>31</v>
      </c>
      <c r="N2990" s="11">
        <v>7.0000000000000001E-3</v>
      </c>
      <c r="O2990" s="56" t="s">
        <v>1354</v>
      </c>
    </row>
    <row r="2991" spans="1:15" x14ac:dyDescent="0.3">
      <c r="A2991" s="9">
        <v>45664.254861111112</v>
      </c>
      <c r="B2991" s="2" t="s">
        <v>3</v>
      </c>
      <c r="C2991" s="2" t="s">
        <v>4</v>
      </c>
      <c r="D2991" s="2" t="s">
        <v>1708</v>
      </c>
      <c r="E2991" s="12" t="s">
        <v>58</v>
      </c>
      <c r="F2991" s="12" t="s">
        <v>1895</v>
      </c>
      <c r="G2991" s="2" t="s">
        <v>23</v>
      </c>
      <c r="H2991" s="2" t="s">
        <v>7</v>
      </c>
      <c r="I2991" s="2" t="s">
        <v>7</v>
      </c>
      <c r="J2991" s="17">
        <v>439.35</v>
      </c>
      <c r="K2991" s="3" t="s">
        <v>1955</v>
      </c>
      <c r="L2991" s="30">
        <f>IF(M2991="1000 szt.",((J2991/N2991)/1000),IF(M2991="gram",((J2991/N2991)*1000),J2991/N2991))</f>
        <v>0.87870000000000004</v>
      </c>
      <c r="M2991" s="6" t="s">
        <v>19</v>
      </c>
      <c r="N2991" s="11">
        <v>500</v>
      </c>
      <c r="O2991" s="56" t="s">
        <v>1354</v>
      </c>
    </row>
    <row r="2992" spans="1:15" ht="40.799999999999997" x14ac:dyDescent="0.3">
      <c r="A2992" s="9">
        <v>45664.176388888889</v>
      </c>
      <c r="B2992" s="2" t="s">
        <v>9</v>
      </c>
      <c r="C2992" s="2" t="s">
        <v>4</v>
      </c>
      <c r="D2992" s="2" t="s">
        <v>1709</v>
      </c>
      <c r="E2992" s="12" t="s">
        <v>103</v>
      </c>
      <c r="F2992" s="12" t="s">
        <v>1897</v>
      </c>
      <c r="G2992" s="2" t="s">
        <v>23</v>
      </c>
      <c r="H2992" s="2" t="s">
        <v>37</v>
      </c>
      <c r="I2992" s="2" t="s">
        <v>1942</v>
      </c>
      <c r="J2992" s="17">
        <v>100000</v>
      </c>
      <c r="K2992" s="3" t="s">
        <v>1956</v>
      </c>
      <c r="L2992" s="30">
        <f>IF(M2992="1000 szt.",((J2992/N2992)/1000),IF(M2992="gram",((J2992/N2992)*1000),J2992/N2992))</f>
        <v>100000</v>
      </c>
      <c r="M2992" s="6" t="s">
        <v>19</v>
      </c>
      <c r="N2992" s="11">
        <v>1</v>
      </c>
      <c r="O2992" s="56" t="s">
        <v>1354</v>
      </c>
    </row>
    <row r="2993" spans="1:15" x14ac:dyDescent="0.3">
      <c r="A2993" s="9">
        <v>45664.413194444445</v>
      </c>
      <c r="B2993" s="2" t="s">
        <v>3</v>
      </c>
      <c r="C2993" s="2" t="s">
        <v>4</v>
      </c>
      <c r="D2993" s="2" t="s">
        <v>1708</v>
      </c>
      <c r="E2993" s="12" t="s">
        <v>58</v>
      </c>
      <c r="F2993" s="12" t="s">
        <v>1895</v>
      </c>
      <c r="G2993" s="2" t="s">
        <v>23</v>
      </c>
      <c r="H2993" s="2" t="s">
        <v>7</v>
      </c>
      <c r="I2993" s="2" t="s">
        <v>7</v>
      </c>
      <c r="J2993" s="17">
        <v>70.3</v>
      </c>
      <c r="K2993" s="3" t="s">
        <v>1312</v>
      </c>
      <c r="L2993" s="30">
        <f>IF(M2993="1000 szt.",((J2993/N2993)/1000),IF(M2993="gram",((J2993/N2993)*1000),J2993/N2993))</f>
        <v>0.87874999999999992</v>
      </c>
      <c r="M2993" s="6" t="s">
        <v>19</v>
      </c>
      <c r="N2993" s="11">
        <v>80</v>
      </c>
      <c r="O2993" s="56" t="s">
        <v>1354</v>
      </c>
    </row>
    <row r="2994" spans="1:15" x14ac:dyDescent="0.3">
      <c r="A2994" s="9">
        <v>45664.461805555555</v>
      </c>
      <c r="B2994" s="2" t="s">
        <v>3</v>
      </c>
      <c r="C2994" s="2" t="s">
        <v>4</v>
      </c>
      <c r="D2994" s="2" t="s">
        <v>1709</v>
      </c>
      <c r="E2994" s="12" t="s">
        <v>60</v>
      </c>
      <c r="F2994" s="12" t="s">
        <v>1894</v>
      </c>
      <c r="G2994" s="2" t="s">
        <v>23</v>
      </c>
      <c r="H2994" s="2" t="s">
        <v>37</v>
      </c>
      <c r="I2994" s="2" t="s">
        <v>38</v>
      </c>
      <c r="J2994" s="17">
        <v>65000</v>
      </c>
      <c r="K2994" s="3" t="s">
        <v>1957</v>
      </c>
      <c r="L2994" s="30">
        <f>IF(M2994="1000 szt.",((J2994/N2994)/1000),IF(M2994="gram",((J2994/N2994)*1000),J2994/N2994))</f>
        <v>65000</v>
      </c>
      <c r="M2994" s="6" t="s">
        <v>19</v>
      </c>
      <c r="N2994" s="11">
        <v>1</v>
      </c>
      <c r="O2994" s="56" t="s">
        <v>1354</v>
      </c>
    </row>
    <row r="2995" spans="1:15" x14ac:dyDescent="0.3">
      <c r="A2995" s="9">
        <v>45664.923611111109</v>
      </c>
      <c r="B2995" s="2" t="s">
        <v>3</v>
      </c>
      <c r="C2995" s="2" t="s">
        <v>4</v>
      </c>
      <c r="D2995" s="2" t="s">
        <v>1708</v>
      </c>
      <c r="E2995" s="12" t="s">
        <v>71</v>
      </c>
      <c r="F2995" s="12" t="s">
        <v>1898</v>
      </c>
      <c r="G2995" s="2" t="s">
        <v>23</v>
      </c>
      <c r="H2995" s="2" t="s">
        <v>10</v>
      </c>
      <c r="I2995" s="2" t="s">
        <v>35</v>
      </c>
      <c r="J2995" s="17">
        <v>6.3</v>
      </c>
      <c r="L2995" s="30">
        <f>IF(M2995="1000 szt.",((J2995/N2995)/1000),IF(M2995="gram",((J2995/N2995)*1000),J2995/N2995))</f>
        <v>44999.999999999993</v>
      </c>
      <c r="M2995" s="6" t="s">
        <v>31</v>
      </c>
      <c r="N2995" s="11">
        <v>1.4000000000000001E-4</v>
      </c>
      <c r="O2995" s="56" t="s">
        <v>1354</v>
      </c>
    </row>
    <row r="2996" spans="1:15" x14ac:dyDescent="0.3">
      <c r="A2996" s="9">
        <v>45664.850694444445</v>
      </c>
      <c r="B2996" s="2" t="s">
        <v>3</v>
      </c>
      <c r="C2996" s="2" t="s">
        <v>4</v>
      </c>
      <c r="D2996" s="2" t="s">
        <v>1708</v>
      </c>
      <c r="E2996" s="12" t="s">
        <v>71</v>
      </c>
      <c r="F2996" s="12" t="s">
        <v>1898</v>
      </c>
      <c r="G2996" s="2" t="s">
        <v>23</v>
      </c>
      <c r="H2996" s="2" t="s">
        <v>17</v>
      </c>
      <c r="I2996" s="2" t="s">
        <v>1940</v>
      </c>
      <c r="J2996" s="17">
        <v>150</v>
      </c>
      <c r="K2996" s="3" t="s">
        <v>120</v>
      </c>
      <c r="L2996" s="30">
        <f>IF(M2996="1000 szt.",((J2996/N2996)/1000),IF(M2996="gram",((J2996/N2996)*1000),J2996/N2996))</f>
        <v>3</v>
      </c>
      <c r="M2996" s="6" t="s">
        <v>19</v>
      </c>
      <c r="N2996" s="11">
        <v>50</v>
      </c>
      <c r="O2996" s="56" t="s">
        <v>1163</v>
      </c>
    </row>
    <row r="2997" spans="1:15" x14ac:dyDescent="0.3">
      <c r="A2997" s="9">
        <v>45664.923611111109</v>
      </c>
      <c r="B2997" s="2" t="s">
        <v>3</v>
      </c>
      <c r="C2997" s="2" t="s">
        <v>4</v>
      </c>
      <c r="D2997" s="2" t="s">
        <v>1708</v>
      </c>
      <c r="E2997" s="12" t="s">
        <v>22</v>
      </c>
      <c r="F2997" s="12" t="s">
        <v>1899</v>
      </c>
      <c r="G2997" s="2" t="s">
        <v>23</v>
      </c>
      <c r="H2997" s="2" t="s">
        <v>64</v>
      </c>
      <c r="I2997" s="2" t="s">
        <v>1940</v>
      </c>
      <c r="J2997" s="17">
        <v>50</v>
      </c>
      <c r="K2997" s="3" t="s">
        <v>1958</v>
      </c>
      <c r="L2997" s="30">
        <f>IF(M2997="1000 szt.",((J2997/N2997)/1000),IF(M2997="gram",((J2997/N2997)*1000),J2997/N2997))</f>
        <v>50</v>
      </c>
      <c r="M2997" s="6" t="s">
        <v>19</v>
      </c>
      <c r="N2997" s="11">
        <v>1</v>
      </c>
      <c r="O2997" s="56" t="s">
        <v>1163</v>
      </c>
    </row>
    <row r="2998" spans="1:15" x14ac:dyDescent="0.3">
      <c r="A2998" s="9">
        <v>45659.861111111109</v>
      </c>
      <c r="B2998" s="2" t="s">
        <v>3</v>
      </c>
      <c r="C2998" s="2" t="s">
        <v>4</v>
      </c>
      <c r="D2998" s="2" t="s">
        <v>1708</v>
      </c>
      <c r="E2998" s="12" t="s">
        <v>22</v>
      </c>
      <c r="F2998" s="12" t="s">
        <v>1899</v>
      </c>
      <c r="G2998" s="2" t="s">
        <v>23</v>
      </c>
      <c r="H2998" s="2" t="s">
        <v>7</v>
      </c>
      <c r="I2998" s="2" t="s">
        <v>7</v>
      </c>
      <c r="J2998" s="17">
        <v>105.44</v>
      </c>
      <c r="K2998" s="3" t="s">
        <v>1959</v>
      </c>
      <c r="L2998" s="30">
        <f>IF(M2998="1000 szt.",((J2998/N2998)/1000),IF(M2998="gram",((J2998/N2998)*1000),J2998/N2998))</f>
        <v>0.8786666666666666</v>
      </c>
      <c r="M2998" s="6" t="s">
        <v>19</v>
      </c>
      <c r="N2998" s="11">
        <v>120</v>
      </c>
      <c r="O2998" s="56" t="s">
        <v>1354</v>
      </c>
    </row>
    <row r="2999" spans="1:15" x14ac:dyDescent="0.3">
      <c r="A2999" s="9">
        <v>45661.340277777781</v>
      </c>
      <c r="B2999" s="2" t="s">
        <v>3</v>
      </c>
      <c r="C2999" s="2" t="s">
        <v>4</v>
      </c>
      <c r="D2999" s="2" t="s">
        <v>1709</v>
      </c>
      <c r="E2999" s="12" t="s">
        <v>60</v>
      </c>
      <c r="F2999" s="12" t="s">
        <v>1894</v>
      </c>
      <c r="G2999" s="2" t="s">
        <v>23</v>
      </c>
      <c r="H2999" s="2" t="s">
        <v>7</v>
      </c>
      <c r="I2999" s="2" t="s">
        <v>7</v>
      </c>
      <c r="J2999" s="17">
        <v>17.57</v>
      </c>
      <c r="L2999" s="30">
        <f>IF(M2999="1000 szt.",((J2999/N2999)/1000),IF(M2999="gram",((J2999/N2999)*1000),J2999/N2999))</f>
        <v>0.87850000000000006</v>
      </c>
      <c r="M2999" s="6" t="s">
        <v>19</v>
      </c>
      <c r="N2999" s="11">
        <v>20</v>
      </c>
      <c r="O2999" s="56" t="s">
        <v>1354</v>
      </c>
    </row>
    <row r="3000" spans="1:15" x14ac:dyDescent="0.3">
      <c r="A3000" s="9">
        <v>45662.895833333336</v>
      </c>
      <c r="B3000" s="2" t="s">
        <v>3</v>
      </c>
      <c r="C3000" s="2" t="s">
        <v>4</v>
      </c>
      <c r="D3000" s="2" t="s">
        <v>1708</v>
      </c>
      <c r="E3000" s="12" t="s">
        <v>66</v>
      </c>
      <c r="F3000" s="12" t="s">
        <v>1900</v>
      </c>
      <c r="G3000" s="2" t="s">
        <v>23</v>
      </c>
      <c r="H3000" s="2" t="s">
        <v>7</v>
      </c>
      <c r="I3000" s="2" t="s">
        <v>7</v>
      </c>
      <c r="J3000" s="17">
        <v>87.87</v>
      </c>
      <c r="L3000" s="30">
        <f>IF(M3000="1000 szt.",((J3000/N3000)/1000),IF(M3000="gram",((J3000/N3000)*1000),J3000/N3000))</f>
        <v>0.87870000000000004</v>
      </c>
      <c r="M3000" s="6" t="s">
        <v>19</v>
      </c>
      <c r="N3000" s="11">
        <v>100</v>
      </c>
      <c r="O3000" s="56" t="s">
        <v>1354</v>
      </c>
    </row>
    <row r="3001" spans="1:15" x14ac:dyDescent="0.3">
      <c r="A3001" s="9">
        <v>45665.395833333336</v>
      </c>
      <c r="B3001" s="2" t="s">
        <v>3</v>
      </c>
      <c r="C3001" s="2" t="s">
        <v>4</v>
      </c>
      <c r="D3001" s="2" t="s">
        <v>1708</v>
      </c>
      <c r="E3001" s="12" t="s">
        <v>71</v>
      </c>
      <c r="F3001" s="12" t="s">
        <v>1898</v>
      </c>
      <c r="G3001" s="2" t="s">
        <v>23</v>
      </c>
      <c r="H3001" s="2" t="s">
        <v>10</v>
      </c>
      <c r="I3001" s="2" t="s">
        <v>35</v>
      </c>
      <c r="J3001" s="17">
        <v>18</v>
      </c>
      <c r="L3001" s="30">
        <f>IF(M3001="1000 szt.",((J3001/N3001)/1000),IF(M3001="gram",((J3001/N3001)*1000),J3001/N3001))</f>
        <v>45000</v>
      </c>
      <c r="M3001" s="6" t="s">
        <v>31</v>
      </c>
      <c r="N3001" s="11">
        <v>4.0000000000000002E-4</v>
      </c>
      <c r="O3001" s="56" t="s">
        <v>1354</v>
      </c>
    </row>
    <row r="3002" spans="1:15" x14ac:dyDescent="0.3">
      <c r="A3002" s="9">
        <v>45659.75</v>
      </c>
      <c r="B3002" s="2" t="s">
        <v>3</v>
      </c>
      <c r="C3002" s="2" t="s">
        <v>4</v>
      </c>
      <c r="D3002" s="2" t="s">
        <v>1708</v>
      </c>
      <c r="E3002" s="12" t="s">
        <v>66</v>
      </c>
      <c r="F3002" s="12" t="s">
        <v>1900</v>
      </c>
      <c r="G3002" s="2" t="s">
        <v>23</v>
      </c>
      <c r="H3002" s="2" t="s">
        <v>7</v>
      </c>
      <c r="I3002" s="2" t="s">
        <v>7</v>
      </c>
      <c r="J3002" s="17">
        <v>97.53</v>
      </c>
      <c r="L3002" s="30">
        <f>IF(M3002="1000 szt.",((J3002/N3002)/1000),IF(M3002="gram",((J3002/N3002)*1000),J3002/N3002))</f>
        <v>0.87864864864864867</v>
      </c>
      <c r="M3002" s="6" t="s">
        <v>19</v>
      </c>
      <c r="N3002" s="11">
        <v>111</v>
      </c>
      <c r="O3002" s="56" t="s">
        <v>1354</v>
      </c>
    </row>
    <row r="3003" spans="1:15" x14ac:dyDescent="0.3">
      <c r="A3003" s="9">
        <v>45659.75</v>
      </c>
      <c r="B3003" s="2" t="s">
        <v>3</v>
      </c>
      <c r="C3003" s="2" t="s">
        <v>4</v>
      </c>
      <c r="D3003" s="2" t="s">
        <v>1708</v>
      </c>
      <c r="E3003" s="12" t="s">
        <v>66</v>
      </c>
      <c r="F3003" s="12" t="s">
        <v>1900</v>
      </c>
      <c r="G3003" s="2" t="s">
        <v>23</v>
      </c>
      <c r="H3003" s="2" t="s">
        <v>29</v>
      </c>
      <c r="I3003" s="2" t="s">
        <v>41</v>
      </c>
      <c r="J3003" s="17">
        <v>7.15</v>
      </c>
      <c r="K3003" s="3" t="s">
        <v>1960</v>
      </c>
      <c r="L3003" s="30">
        <f>IF(M3003="1000 szt.",((J3003/N3003)/1000),IF(M3003="gram",((J3003/N3003)*1000),J3003/N3003))</f>
        <v>668.22429906542061</v>
      </c>
      <c r="M3003" s="6" t="s">
        <v>31</v>
      </c>
      <c r="N3003" s="11">
        <v>1.0699999999999999E-2</v>
      </c>
      <c r="O3003" s="56" t="s">
        <v>1354</v>
      </c>
    </row>
    <row r="3004" spans="1:15" x14ac:dyDescent="0.3">
      <c r="A3004" s="9">
        <v>45665.375</v>
      </c>
      <c r="B3004" s="2" t="s">
        <v>27</v>
      </c>
      <c r="C3004" s="2" t="s">
        <v>28</v>
      </c>
      <c r="D3004" s="2" t="s">
        <v>1708</v>
      </c>
      <c r="E3004" s="12" t="s">
        <v>25</v>
      </c>
      <c r="G3004" s="2" t="s">
        <v>27</v>
      </c>
      <c r="H3004" s="2" t="s">
        <v>37</v>
      </c>
      <c r="I3004" s="2" t="s">
        <v>38</v>
      </c>
      <c r="J3004" s="17">
        <v>200000</v>
      </c>
      <c r="K3004" s="3" t="s">
        <v>1961</v>
      </c>
      <c r="L3004" s="30">
        <f>IF(M3004="1000 szt.",((J3004/N3004)/1000),IF(M3004="gram",((J3004/N3004)*1000),J3004/N3004))</f>
        <v>200000</v>
      </c>
      <c r="M3004" s="6" t="s">
        <v>19</v>
      </c>
      <c r="N3004" s="11">
        <v>1</v>
      </c>
      <c r="O3004" s="56" t="s">
        <v>1166</v>
      </c>
    </row>
    <row r="3005" spans="1:15" x14ac:dyDescent="0.3">
      <c r="A3005" s="9">
        <v>45665.509722222225</v>
      </c>
      <c r="B3005" s="2" t="s">
        <v>3</v>
      </c>
      <c r="C3005" s="2" t="s">
        <v>4</v>
      </c>
      <c r="D3005" s="2" t="s">
        <v>1708</v>
      </c>
      <c r="E3005" s="12" t="s">
        <v>71</v>
      </c>
      <c r="F3005" s="12" t="s">
        <v>1898</v>
      </c>
      <c r="G3005" s="2" t="s">
        <v>23</v>
      </c>
      <c r="H3005" s="2" t="s">
        <v>7</v>
      </c>
      <c r="I3005" s="2" t="s">
        <v>7</v>
      </c>
      <c r="J3005" s="17">
        <v>193.31</v>
      </c>
      <c r="K3005" s="3" t="s">
        <v>572</v>
      </c>
      <c r="L3005" s="30">
        <f>IF(M3005="1000 szt.",((J3005/N3005)/1000),IF(M3005="gram",((J3005/N3005)*1000),J3005/N3005))</f>
        <v>0.87868181818181823</v>
      </c>
      <c r="M3005" s="6" t="s">
        <v>19</v>
      </c>
      <c r="N3005" s="11">
        <v>220</v>
      </c>
      <c r="O3005" s="56" t="s">
        <v>1354</v>
      </c>
    </row>
    <row r="3006" spans="1:15" x14ac:dyDescent="0.3">
      <c r="A3006" s="9">
        <v>45665.577777777777</v>
      </c>
      <c r="B3006" s="2" t="s">
        <v>3</v>
      </c>
      <c r="C3006" s="2" t="s">
        <v>4</v>
      </c>
      <c r="D3006" s="2" t="s">
        <v>1708</v>
      </c>
      <c r="E3006" s="12" t="s">
        <v>71</v>
      </c>
      <c r="F3006" s="12" t="s">
        <v>1898</v>
      </c>
      <c r="G3006" s="2" t="s">
        <v>23</v>
      </c>
      <c r="H3006" s="2" t="s">
        <v>7</v>
      </c>
      <c r="I3006" s="2" t="s">
        <v>7</v>
      </c>
      <c r="J3006" s="17">
        <v>111.59</v>
      </c>
      <c r="K3006" s="3" t="s">
        <v>573</v>
      </c>
      <c r="L3006" s="30">
        <f>IF(M3006="1000 szt.",((J3006/N3006)/1000),IF(M3006="gram",((J3006/N3006)*1000),J3006/N3006))</f>
        <v>0.87866141732283465</v>
      </c>
      <c r="M3006" s="6" t="s">
        <v>19</v>
      </c>
      <c r="N3006" s="11">
        <v>127</v>
      </c>
      <c r="O3006" s="56" t="s">
        <v>1354</v>
      </c>
    </row>
    <row r="3007" spans="1:15" x14ac:dyDescent="0.3">
      <c r="A3007" s="9">
        <v>45665.587500000001</v>
      </c>
      <c r="B3007" s="2" t="s">
        <v>3</v>
      </c>
      <c r="C3007" s="2" t="s">
        <v>4</v>
      </c>
      <c r="D3007" s="2" t="s">
        <v>1708</v>
      </c>
      <c r="E3007" s="12" t="s">
        <v>71</v>
      </c>
      <c r="F3007" s="12" t="s">
        <v>1898</v>
      </c>
      <c r="G3007" s="2" t="s">
        <v>23</v>
      </c>
      <c r="H3007" s="2" t="s">
        <v>7</v>
      </c>
      <c r="I3007" s="2" t="s">
        <v>7</v>
      </c>
      <c r="J3007" s="17">
        <v>52.72</v>
      </c>
      <c r="K3007" s="3" t="s">
        <v>574</v>
      </c>
      <c r="L3007" s="30">
        <f>IF(M3007="1000 szt.",((J3007/N3007)/1000),IF(M3007="gram",((J3007/N3007)*1000),J3007/N3007))</f>
        <v>0.8786666666666666</v>
      </c>
      <c r="M3007" s="6" t="s">
        <v>19</v>
      </c>
      <c r="N3007" s="11">
        <v>60</v>
      </c>
      <c r="O3007" s="56" t="s">
        <v>1354</v>
      </c>
    </row>
    <row r="3008" spans="1:15" x14ac:dyDescent="0.3">
      <c r="A3008" s="9">
        <v>45665.59375</v>
      </c>
      <c r="B3008" s="2" t="s">
        <v>3</v>
      </c>
      <c r="C3008" s="2" t="s">
        <v>4</v>
      </c>
      <c r="D3008" s="2" t="s">
        <v>1708</v>
      </c>
      <c r="E3008" s="12" t="s">
        <v>71</v>
      </c>
      <c r="F3008" s="12" t="s">
        <v>1898</v>
      </c>
      <c r="G3008" s="2" t="s">
        <v>23</v>
      </c>
      <c r="H3008" s="2" t="s">
        <v>29</v>
      </c>
      <c r="I3008" s="2" t="s">
        <v>234</v>
      </c>
      <c r="K3008" s="3" t="s">
        <v>1962</v>
      </c>
      <c r="L3008" s="30">
        <f>IF(M3008="1000 szt.",((J3008/N3008)/1000),IF(M3008="gram",((J3008/N3008)*1000),J3008/N3008))</f>
        <v>0</v>
      </c>
      <c r="M3008" s="6" t="s">
        <v>31</v>
      </c>
      <c r="N3008" s="11">
        <v>1.06E-2</v>
      </c>
      <c r="O3008" s="56" t="s">
        <v>1354</v>
      </c>
    </row>
    <row r="3009" spans="1:15" x14ac:dyDescent="0.3">
      <c r="A3009" s="9">
        <v>45665.598611111112</v>
      </c>
      <c r="B3009" s="2" t="s">
        <v>3</v>
      </c>
      <c r="C3009" s="2" t="s">
        <v>4</v>
      </c>
      <c r="D3009" s="2" t="s">
        <v>1708</v>
      </c>
      <c r="E3009" s="12" t="s">
        <v>71</v>
      </c>
      <c r="F3009" s="12" t="s">
        <v>1898</v>
      </c>
      <c r="G3009" s="2" t="s">
        <v>23</v>
      </c>
      <c r="H3009" s="2" t="s">
        <v>7</v>
      </c>
      <c r="I3009" s="2" t="s">
        <v>7</v>
      </c>
      <c r="J3009" s="17">
        <v>140.59</v>
      </c>
      <c r="K3009" s="3" t="s">
        <v>720</v>
      </c>
      <c r="L3009" s="30">
        <f>IF(M3009="1000 szt.",((J3009/N3009)/1000),IF(M3009="gram",((J3009/N3009)*1000),J3009/N3009))</f>
        <v>0.87868750000000007</v>
      </c>
      <c r="M3009" s="6" t="s">
        <v>19</v>
      </c>
      <c r="N3009" s="11">
        <v>160</v>
      </c>
      <c r="O3009" s="56" t="s">
        <v>1354</v>
      </c>
    </row>
    <row r="3010" spans="1:15" x14ac:dyDescent="0.3">
      <c r="A3010" s="9">
        <v>45659.5</v>
      </c>
      <c r="B3010" s="2" t="s">
        <v>3</v>
      </c>
      <c r="C3010" s="2" t="s">
        <v>4</v>
      </c>
      <c r="D3010" s="2" t="s">
        <v>1708</v>
      </c>
      <c r="E3010" s="12" t="s">
        <v>71</v>
      </c>
      <c r="F3010" s="12" t="s">
        <v>1898</v>
      </c>
      <c r="G3010" s="2" t="s">
        <v>23</v>
      </c>
      <c r="H3010" s="2" t="s">
        <v>7</v>
      </c>
      <c r="I3010" s="2" t="s">
        <v>7</v>
      </c>
      <c r="J3010" s="17">
        <v>158.16</v>
      </c>
      <c r="K3010" s="3" t="s">
        <v>1963</v>
      </c>
      <c r="L3010" s="30">
        <f>IF(M3010="1000 szt.",((J3010/N3010)/1000),IF(M3010="gram",((J3010/N3010)*1000),J3010/N3010))</f>
        <v>0.8786666666666666</v>
      </c>
      <c r="M3010" s="6" t="s">
        <v>19</v>
      </c>
      <c r="N3010" s="11">
        <v>180</v>
      </c>
      <c r="O3010" s="56" t="s">
        <v>1354</v>
      </c>
    </row>
    <row r="3011" spans="1:15" x14ac:dyDescent="0.3">
      <c r="A3011" s="9">
        <v>45663.458333333336</v>
      </c>
      <c r="B3011" s="2" t="s">
        <v>3</v>
      </c>
      <c r="C3011" s="2" t="s">
        <v>4</v>
      </c>
      <c r="D3011" s="2" t="s">
        <v>1708</v>
      </c>
      <c r="E3011" s="12" t="s">
        <v>71</v>
      </c>
      <c r="F3011" s="12" t="s">
        <v>1898</v>
      </c>
      <c r="G3011" s="2" t="s">
        <v>23</v>
      </c>
      <c r="H3011" s="2" t="s">
        <v>7</v>
      </c>
      <c r="I3011" s="2" t="s">
        <v>7</v>
      </c>
      <c r="J3011" s="17">
        <v>72.05</v>
      </c>
      <c r="K3011" s="3" t="s">
        <v>1964</v>
      </c>
      <c r="L3011" s="30">
        <f>IF(M3011="1000 szt.",((J3011/N3011)/1000),IF(M3011="gram",((J3011/N3011)*1000),J3011/N3011))</f>
        <v>0.87865853658536586</v>
      </c>
      <c r="M3011" s="6" t="s">
        <v>19</v>
      </c>
      <c r="N3011" s="11">
        <v>82</v>
      </c>
      <c r="O3011" s="56" t="s">
        <v>1354</v>
      </c>
    </row>
    <row r="3012" spans="1:15" x14ac:dyDescent="0.3">
      <c r="A3012" s="9">
        <v>45663.46875</v>
      </c>
      <c r="B3012" s="2" t="s">
        <v>3</v>
      </c>
      <c r="C3012" s="2" t="s">
        <v>4</v>
      </c>
      <c r="D3012" s="2" t="s">
        <v>1708</v>
      </c>
      <c r="E3012" s="12" t="s">
        <v>71</v>
      </c>
      <c r="F3012" s="12" t="s">
        <v>1898</v>
      </c>
      <c r="G3012" s="2" t="s">
        <v>23</v>
      </c>
      <c r="H3012" s="2" t="s">
        <v>7</v>
      </c>
      <c r="I3012" s="2" t="s">
        <v>7</v>
      </c>
      <c r="J3012" s="17">
        <v>74.69</v>
      </c>
      <c r="K3012" s="3" t="s">
        <v>570</v>
      </c>
      <c r="L3012" s="30">
        <f>IF(M3012="1000 szt.",((J3012/N3012)/1000),IF(M3012="gram",((J3012/N3012)*1000),J3012/N3012))</f>
        <v>0.87870588235294111</v>
      </c>
      <c r="M3012" s="6" t="s">
        <v>19</v>
      </c>
      <c r="N3012" s="11">
        <v>85</v>
      </c>
      <c r="O3012" s="56" t="s">
        <v>1354</v>
      </c>
    </row>
    <row r="3013" spans="1:15" x14ac:dyDescent="0.3">
      <c r="A3013" s="9">
        <v>45665.75</v>
      </c>
      <c r="B3013" s="2" t="s">
        <v>3</v>
      </c>
      <c r="C3013" s="2" t="s">
        <v>4</v>
      </c>
      <c r="D3013" s="2" t="s">
        <v>1708</v>
      </c>
      <c r="E3013" s="12" t="s">
        <v>22</v>
      </c>
      <c r="F3013" s="12" t="s">
        <v>1899</v>
      </c>
      <c r="G3013" s="2" t="s">
        <v>23</v>
      </c>
      <c r="H3013" s="2" t="s">
        <v>7</v>
      </c>
      <c r="I3013" s="2" t="s">
        <v>7</v>
      </c>
      <c r="J3013" s="17">
        <v>70.3</v>
      </c>
      <c r="K3013" s="3" t="s">
        <v>1965</v>
      </c>
      <c r="L3013" s="30">
        <f>IF(M3013="1000 szt.",((J3013/N3013)/1000),IF(M3013="gram",((J3013/N3013)*1000),J3013/N3013))</f>
        <v>0.87874999999999992</v>
      </c>
      <c r="M3013" s="6" t="s">
        <v>19</v>
      </c>
      <c r="N3013" s="11">
        <v>80</v>
      </c>
      <c r="O3013" s="56" t="s">
        <v>1354</v>
      </c>
    </row>
    <row r="3014" spans="1:15" x14ac:dyDescent="0.3">
      <c r="A3014" s="9">
        <v>45665.87222222222</v>
      </c>
      <c r="B3014" s="2" t="s">
        <v>27</v>
      </c>
      <c r="C3014" s="2" t="s">
        <v>32</v>
      </c>
      <c r="D3014" s="2" t="s">
        <v>1708</v>
      </c>
      <c r="E3014" s="12" t="s">
        <v>163</v>
      </c>
      <c r="G3014" s="2" t="s">
        <v>23</v>
      </c>
      <c r="H3014" s="2" t="s">
        <v>10</v>
      </c>
      <c r="I3014" s="2" t="s">
        <v>35</v>
      </c>
      <c r="J3014" s="17">
        <v>2257.1999999999998</v>
      </c>
      <c r="L3014" s="30">
        <f>IF(M3014="1000 szt.",((J3014/N3014)/1000),IF(M3014="gram",((J3014/N3014)*1000),J3014/N3014))</f>
        <v>45000</v>
      </c>
      <c r="M3014" s="6" t="s">
        <v>31</v>
      </c>
      <c r="N3014" s="11">
        <v>5.0159999999999996E-2</v>
      </c>
      <c r="O3014" s="56" t="s">
        <v>1166</v>
      </c>
    </row>
    <row r="3015" spans="1:15" x14ac:dyDescent="0.3">
      <c r="A3015" s="9">
        <v>45665.635416666664</v>
      </c>
      <c r="B3015" s="2" t="s">
        <v>27</v>
      </c>
      <c r="C3015" s="2" t="s">
        <v>28</v>
      </c>
      <c r="D3015" s="2" t="s">
        <v>1708</v>
      </c>
      <c r="E3015" s="12" t="s">
        <v>54</v>
      </c>
      <c r="G3015" s="2" t="s">
        <v>27</v>
      </c>
      <c r="H3015" s="2" t="s">
        <v>29</v>
      </c>
      <c r="I3015" s="2" t="s">
        <v>30</v>
      </c>
      <c r="J3015" s="17">
        <v>280623</v>
      </c>
      <c r="L3015" s="30">
        <f>IF(M3015="1000 szt.",((J3015/N3015)/1000),IF(M3015="gram",((J3015/N3015)*1000),J3015/N3015))</f>
        <v>668.15</v>
      </c>
      <c r="M3015" s="6" t="s">
        <v>31</v>
      </c>
      <c r="N3015" s="11">
        <v>420</v>
      </c>
      <c r="O3015" s="56" t="s">
        <v>1774</v>
      </c>
    </row>
    <row r="3016" spans="1:15" x14ac:dyDescent="0.3">
      <c r="A3016" s="9">
        <v>45666.430555555555</v>
      </c>
      <c r="B3016" s="2" t="s">
        <v>3</v>
      </c>
      <c r="C3016" s="2" t="s">
        <v>32</v>
      </c>
      <c r="D3016" s="2" t="s">
        <v>1714</v>
      </c>
      <c r="E3016" s="12" t="s">
        <v>33</v>
      </c>
      <c r="G3016" s="2" t="s">
        <v>34</v>
      </c>
      <c r="H3016" s="2" t="s">
        <v>10</v>
      </c>
      <c r="I3016" s="2" t="s">
        <v>35</v>
      </c>
      <c r="J3016" s="17">
        <v>237.15</v>
      </c>
      <c r="L3016" s="30">
        <f>IF(M3016="1000 szt.",((J3016/N3016)/1000),IF(M3016="gram",((J3016/N3016)*1000),J3016/N3016))</f>
        <v>45000.000000000007</v>
      </c>
      <c r="M3016" s="6" t="s">
        <v>31</v>
      </c>
      <c r="N3016" s="11">
        <v>5.2699999999999995E-3</v>
      </c>
      <c r="O3016" s="56" t="s">
        <v>1354</v>
      </c>
    </row>
    <row r="3017" spans="1:15" x14ac:dyDescent="0.3">
      <c r="A3017" s="9">
        <v>45666.59375</v>
      </c>
      <c r="B3017" s="2" t="s">
        <v>9</v>
      </c>
      <c r="C3017" s="2" t="s">
        <v>4</v>
      </c>
      <c r="D3017" s="2" t="s">
        <v>1709</v>
      </c>
      <c r="E3017" s="12" t="s">
        <v>103</v>
      </c>
      <c r="F3017" s="12" t="s">
        <v>1897</v>
      </c>
      <c r="G3017" s="2" t="s">
        <v>23</v>
      </c>
      <c r="H3017" s="2" t="s">
        <v>37</v>
      </c>
      <c r="I3017" s="2" t="s">
        <v>38</v>
      </c>
      <c r="J3017" s="17">
        <v>120000</v>
      </c>
      <c r="K3017" s="3" t="s">
        <v>123</v>
      </c>
      <c r="L3017" s="30">
        <f>IF(M3017="1000 szt.",((J3017/N3017)/1000),IF(M3017="gram",((J3017/N3017)*1000),J3017/N3017))</f>
        <v>120000</v>
      </c>
      <c r="M3017" s="6" t="s">
        <v>19</v>
      </c>
      <c r="N3017" s="11">
        <v>1</v>
      </c>
      <c r="O3017" s="56" t="s">
        <v>1354</v>
      </c>
    </row>
    <row r="3018" spans="1:15" x14ac:dyDescent="0.3">
      <c r="A3018" s="9">
        <v>45666.5625</v>
      </c>
      <c r="B3018" s="2" t="s">
        <v>9</v>
      </c>
      <c r="C3018" s="2" t="s">
        <v>4</v>
      </c>
      <c r="D3018" s="2" t="s">
        <v>1709</v>
      </c>
      <c r="E3018" s="12" t="s">
        <v>103</v>
      </c>
      <c r="F3018" s="12" t="s">
        <v>1897</v>
      </c>
      <c r="G3018" s="2" t="s">
        <v>23</v>
      </c>
      <c r="H3018" s="2" t="s">
        <v>37</v>
      </c>
      <c r="I3018" s="2" t="s">
        <v>1942</v>
      </c>
      <c r="J3018" s="17">
        <v>160000</v>
      </c>
      <c r="K3018" s="3" t="s">
        <v>1966</v>
      </c>
      <c r="L3018" s="30">
        <f>IF(M3018="1000 szt.",((J3018/N3018)/1000),IF(M3018="gram",((J3018/N3018)*1000),J3018/N3018))</f>
        <v>160000</v>
      </c>
      <c r="M3018" s="6" t="s">
        <v>19</v>
      </c>
      <c r="N3018" s="11">
        <v>1</v>
      </c>
      <c r="O3018" s="56" t="s">
        <v>1354</v>
      </c>
    </row>
    <row r="3019" spans="1:15" x14ac:dyDescent="0.3">
      <c r="A3019" s="9">
        <v>45666.447916666664</v>
      </c>
      <c r="B3019" s="2" t="s">
        <v>27</v>
      </c>
      <c r="C3019" s="2" t="s">
        <v>28</v>
      </c>
      <c r="D3019" s="2" t="s">
        <v>1710</v>
      </c>
      <c r="E3019" s="12" t="s">
        <v>1745</v>
      </c>
      <c r="G3019" s="2" t="s">
        <v>27</v>
      </c>
      <c r="H3019" s="2" t="s">
        <v>10</v>
      </c>
      <c r="I3019" s="2" t="s">
        <v>219</v>
      </c>
      <c r="J3019" s="17">
        <v>70071.679999999993</v>
      </c>
      <c r="K3019" s="3" t="s">
        <v>1967</v>
      </c>
      <c r="L3019" s="30">
        <f>IF(M3019="1000 szt.",((J3019/N3019)/1000),IF(M3019="gram",((J3019/N3019)*1000),J3019/N3019))</f>
        <v>70000</v>
      </c>
      <c r="M3019" s="6" t="s">
        <v>31</v>
      </c>
      <c r="N3019" s="11">
        <v>1.0010239999999999</v>
      </c>
      <c r="O3019" s="56" t="s">
        <v>1354</v>
      </c>
    </row>
    <row r="3020" spans="1:15" x14ac:dyDescent="0.3">
      <c r="A3020" s="9">
        <v>45666.447916666664</v>
      </c>
      <c r="B3020" s="2" t="s">
        <v>27</v>
      </c>
      <c r="C3020" s="2" t="s">
        <v>28</v>
      </c>
      <c r="D3020" s="2" t="s">
        <v>1710</v>
      </c>
      <c r="E3020" s="12" t="s">
        <v>1745</v>
      </c>
      <c r="G3020" s="2" t="s">
        <v>27</v>
      </c>
      <c r="H3020" s="2" t="s">
        <v>10</v>
      </c>
      <c r="I3020" s="2" t="s">
        <v>35</v>
      </c>
      <c r="J3020" s="17">
        <v>551.25</v>
      </c>
      <c r="L3020" s="30">
        <f>IF(M3020="1000 szt.",((J3020/N3020)/1000),IF(M3020="gram",((J3020/N3020)*1000),J3020/N3020))</f>
        <v>45000</v>
      </c>
      <c r="M3020" s="6" t="s">
        <v>31</v>
      </c>
      <c r="N3020" s="11">
        <v>1.225E-2</v>
      </c>
      <c r="O3020" s="56" t="s">
        <v>1354</v>
      </c>
    </row>
    <row r="3021" spans="1:15" x14ac:dyDescent="0.3">
      <c r="A3021" s="9">
        <v>45667.5</v>
      </c>
      <c r="B3021" s="2" t="s">
        <v>3</v>
      </c>
      <c r="C3021" s="2" t="s">
        <v>4</v>
      </c>
      <c r="D3021" s="2" t="s">
        <v>1709</v>
      </c>
      <c r="E3021" s="12" t="s">
        <v>103</v>
      </c>
      <c r="F3021" s="12" t="s">
        <v>1897</v>
      </c>
      <c r="G3021" s="2" t="s">
        <v>23</v>
      </c>
      <c r="H3021" s="2" t="s">
        <v>17</v>
      </c>
      <c r="I3021" s="2" t="s">
        <v>18</v>
      </c>
      <c r="J3021" s="17">
        <v>2.4</v>
      </c>
      <c r="K3021" s="3" t="s">
        <v>1968</v>
      </c>
      <c r="L3021" s="30">
        <f>IF(M3021="1000 szt.",((J3021/N3021)/1000),IF(M3021="gram",((J3021/N3021)*1000),J3021/N3021))</f>
        <v>2.4</v>
      </c>
      <c r="M3021" s="6" t="s">
        <v>19</v>
      </c>
      <c r="N3021" s="11">
        <v>1</v>
      </c>
      <c r="O3021" s="56" t="s">
        <v>1354</v>
      </c>
    </row>
    <row r="3022" spans="1:15" ht="30.6" x14ac:dyDescent="0.3">
      <c r="A3022" s="9">
        <v>45667.666666666664</v>
      </c>
      <c r="B3022" s="2" t="s">
        <v>3</v>
      </c>
      <c r="C3022" s="2" t="s">
        <v>4</v>
      </c>
      <c r="D3022" s="2" t="s">
        <v>1708</v>
      </c>
      <c r="E3022" s="12" t="s">
        <v>25</v>
      </c>
      <c r="F3022" s="12" t="s">
        <v>1901</v>
      </c>
      <c r="G3022" s="2" t="s">
        <v>26</v>
      </c>
      <c r="H3022" s="2" t="s">
        <v>7</v>
      </c>
      <c r="I3022" s="2" t="s">
        <v>7</v>
      </c>
      <c r="J3022" s="17">
        <v>456.92</v>
      </c>
      <c r="K3022" s="3" t="s">
        <v>1969</v>
      </c>
      <c r="L3022" s="30">
        <f>IF(M3022="1000 szt.",((J3022/N3022)/1000),IF(M3022="gram",((J3022/N3022)*1000),J3022/N3022))</f>
        <v>0.87869230769230777</v>
      </c>
      <c r="M3022" s="6" t="s">
        <v>19</v>
      </c>
      <c r="N3022" s="11">
        <v>520</v>
      </c>
      <c r="O3022" s="56" t="s">
        <v>1164</v>
      </c>
    </row>
    <row r="3023" spans="1:15" ht="30.6" x14ac:dyDescent="0.3">
      <c r="A3023" s="9">
        <v>45667.569444444445</v>
      </c>
      <c r="B3023" s="2" t="s">
        <v>3</v>
      </c>
      <c r="C3023" s="2" t="s">
        <v>4</v>
      </c>
      <c r="D3023" s="2" t="s">
        <v>1708</v>
      </c>
      <c r="E3023" s="12" t="s">
        <v>25</v>
      </c>
      <c r="F3023" s="12" t="s">
        <v>1896</v>
      </c>
      <c r="G3023" s="2" t="s">
        <v>26</v>
      </c>
      <c r="H3023" s="2" t="s">
        <v>7</v>
      </c>
      <c r="I3023" s="2" t="s">
        <v>7</v>
      </c>
      <c r="J3023" s="17">
        <v>527.21</v>
      </c>
      <c r="K3023" s="3" t="s">
        <v>1970</v>
      </c>
      <c r="L3023" s="30">
        <f>IF(M3023="1000 szt.",((J3023/N3023)/1000),IF(M3023="gram",((J3023/N3023)*1000),J3023/N3023))</f>
        <v>0.87868333333333337</v>
      </c>
      <c r="M3023" s="6" t="s">
        <v>19</v>
      </c>
      <c r="N3023" s="11">
        <v>600</v>
      </c>
      <c r="O3023" s="56" t="s">
        <v>1354</v>
      </c>
    </row>
    <row r="3024" spans="1:15" ht="20.399999999999999" x14ac:dyDescent="0.3">
      <c r="A3024" s="9">
        <v>45667.569444444445</v>
      </c>
      <c r="B3024" s="2" t="s">
        <v>3</v>
      </c>
      <c r="C3024" s="2" t="s">
        <v>4</v>
      </c>
      <c r="D3024" s="2" t="s">
        <v>1708</v>
      </c>
      <c r="E3024" s="12" t="s">
        <v>25</v>
      </c>
      <c r="F3024" s="12" t="s">
        <v>1896</v>
      </c>
      <c r="G3024" s="2" t="s">
        <v>26</v>
      </c>
      <c r="H3024" s="2" t="s">
        <v>55</v>
      </c>
      <c r="I3024" s="2" t="s">
        <v>11</v>
      </c>
      <c r="J3024" s="17">
        <v>60</v>
      </c>
      <c r="K3024" s="3" t="s">
        <v>1971</v>
      </c>
      <c r="L3024" s="30">
        <f>IF(M3024="1000 szt.",((J3024/N3024)/1000),IF(M3024="gram",((J3024/N3024)*1000),J3024/N3024))</f>
        <v>30</v>
      </c>
      <c r="M3024" s="6" t="s">
        <v>46</v>
      </c>
      <c r="N3024" s="11">
        <v>2</v>
      </c>
      <c r="O3024" s="56" t="s">
        <v>1354</v>
      </c>
    </row>
    <row r="3025" spans="1:15" x14ac:dyDescent="0.3">
      <c r="A3025" s="9">
        <v>45667.569444444445</v>
      </c>
      <c r="B3025" s="2" t="s">
        <v>3</v>
      </c>
      <c r="C3025" s="2" t="s">
        <v>4</v>
      </c>
      <c r="D3025" s="2" t="s">
        <v>1708</v>
      </c>
      <c r="E3025" s="12" t="s">
        <v>25</v>
      </c>
      <c r="F3025" s="12" t="s">
        <v>1896</v>
      </c>
      <c r="G3025" s="2" t="s">
        <v>26</v>
      </c>
      <c r="H3025" s="2" t="s">
        <v>11</v>
      </c>
      <c r="I3025" s="2" t="s">
        <v>11</v>
      </c>
      <c r="J3025" s="17">
        <v>210</v>
      </c>
      <c r="K3025" s="3" t="s">
        <v>1972</v>
      </c>
      <c r="L3025" s="30">
        <f>IF(M3025="1000 szt.",((J3025/N3025)/1000),IF(M3025="gram",((J3025/N3025)*1000),J3025/N3025))</f>
        <v>6</v>
      </c>
      <c r="M3025" s="6" t="s">
        <v>46</v>
      </c>
      <c r="N3025" s="11">
        <v>35</v>
      </c>
      <c r="O3025" s="56" t="s">
        <v>1354</v>
      </c>
    </row>
    <row r="3026" spans="1:15" x14ac:dyDescent="0.3">
      <c r="A3026" s="9">
        <v>45667.761805555558</v>
      </c>
      <c r="B3026" s="2" t="s">
        <v>3</v>
      </c>
      <c r="C3026" s="2" t="s">
        <v>4</v>
      </c>
      <c r="D3026" s="2" t="s">
        <v>1708</v>
      </c>
      <c r="E3026" s="12" t="s">
        <v>58</v>
      </c>
      <c r="F3026" s="12" t="s">
        <v>1895</v>
      </c>
      <c r="G3026" s="2" t="s">
        <v>23</v>
      </c>
      <c r="H3026" s="2" t="s">
        <v>7</v>
      </c>
      <c r="I3026" s="2" t="s">
        <v>7</v>
      </c>
      <c r="J3026" s="17">
        <v>35.15</v>
      </c>
      <c r="K3026" s="3" t="s">
        <v>1973</v>
      </c>
      <c r="L3026" s="30">
        <f>IF(M3026="1000 szt.",((J3026/N3026)/1000),IF(M3026="gram",((J3026/N3026)*1000),J3026/N3026))</f>
        <v>0.87874999999999992</v>
      </c>
      <c r="M3026" s="6" t="s">
        <v>19</v>
      </c>
      <c r="N3026" s="11">
        <v>40</v>
      </c>
      <c r="O3026" s="56" t="s">
        <v>1354</v>
      </c>
    </row>
    <row r="3027" spans="1:15" x14ac:dyDescent="0.3">
      <c r="A3027" s="9">
        <v>45666.354166666664</v>
      </c>
      <c r="B3027" s="2" t="s">
        <v>27</v>
      </c>
      <c r="C3027" s="2" t="s">
        <v>28</v>
      </c>
      <c r="D3027" s="2" t="s">
        <v>1711</v>
      </c>
      <c r="E3027" s="12" t="s">
        <v>5</v>
      </c>
      <c r="G3027" s="2" t="s">
        <v>27</v>
      </c>
      <c r="H3027" s="2" t="s">
        <v>37</v>
      </c>
      <c r="I3027" s="2" t="s">
        <v>38</v>
      </c>
      <c r="J3027" s="17">
        <v>90000</v>
      </c>
      <c r="K3027" s="3" t="s">
        <v>1974</v>
      </c>
      <c r="L3027" s="30">
        <f>IF(M3027="1000 szt.",((J3027/N3027)/1000),IF(M3027="gram",((J3027/N3027)*1000),J3027/N3027))</f>
        <v>90000</v>
      </c>
      <c r="M3027" s="6" t="s">
        <v>19</v>
      </c>
      <c r="N3027" s="11">
        <v>1</v>
      </c>
      <c r="O3027" s="56" t="s">
        <v>1166</v>
      </c>
    </row>
    <row r="3028" spans="1:15" x14ac:dyDescent="0.3">
      <c r="A3028" s="9">
        <v>45667.895833333336</v>
      </c>
      <c r="B3028" s="2" t="s">
        <v>3</v>
      </c>
      <c r="C3028" s="2" t="s">
        <v>4</v>
      </c>
      <c r="D3028" s="2" t="s">
        <v>1708</v>
      </c>
      <c r="E3028" s="12" t="s">
        <v>58</v>
      </c>
      <c r="F3028" s="12" t="s">
        <v>1895</v>
      </c>
      <c r="G3028" s="2" t="s">
        <v>23</v>
      </c>
      <c r="H3028" s="2" t="s">
        <v>11</v>
      </c>
      <c r="I3028" s="2" t="s">
        <v>11</v>
      </c>
      <c r="J3028" s="17">
        <v>200</v>
      </c>
      <c r="K3028" s="3" t="s">
        <v>1975</v>
      </c>
      <c r="L3028" s="30">
        <f>IF(M3028="1000 szt.",((J3028/N3028)/1000),IF(M3028="gram",((J3028/N3028)*1000),J3028/N3028))</f>
        <v>1</v>
      </c>
      <c r="M3028" s="6" t="s">
        <v>388</v>
      </c>
      <c r="N3028" s="11">
        <v>200</v>
      </c>
      <c r="O3028" s="56" t="s">
        <v>1168</v>
      </c>
    </row>
    <row r="3029" spans="1:15" x14ac:dyDescent="0.3">
      <c r="A3029" s="9">
        <v>45667.895833333336</v>
      </c>
      <c r="B3029" s="2" t="s">
        <v>3</v>
      </c>
      <c r="C3029" s="2" t="s">
        <v>4</v>
      </c>
      <c r="D3029" s="2" t="s">
        <v>1708</v>
      </c>
      <c r="E3029" s="12" t="s">
        <v>58</v>
      </c>
      <c r="F3029" s="12" t="s">
        <v>1895</v>
      </c>
      <c r="G3029" s="2" t="s">
        <v>23</v>
      </c>
      <c r="H3029" s="2" t="s">
        <v>11</v>
      </c>
      <c r="I3029" s="2" t="s">
        <v>11</v>
      </c>
      <c r="J3029" s="17">
        <v>65</v>
      </c>
      <c r="K3029" s="3" t="s">
        <v>175</v>
      </c>
      <c r="L3029" s="30">
        <f>IF(M3029="1000 szt.",((J3029/N3029)/1000),IF(M3029="gram",((J3029/N3029)*1000),J3029/N3029))</f>
        <v>16.25</v>
      </c>
      <c r="M3029" s="6" t="s">
        <v>31</v>
      </c>
      <c r="N3029" s="11">
        <v>4</v>
      </c>
      <c r="O3029" s="56" t="s">
        <v>1168</v>
      </c>
    </row>
    <row r="3030" spans="1:15" x14ac:dyDescent="0.3">
      <c r="A3030" s="9">
        <v>45668.525694444441</v>
      </c>
      <c r="B3030" s="2" t="s">
        <v>9</v>
      </c>
      <c r="C3030" s="2" t="s">
        <v>4</v>
      </c>
      <c r="D3030" s="2" t="s">
        <v>1709</v>
      </c>
      <c r="E3030" s="12" t="s">
        <v>60</v>
      </c>
      <c r="F3030" s="12" t="s">
        <v>1894</v>
      </c>
      <c r="G3030" s="2" t="s">
        <v>23</v>
      </c>
      <c r="H3030" s="2" t="s">
        <v>37</v>
      </c>
      <c r="I3030" s="2" t="s">
        <v>38</v>
      </c>
      <c r="J3030" s="17">
        <v>30000</v>
      </c>
      <c r="K3030" s="3" t="s">
        <v>1976</v>
      </c>
      <c r="L3030" s="30">
        <f>IF(M3030="1000 szt.",((J3030/N3030)/1000),IF(M3030="gram",((J3030/N3030)*1000),J3030/N3030))</f>
        <v>30000</v>
      </c>
      <c r="M3030" s="6" t="s">
        <v>19</v>
      </c>
      <c r="N3030" s="11">
        <v>1</v>
      </c>
      <c r="O3030" s="56" t="s">
        <v>1354</v>
      </c>
    </row>
    <row r="3031" spans="1:15" x14ac:dyDescent="0.3">
      <c r="A3031" s="9">
        <v>45668.9375</v>
      </c>
      <c r="B3031" s="2" t="s">
        <v>3</v>
      </c>
      <c r="C3031" s="2" t="s">
        <v>32</v>
      </c>
      <c r="D3031" s="2" t="s">
        <v>1714</v>
      </c>
      <c r="E3031" s="12" t="s">
        <v>33</v>
      </c>
      <c r="G3031" s="2" t="s">
        <v>34</v>
      </c>
      <c r="H3031" s="2" t="s">
        <v>37</v>
      </c>
      <c r="I3031" s="2" t="s">
        <v>1942</v>
      </c>
      <c r="J3031" s="17">
        <v>250000</v>
      </c>
      <c r="K3031" s="3" t="s">
        <v>1977</v>
      </c>
      <c r="L3031" s="30">
        <f>IF(M3031="1000 szt.",((J3031/N3031)/1000),IF(M3031="gram",((J3031/N3031)*1000),J3031/N3031))</f>
        <v>250000</v>
      </c>
      <c r="M3031" s="6" t="s">
        <v>19</v>
      </c>
      <c r="N3031" s="11">
        <v>1</v>
      </c>
      <c r="O3031" s="56" t="s">
        <v>1354</v>
      </c>
    </row>
    <row r="3032" spans="1:15" x14ac:dyDescent="0.3">
      <c r="A3032" s="9">
        <v>45668.989583333336</v>
      </c>
      <c r="B3032" s="2" t="s">
        <v>3</v>
      </c>
      <c r="C3032" s="2" t="s">
        <v>4</v>
      </c>
      <c r="D3032" s="2" t="s">
        <v>1708</v>
      </c>
      <c r="E3032" s="12" t="s">
        <v>58</v>
      </c>
      <c r="F3032" s="12" t="s">
        <v>1895</v>
      </c>
      <c r="G3032" s="2" t="s">
        <v>23</v>
      </c>
      <c r="H3032" s="2" t="s">
        <v>7</v>
      </c>
      <c r="I3032" s="2" t="s">
        <v>7</v>
      </c>
      <c r="J3032" s="17">
        <v>70.3</v>
      </c>
      <c r="K3032" s="3" t="s">
        <v>1978</v>
      </c>
      <c r="L3032" s="30">
        <f>IF(M3032="1000 szt.",((J3032/N3032)/1000),IF(M3032="gram",((J3032/N3032)*1000),J3032/N3032))</f>
        <v>0.87874999999999992</v>
      </c>
      <c r="M3032" s="6" t="s">
        <v>19</v>
      </c>
      <c r="N3032" s="11">
        <v>80</v>
      </c>
      <c r="O3032" s="56" t="s">
        <v>1354</v>
      </c>
    </row>
    <row r="3033" spans="1:15" x14ac:dyDescent="0.3">
      <c r="A3033" s="9">
        <v>45669.173611111109</v>
      </c>
      <c r="B3033" s="2" t="s">
        <v>27</v>
      </c>
      <c r="C3033" s="2" t="s">
        <v>32</v>
      </c>
      <c r="D3033" s="2" t="s">
        <v>1708</v>
      </c>
      <c r="E3033" s="12" t="s">
        <v>22</v>
      </c>
      <c r="G3033" s="2" t="s">
        <v>23</v>
      </c>
      <c r="H3033" s="2" t="s">
        <v>10</v>
      </c>
      <c r="I3033" s="2" t="s">
        <v>35</v>
      </c>
      <c r="J3033" s="17">
        <v>125</v>
      </c>
      <c r="L3033" s="30">
        <f>IF(M3033="1000 szt.",((J3033/N3033)/1000),IF(M3033="gram",((J3033/N3033)*1000),J3033/N3033))</f>
        <v>50000</v>
      </c>
      <c r="M3033" s="6" t="s">
        <v>31</v>
      </c>
      <c r="N3033" s="11">
        <v>2.5000000000000001E-3</v>
      </c>
      <c r="O3033" s="56" t="s">
        <v>1354</v>
      </c>
    </row>
    <row r="3034" spans="1:15" x14ac:dyDescent="0.3">
      <c r="A3034" s="9">
        <v>45669.298611111109</v>
      </c>
      <c r="B3034" s="2" t="s">
        <v>9</v>
      </c>
      <c r="C3034" s="2" t="s">
        <v>4</v>
      </c>
      <c r="D3034" s="2" t="s">
        <v>1708</v>
      </c>
      <c r="E3034" s="12" t="s">
        <v>71</v>
      </c>
      <c r="F3034" s="12" t="s">
        <v>1898</v>
      </c>
      <c r="G3034" s="2" t="s">
        <v>23</v>
      </c>
      <c r="H3034" s="2" t="s">
        <v>10</v>
      </c>
      <c r="I3034" s="2" t="s">
        <v>35</v>
      </c>
      <c r="J3034" s="17">
        <v>26.1</v>
      </c>
      <c r="L3034" s="30">
        <f>IF(M3034="1000 szt.",((J3034/N3034)/1000),IF(M3034="gram",((J3034/N3034)*1000),J3034/N3034))</f>
        <v>45000</v>
      </c>
      <c r="M3034" s="6" t="s">
        <v>31</v>
      </c>
      <c r="N3034" s="11">
        <v>5.8E-4</v>
      </c>
      <c r="O3034" s="56" t="s">
        <v>1354</v>
      </c>
    </row>
    <row r="3035" spans="1:15" x14ac:dyDescent="0.3">
      <c r="A3035" s="9">
        <v>45669.357638888891</v>
      </c>
      <c r="B3035" s="2" t="s">
        <v>3</v>
      </c>
      <c r="C3035" s="2" t="s">
        <v>4</v>
      </c>
      <c r="D3035" s="2" t="s">
        <v>1709</v>
      </c>
      <c r="E3035" s="12" t="s">
        <v>60</v>
      </c>
      <c r="F3035" s="12" t="s">
        <v>1894</v>
      </c>
      <c r="G3035" s="2" t="s">
        <v>23</v>
      </c>
      <c r="H3035" s="2" t="s">
        <v>7</v>
      </c>
      <c r="I3035" s="2" t="s">
        <v>7</v>
      </c>
      <c r="J3035" s="17">
        <v>123.02</v>
      </c>
      <c r="K3035" s="3" t="s">
        <v>1093</v>
      </c>
      <c r="L3035" s="30">
        <f>IF(M3035="1000 szt.",((J3035/N3035)/1000),IF(M3035="gram",((J3035/N3035)*1000),J3035/N3035))</f>
        <v>0.87871428571428567</v>
      </c>
      <c r="M3035" s="6" t="s">
        <v>19</v>
      </c>
      <c r="N3035" s="11">
        <v>140</v>
      </c>
      <c r="O3035" s="56" t="s">
        <v>1354</v>
      </c>
    </row>
    <row r="3036" spans="1:15" x14ac:dyDescent="0.3">
      <c r="A3036" s="9">
        <v>45669.3125</v>
      </c>
      <c r="B3036" s="2" t="s">
        <v>3</v>
      </c>
      <c r="C3036" s="2" t="s">
        <v>4</v>
      </c>
      <c r="D3036" s="2" t="s">
        <v>1708</v>
      </c>
      <c r="E3036" s="12" t="s">
        <v>58</v>
      </c>
      <c r="F3036" s="12" t="s">
        <v>1895</v>
      </c>
      <c r="G3036" s="2" t="s">
        <v>23</v>
      </c>
      <c r="H3036" s="2" t="s">
        <v>7</v>
      </c>
      <c r="I3036" s="2" t="s">
        <v>7</v>
      </c>
      <c r="J3036" s="17">
        <v>27.24</v>
      </c>
      <c r="K3036" s="3" t="s">
        <v>978</v>
      </c>
      <c r="L3036" s="30">
        <f>IF(M3036="1000 szt.",((J3036/N3036)/1000),IF(M3036="gram",((J3036/N3036)*1000),J3036/N3036))</f>
        <v>0.8787096774193548</v>
      </c>
      <c r="M3036" s="6" t="s">
        <v>19</v>
      </c>
      <c r="N3036" s="11">
        <v>31</v>
      </c>
      <c r="O3036" s="56" t="s">
        <v>1354</v>
      </c>
    </row>
    <row r="3037" spans="1:15" x14ac:dyDescent="0.3">
      <c r="A3037" s="9">
        <v>45669.583333333336</v>
      </c>
      <c r="B3037" s="2" t="s">
        <v>9</v>
      </c>
      <c r="C3037" s="2" t="s">
        <v>4</v>
      </c>
      <c r="D3037" s="2" t="s">
        <v>1710</v>
      </c>
      <c r="E3037" s="12" t="s">
        <v>167</v>
      </c>
      <c r="F3037" s="12" t="s">
        <v>1694</v>
      </c>
      <c r="G3037" s="2" t="s">
        <v>16</v>
      </c>
      <c r="H3037" s="2" t="s">
        <v>64</v>
      </c>
      <c r="I3037" s="2" t="s">
        <v>1940</v>
      </c>
      <c r="J3037" s="17">
        <v>150</v>
      </c>
      <c r="K3037" s="3" t="s">
        <v>122</v>
      </c>
      <c r="L3037" s="30">
        <f>IF(M3037="1000 szt.",((J3037/N3037)/1000),IF(M3037="gram",((J3037/N3037)*1000),J3037/N3037))</f>
        <v>150</v>
      </c>
      <c r="M3037" s="6" t="s">
        <v>19</v>
      </c>
      <c r="N3037" s="11">
        <v>1</v>
      </c>
      <c r="O3037" s="56" t="s">
        <v>1354</v>
      </c>
    </row>
    <row r="3038" spans="1:15" x14ac:dyDescent="0.3">
      <c r="A3038" s="9">
        <v>45669.635416666664</v>
      </c>
      <c r="B3038" s="2" t="s">
        <v>3</v>
      </c>
      <c r="C3038" s="2" t="s">
        <v>4</v>
      </c>
      <c r="D3038" s="2" t="s">
        <v>1708</v>
      </c>
      <c r="E3038" s="12" t="s">
        <v>22</v>
      </c>
      <c r="F3038" s="12" t="s">
        <v>1899</v>
      </c>
      <c r="G3038" s="2" t="s">
        <v>23</v>
      </c>
      <c r="H3038" s="2" t="s">
        <v>7</v>
      </c>
      <c r="I3038" s="2" t="s">
        <v>7</v>
      </c>
      <c r="J3038" s="17">
        <v>175.74</v>
      </c>
      <c r="K3038" s="3" t="s">
        <v>1979</v>
      </c>
      <c r="L3038" s="30">
        <f>IF(M3038="1000 szt.",((J3038/N3038)/1000),IF(M3038="gram",((J3038/N3038)*1000),J3038/N3038))</f>
        <v>0.87870000000000004</v>
      </c>
      <c r="M3038" s="6" t="s">
        <v>19</v>
      </c>
      <c r="N3038" s="11">
        <v>200</v>
      </c>
      <c r="O3038" s="56" t="s">
        <v>1354</v>
      </c>
    </row>
    <row r="3039" spans="1:15" x14ac:dyDescent="0.3">
      <c r="A3039" s="9">
        <v>45669.520833333336</v>
      </c>
      <c r="B3039" s="2" t="s">
        <v>9</v>
      </c>
      <c r="C3039" s="2" t="s">
        <v>4</v>
      </c>
      <c r="D3039" s="2" t="s">
        <v>1709</v>
      </c>
      <c r="E3039" s="12" t="s">
        <v>52</v>
      </c>
      <c r="F3039" s="12" t="s">
        <v>1695</v>
      </c>
      <c r="G3039" s="2" t="s">
        <v>16</v>
      </c>
      <c r="H3039" s="2" t="s">
        <v>17</v>
      </c>
      <c r="I3039" s="2" t="s">
        <v>18</v>
      </c>
      <c r="J3039" s="17">
        <v>6</v>
      </c>
      <c r="K3039" s="3" t="s">
        <v>1980</v>
      </c>
      <c r="L3039" s="30">
        <f>IF(M3039="1000 szt.",((J3039/N3039)/1000),IF(M3039="gram",((J3039/N3039)*1000),J3039/N3039))</f>
        <v>3</v>
      </c>
      <c r="M3039" s="6" t="s">
        <v>19</v>
      </c>
      <c r="N3039" s="11">
        <v>2</v>
      </c>
      <c r="O3039" s="56" t="s">
        <v>1354</v>
      </c>
    </row>
    <row r="3040" spans="1:15" x14ac:dyDescent="0.3">
      <c r="A3040" s="9">
        <v>45669.520833333336</v>
      </c>
      <c r="B3040" s="2" t="s">
        <v>9</v>
      </c>
      <c r="C3040" s="2" t="s">
        <v>4</v>
      </c>
      <c r="D3040" s="2" t="s">
        <v>1709</v>
      </c>
      <c r="E3040" s="12" t="s">
        <v>52</v>
      </c>
      <c r="F3040" s="12" t="s">
        <v>1695</v>
      </c>
      <c r="G3040" s="2" t="s">
        <v>16</v>
      </c>
      <c r="H3040" s="2" t="s">
        <v>17</v>
      </c>
      <c r="I3040" s="2" t="s">
        <v>18</v>
      </c>
      <c r="J3040" s="17">
        <v>2</v>
      </c>
      <c r="K3040" s="3" t="s">
        <v>1981</v>
      </c>
      <c r="L3040" s="30">
        <f>IF(M3040="1000 szt.",((J3040/N3040)/1000),IF(M3040="gram",((J3040/N3040)*1000),J3040/N3040))</f>
        <v>2</v>
      </c>
      <c r="M3040" s="6" t="s">
        <v>19</v>
      </c>
      <c r="N3040" s="11">
        <v>1</v>
      </c>
      <c r="O3040" s="56" t="s">
        <v>1354</v>
      </c>
    </row>
    <row r="3041" spans="1:15" x14ac:dyDescent="0.3">
      <c r="A3041" s="9">
        <v>45669.5625</v>
      </c>
      <c r="B3041" s="2" t="s">
        <v>9</v>
      </c>
      <c r="C3041" s="2" t="s">
        <v>4</v>
      </c>
      <c r="D3041" s="2" t="s">
        <v>1709</v>
      </c>
      <c r="E3041" s="12" t="s">
        <v>52</v>
      </c>
      <c r="F3041" s="12" t="s">
        <v>1695</v>
      </c>
      <c r="G3041" s="2" t="s">
        <v>16</v>
      </c>
      <c r="H3041" s="2" t="s">
        <v>17</v>
      </c>
      <c r="I3041" s="2" t="s">
        <v>18</v>
      </c>
      <c r="J3041" s="17">
        <v>2.5</v>
      </c>
      <c r="K3041" s="3" t="s">
        <v>1982</v>
      </c>
      <c r="L3041" s="30">
        <f>IF(M3041="1000 szt.",((J3041/N3041)/1000),IF(M3041="gram",((J3041/N3041)*1000),J3041/N3041))</f>
        <v>2.5</v>
      </c>
      <c r="M3041" s="6" t="s">
        <v>19</v>
      </c>
      <c r="N3041" s="11">
        <v>1</v>
      </c>
      <c r="O3041" s="56" t="s">
        <v>1354</v>
      </c>
    </row>
    <row r="3042" spans="1:15" x14ac:dyDescent="0.3">
      <c r="A3042" s="9">
        <v>45670.198611111111</v>
      </c>
      <c r="B3042" s="2" t="s">
        <v>9</v>
      </c>
      <c r="C3042" s="2" t="s">
        <v>32</v>
      </c>
      <c r="D3042" s="2" t="s">
        <v>1710</v>
      </c>
      <c r="E3042" s="12" t="s">
        <v>167</v>
      </c>
      <c r="F3042" s="12" t="s">
        <v>1694</v>
      </c>
      <c r="G3042" s="2" t="s">
        <v>16</v>
      </c>
      <c r="H3042" s="2" t="s">
        <v>64</v>
      </c>
      <c r="I3042" s="2" t="s">
        <v>1940</v>
      </c>
      <c r="J3042" s="17">
        <v>150</v>
      </c>
      <c r="K3042" s="3" t="s">
        <v>122</v>
      </c>
      <c r="L3042" s="30">
        <f>IF(M3042="1000 szt.",((J3042/N3042)/1000),IF(M3042="gram",((J3042/N3042)*1000),J3042/N3042))</f>
        <v>150</v>
      </c>
      <c r="M3042" s="6" t="s">
        <v>19</v>
      </c>
      <c r="N3042" s="11">
        <v>1</v>
      </c>
      <c r="O3042" s="56" t="s">
        <v>1354</v>
      </c>
    </row>
    <row r="3043" spans="1:15" x14ac:dyDescent="0.3">
      <c r="A3043" s="9">
        <v>45669.604166666664</v>
      </c>
      <c r="B3043" s="2" t="s">
        <v>3</v>
      </c>
      <c r="C3043" s="2" t="s">
        <v>32</v>
      </c>
      <c r="D3043" s="2" t="s">
        <v>1714</v>
      </c>
      <c r="E3043" s="12" t="s">
        <v>33</v>
      </c>
      <c r="G3043" s="2" t="s">
        <v>34</v>
      </c>
      <c r="H3043" s="2" t="s">
        <v>10</v>
      </c>
      <c r="I3043" s="2" t="s">
        <v>200</v>
      </c>
      <c r="J3043" s="17">
        <v>470946</v>
      </c>
      <c r="L3043" s="30">
        <f>IF(M3043="1000 szt.",((J3043/N3043)/1000),IF(M3043="gram",((J3043/N3043)*1000),J3043/N3043))</f>
        <v>300000</v>
      </c>
      <c r="M3043" s="6" t="s">
        <v>31</v>
      </c>
      <c r="N3043" s="11">
        <v>1.56982</v>
      </c>
      <c r="O3043" s="56" t="s">
        <v>1354</v>
      </c>
    </row>
    <row r="3044" spans="1:15" x14ac:dyDescent="0.3">
      <c r="A3044" s="9">
        <v>45670.286111111112</v>
      </c>
      <c r="B3044" s="2" t="s">
        <v>9</v>
      </c>
      <c r="C3044" s="2" t="s">
        <v>32</v>
      </c>
      <c r="D3044" s="2" t="s">
        <v>1710</v>
      </c>
      <c r="E3044" s="12" t="s">
        <v>167</v>
      </c>
      <c r="F3044" s="12" t="s">
        <v>1694</v>
      </c>
      <c r="G3044" s="2" t="s">
        <v>16</v>
      </c>
      <c r="H3044" s="2" t="s">
        <v>17</v>
      </c>
      <c r="I3044" s="2" t="s">
        <v>18</v>
      </c>
      <c r="J3044" s="17">
        <v>1.3</v>
      </c>
      <c r="L3044" s="30">
        <f>IF(M3044="1000 szt.",((J3044/N3044)/1000),IF(M3044="gram",((J3044/N3044)*1000),J3044/N3044))</f>
        <v>1.3</v>
      </c>
      <c r="M3044" s="6" t="s">
        <v>19</v>
      </c>
      <c r="N3044" s="11">
        <v>1</v>
      </c>
      <c r="O3044" s="56" t="s">
        <v>1354</v>
      </c>
    </row>
    <row r="3045" spans="1:15" x14ac:dyDescent="0.3">
      <c r="A3045" s="9">
        <v>45670.003472222219</v>
      </c>
      <c r="B3045" s="2" t="s">
        <v>27</v>
      </c>
      <c r="C3045" s="2" t="s">
        <v>28</v>
      </c>
      <c r="D3045" s="2" t="s">
        <v>1716</v>
      </c>
      <c r="E3045" s="12" t="s">
        <v>851</v>
      </c>
      <c r="G3045" s="2" t="s">
        <v>27</v>
      </c>
      <c r="H3045" s="2" t="s">
        <v>7</v>
      </c>
      <c r="I3045" s="2" t="s">
        <v>7</v>
      </c>
      <c r="J3045" s="17">
        <v>26360.7</v>
      </c>
      <c r="K3045" s="3" t="s">
        <v>1983</v>
      </c>
      <c r="L3045" s="30">
        <f>IF(M3045="1000 szt.",((J3045/N3045)/1000),IF(M3045="gram",((J3045/N3045)*1000),J3045/N3045))</f>
        <v>0.87868999999999997</v>
      </c>
      <c r="M3045" s="6" t="s">
        <v>19</v>
      </c>
      <c r="N3045" s="11">
        <v>30000</v>
      </c>
      <c r="O3045" s="56" t="s">
        <v>1354</v>
      </c>
    </row>
    <row r="3046" spans="1:15" x14ac:dyDescent="0.3">
      <c r="A3046" s="9">
        <v>45670.003472222219</v>
      </c>
      <c r="B3046" s="2" t="s">
        <v>27</v>
      </c>
      <c r="C3046" s="2" t="s">
        <v>28</v>
      </c>
      <c r="D3046" s="2" t="s">
        <v>1716</v>
      </c>
      <c r="E3046" s="12" t="s">
        <v>851</v>
      </c>
      <c r="G3046" s="2" t="s">
        <v>27</v>
      </c>
      <c r="H3046" s="2" t="s">
        <v>7</v>
      </c>
      <c r="I3046" s="2" t="s">
        <v>7</v>
      </c>
      <c r="J3046" s="17">
        <v>20209.87</v>
      </c>
      <c r="K3046" s="3" t="s">
        <v>1984</v>
      </c>
      <c r="L3046" s="30">
        <f>IF(M3046="1000 szt.",((J3046/N3046)/1000),IF(M3046="gram",((J3046/N3046)*1000),J3046/N3046))</f>
        <v>0.87868999999999997</v>
      </c>
      <c r="M3046" s="6" t="s">
        <v>19</v>
      </c>
      <c r="N3046" s="11">
        <v>23000</v>
      </c>
      <c r="O3046" s="56" t="s">
        <v>1354</v>
      </c>
    </row>
    <row r="3047" spans="1:15" x14ac:dyDescent="0.3">
      <c r="A3047" s="9">
        <v>45670.770833333336</v>
      </c>
      <c r="B3047" s="2" t="s">
        <v>27</v>
      </c>
      <c r="C3047" s="2" t="s">
        <v>28</v>
      </c>
      <c r="D3047" s="2" t="s">
        <v>1710</v>
      </c>
      <c r="E3047" s="12" t="s">
        <v>1745</v>
      </c>
      <c r="G3047" s="2" t="s">
        <v>27</v>
      </c>
      <c r="H3047" s="2" t="s">
        <v>10</v>
      </c>
      <c r="I3047" s="2" t="s">
        <v>219</v>
      </c>
      <c r="J3047" s="17">
        <v>22.89</v>
      </c>
      <c r="K3047" s="3" t="s">
        <v>1985</v>
      </c>
      <c r="L3047" s="30">
        <f>IF(M3047="1000 szt.",((J3047/N3047)/1000),IF(M3047="gram",((J3047/N3047)*1000),J3047/N3047))</f>
        <v>70000</v>
      </c>
      <c r="M3047" s="6" t="s">
        <v>31</v>
      </c>
      <c r="N3047" s="11">
        <v>3.2700000000000003E-4</v>
      </c>
      <c r="O3047" s="56" t="s">
        <v>1354</v>
      </c>
    </row>
    <row r="3048" spans="1:15" x14ac:dyDescent="0.3">
      <c r="A3048" s="9">
        <v>45667.138888888891</v>
      </c>
      <c r="B3048" s="2" t="s">
        <v>3</v>
      </c>
      <c r="C3048" s="2" t="s">
        <v>4</v>
      </c>
      <c r="D3048" s="2" t="s">
        <v>1708</v>
      </c>
      <c r="E3048" s="12" t="s">
        <v>71</v>
      </c>
      <c r="F3048" s="12" t="s">
        <v>1898</v>
      </c>
      <c r="G3048" s="2" t="s">
        <v>23</v>
      </c>
      <c r="H3048" s="2" t="s">
        <v>7</v>
      </c>
      <c r="I3048" s="2" t="s">
        <v>7</v>
      </c>
      <c r="J3048" s="17">
        <v>140.59</v>
      </c>
      <c r="L3048" s="30">
        <f>IF(M3048="1000 szt.",((J3048/N3048)/1000),IF(M3048="gram",((J3048/N3048)*1000),J3048/N3048))</f>
        <v>0.87868750000000007</v>
      </c>
      <c r="M3048" s="6" t="s">
        <v>19</v>
      </c>
      <c r="N3048" s="11">
        <v>160</v>
      </c>
      <c r="O3048" s="56" t="s">
        <v>1354</v>
      </c>
    </row>
    <row r="3049" spans="1:15" x14ac:dyDescent="0.3">
      <c r="A3049" s="9">
        <v>45667.597222222219</v>
      </c>
      <c r="B3049" s="2" t="s">
        <v>3</v>
      </c>
      <c r="C3049" s="2" t="s">
        <v>4</v>
      </c>
      <c r="D3049" s="2" t="s">
        <v>1708</v>
      </c>
      <c r="E3049" s="12" t="s">
        <v>71</v>
      </c>
      <c r="F3049" s="12" t="s">
        <v>1898</v>
      </c>
      <c r="G3049" s="2" t="s">
        <v>23</v>
      </c>
      <c r="H3049" s="2" t="s">
        <v>7</v>
      </c>
      <c r="I3049" s="2" t="s">
        <v>7</v>
      </c>
      <c r="J3049" s="17">
        <v>131.80000000000001</v>
      </c>
      <c r="L3049" s="30">
        <f>IF(M3049="1000 szt.",((J3049/N3049)/1000),IF(M3049="gram",((J3049/N3049)*1000),J3049/N3049))</f>
        <v>0.87866666666666671</v>
      </c>
      <c r="M3049" s="6" t="s">
        <v>19</v>
      </c>
      <c r="N3049" s="11">
        <v>150</v>
      </c>
      <c r="O3049" s="56" t="s">
        <v>1354</v>
      </c>
    </row>
    <row r="3050" spans="1:15" x14ac:dyDescent="0.3">
      <c r="A3050" s="9">
        <v>45668.659722222219</v>
      </c>
      <c r="B3050" s="2" t="s">
        <v>3</v>
      </c>
      <c r="C3050" s="2" t="s">
        <v>4</v>
      </c>
      <c r="D3050" s="2" t="s">
        <v>1708</v>
      </c>
      <c r="E3050" s="12" t="s">
        <v>71</v>
      </c>
      <c r="F3050" s="12" t="s">
        <v>1898</v>
      </c>
      <c r="G3050" s="2" t="s">
        <v>23</v>
      </c>
      <c r="H3050" s="2" t="s">
        <v>7</v>
      </c>
      <c r="I3050" s="2" t="s">
        <v>7</v>
      </c>
      <c r="J3050" s="17">
        <v>52.72</v>
      </c>
      <c r="L3050" s="30">
        <f>IF(M3050="1000 szt.",((J3050/N3050)/1000),IF(M3050="gram",((J3050/N3050)*1000),J3050/N3050))</f>
        <v>0.8786666666666666</v>
      </c>
      <c r="M3050" s="6" t="s">
        <v>19</v>
      </c>
      <c r="N3050" s="11">
        <v>60</v>
      </c>
      <c r="O3050" s="56" t="s">
        <v>1354</v>
      </c>
    </row>
    <row r="3051" spans="1:15" x14ac:dyDescent="0.3">
      <c r="A3051" s="9">
        <v>45670.576388888891</v>
      </c>
      <c r="B3051" s="2" t="s">
        <v>3</v>
      </c>
      <c r="C3051" s="2" t="s">
        <v>4</v>
      </c>
      <c r="D3051" s="2" t="s">
        <v>1708</v>
      </c>
      <c r="E3051" s="12" t="s">
        <v>71</v>
      </c>
      <c r="F3051" s="12" t="s">
        <v>1898</v>
      </c>
      <c r="G3051" s="2" t="s">
        <v>23</v>
      </c>
      <c r="H3051" s="2" t="s">
        <v>7</v>
      </c>
      <c r="I3051" s="2" t="s">
        <v>7</v>
      </c>
      <c r="J3051" s="17">
        <v>75.569999999999993</v>
      </c>
      <c r="L3051" s="30">
        <f>IF(M3051="1000 szt.",((J3051/N3051)/1000),IF(M3051="gram",((J3051/N3051)*1000),J3051/N3051))</f>
        <v>0.87872093023255804</v>
      </c>
      <c r="M3051" s="6" t="s">
        <v>19</v>
      </c>
      <c r="N3051" s="11">
        <v>86</v>
      </c>
      <c r="O3051" s="56" t="s">
        <v>1354</v>
      </c>
    </row>
    <row r="3052" spans="1:15" x14ac:dyDescent="0.3">
      <c r="A3052" s="9">
        <v>45670.666666666664</v>
      </c>
      <c r="B3052" s="2" t="s">
        <v>3</v>
      </c>
      <c r="C3052" s="2" t="s">
        <v>4</v>
      </c>
      <c r="D3052" s="2" t="s">
        <v>1708</v>
      </c>
      <c r="E3052" s="12" t="s">
        <v>71</v>
      </c>
      <c r="F3052" s="12" t="s">
        <v>1898</v>
      </c>
      <c r="G3052" s="2" t="s">
        <v>23</v>
      </c>
      <c r="H3052" s="2" t="s">
        <v>7</v>
      </c>
      <c r="I3052" s="2" t="s">
        <v>7</v>
      </c>
      <c r="J3052" s="17">
        <v>105.44</v>
      </c>
      <c r="L3052" s="30">
        <f>IF(M3052="1000 szt.",((J3052/N3052)/1000),IF(M3052="gram",((J3052/N3052)*1000),J3052/N3052))</f>
        <v>0.8786666666666666</v>
      </c>
      <c r="M3052" s="6" t="s">
        <v>19</v>
      </c>
      <c r="N3052" s="11">
        <v>120</v>
      </c>
      <c r="O3052" s="56" t="s">
        <v>1354</v>
      </c>
    </row>
    <row r="3053" spans="1:15" x14ac:dyDescent="0.3">
      <c r="A3053" s="9">
        <v>45670.777777777781</v>
      </c>
      <c r="B3053" s="2" t="s">
        <v>27</v>
      </c>
      <c r="C3053" s="2" t="s">
        <v>32</v>
      </c>
      <c r="D3053" s="2" t="s">
        <v>1708</v>
      </c>
      <c r="E3053" s="12" t="s">
        <v>452</v>
      </c>
      <c r="G3053" s="2" t="s">
        <v>23</v>
      </c>
      <c r="H3053" s="2" t="s">
        <v>7</v>
      </c>
      <c r="I3053" s="2" t="s">
        <v>7</v>
      </c>
      <c r="J3053" s="17">
        <v>27661.16</v>
      </c>
      <c r="K3053" s="3" t="s">
        <v>1986</v>
      </c>
      <c r="L3053" s="30">
        <f>IF(M3053="1000 szt.",((J3053/N3053)/1000),IF(M3053="gram",((J3053/N3053)*1000),J3053/N3053))</f>
        <v>0.87868996188055903</v>
      </c>
      <c r="M3053" s="6" t="s">
        <v>19</v>
      </c>
      <c r="N3053" s="11">
        <v>31480</v>
      </c>
      <c r="O3053" s="56" t="s">
        <v>1354</v>
      </c>
    </row>
    <row r="3054" spans="1:15" x14ac:dyDescent="0.3">
      <c r="A3054" s="9">
        <v>45670.777777777781</v>
      </c>
      <c r="B3054" s="2" t="s">
        <v>27</v>
      </c>
      <c r="C3054" s="2" t="s">
        <v>32</v>
      </c>
      <c r="D3054" s="2" t="s">
        <v>1708</v>
      </c>
      <c r="E3054" s="12" t="s">
        <v>452</v>
      </c>
      <c r="G3054" s="2" t="s">
        <v>23</v>
      </c>
      <c r="H3054" s="2" t="s">
        <v>55</v>
      </c>
      <c r="I3054" s="2" t="s">
        <v>57</v>
      </c>
      <c r="J3054" s="17">
        <v>1872.5</v>
      </c>
      <c r="K3054" s="3" t="s">
        <v>1987</v>
      </c>
      <c r="L3054" s="30">
        <f>IF(M3054="1000 szt.",((J3054/N3054)/1000),IF(M3054="gram",((J3054/N3054)*1000),J3054/N3054))</f>
        <v>35</v>
      </c>
      <c r="M3054" s="6" t="s">
        <v>46</v>
      </c>
      <c r="N3054" s="11">
        <v>53.5</v>
      </c>
      <c r="O3054" s="56" t="s">
        <v>1354</v>
      </c>
    </row>
    <row r="3055" spans="1:15" x14ac:dyDescent="0.3">
      <c r="A3055" s="9">
        <v>45671.125</v>
      </c>
      <c r="B3055" s="2" t="s">
        <v>3</v>
      </c>
      <c r="C3055" s="2" t="s">
        <v>32</v>
      </c>
      <c r="D3055" s="2" t="s">
        <v>1714</v>
      </c>
      <c r="E3055" s="12" t="s">
        <v>33</v>
      </c>
      <c r="G3055" s="2" t="s">
        <v>34</v>
      </c>
      <c r="H3055" s="2" t="s">
        <v>10</v>
      </c>
      <c r="I3055" s="2" t="s">
        <v>35</v>
      </c>
      <c r="J3055" s="17">
        <v>45</v>
      </c>
      <c r="L3055" s="30">
        <f>IF(M3055="1000 szt.",((J3055/N3055)/1000),IF(M3055="gram",((J3055/N3055)*1000),J3055/N3055))</f>
        <v>45000</v>
      </c>
      <c r="M3055" s="6" t="s">
        <v>31</v>
      </c>
      <c r="N3055" s="11">
        <v>1E-3</v>
      </c>
      <c r="O3055" s="56" t="s">
        <v>1354</v>
      </c>
    </row>
    <row r="3056" spans="1:15" x14ac:dyDescent="0.3">
      <c r="A3056" s="9">
        <v>45670.395833333336</v>
      </c>
      <c r="B3056" s="2" t="s">
        <v>9</v>
      </c>
      <c r="C3056" s="2" t="s">
        <v>4</v>
      </c>
      <c r="D3056" s="2" t="s">
        <v>1709</v>
      </c>
      <c r="E3056" s="12" t="s">
        <v>52</v>
      </c>
      <c r="F3056" s="12" t="s">
        <v>1695</v>
      </c>
      <c r="G3056" s="2" t="s">
        <v>16</v>
      </c>
      <c r="H3056" s="2" t="s">
        <v>17</v>
      </c>
      <c r="I3056" s="2" t="s">
        <v>18</v>
      </c>
      <c r="J3056" s="17">
        <v>2.5</v>
      </c>
      <c r="K3056" s="3" t="s">
        <v>1988</v>
      </c>
      <c r="L3056" s="30">
        <f>IF(M3056="1000 szt.",((J3056/N3056)/1000),IF(M3056="gram",((J3056/N3056)*1000),J3056/N3056))</f>
        <v>2.5</v>
      </c>
      <c r="M3056" s="6" t="s">
        <v>19</v>
      </c>
      <c r="N3056" s="11">
        <v>1</v>
      </c>
      <c r="O3056" s="56" t="s">
        <v>1354</v>
      </c>
    </row>
    <row r="3057" spans="1:15" x14ac:dyDescent="0.3">
      <c r="A3057" s="9">
        <v>45671.333333333336</v>
      </c>
      <c r="B3057" s="2" t="s">
        <v>9</v>
      </c>
      <c r="C3057" s="2" t="s">
        <v>4</v>
      </c>
      <c r="D3057" s="2" t="s">
        <v>1713</v>
      </c>
      <c r="E3057" s="12" t="s">
        <v>3896</v>
      </c>
      <c r="F3057" s="12" t="s">
        <v>1697</v>
      </c>
      <c r="G3057" s="2" t="s">
        <v>16</v>
      </c>
      <c r="H3057" s="2" t="s">
        <v>17</v>
      </c>
      <c r="I3057" s="2" t="s">
        <v>18</v>
      </c>
      <c r="K3057" s="3" t="s">
        <v>1989</v>
      </c>
      <c r="L3057" s="30">
        <f>IF(M3057="1000 szt.",((J3057/N3057)/1000),IF(M3057="gram",((J3057/N3057)*1000),J3057/N3057))</f>
        <v>0</v>
      </c>
      <c r="M3057" s="6" t="s">
        <v>19</v>
      </c>
      <c r="N3057" s="11">
        <v>5</v>
      </c>
      <c r="O3057" s="56" t="s">
        <v>1354</v>
      </c>
    </row>
    <row r="3058" spans="1:15" x14ac:dyDescent="0.3">
      <c r="A3058" s="9">
        <v>45671.604166666664</v>
      </c>
      <c r="B3058" s="2" t="s">
        <v>27</v>
      </c>
      <c r="C3058" s="2" t="s">
        <v>32</v>
      </c>
      <c r="D3058" s="2" t="s">
        <v>1716</v>
      </c>
      <c r="E3058" s="12" t="s">
        <v>59</v>
      </c>
      <c r="G3058" s="2" t="s">
        <v>26</v>
      </c>
      <c r="H3058" s="2" t="s">
        <v>7</v>
      </c>
      <c r="I3058" s="2" t="s">
        <v>7</v>
      </c>
      <c r="J3058" s="17">
        <v>351.48</v>
      </c>
      <c r="L3058" s="30">
        <f>IF(M3058="1000 szt.",((J3058/N3058)/1000),IF(M3058="gram",((J3058/N3058)*1000),J3058/N3058))</f>
        <v>0.87870000000000004</v>
      </c>
      <c r="M3058" s="6" t="s">
        <v>19</v>
      </c>
      <c r="N3058" s="11">
        <v>400</v>
      </c>
      <c r="O3058" s="56" t="s">
        <v>1354</v>
      </c>
    </row>
    <row r="3059" spans="1:15" x14ac:dyDescent="0.3">
      <c r="A3059" s="9">
        <v>45671.604166666664</v>
      </c>
      <c r="B3059" s="2" t="s">
        <v>27</v>
      </c>
      <c r="C3059" s="2" t="s">
        <v>32</v>
      </c>
      <c r="D3059" s="2" t="s">
        <v>1716</v>
      </c>
      <c r="E3059" s="12" t="s">
        <v>59</v>
      </c>
      <c r="G3059" s="2" t="s">
        <v>26</v>
      </c>
      <c r="H3059" s="2" t="s">
        <v>7</v>
      </c>
      <c r="I3059" s="2" t="s">
        <v>7</v>
      </c>
      <c r="J3059" s="17">
        <v>351.48</v>
      </c>
      <c r="L3059" s="30">
        <f>IF(M3059="1000 szt.",((J3059/N3059)/1000),IF(M3059="gram",((J3059/N3059)*1000),J3059/N3059))</f>
        <v>0.87870000000000004</v>
      </c>
      <c r="M3059" s="6" t="s">
        <v>19</v>
      </c>
      <c r="N3059" s="11">
        <v>400</v>
      </c>
      <c r="O3059" s="56" t="s">
        <v>1354</v>
      </c>
    </row>
    <row r="3060" spans="1:15" x14ac:dyDescent="0.3">
      <c r="A3060" s="9">
        <v>45671.618055555555</v>
      </c>
      <c r="B3060" s="2" t="s">
        <v>9</v>
      </c>
      <c r="C3060" s="2" t="s">
        <v>4</v>
      </c>
      <c r="D3060" s="2" t="s">
        <v>1708</v>
      </c>
      <c r="E3060" s="12" t="s">
        <v>22</v>
      </c>
      <c r="F3060" s="12" t="s">
        <v>1899</v>
      </c>
      <c r="G3060" s="2" t="s">
        <v>23</v>
      </c>
      <c r="H3060" s="2" t="s">
        <v>37</v>
      </c>
      <c r="I3060" s="2" t="s">
        <v>38</v>
      </c>
      <c r="J3060" s="17">
        <v>15000</v>
      </c>
      <c r="K3060" s="3" t="s">
        <v>1990</v>
      </c>
      <c r="L3060" s="30">
        <f>IF(M3060="1000 szt.",((J3060/N3060)/1000),IF(M3060="gram",((J3060/N3060)*1000),J3060/N3060))</f>
        <v>15000</v>
      </c>
      <c r="M3060" s="6" t="s">
        <v>19</v>
      </c>
      <c r="N3060" s="11">
        <v>1</v>
      </c>
      <c r="O3060" s="56" t="s">
        <v>1354</v>
      </c>
    </row>
    <row r="3061" spans="1:15" x14ac:dyDescent="0.3">
      <c r="A3061" s="9">
        <v>45671.5625</v>
      </c>
      <c r="B3061" s="2" t="s">
        <v>3</v>
      </c>
      <c r="C3061" s="2" t="s">
        <v>4</v>
      </c>
      <c r="D3061" s="2" t="s">
        <v>1711</v>
      </c>
      <c r="E3061" s="12" t="s">
        <v>13</v>
      </c>
      <c r="F3061" s="12" t="s">
        <v>1902</v>
      </c>
      <c r="G3061" s="2" t="s">
        <v>6</v>
      </c>
      <c r="H3061" s="2" t="s">
        <v>11</v>
      </c>
      <c r="I3061" s="2" t="s">
        <v>11</v>
      </c>
      <c r="K3061" s="3" t="s">
        <v>1991</v>
      </c>
      <c r="L3061" s="30">
        <f>IF(M3061="1000 szt.",((J3061/N3061)/1000),IF(M3061="gram",((J3061/N3061)*1000),J3061/N3061))</f>
        <v>0</v>
      </c>
      <c r="M3061" s="6" t="s">
        <v>19</v>
      </c>
      <c r="N3061" s="11">
        <v>1</v>
      </c>
      <c r="O3061" s="56" t="s">
        <v>1163</v>
      </c>
    </row>
    <row r="3062" spans="1:15" x14ac:dyDescent="0.3">
      <c r="A3062" s="9">
        <v>45671.5625</v>
      </c>
      <c r="B3062" s="2" t="s">
        <v>3</v>
      </c>
      <c r="C3062" s="2" t="s">
        <v>4</v>
      </c>
      <c r="D3062" s="2" t="s">
        <v>1711</v>
      </c>
      <c r="E3062" s="12" t="s">
        <v>13</v>
      </c>
      <c r="F3062" s="12" t="s">
        <v>1902</v>
      </c>
      <c r="G3062" s="2" t="s">
        <v>6</v>
      </c>
      <c r="H3062" s="2" t="s">
        <v>11</v>
      </c>
      <c r="I3062" s="2" t="s">
        <v>11</v>
      </c>
      <c r="K3062" s="3" t="s">
        <v>1992</v>
      </c>
      <c r="L3062" s="30">
        <f>IF(M3062="1000 szt.",((J3062/N3062)/1000),IF(M3062="gram",((J3062/N3062)*1000),J3062/N3062))</f>
        <v>0</v>
      </c>
      <c r="M3062" s="6" t="s">
        <v>19</v>
      </c>
      <c r="N3062" s="11">
        <v>1</v>
      </c>
      <c r="O3062" s="56" t="s">
        <v>1163</v>
      </c>
    </row>
    <row r="3063" spans="1:15" x14ac:dyDescent="0.3">
      <c r="A3063" s="9">
        <v>45671.5625</v>
      </c>
      <c r="B3063" s="2" t="s">
        <v>3</v>
      </c>
      <c r="C3063" s="2" t="s">
        <v>4</v>
      </c>
      <c r="D3063" s="2" t="s">
        <v>1711</v>
      </c>
      <c r="E3063" s="12" t="s">
        <v>13</v>
      </c>
      <c r="F3063" s="12" t="s">
        <v>1902</v>
      </c>
      <c r="G3063" s="2" t="s">
        <v>6</v>
      </c>
      <c r="H3063" s="2" t="s">
        <v>11</v>
      </c>
      <c r="I3063" s="2" t="s">
        <v>11</v>
      </c>
      <c r="K3063" s="3" t="s">
        <v>1993</v>
      </c>
      <c r="L3063" s="30">
        <f>IF(M3063="1000 szt.",((J3063/N3063)/1000),IF(M3063="gram",((J3063/N3063)*1000),J3063/N3063))</f>
        <v>0</v>
      </c>
      <c r="M3063" s="6" t="s">
        <v>19</v>
      </c>
      <c r="N3063" s="11">
        <v>4</v>
      </c>
      <c r="O3063" s="56" t="s">
        <v>1163</v>
      </c>
    </row>
    <row r="3064" spans="1:15" x14ac:dyDescent="0.3">
      <c r="A3064" s="9">
        <v>45671.5625</v>
      </c>
      <c r="B3064" s="2" t="s">
        <v>3</v>
      </c>
      <c r="C3064" s="2" t="s">
        <v>4</v>
      </c>
      <c r="D3064" s="2" t="s">
        <v>1711</v>
      </c>
      <c r="E3064" s="12" t="s">
        <v>13</v>
      </c>
      <c r="F3064" s="12" t="s">
        <v>1902</v>
      </c>
      <c r="G3064" s="2" t="s">
        <v>6</v>
      </c>
      <c r="H3064" s="2" t="s">
        <v>11</v>
      </c>
      <c r="I3064" s="2" t="s">
        <v>11</v>
      </c>
      <c r="K3064" s="3" t="s">
        <v>1994</v>
      </c>
      <c r="L3064" s="30">
        <f>IF(M3064="1000 szt.",((J3064/N3064)/1000),IF(M3064="gram",((J3064/N3064)*1000),J3064/N3064))</f>
        <v>0</v>
      </c>
      <c r="M3064" s="6" t="s">
        <v>19</v>
      </c>
      <c r="N3064" s="11">
        <v>2</v>
      </c>
      <c r="O3064" s="56" t="s">
        <v>1163</v>
      </c>
    </row>
    <row r="3065" spans="1:15" x14ac:dyDescent="0.3">
      <c r="A3065" s="9">
        <v>45671.708333333336</v>
      </c>
      <c r="B3065" s="2" t="s">
        <v>3</v>
      </c>
      <c r="C3065" s="2" t="s">
        <v>32</v>
      </c>
      <c r="D3065" s="2" t="s">
        <v>1714</v>
      </c>
      <c r="E3065" s="12" t="s">
        <v>81</v>
      </c>
      <c r="G3065" s="2" t="s">
        <v>82</v>
      </c>
      <c r="H3065" s="2" t="s">
        <v>64</v>
      </c>
      <c r="I3065" s="2" t="s">
        <v>83</v>
      </c>
      <c r="J3065" s="17">
        <v>600</v>
      </c>
      <c r="L3065" s="30">
        <f>IF(M3065="1000 szt.",((J3065/N3065)/1000),IF(M3065="gram",((J3065/N3065)*1000),J3065/N3065))</f>
        <v>600</v>
      </c>
      <c r="M3065" s="6" t="s">
        <v>19</v>
      </c>
      <c r="N3065" s="11">
        <v>1</v>
      </c>
      <c r="O3065" s="56" t="s">
        <v>1354</v>
      </c>
    </row>
    <row r="3066" spans="1:15" x14ac:dyDescent="0.3">
      <c r="A3066" s="9">
        <v>45671.760416666664</v>
      </c>
      <c r="B3066" s="2" t="s">
        <v>27</v>
      </c>
      <c r="C3066" s="2" t="s">
        <v>28</v>
      </c>
      <c r="D3066" s="2" t="s">
        <v>1712</v>
      </c>
      <c r="E3066" s="12" t="s">
        <v>133</v>
      </c>
      <c r="G3066" s="2" t="s">
        <v>27</v>
      </c>
      <c r="H3066" s="2" t="s">
        <v>10</v>
      </c>
      <c r="I3066" s="2" t="s">
        <v>35</v>
      </c>
      <c r="J3066" s="17">
        <v>46.8</v>
      </c>
      <c r="K3066" s="3" t="s">
        <v>1995</v>
      </c>
      <c r="L3066" s="30">
        <f>IF(M3066="1000 szt.",((J3066/N3066)/1000),IF(M3066="gram",((J3066/N3066)*1000),J3066/N3066))</f>
        <v>44999.999999999993</v>
      </c>
      <c r="M3066" s="6" t="s">
        <v>31</v>
      </c>
      <c r="N3066" s="11">
        <v>1.0400000000000001E-3</v>
      </c>
      <c r="O3066" s="56" t="s">
        <v>1354</v>
      </c>
    </row>
    <row r="3067" spans="1:15" x14ac:dyDescent="0.3">
      <c r="A3067" s="9">
        <v>45672.298611111109</v>
      </c>
      <c r="B3067" s="2" t="s">
        <v>3</v>
      </c>
      <c r="C3067" s="2" t="s">
        <v>4</v>
      </c>
      <c r="D3067" s="2" t="s">
        <v>1709</v>
      </c>
      <c r="E3067" s="12" t="s">
        <v>103</v>
      </c>
      <c r="F3067" s="12" t="s">
        <v>1897</v>
      </c>
      <c r="G3067" s="2" t="s">
        <v>23</v>
      </c>
      <c r="H3067" s="2" t="s">
        <v>37</v>
      </c>
      <c r="I3067" s="2" t="s">
        <v>364</v>
      </c>
      <c r="J3067" s="17">
        <v>60000</v>
      </c>
      <c r="L3067" s="30">
        <f>IF(M3067="1000 szt.",((J3067/N3067)/1000),IF(M3067="gram",((J3067/N3067)*1000),J3067/N3067))</f>
        <v>60000</v>
      </c>
      <c r="M3067" s="6" t="s">
        <v>19</v>
      </c>
      <c r="N3067" s="11">
        <v>1</v>
      </c>
      <c r="O3067" s="56" t="s">
        <v>1354</v>
      </c>
    </row>
    <row r="3068" spans="1:15" x14ac:dyDescent="0.3">
      <c r="A3068" s="9">
        <v>45672.4375</v>
      </c>
      <c r="B3068" s="2" t="s">
        <v>9</v>
      </c>
      <c r="C3068" s="2" t="s">
        <v>4</v>
      </c>
      <c r="D3068" s="2" t="s">
        <v>1709</v>
      </c>
      <c r="E3068" s="12" t="s">
        <v>52</v>
      </c>
      <c r="F3068" s="12" t="s">
        <v>1695</v>
      </c>
      <c r="G3068" s="2" t="s">
        <v>16</v>
      </c>
      <c r="H3068" s="2" t="s">
        <v>17</v>
      </c>
      <c r="I3068" s="2" t="s">
        <v>18</v>
      </c>
      <c r="J3068" s="17">
        <v>3</v>
      </c>
      <c r="K3068" s="3" t="s">
        <v>1996</v>
      </c>
      <c r="L3068" s="30">
        <f>IF(M3068="1000 szt.",((J3068/N3068)/1000),IF(M3068="gram",((J3068/N3068)*1000),J3068/N3068))</f>
        <v>1.5</v>
      </c>
      <c r="M3068" s="6" t="s">
        <v>19</v>
      </c>
      <c r="N3068" s="11">
        <v>2</v>
      </c>
      <c r="O3068" s="56" t="s">
        <v>1354</v>
      </c>
    </row>
    <row r="3069" spans="1:15" x14ac:dyDescent="0.3">
      <c r="A3069" s="9">
        <v>45672.393055555556</v>
      </c>
      <c r="B3069" s="2" t="s">
        <v>27</v>
      </c>
      <c r="C3069" s="2" t="s">
        <v>32</v>
      </c>
      <c r="D3069" s="2" t="s">
        <v>1709</v>
      </c>
      <c r="E3069" s="12" t="s">
        <v>103</v>
      </c>
      <c r="G3069" s="2" t="s">
        <v>23</v>
      </c>
      <c r="H3069" s="2" t="s">
        <v>7</v>
      </c>
      <c r="I3069" s="2" t="s">
        <v>7</v>
      </c>
      <c r="J3069" s="17">
        <v>70.3</v>
      </c>
      <c r="L3069" s="30">
        <f>IF(M3069="1000 szt.",((J3069/N3069)/1000),IF(M3069="gram",((J3069/N3069)*1000),J3069/N3069))</f>
        <v>0.87874999999999992</v>
      </c>
      <c r="M3069" s="6" t="s">
        <v>19</v>
      </c>
      <c r="N3069" s="11">
        <v>80</v>
      </c>
      <c r="O3069" s="56" t="s">
        <v>1354</v>
      </c>
    </row>
    <row r="3070" spans="1:15" x14ac:dyDescent="0.3">
      <c r="A3070" s="9">
        <v>45672.381944444445</v>
      </c>
      <c r="B3070" s="2" t="s">
        <v>27</v>
      </c>
      <c r="C3070" s="2" t="s">
        <v>32</v>
      </c>
      <c r="D3070" s="2" t="s">
        <v>1709</v>
      </c>
      <c r="E3070" s="12" t="s">
        <v>103</v>
      </c>
      <c r="G3070" s="2" t="s">
        <v>23</v>
      </c>
      <c r="H3070" s="2" t="s">
        <v>7</v>
      </c>
      <c r="I3070" s="2" t="s">
        <v>7</v>
      </c>
      <c r="J3070" s="17">
        <v>52.72</v>
      </c>
      <c r="K3070" s="3" t="s">
        <v>498</v>
      </c>
      <c r="L3070" s="30">
        <f>IF(M3070="1000 szt.",((J3070/N3070)/1000),IF(M3070="gram",((J3070/N3070)*1000),J3070/N3070))</f>
        <v>0.8786666666666666</v>
      </c>
      <c r="M3070" s="6" t="s">
        <v>19</v>
      </c>
      <c r="N3070" s="11">
        <v>60</v>
      </c>
      <c r="O3070" s="56" t="s">
        <v>1354</v>
      </c>
    </row>
    <row r="3071" spans="1:15" x14ac:dyDescent="0.3">
      <c r="A3071" s="9">
        <v>45672.710416666669</v>
      </c>
      <c r="B3071" s="2" t="s">
        <v>9</v>
      </c>
      <c r="C3071" s="2" t="s">
        <v>4</v>
      </c>
      <c r="D3071" s="2" t="s">
        <v>1709</v>
      </c>
      <c r="E3071" s="12" t="s">
        <v>60</v>
      </c>
      <c r="F3071" s="12" t="s">
        <v>1894</v>
      </c>
      <c r="G3071" s="2" t="s">
        <v>23</v>
      </c>
      <c r="H3071" s="2" t="s">
        <v>37</v>
      </c>
      <c r="I3071" s="2" t="s">
        <v>38</v>
      </c>
      <c r="J3071" s="17">
        <v>40000</v>
      </c>
      <c r="K3071" s="3" t="s">
        <v>1997</v>
      </c>
      <c r="L3071" s="30">
        <f>IF(M3071="1000 szt.",((J3071/N3071)/1000),IF(M3071="gram",((J3071/N3071)*1000),J3071/N3071))</f>
        <v>40000</v>
      </c>
      <c r="M3071" s="6" t="s">
        <v>19</v>
      </c>
      <c r="N3071" s="11">
        <v>1</v>
      </c>
      <c r="O3071" s="56" t="s">
        <v>1354</v>
      </c>
    </row>
    <row r="3072" spans="1:15" x14ac:dyDescent="0.3">
      <c r="A3072" s="9">
        <v>45673.465277777781</v>
      </c>
      <c r="B3072" s="2" t="s">
        <v>3</v>
      </c>
      <c r="C3072" s="2" t="s">
        <v>4</v>
      </c>
      <c r="D3072" s="2" t="s">
        <v>1708</v>
      </c>
      <c r="E3072" s="12" t="s">
        <v>25</v>
      </c>
      <c r="F3072" s="12" t="s">
        <v>1901</v>
      </c>
      <c r="G3072" s="2" t="s">
        <v>26</v>
      </c>
      <c r="H3072" s="2" t="s">
        <v>55</v>
      </c>
      <c r="I3072" s="2" t="s">
        <v>57</v>
      </c>
      <c r="J3072" s="17">
        <v>12.5</v>
      </c>
      <c r="L3072" s="30">
        <f>IF(M3072="1000 szt.",((J3072/N3072)/1000),IF(M3072="gram",((J3072/N3072)*1000),J3072/N3072))</f>
        <v>25</v>
      </c>
      <c r="M3072" s="6" t="s">
        <v>46</v>
      </c>
      <c r="N3072" s="11">
        <v>0.5</v>
      </c>
      <c r="O3072" s="56" t="s">
        <v>1354</v>
      </c>
    </row>
    <row r="3073" spans="1:15" x14ac:dyDescent="0.3">
      <c r="A3073" s="9">
        <v>45673.722222222219</v>
      </c>
      <c r="B3073" s="2" t="s">
        <v>3</v>
      </c>
      <c r="C3073" s="2" t="s">
        <v>4</v>
      </c>
      <c r="D3073" s="2" t="s">
        <v>1708</v>
      </c>
      <c r="E3073" s="12" t="s">
        <v>54</v>
      </c>
      <c r="F3073" s="12" t="s">
        <v>1903</v>
      </c>
      <c r="G3073" s="2" t="s">
        <v>16</v>
      </c>
      <c r="H3073" s="2" t="s">
        <v>45</v>
      </c>
      <c r="I3073" s="2" t="s">
        <v>45</v>
      </c>
      <c r="J3073" s="17">
        <v>70</v>
      </c>
      <c r="L3073" s="30">
        <f>IF(M3073="1000 szt.",((J3073/N3073)/1000),IF(M3073="gram",((J3073/N3073)*1000),J3073/N3073))</f>
        <v>999.99999999999989</v>
      </c>
      <c r="M3073" s="6" t="s">
        <v>46</v>
      </c>
      <c r="N3073" s="11">
        <v>7.0000000000000007E-2</v>
      </c>
      <c r="O3073" s="56" t="s">
        <v>1163</v>
      </c>
    </row>
    <row r="3074" spans="1:15" x14ac:dyDescent="0.3">
      <c r="A3074" s="9">
        <v>45673.803472222222</v>
      </c>
      <c r="B3074" s="2" t="s">
        <v>27</v>
      </c>
      <c r="C3074" s="2" t="s">
        <v>28</v>
      </c>
      <c r="D3074" s="2" t="s">
        <v>1715</v>
      </c>
      <c r="E3074" s="12" t="s">
        <v>327</v>
      </c>
      <c r="G3074" s="2" t="s">
        <v>27</v>
      </c>
      <c r="H3074" s="2" t="s">
        <v>7</v>
      </c>
      <c r="I3074" s="2" t="s">
        <v>7</v>
      </c>
      <c r="J3074" s="17">
        <v>7029.52</v>
      </c>
      <c r="L3074" s="30">
        <f>IF(M3074="1000 szt.",((J3074/N3074)/1000),IF(M3074="gram",((J3074/N3074)*1000),J3074/N3074))</f>
        <v>0.87869000000000008</v>
      </c>
      <c r="M3074" s="6" t="s">
        <v>19</v>
      </c>
      <c r="N3074" s="11">
        <v>8000</v>
      </c>
      <c r="O3074" s="56" t="s">
        <v>1354</v>
      </c>
    </row>
    <row r="3075" spans="1:15" x14ac:dyDescent="0.3">
      <c r="A3075" s="9">
        <v>45673.931944444441</v>
      </c>
      <c r="B3075" s="2" t="s">
        <v>9</v>
      </c>
      <c r="C3075" s="2" t="s">
        <v>4</v>
      </c>
      <c r="D3075" s="2" t="s">
        <v>1713</v>
      </c>
      <c r="E3075" s="12" t="s">
        <v>3896</v>
      </c>
      <c r="F3075" s="12" t="s">
        <v>1697</v>
      </c>
      <c r="G3075" s="2" t="s">
        <v>16</v>
      </c>
      <c r="H3075" s="2" t="s">
        <v>64</v>
      </c>
      <c r="I3075" s="2" t="s">
        <v>1940</v>
      </c>
      <c r="K3075" s="3" t="s">
        <v>1998</v>
      </c>
      <c r="L3075" s="30">
        <f>IF(M3075="1000 szt.",((J3075/N3075)/1000),IF(M3075="gram",((J3075/N3075)*1000),J3075/N3075))</f>
        <v>0</v>
      </c>
      <c r="M3075" s="6" t="s">
        <v>19</v>
      </c>
      <c r="N3075" s="11">
        <v>1</v>
      </c>
      <c r="O3075" s="56" t="s">
        <v>1354</v>
      </c>
    </row>
    <row r="3076" spans="1:15" x14ac:dyDescent="0.3">
      <c r="A3076" s="9">
        <v>45673.931944444441</v>
      </c>
      <c r="B3076" s="2" t="s">
        <v>9</v>
      </c>
      <c r="C3076" s="2" t="s">
        <v>4</v>
      </c>
      <c r="D3076" s="2" t="s">
        <v>1713</v>
      </c>
      <c r="E3076" s="12" t="s">
        <v>3896</v>
      </c>
      <c r="F3076" s="12" t="s">
        <v>1697</v>
      </c>
      <c r="G3076" s="2" t="s">
        <v>16</v>
      </c>
      <c r="H3076" s="2" t="s">
        <v>11</v>
      </c>
      <c r="I3076" s="2" t="s">
        <v>11</v>
      </c>
      <c r="K3076" s="3" t="s">
        <v>1999</v>
      </c>
      <c r="L3076" s="30">
        <f>IF(M3076="1000 szt.",((J3076/N3076)/1000),IF(M3076="gram",((J3076/N3076)*1000),J3076/N3076))</f>
        <v>0</v>
      </c>
      <c r="M3076" s="6" t="s">
        <v>19</v>
      </c>
      <c r="N3076" s="11">
        <v>1</v>
      </c>
      <c r="O3076" s="56" t="s">
        <v>1354</v>
      </c>
    </row>
    <row r="3077" spans="1:15" x14ac:dyDescent="0.3">
      <c r="A3077" s="9">
        <v>45673.931944444441</v>
      </c>
      <c r="B3077" s="2" t="s">
        <v>9</v>
      </c>
      <c r="C3077" s="2" t="s">
        <v>4</v>
      </c>
      <c r="D3077" s="2" t="s">
        <v>1713</v>
      </c>
      <c r="E3077" s="12" t="s">
        <v>3896</v>
      </c>
      <c r="F3077" s="12" t="s">
        <v>1697</v>
      </c>
      <c r="G3077" s="2" t="s">
        <v>16</v>
      </c>
      <c r="H3077" s="2" t="s">
        <v>11</v>
      </c>
      <c r="I3077" s="2" t="s">
        <v>11</v>
      </c>
      <c r="K3077" s="3" t="s">
        <v>2000</v>
      </c>
      <c r="L3077" s="30">
        <f>IF(M3077="1000 szt.",((J3077/N3077)/1000),IF(M3077="gram",((J3077/N3077)*1000),J3077/N3077))</f>
        <v>0</v>
      </c>
      <c r="M3077" s="6" t="s">
        <v>19</v>
      </c>
      <c r="N3077" s="11">
        <v>1</v>
      </c>
      <c r="O3077" s="56" t="s">
        <v>1354</v>
      </c>
    </row>
    <row r="3078" spans="1:15" x14ac:dyDescent="0.3">
      <c r="A3078" s="9">
        <v>45673.895833333336</v>
      </c>
      <c r="B3078" s="2" t="s">
        <v>9</v>
      </c>
      <c r="C3078" s="2" t="s">
        <v>4</v>
      </c>
      <c r="D3078" s="2" t="s">
        <v>1709</v>
      </c>
      <c r="E3078" s="12" t="s">
        <v>52</v>
      </c>
      <c r="F3078" s="12" t="s">
        <v>1695</v>
      </c>
      <c r="G3078" s="2" t="s">
        <v>16</v>
      </c>
      <c r="H3078" s="2" t="s">
        <v>17</v>
      </c>
      <c r="I3078" s="2" t="s">
        <v>18</v>
      </c>
      <c r="J3078" s="17">
        <v>1.5</v>
      </c>
      <c r="L3078" s="30">
        <f>IF(M3078="1000 szt.",((J3078/N3078)/1000),IF(M3078="gram",((J3078/N3078)*1000),J3078/N3078))</f>
        <v>1.5</v>
      </c>
      <c r="M3078" s="6" t="s">
        <v>19</v>
      </c>
      <c r="N3078" s="11">
        <v>1</v>
      </c>
      <c r="O3078" s="56" t="s">
        <v>1354</v>
      </c>
    </row>
    <row r="3079" spans="1:15" x14ac:dyDescent="0.3">
      <c r="A3079" s="9">
        <v>45673.836805555555</v>
      </c>
      <c r="B3079" s="2" t="s">
        <v>27</v>
      </c>
      <c r="C3079" s="2" t="s">
        <v>28</v>
      </c>
      <c r="D3079" s="2" t="s">
        <v>1711</v>
      </c>
      <c r="E3079" s="12" t="s">
        <v>69</v>
      </c>
      <c r="G3079" s="2" t="s">
        <v>27</v>
      </c>
      <c r="H3079" s="2" t="s">
        <v>29</v>
      </c>
      <c r="I3079" s="2" t="s">
        <v>30</v>
      </c>
      <c r="J3079" s="17">
        <v>11355</v>
      </c>
      <c r="K3079" s="3" t="s">
        <v>2001</v>
      </c>
      <c r="L3079" s="30">
        <f>IF(M3079="1000 szt.",((J3079/N3079)/1000),IF(M3079="gram",((J3079/N3079)*1000),J3079/N3079))</f>
        <v>757</v>
      </c>
      <c r="M3079" s="6" t="s">
        <v>31</v>
      </c>
      <c r="N3079" s="11">
        <v>15</v>
      </c>
      <c r="O3079" s="56" t="s">
        <v>1354</v>
      </c>
    </row>
    <row r="3080" spans="1:15" ht="40.799999999999997" x14ac:dyDescent="0.3">
      <c r="A3080" s="9">
        <v>45673.836805555555</v>
      </c>
      <c r="B3080" s="2" t="s">
        <v>27</v>
      </c>
      <c r="C3080" s="2" t="s">
        <v>28</v>
      </c>
      <c r="D3080" s="2" t="s">
        <v>1711</v>
      </c>
      <c r="E3080" s="12" t="s">
        <v>69</v>
      </c>
      <c r="G3080" s="2" t="s">
        <v>27</v>
      </c>
      <c r="H3080" s="2" t="s">
        <v>7</v>
      </c>
      <c r="I3080" s="2" t="s">
        <v>7</v>
      </c>
      <c r="J3080" s="17">
        <v>1405.9</v>
      </c>
      <c r="K3080" s="3" t="s">
        <v>2002</v>
      </c>
      <c r="L3080" s="30">
        <f>IF(M3080="1000 szt.",((J3080/N3080)/1000),IF(M3080="gram",((J3080/N3080)*1000),J3080/N3080))</f>
        <v>0.87868750000000007</v>
      </c>
      <c r="M3080" s="6" t="s">
        <v>19</v>
      </c>
      <c r="N3080" s="11">
        <v>1600</v>
      </c>
      <c r="O3080" s="56" t="s">
        <v>1354</v>
      </c>
    </row>
    <row r="3081" spans="1:15" x14ac:dyDescent="0.3">
      <c r="A3081" s="9">
        <v>45673.836805555555</v>
      </c>
      <c r="B3081" s="2" t="s">
        <v>27</v>
      </c>
      <c r="C3081" s="2" t="s">
        <v>28</v>
      </c>
      <c r="D3081" s="2" t="s">
        <v>1711</v>
      </c>
      <c r="E3081" s="12" t="s">
        <v>69</v>
      </c>
      <c r="G3081" s="2" t="s">
        <v>27</v>
      </c>
      <c r="H3081" s="2" t="s">
        <v>55</v>
      </c>
      <c r="I3081" s="2" t="s">
        <v>56</v>
      </c>
      <c r="J3081" s="17">
        <v>1997.75</v>
      </c>
      <c r="K3081" s="3" t="s">
        <v>2003</v>
      </c>
      <c r="L3081" s="30">
        <f>IF(M3081="1000 szt.",((J3081/N3081)/1000),IF(M3081="gram",((J3081/N3081)*1000),J3081/N3081))</f>
        <v>79.91</v>
      </c>
      <c r="M3081" s="6" t="s">
        <v>46</v>
      </c>
      <c r="N3081" s="11">
        <v>25</v>
      </c>
      <c r="O3081" s="56" t="s">
        <v>1354</v>
      </c>
    </row>
    <row r="3082" spans="1:15" x14ac:dyDescent="0.3">
      <c r="A3082" s="9">
        <v>45673.791666666664</v>
      </c>
      <c r="B3082" s="2" t="s">
        <v>27</v>
      </c>
      <c r="C3082" s="2" t="s">
        <v>28</v>
      </c>
      <c r="D3082" s="2" t="s">
        <v>1709</v>
      </c>
      <c r="E3082" s="12" t="s">
        <v>103</v>
      </c>
      <c r="G3082" s="2" t="s">
        <v>27</v>
      </c>
      <c r="H3082" s="2" t="s">
        <v>7</v>
      </c>
      <c r="I3082" s="2" t="s">
        <v>7</v>
      </c>
      <c r="J3082" s="17">
        <v>90557.79</v>
      </c>
      <c r="L3082" s="30">
        <f>IF(M3082="1000 szt.",((J3082/N3082)/1000),IF(M3082="gram",((J3082/N3082)*1000),J3082/N3082))</f>
        <v>0.87868998641568008</v>
      </c>
      <c r="M3082" s="6" t="s">
        <v>19</v>
      </c>
      <c r="N3082" s="11">
        <v>103060</v>
      </c>
      <c r="O3082" s="56" t="s">
        <v>1354</v>
      </c>
    </row>
    <row r="3083" spans="1:15" x14ac:dyDescent="0.3">
      <c r="A3083" s="9">
        <v>45673.791666666664</v>
      </c>
      <c r="B3083" s="2" t="s">
        <v>27</v>
      </c>
      <c r="C3083" s="2" t="s">
        <v>28</v>
      </c>
      <c r="D3083" s="2" t="s">
        <v>1709</v>
      </c>
      <c r="E3083" s="12" t="s">
        <v>103</v>
      </c>
      <c r="G3083" s="2" t="s">
        <v>27</v>
      </c>
      <c r="H3083" s="2" t="s">
        <v>55</v>
      </c>
      <c r="I3083" s="2" t="s">
        <v>11</v>
      </c>
      <c r="J3083" s="17">
        <v>7155</v>
      </c>
      <c r="K3083" s="3" t="s">
        <v>2004</v>
      </c>
      <c r="L3083" s="30">
        <f>IF(M3083="1000 szt.",((J3083/N3083)/1000),IF(M3083="gram",((J3083/N3083)*1000),J3083/N3083))</f>
        <v>45</v>
      </c>
      <c r="M3083" s="6" t="s">
        <v>46</v>
      </c>
      <c r="N3083" s="11">
        <v>159</v>
      </c>
      <c r="O3083" s="56" t="s">
        <v>1354</v>
      </c>
    </row>
    <row r="3084" spans="1:15" x14ac:dyDescent="0.3">
      <c r="A3084" s="9">
        <v>45674</v>
      </c>
      <c r="B3084" s="2" t="s">
        <v>3</v>
      </c>
      <c r="C3084" s="2" t="s">
        <v>4</v>
      </c>
      <c r="D3084" s="2" t="s">
        <v>1708</v>
      </c>
      <c r="E3084" s="12" t="s">
        <v>22</v>
      </c>
      <c r="F3084" s="12" t="s">
        <v>1899</v>
      </c>
      <c r="G3084" s="2" t="s">
        <v>23</v>
      </c>
      <c r="H3084" s="2" t="s">
        <v>7</v>
      </c>
      <c r="I3084" s="2" t="s">
        <v>7</v>
      </c>
      <c r="J3084" s="17">
        <v>105.44</v>
      </c>
      <c r="K3084" s="3" t="s">
        <v>2005</v>
      </c>
      <c r="L3084" s="30">
        <f>IF(M3084="1000 szt.",((J3084/N3084)/1000),IF(M3084="gram",((J3084/N3084)*1000),J3084/N3084))</f>
        <v>0.8786666666666666</v>
      </c>
      <c r="M3084" s="6" t="s">
        <v>19</v>
      </c>
      <c r="N3084" s="11">
        <v>120</v>
      </c>
      <c r="O3084" s="56" t="s">
        <v>1164</v>
      </c>
    </row>
    <row r="3085" spans="1:15" x14ac:dyDescent="0.3">
      <c r="A3085" s="9">
        <v>45674.239583333336</v>
      </c>
      <c r="B3085" s="2" t="s">
        <v>27</v>
      </c>
      <c r="C3085" s="2" t="s">
        <v>32</v>
      </c>
      <c r="D3085" s="2" t="s">
        <v>1716</v>
      </c>
      <c r="E3085" s="12" t="s">
        <v>242</v>
      </c>
      <c r="G3085" s="2" t="s">
        <v>243</v>
      </c>
      <c r="H3085" s="2" t="s">
        <v>7</v>
      </c>
      <c r="I3085" s="2" t="s">
        <v>7</v>
      </c>
      <c r="J3085" s="17">
        <v>1054428</v>
      </c>
      <c r="K3085" s="3" t="s">
        <v>2006</v>
      </c>
      <c r="L3085" s="30">
        <f>IF(M3085="1000 szt.",((J3085/N3085)/1000),IF(M3085="gram",((J3085/N3085)*1000),J3085/N3085))</f>
        <v>0.87868999999999997</v>
      </c>
      <c r="M3085" s="6" t="s">
        <v>19</v>
      </c>
      <c r="N3085" s="11">
        <v>1200000</v>
      </c>
      <c r="O3085" s="56" t="s">
        <v>1354</v>
      </c>
    </row>
    <row r="3086" spans="1:15" x14ac:dyDescent="0.3">
      <c r="A3086" s="9">
        <v>45674.128472222219</v>
      </c>
      <c r="B3086" s="2" t="s">
        <v>3</v>
      </c>
      <c r="C3086" s="2" t="s">
        <v>4</v>
      </c>
      <c r="D3086" s="2" t="s">
        <v>1711</v>
      </c>
      <c r="E3086" s="12" t="s">
        <v>13</v>
      </c>
      <c r="F3086" s="12" t="s">
        <v>1902</v>
      </c>
      <c r="G3086" s="2" t="s">
        <v>6</v>
      </c>
      <c r="H3086" s="2" t="s">
        <v>7</v>
      </c>
      <c r="I3086" s="2" t="s">
        <v>7</v>
      </c>
      <c r="J3086" s="17">
        <v>4217.71</v>
      </c>
      <c r="L3086" s="30">
        <f>IF(M3086="1000 szt.",((J3086/N3086)/1000),IF(M3086="gram",((J3086/N3086)*1000),J3086/N3086))</f>
        <v>0.87868958333333336</v>
      </c>
      <c r="M3086" s="6" t="s">
        <v>19</v>
      </c>
      <c r="N3086" s="11">
        <v>4800</v>
      </c>
      <c r="O3086" s="56" t="s">
        <v>1354</v>
      </c>
    </row>
    <row r="3087" spans="1:15" ht="20.399999999999999" x14ac:dyDescent="0.3">
      <c r="A3087" s="9">
        <v>45674.458333333336</v>
      </c>
      <c r="B3087" s="2" t="s">
        <v>9</v>
      </c>
      <c r="C3087" s="2" t="s">
        <v>4</v>
      </c>
      <c r="D3087" s="2" t="s">
        <v>1708</v>
      </c>
      <c r="E3087" s="12" t="s">
        <v>25</v>
      </c>
      <c r="F3087" s="12" t="s">
        <v>1901</v>
      </c>
      <c r="G3087" s="2" t="s">
        <v>26</v>
      </c>
      <c r="H3087" s="2" t="s">
        <v>37</v>
      </c>
      <c r="I3087" s="2" t="s">
        <v>38</v>
      </c>
      <c r="J3087" s="17">
        <v>34000</v>
      </c>
      <c r="K3087" s="3" t="s">
        <v>2007</v>
      </c>
      <c r="L3087" s="30">
        <f>IF(M3087="1000 szt.",((J3087/N3087)/1000),IF(M3087="gram",((J3087/N3087)*1000),J3087/N3087))</f>
        <v>34000</v>
      </c>
      <c r="M3087" s="6" t="s">
        <v>19</v>
      </c>
      <c r="N3087" s="11">
        <v>1</v>
      </c>
      <c r="O3087" s="56" t="s">
        <v>1354</v>
      </c>
    </row>
    <row r="3088" spans="1:15" x14ac:dyDescent="0.3">
      <c r="A3088" s="9">
        <v>45674.534722222219</v>
      </c>
      <c r="B3088" s="2" t="s">
        <v>3</v>
      </c>
      <c r="C3088" s="2" t="s">
        <v>4</v>
      </c>
      <c r="D3088" s="2" t="s">
        <v>1709</v>
      </c>
      <c r="E3088" s="12" t="s">
        <v>60</v>
      </c>
      <c r="F3088" s="12" t="s">
        <v>1904</v>
      </c>
      <c r="G3088" s="2" t="s">
        <v>23</v>
      </c>
      <c r="H3088" s="2" t="s">
        <v>29</v>
      </c>
      <c r="I3088" s="2" t="s">
        <v>234</v>
      </c>
      <c r="J3088" s="17">
        <v>445.2</v>
      </c>
      <c r="K3088" s="3" t="s">
        <v>2008</v>
      </c>
      <c r="L3088" s="30">
        <f>IF(M3088="1000 szt.",((J3088/N3088)/1000),IF(M3088="gram",((J3088/N3088)*1000),J3088/N3088))</f>
        <v>3000</v>
      </c>
      <c r="M3088" s="6" t="s">
        <v>31</v>
      </c>
      <c r="N3088" s="11">
        <v>0.1484</v>
      </c>
      <c r="O3088" s="56" t="s">
        <v>1164</v>
      </c>
    </row>
    <row r="3089" spans="1:15" x14ac:dyDescent="0.3">
      <c r="A3089" s="9">
        <v>45674.613888888889</v>
      </c>
      <c r="B3089" s="2" t="s">
        <v>9</v>
      </c>
      <c r="C3089" s="2" t="s">
        <v>32</v>
      </c>
      <c r="D3089" s="2" t="s">
        <v>1710</v>
      </c>
      <c r="E3089" s="12" t="s">
        <v>167</v>
      </c>
      <c r="G3089" s="2" t="s">
        <v>16</v>
      </c>
      <c r="H3089" s="2" t="s">
        <v>64</v>
      </c>
      <c r="I3089" s="2" t="s">
        <v>1940</v>
      </c>
      <c r="J3089" s="17">
        <v>50</v>
      </c>
      <c r="K3089" s="3" t="s">
        <v>1377</v>
      </c>
      <c r="L3089" s="30">
        <f>IF(M3089="1000 szt.",((J3089/N3089)/1000),IF(M3089="gram",((J3089/N3089)*1000),J3089/N3089))</f>
        <v>50</v>
      </c>
      <c r="M3089" s="6" t="s">
        <v>19</v>
      </c>
      <c r="N3089" s="11">
        <v>1</v>
      </c>
      <c r="O3089" s="56" t="s">
        <v>1354</v>
      </c>
    </row>
    <row r="3090" spans="1:15" x14ac:dyDescent="0.3">
      <c r="A3090" s="9">
        <v>45674.584722222222</v>
      </c>
      <c r="B3090" s="2" t="s">
        <v>27</v>
      </c>
      <c r="C3090" s="2" t="s">
        <v>28</v>
      </c>
      <c r="D3090" s="2" t="s">
        <v>1716</v>
      </c>
      <c r="E3090" s="12" t="s">
        <v>1716</v>
      </c>
      <c r="G3090" s="2" t="s">
        <v>27</v>
      </c>
      <c r="H3090" s="2" t="s">
        <v>7</v>
      </c>
      <c r="I3090" s="2" t="s">
        <v>7</v>
      </c>
      <c r="J3090" s="17">
        <v>95583.9</v>
      </c>
      <c r="L3090" s="30">
        <f>IF(M3090="1000 szt.",((J3090/N3090)/1000),IF(M3090="gram",((J3090/N3090)*1000),J3090/N3090))</f>
        <v>0.87869001654715939</v>
      </c>
      <c r="M3090" s="6" t="s">
        <v>19</v>
      </c>
      <c r="N3090" s="11">
        <v>108780</v>
      </c>
      <c r="O3090" s="56" t="s">
        <v>1354</v>
      </c>
    </row>
    <row r="3091" spans="1:15" x14ac:dyDescent="0.3">
      <c r="A3091" s="9">
        <v>45674.791666666664</v>
      </c>
      <c r="B3091" s="2" t="s">
        <v>9</v>
      </c>
      <c r="C3091" s="2" t="s">
        <v>4</v>
      </c>
      <c r="D3091" s="2" t="s">
        <v>1709</v>
      </c>
      <c r="E3091" s="12" t="s">
        <v>103</v>
      </c>
      <c r="F3091" s="12" t="s">
        <v>1897</v>
      </c>
      <c r="G3091" s="2" t="s">
        <v>23</v>
      </c>
      <c r="H3091" s="2" t="s">
        <v>11</v>
      </c>
      <c r="I3091" s="2" t="s">
        <v>126</v>
      </c>
      <c r="J3091" s="17">
        <v>1000</v>
      </c>
      <c r="K3091" s="3" t="s">
        <v>2009</v>
      </c>
      <c r="L3091" s="30">
        <f>IF(M3091="1000 szt.",((J3091/N3091)/1000),IF(M3091="gram",((J3091/N3091)*1000),J3091/N3091))</f>
        <v>1000</v>
      </c>
      <c r="M3091" s="6" t="s">
        <v>19</v>
      </c>
      <c r="N3091" s="11">
        <v>1</v>
      </c>
      <c r="O3091" s="56" t="s">
        <v>1354</v>
      </c>
    </row>
    <row r="3092" spans="1:15" x14ac:dyDescent="0.3">
      <c r="A3092" s="9">
        <v>45675.519444444442</v>
      </c>
      <c r="B3092" s="2" t="s">
        <v>3</v>
      </c>
      <c r="C3092" s="2" t="s">
        <v>4</v>
      </c>
      <c r="D3092" s="2" t="s">
        <v>1708</v>
      </c>
      <c r="E3092" s="12" t="s">
        <v>58</v>
      </c>
      <c r="F3092" s="12" t="s">
        <v>1895</v>
      </c>
      <c r="G3092" s="2" t="s">
        <v>23</v>
      </c>
      <c r="H3092" s="2" t="s">
        <v>11</v>
      </c>
      <c r="I3092" s="2" t="s">
        <v>11</v>
      </c>
      <c r="J3092" s="17">
        <v>94.5</v>
      </c>
      <c r="K3092" s="3" t="s">
        <v>175</v>
      </c>
      <c r="L3092" s="30">
        <f>IF(M3092="1000 szt.",((J3092/N3092)/1000),IF(M3092="gram",((J3092/N3092)*1000),J3092/N3092))</f>
        <v>15</v>
      </c>
      <c r="M3092" s="6" t="s">
        <v>31</v>
      </c>
      <c r="N3092" s="11">
        <v>6.3</v>
      </c>
      <c r="O3092" s="56" t="s">
        <v>1171</v>
      </c>
    </row>
    <row r="3093" spans="1:15" x14ac:dyDescent="0.3">
      <c r="A3093" s="9">
        <v>45675.519444444442</v>
      </c>
      <c r="B3093" s="2" t="s">
        <v>3</v>
      </c>
      <c r="C3093" s="2" t="s">
        <v>4</v>
      </c>
      <c r="D3093" s="2" t="s">
        <v>1708</v>
      </c>
      <c r="E3093" s="12" t="s">
        <v>58</v>
      </c>
      <c r="F3093" s="12" t="s">
        <v>1895</v>
      </c>
      <c r="G3093" s="2" t="s">
        <v>23</v>
      </c>
      <c r="H3093" s="2" t="s">
        <v>11</v>
      </c>
      <c r="I3093" s="2" t="s">
        <v>11</v>
      </c>
      <c r="J3093" s="17">
        <v>162</v>
      </c>
      <c r="K3093" s="3" t="s">
        <v>175</v>
      </c>
      <c r="L3093" s="30">
        <f>IF(M3093="1000 szt.",((J3093/N3093)/1000),IF(M3093="gram",((J3093/N3093)*1000),J3093/N3093))</f>
        <v>14.999999999999998</v>
      </c>
      <c r="M3093" s="6" t="s">
        <v>31</v>
      </c>
      <c r="N3093" s="11">
        <v>10.8</v>
      </c>
      <c r="O3093" s="56" t="s">
        <v>1171</v>
      </c>
    </row>
    <row r="3094" spans="1:15" x14ac:dyDescent="0.3">
      <c r="A3094" s="9">
        <v>45675.645833333336</v>
      </c>
      <c r="B3094" s="2" t="s">
        <v>27</v>
      </c>
      <c r="C3094" s="2" t="s">
        <v>28</v>
      </c>
      <c r="D3094" s="2" t="s">
        <v>1716</v>
      </c>
      <c r="E3094" s="12" t="s">
        <v>851</v>
      </c>
      <c r="G3094" s="2" t="s">
        <v>27</v>
      </c>
      <c r="H3094" s="2" t="s">
        <v>37</v>
      </c>
      <c r="I3094" s="2" t="s">
        <v>38</v>
      </c>
      <c r="J3094" s="17">
        <v>70000</v>
      </c>
      <c r="L3094" s="30">
        <f>IF(M3094="1000 szt.",((J3094/N3094)/1000),IF(M3094="gram",((J3094/N3094)*1000),J3094/N3094))</f>
        <v>70000</v>
      </c>
      <c r="M3094" s="6" t="s">
        <v>19</v>
      </c>
      <c r="N3094" s="11">
        <v>1</v>
      </c>
      <c r="O3094" s="56" t="s">
        <v>1354</v>
      </c>
    </row>
    <row r="3095" spans="1:15" x14ac:dyDescent="0.3">
      <c r="A3095" s="9">
        <v>45676.309027777781</v>
      </c>
      <c r="B3095" s="2" t="s">
        <v>27</v>
      </c>
      <c r="C3095" s="2" t="s">
        <v>28</v>
      </c>
      <c r="D3095" s="2" t="s">
        <v>1714</v>
      </c>
      <c r="E3095" s="12" t="s">
        <v>445</v>
      </c>
      <c r="G3095" s="2" t="s">
        <v>27</v>
      </c>
      <c r="H3095" s="2" t="s">
        <v>7</v>
      </c>
      <c r="I3095" s="2" t="s">
        <v>7</v>
      </c>
      <c r="J3095" s="17">
        <v>41983.81</v>
      </c>
      <c r="L3095" s="30">
        <f>IF(M3095="1000 szt.",((J3095/N3095)/1000),IF(M3095="gram",((J3095/N3095)*1000),J3095/N3095))</f>
        <v>0.87869003767266629</v>
      </c>
      <c r="M3095" s="6" t="s">
        <v>19</v>
      </c>
      <c r="N3095" s="11">
        <v>47780</v>
      </c>
      <c r="O3095" s="56" t="s">
        <v>1354</v>
      </c>
    </row>
    <row r="3096" spans="1:15" x14ac:dyDescent="0.3">
      <c r="A3096" s="9">
        <v>45676.309027777781</v>
      </c>
      <c r="B3096" s="2" t="s">
        <v>27</v>
      </c>
      <c r="C3096" s="2" t="s">
        <v>28</v>
      </c>
      <c r="D3096" s="2" t="s">
        <v>1714</v>
      </c>
      <c r="E3096" s="12" t="s">
        <v>445</v>
      </c>
      <c r="G3096" s="2" t="s">
        <v>27</v>
      </c>
      <c r="H3096" s="2" t="s">
        <v>29</v>
      </c>
      <c r="I3096" s="2" t="s">
        <v>30</v>
      </c>
      <c r="J3096" s="17">
        <v>18938.22</v>
      </c>
      <c r="L3096" s="30">
        <f>IF(M3096="1000 szt.",((J3096/N3096)/1000),IF(M3096="gram",((J3096/N3096)*1000),J3096/N3096))</f>
        <v>706.65</v>
      </c>
      <c r="M3096" s="6" t="s">
        <v>31</v>
      </c>
      <c r="N3096" s="11">
        <v>26.8</v>
      </c>
      <c r="O3096" s="56" t="s">
        <v>1354</v>
      </c>
    </row>
    <row r="3097" spans="1:15" x14ac:dyDescent="0.3">
      <c r="A3097" s="9">
        <v>45676.309027777781</v>
      </c>
      <c r="B3097" s="2" t="s">
        <v>27</v>
      </c>
      <c r="C3097" s="2" t="s">
        <v>28</v>
      </c>
      <c r="D3097" s="2" t="s">
        <v>1714</v>
      </c>
      <c r="E3097" s="12" t="s">
        <v>445</v>
      </c>
      <c r="G3097" s="2" t="s">
        <v>27</v>
      </c>
      <c r="H3097" s="2" t="s">
        <v>10</v>
      </c>
      <c r="I3097" s="2" t="s">
        <v>11</v>
      </c>
      <c r="J3097" s="17">
        <v>525</v>
      </c>
      <c r="K3097" s="3" t="s">
        <v>366</v>
      </c>
      <c r="L3097" s="30">
        <f>IF(M3097="1000 szt.",((J3097/N3097)/1000),IF(M3097="gram",((J3097/N3097)*1000),J3097/N3097))</f>
        <v>35</v>
      </c>
      <c r="M3097" s="6" t="s">
        <v>19</v>
      </c>
      <c r="N3097" s="11">
        <v>15</v>
      </c>
      <c r="O3097" s="56" t="s">
        <v>1354</v>
      </c>
    </row>
    <row r="3098" spans="1:15" x14ac:dyDescent="0.3">
      <c r="A3098" s="9">
        <v>45676.309027777781</v>
      </c>
      <c r="B3098" s="2" t="s">
        <v>27</v>
      </c>
      <c r="C3098" s="2" t="s">
        <v>28</v>
      </c>
      <c r="D3098" s="2" t="s">
        <v>1714</v>
      </c>
      <c r="E3098" s="12" t="s">
        <v>445</v>
      </c>
      <c r="G3098" s="2" t="s">
        <v>27</v>
      </c>
      <c r="H3098" s="2" t="s">
        <v>10</v>
      </c>
      <c r="I3098" s="2" t="s">
        <v>11</v>
      </c>
      <c r="J3098" s="17">
        <v>1080</v>
      </c>
      <c r="K3098" s="3" t="s">
        <v>2010</v>
      </c>
      <c r="L3098" s="30">
        <f>IF(M3098="1000 szt.",((J3098/N3098)/1000),IF(M3098="gram",((J3098/N3098)*1000),J3098/N3098))</f>
        <v>180000</v>
      </c>
      <c r="M3098" s="6" t="s">
        <v>31</v>
      </c>
      <c r="N3098" s="11">
        <v>6.0000000000000001E-3</v>
      </c>
      <c r="O3098" s="56" t="s">
        <v>1354</v>
      </c>
    </row>
    <row r="3099" spans="1:15" ht="20.399999999999999" x14ac:dyDescent="0.3">
      <c r="A3099" s="9">
        <v>45676.493055555555</v>
      </c>
      <c r="B3099" s="2" t="s">
        <v>27</v>
      </c>
      <c r="C3099" s="2" t="s">
        <v>32</v>
      </c>
      <c r="D3099" s="2" t="s">
        <v>1716</v>
      </c>
      <c r="E3099" s="12" t="s">
        <v>1494</v>
      </c>
      <c r="G3099" s="2" t="s">
        <v>26</v>
      </c>
      <c r="H3099" s="2" t="s">
        <v>7</v>
      </c>
      <c r="I3099" s="2" t="s">
        <v>7</v>
      </c>
      <c r="J3099" s="17">
        <v>26009.22</v>
      </c>
      <c r="K3099" s="3" t="s">
        <v>2011</v>
      </c>
      <c r="L3099" s="30">
        <f>IF(M3099="1000 szt.",((J3099/N3099)/1000),IF(M3099="gram",((J3099/N3099)*1000),J3099/N3099))</f>
        <v>0.87868986486486489</v>
      </c>
      <c r="M3099" s="6" t="s">
        <v>19</v>
      </c>
      <c r="N3099" s="11">
        <v>29600</v>
      </c>
      <c r="O3099" s="56" t="s">
        <v>1354</v>
      </c>
    </row>
    <row r="3100" spans="1:15" ht="20.399999999999999" x14ac:dyDescent="0.3">
      <c r="A3100" s="9">
        <v>45676.699305555558</v>
      </c>
      <c r="B3100" s="2" t="s">
        <v>9</v>
      </c>
      <c r="C3100" s="2" t="s">
        <v>4</v>
      </c>
      <c r="D3100" s="2" t="s">
        <v>1709</v>
      </c>
      <c r="E3100" s="12" t="s">
        <v>52</v>
      </c>
      <c r="F3100" s="12" t="s">
        <v>1695</v>
      </c>
      <c r="G3100" s="2" t="s">
        <v>16</v>
      </c>
      <c r="H3100" s="2" t="s">
        <v>17</v>
      </c>
      <c r="I3100" s="2" t="s">
        <v>18</v>
      </c>
      <c r="J3100" s="17">
        <v>3</v>
      </c>
      <c r="K3100" s="3" t="s">
        <v>2012</v>
      </c>
      <c r="L3100" s="30">
        <f>IF(M3100="1000 szt.",((J3100/N3100)/1000),IF(M3100="gram",((J3100/N3100)*1000),J3100/N3100))</f>
        <v>1.5</v>
      </c>
      <c r="M3100" s="6" t="s">
        <v>19</v>
      </c>
      <c r="N3100" s="11">
        <v>2</v>
      </c>
      <c r="O3100" s="56" t="s">
        <v>1354</v>
      </c>
    </row>
    <row r="3101" spans="1:15" x14ac:dyDescent="0.3">
      <c r="A3101" s="9">
        <v>45676.65625</v>
      </c>
      <c r="B3101" s="2" t="s">
        <v>27</v>
      </c>
      <c r="C3101" s="2" t="s">
        <v>28</v>
      </c>
      <c r="D3101" s="2" t="s">
        <v>1712</v>
      </c>
      <c r="E3101" s="12" t="s">
        <v>1094</v>
      </c>
      <c r="G3101" s="2" t="s">
        <v>27</v>
      </c>
      <c r="H3101" s="2" t="s">
        <v>7</v>
      </c>
      <c r="I3101" s="2" t="s">
        <v>7</v>
      </c>
      <c r="J3101" s="17">
        <v>175.74</v>
      </c>
      <c r="K3101" s="3" t="s">
        <v>111</v>
      </c>
      <c r="L3101" s="30">
        <f>IF(M3101="1000 szt.",((J3101/N3101)/1000),IF(M3101="gram",((J3101/N3101)*1000),J3101/N3101))</f>
        <v>0.87870000000000004</v>
      </c>
      <c r="M3101" s="6" t="s">
        <v>19</v>
      </c>
      <c r="N3101" s="11">
        <v>200</v>
      </c>
      <c r="O3101" s="56" t="s">
        <v>1354</v>
      </c>
    </row>
    <row r="3102" spans="1:15" x14ac:dyDescent="0.3">
      <c r="A3102" s="9">
        <v>45676.916666666664</v>
      </c>
      <c r="B3102" s="2" t="s">
        <v>3</v>
      </c>
      <c r="C3102" s="2" t="s">
        <v>4</v>
      </c>
      <c r="D3102" s="2" t="s">
        <v>1708</v>
      </c>
      <c r="E3102" s="12" t="s">
        <v>58</v>
      </c>
      <c r="F3102" s="12" t="s">
        <v>1895</v>
      </c>
      <c r="G3102" s="2" t="s">
        <v>23</v>
      </c>
      <c r="H3102" s="2" t="s">
        <v>55</v>
      </c>
      <c r="I3102" s="2" t="s">
        <v>57</v>
      </c>
      <c r="J3102" s="17">
        <v>17.5</v>
      </c>
      <c r="K3102" s="3" t="s">
        <v>2013</v>
      </c>
      <c r="L3102" s="30">
        <f>IF(M3102="1000 szt.",((J3102/N3102)/1000),IF(M3102="gram",((J3102/N3102)*1000),J3102/N3102))</f>
        <v>35</v>
      </c>
      <c r="M3102" s="6" t="s">
        <v>46</v>
      </c>
      <c r="N3102" s="11">
        <v>0.5</v>
      </c>
      <c r="O3102" s="56" t="s">
        <v>1354</v>
      </c>
    </row>
    <row r="3103" spans="1:15" x14ac:dyDescent="0.3">
      <c r="A3103" s="9">
        <v>45672.375</v>
      </c>
      <c r="B3103" s="2" t="s">
        <v>27</v>
      </c>
      <c r="C3103" s="2" t="s">
        <v>28</v>
      </c>
      <c r="D3103" s="2" t="s">
        <v>1708</v>
      </c>
      <c r="E3103" s="12" t="s">
        <v>66</v>
      </c>
      <c r="G3103" s="2" t="s">
        <v>27</v>
      </c>
      <c r="H3103" s="2" t="s">
        <v>37</v>
      </c>
      <c r="I3103" s="2" t="s">
        <v>38</v>
      </c>
      <c r="J3103" s="17">
        <v>200000</v>
      </c>
      <c r="K3103" s="3" t="s">
        <v>2014</v>
      </c>
      <c r="L3103" s="30">
        <f>IF(M3103="1000 szt.",((J3103/N3103)/1000),IF(M3103="gram",((J3103/N3103)*1000),J3103/N3103))</f>
        <v>200000</v>
      </c>
      <c r="M3103" s="6" t="s">
        <v>19</v>
      </c>
      <c r="N3103" s="11">
        <v>1</v>
      </c>
      <c r="O3103" s="56" t="s">
        <v>1166</v>
      </c>
    </row>
    <row r="3104" spans="1:15" x14ac:dyDescent="0.3">
      <c r="A3104" s="9">
        <v>45672.375</v>
      </c>
      <c r="B3104" s="2" t="s">
        <v>27</v>
      </c>
      <c r="C3104" s="2" t="s">
        <v>28</v>
      </c>
      <c r="D3104" s="2" t="s">
        <v>1708</v>
      </c>
      <c r="E3104" s="12" t="s">
        <v>66</v>
      </c>
      <c r="G3104" s="2" t="s">
        <v>27</v>
      </c>
      <c r="H3104" s="2" t="s">
        <v>10</v>
      </c>
      <c r="I3104" s="2" t="s">
        <v>35</v>
      </c>
      <c r="J3104" s="17">
        <v>72</v>
      </c>
      <c r="L3104" s="30">
        <f>IF(M3104="1000 szt.",((J3104/N3104)/1000),IF(M3104="gram",((J3104/N3104)*1000),J3104/N3104))</f>
        <v>45000</v>
      </c>
      <c r="M3104" s="6" t="s">
        <v>31</v>
      </c>
      <c r="N3104" s="11">
        <v>1.6000000000000001E-3</v>
      </c>
      <c r="O3104" s="56" t="s">
        <v>1166</v>
      </c>
    </row>
    <row r="3105" spans="1:15" x14ac:dyDescent="0.3">
      <c r="A3105" s="9">
        <v>45671.756944444445</v>
      </c>
      <c r="B3105" s="2" t="s">
        <v>9</v>
      </c>
      <c r="C3105" s="2" t="s">
        <v>4</v>
      </c>
      <c r="D3105" s="2" t="s">
        <v>1713</v>
      </c>
      <c r="E3105" s="12" t="s">
        <v>3896</v>
      </c>
      <c r="F3105" s="12" t="s">
        <v>1697</v>
      </c>
      <c r="G3105" s="2" t="s">
        <v>16</v>
      </c>
      <c r="H3105" s="2" t="s">
        <v>10</v>
      </c>
      <c r="I3105" s="2" t="s">
        <v>11</v>
      </c>
      <c r="K3105" s="3" t="s">
        <v>2015</v>
      </c>
      <c r="L3105" s="30">
        <f>IF(M3105="1000 szt.",((J3105/N3105)/1000),IF(M3105="gram",((J3105/N3105)*1000),J3105/N3105))</f>
        <v>0</v>
      </c>
      <c r="M3105" s="6" t="s">
        <v>31</v>
      </c>
      <c r="N3105" s="11">
        <v>4.657E-2</v>
      </c>
      <c r="O3105" s="56" t="s">
        <v>1354</v>
      </c>
    </row>
    <row r="3106" spans="1:15" x14ac:dyDescent="0.3">
      <c r="A3106" s="9">
        <v>45674.520833333336</v>
      </c>
      <c r="B3106" s="2" t="s">
        <v>27</v>
      </c>
      <c r="C3106" s="2" t="s">
        <v>28</v>
      </c>
      <c r="D3106" s="2" t="s">
        <v>1708</v>
      </c>
      <c r="E3106" s="12" t="s">
        <v>1708</v>
      </c>
      <c r="G3106" s="2" t="s">
        <v>27</v>
      </c>
      <c r="H3106" s="2" t="s">
        <v>29</v>
      </c>
      <c r="I3106" s="2" t="s">
        <v>30</v>
      </c>
      <c r="J3106" s="17">
        <v>821820</v>
      </c>
      <c r="L3106" s="30">
        <f>IF(M3106="1000 szt.",((J3106/N3106)/1000),IF(M3106="gram",((J3106/N3106)*1000),J3106/N3106))</f>
        <v>815.54033938672217</v>
      </c>
      <c r="M3106" s="6" t="s">
        <v>31</v>
      </c>
      <c r="N3106" s="11">
        <v>1007.7</v>
      </c>
      <c r="O3106" s="56" t="s">
        <v>1163</v>
      </c>
    </row>
    <row r="3107" spans="1:15" x14ac:dyDescent="0.3">
      <c r="A3107" s="9">
        <v>45674.520833333336</v>
      </c>
      <c r="B3107" s="2" t="s">
        <v>27</v>
      </c>
      <c r="C3107" s="2" t="s">
        <v>28</v>
      </c>
      <c r="D3107" s="2" t="s">
        <v>1708</v>
      </c>
      <c r="E3107" s="12" t="s">
        <v>1708</v>
      </c>
      <c r="G3107" s="2" t="s">
        <v>27</v>
      </c>
      <c r="H3107" s="2" t="s">
        <v>29</v>
      </c>
      <c r="I3107" s="2" t="s">
        <v>134</v>
      </c>
      <c r="J3107" s="17">
        <v>69257</v>
      </c>
      <c r="L3107" s="30">
        <f>IF(M3107="1000 szt.",((J3107/N3107)/1000),IF(M3107="gram",((J3107/N3107)*1000),J3107/N3107))</f>
        <v>610.46275892463643</v>
      </c>
      <c r="M3107" s="6" t="s">
        <v>31</v>
      </c>
      <c r="N3107" s="11">
        <v>113.45</v>
      </c>
      <c r="O3107" s="56" t="s">
        <v>1163</v>
      </c>
    </row>
    <row r="3108" spans="1:15" x14ac:dyDescent="0.3">
      <c r="A3108" s="9">
        <v>45677.659722222219</v>
      </c>
      <c r="B3108" s="2" t="s">
        <v>9</v>
      </c>
      <c r="C3108" s="2" t="s">
        <v>4</v>
      </c>
      <c r="D3108" s="2" t="s">
        <v>1709</v>
      </c>
      <c r="E3108" s="12" t="s">
        <v>52</v>
      </c>
      <c r="F3108" s="12" t="s">
        <v>1695</v>
      </c>
      <c r="G3108" s="2" t="s">
        <v>16</v>
      </c>
      <c r="H3108" s="2" t="s">
        <v>17</v>
      </c>
      <c r="I3108" s="2" t="s">
        <v>18</v>
      </c>
      <c r="J3108" s="17">
        <v>1.5</v>
      </c>
      <c r="K3108" s="3" t="s">
        <v>2016</v>
      </c>
      <c r="L3108" s="30">
        <f>IF(M3108="1000 szt.",((J3108/N3108)/1000),IF(M3108="gram",((J3108/N3108)*1000),J3108/N3108))</f>
        <v>1.5</v>
      </c>
      <c r="M3108" s="6" t="s">
        <v>19</v>
      </c>
      <c r="N3108" s="11">
        <v>1</v>
      </c>
      <c r="O3108" s="56" t="s">
        <v>1354</v>
      </c>
    </row>
    <row r="3109" spans="1:15" x14ac:dyDescent="0.3">
      <c r="A3109" s="9">
        <v>45678</v>
      </c>
      <c r="B3109" s="2" t="s">
        <v>3</v>
      </c>
      <c r="C3109" s="2" t="s">
        <v>4</v>
      </c>
      <c r="D3109" s="2" t="s">
        <v>1708</v>
      </c>
      <c r="E3109" s="12" t="s">
        <v>25</v>
      </c>
      <c r="F3109" s="12" t="s">
        <v>1896</v>
      </c>
      <c r="G3109" s="2" t="s">
        <v>26</v>
      </c>
      <c r="H3109" s="2" t="s">
        <v>7</v>
      </c>
      <c r="I3109" s="2" t="s">
        <v>7</v>
      </c>
      <c r="J3109" s="17">
        <v>351.48</v>
      </c>
      <c r="L3109" s="30">
        <f>IF(M3109="1000 szt.",((J3109/N3109)/1000),IF(M3109="gram",((J3109/N3109)*1000),J3109/N3109))</f>
        <v>0.87870000000000004</v>
      </c>
      <c r="M3109" s="6" t="s">
        <v>19</v>
      </c>
      <c r="N3109" s="11">
        <v>400</v>
      </c>
      <c r="O3109" s="56" t="s">
        <v>1354</v>
      </c>
    </row>
    <row r="3110" spans="1:15" x14ac:dyDescent="0.3">
      <c r="A3110" s="9">
        <v>45677.399305555555</v>
      </c>
      <c r="B3110" s="2" t="s">
        <v>3</v>
      </c>
      <c r="C3110" s="2" t="s">
        <v>4</v>
      </c>
      <c r="D3110" s="2" t="s">
        <v>1709</v>
      </c>
      <c r="E3110" s="12" t="s">
        <v>138</v>
      </c>
      <c r="F3110" s="12" t="s">
        <v>1905</v>
      </c>
      <c r="G3110" s="2" t="s">
        <v>23</v>
      </c>
      <c r="H3110" s="2" t="s">
        <v>11</v>
      </c>
      <c r="I3110" s="2" t="s">
        <v>11</v>
      </c>
      <c r="J3110" s="17">
        <v>328</v>
      </c>
      <c r="K3110" s="3" t="s">
        <v>2017</v>
      </c>
      <c r="L3110" s="30">
        <f>IF(M3110="1000 szt.",((J3110/N3110)/1000),IF(M3110="gram",((J3110/N3110)*1000),J3110/N3110))</f>
        <v>328</v>
      </c>
      <c r="M3110" s="6" t="s">
        <v>19</v>
      </c>
      <c r="N3110" s="11">
        <v>1</v>
      </c>
      <c r="O3110" s="56" t="s">
        <v>1354</v>
      </c>
    </row>
    <row r="3111" spans="1:15" x14ac:dyDescent="0.3">
      <c r="A3111" s="9">
        <v>45677.399305555555</v>
      </c>
      <c r="B3111" s="2" t="s">
        <v>3</v>
      </c>
      <c r="C3111" s="2" t="s">
        <v>4</v>
      </c>
      <c r="D3111" s="2" t="s">
        <v>1709</v>
      </c>
      <c r="E3111" s="12" t="s">
        <v>138</v>
      </c>
      <c r="F3111" s="12" t="s">
        <v>1905</v>
      </c>
      <c r="G3111" s="2" t="s">
        <v>23</v>
      </c>
      <c r="H3111" s="2" t="s">
        <v>11</v>
      </c>
      <c r="I3111" s="2" t="s">
        <v>11</v>
      </c>
      <c r="J3111" s="17">
        <v>1585</v>
      </c>
      <c r="K3111" s="3" t="s">
        <v>2018</v>
      </c>
      <c r="L3111" s="30">
        <f>IF(M3111="1000 szt.",((J3111/N3111)/1000),IF(M3111="gram",((J3111/N3111)*1000),J3111/N3111))</f>
        <v>1585</v>
      </c>
      <c r="M3111" s="6" t="s">
        <v>19</v>
      </c>
      <c r="N3111" s="11">
        <v>1</v>
      </c>
      <c r="O3111" s="56" t="s">
        <v>1354</v>
      </c>
    </row>
    <row r="3112" spans="1:15" ht="20.399999999999999" x14ac:dyDescent="0.3">
      <c r="A3112" s="9">
        <v>45677.399305555555</v>
      </c>
      <c r="B3112" s="2" t="s">
        <v>3</v>
      </c>
      <c r="C3112" s="2" t="s">
        <v>4</v>
      </c>
      <c r="D3112" s="2" t="s">
        <v>1709</v>
      </c>
      <c r="E3112" s="12" t="s">
        <v>138</v>
      </c>
      <c r="F3112" s="12" t="s">
        <v>1905</v>
      </c>
      <c r="G3112" s="2" t="s">
        <v>23</v>
      </c>
      <c r="H3112" s="2" t="s">
        <v>11</v>
      </c>
      <c r="I3112" s="2" t="s">
        <v>11</v>
      </c>
      <c r="J3112" s="17">
        <v>12474</v>
      </c>
      <c r="K3112" s="3" t="s">
        <v>2019</v>
      </c>
      <c r="L3112" s="30">
        <f>IF(M3112="1000 szt.",((J3112/N3112)/1000),IF(M3112="gram",((J3112/N3112)*1000),J3112/N3112))</f>
        <v>12474</v>
      </c>
      <c r="M3112" s="6" t="s">
        <v>19</v>
      </c>
      <c r="N3112" s="11">
        <v>1</v>
      </c>
      <c r="O3112" s="56" t="s">
        <v>1354</v>
      </c>
    </row>
    <row r="3113" spans="1:15" x14ac:dyDescent="0.3">
      <c r="A3113" s="9">
        <v>45677.399305555555</v>
      </c>
      <c r="B3113" s="2" t="s">
        <v>3</v>
      </c>
      <c r="C3113" s="2" t="s">
        <v>4</v>
      </c>
      <c r="D3113" s="2" t="s">
        <v>1709</v>
      </c>
      <c r="E3113" s="12" t="s">
        <v>138</v>
      </c>
      <c r="F3113" s="12" t="s">
        <v>1905</v>
      </c>
      <c r="G3113" s="2" t="s">
        <v>23</v>
      </c>
      <c r="H3113" s="2" t="s">
        <v>11</v>
      </c>
      <c r="I3113" s="2" t="s">
        <v>11</v>
      </c>
      <c r="J3113" s="17">
        <v>7083.23</v>
      </c>
      <c r="K3113" s="3" t="s">
        <v>2020</v>
      </c>
      <c r="L3113" s="30">
        <f>IF(M3113="1000 szt.",((J3113/N3113)/1000),IF(M3113="gram",((J3113/N3113)*1000),J3113/N3113))</f>
        <v>7083.23</v>
      </c>
      <c r="M3113" s="6" t="s">
        <v>19</v>
      </c>
      <c r="N3113" s="11">
        <v>1</v>
      </c>
      <c r="O3113" s="56" t="s">
        <v>1354</v>
      </c>
    </row>
    <row r="3114" spans="1:15" x14ac:dyDescent="0.3">
      <c r="A3114" s="9">
        <v>45677.399305555555</v>
      </c>
      <c r="B3114" s="2" t="s">
        <v>3</v>
      </c>
      <c r="C3114" s="2" t="s">
        <v>4</v>
      </c>
      <c r="D3114" s="2" t="s">
        <v>1709</v>
      </c>
      <c r="E3114" s="12" t="s">
        <v>138</v>
      </c>
      <c r="F3114" s="12" t="s">
        <v>1905</v>
      </c>
      <c r="G3114" s="2" t="s">
        <v>23</v>
      </c>
      <c r="H3114" s="2" t="s">
        <v>11</v>
      </c>
      <c r="I3114" s="2" t="s">
        <v>11</v>
      </c>
      <c r="J3114" s="17">
        <v>6736.73</v>
      </c>
      <c r="K3114" s="3" t="s">
        <v>2021</v>
      </c>
      <c r="L3114" s="30">
        <f>IF(M3114="1000 szt.",((J3114/N3114)/1000),IF(M3114="gram",((J3114/N3114)*1000),J3114/N3114))</f>
        <v>6736.73</v>
      </c>
      <c r="M3114" s="6" t="s">
        <v>19</v>
      </c>
      <c r="N3114" s="11">
        <v>1</v>
      </c>
      <c r="O3114" s="56" t="s">
        <v>1354</v>
      </c>
    </row>
    <row r="3115" spans="1:15" x14ac:dyDescent="0.3">
      <c r="A3115" s="9">
        <v>45671.420138888891</v>
      </c>
      <c r="B3115" s="2" t="s">
        <v>27</v>
      </c>
      <c r="C3115" s="2" t="s">
        <v>28</v>
      </c>
      <c r="D3115" s="2" t="s">
        <v>1716</v>
      </c>
      <c r="E3115" s="12" t="s">
        <v>267</v>
      </c>
      <c r="G3115" s="2" t="s">
        <v>27</v>
      </c>
      <c r="H3115" s="2" t="s">
        <v>7</v>
      </c>
      <c r="I3115" s="2" t="s">
        <v>7</v>
      </c>
      <c r="J3115" s="17">
        <v>8488.15</v>
      </c>
      <c r="K3115" s="3" t="s">
        <v>2022</v>
      </c>
      <c r="L3115" s="30">
        <f>IF(M3115="1000 szt.",((J3115/N3115)/1000),IF(M3115="gram",((J3115/N3115)*1000),J3115/N3115))</f>
        <v>0.87869047619047613</v>
      </c>
      <c r="M3115" s="6" t="s">
        <v>19</v>
      </c>
      <c r="N3115" s="11">
        <v>9660</v>
      </c>
      <c r="O3115" s="56" t="s">
        <v>1354</v>
      </c>
    </row>
    <row r="3116" spans="1:15" x14ac:dyDescent="0.3">
      <c r="A3116" s="9">
        <v>45678.469444444447</v>
      </c>
      <c r="B3116" s="2" t="s">
        <v>27</v>
      </c>
      <c r="C3116" s="2" t="s">
        <v>28</v>
      </c>
      <c r="D3116" s="2" t="s">
        <v>1716</v>
      </c>
      <c r="E3116" s="12" t="s">
        <v>267</v>
      </c>
      <c r="G3116" s="2" t="s">
        <v>27</v>
      </c>
      <c r="H3116" s="2" t="s">
        <v>7</v>
      </c>
      <c r="I3116" s="2" t="s">
        <v>7</v>
      </c>
      <c r="J3116" s="17">
        <v>8488.15</v>
      </c>
      <c r="K3116" s="3" t="s">
        <v>2022</v>
      </c>
      <c r="L3116" s="30">
        <f>IF(M3116="1000 szt.",((J3116/N3116)/1000),IF(M3116="gram",((J3116/N3116)*1000),J3116/N3116))</f>
        <v>0.87869047619047613</v>
      </c>
      <c r="M3116" s="6" t="s">
        <v>19</v>
      </c>
      <c r="N3116" s="11">
        <v>9660</v>
      </c>
      <c r="O3116" s="56" t="s">
        <v>1354</v>
      </c>
    </row>
    <row r="3117" spans="1:15" x14ac:dyDescent="0.3">
      <c r="A3117" s="9">
        <v>45678.4375</v>
      </c>
      <c r="B3117" s="2" t="s">
        <v>27</v>
      </c>
      <c r="C3117" s="2" t="s">
        <v>28</v>
      </c>
      <c r="D3117" s="2" t="s">
        <v>1711</v>
      </c>
      <c r="E3117" s="12" t="s">
        <v>1906</v>
      </c>
      <c r="G3117" s="2" t="s">
        <v>27</v>
      </c>
      <c r="H3117" s="2" t="s">
        <v>7</v>
      </c>
      <c r="I3117" s="2" t="s">
        <v>7</v>
      </c>
      <c r="J3117" s="17">
        <v>2706.37</v>
      </c>
      <c r="L3117" s="30">
        <f>IF(M3117="1000 szt.",((J3117/N3117)/1000),IF(M3117="gram",((J3117/N3117)*1000),J3117/N3117))</f>
        <v>0.87869155844155844</v>
      </c>
      <c r="M3117" s="6" t="s">
        <v>19</v>
      </c>
      <c r="N3117" s="11">
        <v>3080</v>
      </c>
      <c r="O3117" s="56" t="s">
        <v>1354</v>
      </c>
    </row>
    <row r="3118" spans="1:15" x14ac:dyDescent="0.3">
      <c r="A3118" s="9">
        <v>45678.493055555555</v>
      </c>
      <c r="B3118" s="2" t="s">
        <v>3</v>
      </c>
      <c r="C3118" s="2" t="s">
        <v>4</v>
      </c>
      <c r="D3118" s="2" t="s">
        <v>1708</v>
      </c>
      <c r="E3118" s="12" t="s">
        <v>25</v>
      </c>
      <c r="F3118" s="12" t="s">
        <v>1901</v>
      </c>
      <c r="G3118" s="2" t="s">
        <v>26</v>
      </c>
      <c r="H3118" s="2" t="s">
        <v>45</v>
      </c>
      <c r="I3118" s="2" t="s">
        <v>45</v>
      </c>
      <c r="J3118" s="17">
        <v>390</v>
      </c>
      <c r="L3118" s="30">
        <f>IF(M3118="1000 szt.",((J3118/N3118)/1000),IF(M3118="gram",((J3118/N3118)*1000),J3118/N3118))</f>
        <v>1300</v>
      </c>
      <c r="M3118" s="6" t="s">
        <v>46</v>
      </c>
      <c r="N3118" s="11">
        <v>0.3</v>
      </c>
      <c r="O3118" s="56" t="s">
        <v>1354</v>
      </c>
    </row>
    <row r="3119" spans="1:15" x14ac:dyDescent="0.3">
      <c r="A3119" s="9">
        <v>45678.659722222219</v>
      </c>
      <c r="B3119" s="2" t="s">
        <v>9</v>
      </c>
      <c r="C3119" s="2" t="s">
        <v>4</v>
      </c>
      <c r="D3119" s="2" t="s">
        <v>1715</v>
      </c>
      <c r="E3119" s="12" t="s">
        <v>113</v>
      </c>
      <c r="F3119" s="12" t="s">
        <v>1698</v>
      </c>
      <c r="G3119" s="2" t="s">
        <v>16</v>
      </c>
      <c r="H3119" s="2" t="s">
        <v>17</v>
      </c>
      <c r="I3119" s="2" t="s">
        <v>18</v>
      </c>
      <c r="J3119" s="17">
        <v>9</v>
      </c>
      <c r="K3119" s="3" t="s">
        <v>2023</v>
      </c>
      <c r="L3119" s="30">
        <f>IF(M3119="1000 szt.",((J3119/N3119)/1000),IF(M3119="gram",((J3119/N3119)*1000),J3119/N3119))</f>
        <v>9</v>
      </c>
      <c r="M3119" s="6" t="s">
        <v>19</v>
      </c>
      <c r="N3119" s="11">
        <v>1</v>
      </c>
      <c r="O3119" s="56" t="s">
        <v>1354</v>
      </c>
    </row>
    <row r="3120" spans="1:15" x14ac:dyDescent="0.3">
      <c r="A3120" s="9">
        <v>45678.6875</v>
      </c>
      <c r="B3120" s="2" t="s">
        <v>9</v>
      </c>
      <c r="C3120" s="2" t="s">
        <v>4</v>
      </c>
      <c r="D3120" s="2" t="s">
        <v>1714</v>
      </c>
      <c r="E3120" s="12" t="s">
        <v>1907</v>
      </c>
      <c r="F3120" s="12" t="s">
        <v>1718</v>
      </c>
      <c r="G3120" s="2" t="s">
        <v>16</v>
      </c>
      <c r="H3120" s="2" t="s">
        <v>11</v>
      </c>
      <c r="I3120" s="2" t="s">
        <v>11</v>
      </c>
      <c r="J3120" s="17">
        <v>50</v>
      </c>
      <c r="K3120" s="3" t="s">
        <v>1105</v>
      </c>
      <c r="L3120" s="30">
        <f>IF(M3120="1000 szt.",((J3120/N3120)/1000),IF(M3120="gram",((J3120/N3120)*1000),J3120/N3120))</f>
        <v>50</v>
      </c>
      <c r="M3120" s="6" t="s">
        <v>19</v>
      </c>
      <c r="N3120" s="11">
        <v>1</v>
      </c>
      <c r="O3120" s="56" t="s">
        <v>1354</v>
      </c>
    </row>
    <row r="3121" spans="1:15" x14ac:dyDescent="0.3">
      <c r="A3121" s="9">
        <v>45678.604166666664</v>
      </c>
      <c r="B3121" s="2" t="s">
        <v>3</v>
      </c>
      <c r="C3121" s="2" t="s">
        <v>32</v>
      </c>
      <c r="D3121" s="2" t="s">
        <v>1714</v>
      </c>
      <c r="E3121" s="12" t="s">
        <v>33</v>
      </c>
      <c r="G3121" s="2" t="s">
        <v>34</v>
      </c>
      <c r="H3121" s="2" t="s">
        <v>10</v>
      </c>
      <c r="I3121" s="2" t="s">
        <v>200</v>
      </c>
      <c r="J3121" s="17">
        <v>315000</v>
      </c>
      <c r="L3121" s="30">
        <f>IF(M3121="1000 szt.",((J3121/N3121)/1000),IF(M3121="gram",((J3121/N3121)*1000),J3121/N3121))</f>
        <v>300000</v>
      </c>
      <c r="M3121" s="6" t="s">
        <v>31</v>
      </c>
      <c r="N3121" s="11">
        <v>1.05</v>
      </c>
      <c r="O3121" s="56" t="s">
        <v>3862</v>
      </c>
    </row>
    <row r="3122" spans="1:15" x14ac:dyDescent="0.3">
      <c r="A3122" s="9">
        <v>45678.895833333336</v>
      </c>
      <c r="B3122" s="2" t="s">
        <v>3</v>
      </c>
      <c r="C3122" s="2" t="s">
        <v>32</v>
      </c>
      <c r="D3122" s="2" t="s">
        <v>1712</v>
      </c>
      <c r="E3122" s="12" t="s">
        <v>162</v>
      </c>
      <c r="G3122" s="2" t="s">
        <v>250</v>
      </c>
      <c r="H3122" s="2" t="s">
        <v>37</v>
      </c>
      <c r="I3122" s="2" t="s">
        <v>1942</v>
      </c>
      <c r="J3122" s="17">
        <v>55000</v>
      </c>
      <c r="K3122" s="3" t="s">
        <v>2024</v>
      </c>
      <c r="L3122" s="30">
        <f>IF(M3122="1000 szt.",((J3122/N3122)/1000),IF(M3122="gram",((J3122/N3122)*1000),J3122/N3122))</f>
        <v>55000</v>
      </c>
      <c r="M3122" s="6" t="s">
        <v>19</v>
      </c>
      <c r="N3122" s="11">
        <v>1</v>
      </c>
      <c r="O3122" s="56" t="s">
        <v>1354</v>
      </c>
    </row>
    <row r="3123" spans="1:15" x14ac:dyDescent="0.3">
      <c r="A3123" s="9">
        <v>45679.0625</v>
      </c>
      <c r="B3123" s="2" t="s">
        <v>3</v>
      </c>
      <c r="C3123" s="2" t="s">
        <v>4</v>
      </c>
      <c r="D3123" s="2" t="s">
        <v>1708</v>
      </c>
      <c r="E3123" s="12" t="s">
        <v>58</v>
      </c>
      <c r="F3123" s="12" t="s">
        <v>1895</v>
      </c>
      <c r="G3123" s="2" t="s">
        <v>23</v>
      </c>
      <c r="H3123" s="2" t="s">
        <v>7</v>
      </c>
      <c r="I3123" s="2" t="s">
        <v>7</v>
      </c>
      <c r="J3123" s="17">
        <v>35.15</v>
      </c>
      <c r="K3123" s="3" t="s">
        <v>2025</v>
      </c>
      <c r="L3123" s="30">
        <f>IF(M3123="1000 szt.",((J3123/N3123)/1000),IF(M3123="gram",((J3123/N3123)*1000),J3123/N3123))</f>
        <v>0.87874999999999992</v>
      </c>
      <c r="M3123" s="6" t="s">
        <v>19</v>
      </c>
      <c r="N3123" s="11">
        <v>40</v>
      </c>
      <c r="O3123" s="56" t="s">
        <v>1354</v>
      </c>
    </row>
    <row r="3124" spans="1:15" x14ac:dyDescent="0.3">
      <c r="A3124" s="9">
        <v>45679.229166666664</v>
      </c>
      <c r="B3124" s="2" t="s">
        <v>9</v>
      </c>
      <c r="C3124" s="2" t="s">
        <v>4</v>
      </c>
      <c r="D3124" s="2" t="s">
        <v>1708</v>
      </c>
      <c r="E3124" s="12" t="s">
        <v>66</v>
      </c>
      <c r="F3124" s="12" t="s">
        <v>1900</v>
      </c>
      <c r="G3124" s="2" t="s">
        <v>23</v>
      </c>
      <c r="H3124" s="2" t="s">
        <v>37</v>
      </c>
      <c r="I3124" s="2" t="s">
        <v>38</v>
      </c>
      <c r="J3124" s="17">
        <v>60000</v>
      </c>
      <c r="K3124" s="3" t="s">
        <v>2026</v>
      </c>
      <c r="L3124" s="30">
        <f>IF(M3124="1000 szt.",((J3124/N3124)/1000),IF(M3124="gram",((J3124/N3124)*1000),J3124/N3124))</f>
        <v>60000</v>
      </c>
      <c r="M3124" s="6" t="s">
        <v>19</v>
      </c>
      <c r="N3124" s="11">
        <v>1</v>
      </c>
      <c r="O3124" s="56" t="s">
        <v>1354</v>
      </c>
    </row>
    <row r="3125" spans="1:15" x14ac:dyDescent="0.3">
      <c r="A3125" s="9">
        <v>45679.302083333336</v>
      </c>
      <c r="B3125" s="2" t="s">
        <v>3</v>
      </c>
      <c r="C3125" s="2" t="s">
        <v>4</v>
      </c>
      <c r="D3125" s="2" t="s">
        <v>1708</v>
      </c>
      <c r="E3125" s="12" t="s">
        <v>58</v>
      </c>
      <c r="F3125" s="12" t="s">
        <v>1895</v>
      </c>
      <c r="G3125" s="2" t="s">
        <v>23</v>
      </c>
      <c r="H3125" s="2" t="s">
        <v>7</v>
      </c>
      <c r="I3125" s="2" t="s">
        <v>7</v>
      </c>
      <c r="J3125" s="17">
        <v>35.15</v>
      </c>
      <c r="K3125" s="3" t="s">
        <v>2027</v>
      </c>
      <c r="L3125" s="30">
        <f>IF(M3125="1000 szt.",((J3125/N3125)/1000),IF(M3125="gram",((J3125/N3125)*1000),J3125/N3125))</f>
        <v>0.87874999999999992</v>
      </c>
      <c r="M3125" s="6" t="s">
        <v>19</v>
      </c>
      <c r="N3125" s="11">
        <v>40</v>
      </c>
      <c r="O3125" s="56" t="s">
        <v>1354</v>
      </c>
    </row>
    <row r="3126" spans="1:15" x14ac:dyDescent="0.3">
      <c r="A3126" s="9">
        <v>45679.451388888891</v>
      </c>
      <c r="B3126" s="2" t="s">
        <v>3</v>
      </c>
      <c r="C3126" s="2" t="s">
        <v>4</v>
      </c>
      <c r="D3126" s="2" t="s">
        <v>1708</v>
      </c>
      <c r="E3126" s="12" t="s">
        <v>71</v>
      </c>
      <c r="F3126" s="12" t="s">
        <v>1898</v>
      </c>
      <c r="G3126" s="2" t="s">
        <v>23</v>
      </c>
      <c r="H3126" s="2" t="s">
        <v>7</v>
      </c>
      <c r="I3126" s="2" t="s">
        <v>7</v>
      </c>
      <c r="J3126" s="17">
        <v>52.72</v>
      </c>
      <c r="L3126" s="30">
        <f>IF(M3126="1000 szt.",((J3126/N3126)/1000),IF(M3126="gram",((J3126/N3126)*1000),J3126/N3126))</f>
        <v>0.8786666666666666</v>
      </c>
      <c r="M3126" s="6" t="s">
        <v>19</v>
      </c>
      <c r="N3126" s="11">
        <v>60</v>
      </c>
      <c r="O3126" s="56" t="s">
        <v>1354</v>
      </c>
    </row>
    <row r="3127" spans="1:15" x14ac:dyDescent="0.3">
      <c r="A3127" s="9">
        <v>45679.451388888891</v>
      </c>
      <c r="B3127" s="2" t="s">
        <v>3</v>
      </c>
      <c r="C3127" s="2" t="s">
        <v>4</v>
      </c>
      <c r="D3127" s="2" t="s">
        <v>1708</v>
      </c>
      <c r="E3127" s="12" t="s">
        <v>71</v>
      </c>
      <c r="F3127" s="12" t="s">
        <v>1898</v>
      </c>
      <c r="G3127" s="2" t="s">
        <v>23</v>
      </c>
      <c r="H3127" s="2" t="s">
        <v>7</v>
      </c>
      <c r="I3127" s="2" t="s">
        <v>7</v>
      </c>
      <c r="J3127" s="17">
        <v>49.21</v>
      </c>
      <c r="L3127" s="30">
        <f>IF(M3127="1000 szt.",((J3127/N3127)/1000),IF(M3127="gram",((J3127/N3127)*1000),J3127/N3127))</f>
        <v>0.87875000000000003</v>
      </c>
      <c r="M3127" s="6" t="s">
        <v>19</v>
      </c>
      <c r="N3127" s="11">
        <v>56</v>
      </c>
      <c r="O3127" s="56" t="s">
        <v>1354</v>
      </c>
    </row>
    <row r="3128" spans="1:15" x14ac:dyDescent="0.3">
      <c r="A3128" s="9">
        <v>45679.46875</v>
      </c>
      <c r="B3128" s="2" t="s">
        <v>3</v>
      </c>
      <c r="C3128" s="2" t="s">
        <v>4</v>
      </c>
      <c r="D3128" s="2" t="s">
        <v>1708</v>
      </c>
      <c r="E3128" s="12" t="s">
        <v>22</v>
      </c>
      <c r="F3128" s="12" t="s">
        <v>1899</v>
      </c>
      <c r="G3128" s="2" t="s">
        <v>23</v>
      </c>
      <c r="H3128" s="2" t="s">
        <v>55</v>
      </c>
      <c r="I3128" s="2" t="s">
        <v>57</v>
      </c>
      <c r="J3128" s="17">
        <v>200</v>
      </c>
      <c r="K3128" s="3" t="s">
        <v>2028</v>
      </c>
      <c r="L3128" s="30">
        <f>IF(M3128="1000 szt.",((J3128/N3128)/1000),IF(M3128="gram",((J3128/N3128)*1000),J3128/N3128))</f>
        <v>40</v>
      </c>
      <c r="M3128" s="6" t="s">
        <v>46</v>
      </c>
      <c r="N3128" s="11">
        <v>5</v>
      </c>
      <c r="O3128" s="56" t="s">
        <v>1354</v>
      </c>
    </row>
    <row r="3129" spans="1:15" x14ac:dyDescent="0.3">
      <c r="A3129" s="9">
        <v>45679.451388888891</v>
      </c>
      <c r="B3129" s="2" t="s">
        <v>3</v>
      </c>
      <c r="C3129" s="2" t="s">
        <v>4</v>
      </c>
      <c r="D3129" s="2" t="s">
        <v>1708</v>
      </c>
      <c r="E3129" s="12" t="s">
        <v>71</v>
      </c>
      <c r="F3129" s="12" t="s">
        <v>1898</v>
      </c>
      <c r="G3129" s="2" t="s">
        <v>23</v>
      </c>
      <c r="H3129" s="2" t="s">
        <v>7</v>
      </c>
      <c r="I3129" s="2" t="s">
        <v>7</v>
      </c>
      <c r="J3129" s="17">
        <v>46.57</v>
      </c>
      <c r="L3129" s="30">
        <f>IF(M3129="1000 szt.",((J3129/N3129)/1000),IF(M3129="gram",((J3129/N3129)*1000),J3129/N3129))</f>
        <v>0.87867924528301888</v>
      </c>
      <c r="M3129" s="6" t="s">
        <v>19</v>
      </c>
      <c r="N3129" s="11">
        <v>53</v>
      </c>
      <c r="O3129" s="56" t="s">
        <v>1354</v>
      </c>
    </row>
    <row r="3130" spans="1:15" x14ac:dyDescent="0.3">
      <c r="A3130" s="9">
        <v>45679.451388888891</v>
      </c>
      <c r="B3130" s="2" t="s">
        <v>3</v>
      </c>
      <c r="C3130" s="2" t="s">
        <v>4</v>
      </c>
      <c r="D3130" s="2" t="s">
        <v>1708</v>
      </c>
      <c r="E3130" s="12" t="s">
        <v>71</v>
      </c>
      <c r="F3130" s="12" t="s">
        <v>1898</v>
      </c>
      <c r="G3130" s="2" t="s">
        <v>23</v>
      </c>
      <c r="H3130" s="2" t="s">
        <v>7</v>
      </c>
      <c r="I3130" s="2" t="s">
        <v>7</v>
      </c>
      <c r="J3130" s="17">
        <v>55.36</v>
      </c>
      <c r="L3130" s="30">
        <f>IF(M3130="1000 szt.",((J3130/N3130)/1000),IF(M3130="gram",((J3130/N3130)*1000),J3130/N3130))</f>
        <v>0.87873015873015869</v>
      </c>
      <c r="M3130" s="6" t="s">
        <v>19</v>
      </c>
      <c r="N3130" s="11">
        <v>63</v>
      </c>
      <c r="O3130" s="56" t="s">
        <v>1354</v>
      </c>
    </row>
    <row r="3131" spans="1:15" x14ac:dyDescent="0.3">
      <c r="A3131" s="9">
        <v>45679.388888888891</v>
      </c>
      <c r="B3131" s="2" t="s">
        <v>27</v>
      </c>
      <c r="C3131" s="2" t="s">
        <v>28</v>
      </c>
      <c r="D3131" s="2" t="s">
        <v>1709</v>
      </c>
      <c r="E3131" s="12" t="s">
        <v>52</v>
      </c>
      <c r="G3131" s="2" t="s">
        <v>27</v>
      </c>
      <c r="H3131" s="2" t="s">
        <v>7</v>
      </c>
      <c r="I3131" s="2" t="s">
        <v>7</v>
      </c>
      <c r="J3131" s="17">
        <v>8716.6</v>
      </c>
      <c r="K3131" s="3" t="s">
        <v>110</v>
      </c>
      <c r="L3131" s="30">
        <f>IF(M3131="1000 szt.",((J3131/N3131)/1000),IF(M3131="gram",((J3131/N3131)*1000),J3131/N3131))</f>
        <v>0.87868951612903234</v>
      </c>
      <c r="M3131" s="6" t="s">
        <v>19</v>
      </c>
      <c r="N3131" s="11">
        <v>9920</v>
      </c>
      <c r="O3131" s="56" t="s">
        <v>1354</v>
      </c>
    </row>
    <row r="3132" spans="1:15" x14ac:dyDescent="0.3">
      <c r="A3132" s="9">
        <v>45679.451388888891</v>
      </c>
      <c r="B3132" s="2" t="s">
        <v>3</v>
      </c>
      <c r="C3132" s="2" t="s">
        <v>4</v>
      </c>
      <c r="D3132" s="2" t="s">
        <v>1708</v>
      </c>
      <c r="E3132" s="12" t="s">
        <v>71</v>
      </c>
      <c r="F3132" s="12" t="s">
        <v>1898</v>
      </c>
      <c r="G3132" s="2" t="s">
        <v>23</v>
      </c>
      <c r="H3132" s="2" t="s">
        <v>7</v>
      </c>
      <c r="I3132" s="2" t="s">
        <v>7</v>
      </c>
      <c r="J3132" s="17">
        <v>35.15</v>
      </c>
      <c r="L3132" s="30">
        <f>IF(M3132="1000 szt.",((J3132/N3132)/1000),IF(M3132="gram",((J3132/N3132)*1000),J3132/N3132))</f>
        <v>0.87874999999999992</v>
      </c>
      <c r="M3132" s="6" t="s">
        <v>19</v>
      </c>
      <c r="N3132" s="11">
        <v>40</v>
      </c>
      <c r="O3132" s="56" t="s">
        <v>1354</v>
      </c>
    </row>
    <row r="3133" spans="1:15" x14ac:dyDescent="0.3">
      <c r="A3133" s="9">
        <v>45679.357638888891</v>
      </c>
      <c r="B3133" s="2" t="s">
        <v>9</v>
      </c>
      <c r="C3133" s="2" t="s">
        <v>4</v>
      </c>
      <c r="D3133" s="2" t="s">
        <v>1709</v>
      </c>
      <c r="E3133" s="12" t="s">
        <v>60</v>
      </c>
      <c r="F3133" s="12" t="s">
        <v>1894</v>
      </c>
      <c r="G3133" s="2" t="s">
        <v>23</v>
      </c>
      <c r="H3133" s="2" t="s">
        <v>10</v>
      </c>
      <c r="I3133" s="2" t="s">
        <v>35</v>
      </c>
      <c r="J3133" s="17">
        <v>92.4</v>
      </c>
      <c r="K3133" s="3" t="s">
        <v>2029</v>
      </c>
      <c r="L3133" s="30">
        <f>IF(M3133="1000 szt.",((J3133/N3133)/1000),IF(M3133="gram",((J3133/N3133)*1000),J3133/N3133))</f>
        <v>70000</v>
      </c>
      <c r="M3133" s="6" t="s">
        <v>31</v>
      </c>
      <c r="N3133" s="11">
        <v>1.32E-3</v>
      </c>
      <c r="O3133" s="56" t="s">
        <v>1354</v>
      </c>
    </row>
    <row r="3134" spans="1:15" x14ac:dyDescent="0.3">
      <c r="A3134" s="9">
        <v>45679.479166666664</v>
      </c>
      <c r="B3134" s="2" t="s">
        <v>27</v>
      </c>
      <c r="C3134" s="2" t="s">
        <v>28</v>
      </c>
      <c r="D3134" s="2" t="s">
        <v>1708</v>
      </c>
      <c r="E3134" s="12" t="s">
        <v>1708</v>
      </c>
      <c r="G3134" s="2" t="s">
        <v>27</v>
      </c>
      <c r="H3134" s="2" t="s">
        <v>7</v>
      </c>
      <c r="I3134" s="2" t="s">
        <v>7</v>
      </c>
      <c r="J3134" s="17">
        <v>7029.52</v>
      </c>
      <c r="L3134" s="30">
        <f>IF(M3134="1000 szt.",((J3134/N3134)/1000),IF(M3134="gram",((J3134/N3134)*1000),J3134/N3134))</f>
        <v>0.87869000000000008</v>
      </c>
      <c r="M3134" s="6" t="s">
        <v>19</v>
      </c>
      <c r="N3134" s="11">
        <v>8000</v>
      </c>
      <c r="O3134" s="56" t="s">
        <v>1171</v>
      </c>
    </row>
    <row r="3135" spans="1:15" x14ac:dyDescent="0.3">
      <c r="A3135" s="9">
        <v>45679.541666666664</v>
      </c>
      <c r="B3135" s="2" t="s">
        <v>27</v>
      </c>
      <c r="C3135" s="2" t="s">
        <v>32</v>
      </c>
      <c r="D3135" s="2" t="s">
        <v>1708</v>
      </c>
      <c r="E3135" s="12" t="s">
        <v>199</v>
      </c>
      <c r="G3135" s="2" t="s">
        <v>26</v>
      </c>
      <c r="H3135" s="2" t="s">
        <v>10</v>
      </c>
      <c r="I3135" s="2" t="s">
        <v>456</v>
      </c>
      <c r="J3135" s="17">
        <v>595</v>
      </c>
      <c r="L3135" s="30">
        <f>IF(M3135="1000 szt.",((J3135/N3135)/1000),IF(M3135="gram",((J3135/N3135)*1000),J3135/N3135))</f>
        <v>35</v>
      </c>
      <c r="M3135" s="6" t="s">
        <v>388</v>
      </c>
      <c r="N3135" s="11">
        <v>17</v>
      </c>
      <c r="O3135" s="56" t="s">
        <v>1354</v>
      </c>
    </row>
    <row r="3136" spans="1:15" x14ac:dyDescent="0.3">
      <c r="A3136" s="9">
        <v>45679.447916666664</v>
      </c>
      <c r="B3136" s="2" t="s">
        <v>27</v>
      </c>
      <c r="C3136" s="2" t="s">
        <v>28</v>
      </c>
      <c r="D3136" s="2" t="s">
        <v>1714</v>
      </c>
      <c r="E3136" s="12" t="s">
        <v>63</v>
      </c>
      <c r="G3136" s="2" t="s">
        <v>27</v>
      </c>
      <c r="H3136" s="2" t="s">
        <v>29</v>
      </c>
      <c r="I3136" s="2" t="s">
        <v>30</v>
      </c>
      <c r="J3136" s="17">
        <v>363513.69</v>
      </c>
      <c r="L3136" s="30">
        <f>IF(M3136="1000 szt.",((J3136/N3136)/1000),IF(M3136="gram",((J3136/N3136)*1000),J3136/N3136))</f>
        <v>668.15000183803261</v>
      </c>
      <c r="M3136" s="6" t="s">
        <v>31</v>
      </c>
      <c r="N3136" s="11">
        <v>544.05999999999995</v>
      </c>
      <c r="O3136" s="56" t="s">
        <v>1166</v>
      </c>
    </row>
    <row r="3137" spans="1:15" x14ac:dyDescent="0.3">
      <c r="A3137" s="9">
        <v>45679.447916666664</v>
      </c>
      <c r="B3137" s="2" t="s">
        <v>27</v>
      </c>
      <c r="C3137" s="2" t="s">
        <v>28</v>
      </c>
      <c r="D3137" s="2" t="s">
        <v>1714</v>
      </c>
      <c r="E3137" s="12" t="s">
        <v>63</v>
      </c>
      <c r="G3137" s="2" t="s">
        <v>27</v>
      </c>
      <c r="H3137" s="2" t="s">
        <v>10</v>
      </c>
      <c r="I3137" s="2" t="s">
        <v>35</v>
      </c>
      <c r="J3137" s="17">
        <v>252</v>
      </c>
      <c r="L3137" s="30">
        <f>IF(M3137="1000 szt.",((J3137/N3137)/1000),IF(M3137="gram",((J3137/N3137)*1000),J3137/N3137))</f>
        <v>48000</v>
      </c>
      <c r="M3137" s="6" t="s">
        <v>31</v>
      </c>
      <c r="N3137" s="11">
        <v>5.2500000000000003E-3</v>
      </c>
      <c r="O3137" s="56" t="s">
        <v>1166</v>
      </c>
    </row>
    <row r="3138" spans="1:15" x14ac:dyDescent="0.3">
      <c r="A3138" s="9">
        <v>45679.6875</v>
      </c>
      <c r="B3138" s="2" t="s">
        <v>27</v>
      </c>
      <c r="C3138" s="2" t="s">
        <v>28</v>
      </c>
      <c r="D3138" s="2" t="s">
        <v>1710</v>
      </c>
      <c r="E3138" s="12" t="s">
        <v>1710</v>
      </c>
      <c r="G3138" s="2" t="s">
        <v>27</v>
      </c>
      <c r="H3138" s="2" t="s">
        <v>10</v>
      </c>
      <c r="I3138" s="2" t="s">
        <v>219</v>
      </c>
      <c r="J3138" s="17">
        <v>327382.5</v>
      </c>
      <c r="L3138" s="30">
        <f>IF(M3138="1000 szt.",((J3138/N3138)/1000),IF(M3138="gram",((J3138/N3138)*1000),J3138/N3138))</f>
        <v>75000</v>
      </c>
      <c r="M3138" s="6" t="s">
        <v>31</v>
      </c>
      <c r="N3138" s="11">
        <v>4.3651</v>
      </c>
      <c r="O3138" s="56" t="s">
        <v>1354</v>
      </c>
    </row>
    <row r="3139" spans="1:15" x14ac:dyDescent="0.3">
      <c r="A3139" s="9">
        <v>45679.5</v>
      </c>
      <c r="B3139" s="2" t="s">
        <v>3</v>
      </c>
      <c r="C3139" s="2" t="s">
        <v>4</v>
      </c>
      <c r="D3139" s="2" t="s">
        <v>1708</v>
      </c>
      <c r="E3139" s="12" t="s">
        <v>58</v>
      </c>
      <c r="F3139" s="12" t="s">
        <v>1895</v>
      </c>
      <c r="G3139" s="2" t="s">
        <v>23</v>
      </c>
      <c r="H3139" s="2" t="s">
        <v>7</v>
      </c>
      <c r="I3139" s="2" t="s">
        <v>7</v>
      </c>
      <c r="J3139" s="17">
        <v>105.44</v>
      </c>
      <c r="L3139" s="30">
        <f>IF(M3139="1000 szt.",((J3139/N3139)/1000),IF(M3139="gram",((J3139/N3139)*1000),J3139/N3139))</f>
        <v>0.8786666666666666</v>
      </c>
      <c r="M3139" s="6" t="s">
        <v>19</v>
      </c>
      <c r="N3139" s="11">
        <v>120</v>
      </c>
      <c r="O3139" s="56" t="s">
        <v>1171</v>
      </c>
    </row>
    <row r="3140" spans="1:15" ht="30.6" x14ac:dyDescent="0.3">
      <c r="A3140" s="9">
        <v>45680.090277777781</v>
      </c>
      <c r="B3140" s="2" t="s">
        <v>9</v>
      </c>
      <c r="C3140" s="2" t="s">
        <v>4</v>
      </c>
      <c r="D3140" s="2" t="s">
        <v>1709</v>
      </c>
      <c r="E3140" s="12" t="s">
        <v>103</v>
      </c>
      <c r="F3140" s="12" t="s">
        <v>1897</v>
      </c>
      <c r="G3140" s="2" t="s">
        <v>23</v>
      </c>
      <c r="H3140" s="2" t="s">
        <v>37</v>
      </c>
      <c r="I3140" s="2" t="s">
        <v>1942</v>
      </c>
      <c r="J3140" s="17">
        <v>120000</v>
      </c>
      <c r="K3140" s="3" t="s">
        <v>2030</v>
      </c>
      <c r="L3140" s="30">
        <f>IF(M3140="1000 szt.",((J3140/N3140)/1000),IF(M3140="gram",((J3140/N3140)*1000),J3140/N3140))</f>
        <v>120000</v>
      </c>
      <c r="M3140" s="6" t="s">
        <v>19</v>
      </c>
      <c r="N3140" s="11">
        <v>1</v>
      </c>
      <c r="O3140" s="56" t="s">
        <v>1354</v>
      </c>
    </row>
    <row r="3141" spans="1:15" x14ac:dyDescent="0.3">
      <c r="A3141" s="9">
        <v>45680.347916666666</v>
      </c>
      <c r="B3141" s="2" t="s">
        <v>9</v>
      </c>
      <c r="C3141" s="2" t="s">
        <v>4</v>
      </c>
      <c r="D3141" s="2" t="s">
        <v>1713</v>
      </c>
      <c r="E3141" s="12" t="s">
        <v>3895</v>
      </c>
      <c r="F3141" s="12" t="s">
        <v>1908</v>
      </c>
      <c r="G3141" s="2" t="s">
        <v>16</v>
      </c>
      <c r="H3141" s="2" t="s">
        <v>17</v>
      </c>
      <c r="I3141" s="2" t="s">
        <v>18</v>
      </c>
      <c r="K3141" s="3" t="s">
        <v>1118</v>
      </c>
      <c r="L3141" s="30">
        <f>IF(M3141="1000 szt.",((J3141/N3141)/1000),IF(M3141="gram",((J3141/N3141)*1000),J3141/N3141))</f>
        <v>0</v>
      </c>
      <c r="M3141" s="6" t="s">
        <v>19</v>
      </c>
      <c r="N3141" s="11">
        <v>1</v>
      </c>
      <c r="O3141" s="56" t="s">
        <v>1354</v>
      </c>
    </row>
    <row r="3142" spans="1:15" x14ac:dyDescent="0.3">
      <c r="A3142" s="9">
        <v>45680.399305555555</v>
      </c>
      <c r="B3142" s="2" t="s">
        <v>9</v>
      </c>
      <c r="C3142" s="2" t="s">
        <v>4</v>
      </c>
      <c r="D3142" s="2" t="s">
        <v>1709</v>
      </c>
      <c r="E3142" s="12" t="s">
        <v>103</v>
      </c>
      <c r="F3142" s="12" t="s">
        <v>1897</v>
      </c>
      <c r="G3142" s="2" t="s">
        <v>23</v>
      </c>
      <c r="H3142" s="2" t="s">
        <v>434</v>
      </c>
      <c r="I3142" s="2" t="s">
        <v>11</v>
      </c>
      <c r="J3142" s="17">
        <v>1900</v>
      </c>
      <c r="K3142" s="3" t="s">
        <v>2031</v>
      </c>
      <c r="L3142" s="30">
        <f>IF(M3142="1000 szt.",((J3142/N3142)/1000),IF(M3142="gram",((J3142/N3142)*1000),J3142/N3142))</f>
        <v>1900</v>
      </c>
      <c r="M3142" s="6" t="s">
        <v>19</v>
      </c>
      <c r="N3142" s="11">
        <v>1</v>
      </c>
      <c r="O3142" s="56" t="s">
        <v>1354</v>
      </c>
    </row>
    <row r="3143" spans="1:15" x14ac:dyDescent="0.3">
      <c r="A3143" s="9">
        <v>45679.701388888891</v>
      </c>
      <c r="B3143" s="2" t="s">
        <v>27</v>
      </c>
      <c r="C3143" s="2" t="s">
        <v>28</v>
      </c>
      <c r="D3143" s="2" t="s">
        <v>1710</v>
      </c>
      <c r="E3143" s="12" t="s">
        <v>1710</v>
      </c>
      <c r="G3143" s="2" t="s">
        <v>27</v>
      </c>
      <c r="H3143" s="2" t="s">
        <v>10</v>
      </c>
      <c r="I3143" s="2" t="s">
        <v>11</v>
      </c>
      <c r="J3143" s="17">
        <v>215010</v>
      </c>
      <c r="K3143" s="3" t="s">
        <v>130</v>
      </c>
      <c r="L3143" s="30">
        <f>IF(M3143="1000 szt.",((J3143/N3143)/1000),IF(M3143="gram",((J3143/N3143)*1000),J3143/N3143))</f>
        <v>60000</v>
      </c>
      <c r="M3143" s="6" t="s">
        <v>31</v>
      </c>
      <c r="N3143" s="11">
        <v>3.5834999999999999</v>
      </c>
      <c r="O3143" s="56" t="s">
        <v>1166</v>
      </c>
    </row>
    <row r="3144" spans="1:15" x14ac:dyDescent="0.3">
      <c r="A3144" s="9">
        <v>45679.701388888891</v>
      </c>
      <c r="B3144" s="2" t="s">
        <v>27</v>
      </c>
      <c r="C3144" s="2" t="s">
        <v>28</v>
      </c>
      <c r="D3144" s="2" t="s">
        <v>1710</v>
      </c>
      <c r="E3144" s="12" t="s">
        <v>1710</v>
      </c>
      <c r="G3144" s="2" t="s">
        <v>27</v>
      </c>
      <c r="H3144" s="2" t="s">
        <v>10</v>
      </c>
      <c r="I3144" s="2" t="s">
        <v>35</v>
      </c>
      <c r="J3144" s="17">
        <v>700</v>
      </c>
      <c r="L3144" s="30">
        <f>IF(M3144="1000 szt.",((J3144/N3144)/1000),IF(M3144="gram",((J3144/N3144)*1000),J3144/N3144))</f>
        <v>50000</v>
      </c>
      <c r="M3144" s="6" t="s">
        <v>31</v>
      </c>
      <c r="N3144" s="11">
        <v>1.4E-2</v>
      </c>
      <c r="O3144" s="56" t="s">
        <v>1166</v>
      </c>
    </row>
    <row r="3145" spans="1:15" x14ac:dyDescent="0.3">
      <c r="A3145" s="9">
        <v>45679.701388888891</v>
      </c>
      <c r="B3145" s="2" t="s">
        <v>27</v>
      </c>
      <c r="C3145" s="2" t="s">
        <v>28</v>
      </c>
      <c r="D3145" s="2" t="s">
        <v>1710</v>
      </c>
      <c r="E3145" s="12" t="s">
        <v>1710</v>
      </c>
      <c r="G3145" s="2" t="s">
        <v>27</v>
      </c>
      <c r="H3145" s="2" t="s">
        <v>10</v>
      </c>
      <c r="I3145" s="2" t="s">
        <v>219</v>
      </c>
      <c r="J3145" s="17">
        <v>684157.5</v>
      </c>
      <c r="L3145" s="30">
        <f>IF(M3145="1000 szt.",((J3145/N3145)/1000),IF(M3145="gram",((J3145/N3145)*1000),J3145/N3145))</f>
        <v>75000</v>
      </c>
      <c r="M3145" s="6" t="s">
        <v>31</v>
      </c>
      <c r="N3145" s="11">
        <v>9.1220999999999997</v>
      </c>
      <c r="O3145" s="56" t="s">
        <v>1166</v>
      </c>
    </row>
    <row r="3146" spans="1:15" x14ac:dyDescent="0.3">
      <c r="A3146" s="9">
        <v>45679.701388888891</v>
      </c>
      <c r="B3146" s="2" t="s">
        <v>27</v>
      </c>
      <c r="C3146" s="2" t="s">
        <v>28</v>
      </c>
      <c r="D3146" s="2" t="s">
        <v>1710</v>
      </c>
      <c r="E3146" s="12" t="s">
        <v>1710</v>
      </c>
      <c r="G3146" s="2" t="s">
        <v>27</v>
      </c>
      <c r="H3146" s="2" t="s">
        <v>10</v>
      </c>
      <c r="I3146" s="2" t="s">
        <v>11</v>
      </c>
      <c r="J3146" s="17">
        <v>181374</v>
      </c>
      <c r="K3146" s="3" t="s">
        <v>130</v>
      </c>
      <c r="L3146" s="30">
        <f>IF(M3146="1000 szt.",((J3146/N3146)/1000),IF(M3146="gram",((J3146/N3146)*1000),J3146/N3146))</f>
        <v>60000</v>
      </c>
      <c r="M3146" s="6" t="s">
        <v>31</v>
      </c>
      <c r="N3146" s="11">
        <v>3.0228999999999999</v>
      </c>
      <c r="O3146" s="56" t="s">
        <v>1166</v>
      </c>
    </row>
    <row r="3147" spans="1:15" x14ac:dyDescent="0.3">
      <c r="A3147" s="9">
        <v>45679.701388888891</v>
      </c>
      <c r="B3147" s="2" t="s">
        <v>27</v>
      </c>
      <c r="C3147" s="2" t="s">
        <v>28</v>
      </c>
      <c r="D3147" s="2" t="s">
        <v>1710</v>
      </c>
      <c r="E3147" s="12" t="s">
        <v>1710</v>
      </c>
      <c r="G3147" s="2" t="s">
        <v>27</v>
      </c>
      <c r="H3147" s="2" t="s">
        <v>10</v>
      </c>
      <c r="I3147" s="2" t="s">
        <v>456</v>
      </c>
      <c r="J3147" s="17">
        <v>402</v>
      </c>
      <c r="K3147" s="3" t="s">
        <v>366</v>
      </c>
      <c r="L3147" s="30">
        <f>IF(M3147="1000 szt.",((J3147/N3147)/1000),IF(M3147="gram",((J3147/N3147)*1000),J3147/N3147))</f>
        <v>60000</v>
      </c>
      <c r="M3147" s="6" t="s">
        <v>31</v>
      </c>
      <c r="N3147" s="11">
        <v>6.7000000000000002E-3</v>
      </c>
      <c r="O3147" s="56" t="s">
        <v>1166</v>
      </c>
    </row>
    <row r="3148" spans="1:15" x14ac:dyDescent="0.3">
      <c r="A3148" s="9">
        <v>45679.701388888891</v>
      </c>
      <c r="B3148" s="2" t="s">
        <v>27</v>
      </c>
      <c r="C3148" s="2" t="s">
        <v>28</v>
      </c>
      <c r="D3148" s="2" t="s">
        <v>1710</v>
      </c>
      <c r="E3148" s="12" t="s">
        <v>1710</v>
      </c>
      <c r="G3148" s="2" t="s">
        <v>27</v>
      </c>
      <c r="H3148" s="2" t="s">
        <v>10</v>
      </c>
      <c r="I3148" s="2" t="s">
        <v>200</v>
      </c>
      <c r="J3148" s="17">
        <v>8085</v>
      </c>
      <c r="L3148" s="30">
        <f>IF(M3148="1000 szt.",((J3148/N3148)/1000),IF(M3148="gram",((J3148/N3148)*1000),J3148/N3148))</f>
        <v>349999.99999999994</v>
      </c>
      <c r="M3148" s="6" t="s">
        <v>31</v>
      </c>
      <c r="N3148" s="11">
        <v>2.3100000000000002E-2</v>
      </c>
      <c r="O3148" s="56" t="s">
        <v>1166</v>
      </c>
    </row>
    <row r="3149" spans="1:15" x14ac:dyDescent="0.3">
      <c r="A3149" s="9">
        <v>45680.472222222219</v>
      </c>
      <c r="B3149" s="2" t="s">
        <v>27</v>
      </c>
      <c r="C3149" s="2" t="s">
        <v>28</v>
      </c>
      <c r="D3149" s="2" t="s">
        <v>1715</v>
      </c>
      <c r="E3149" s="12" t="s">
        <v>124</v>
      </c>
      <c r="G3149" s="2" t="s">
        <v>27</v>
      </c>
      <c r="H3149" s="2" t="s">
        <v>29</v>
      </c>
      <c r="I3149" s="2" t="s">
        <v>30</v>
      </c>
      <c r="J3149" s="17">
        <v>149816.65</v>
      </c>
      <c r="L3149" s="30">
        <f>IF(M3149="1000 szt.",((J3149/N3149)/1000),IF(M3149="gram",((J3149/N3149)*1000),J3149/N3149))</f>
        <v>878.69002932551314</v>
      </c>
      <c r="M3149" s="6" t="s">
        <v>31</v>
      </c>
      <c r="N3149" s="11">
        <v>170.5</v>
      </c>
      <c r="O3149" s="56" t="s">
        <v>1354</v>
      </c>
    </row>
    <row r="3150" spans="1:15" x14ac:dyDescent="0.3">
      <c r="A3150" s="9">
        <v>45680.472222222219</v>
      </c>
      <c r="B3150" s="2" t="s">
        <v>27</v>
      </c>
      <c r="C3150" s="2" t="s">
        <v>28</v>
      </c>
      <c r="D3150" s="2" t="s">
        <v>1715</v>
      </c>
      <c r="E3150" s="12" t="s">
        <v>124</v>
      </c>
      <c r="G3150" s="2" t="s">
        <v>27</v>
      </c>
      <c r="H3150" s="2" t="s">
        <v>7</v>
      </c>
      <c r="I3150" s="2" t="s">
        <v>7</v>
      </c>
      <c r="J3150" s="17">
        <v>14164.48</v>
      </c>
      <c r="L3150" s="30">
        <f>IF(M3150="1000 szt.",((J3150/N3150)/1000),IF(M3150="gram",((J3150/N3150)*1000),J3150/N3150))</f>
        <v>0.8786898263027294</v>
      </c>
      <c r="M3150" s="6" t="s">
        <v>19</v>
      </c>
      <c r="N3150" s="11">
        <v>16120.000000000002</v>
      </c>
      <c r="O3150" s="56" t="s">
        <v>1354</v>
      </c>
    </row>
    <row r="3151" spans="1:15" x14ac:dyDescent="0.3">
      <c r="A3151" s="9">
        <v>45680.472222222219</v>
      </c>
      <c r="B3151" s="2" t="s">
        <v>27</v>
      </c>
      <c r="C3151" s="2" t="s">
        <v>28</v>
      </c>
      <c r="D3151" s="2" t="s">
        <v>1715</v>
      </c>
      <c r="E3151" s="12" t="s">
        <v>124</v>
      </c>
      <c r="G3151" s="2" t="s">
        <v>27</v>
      </c>
      <c r="H3151" s="2" t="s">
        <v>29</v>
      </c>
      <c r="I3151" s="2" t="s">
        <v>30</v>
      </c>
      <c r="J3151" s="17">
        <v>3075.42</v>
      </c>
      <c r="L3151" s="30">
        <f>IF(M3151="1000 szt.",((J3151/N3151)/1000),IF(M3151="gram",((J3151/N3151)*1000),J3151/N3151))</f>
        <v>878.69142857142856</v>
      </c>
      <c r="M3151" s="6" t="s">
        <v>31</v>
      </c>
      <c r="N3151" s="11">
        <v>3.5</v>
      </c>
      <c r="O3151" s="56" t="s">
        <v>1354</v>
      </c>
    </row>
    <row r="3152" spans="1:15" x14ac:dyDescent="0.3">
      <c r="A3152" s="9">
        <v>45680.40625</v>
      </c>
      <c r="B3152" s="2" t="s">
        <v>27</v>
      </c>
      <c r="C3152" s="2" t="s">
        <v>28</v>
      </c>
      <c r="D3152" s="2" t="s">
        <v>1710</v>
      </c>
      <c r="E3152" s="12" t="s">
        <v>1710</v>
      </c>
      <c r="G3152" s="2" t="s">
        <v>27</v>
      </c>
      <c r="H3152" s="2" t="s">
        <v>10</v>
      </c>
      <c r="I3152" s="2" t="s">
        <v>200</v>
      </c>
      <c r="J3152" s="17">
        <v>160286</v>
      </c>
      <c r="L3152" s="30">
        <f>IF(M3152="1000 szt.",((J3152/N3152)/1000),IF(M3152="gram",((J3152/N3152)*1000),J3152/N3152))</f>
        <v>350000</v>
      </c>
      <c r="M3152" s="6" t="s">
        <v>31</v>
      </c>
      <c r="N3152" s="11">
        <v>0.45795999999999998</v>
      </c>
      <c r="O3152" s="56" t="s">
        <v>1354</v>
      </c>
    </row>
    <row r="3153" spans="1:15" x14ac:dyDescent="0.3">
      <c r="A3153" s="9">
        <v>45680.40625</v>
      </c>
      <c r="B3153" s="2" t="s">
        <v>27</v>
      </c>
      <c r="C3153" s="2" t="s">
        <v>28</v>
      </c>
      <c r="D3153" s="2" t="s">
        <v>1710</v>
      </c>
      <c r="E3153" s="12" t="s">
        <v>1710</v>
      </c>
      <c r="G3153" s="2" t="s">
        <v>27</v>
      </c>
      <c r="H3153" s="2" t="s">
        <v>10</v>
      </c>
      <c r="I3153" s="2" t="s">
        <v>219</v>
      </c>
      <c r="J3153" s="17">
        <v>570000</v>
      </c>
      <c r="L3153" s="30">
        <f>IF(M3153="1000 szt.",((J3153/N3153)/1000),IF(M3153="gram",((J3153/N3153)*1000),J3153/N3153))</f>
        <v>75000</v>
      </c>
      <c r="M3153" s="6" t="s">
        <v>31</v>
      </c>
      <c r="N3153" s="11">
        <v>7.6</v>
      </c>
      <c r="O3153" s="56" t="s">
        <v>1354</v>
      </c>
    </row>
    <row r="3154" spans="1:15" x14ac:dyDescent="0.3">
      <c r="A3154" s="9">
        <v>45680.40625</v>
      </c>
      <c r="B3154" s="2" t="s">
        <v>27</v>
      </c>
      <c r="C3154" s="2" t="s">
        <v>28</v>
      </c>
      <c r="D3154" s="2" t="s">
        <v>1710</v>
      </c>
      <c r="E3154" s="12" t="s">
        <v>1710</v>
      </c>
      <c r="G3154" s="2" t="s">
        <v>27</v>
      </c>
      <c r="H3154" s="2" t="s">
        <v>11</v>
      </c>
      <c r="I3154" s="2" t="s">
        <v>11</v>
      </c>
      <c r="J3154" s="17">
        <v>150</v>
      </c>
      <c r="K3154" s="3" t="s">
        <v>2032</v>
      </c>
      <c r="L3154" s="30">
        <f>IF(M3154="1000 szt.",((J3154/N3154)/1000),IF(M3154="gram",((J3154/N3154)*1000),J3154/N3154))</f>
        <v>150</v>
      </c>
      <c r="M3154" s="6" t="s">
        <v>19</v>
      </c>
      <c r="N3154" s="11">
        <v>1</v>
      </c>
      <c r="O3154" s="56" t="s">
        <v>1354</v>
      </c>
    </row>
    <row r="3155" spans="1:15" x14ac:dyDescent="0.3">
      <c r="A3155" s="9">
        <v>45680.40625</v>
      </c>
      <c r="B3155" s="2" t="s">
        <v>27</v>
      </c>
      <c r="C3155" s="2" t="s">
        <v>28</v>
      </c>
      <c r="D3155" s="2" t="s">
        <v>1710</v>
      </c>
      <c r="E3155" s="12" t="s">
        <v>1710</v>
      </c>
      <c r="G3155" s="2" t="s">
        <v>27</v>
      </c>
      <c r="H3155" s="2" t="s">
        <v>10</v>
      </c>
      <c r="I3155" s="2" t="s">
        <v>11</v>
      </c>
      <c r="J3155" s="17">
        <v>55994.400000000001</v>
      </c>
      <c r="K3155" s="3" t="s">
        <v>2033</v>
      </c>
      <c r="L3155" s="30">
        <f>IF(M3155="1000 szt.",((J3155/N3155)/1000),IF(M3155="gram",((J3155/N3155)*1000),J3155/N3155))</f>
        <v>6160</v>
      </c>
      <c r="M3155" s="6" t="s">
        <v>31</v>
      </c>
      <c r="N3155" s="11">
        <v>9.09</v>
      </c>
      <c r="O3155" s="56" t="s">
        <v>1354</v>
      </c>
    </row>
    <row r="3156" spans="1:15" x14ac:dyDescent="0.3">
      <c r="A3156" s="9">
        <v>45680.881944444445</v>
      </c>
      <c r="B3156" s="2" t="s">
        <v>9</v>
      </c>
      <c r="C3156" s="2" t="s">
        <v>4</v>
      </c>
      <c r="D3156" s="2" t="s">
        <v>1709</v>
      </c>
      <c r="E3156" s="12" t="s">
        <v>103</v>
      </c>
      <c r="F3156" s="12" t="s">
        <v>1897</v>
      </c>
      <c r="G3156" s="2" t="s">
        <v>23</v>
      </c>
      <c r="H3156" s="2" t="s">
        <v>37</v>
      </c>
      <c r="I3156" s="2" t="s">
        <v>38</v>
      </c>
      <c r="J3156" s="17">
        <v>45000</v>
      </c>
      <c r="K3156" s="3" t="s">
        <v>2034</v>
      </c>
      <c r="L3156" s="30">
        <f>IF(M3156="1000 szt.",((J3156/N3156)/1000),IF(M3156="gram",((J3156/N3156)*1000),J3156/N3156))</f>
        <v>45000</v>
      </c>
      <c r="M3156" s="6" t="s">
        <v>19</v>
      </c>
      <c r="N3156" s="11">
        <v>1</v>
      </c>
      <c r="O3156" s="56" t="s">
        <v>1354</v>
      </c>
    </row>
    <row r="3157" spans="1:15" x14ac:dyDescent="0.3">
      <c r="A3157" s="9">
        <v>45680.958333333336</v>
      </c>
      <c r="B3157" s="2" t="s">
        <v>3</v>
      </c>
      <c r="C3157" s="2" t="s">
        <v>32</v>
      </c>
      <c r="D3157" s="2" t="s">
        <v>1714</v>
      </c>
      <c r="E3157" s="12" t="s">
        <v>33</v>
      </c>
      <c r="G3157" s="2" t="s">
        <v>34</v>
      </c>
      <c r="H3157" s="2" t="s">
        <v>10</v>
      </c>
      <c r="I3157" s="2" t="s">
        <v>35</v>
      </c>
      <c r="J3157" s="17">
        <v>93.6</v>
      </c>
      <c r="K3157" s="3" t="s">
        <v>2035</v>
      </c>
      <c r="L3157" s="30">
        <f>IF(M3157="1000 szt.",((J3157/N3157)/1000),IF(M3157="gram",((J3157/N3157)*1000),J3157/N3157))</f>
        <v>44999.999999999993</v>
      </c>
      <c r="M3157" s="6" t="s">
        <v>31</v>
      </c>
      <c r="N3157" s="11">
        <v>2.0800000000000003E-3</v>
      </c>
      <c r="O3157" s="56" t="s">
        <v>1354</v>
      </c>
    </row>
    <row r="3158" spans="1:15" x14ac:dyDescent="0.3">
      <c r="A3158" s="9">
        <v>45680.958333333336</v>
      </c>
      <c r="B3158" s="2" t="s">
        <v>3</v>
      </c>
      <c r="C3158" s="2" t="s">
        <v>32</v>
      </c>
      <c r="D3158" s="2" t="s">
        <v>1714</v>
      </c>
      <c r="E3158" s="12" t="s">
        <v>33</v>
      </c>
      <c r="G3158" s="2" t="s">
        <v>34</v>
      </c>
      <c r="H3158" s="2" t="s">
        <v>10</v>
      </c>
      <c r="I3158" s="2" t="s">
        <v>35</v>
      </c>
      <c r="J3158" s="17">
        <v>50.4</v>
      </c>
      <c r="K3158" s="3" t="s">
        <v>2036</v>
      </c>
      <c r="L3158" s="30">
        <f>IF(M3158="1000 szt.",((J3158/N3158)/1000),IF(M3158="gram",((J3158/N3158)*1000),J3158/N3158))</f>
        <v>44999.999999999993</v>
      </c>
      <c r="M3158" s="6" t="s">
        <v>31</v>
      </c>
      <c r="N3158" s="11">
        <v>1.1200000000000001E-3</v>
      </c>
      <c r="O3158" s="56" t="s">
        <v>1354</v>
      </c>
    </row>
    <row r="3159" spans="1:15" x14ac:dyDescent="0.3">
      <c r="A3159" s="9">
        <v>45681.256249999999</v>
      </c>
      <c r="B3159" s="2" t="s">
        <v>27</v>
      </c>
      <c r="C3159" s="2" t="s">
        <v>32</v>
      </c>
      <c r="D3159" s="2" t="s">
        <v>1709</v>
      </c>
      <c r="E3159" s="12" t="s">
        <v>99</v>
      </c>
      <c r="G3159" s="2" t="s">
        <v>23</v>
      </c>
      <c r="H3159" s="2" t="s">
        <v>55</v>
      </c>
      <c r="I3159" s="2" t="s">
        <v>57</v>
      </c>
      <c r="J3159" s="17">
        <v>240</v>
      </c>
      <c r="L3159" s="30">
        <f>IF(M3159="1000 szt.",((J3159/N3159)/1000),IF(M3159="gram",((J3159/N3159)*1000),J3159/N3159))</f>
        <v>40</v>
      </c>
      <c r="M3159" s="6" t="s">
        <v>46</v>
      </c>
      <c r="N3159" s="11">
        <v>6</v>
      </c>
      <c r="O3159" s="56" t="s">
        <v>1354</v>
      </c>
    </row>
    <row r="3160" spans="1:15" x14ac:dyDescent="0.3">
      <c r="A3160" s="9">
        <v>45681.256249999999</v>
      </c>
      <c r="B3160" s="2" t="s">
        <v>27</v>
      </c>
      <c r="C3160" s="2" t="s">
        <v>32</v>
      </c>
      <c r="D3160" s="2" t="s">
        <v>1709</v>
      </c>
      <c r="E3160" s="12" t="s">
        <v>99</v>
      </c>
      <c r="G3160" s="2" t="s">
        <v>23</v>
      </c>
      <c r="H3160" s="2" t="s">
        <v>7</v>
      </c>
      <c r="I3160" s="2" t="s">
        <v>7</v>
      </c>
      <c r="J3160" s="17">
        <v>70.3</v>
      </c>
      <c r="L3160" s="30">
        <f>IF(M3160="1000 szt.",((J3160/N3160)/1000),IF(M3160="gram",((J3160/N3160)*1000),J3160/N3160))</f>
        <v>0.87874999999999992</v>
      </c>
      <c r="M3160" s="6" t="s">
        <v>19</v>
      </c>
      <c r="N3160" s="11">
        <v>80</v>
      </c>
      <c r="O3160" s="56" t="s">
        <v>1354</v>
      </c>
    </row>
    <row r="3161" spans="1:15" x14ac:dyDescent="0.3">
      <c r="A3161" s="9">
        <v>45668.302083333336</v>
      </c>
      <c r="B3161" s="2" t="s">
        <v>27</v>
      </c>
      <c r="C3161" s="2" t="s">
        <v>32</v>
      </c>
      <c r="D3161" s="2" t="s">
        <v>1708</v>
      </c>
      <c r="E3161" s="12" t="s">
        <v>199</v>
      </c>
      <c r="G3161" s="2" t="s">
        <v>26</v>
      </c>
      <c r="H3161" s="2" t="s">
        <v>10</v>
      </c>
      <c r="I3161" s="2" t="s">
        <v>219</v>
      </c>
      <c r="L3161" s="30">
        <f>IF(M3161="1000 szt.",((J3161/N3161)/1000),IF(M3161="gram",((J3161/N3161)*1000),J3161/N3161))</f>
        <v>0</v>
      </c>
      <c r="M3161" s="6" t="s">
        <v>31</v>
      </c>
      <c r="N3161" s="11">
        <v>2.0000000000000001E-4</v>
      </c>
      <c r="O3161" s="56" t="s">
        <v>1354</v>
      </c>
    </row>
    <row r="3162" spans="1:15" x14ac:dyDescent="0.3">
      <c r="A3162" s="9">
        <v>45681.538888888892</v>
      </c>
      <c r="B3162" s="2" t="s">
        <v>27</v>
      </c>
      <c r="C3162" s="2" t="s">
        <v>28</v>
      </c>
      <c r="D3162" s="2" t="s">
        <v>1712</v>
      </c>
      <c r="E3162" s="12" t="s">
        <v>162</v>
      </c>
      <c r="G3162" s="2" t="s">
        <v>27</v>
      </c>
      <c r="H3162" s="2" t="s">
        <v>37</v>
      </c>
      <c r="I3162" s="2" t="s">
        <v>38</v>
      </c>
      <c r="J3162" s="17">
        <v>65000</v>
      </c>
      <c r="K3162" s="3" t="s">
        <v>423</v>
      </c>
      <c r="L3162" s="30">
        <f>IF(M3162="1000 szt.",((J3162/N3162)/1000),IF(M3162="gram",((J3162/N3162)*1000),J3162/N3162))</f>
        <v>65000</v>
      </c>
      <c r="M3162" s="6" t="s">
        <v>19</v>
      </c>
      <c r="N3162" s="11">
        <v>1</v>
      </c>
      <c r="O3162" s="56" t="s">
        <v>1354</v>
      </c>
    </row>
    <row r="3163" spans="1:15" x14ac:dyDescent="0.3">
      <c r="A3163" s="9">
        <v>45674.802083333336</v>
      </c>
      <c r="B3163" s="2" t="s">
        <v>27</v>
      </c>
      <c r="C3163" s="2" t="s">
        <v>32</v>
      </c>
      <c r="D3163" s="2" t="s">
        <v>1708</v>
      </c>
      <c r="E3163" s="12" t="s">
        <v>199</v>
      </c>
      <c r="G3163" s="2" t="s">
        <v>26</v>
      </c>
      <c r="H3163" s="2" t="s">
        <v>10</v>
      </c>
      <c r="I3163" s="2" t="s">
        <v>35</v>
      </c>
      <c r="L3163" s="30">
        <f>IF(M3163="1000 szt.",((J3163/N3163)/1000),IF(M3163="gram",((J3163/N3163)*1000),J3163/N3163))</f>
        <v>0</v>
      </c>
      <c r="M3163" s="6" t="s">
        <v>31</v>
      </c>
      <c r="N3163" s="11">
        <v>1.8400000000000001E-3</v>
      </c>
      <c r="O3163" s="56" t="s">
        <v>1354</v>
      </c>
    </row>
    <row r="3164" spans="1:15" x14ac:dyDescent="0.3">
      <c r="A3164" s="9">
        <v>45681.5</v>
      </c>
      <c r="B3164" s="2" t="s">
        <v>27</v>
      </c>
      <c r="C3164" s="2" t="s">
        <v>28</v>
      </c>
      <c r="D3164" s="2" t="s">
        <v>1714</v>
      </c>
      <c r="E3164" s="12" t="s">
        <v>33</v>
      </c>
      <c r="G3164" s="2" t="s">
        <v>27</v>
      </c>
      <c r="H3164" s="2" t="s">
        <v>37</v>
      </c>
      <c r="I3164" s="2" t="s">
        <v>38</v>
      </c>
      <c r="J3164" s="17">
        <v>40000</v>
      </c>
      <c r="K3164" s="3" t="s">
        <v>2037</v>
      </c>
      <c r="L3164" s="30">
        <f>IF(M3164="1000 szt.",((J3164/N3164)/1000),IF(M3164="gram",((J3164/N3164)*1000),J3164/N3164))</f>
        <v>40000</v>
      </c>
      <c r="M3164" s="6" t="s">
        <v>19</v>
      </c>
      <c r="N3164" s="11">
        <v>1</v>
      </c>
      <c r="O3164" s="56" t="s">
        <v>1354</v>
      </c>
    </row>
    <row r="3165" spans="1:15" x14ac:dyDescent="0.3">
      <c r="A3165" s="9">
        <v>45681.604166666664</v>
      </c>
      <c r="B3165" s="2" t="s">
        <v>9</v>
      </c>
      <c r="C3165" s="2" t="s">
        <v>4</v>
      </c>
      <c r="D3165" s="2" t="s">
        <v>1708</v>
      </c>
      <c r="E3165" s="12" t="s">
        <v>25</v>
      </c>
      <c r="F3165" s="12" t="s">
        <v>1901</v>
      </c>
      <c r="G3165" s="2" t="s">
        <v>26</v>
      </c>
      <c r="H3165" s="2" t="s">
        <v>37</v>
      </c>
      <c r="I3165" s="2" t="s">
        <v>38</v>
      </c>
      <c r="J3165" s="17">
        <v>67000</v>
      </c>
      <c r="K3165" s="3" t="s">
        <v>2038</v>
      </c>
      <c r="L3165" s="30">
        <f>IF(M3165="1000 szt.",((J3165/N3165)/1000),IF(M3165="gram",((J3165/N3165)*1000),J3165/N3165))</f>
        <v>67000</v>
      </c>
      <c r="M3165" s="6" t="s">
        <v>19</v>
      </c>
      <c r="N3165" s="11">
        <v>1</v>
      </c>
      <c r="O3165" s="56" t="s">
        <v>1354</v>
      </c>
    </row>
    <row r="3166" spans="1:15" ht="20.399999999999999" x14ac:dyDescent="0.3">
      <c r="A3166" s="9">
        <v>45681.677777777775</v>
      </c>
      <c r="B3166" s="2" t="s">
        <v>3</v>
      </c>
      <c r="C3166" s="2" t="s">
        <v>4</v>
      </c>
      <c r="D3166" s="2" t="s">
        <v>1708</v>
      </c>
      <c r="E3166" s="12" t="s">
        <v>58</v>
      </c>
      <c r="F3166" s="12" t="s">
        <v>1895</v>
      </c>
      <c r="G3166" s="2" t="s">
        <v>23</v>
      </c>
      <c r="H3166" s="2" t="s">
        <v>7</v>
      </c>
      <c r="I3166" s="2" t="s">
        <v>7</v>
      </c>
      <c r="J3166" s="17">
        <v>52.72</v>
      </c>
      <c r="K3166" s="3" t="s">
        <v>2039</v>
      </c>
      <c r="L3166" s="30">
        <f>IF(M3166="1000 szt.",((J3166/N3166)/1000),IF(M3166="gram",((J3166/N3166)*1000),J3166/N3166))</f>
        <v>0.8786666666666666</v>
      </c>
      <c r="M3166" s="6" t="s">
        <v>19</v>
      </c>
      <c r="N3166" s="11">
        <v>60</v>
      </c>
      <c r="O3166" s="56" t="s">
        <v>1354</v>
      </c>
    </row>
    <row r="3167" spans="1:15" x14ac:dyDescent="0.3">
      <c r="A3167" s="9">
        <v>45681.8125</v>
      </c>
      <c r="B3167" s="2" t="s">
        <v>27</v>
      </c>
      <c r="C3167" s="2" t="s">
        <v>28</v>
      </c>
      <c r="D3167" s="2" t="s">
        <v>1711</v>
      </c>
      <c r="E3167" s="12" t="s">
        <v>5</v>
      </c>
      <c r="G3167" s="2" t="s">
        <v>27</v>
      </c>
      <c r="H3167" s="2" t="s">
        <v>7</v>
      </c>
      <c r="I3167" s="2" t="s">
        <v>7</v>
      </c>
      <c r="J3167" s="17">
        <v>35147.599999999999</v>
      </c>
      <c r="L3167" s="30">
        <f>IF(M3167="1000 szt.",((J3167/N3167)/1000),IF(M3167="gram",((J3167/N3167)*1000),J3167/N3167))</f>
        <v>0.87868999999999997</v>
      </c>
      <c r="M3167" s="6" t="s">
        <v>19</v>
      </c>
      <c r="N3167" s="11">
        <v>40000</v>
      </c>
      <c r="O3167" s="56" t="s">
        <v>1166</v>
      </c>
    </row>
    <row r="3168" spans="1:15" x14ac:dyDescent="0.3">
      <c r="A3168" s="9">
        <v>45681.8125</v>
      </c>
      <c r="B3168" s="2" t="s">
        <v>3</v>
      </c>
      <c r="C3168" s="2" t="s">
        <v>4</v>
      </c>
      <c r="D3168" s="2" t="s">
        <v>1714</v>
      </c>
      <c r="E3168" s="12" t="s">
        <v>63</v>
      </c>
      <c r="F3168" s="12" t="s">
        <v>1696</v>
      </c>
      <c r="G3168" s="2" t="s">
        <v>16</v>
      </c>
      <c r="H3168" s="2" t="s">
        <v>64</v>
      </c>
      <c r="I3168" s="2" t="s">
        <v>1940</v>
      </c>
      <c r="J3168" s="17">
        <v>20</v>
      </c>
      <c r="K3168" s="3" t="s">
        <v>855</v>
      </c>
      <c r="L3168" s="30">
        <f>IF(M3168="1000 szt.",((J3168/N3168)/1000),IF(M3168="gram",((J3168/N3168)*1000),J3168/N3168))</f>
        <v>20</v>
      </c>
      <c r="M3168" s="6" t="s">
        <v>19</v>
      </c>
      <c r="N3168" s="11">
        <v>1</v>
      </c>
      <c r="O3168" s="56" t="s">
        <v>1354</v>
      </c>
    </row>
    <row r="3169" spans="1:15" x14ac:dyDescent="0.3">
      <c r="A3169" s="9">
        <v>45681.864583333336</v>
      </c>
      <c r="B3169" s="2" t="s">
        <v>9</v>
      </c>
      <c r="C3169" s="2" t="s">
        <v>4</v>
      </c>
      <c r="D3169" s="2" t="s">
        <v>1709</v>
      </c>
      <c r="E3169" s="12" t="s">
        <v>103</v>
      </c>
      <c r="F3169" s="12" t="s">
        <v>1897</v>
      </c>
      <c r="G3169" s="2" t="s">
        <v>23</v>
      </c>
      <c r="H3169" s="2" t="s">
        <v>37</v>
      </c>
      <c r="I3169" s="2" t="s">
        <v>38</v>
      </c>
      <c r="J3169" s="17">
        <v>50000</v>
      </c>
      <c r="K3169" s="3" t="s">
        <v>123</v>
      </c>
      <c r="L3169" s="30">
        <f>IF(M3169="1000 szt.",((J3169/N3169)/1000),IF(M3169="gram",((J3169/N3169)*1000),J3169/N3169))</f>
        <v>50000</v>
      </c>
      <c r="M3169" s="6" t="s">
        <v>19</v>
      </c>
      <c r="N3169" s="11">
        <v>1</v>
      </c>
      <c r="O3169" s="56" t="s">
        <v>1354</v>
      </c>
    </row>
    <row r="3170" spans="1:15" x14ac:dyDescent="0.3">
      <c r="A3170" s="9">
        <v>45682.125</v>
      </c>
      <c r="B3170" s="2" t="s">
        <v>9</v>
      </c>
      <c r="C3170" s="2" t="s">
        <v>4</v>
      </c>
      <c r="D3170" s="2" t="s">
        <v>1708</v>
      </c>
      <c r="E3170" s="12" t="s">
        <v>22</v>
      </c>
      <c r="F3170" s="12" t="s">
        <v>1899</v>
      </c>
      <c r="G3170" s="2" t="s">
        <v>23</v>
      </c>
      <c r="H3170" s="2" t="s">
        <v>11</v>
      </c>
      <c r="I3170" s="2" t="s">
        <v>126</v>
      </c>
      <c r="J3170" s="17">
        <v>6000</v>
      </c>
      <c r="K3170" s="3" t="s">
        <v>2040</v>
      </c>
      <c r="L3170" s="30">
        <f>IF(M3170="1000 szt.",((J3170/N3170)/1000),IF(M3170="gram",((J3170/N3170)*1000),J3170/N3170))</f>
        <v>3000</v>
      </c>
      <c r="M3170" s="6" t="s">
        <v>19</v>
      </c>
      <c r="N3170" s="11">
        <v>2</v>
      </c>
      <c r="O3170" s="56" t="s">
        <v>1354</v>
      </c>
    </row>
    <row r="3171" spans="1:15" x14ac:dyDescent="0.3">
      <c r="A3171" s="9">
        <v>45682.125</v>
      </c>
      <c r="B3171" s="2" t="s">
        <v>9</v>
      </c>
      <c r="C3171" s="2" t="s">
        <v>4</v>
      </c>
      <c r="D3171" s="2" t="s">
        <v>1708</v>
      </c>
      <c r="E3171" s="12" t="s">
        <v>22</v>
      </c>
      <c r="F3171" s="12" t="s">
        <v>1899</v>
      </c>
      <c r="G3171" s="2" t="s">
        <v>23</v>
      </c>
      <c r="H3171" s="2" t="s">
        <v>11</v>
      </c>
      <c r="I3171" s="2" t="s">
        <v>126</v>
      </c>
      <c r="J3171" s="17">
        <v>2000</v>
      </c>
      <c r="K3171" s="3" t="s">
        <v>2041</v>
      </c>
      <c r="L3171" s="30">
        <f>IF(M3171="1000 szt.",((J3171/N3171)/1000),IF(M3171="gram",((J3171/N3171)*1000),J3171/N3171))</f>
        <v>1000</v>
      </c>
      <c r="M3171" s="6" t="s">
        <v>19</v>
      </c>
      <c r="N3171" s="11">
        <v>2</v>
      </c>
      <c r="O3171" s="56" t="s">
        <v>1354</v>
      </c>
    </row>
    <row r="3172" spans="1:15" x14ac:dyDescent="0.3">
      <c r="A3172" s="9">
        <v>45682.418055555558</v>
      </c>
      <c r="B3172" s="2" t="s">
        <v>27</v>
      </c>
      <c r="C3172" s="2" t="s">
        <v>32</v>
      </c>
      <c r="D3172" s="2" t="s">
        <v>1716</v>
      </c>
      <c r="E3172" s="12" t="s">
        <v>1494</v>
      </c>
      <c r="G3172" s="2" t="s">
        <v>26</v>
      </c>
      <c r="H3172" s="2" t="s">
        <v>7</v>
      </c>
      <c r="I3172" s="2" t="s">
        <v>7</v>
      </c>
      <c r="J3172" s="17">
        <v>25341.42</v>
      </c>
      <c r="L3172" s="30">
        <f>IF(M3172="1000 szt.",((J3172/N3172)/1000),IF(M3172="gram",((J3172/N3172)*1000),J3172/N3172))</f>
        <v>0.87869001386962542</v>
      </c>
      <c r="M3172" s="6" t="s">
        <v>19</v>
      </c>
      <c r="N3172" s="11">
        <v>28840</v>
      </c>
      <c r="O3172" s="56" t="s">
        <v>1354</v>
      </c>
    </row>
    <row r="3173" spans="1:15" x14ac:dyDescent="0.3">
      <c r="A3173" s="9">
        <v>45680.569444444445</v>
      </c>
      <c r="B3173" s="2" t="s">
        <v>3</v>
      </c>
      <c r="C3173" s="2" t="s">
        <v>4</v>
      </c>
      <c r="D3173" s="2" t="s">
        <v>1708</v>
      </c>
      <c r="E3173" s="12" t="s">
        <v>71</v>
      </c>
      <c r="F3173" s="12" t="s">
        <v>1898</v>
      </c>
      <c r="G3173" s="2" t="s">
        <v>23</v>
      </c>
      <c r="H3173" s="2" t="s">
        <v>7</v>
      </c>
      <c r="I3173" s="2" t="s">
        <v>7</v>
      </c>
      <c r="J3173" s="17">
        <v>105.44</v>
      </c>
      <c r="L3173" s="30">
        <f>IF(M3173="1000 szt.",((J3173/N3173)/1000),IF(M3173="gram",((J3173/N3173)*1000),J3173/N3173))</f>
        <v>0.8786666666666666</v>
      </c>
      <c r="M3173" s="6" t="s">
        <v>19</v>
      </c>
      <c r="N3173" s="11">
        <v>120</v>
      </c>
      <c r="O3173" s="56" t="s">
        <v>1354</v>
      </c>
    </row>
    <row r="3174" spans="1:15" x14ac:dyDescent="0.3">
      <c r="A3174" s="9">
        <v>45681.875</v>
      </c>
      <c r="B3174" s="2" t="s">
        <v>3</v>
      </c>
      <c r="C3174" s="2" t="s">
        <v>4</v>
      </c>
      <c r="D3174" s="2" t="s">
        <v>1708</v>
      </c>
      <c r="E3174" s="12" t="s">
        <v>71</v>
      </c>
      <c r="F3174" s="12" t="s">
        <v>1898</v>
      </c>
      <c r="G3174" s="2" t="s">
        <v>23</v>
      </c>
      <c r="H3174" s="2" t="s">
        <v>7</v>
      </c>
      <c r="I3174" s="2" t="s">
        <v>7</v>
      </c>
      <c r="J3174" s="17">
        <v>128.29</v>
      </c>
      <c r="L3174" s="30">
        <f>IF(M3174="1000 szt.",((J3174/N3174)/1000),IF(M3174="gram",((J3174/N3174)*1000),J3174/N3174))</f>
        <v>0.87869863013698624</v>
      </c>
      <c r="M3174" s="6" t="s">
        <v>19</v>
      </c>
      <c r="N3174" s="11">
        <v>146</v>
      </c>
      <c r="O3174" s="56" t="s">
        <v>1354</v>
      </c>
    </row>
    <row r="3175" spans="1:15" x14ac:dyDescent="0.3">
      <c r="A3175" s="9">
        <v>45682.944444444445</v>
      </c>
      <c r="B3175" s="2" t="s">
        <v>3</v>
      </c>
      <c r="C3175" s="2" t="s">
        <v>4</v>
      </c>
      <c r="D3175" s="2" t="s">
        <v>1708</v>
      </c>
      <c r="E3175" s="12" t="s">
        <v>71</v>
      </c>
      <c r="F3175" s="12" t="s">
        <v>1898</v>
      </c>
      <c r="G3175" s="2" t="s">
        <v>23</v>
      </c>
      <c r="H3175" s="2" t="s">
        <v>7</v>
      </c>
      <c r="I3175" s="2" t="s">
        <v>7</v>
      </c>
      <c r="J3175" s="17">
        <v>263.61</v>
      </c>
      <c r="L3175" s="30">
        <f>IF(M3175="1000 szt.",((J3175/N3175)/1000),IF(M3175="gram",((J3175/N3175)*1000),J3175/N3175))</f>
        <v>0.87870000000000004</v>
      </c>
      <c r="M3175" s="6" t="s">
        <v>19</v>
      </c>
      <c r="N3175" s="11">
        <v>300</v>
      </c>
      <c r="O3175" s="56" t="s">
        <v>1354</v>
      </c>
    </row>
    <row r="3176" spans="1:15" ht="20.399999999999999" x14ac:dyDescent="0.3">
      <c r="A3176" s="9">
        <v>45682.944444444445</v>
      </c>
      <c r="B3176" s="2" t="s">
        <v>3</v>
      </c>
      <c r="C3176" s="2" t="s">
        <v>4</v>
      </c>
      <c r="D3176" s="2" t="s">
        <v>1708</v>
      </c>
      <c r="E3176" s="12" t="s">
        <v>71</v>
      </c>
      <c r="F3176" s="12" t="s">
        <v>1898</v>
      </c>
      <c r="G3176" s="2" t="s">
        <v>23</v>
      </c>
      <c r="H3176" s="2" t="s">
        <v>29</v>
      </c>
      <c r="I3176" s="2" t="s">
        <v>41</v>
      </c>
      <c r="J3176" s="17">
        <v>140.71</v>
      </c>
      <c r="K3176" s="3" t="s">
        <v>2042</v>
      </c>
      <c r="L3176" s="30">
        <f>IF(M3176="1000 szt.",((J3176/N3176)/1000),IF(M3176="gram",((J3176/N3176)*1000),J3176/N3176))</f>
        <v>668.13865147198476</v>
      </c>
      <c r="M3176" s="6" t="s">
        <v>31</v>
      </c>
      <c r="N3176" s="11">
        <v>0.21060000000000001</v>
      </c>
      <c r="O3176" s="56" t="s">
        <v>1354</v>
      </c>
    </row>
    <row r="3177" spans="1:15" x14ac:dyDescent="0.3">
      <c r="A3177" s="9">
        <v>45683.097222222219</v>
      </c>
      <c r="B3177" s="2" t="s">
        <v>9</v>
      </c>
      <c r="C3177" s="2" t="s">
        <v>4</v>
      </c>
      <c r="D3177" s="2" t="s">
        <v>1708</v>
      </c>
      <c r="E3177" s="12" t="s">
        <v>22</v>
      </c>
      <c r="F3177" s="12" t="s">
        <v>1899</v>
      </c>
      <c r="G3177" s="2" t="s">
        <v>23</v>
      </c>
      <c r="H3177" s="2" t="s">
        <v>10</v>
      </c>
      <c r="I3177" s="2" t="s">
        <v>35</v>
      </c>
      <c r="J3177" s="17">
        <v>28.5</v>
      </c>
      <c r="L3177" s="30">
        <f>IF(M3177="1000 szt.",((J3177/N3177)/1000),IF(M3177="gram",((J3177/N3177)*1000),J3177/N3177))</f>
        <v>50000</v>
      </c>
      <c r="M3177" s="6" t="s">
        <v>31</v>
      </c>
      <c r="N3177" s="11">
        <v>5.6999999999999998E-4</v>
      </c>
      <c r="O3177" s="56" t="s">
        <v>1354</v>
      </c>
    </row>
    <row r="3178" spans="1:15" x14ac:dyDescent="0.3">
      <c r="A3178" s="9">
        <v>45683.509027777778</v>
      </c>
      <c r="B3178" s="2" t="s">
        <v>3</v>
      </c>
      <c r="C3178" s="2" t="s">
        <v>4</v>
      </c>
      <c r="D3178" s="2" t="s">
        <v>1708</v>
      </c>
      <c r="E3178" s="12" t="s">
        <v>25</v>
      </c>
      <c r="F3178" s="12" t="s">
        <v>1896</v>
      </c>
      <c r="G3178" s="2" t="s">
        <v>26</v>
      </c>
      <c r="H3178" s="2" t="s">
        <v>7</v>
      </c>
      <c r="I3178" s="2" t="s">
        <v>7</v>
      </c>
      <c r="J3178" s="17">
        <v>1230.17</v>
      </c>
      <c r="L3178" s="30">
        <f>IF(M3178="1000 szt.",((J3178/N3178)/1000),IF(M3178="gram",((J3178/N3178)*1000),J3178/N3178))</f>
        <v>0.87869285714285716</v>
      </c>
      <c r="M3178" s="6" t="s">
        <v>19</v>
      </c>
      <c r="N3178" s="11">
        <v>1400</v>
      </c>
      <c r="O3178" s="56" t="s">
        <v>1354</v>
      </c>
    </row>
    <row r="3179" spans="1:15" x14ac:dyDescent="0.3">
      <c r="A3179" s="9">
        <v>45683.695138888892</v>
      </c>
      <c r="B3179" s="2" t="s">
        <v>3</v>
      </c>
      <c r="C3179" s="2" t="s">
        <v>4</v>
      </c>
      <c r="D3179" s="2" t="s">
        <v>1709</v>
      </c>
      <c r="E3179" s="12" t="s">
        <v>60</v>
      </c>
      <c r="F3179" s="12" t="s">
        <v>1894</v>
      </c>
      <c r="G3179" s="2" t="s">
        <v>23</v>
      </c>
      <c r="H3179" s="2" t="s">
        <v>7</v>
      </c>
      <c r="I3179" s="2" t="s">
        <v>7</v>
      </c>
      <c r="J3179" s="17">
        <v>70.3</v>
      </c>
      <c r="K3179" s="3" t="s">
        <v>2043</v>
      </c>
      <c r="L3179" s="30">
        <f>IF(M3179="1000 szt.",((J3179/N3179)/1000),IF(M3179="gram",((J3179/N3179)*1000),J3179/N3179))</f>
        <v>0.87874999999999992</v>
      </c>
      <c r="M3179" s="6" t="s">
        <v>19</v>
      </c>
      <c r="N3179" s="11">
        <v>80</v>
      </c>
      <c r="O3179" s="56" t="s">
        <v>1354</v>
      </c>
    </row>
    <row r="3180" spans="1:15" x14ac:dyDescent="0.3">
      <c r="A3180" s="9">
        <v>45683.920138888891</v>
      </c>
      <c r="B3180" s="2" t="s">
        <v>9</v>
      </c>
      <c r="C3180" s="2" t="s">
        <v>4</v>
      </c>
      <c r="D3180" s="2" t="s">
        <v>1708</v>
      </c>
      <c r="E3180" s="12" t="s">
        <v>22</v>
      </c>
      <c r="F3180" s="12" t="s">
        <v>1899</v>
      </c>
      <c r="G3180" s="2" t="s">
        <v>23</v>
      </c>
      <c r="H3180" s="2" t="s">
        <v>10</v>
      </c>
      <c r="I3180" s="2" t="s">
        <v>35</v>
      </c>
      <c r="J3180" s="17">
        <v>174.5</v>
      </c>
      <c r="L3180" s="30">
        <f>IF(M3180="1000 szt.",((J3180/N3180)/1000),IF(M3180="gram",((J3180/N3180)*1000),J3180/N3180))</f>
        <v>50000</v>
      </c>
      <c r="M3180" s="6" t="s">
        <v>31</v>
      </c>
      <c r="N3180" s="11">
        <v>3.49E-3</v>
      </c>
      <c r="O3180" s="56" t="s">
        <v>1354</v>
      </c>
    </row>
    <row r="3181" spans="1:15" x14ac:dyDescent="0.3">
      <c r="A3181" s="9">
        <v>45684.059027777781</v>
      </c>
      <c r="B3181" s="2" t="s">
        <v>3</v>
      </c>
      <c r="C3181" s="2" t="s">
        <v>4</v>
      </c>
      <c r="D3181" s="2" t="s">
        <v>1708</v>
      </c>
      <c r="E3181" s="12" t="s">
        <v>58</v>
      </c>
      <c r="F3181" s="12" t="s">
        <v>1895</v>
      </c>
      <c r="G3181" s="2" t="s">
        <v>23</v>
      </c>
      <c r="H3181" s="2" t="s">
        <v>7</v>
      </c>
      <c r="I3181" s="2" t="s">
        <v>7</v>
      </c>
      <c r="J3181" s="17">
        <v>52.72</v>
      </c>
      <c r="K3181" s="3" t="s">
        <v>2044</v>
      </c>
      <c r="L3181" s="30">
        <f>IF(M3181="1000 szt.",((J3181/N3181)/1000),IF(M3181="gram",((J3181/N3181)*1000),J3181/N3181))</f>
        <v>0.8786666666666666</v>
      </c>
      <c r="M3181" s="6" t="s">
        <v>19</v>
      </c>
      <c r="N3181" s="11">
        <v>60</v>
      </c>
      <c r="O3181" s="56" t="s">
        <v>1354</v>
      </c>
    </row>
    <row r="3182" spans="1:15" x14ac:dyDescent="0.3">
      <c r="A3182" s="9">
        <v>45684.274305555555</v>
      </c>
      <c r="B3182" s="2" t="s">
        <v>9</v>
      </c>
      <c r="C3182" s="2" t="s">
        <v>4</v>
      </c>
      <c r="D3182" s="2" t="s">
        <v>1709</v>
      </c>
      <c r="E3182" s="12" t="s">
        <v>103</v>
      </c>
      <c r="F3182" s="12" t="s">
        <v>1897</v>
      </c>
      <c r="G3182" s="2" t="s">
        <v>23</v>
      </c>
      <c r="H3182" s="2" t="s">
        <v>37</v>
      </c>
      <c r="I3182" s="2" t="s">
        <v>38</v>
      </c>
      <c r="J3182" s="17">
        <v>70000</v>
      </c>
      <c r="K3182" s="3" t="s">
        <v>2045</v>
      </c>
      <c r="L3182" s="30">
        <f>IF(M3182="1000 szt.",((J3182/N3182)/1000),IF(M3182="gram",((J3182/N3182)*1000),J3182/N3182))</f>
        <v>70000</v>
      </c>
      <c r="M3182" s="6" t="s">
        <v>19</v>
      </c>
      <c r="N3182" s="11">
        <v>1</v>
      </c>
      <c r="O3182" s="56" t="s">
        <v>1354</v>
      </c>
    </row>
    <row r="3183" spans="1:15" x14ac:dyDescent="0.3">
      <c r="A3183" s="9">
        <v>45681.458333333336</v>
      </c>
      <c r="B3183" s="2" t="s">
        <v>27</v>
      </c>
      <c r="C3183" s="2" t="s">
        <v>28</v>
      </c>
      <c r="D3183" s="2" t="s">
        <v>1713</v>
      </c>
      <c r="E3183" s="12" t="s">
        <v>3896</v>
      </c>
      <c r="G3183" s="2" t="s">
        <v>27</v>
      </c>
      <c r="H3183" s="2" t="s">
        <v>10</v>
      </c>
      <c r="I3183" s="2" t="s">
        <v>35</v>
      </c>
      <c r="J3183" s="17">
        <v>5594.85</v>
      </c>
      <c r="K3183" s="3" t="s">
        <v>2046</v>
      </c>
      <c r="L3183" s="30">
        <f>IF(M3183="1000 szt.",((J3183/N3183)/1000),IF(M3183="gram",((J3183/N3183)*1000),J3183/N3183))</f>
        <v>45000.000000000007</v>
      </c>
      <c r="M3183" s="6" t="s">
        <v>31</v>
      </c>
      <c r="N3183" s="11">
        <v>0.12433</v>
      </c>
      <c r="O3183" s="56" t="s">
        <v>1182</v>
      </c>
    </row>
    <row r="3184" spans="1:15" x14ac:dyDescent="0.3">
      <c r="A3184" s="9">
        <v>45684.711111111108</v>
      </c>
      <c r="B3184" s="2" t="s">
        <v>9</v>
      </c>
      <c r="C3184" s="2" t="s">
        <v>4</v>
      </c>
      <c r="D3184" s="2" t="s">
        <v>1709</v>
      </c>
      <c r="E3184" s="12" t="s">
        <v>52</v>
      </c>
      <c r="F3184" s="12" t="s">
        <v>1695</v>
      </c>
      <c r="G3184" s="2" t="s">
        <v>16</v>
      </c>
      <c r="H3184" s="2" t="s">
        <v>17</v>
      </c>
      <c r="I3184" s="2" t="s">
        <v>18</v>
      </c>
      <c r="J3184" s="17">
        <v>3</v>
      </c>
      <c r="K3184" s="3" t="s">
        <v>2047</v>
      </c>
      <c r="L3184" s="30">
        <f>IF(M3184="1000 szt.",((J3184/N3184)/1000),IF(M3184="gram",((J3184/N3184)*1000),J3184/N3184))</f>
        <v>1.5</v>
      </c>
      <c r="M3184" s="6" t="s">
        <v>19</v>
      </c>
      <c r="N3184" s="11">
        <v>2</v>
      </c>
      <c r="O3184" s="56" t="s">
        <v>1354</v>
      </c>
    </row>
    <row r="3185" spans="1:15" x14ac:dyDescent="0.3">
      <c r="A3185" s="9">
        <v>45684.951388888891</v>
      </c>
      <c r="B3185" s="2" t="s">
        <v>3</v>
      </c>
      <c r="C3185" s="2" t="s">
        <v>4</v>
      </c>
      <c r="D3185" s="2" t="s">
        <v>1708</v>
      </c>
      <c r="E3185" s="12" t="s">
        <v>71</v>
      </c>
      <c r="F3185" s="12" t="s">
        <v>1898</v>
      </c>
      <c r="G3185" s="2" t="s">
        <v>23</v>
      </c>
      <c r="H3185" s="2" t="s">
        <v>7</v>
      </c>
      <c r="I3185" s="2" t="s">
        <v>7</v>
      </c>
      <c r="J3185" s="17">
        <v>69.42</v>
      </c>
      <c r="K3185" s="3" t="s">
        <v>2048</v>
      </c>
      <c r="L3185" s="30">
        <f>IF(M3185="1000 szt.",((J3185/N3185)/1000),IF(M3185="gram",((J3185/N3185)*1000),J3185/N3185))</f>
        <v>0.87873417721518987</v>
      </c>
      <c r="M3185" s="6" t="s">
        <v>19</v>
      </c>
      <c r="N3185" s="11">
        <v>79</v>
      </c>
      <c r="O3185" s="56" t="s">
        <v>1354</v>
      </c>
    </row>
    <row r="3186" spans="1:15" x14ac:dyDescent="0.3">
      <c r="A3186" s="9">
        <v>45684.958333333336</v>
      </c>
      <c r="B3186" s="2" t="s">
        <v>3</v>
      </c>
      <c r="C3186" s="2" t="s">
        <v>4</v>
      </c>
      <c r="D3186" s="2" t="s">
        <v>1708</v>
      </c>
      <c r="E3186" s="12" t="s">
        <v>71</v>
      </c>
      <c r="F3186" s="12" t="s">
        <v>1898</v>
      </c>
      <c r="G3186" s="2" t="s">
        <v>23</v>
      </c>
      <c r="H3186" s="2" t="s">
        <v>7</v>
      </c>
      <c r="I3186" s="2" t="s">
        <v>7</v>
      </c>
      <c r="J3186" s="17">
        <v>246.03</v>
      </c>
      <c r="K3186" s="3" t="s">
        <v>2049</v>
      </c>
      <c r="L3186" s="30">
        <f>IF(M3186="1000 szt.",((J3186/N3186)/1000),IF(M3186="gram",((J3186/N3186)*1000),J3186/N3186))</f>
        <v>0.87867857142857142</v>
      </c>
      <c r="M3186" s="6" t="s">
        <v>19</v>
      </c>
      <c r="N3186" s="11">
        <v>280</v>
      </c>
      <c r="O3186" s="56" t="s">
        <v>1354</v>
      </c>
    </row>
    <row r="3187" spans="1:15" x14ac:dyDescent="0.3">
      <c r="A3187" s="9">
        <v>45684.604166666664</v>
      </c>
      <c r="B3187" s="2" t="s">
        <v>27</v>
      </c>
      <c r="C3187" s="2" t="s">
        <v>28</v>
      </c>
      <c r="D3187" s="2" t="s">
        <v>1709</v>
      </c>
      <c r="E3187" s="12" t="s">
        <v>1709</v>
      </c>
      <c r="G3187" s="2" t="s">
        <v>27</v>
      </c>
      <c r="H3187" s="2" t="s">
        <v>7</v>
      </c>
      <c r="I3187" s="2" t="s">
        <v>7</v>
      </c>
      <c r="J3187" s="17">
        <v>175738</v>
      </c>
      <c r="K3187" s="3" t="s">
        <v>2050</v>
      </c>
      <c r="L3187" s="30">
        <f>IF(M3187="1000 szt.",((J3187/N3187)/1000),IF(M3187="gram",((J3187/N3187)*1000),J3187/N3187))</f>
        <v>0.87868999999999997</v>
      </c>
      <c r="M3187" s="6" t="s">
        <v>19</v>
      </c>
      <c r="N3187" s="11">
        <v>200000</v>
      </c>
      <c r="O3187" s="56" t="s">
        <v>1354</v>
      </c>
    </row>
    <row r="3188" spans="1:15" x14ac:dyDescent="0.3">
      <c r="A3188" s="9">
        <v>45684.96875</v>
      </c>
      <c r="B3188" s="2" t="s">
        <v>3</v>
      </c>
      <c r="C3188" s="2" t="s">
        <v>4</v>
      </c>
      <c r="D3188" s="2" t="s">
        <v>1708</v>
      </c>
      <c r="E3188" s="12" t="s">
        <v>71</v>
      </c>
      <c r="F3188" s="12" t="s">
        <v>1898</v>
      </c>
      <c r="G3188" s="2" t="s">
        <v>23</v>
      </c>
      <c r="H3188" s="2" t="s">
        <v>29</v>
      </c>
      <c r="I3188" s="2" t="s">
        <v>134</v>
      </c>
      <c r="K3188" s="3" t="s">
        <v>2051</v>
      </c>
      <c r="L3188" s="30">
        <f>IF(M3188="1000 szt.",((J3188/N3188)/1000),IF(M3188="gram",((J3188/N3188)*1000),J3188/N3188))</f>
        <v>0</v>
      </c>
      <c r="M3188" s="6" t="s">
        <v>31</v>
      </c>
      <c r="N3188" s="11">
        <v>0.20100000000000001</v>
      </c>
      <c r="O3188" s="56" t="s">
        <v>1354</v>
      </c>
    </row>
    <row r="3189" spans="1:15" x14ac:dyDescent="0.3">
      <c r="A3189" s="9">
        <v>45684.833333333336</v>
      </c>
      <c r="B3189" s="2" t="s">
        <v>27</v>
      </c>
      <c r="C3189" s="2" t="s">
        <v>28</v>
      </c>
      <c r="D3189" s="2" t="s">
        <v>1710</v>
      </c>
      <c r="E3189" s="12" t="s">
        <v>167</v>
      </c>
      <c r="G3189" s="2" t="s">
        <v>27</v>
      </c>
      <c r="H3189" s="2" t="s">
        <v>10</v>
      </c>
      <c r="I3189" s="2" t="s">
        <v>35</v>
      </c>
      <c r="J3189" s="17">
        <v>29.28</v>
      </c>
      <c r="K3189" s="3" t="s">
        <v>2052</v>
      </c>
      <c r="L3189" s="30">
        <f>IF(M3189="1000 szt.",((J3189/N3189)/1000),IF(M3189="gram",((J3189/N3189)*1000),J3189/N3189))</f>
        <v>50000</v>
      </c>
      <c r="M3189" s="6" t="s">
        <v>31</v>
      </c>
      <c r="N3189" s="11">
        <v>5.8560000000000003E-4</v>
      </c>
      <c r="O3189" s="56" t="s">
        <v>1354</v>
      </c>
    </row>
    <row r="3190" spans="1:15" x14ac:dyDescent="0.3">
      <c r="A3190" s="9">
        <v>45684.770833333336</v>
      </c>
      <c r="B3190" s="2" t="s">
        <v>27</v>
      </c>
      <c r="C3190" s="2" t="s">
        <v>28</v>
      </c>
      <c r="D3190" s="2" t="s">
        <v>1712</v>
      </c>
      <c r="E3190" s="12" t="s">
        <v>407</v>
      </c>
      <c r="G3190" s="2" t="s">
        <v>27</v>
      </c>
      <c r="H3190" s="2" t="s">
        <v>37</v>
      </c>
      <c r="I3190" s="2" t="s">
        <v>38</v>
      </c>
      <c r="J3190" s="17">
        <v>50000</v>
      </c>
      <c r="K3190" s="3" t="s">
        <v>2053</v>
      </c>
      <c r="L3190" s="30">
        <f>IF(M3190="1000 szt.",((J3190/N3190)/1000),IF(M3190="gram",((J3190/N3190)*1000),J3190/N3190))</f>
        <v>50000</v>
      </c>
      <c r="M3190" s="6" t="s">
        <v>19</v>
      </c>
      <c r="N3190" s="11">
        <v>1</v>
      </c>
      <c r="O3190" s="56" t="s">
        <v>1354</v>
      </c>
    </row>
    <row r="3191" spans="1:15" x14ac:dyDescent="0.3">
      <c r="A3191" s="9">
        <v>45684.770833333336</v>
      </c>
      <c r="B3191" s="2" t="s">
        <v>27</v>
      </c>
      <c r="C3191" s="2" t="s">
        <v>28</v>
      </c>
      <c r="D3191" s="2" t="s">
        <v>1712</v>
      </c>
      <c r="E3191" s="12" t="s">
        <v>407</v>
      </c>
      <c r="G3191" s="2" t="s">
        <v>27</v>
      </c>
      <c r="H3191" s="2" t="s">
        <v>10</v>
      </c>
      <c r="I3191" s="2" t="s">
        <v>219</v>
      </c>
      <c r="L3191" s="30">
        <f>IF(M3191="1000 szt.",((J3191/N3191)/1000),IF(M3191="gram",((J3191/N3191)*1000),J3191/N3191))</f>
        <v>0</v>
      </c>
      <c r="M3191" s="6" t="s">
        <v>31</v>
      </c>
      <c r="N3191" s="11">
        <v>0.01</v>
      </c>
      <c r="O3191" s="56" t="s">
        <v>1354</v>
      </c>
    </row>
    <row r="3192" spans="1:15" x14ac:dyDescent="0.3">
      <c r="A3192" s="9">
        <v>45684.770833333336</v>
      </c>
      <c r="B3192" s="2" t="s">
        <v>27</v>
      </c>
      <c r="C3192" s="2" t="s">
        <v>28</v>
      </c>
      <c r="D3192" s="2" t="s">
        <v>1712</v>
      </c>
      <c r="E3192" s="12" t="s">
        <v>407</v>
      </c>
      <c r="G3192" s="2" t="s">
        <v>27</v>
      </c>
      <c r="H3192" s="2" t="s">
        <v>10</v>
      </c>
      <c r="I3192" s="2" t="s">
        <v>456</v>
      </c>
      <c r="L3192" s="30">
        <f>IF(M3192="1000 szt.",((J3192/N3192)/1000),IF(M3192="gram",((J3192/N3192)*1000),J3192/N3192))</f>
        <v>0</v>
      </c>
      <c r="M3192" s="6" t="s">
        <v>388</v>
      </c>
      <c r="N3192" s="11">
        <v>5</v>
      </c>
      <c r="O3192" s="56" t="s">
        <v>1354</v>
      </c>
    </row>
    <row r="3193" spans="1:15" ht="20.399999999999999" x14ac:dyDescent="0.3">
      <c r="A3193" s="9">
        <v>45685.225694444445</v>
      </c>
      <c r="B3193" s="2" t="s">
        <v>9</v>
      </c>
      <c r="C3193" s="2" t="s">
        <v>32</v>
      </c>
      <c r="D3193" s="2" t="s">
        <v>1710</v>
      </c>
      <c r="E3193" s="12" t="s">
        <v>167</v>
      </c>
      <c r="G3193" s="2" t="s">
        <v>16</v>
      </c>
      <c r="H3193" s="2" t="s">
        <v>17</v>
      </c>
      <c r="I3193" s="2" t="s">
        <v>18</v>
      </c>
      <c r="J3193" s="17">
        <v>1.1000000000000001</v>
      </c>
      <c r="K3193" s="3" t="s">
        <v>2054</v>
      </c>
      <c r="L3193" s="30">
        <f>IF(M3193="1000 szt.",((J3193/N3193)/1000),IF(M3193="gram",((J3193/N3193)*1000),J3193/N3193))</f>
        <v>1.1000000000000001</v>
      </c>
      <c r="M3193" s="6" t="s">
        <v>19</v>
      </c>
      <c r="N3193" s="11">
        <v>1</v>
      </c>
      <c r="O3193" s="56" t="s">
        <v>1354</v>
      </c>
    </row>
    <row r="3194" spans="1:15" x14ac:dyDescent="0.3">
      <c r="A3194" s="9">
        <v>45685.416666666664</v>
      </c>
      <c r="B3194" s="2" t="s">
        <v>3</v>
      </c>
      <c r="C3194" s="2" t="s">
        <v>4</v>
      </c>
      <c r="D3194" s="2" t="s">
        <v>1708</v>
      </c>
      <c r="E3194" s="12" t="s">
        <v>25</v>
      </c>
      <c r="F3194" s="12" t="s">
        <v>1901</v>
      </c>
      <c r="G3194" s="2" t="s">
        <v>26</v>
      </c>
      <c r="H3194" s="2" t="s">
        <v>7</v>
      </c>
      <c r="I3194" s="2" t="s">
        <v>7</v>
      </c>
      <c r="J3194" s="17">
        <v>2477.91</v>
      </c>
      <c r="L3194" s="30">
        <f>IF(M3194="1000 szt.",((J3194/N3194)/1000),IF(M3194="gram",((J3194/N3194)*1000),J3194/N3194))</f>
        <v>0.87869148936170205</v>
      </c>
      <c r="M3194" s="6" t="s">
        <v>19</v>
      </c>
      <c r="N3194" s="11">
        <v>2820</v>
      </c>
      <c r="O3194" s="56" t="s">
        <v>1164</v>
      </c>
    </row>
    <row r="3195" spans="1:15" x14ac:dyDescent="0.3">
      <c r="A3195" s="9">
        <v>45665.791666666664</v>
      </c>
      <c r="B3195" s="2" t="s">
        <v>27</v>
      </c>
      <c r="C3195" s="2" t="s">
        <v>32</v>
      </c>
      <c r="D3195" s="2" t="s">
        <v>1709</v>
      </c>
      <c r="E3195" s="12" t="s">
        <v>103</v>
      </c>
      <c r="G3195" s="2" t="s">
        <v>23</v>
      </c>
      <c r="H3195" s="2" t="s">
        <v>11</v>
      </c>
      <c r="I3195" s="2" t="s">
        <v>11</v>
      </c>
      <c r="J3195" s="17">
        <v>45000.2</v>
      </c>
      <c r="K3195" s="3" t="s">
        <v>2055</v>
      </c>
      <c r="L3195" s="30">
        <f>IF(M3195="1000 szt.",((J3195/N3195)/1000),IF(M3195="gram",((J3195/N3195)*1000),J3195/N3195))</f>
        <v>1607.1499999999999</v>
      </c>
      <c r="M3195" s="6" t="s">
        <v>19</v>
      </c>
      <c r="N3195" s="11">
        <v>28</v>
      </c>
      <c r="O3195" s="56" t="s">
        <v>1354</v>
      </c>
    </row>
    <row r="3196" spans="1:15" x14ac:dyDescent="0.3">
      <c r="A3196" s="9">
        <v>45665.791666666664</v>
      </c>
      <c r="B3196" s="2" t="s">
        <v>27</v>
      </c>
      <c r="C3196" s="2" t="s">
        <v>32</v>
      </c>
      <c r="D3196" s="2" t="s">
        <v>1709</v>
      </c>
      <c r="E3196" s="12" t="s">
        <v>103</v>
      </c>
      <c r="G3196" s="2" t="s">
        <v>23</v>
      </c>
      <c r="H3196" s="2" t="s">
        <v>55</v>
      </c>
      <c r="I3196" s="2" t="s">
        <v>588</v>
      </c>
      <c r="J3196" s="17">
        <v>30756</v>
      </c>
      <c r="L3196" s="30">
        <f>IF(M3196="1000 szt.",((J3196/N3196)/1000),IF(M3196="gram",((J3196/N3196)*1000),J3196/N3196))</f>
        <v>12</v>
      </c>
      <c r="M3196" s="6" t="s">
        <v>46</v>
      </c>
      <c r="N3196" s="11">
        <v>2563</v>
      </c>
      <c r="O3196" s="56" t="s">
        <v>1354</v>
      </c>
    </row>
    <row r="3197" spans="1:15" x14ac:dyDescent="0.3">
      <c r="A3197" s="9">
        <v>45685.565972222219</v>
      </c>
      <c r="B3197" s="2" t="s">
        <v>27</v>
      </c>
      <c r="C3197" s="2" t="s">
        <v>28</v>
      </c>
      <c r="D3197" s="2" t="s">
        <v>1709</v>
      </c>
      <c r="E3197" s="12" t="s">
        <v>1709</v>
      </c>
      <c r="G3197" s="2" t="s">
        <v>27</v>
      </c>
      <c r="H3197" s="2" t="s">
        <v>37</v>
      </c>
      <c r="I3197" s="2" t="s">
        <v>38</v>
      </c>
      <c r="J3197" s="17">
        <v>40000</v>
      </c>
      <c r="L3197" s="30">
        <f>IF(M3197="1000 szt.",((J3197/N3197)/1000),IF(M3197="gram",((J3197/N3197)*1000),J3197/N3197))</f>
        <v>40000</v>
      </c>
      <c r="M3197" s="6" t="s">
        <v>19</v>
      </c>
      <c r="N3197" s="11">
        <v>1</v>
      </c>
      <c r="O3197" s="56" t="s">
        <v>1166</v>
      </c>
    </row>
    <row r="3198" spans="1:15" x14ac:dyDescent="0.3">
      <c r="A3198" s="9">
        <v>45685.565972222219</v>
      </c>
      <c r="B3198" s="2" t="s">
        <v>27</v>
      </c>
      <c r="C3198" s="2" t="s">
        <v>28</v>
      </c>
      <c r="D3198" s="2" t="s">
        <v>1709</v>
      </c>
      <c r="E3198" s="12" t="s">
        <v>1709</v>
      </c>
      <c r="G3198" s="2" t="s">
        <v>27</v>
      </c>
      <c r="H3198" s="2" t="s">
        <v>37</v>
      </c>
      <c r="I3198" s="2" t="s">
        <v>38</v>
      </c>
      <c r="J3198" s="17">
        <v>80000</v>
      </c>
      <c r="L3198" s="30">
        <f>IF(M3198="1000 szt.",((J3198/N3198)/1000),IF(M3198="gram",((J3198/N3198)*1000),J3198/N3198))</f>
        <v>80000</v>
      </c>
      <c r="M3198" s="6" t="s">
        <v>19</v>
      </c>
      <c r="N3198" s="11">
        <v>1</v>
      </c>
      <c r="O3198" s="56" t="s">
        <v>1166</v>
      </c>
    </row>
    <row r="3199" spans="1:15" x14ac:dyDescent="0.3">
      <c r="A3199" s="9">
        <v>45685.565972222219</v>
      </c>
      <c r="B3199" s="2" t="s">
        <v>27</v>
      </c>
      <c r="C3199" s="2" t="s">
        <v>28</v>
      </c>
      <c r="D3199" s="2" t="s">
        <v>1709</v>
      </c>
      <c r="E3199" s="12" t="s">
        <v>1709</v>
      </c>
      <c r="G3199" s="2" t="s">
        <v>27</v>
      </c>
      <c r="H3199" s="2" t="s">
        <v>37</v>
      </c>
      <c r="I3199" s="2" t="s">
        <v>38</v>
      </c>
      <c r="J3199" s="17">
        <v>80000</v>
      </c>
      <c r="L3199" s="30">
        <f>IF(M3199="1000 szt.",((J3199/N3199)/1000),IF(M3199="gram",((J3199/N3199)*1000),J3199/N3199))</f>
        <v>80000</v>
      </c>
      <c r="M3199" s="6" t="s">
        <v>19</v>
      </c>
      <c r="N3199" s="11">
        <v>1</v>
      </c>
      <c r="O3199" s="56" t="s">
        <v>1166</v>
      </c>
    </row>
    <row r="3200" spans="1:15" x14ac:dyDescent="0.3">
      <c r="A3200" s="9">
        <v>45685.565972222219</v>
      </c>
      <c r="B3200" s="2" t="s">
        <v>27</v>
      </c>
      <c r="C3200" s="2" t="s">
        <v>28</v>
      </c>
      <c r="D3200" s="2" t="s">
        <v>1709</v>
      </c>
      <c r="E3200" s="12" t="s">
        <v>1709</v>
      </c>
      <c r="G3200" s="2" t="s">
        <v>27</v>
      </c>
      <c r="H3200" s="2" t="s">
        <v>11</v>
      </c>
      <c r="I3200" s="2" t="s">
        <v>11</v>
      </c>
      <c r="J3200" s="17">
        <v>5000</v>
      </c>
      <c r="K3200" s="3" t="s">
        <v>2056</v>
      </c>
      <c r="L3200" s="30">
        <f>IF(M3200="1000 szt.",((J3200/N3200)/1000),IF(M3200="gram",((J3200/N3200)*1000),J3200/N3200))</f>
        <v>1000</v>
      </c>
      <c r="M3200" s="6" t="s">
        <v>19</v>
      </c>
      <c r="N3200" s="11">
        <v>5</v>
      </c>
      <c r="O3200" s="56" t="s">
        <v>1166</v>
      </c>
    </row>
    <row r="3201" spans="1:15" x14ac:dyDescent="0.3">
      <c r="A3201" s="9">
        <v>45685.496527777781</v>
      </c>
      <c r="B3201" s="2" t="s">
        <v>27</v>
      </c>
      <c r="C3201" s="2" t="s">
        <v>28</v>
      </c>
      <c r="D3201" s="2" t="s">
        <v>1708</v>
      </c>
      <c r="E3201" s="12" t="s">
        <v>54</v>
      </c>
      <c r="G3201" s="2" t="s">
        <v>27</v>
      </c>
      <c r="H3201" s="2" t="s">
        <v>7</v>
      </c>
      <c r="I3201" s="2" t="s">
        <v>7</v>
      </c>
      <c r="J3201" s="17">
        <v>8048.8</v>
      </c>
      <c r="K3201" s="3" t="s">
        <v>1244</v>
      </c>
      <c r="L3201" s="30">
        <f>IF(M3201="1000 szt.",((J3201/N3201)/1000),IF(M3201="gram",((J3201/N3201)*1000),J3201/N3201))</f>
        <v>0.87868995633187774</v>
      </c>
      <c r="M3201" s="6" t="s">
        <v>19</v>
      </c>
      <c r="N3201" s="11">
        <v>9160</v>
      </c>
      <c r="O3201" s="56" t="s">
        <v>1354</v>
      </c>
    </row>
    <row r="3202" spans="1:15" x14ac:dyDescent="0.3">
      <c r="A3202" s="9">
        <v>45685.833333333336</v>
      </c>
      <c r="B3202" s="2" t="s">
        <v>9</v>
      </c>
      <c r="C3202" s="2" t="s">
        <v>4</v>
      </c>
      <c r="D3202" s="2" t="s">
        <v>1711</v>
      </c>
      <c r="E3202" s="12" t="s">
        <v>5</v>
      </c>
      <c r="F3202" s="12" t="s">
        <v>1909</v>
      </c>
      <c r="G3202" s="2" t="s">
        <v>6</v>
      </c>
      <c r="H3202" s="2" t="s">
        <v>11</v>
      </c>
      <c r="I3202" s="2" t="s">
        <v>126</v>
      </c>
      <c r="J3202" s="17">
        <v>20000</v>
      </c>
      <c r="K3202" s="3" t="s">
        <v>2057</v>
      </c>
      <c r="L3202" s="30">
        <f>IF(M3202="1000 szt.",((J3202/N3202)/1000),IF(M3202="gram",((J3202/N3202)*1000),J3202/N3202))</f>
        <v>20000</v>
      </c>
      <c r="M3202" s="6" t="s">
        <v>19</v>
      </c>
      <c r="N3202" s="11">
        <v>1</v>
      </c>
      <c r="O3202" s="56" t="s">
        <v>1354</v>
      </c>
    </row>
    <row r="3203" spans="1:15" x14ac:dyDescent="0.3">
      <c r="A3203" s="9">
        <v>45685.833333333336</v>
      </c>
      <c r="B3203" s="2" t="s">
        <v>9</v>
      </c>
      <c r="C3203" s="2" t="s">
        <v>4</v>
      </c>
      <c r="D3203" s="2" t="s">
        <v>1711</v>
      </c>
      <c r="E3203" s="12" t="s">
        <v>5</v>
      </c>
      <c r="F3203" s="12" t="s">
        <v>1909</v>
      </c>
      <c r="G3203" s="2" t="s">
        <v>6</v>
      </c>
      <c r="H3203" s="2" t="s">
        <v>11</v>
      </c>
      <c r="I3203" s="2" t="s">
        <v>126</v>
      </c>
      <c r="J3203" s="17">
        <v>5000</v>
      </c>
      <c r="K3203" s="3" t="s">
        <v>2058</v>
      </c>
      <c r="L3203" s="30">
        <f>IF(M3203="1000 szt.",((J3203/N3203)/1000),IF(M3203="gram",((J3203/N3203)*1000),J3203/N3203))</f>
        <v>5000</v>
      </c>
      <c r="M3203" s="6" t="s">
        <v>19</v>
      </c>
      <c r="N3203" s="11">
        <v>1</v>
      </c>
      <c r="O3203" s="56" t="s">
        <v>1354</v>
      </c>
    </row>
    <row r="3204" spans="1:15" x14ac:dyDescent="0.3">
      <c r="A3204" s="9">
        <v>45685.833333333336</v>
      </c>
      <c r="B3204" s="2" t="s">
        <v>9</v>
      </c>
      <c r="C3204" s="2" t="s">
        <v>4</v>
      </c>
      <c r="D3204" s="2" t="s">
        <v>1711</v>
      </c>
      <c r="E3204" s="12" t="s">
        <v>5</v>
      </c>
      <c r="F3204" s="12" t="s">
        <v>1909</v>
      </c>
      <c r="G3204" s="2" t="s">
        <v>6</v>
      </c>
      <c r="H3204" s="2" t="s">
        <v>11</v>
      </c>
      <c r="I3204" s="2" t="s">
        <v>126</v>
      </c>
      <c r="J3204" s="17">
        <v>5000</v>
      </c>
      <c r="K3204" s="3" t="s">
        <v>2059</v>
      </c>
      <c r="L3204" s="30">
        <f>IF(M3204="1000 szt.",((J3204/N3204)/1000),IF(M3204="gram",((J3204/N3204)*1000),J3204/N3204))</f>
        <v>5000</v>
      </c>
      <c r="M3204" s="6" t="s">
        <v>19</v>
      </c>
      <c r="N3204" s="11">
        <v>1</v>
      </c>
      <c r="O3204" s="56" t="s">
        <v>1354</v>
      </c>
    </row>
    <row r="3205" spans="1:15" x14ac:dyDescent="0.3">
      <c r="A3205" s="9">
        <v>45685.283333333333</v>
      </c>
      <c r="B3205" s="2" t="s">
        <v>27</v>
      </c>
      <c r="C3205" s="2" t="s">
        <v>32</v>
      </c>
      <c r="D3205" s="2" t="s">
        <v>1716</v>
      </c>
      <c r="E3205" s="12" t="s">
        <v>1910</v>
      </c>
      <c r="G3205" s="2" t="s">
        <v>26</v>
      </c>
      <c r="H3205" s="2" t="s">
        <v>11</v>
      </c>
      <c r="I3205" s="2" t="s">
        <v>11</v>
      </c>
      <c r="J3205" s="17">
        <v>1111.44</v>
      </c>
      <c r="K3205" s="3" t="s">
        <v>2060</v>
      </c>
      <c r="L3205" s="30">
        <f>IF(M3205="1000 szt.",((J3205/N3205)/1000),IF(M3205="gram",((J3205/N3205)*1000),J3205/N3205))</f>
        <v>185.24</v>
      </c>
      <c r="M3205" s="6" t="s">
        <v>19</v>
      </c>
      <c r="N3205" s="11">
        <v>6</v>
      </c>
      <c r="O3205" s="56" t="s">
        <v>1354</v>
      </c>
    </row>
    <row r="3206" spans="1:15" x14ac:dyDescent="0.3">
      <c r="A3206" s="9">
        <v>45685.283333333333</v>
      </c>
      <c r="B3206" s="2" t="s">
        <v>27</v>
      </c>
      <c r="C3206" s="2" t="s">
        <v>32</v>
      </c>
      <c r="D3206" s="2" t="s">
        <v>1716</v>
      </c>
      <c r="E3206" s="12" t="s">
        <v>1910</v>
      </c>
      <c r="G3206" s="2" t="s">
        <v>26</v>
      </c>
      <c r="H3206" s="2" t="s">
        <v>11</v>
      </c>
      <c r="I3206" s="2" t="s">
        <v>11</v>
      </c>
      <c r="J3206" s="17">
        <v>606.24</v>
      </c>
      <c r="K3206" s="3" t="s">
        <v>2061</v>
      </c>
      <c r="L3206" s="30">
        <f>IF(M3206="1000 szt.",((J3206/N3206)/1000),IF(M3206="gram",((J3206/N3206)*1000),J3206/N3206))</f>
        <v>101.04</v>
      </c>
      <c r="M3206" s="6" t="s">
        <v>19</v>
      </c>
      <c r="N3206" s="11">
        <v>6</v>
      </c>
      <c r="O3206" s="56" t="s">
        <v>1354</v>
      </c>
    </row>
    <row r="3207" spans="1:15" x14ac:dyDescent="0.3">
      <c r="A3207" s="9">
        <v>45685.283333333333</v>
      </c>
      <c r="B3207" s="2" t="s">
        <v>27</v>
      </c>
      <c r="C3207" s="2" t="s">
        <v>32</v>
      </c>
      <c r="D3207" s="2" t="s">
        <v>1716</v>
      </c>
      <c r="E3207" s="12" t="s">
        <v>1910</v>
      </c>
      <c r="G3207" s="2" t="s">
        <v>26</v>
      </c>
      <c r="H3207" s="2" t="s">
        <v>11</v>
      </c>
      <c r="I3207" s="2" t="s">
        <v>11</v>
      </c>
      <c r="J3207" s="17">
        <v>471.52</v>
      </c>
      <c r="K3207" s="3" t="s">
        <v>2062</v>
      </c>
      <c r="L3207" s="30">
        <f>IF(M3207="1000 szt.",((J3207/N3207)/1000),IF(M3207="gram",((J3207/N3207)*1000),J3207/N3207))</f>
        <v>117.88</v>
      </c>
      <c r="M3207" s="6" t="s">
        <v>19</v>
      </c>
      <c r="N3207" s="11">
        <v>4</v>
      </c>
      <c r="O3207" s="56" t="s">
        <v>1354</v>
      </c>
    </row>
    <row r="3208" spans="1:15" x14ac:dyDescent="0.3">
      <c r="A3208" s="9">
        <v>45685.283333333333</v>
      </c>
      <c r="B3208" s="2" t="s">
        <v>27</v>
      </c>
      <c r="C3208" s="2" t="s">
        <v>32</v>
      </c>
      <c r="D3208" s="2" t="s">
        <v>1716</v>
      </c>
      <c r="E3208" s="12" t="s">
        <v>1910</v>
      </c>
      <c r="G3208" s="2" t="s">
        <v>26</v>
      </c>
      <c r="H3208" s="2" t="s">
        <v>11</v>
      </c>
      <c r="I3208" s="2" t="s">
        <v>11</v>
      </c>
      <c r="J3208" s="17">
        <v>315.75</v>
      </c>
      <c r="K3208" s="3" t="s">
        <v>2063</v>
      </c>
      <c r="L3208" s="30">
        <f>IF(M3208="1000 szt.",((J3208/N3208)/1000),IF(M3208="gram",((J3208/N3208)*1000),J3208/N3208))</f>
        <v>105.25</v>
      </c>
      <c r="M3208" s="6" t="s">
        <v>19</v>
      </c>
      <c r="N3208" s="11">
        <v>3</v>
      </c>
      <c r="O3208" s="56" t="s">
        <v>1354</v>
      </c>
    </row>
    <row r="3209" spans="1:15" x14ac:dyDescent="0.3">
      <c r="A3209" s="9">
        <v>45685.283333333333</v>
      </c>
      <c r="B3209" s="2" t="s">
        <v>27</v>
      </c>
      <c r="C3209" s="2" t="s">
        <v>32</v>
      </c>
      <c r="D3209" s="2" t="s">
        <v>1716</v>
      </c>
      <c r="E3209" s="12" t="s">
        <v>1910</v>
      </c>
      <c r="G3209" s="2" t="s">
        <v>26</v>
      </c>
      <c r="H3209" s="2" t="s">
        <v>11</v>
      </c>
      <c r="I3209" s="2" t="s">
        <v>11</v>
      </c>
      <c r="J3209" s="17">
        <v>200</v>
      </c>
      <c r="K3209" s="3" t="s">
        <v>2064</v>
      </c>
      <c r="L3209" s="30">
        <f>IF(M3209="1000 szt.",((J3209/N3209)/1000),IF(M3209="gram",((J3209/N3209)*1000),J3209/N3209))</f>
        <v>100</v>
      </c>
      <c r="M3209" s="6" t="s">
        <v>19</v>
      </c>
      <c r="N3209" s="11">
        <v>2</v>
      </c>
      <c r="O3209" s="56" t="s">
        <v>1354</v>
      </c>
    </row>
    <row r="3210" spans="1:15" x14ac:dyDescent="0.3">
      <c r="A3210" s="9">
        <v>45685.283333333333</v>
      </c>
      <c r="B3210" s="2" t="s">
        <v>27</v>
      </c>
      <c r="C3210" s="2" t="s">
        <v>32</v>
      </c>
      <c r="D3210" s="2" t="s">
        <v>1716</v>
      </c>
      <c r="E3210" s="12" t="s">
        <v>1910</v>
      </c>
      <c r="G3210" s="2" t="s">
        <v>26</v>
      </c>
      <c r="H3210" s="2" t="s">
        <v>11</v>
      </c>
      <c r="I3210" s="2" t="s">
        <v>11</v>
      </c>
      <c r="J3210" s="17">
        <v>2408.12</v>
      </c>
      <c r="K3210" s="3" t="s">
        <v>2065</v>
      </c>
      <c r="L3210" s="30">
        <f>IF(M3210="1000 szt.",((J3210/N3210)/1000),IF(M3210="gram",((J3210/N3210)*1000),J3210/N3210))</f>
        <v>92.61999999999999</v>
      </c>
      <c r="M3210" s="6" t="s">
        <v>19</v>
      </c>
      <c r="N3210" s="11">
        <v>26</v>
      </c>
      <c r="O3210" s="56" t="s">
        <v>1354</v>
      </c>
    </row>
    <row r="3211" spans="1:15" x14ac:dyDescent="0.3">
      <c r="A3211" s="9">
        <v>45685.283333333333</v>
      </c>
      <c r="B3211" s="2" t="s">
        <v>27</v>
      </c>
      <c r="C3211" s="2" t="s">
        <v>32</v>
      </c>
      <c r="D3211" s="2" t="s">
        <v>1716</v>
      </c>
      <c r="E3211" s="12" t="s">
        <v>1910</v>
      </c>
      <c r="G3211" s="2" t="s">
        <v>26</v>
      </c>
      <c r="H3211" s="2" t="s">
        <v>11</v>
      </c>
      <c r="I3211" s="2" t="s">
        <v>11</v>
      </c>
      <c r="J3211" s="17">
        <v>1237.74</v>
      </c>
      <c r="K3211" s="3" t="s">
        <v>2066</v>
      </c>
      <c r="L3211" s="30">
        <f>IF(M3211="1000 szt.",((J3211/N3211)/1000),IF(M3211="gram",((J3211/N3211)*1000),J3211/N3211))</f>
        <v>206.29</v>
      </c>
      <c r="M3211" s="6" t="s">
        <v>19</v>
      </c>
      <c r="N3211" s="11">
        <v>6</v>
      </c>
      <c r="O3211" s="56" t="s">
        <v>1354</v>
      </c>
    </row>
    <row r="3212" spans="1:15" x14ac:dyDescent="0.3">
      <c r="A3212" s="9">
        <v>45685.283333333333</v>
      </c>
      <c r="B3212" s="2" t="s">
        <v>27</v>
      </c>
      <c r="C3212" s="2" t="s">
        <v>32</v>
      </c>
      <c r="D3212" s="2" t="s">
        <v>1716</v>
      </c>
      <c r="E3212" s="12" t="s">
        <v>1910</v>
      </c>
      <c r="G3212" s="2" t="s">
        <v>26</v>
      </c>
      <c r="H3212" s="2" t="s">
        <v>11</v>
      </c>
      <c r="I3212" s="2" t="s">
        <v>11</v>
      </c>
      <c r="J3212" s="17">
        <v>1305.0999999999999</v>
      </c>
      <c r="K3212" s="3" t="s">
        <v>2067</v>
      </c>
      <c r="L3212" s="30">
        <f>IF(M3212="1000 szt.",((J3212/N3212)/1000),IF(M3212="gram",((J3212/N3212)*1000),J3212/N3212))</f>
        <v>130.51</v>
      </c>
      <c r="M3212" s="6" t="s">
        <v>19</v>
      </c>
      <c r="N3212" s="11">
        <v>10</v>
      </c>
      <c r="O3212" s="56" t="s">
        <v>1354</v>
      </c>
    </row>
    <row r="3213" spans="1:15" x14ac:dyDescent="0.3">
      <c r="A3213" s="9">
        <v>45685.283333333333</v>
      </c>
      <c r="B3213" s="2" t="s">
        <v>27</v>
      </c>
      <c r="C3213" s="2" t="s">
        <v>32</v>
      </c>
      <c r="D3213" s="2" t="s">
        <v>1716</v>
      </c>
      <c r="E3213" s="12" t="s">
        <v>1910</v>
      </c>
      <c r="G3213" s="2" t="s">
        <v>26</v>
      </c>
      <c r="H3213" s="2" t="s">
        <v>11</v>
      </c>
      <c r="I3213" s="2" t="s">
        <v>11</v>
      </c>
      <c r="J3213" s="17">
        <v>732.54</v>
      </c>
      <c r="K3213" s="3" t="s">
        <v>2068</v>
      </c>
      <c r="L3213" s="30">
        <f>IF(M3213="1000 szt.",((J3213/N3213)/1000),IF(M3213="gram",((J3213/N3213)*1000),J3213/N3213))</f>
        <v>122.08999999999999</v>
      </c>
      <c r="M3213" s="6" t="s">
        <v>19</v>
      </c>
      <c r="N3213" s="11">
        <v>6</v>
      </c>
      <c r="O3213" s="56" t="s">
        <v>1354</v>
      </c>
    </row>
    <row r="3214" spans="1:15" x14ac:dyDescent="0.3">
      <c r="A3214" s="9">
        <v>45685.283333333333</v>
      </c>
      <c r="B3214" s="2" t="s">
        <v>27</v>
      </c>
      <c r="C3214" s="2" t="s">
        <v>32</v>
      </c>
      <c r="D3214" s="2" t="s">
        <v>1716</v>
      </c>
      <c r="E3214" s="12" t="s">
        <v>1910</v>
      </c>
      <c r="G3214" s="2" t="s">
        <v>26</v>
      </c>
      <c r="H3214" s="2" t="s">
        <v>11</v>
      </c>
      <c r="I3214" s="2" t="s">
        <v>11</v>
      </c>
      <c r="J3214" s="17">
        <v>757.8</v>
      </c>
      <c r="K3214" s="3" t="s">
        <v>2069</v>
      </c>
      <c r="L3214" s="30">
        <f>IF(M3214="1000 szt.",((J3214/N3214)/1000),IF(M3214="gram",((J3214/N3214)*1000),J3214/N3214))</f>
        <v>151.56</v>
      </c>
      <c r="M3214" s="6" t="s">
        <v>19</v>
      </c>
      <c r="N3214" s="11">
        <v>5</v>
      </c>
      <c r="O3214" s="56" t="s">
        <v>1354</v>
      </c>
    </row>
    <row r="3215" spans="1:15" x14ac:dyDescent="0.3">
      <c r="A3215" s="9">
        <v>45685.283333333333</v>
      </c>
      <c r="B3215" s="2" t="s">
        <v>27</v>
      </c>
      <c r="C3215" s="2" t="s">
        <v>32</v>
      </c>
      <c r="D3215" s="2" t="s">
        <v>1716</v>
      </c>
      <c r="E3215" s="12" t="s">
        <v>1910</v>
      </c>
      <c r="G3215" s="2" t="s">
        <v>26</v>
      </c>
      <c r="H3215" s="2" t="s">
        <v>11</v>
      </c>
      <c r="I3215" s="2" t="s">
        <v>11</v>
      </c>
      <c r="J3215" s="17">
        <v>820.95</v>
      </c>
      <c r="K3215" s="3" t="s">
        <v>2070</v>
      </c>
      <c r="L3215" s="30">
        <f>IF(M3215="1000 szt.",((J3215/N3215)/1000),IF(M3215="gram",((J3215/N3215)*1000),J3215/N3215))</f>
        <v>164.19</v>
      </c>
      <c r="M3215" s="6" t="s">
        <v>19</v>
      </c>
      <c r="N3215" s="11">
        <v>5</v>
      </c>
      <c r="O3215" s="56" t="s">
        <v>1354</v>
      </c>
    </row>
    <row r="3216" spans="1:15" x14ac:dyDescent="0.3">
      <c r="A3216" s="9">
        <v>45685.283333333333</v>
      </c>
      <c r="B3216" s="2" t="s">
        <v>27</v>
      </c>
      <c r="C3216" s="2" t="s">
        <v>32</v>
      </c>
      <c r="D3216" s="2" t="s">
        <v>1716</v>
      </c>
      <c r="E3216" s="12" t="s">
        <v>1910</v>
      </c>
      <c r="G3216" s="2" t="s">
        <v>26</v>
      </c>
      <c r="H3216" s="2" t="s">
        <v>11</v>
      </c>
      <c r="I3216" s="2" t="s">
        <v>11</v>
      </c>
      <c r="J3216" s="17">
        <v>842</v>
      </c>
      <c r="K3216" s="3" t="s">
        <v>2071</v>
      </c>
      <c r="L3216" s="30">
        <f>IF(M3216="1000 szt.",((J3216/N3216)/1000),IF(M3216="gram",((J3216/N3216)*1000),J3216/N3216))</f>
        <v>168.4</v>
      </c>
      <c r="M3216" s="6" t="s">
        <v>19</v>
      </c>
      <c r="N3216" s="11">
        <v>5</v>
      </c>
      <c r="O3216" s="56" t="s">
        <v>1354</v>
      </c>
    </row>
    <row r="3217" spans="1:15" x14ac:dyDescent="0.3">
      <c r="A3217" s="9">
        <v>45685.283333333333</v>
      </c>
      <c r="B3217" s="2" t="s">
        <v>27</v>
      </c>
      <c r="C3217" s="2" t="s">
        <v>32</v>
      </c>
      <c r="D3217" s="2" t="s">
        <v>1716</v>
      </c>
      <c r="E3217" s="12" t="s">
        <v>1910</v>
      </c>
      <c r="G3217" s="2" t="s">
        <v>26</v>
      </c>
      <c r="H3217" s="2" t="s">
        <v>11</v>
      </c>
      <c r="I3217" s="2" t="s">
        <v>11</v>
      </c>
      <c r="J3217" s="17">
        <v>555.72</v>
      </c>
      <c r="K3217" s="3" t="s">
        <v>2072</v>
      </c>
      <c r="L3217" s="30">
        <f>IF(M3217="1000 szt.",((J3217/N3217)/1000),IF(M3217="gram",((J3217/N3217)*1000),J3217/N3217))</f>
        <v>138.93</v>
      </c>
      <c r="M3217" s="6" t="s">
        <v>19</v>
      </c>
      <c r="N3217" s="11">
        <v>4</v>
      </c>
      <c r="O3217" s="56" t="s">
        <v>1354</v>
      </c>
    </row>
    <row r="3218" spans="1:15" x14ac:dyDescent="0.3">
      <c r="A3218" s="9">
        <v>45685.283333333333</v>
      </c>
      <c r="B3218" s="2" t="s">
        <v>27</v>
      </c>
      <c r="C3218" s="2" t="s">
        <v>32</v>
      </c>
      <c r="D3218" s="2" t="s">
        <v>1716</v>
      </c>
      <c r="E3218" s="12" t="s">
        <v>1910</v>
      </c>
      <c r="G3218" s="2" t="s">
        <v>26</v>
      </c>
      <c r="H3218" s="2" t="s">
        <v>11</v>
      </c>
      <c r="I3218" s="2" t="s">
        <v>11</v>
      </c>
      <c r="J3218" s="17">
        <v>842</v>
      </c>
      <c r="K3218" s="3" t="s">
        <v>2073</v>
      </c>
      <c r="L3218" s="30">
        <f>IF(M3218="1000 szt.",((J3218/N3218)/1000),IF(M3218="gram",((J3218/N3218)*1000),J3218/N3218))</f>
        <v>168.4</v>
      </c>
      <c r="M3218" s="6" t="s">
        <v>19</v>
      </c>
      <c r="N3218" s="11">
        <v>5</v>
      </c>
      <c r="O3218" s="56" t="s">
        <v>1354</v>
      </c>
    </row>
    <row r="3219" spans="1:15" x14ac:dyDescent="0.3">
      <c r="A3219" s="9">
        <v>45686.333333333336</v>
      </c>
      <c r="B3219" s="2" t="s">
        <v>27</v>
      </c>
      <c r="C3219" s="2" t="s">
        <v>28</v>
      </c>
      <c r="D3219" s="2" t="s">
        <v>1708</v>
      </c>
      <c r="E3219" s="12" t="s">
        <v>25</v>
      </c>
      <c r="G3219" s="2" t="s">
        <v>27</v>
      </c>
      <c r="H3219" s="2" t="s">
        <v>37</v>
      </c>
      <c r="I3219" s="2" t="s">
        <v>38</v>
      </c>
      <c r="J3219" s="17">
        <v>170000</v>
      </c>
      <c r="K3219" s="3" t="s">
        <v>2074</v>
      </c>
      <c r="L3219" s="30">
        <f>IF(M3219="1000 szt.",((J3219/N3219)/1000),IF(M3219="gram",((J3219/N3219)*1000),J3219/N3219))</f>
        <v>170000</v>
      </c>
      <c r="M3219" s="6" t="s">
        <v>19</v>
      </c>
      <c r="N3219" s="11">
        <v>1</v>
      </c>
      <c r="O3219" s="56" t="s">
        <v>1166</v>
      </c>
    </row>
    <row r="3220" spans="1:15" x14ac:dyDescent="0.3">
      <c r="A3220" s="9">
        <v>45686.581944444442</v>
      </c>
      <c r="B3220" s="2" t="s">
        <v>27</v>
      </c>
      <c r="C3220" s="2" t="s">
        <v>28</v>
      </c>
      <c r="D3220" s="2" t="s">
        <v>1712</v>
      </c>
      <c r="E3220" s="12" t="s">
        <v>77</v>
      </c>
      <c r="G3220" s="2" t="s">
        <v>27</v>
      </c>
      <c r="H3220" s="2" t="s">
        <v>10</v>
      </c>
      <c r="I3220" s="2" t="s">
        <v>219</v>
      </c>
      <c r="J3220" s="17">
        <v>91.5</v>
      </c>
      <c r="L3220" s="30">
        <f>IF(M3220="1000 szt.",((J3220/N3220)/1000),IF(M3220="gram",((J3220/N3220)*1000),J3220/N3220))</f>
        <v>25000</v>
      </c>
      <c r="M3220" s="6" t="s">
        <v>31</v>
      </c>
      <c r="N3220" s="11">
        <v>3.6600000000000001E-3</v>
      </c>
      <c r="O3220" s="56" t="s">
        <v>1354</v>
      </c>
    </row>
    <row r="3221" spans="1:15" x14ac:dyDescent="0.3">
      <c r="A3221" s="9">
        <v>45686.581944444442</v>
      </c>
      <c r="B3221" s="2" t="s">
        <v>27</v>
      </c>
      <c r="C3221" s="2" t="s">
        <v>28</v>
      </c>
      <c r="D3221" s="2" t="s">
        <v>1712</v>
      </c>
      <c r="E3221" s="12" t="s">
        <v>77</v>
      </c>
      <c r="G3221" s="2" t="s">
        <v>27</v>
      </c>
      <c r="H3221" s="2" t="s">
        <v>10</v>
      </c>
      <c r="I3221" s="2" t="s">
        <v>35</v>
      </c>
      <c r="J3221" s="17">
        <v>1044</v>
      </c>
      <c r="L3221" s="30">
        <f>IF(M3221="1000 szt.",((J3221/N3221)/1000),IF(M3221="gram",((J3221/N3221)*1000),J3221/N3221))</f>
        <v>50000</v>
      </c>
      <c r="M3221" s="6" t="s">
        <v>31</v>
      </c>
      <c r="N3221" s="11">
        <v>2.0879999999999999E-2</v>
      </c>
      <c r="O3221" s="56" t="s">
        <v>1354</v>
      </c>
    </row>
    <row r="3222" spans="1:15" x14ac:dyDescent="0.3">
      <c r="A3222" s="9">
        <v>45686.581944444442</v>
      </c>
      <c r="B3222" s="2" t="s">
        <v>27</v>
      </c>
      <c r="C3222" s="2" t="s">
        <v>28</v>
      </c>
      <c r="D3222" s="2" t="s">
        <v>1712</v>
      </c>
      <c r="E3222" s="12" t="s">
        <v>77</v>
      </c>
      <c r="G3222" s="2" t="s">
        <v>27</v>
      </c>
      <c r="H3222" s="2" t="s">
        <v>7</v>
      </c>
      <c r="I3222" s="2" t="s">
        <v>7</v>
      </c>
      <c r="J3222" s="17">
        <v>562.36</v>
      </c>
      <c r="L3222" s="30">
        <f>IF(M3222="1000 szt.",((J3222/N3222)/1000),IF(M3222="gram",((J3222/N3222)*1000),J3222/N3222))</f>
        <v>0.87868750000000007</v>
      </c>
      <c r="M3222" s="6" t="s">
        <v>19</v>
      </c>
      <c r="N3222" s="11">
        <v>640</v>
      </c>
      <c r="O3222" s="56" t="s">
        <v>1354</v>
      </c>
    </row>
    <row r="3223" spans="1:15" x14ac:dyDescent="0.3">
      <c r="A3223" s="9">
        <v>45686.614583333336</v>
      </c>
      <c r="B3223" s="2" t="s">
        <v>27</v>
      </c>
      <c r="C3223" s="2" t="s">
        <v>28</v>
      </c>
      <c r="D3223" s="2" t="s">
        <v>1716</v>
      </c>
      <c r="E3223" s="12" t="s">
        <v>59</v>
      </c>
      <c r="G3223" s="2" t="s">
        <v>27</v>
      </c>
      <c r="H3223" s="2" t="s">
        <v>7</v>
      </c>
      <c r="I3223" s="2" t="s">
        <v>7</v>
      </c>
      <c r="J3223" s="17">
        <v>1845.25</v>
      </c>
      <c r="K3223" s="3" t="s">
        <v>767</v>
      </c>
      <c r="L3223" s="30">
        <f>IF(M3223="1000 szt.",((J3223/N3223)/1000),IF(M3223="gram",((J3223/N3223)*1000),J3223/N3223))</f>
        <v>0.87869047619047624</v>
      </c>
      <c r="M3223" s="6" t="s">
        <v>19</v>
      </c>
      <c r="N3223" s="11">
        <v>2100</v>
      </c>
      <c r="O3223" s="56" t="s">
        <v>1169</v>
      </c>
    </row>
    <row r="3224" spans="1:15" x14ac:dyDescent="0.3">
      <c r="A3224" s="9">
        <v>45686.666666666664</v>
      </c>
      <c r="B3224" s="2" t="s">
        <v>27</v>
      </c>
      <c r="C3224" s="2" t="s">
        <v>32</v>
      </c>
      <c r="D3224" s="2" t="s">
        <v>1708</v>
      </c>
      <c r="E3224" s="12" t="s">
        <v>452</v>
      </c>
      <c r="G3224" s="2" t="s">
        <v>23</v>
      </c>
      <c r="H3224" s="2" t="s">
        <v>11</v>
      </c>
      <c r="I3224" s="2" t="s">
        <v>11</v>
      </c>
      <c r="J3224" s="17">
        <v>96000</v>
      </c>
      <c r="K3224" s="3" t="s">
        <v>731</v>
      </c>
      <c r="L3224" s="30">
        <f>IF(M3224="1000 szt.",((J3224/N3224)/1000),IF(M3224="gram",((J3224/N3224)*1000),J3224/N3224))</f>
        <v>12000</v>
      </c>
      <c r="M3224" s="6" t="s">
        <v>19</v>
      </c>
      <c r="N3224" s="11">
        <v>8</v>
      </c>
      <c r="O3224" s="56" t="s">
        <v>3862</v>
      </c>
    </row>
    <row r="3225" spans="1:15" x14ac:dyDescent="0.3">
      <c r="A3225" s="9">
        <v>45686.625</v>
      </c>
      <c r="B3225" s="2" t="s">
        <v>27</v>
      </c>
      <c r="C3225" s="2" t="s">
        <v>28</v>
      </c>
      <c r="D3225" s="2" t="s">
        <v>1714</v>
      </c>
      <c r="E3225" s="12" t="s">
        <v>212</v>
      </c>
      <c r="G3225" s="2" t="s">
        <v>27</v>
      </c>
      <c r="H3225" s="2" t="s">
        <v>29</v>
      </c>
      <c r="I3225" s="2" t="s">
        <v>41</v>
      </c>
      <c r="J3225" s="17">
        <v>1013149.25</v>
      </c>
      <c r="L3225" s="30">
        <f>IF(M3225="1000 szt.",((J3225/N3225)/1000),IF(M3225="gram",((J3225/N3225)*1000),J3225/N3225))</f>
        <v>668.14999835130413</v>
      </c>
      <c r="M3225" s="6" t="s">
        <v>31</v>
      </c>
      <c r="N3225" s="11">
        <v>1516.35</v>
      </c>
      <c r="O3225" s="56" t="s">
        <v>1164</v>
      </c>
    </row>
    <row r="3226" spans="1:15" x14ac:dyDescent="0.3">
      <c r="A3226" s="9">
        <v>45686.625</v>
      </c>
      <c r="B3226" s="2" t="s">
        <v>27</v>
      </c>
      <c r="C3226" s="2" t="s">
        <v>28</v>
      </c>
      <c r="D3226" s="2" t="s">
        <v>1714</v>
      </c>
      <c r="E3226" s="12" t="s">
        <v>212</v>
      </c>
      <c r="G3226" s="2" t="s">
        <v>27</v>
      </c>
      <c r="H3226" s="2" t="s">
        <v>29</v>
      </c>
      <c r="I3226" s="2" t="s">
        <v>41</v>
      </c>
      <c r="J3226" s="17">
        <v>1024808.47</v>
      </c>
      <c r="L3226" s="30">
        <f>IF(M3226="1000 szt.",((J3226/N3226)/1000),IF(M3226="gram",((J3226/N3226)*1000),J3226/N3226))</f>
        <v>668.15</v>
      </c>
      <c r="M3226" s="6" t="s">
        <v>31</v>
      </c>
      <c r="N3226" s="11">
        <v>1533.8</v>
      </c>
      <c r="O3226" s="56" t="s">
        <v>1164</v>
      </c>
    </row>
    <row r="3227" spans="1:15" x14ac:dyDescent="0.3">
      <c r="A3227" s="9">
        <v>45684.944444444445</v>
      </c>
      <c r="B3227" s="2" t="s">
        <v>3</v>
      </c>
      <c r="C3227" s="2" t="s">
        <v>4</v>
      </c>
      <c r="D3227" s="2" t="s">
        <v>1708</v>
      </c>
      <c r="E3227" s="12" t="s">
        <v>71</v>
      </c>
      <c r="F3227" s="12" t="s">
        <v>1898</v>
      </c>
      <c r="G3227" s="2" t="s">
        <v>23</v>
      </c>
      <c r="H3227" s="2" t="s">
        <v>7</v>
      </c>
      <c r="I3227" s="2" t="s">
        <v>7</v>
      </c>
      <c r="J3227" s="17">
        <v>193.31</v>
      </c>
      <c r="L3227" s="30">
        <f>IF(M3227="1000 szt.",((J3227/N3227)/1000),IF(M3227="gram",((J3227/N3227)*1000),J3227/N3227))</f>
        <v>0.87868181818181823</v>
      </c>
      <c r="M3227" s="6" t="s">
        <v>19</v>
      </c>
      <c r="N3227" s="11">
        <v>220</v>
      </c>
      <c r="O3227" s="56" t="s">
        <v>1354</v>
      </c>
    </row>
    <row r="3228" spans="1:15" x14ac:dyDescent="0.3">
      <c r="A3228" s="9">
        <v>45685.027777777781</v>
      </c>
      <c r="B3228" s="2" t="s">
        <v>3</v>
      </c>
      <c r="C3228" s="2" t="s">
        <v>4</v>
      </c>
      <c r="D3228" s="2" t="s">
        <v>1708</v>
      </c>
      <c r="E3228" s="12" t="s">
        <v>71</v>
      </c>
      <c r="F3228" s="12" t="s">
        <v>1898</v>
      </c>
      <c r="G3228" s="2" t="s">
        <v>23</v>
      </c>
      <c r="H3228" s="2" t="s">
        <v>7</v>
      </c>
      <c r="I3228" s="2" t="s">
        <v>7</v>
      </c>
      <c r="J3228" s="17">
        <v>210.89</v>
      </c>
      <c r="L3228" s="30">
        <f>IF(M3228="1000 szt.",((J3228/N3228)/1000),IF(M3228="gram",((J3228/N3228)*1000),J3228/N3228))</f>
        <v>0.87870833333333331</v>
      </c>
      <c r="M3228" s="6" t="s">
        <v>19</v>
      </c>
      <c r="N3228" s="11">
        <v>240</v>
      </c>
      <c r="O3228" s="56" t="s">
        <v>1354</v>
      </c>
    </row>
    <row r="3229" spans="1:15" x14ac:dyDescent="0.3">
      <c r="A3229" s="9">
        <v>45685.5625</v>
      </c>
      <c r="B3229" s="2" t="s">
        <v>3</v>
      </c>
      <c r="C3229" s="2" t="s">
        <v>4</v>
      </c>
      <c r="D3229" s="2" t="s">
        <v>1708</v>
      </c>
      <c r="E3229" s="12" t="s">
        <v>71</v>
      </c>
      <c r="F3229" s="12" t="s">
        <v>1898</v>
      </c>
      <c r="G3229" s="2" t="s">
        <v>23</v>
      </c>
      <c r="H3229" s="2" t="s">
        <v>7</v>
      </c>
      <c r="I3229" s="2" t="s">
        <v>7</v>
      </c>
      <c r="J3229" s="17">
        <v>123.02</v>
      </c>
      <c r="L3229" s="30">
        <f>IF(M3229="1000 szt.",((J3229/N3229)/1000),IF(M3229="gram",((J3229/N3229)*1000),J3229/N3229))</f>
        <v>0.87871428571428567</v>
      </c>
      <c r="M3229" s="6" t="s">
        <v>19</v>
      </c>
      <c r="N3229" s="11">
        <v>140</v>
      </c>
      <c r="O3229" s="56" t="s">
        <v>1354</v>
      </c>
    </row>
    <row r="3230" spans="1:15" ht="20.399999999999999" x14ac:dyDescent="0.3">
      <c r="A3230" s="9">
        <v>45687.083333333336</v>
      </c>
      <c r="B3230" s="2" t="s">
        <v>3</v>
      </c>
      <c r="C3230" s="2" t="s">
        <v>4</v>
      </c>
      <c r="D3230" s="2" t="s">
        <v>1708</v>
      </c>
      <c r="E3230" s="12" t="s">
        <v>66</v>
      </c>
      <c r="F3230" s="12" t="s">
        <v>1900</v>
      </c>
      <c r="G3230" s="2" t="s">
        <v>23</v>
      </c>
      <c r="H3230" s="2" t="s">
        <v>11</v>
      </c>
      <c r="I3230" s="2" t="s">
        <v>11</v>
      </c>
      <c r="J3230" s="17">
        <v>1652.49</v>
      </c>
      <c r="K3230" s="3" t="s">
        <v>2075</v>
      </c>
      <c r="L3230" s="30">
        <f>IF(M3230="1000 szt.",((J3230/N3230)/1000),IF(M3230="gram",((J3230/N3230)*1000),J3230/N3230))</f>
        <v>9.0299999999999994</v>
      </c>
      <c r="M3230" s="6" t="s">
        <v>46</v>
      </c>
      <c r="N3230" s="11">
        <v>183</v>
      </c>
      <c r="O3230" s="56" t="s">
        <v>1163</v>
      </c>
    </row>
    <row r="3231" spans="1:15" x14ac:dyDescent="0.3">
      <c r="A3231" s="9">
        <v>45687.041666666664</v>
      </c>
      <c r="B3231" s="2" t="s">
        <v>3</v>
      </c>
      <c r="C3231" s="2" t="s">
        <v>4</v>
      </c>
      <c r="D3231" s="2" t="s">
        <v>1708</v>
      </c>
      <c r="E3231" s="12" t="s">
        <v>25</v>
      </c>
      <c r="F3231" s="12" t="s">
        <v>1901</v>
      </c>
      <c r="G3231" s="2" t="s">
        <v>26</v>
      </c>
      <c r="H3231" s="2" t="s">
        <v>55</v>
      </c>
      <c r="I3231" s="2" t="s">
        <v>57</v>
      </c>
      <c r="J3231" s="17">
        <v>80</v>
      </c>
      <c r="L3231" s="30">
        <f>IF(M3231="1000 szt.",((J3231/N3231)/1000),IF(M3231="gram",((J3231/N3231)*1000),J3231/N3231))</f>
        <v>40</v>
      </c>
      <c r="M3231" s="6" t="s">
        <v>46</v>
      </c>
      <c r="N3231" s="11">
        <v>2</v>
      </c>
      <c r="O3231" s="56" t="s">
        <v>1164</v>
      </c>
    </row>
    <row r="3232" spans="1:15" x14ac:dyDescent="0.3">
      <c r="A3232" s="9">
        <v>45687.006944444445</v>
      </c>
      <c r="B3232" s="2" t="s">
        <v>27</v>
      </c>
      <c r="C3232" s="2" t="s">
        <v>32</v>
      </c>
      <c r="D3232" s="2" t="s">
        <v>1716</v>
      </c>
      <c r="E3232" s="12" t="s">
        <v>242</v>
      </c>
      <c r="G3232" s="2" t="s">
        <v>243</v>
      </c>
      <c r="H3232" s="2" t="s">
        <v>37</v>
      </c>
      <c r="I3232" s="2" t="s">
        <v>1942</v>
      </c>
      <c r="J3232" s="17">
        <v>25000</v>
      </c>
      <c r="K3232" s="3" t="s">
        <v>2076</v>
      </c>
      <c r="L3232" s="30">
        <f>IF(M3232="1000 szt.",((J3232/N3232)/1000),IF(M3232="gram",((J3232/N3232)*1000),J3232/N3232))</f>
        <v>25000</v>
      </c>
      <c r="M3232" s="6" t="s">
        <v>19</v>
      </c>
      <c r="N3232" s="11">
        <v>1</v>
      </c>
      <c r="O3232" s="56" t="s">
        <v>1354</v>
      </c>
    </row>
    <row r="3233" spans="1:15" ht="20.399999999999999" x14ac:dyDescent="0.3">
      <c r="A3233" s="9">
        <v>45687.311111111114</v>
      </c>
      <c r="B3233" s="2" t="s">
        <v>9</v>
      </c>
      <c r="C3233" s="2" t="s">
        <v>4</v>
      </c>
      <c r="D3233" s="2" t="s">
        <v>1710</v>
      </c>
      <c r="E3233" s="12" t="s">
        <v>167</v>
      </c>
      <c r="F3233" s="12" t="s">
        <v>1694</v>
      </c>
      <c r="G3233" s="2" t="s">
        <v>16</v>
      </c>
      <c r="H3233" s="2" t="s">
        <v>17</v>
      </c>
      <c r="I3233" s="2" t="s">
        <v>18</v>
      </c>
      <c r="J3233" s="17">
        <v>3.3</v>
      </c>
      <c r="K3233" s="3" t="s">
        <v>2077</v>
      </c>
      <c r="L3233" s="30">
        <f>IF(M3233="1000 szt.",((J3233/N3233)/1000),IF(M3233="gram",((J3233/N3233)*1000),J3233/N3233))</f>
        <v>1.0999999999999999</v>
      </c>
      <c r="M3233" s="6" t="s">
        <v>19</v>
      </c>
      <c r="N3233" s="11">
        <v>3</v>
      </c>
      <c r="O3233" s="56" t="s">
        <v>1354</v>
      </c>
    </row>
    <row r="3234" spans="1:15" x14ac:dyDescent="0.3">
      <c r="A3234" s="9">
        <v>45687.479166666664</v>
      </c>
      <c r="B3234" s="2" t="s">
        <v>3</v>
      </c>
      <c r="C3234" s="2" t="s">
        <v>32</v>
      </c>
      <c r="D3234" s="2" t="s">
        <v>1714</v>
      </c>
      <c r="E3234" s="12" t="s">
        <v>33</v>
      </c>
      <c r="G3234" s="2" t="s">
        <v>34</v>
      </c>
      <c r="H3234" s="2" t="s">
        <v>37</v>
      </c>
      <c r="I3234" s="2" t="s">
        <v>38</v>
      </c>
      <c r="J3234" s="17">
        <v>150000</v>
      </c>
      <c r="K3234" s="3" t="s">
        <v>2078</v>
      </c>
      <c r="L3234" s="30">
        <f>IF(M3234="1000 szt.",((J3234/N3234)/1000),IF(M3234="gram",((J3234/N3234)*1000),J3234/N3234))</f>
        <v>150000</v>
      </c>
      <c r="M3234" s="6" t="s">
        <v>19</v>
      </c>
      <c r="N3234" s="11">
        <v>1</v>
      </c>
      <c r="O3234" s="56" t="s">
        <v>1354</v>
      </c>
    </row>
    <row r="3235" spans="1:15" x14ac:dyDescent="0.3">
      <c r="A3235" s="9">
        <v>45687.479166666664</v>
      </c>
      <c r="B3235" s="2" t="s">
        <v>3</v>
      </c>
      <c r="C3235" s="2" t="s">
        <v>32</v>
      </c>
      <c r="D3235" s="2" t="s">
        <v>1714</v>
      </c>
      <c r="E3235" s="12" t="s">
        <v>33</v>
      </c>
      <c r="G3235" s="2" t="s">
        <v>34</v>
      </c>
      <c r="H3235" s="2" t="s">
        <v>10</v>
      </c>
      <c r="I3235" s="2" t="s">
        <v>219</v>
      </c>
      <c r="J3235" s="17">
        <v>346.5</v>
      </c>
      <c r="L3235" s="30">
        <f>IF(M3235="1000 szt.",((J3235/N3235)/1000),IF(M3235="gram",((J3235/N3235)*1000),J3235/N3235))</f>
        <v>70000</v>
      </c>
      <c r="M3235" s="6" t="s">
        <v>31</v>
      </c>
      <c r="N3235" s="11">
        <v>4.9500000000000004E-3</v>
      </c>
      <c r="O3235" s="56" t="s">
        <v>1354</v>
      </c>
    </row>
    <row r="3236" spans="1:15" x14ac:dyDescent="0.3">
      <c r="A3236" s="9">
        <v>45687.548611111109</v>
      </c>
      <c r="B3236" s="2" t="s">
        <v>3</v>
      </c>
      <c r="C3236" s="2" t="s">
        <v>4</v>
      </c>
      <c r="D3236" s="2" t="s">
        <v>1708</v>
      </c>
      <c r="E3236" s="12" t="s">
        <v>58</v>
      </c>
      <c r="F3236" s="12" t="s">
        <v>1895</v>
      </c>
      <c r="G3236" s="2" t="s">
        <v>23</v>
      </c>
      <c r="H3236" s="2" t="s">
        <v>7</v>
      </c>
      <c r="I3236" s="2" t="s">
        <v>7</v>
      </c>
      <c r="J3236" s="17">
        <v>87.87</v>
      </c>
      <c r="K3236" s="3" t="s">
        <v>2079</v>
      </c>
      <c r="L3236" s="30">
        <f>IF(M3236="1000 szt.",((J3236/N3236)/1000),IF(M3236="gram",((J3236/N3236)*1000),J3236/N3236))</f>
        <v>0.87870000000000004</v>
      </c>
      <c r="M3236" s="6" t="s">
        <v>19</v>
      </c>
      <c r="N3236" s="11">
        <v>100</v>
      </c>
      <c r="O3236" s="56" t="s">
        <v>1354</v>
      </c>
    </row>
    <row r="3237" spans="1:15" ht="20.399999999999999" x14ac:dyDescent="0.3">
      <c r="A3237" s="9">
        <v>45687.541666666664</v>
      </c>
      <c r="B3237" s="2" t="s">
        <v>3</v>
      </c>
      <c r="C3237" s="2" t="s">
        <v>4</v>
      </c>
      <c r="D3237" s="2" t="s">
        <v>1708</v>
      </c>
      <c r="E3237" s="12" t="s">
        <v>66</v>
      </c>
      <c r="F3237" s="12" t="s">
        <v>1900</v>
      </c>
      <c r="G3237" s="2" t="s">
        <v>23</v>
      </c>
      <c r="H3237" s="2" t="s">
        <v>55</v>
      </c>
      <c r="I3237" s="2" t="s">
        <v>57</v>
      </c>
      <c r="J3237" s="17">
        <v>35</v>
      </c>
      <c r="K3237" s="3" t="s">
        <v>2080</v>
      </c>
      <c r="L3237" s="30">
        <f>IF(M3237="1000 szt.",((J3237/N3237)/1000),IF(M3237="gram",((J3237/N3237)*1000),J3237/N3237))</f>
        <v>35</v>
      </c>
      <c r="M3237" s="6" t="s">
        <v>46</v>
      </c>
      <c r="N3237" s="11">
        <v>1</v>
      </c>
      <c r="O3237" s="56" t="s">
        <v>1354</v>
      </c>
    </row>
    <row r="3238" spans="1:15" x14ac:dyDescent="0.3">
      <c r="A3238" s="9">
        <v>45687.597222222219</v>
      </c>
      <c r="B3238" s="2" t="s">
        <v>3</v>
      </c>
      <c r="C3238" s="2" t="s">
        <v>4</v>
      </c>
      <c r="D3238" s="2" t="s">
        <v>1708</v>
      </c>
      <c r="E3238" s="12" t="s">
        <v>58</v>
      </c>
      <c r="F3238" s="12" t="s">
        <v>1895</v>
      </c>
      <c r="G3238" s="2" t="s">
        <v>23</v>
      </c>
      <c r="H3238" s="2" t="s">
        <v>7</v>
      </c>
      <c r="I3238" s="2" t="s">
        <v>7</v>
      </c>
      <c r="J3238" s="17">
        <v>70.3</v>
      </c>
      <c r="K3238" s="3" t="s">
        <v>2081</v>
      </c>
      <c r="L3238" s="30">
        <f>IF(M3238="1000 szt.",((J3238/N3238)/1000),IF(M3238="gram",((J3238/N3238)*1000),J3238/N3238))</f>
        <v>0.87874999999999992</v>
      </c>
      <c r="M3238" s="6" t="s">
        <v>19</v>
      </c>
      <c r="N3238" s="11">
        <v>80</v>
      </c>
      <c r="O3238" s="56" t="s">
        <v>1354</v>
      </c>
    </row>
    <row r="3239" spans="1:15" x14ac:dyDescent="0.3">
      <c r="A3239" s="9">
        <v>45687.694444444445</v>
      </c>
      <c r="B3239" s="2" t="s">
        <v>3</v>
      </c>
      <c r="C3239" s="2" t="s">
        <v>4</v>
      </c>
      <c r="D3239" s="2" t="s">
        <v>1708</v>
      </c>
      <c r="E3239" s="12" t="s">
        <v>58</v>
      </c>
      <c r="F3239" s="12" t="s">
        <v>1895</v>
      </c>
      <c r="G3239" s="2" t="s">
        <v>23</v>
      </c>
      <c r="H3239" s="2" t="s">
        <v>7</v>
      </c>
      <c r="I3239" s="2" t="s">
        <v>7</v>
      </c>
      <c r="J3239" s="17">
        <v>105.44</v>
      </c>
      <c r="K3239" s="3" t="s">
        <v>2082</v>
      </c>
      <c r="L3239" s="30">
        <f>IF(M3239="1000 szt.",((J3239/N3239)/1000),IF(M3239="gram",((J3239/N3239)*1000),J3239/N3239))</f>
        <v>0.8786666666666666</v>
      </c>
      <c r="M3239" s="6" t="s">
        <v>19</v>
      </c>
      <c r="N3239" s="11">
        <v>120</v>
      </c>
      <c r="O3239" s="56" t="s">
        <v>1354</v>
      </c>
    </row>
    <row r="3240" spans="1:15" x14ac:dyDescent="0.3">
      <c r="A3240" s="9">
        <v>45687.791666666664</v>
      </c>
      <c r="B3240" s="2" t="s">
        <v>27</v>
      </c>
      <c r="C3240" s="2" t="s">
        <v>28</v>
      </c>
      <c r="D3240" s="2" t="s">
        <v>1709</v>
      </c>
      <c r="E3240" s="12" t="s">
        <v>1709</v>
      </c>
      <c r="G3240" s="2" t="s">
        <v>27</v>
      </c>
      <c r="H3240" s="2" t="s">
        <v>37</v>
      </c>
      <c r="I3240" s="2" t="s">
        <v>38</v>
      </c>
      <c r="J3240" s="17">
        <v>180000</v>
      </c>
      <c r="K3240" s="3" t="s">
        <v>1097</v>
      </c>
      <c r="L3240" s="30">
        <f>IF(M3240="1000 szt.",((J3240/N3240)/1000),IF(M3240="gram",((J3240/N3240)*1000),J3240/N3240))</f>
        <v>180000</v>
      </c>
      <c r="M3240" s="6" t="s">
        <v>19</v>
      </c>
      <c r="N3240" s="11">
        <v>1</v>
      </c>
      <c r="O3240" s="56" t="s">
        <v>1165</v>
      </c>
    </row>
    <row r="3241" spans="1:15" x14ac:dyDescent="0.3">
      <c r="A3241" s="9">
        <v>45687.520833333336</v>
      </c>
      <c r="B3241" s="2" t="s">
        <v>27</v>
      </c>
      <c r="C3241" s="2" t="s">
        <v>28</v>
      </c>
      <c r="D3241" s="2" t="s">
        <v>1710</v>
      </c>
      <c r="E3241" s="12" t="s">
        <v>167</v>
      </c>
      <c r="G3241" s="2" t="s">
        <v>27</v>
      </c>
      <c r="H3241" s="2" t="s">
        <v>10</v>
      </c>
      <c r="I3241" s="2" t="s">
        <v>35</v>
      </c>
      <c r="J3241" s="17">
        <v>6.49</v>
      </c>
      <c r="K3241" s="3" t="s">
        <v>118</v>
      </c>
      <c r="L3241" s="30">
        <f>IF(M3241="1000 szt.",((J3241/N3241)/1000),IF(M3241="gram",((J3241/N3241)*1000),J3241/N3241))</f>
        <v>55000.000000000007</v>
      </c>
      <c r="M3241" s="6" t="s">
        <v>31</v>
      </c>
      <c r="N3241" s="11">
        <v>1.18E-4</v>
      </c>
      <c r="O3241" s="56" t="s">
        <v>1354</v>
      </c>
    </row>
    <row r="3242" spans="1:15" ht="20.399999999999999" x14ac:dyDescent="0.3">
      <c r="A3242" s="9">
        <v>45687.861111111109</v>
      </c>
      <c r="B3242" s="2" t="s">
        <v>3</v>
      </c>
      <c r="C3242" s="2" t="s">
        <v>4</v>
      </c>
      <c r="D3242" s="2" t="s">
        <v>1708</v>
      </c>
      <c r="E3242" s="12" t="s">
        <v>58</v>
      </c>
      <c r="F3242" s="12" t="s">
        <v>1895</v>
      </c>
      <c r="G3242" s="2" t="s">
        <v>23</v>
      </c>
      <c r="H3242" s="2" t="s">
        <v>7</v>
      </c>
      <c r="I3242" s="2" t="s">
        <v>7</v>
      </c>
      <c r="J3242" s="17">
        <v>159.04</v>
      </c>
      <c r="K3242" s="3" t="s">
        <v>2083</v>
      </c>
      <c r="L3242" s="30">
        <f>IF(M3242="1000 szt.",((J3242/N3242)/1000),IF(M3242="gram",((J3242/N3242)*1000),J3242/N3242))</f>
        <v>0.87867403314917125</v>
      </c>
      <c r="M3242" s="6" t="s">
        <v>19</v>
      </c>
      <c r="N3242" s="11">
        <v>181</v>
      </c>
      <c r="O3242" s="56" t="s">
        <v>1354</v>
      </c>
    </row>
    <row r="3243" spans="1:15" x14ac:dyDescent="0.3">
      <c r="A3243" s="9">
        <v>45687.926388888889</v>
      </c>
      <c r="B3243" s="2" t="s">
        <v>3</v>
      </c>
      <c r="C3243" s="2" t="s">
        <v>4</v>
      </c>
      <c r="D3243" s="2" t="s">
        <v>1708</v>
      </c>
      <c r="E3243" s="12" t="s">
        <v>58</v>
      </c>
      <c r="F3243" s="12" t="s">
        <v>1895</v>
      </c>
      <c r="G3243" s="2" t="s">
        <v>23</v>
      </c>
      <c r="H3243" s="2" t="s">
        <v>7</v>
      </c>
      <c r="I3243" s="2" t="s">
        <v>7</v>
      </c>
      <c r="J3243" s="17">
        <v>52.72</v>
      </c>
      <c r="K3243" s="3" t="s">
        <v>2084</v>
      </c>
      <c r="L3243" s="30">
        <f>IF(M3243="1000 szt.",((J3243/N3243)/1000),IF(M3243="gram",((J3243/N3243)*1000),J3243/N3243))</f>
        <v>0.8786666666666666</v>
      </c>
      <c r="M3243" s="6" t="s">
        <v>19</v>
      </c>
      <c r="N3243" s="11">
        <v>60</v>
      </c>
      <c r="O3243" s="56" t="s">
        <v>1354</v>
      </c>
    </row>
    <row r="3244" spans="1:15" x14ac:dyDescent="0.3">
      <c r="A3244" s="9">
        <v>45688.40625</v>
      </c>
      <c r="B3244" s="2" t="s">
        <v>3</v>
      </c>
      <c r="C3244" s="2" t="s">
        <v>4</v>
      </c>
      <c r="D3244" s="2" t="s">
        <v>1708</v>
      </c>
      <c r="E3244" s="12" t="s">
        <v>71</v>
      </c>
      <c r="F3244" s="12" t="s">
        <v>1898</v>
      </c>
      <c r="G3244" s="2" t="s">
        <v>23</v>
      </c>
      <c r="H3244" s="2" t="s">
        <v>7</v>
      </c>
      <c r="I3244" s="2" t="s">
        <v>7</v>
      </c>
      <c r="J3244" s="17">
        <v>93.14</v>
      </c>
      <c r="K3244" s="3" t="s">
        <v>2085</v>
      </c>
      <c r="L3244" s="30">
        <f>IF(M3244="1000 szt.",((J3244/N3244)/1000),IF(M3244="gram",((J3244/N3244)*1000),J3244/N3244))</f>
        <v>0.87867924528301888</v>
      </c>
      <c r="M3244" s="6" t="s">
        <v>19</v>
      </c>
      <c r="N3244" s="11">
        <v>106</v>
      </c>
      <c r="O3244" s="56" t="s">
        <v>1354</v>
      </c>
    </row>
    <row r="3245" spans="1:15" x14ac:dyDescent="0.3">
      <c r="A3245" s="9">
        <v>45688.416666666664</v>
      </c>
      <c r="B3245" s="2" t="s">
        <v>3</v>
      </c>
      <c r="C3245" s="2" t="s">
        <v>4</v>
      </c>
      <c r="D3245" s="2" t="s">
        <v>1708</v>
      </c>
      <c r="E3245" s="12" t="s">
        <v>71</v>
      </c>
      <c r="F3245" s="12" t="s">
        <v>1898</v>
      </c>
      <c r="G3245" s="2" t="s">
        <v>23</v>
      </c>
      <c r="H3245" s="2" t="s">
        <v>7</v>
      </c>
      <c r="I3245" s="2" t="s">
        <v>7</v>
      </c>
      <c r="J3245" s="17">
        <v>130.05000000000001</v>
      </c>
      <c r="K3245" s="3" t="s">
        <v>2086</v>
      </c>
      <c r="L3245" s="30">
        <f>IF(M3245="1000 szt.",((J3245/N3245)/1000),IF(M3245="gram",((J3245/N3245)*1000),J3245/N3245))</f>
        <v>0.87871621621621632</v>
      </c>
      <c r="M3245" s="6" t="s">
        <v>19</v>
      </c>
      <c r="N3245" s="11">
        <v>148</v>
      </c>
      <c r="O3245" s="56" t="s">
        <v>1354</v>
      </c>
    </row>
    <row r="3246" spans="1:15" x14ac:dyDescent="0.3">
      <c r="A3246" s="9">
        <v>45688.423611111109</v>
      </c>
      <c r="B3246" s="2" t="s">
        <v>3</v>
      </c>
      <c r="C3246" s="2" t="s">
        <v>4</v>
      </c>
      <c r="D3246" s="2" t="s">
        <v>1708</v>
      </c>
      <c r="E3246" s="12" t="s">
        <v>71</v>
      </c>
      <c r="F3246" s="12" t="s">
        <v>1898</v>
      </c>
      <c r="G3246" s="2" t="s">
        <v>23</v>
      </c>
      <c r="H3246" s="2" t="s">
        <v>7</v>
      </c>
      <c r="I3246" s="2" t="s">
        <v>7</v>
      </c>
      <c r="J3246" s="17">
        <v>41.3</v>
      </c>
      <c r="K3246" s="3" t="s">
        <v>2087</v>
      </c>
      <c r="L3246" s="30">
        <f>IF(M3246="1000 szt.",((J3246/N3246)/1000),IF(M3246="gram",((J3246/N3246)*1000),J3246/N3246))</f>
        <v>0.87872340425531914</v>
      </c>
      <c r="M3246" s="6" t="s">
        <v>19</v>
      </c>
      <c r="N3246" s="11">
        <v>47</v>
      </c>
      <c r="O3246" s="56" t="s">
        <v>1354</v>
      </c>
    </row>
    <row r="3247" spans="1:15" x14ac:dyDescent="0.3">
      <c r="A3247" s="9">
        <v>45688.430555555555</v>
      </c>
      <c r="B3247" s="2" t="s">
        <v>3</v>
      </c>
      <c r="C3247" s="2" t="s">
        <v>4</v>
      </c>
      <c r="D3247" s="2" t="s">
        <v>1708</v>
      </c>
      <c r="E3247" s="12" t="s">
        <v>71</v>
      </c>
      <c r="F3247" s="12" t="s">
        <v>1898</v>
      </c>
      <c r="G3247" s="2" t="s">
        <v>23</v>
      </c>
      <c r="H3247" s="2" t="s">
        <v>7</v>
      </c>
      <c r="I3247" s="2" t="s">
        <v>7</v>
      </c>
      <c r="J3247" s="17">
        <v>35.15</v>
      </c>
      <c r="K3247" s="3" t="s">
        <v>2088</v>
      </c>
      <c r="L3247" s="30">
        <f>IF(M3247="1000 szt.",((J3247/N3247)/1000),IF(M3247="gram",((J3247/N3247)*1000),J3247/N3247))</f>
        <v>0.87874999999999992</v>
      </c>
      <c r="M3247" s="6" t="s">
        <v>19</v>
      </c>
      <c r="N3247" s="11">
        <v>40</v>
      </c>
      <c r="O3247" s="56" t="s">
        <v>1354</v>
      </c>
    </row>
    <row r="3248" spans="1:15" x14ac:dyDescent="0.3">
      <c r="A3248" s="9">
        <v>45688.454861111109</v>
      </c>
      <c r="B3248" s="2" t="s">
        <v>9</v>
      </c>
      <c r="C3248" s="2" t="s">
        <v>4</v>
      </c>
      <c r="D3248" s="2" t="s">
        <v>1709</v>
      </c>
      <c r="E3248" s="12" t="s">
        <v>52</v>
      </c>
      <c r="F3248" s="12" t="s">
        <v>1695</v>
      </c>
      <c r="G3248" s="2" t="s">
        <v>16</v>
      </c>
      <c r="H3248" s="2" t="s">
        <v>17</v>
      </c>
      <c r="I3248" s="2" t="s">
        <v>18</v>
      </c>
      <c r="J3248" s="17">
        <v>1.5</v>
      </c>
      <c r="K3248" s="3" t="s">
        <v>2089</v>
      </c>
      <c r="L3248" s="30">
        <f>IF(M3248="1000 szt.",((J3248/N3248)/1000),IF(M3248="gram",((J3248/N3248)*1000),J3248/N3248))</f>
        <v>1.5</v>
      </c>
      <c r="M3248" s="6" t="s">
        <v>19</v>
      </c>
      <c r="N3248" s="11">
        <v>1</v>
      </c>
      <c r="O3248" s="56" t="s">
        <v>1354</v>
      </c>
    </row>
    <row r="3249" spans="1:15" x14ac:dyDescent="0.3">
      <c r="A3249" s="9">
        <v>45689.340277777781</v>
      </c>
      <c r="B3249" s="2" t="s">
        <v>3</v>
      </c>
      <c r="C3249" s="2" t="s">
        <v>4</v>
      </c>
      <c r="D3249" s="2" t="s">
        <v>1709</v>
      </c>
      <c r="E3249" s="12" t="s">
        <v>103</v>
      </c>
      <c r="F3249" s="12" t="s">
        <v>1897</v>
      </c>
      <c r="G3249" s="2" t="s">
        <v>23</v>
      </c>
      <c r="H3249" s="2" t="s">
        <v>17</v>
      </c>
      <c r="I3249" s="2" t="s">
        <v>18</v>
      </c>
      <c r="J3249" s="17">
        <v>1.49</v>
      </c>
      <c r="K3249" s="3" t="s">
        <v>2090</v>
      </c>
      <c r="L3249" s="30">
        <f>IF(M3249="1000 szt.",((J3249/N3249)/1000),IF(M3249="gram",((J3249/N3249)*1000),J3249/N3249))</f>
        <v>1.49</v>
      </c>
      <c r="M3249" s="6" t="s">
        <v>19</v>
      </c>
      <c r="N3249" s="11">
        <v>1</v>
      </c>
      <c r="O3249" s="56" t="s">
        <v>1354</v>
      </c>
    </row>
    <row r="3250" spans="1:15" x14ac:dyDescent="0.3">
      <c r="A3250" s="9">
        <v>45689.354166666664</v>
      </c>
      <c r="B3250" s="2" t="s">
        <v>9</v>
      </c>
      <c r="C3250" s="2" t="s">
        <v>4</v>
      </c>
      <c r="D3250" s="2" t="s">
        <v>1710</v>
      </c>
      <c r="E3250" s="12" t="s">
        <v>167</v>
      </c>
      <c r="F3250" s="12" t="s">
        <v>1694</v>
      </c>
      <c r="G3250" s="2" t="s">
        <v>16</v>
      </c>
      <c r="H3250" s="2" t="s">
        <v>10</v>
      </c>
      <c r="I3250" s="2" t="s">
        <v>35</v>
      </c>
      <c r="J3250" s="17">
        <v>9.65</v>
      </c>
      <c r="L3250" s="30">
        <f>IF(M3250="1000 szt.",((J3250/N3250)/1000),IF(M3250="gram",((J3250/N3250)*1000),J3250/N3250))</f>
        <v>50000</v>
      </c>
      <c r="M3250" s="6" t="s">
        <v>31</v>
      </c>
      <c r="N3250" s="11">
        <v>1.93E-4</v>
      </c>
      <c r="O3250" s="56" t="s">
        <v>1354</v>
      </c>
    </row>
    <row r="3251" spans="1:15" x14ac:dyDescent="0.3">
      <c r="A3251" s="9">
        <v>45689.61041666667</v>
      </c>
      <c r="B3251" s="2" t="s">
        <v>3</v>
      </c>
      <c r="C3251" s="2" t="s">
        <v>4</v>
      </c>
      <c r="D3251" s="2" t="s">
        <v>1708</v>
      </c>
      <c r="E3251" s="12" t="s">
        <v>71</v>
      </c>
      <c r="F3251" s="12" t="s">
        <v>1898</v>
      </c>
      <c r="G3251" s="2" t="s">
        <v>23</v>
      </c>
      <c r="H3251" s="2" t="s">
        <v>7</v>
      </c>
      <c r="I3251" s="2" t="s">
        <v>7</v>
      </c>
      <c r="J3251" s="17">
        <v>148.5</v>
      </c>
      <c r="K3251" s="3" t="s">
        <v>2091</v>
      </c>
      <c r="L3251" s="30">
        <f>IF(M3251="1000 szt.",((J3251/N3251)/1000),IF(M3251="gram",((J3251/N3251)*1000),J3251/N3251))</f>
        <v>0.87869822485207105</v>
      </c>
      <c r="M3251" s="6" t="s">
        <v>19</v>
      </c>
      <c r="N3251" s="11">
        <v>169</v>
      </c>
      <c r="O3251" s="56" t="s">
        <v>1354</v>
      </c>
    </row>
    <row r="3252" spans="1:15" x14ac:dyDescent="0.3">
      <c r="A3252" s="9">
        <v>45689.620138888888</v>
      </c>
      <c r="B3252" s="2" t="s">
        <v>3</v>
      </c>
      <c r="C3252" s="2" t="s">
        <v>4</v>
      </c>
      <c r="D3252" s="2" t="s">
        <v>1708</v>
      </c>
      <c r="E3252" s="12" t="s">
        <v>71</v>
      </c>
      <c r="F3252" s="12" t="s">
        <v>1898</v>
      </c>
      <c r="G3252" s="2" t="s">
        <v>23</v>
      </c>
      <c r="H3252" s="2" t="s">
        <v>7</v>
      </c>
      <c r="I3252" s="2" t="s">
        <v>7</v>
      </c>
      <c r="J3252" s="17">
        <v>105.44</v>
      </c>
      <c r="K3252" s="3" t="s">
        <v>2092</v>
      </c>
      <c r="L3252" s="30">
        <f>IF(M3252="1000 szt.",((J3252/N3252)/1000),IF(M3252="gram",((J3252/N3252)*1000),J3252/N3252))</f>
        <v>0.8786666666666666</v>
      </c>
      <c r="M3252" s="6" t="s">
        <v>19</v>
      </c>
      <c r="N3252" s="11">
        <v>120</v>
      </c>
      <c r="O3252" s="56" t="s">
        <v>1354</v>
      </c>
    </row>
    <row r="3253" spans="1:15" x14ac:dyDescent="0.3">
      <c r="A3253" s="9">
        <v>45689.597916666666</v>
      </c>
      <c r="B3253" s="2" t="s">
        <v>9</v>
      </c>
      <c r="C3253" s="2" t="s">
        <v>4</v>
      </c>
      <c r="D3253" s="2" t="s">
        <v>1710</v>
      </c>
      <c r="E3253" s="12" t="s">
        <v>167</v>
      </c>
      <c r="F3253" s="12" t="s">
        <v>1694</v>
      </c>
      <c r="G3253" s="2" t="s">
        <v>16</v>
      </c>
      <c r="H3253" s="2" t="s">
        <v>17</v>
      </c>
      <c r="I3253" s="2" t="s">
        <v>18</v>
      </c>
      <c r="J3253" s="17">
        <v>2</v>
      </c>
      <c r="K3253" s="3" t="s">
        <v>2093</v>
      </c>
      <c r="L3253" s="30">
        <f>IF(M3253="1000 szt.",((J3253/N3253)/1000),IF(M3253="gram",((J3253/N3253)*1000),J3253/N3253))</f>
        <v>2</v>
      </c>
      <c r="M3253" s="6" t="s">
        <v>19</v>
      </c>
      <c r="N3253" s="11">
        <v>1</v>
      </c>
      <c r="O3253" s="56" t="s">
        <v>1354</v>
      </c>
    </row>
    <row r="3254" spans="1:15" x14ac:dyDescent="0.3">
      <c r="A3254" s="9">
        <v>45689.791666666664</v>
      </c>
      <c r="B3254" s="2" t="s">
        <v>3</v>
      </c>
      <c r="C3254" s="2" t="s">
        <v>4</v>
      </c>
      <c r="D3254" s="2" t="s">
        <v>1708</v>
      </c>
      <c r="E3254" s="12" t="s">
        <v>22</v>
      </c>
      <c r="F3254" s="12" t="s">
        <v>1899</v>
      </c>
      <c r="G3254" s="2" t="s">
        <v>23</v>
      </c>
      <c r="H3254" s="2" t="s">
        <v>29</v>
      </c>
      <c r="I3254" s="2" t="s">
        <v>41</v>
      </c>
      <c r="J3254" s="17">
        <v>42.63</v>
      </c>
      <c r="K3254" s="3" t="s">
        <v>908</v>
      </c>
      <c r="L3254" s="30">
        <f>IF(M3254="1000 szt.",((J3254/N3254)/1000),IF(M3254="gram",((J3254/N3254)*1000),J3254/N3254))</f>
        <v>668.18181818181824</v>
      </c>
      <c r="M3254" s="6" t="s">
        <v>31</v>
      </c>
      <c r="N3254" s="11">
        <v>6.3799999999999996E-2</v>
      </c>
      <c r="O3254" s="56" t="s">
        <v>1354</v>
      </c>
    </row>
    <row r="3255" spans="1:15" x14ac:dyDescent="0.3">
      <c r="A3255" s="9">
        <v>45689.800694444442</v>
      </c>
      <c r="B3255" s="2" t="s">
        <v>3</v>
      </c>
      <c r="C3255" s="2" t="s">
        <v>4</v>
      </c>
      <c r="D3255" s="2" t="s">
        <v>1708</v>
      </c>
      <c r="E3255" s="12" t="s">
        <v>25</v>
      </c>
      <c r="F3255" s="12" t="s">
        <v>1901</v>
      </c>
      <c r="G3255" s="2" t="s">
        <v>26</v>
      </c>
      <c r="H3255" s="2" t="s">
        <v>7</v>
      </c>
      <c r="I3255" s="2" t="s">
        <v>7</v>
      </c>
      <c r="J3255" s="17">
        <v>755.67</v>
      </c>
      <c r="L3255" s="30">
        <f>IF(M3255="1000 szt.",((J3255/N3255)/1000),IF(M3255="gram",((J3255/N3255)*1000),J3255/N3255))</f>
        <v>0.87868604651162785</v>
      </c>
      <c r="M3255" s="6" t="s">
        <v>19</v>
      </c>
      <c r="N3255" s="11">
        <v>860</v>
      </c>
      <c r="O3255" s="56" t="s">
        <v>1354</v>
      </c>
    </row>
    <row r="3256" spans="1:15" x14ac:dyDescent="0.3">
      <c r="A3256" s="9">
        <v>45689.923611111109</v>
      </c>
      <c r="B3256" s="2" t="s">
        <v>3</v>
      </c>
      <c r="C3256" s="2" t="s">
        <v>4</v>
      </c>
      <c r="D3256" s="2" t="s">
        <v>1708</v>
      </c>
      <c r="E3256" s="12" t="s">
        <v>71</v>
      </c>
      <c r="F3256" s="12" t="s">
        <v>1898</v>
      </c>
      <c r="G3256" s="2" t="s">
        <v>23</v>
      </c>
      <c r="H3256" s="2" t="s">
        <v>7</v>
      </c>
      <c r="I3256" s="2" t="s">
        <v>7</v>
      </c>
      <c r="J3256" s="17">
        <v>47.45</v>
      </c>
      <c r="K3256" s="3" t="s">
        <v>2094</v>
      </c>
      <c r="L3256" s="30">
        <f>IF(M3256="1000 szt.",((J3256/N3256)/1000),IF(M3256="gram",((J3256/N3256)*1000),J3256/N3256))</f>
        <v>0.87870370370370376</v>
      </c>
      <c r="M3256" s="6" t="s">
        <v>19</v>
      </c>
      <c r="N3256" s="11">
        <v>54</v>
      </c>
      <c r="O3256" s="56" t="s">
        <v>1354</v>
      </c>
    </row>
    <row r="3257" spans="1:15" ht="20.399999999999999" x14ac:dyDescent="0.3">
      <c r="A3257" s="9">
        <v>45689.96875</v>
      </c>
      <c r="B3257" s="2" t="s">
        <v>9</v>
      </c>
      <c r="C3257" s="2" t="s">
        <v>4</v>
      </c>
      <c r="D3257" s="2" t="s">
        <v>1708</v>
      </c>
      <c r="E3257" s="12" t="s">
        <v>25</v>
      </c>
      <c r="F3257" s="12" t="s">
        <v>1901</v>
      </c>
      <c r="G3257" s="2" t="s">
        <v>26</v>
      </c>
      <c r="H3257" s="2" t="s">
        <v>37</v>
      </c>
      <c r="I3257" s="2" t="s">
        <v>38</v>
      </c>
      <c r="J3257" s="17">
        <v>65000</v>
      </c>
      <c r="K3257" s="3" t="s">
        <v>2095</v>
      </c>
      <c r="L3257" s="30">
        <f>IF(M3257="1000 szt.",((J3257/N3257)/1000),IF(M3257="gram",((J3257/N3257)*1000),J3257/N3257))</f>
        <v>65000</v>
      </c>
      <c r="M3257" s="6" t="s">
        <v>19</v>
      </c>
      <c r="N3257" s="11">
        <v>1</v>
      </c>
      <c r="O3257" s="56" t="s">
        <v>1354</v>
      </c>
    </row>
    <row r="3258" spans="1:15" x14ac:dyDescent="0.3">
      <c r="A3258" s="9">
        <v>45690.211111111108</v>
      </c>
      <c r="B3258" s="2" t="s">
        <v>9</v>
      </c>
      <c r="C3258" s="2" t="s">
        <v>4</v>
      </c>
      <c r="D3258" s="2" t="s">
        <v>1713</v>
      </c>
      <c r="E3258" s="12" t="s">
        <v>3895</v>
      </c>
      <c r="F3258" s="12" t="s">
        <v>1908</v>
      </c>
      <c r="G3258" s="2" t="s">
        <v>16</v>
      </c>
      <c r="H3258" s="2" t="s">
        <v>17</v>
      </c>
      <c r="I3258" s="2" t="s">
        <v>18</v>
      </c>
      <c r="K3258" s="3" t="s">
        <v>1397</v>
      </c>
      <c r="L3258" s="30">
        <f>IF(M3258="1000 szt.",((J3258/N3258)/1000),IF(M3258="gram",((J3258/N3258)*1000),J3258/N3258))</f>
        <v>0</v>
      </c>
      <c r="M3258" s="6" t="s">
        <v>19</v>
      </c>
      <c r="N3258" s="11">
        <v>1</v>
      </c>
      <c r="O3258" s="56" t="s">
        <v>1354</v>
      </c>
    </row>
    <row r="3259" spans="1:15" x14ac:dyDescent="0.3">
      <c r="A3259" s="9">
        <v>45690.416666666664</v>
      </c>
      <c r="B3259" s="2" t="s">
        <v>9</v>
      </c>
      <c r="C3259" s="2" t="s">
        <v>4</v>
      </c>
      <c r="D3259" s="2" t="s">
        <v>1708</v>
      </c>
      <c r="E3259" s="12" t="s">
        <v>58</v>
      </c>
      <c r="F3259" s="12" t="s">
        <v>1895</v>
      </c>
      <c r="G3259" s="2" t="s">
        <v>23</v>
      </c>
      <c r="H3259" s="2" t="s">
        <v>37</v>
      </c>
      <c r="I3259" s="2" t="s">
        <v>38</v>
      </c>
      <c r="J3259" s="17">
        <v>50000</v>
      </c>
      <c r="K3259" s="3" t="s">
        <v>2096</v>
      </c>
      <c r="L3259" s="30">
        <f>IF(M3259="1000 szt.",((J3259/N3259)/1000),IF(M3259="gram",((J3259/N3259)*1000),J3259/N3259))</f>
        <v>50000</v>
      </c>
      <c r="M3259" s="6" t="s">
        <v>19</v>
      </c>
      <c r="N3259" s="11">
        <v>1</v>
      </c>
      <c r="O3259" s="56" t="s">
        <v>1354</v>
      </c>
    </row>
    <row r="3260" spans="1:15" x14ac:dyDescent="0.3">
      <c r="A3260" s="9">
        <v>45690.46875</v>
      </c>
      <c r="B3260" s="2" t="s">
        <v>9</v>
      </c>
      <c r="C3260" s="2" t="s">
        <v>4</v>
      </c>
      <c r="D3260" s="2" t="s">
        <v>1709</v>
      </c>
      <c r="E3260" s="12" t="s">
        <v>52</v>
      </c>
      <c r="F3260" s="12" t="s">
        <v>1695</v>
      </c>
      <c r="G3260" s="2" t="s">
        <v>16</v>
      </c>
      <c r="H3260" s="2" t="s">
        <v>17</v>
      </c>
      <c r="I3260" s="2" t="s">
        <v>18</v>
      </c>
      <c r="J3260" s="17">
        <v>2</v>
      </c>
      <c r="L3260" s="30">
        <f>IF(M3260="1000 szt.",((J3260/N3260)/1000),IF(M3260="gram",((J3260/N3260)*1000),J3260/N3260))</f>
        <v>2</v>
      </c>
      <c r="M3260" s="6" t="s">
        <v>19</v>
      </c>
      <c r="N3260" s="11">
        <v>1</v>
      </c>
      <c r="O3260" s="56" t="s">
        <v>1354</v>
      </c>
    </row>
    <row r="3261" spans="1:15" x14ac:dyDescent="0.3">
      <c r="A3261" s="9">
        <v>45690.534722222219</v>
      </c>
      <c r="B3261" s="2" t="s">
        <v>9</v>
      </c>
      <c r="C3261" s="2" t="s">
        <v>4</v>
      </c>
      <c r="D3261" s="2" t="s">
        <v>1715</v>
      </c>
      <c r="E3261" s="12" t="s">
        <v>113</v>
      </c>
      <c r="F3261" s="12" t="s">
        <v>1698</v>
      </c>
      <c r="G3261" s="2" t="s">
        <v>16</v>
      </c>
      <c r="H3261" s="2" t="s">
        <v>17</v>
      </c>
      <c r="I3261" s="2" t="s">
        <v>18</v>
      </c>
      <c r="J3261" s="17">
        <v>10</v>
      </c>
      <c r="K3261" s="3" t="s">
        <v>2097</v>
      </c>
      <c r="L3261" s="30">
        <f>IF(M3261="1000 szt.",((J3261/N3261)/1000),IF(M3261="gram",((J3261/N3261)*1000),J3261/N3261))</f>
        <v>10</v>
      </c>
      <c r="M3261" s="6" t="s">
        <v>19</v>
      </c>
      <c r="N3261" s="11">
        <v>1</v>
      </c>
      <c r="O3261" s="56" t="s">
        <v>1354</v>
      </c>
    </row>
    <row r="3262" spans="1:15" ht="20.399999999999999" x14ac:dyDescent="0.3">
      <c r="A3262" s="9">
        <v>45690.387499999997</v>
      </c>
      <c r="B3262" s="2" t="s">
        <v>3</v>
      </c>
      <c r="C3262" s="2" t="s">
        <v>4</v>
      </c>
      <c r="D3262" s="2" t="s">
        <v>1708</v>
      </c>
      <c r="E3262" s="12" t="s">
        <v>71</v>
      </c>
      <c r="F3262" s="12" t="s">
        <v>1898</v>
      </c>
      <c r="G3262" s="2" t="s">
        <v>23</v>
      </c>
      <c r="H3262" s="2" t="s">
        <v>17</v>
      </c>
      <c r="I3262" s="2" t="s">
        <v>18</v>
      </c>
      <c r="K3262" s="3" t="s">
        <v>2098</v>
      </c>
      <c r="L3262" s="30">
        <f>IF(M3262="1000 szt.",((J3262/N3262)/1000),IF(M3262="gram",((J3262/N3262)*1000),J3262/N3262))</f>
        <v>0</v>
      </c>
      <c r="M3262" s="6" t="s">
        <v>19</v>
      </c>
      <c r="N3262" s="11">
        <v>3</v>
      </c>
      <c r="O3262" s="56" t="s">
        <v>1163</v>
      </c>
    </row>
    <row r="3263" spans="1:15" x14ac:dyDescent="0.3">
      <c r="A3263" s="9">
        <v>45690.565972222219</v>
      </c>
      <c r="B3263" s="2" t="s">
        <v>27</v>
      </c>
      <c r="C3263" s="2" t="s">
        <v>32</v>
      </c>
      <c r="D3263" s="2" t="s">
        <v>1709</v>
      </c>
      <c r="E3263" s="12" t="s">
        <v>1911</v>
      </c>
      <c r="G3263" s="2" t="s">
        <v>23</v>
      </c>
      <c r="H3263" s="2" t="s">
        <v>17</v>
      </c>
      <c r="I3263" s="2" t="s">
        <v>18</v>
      </c>
      <c r="J3263" s="17">
        <v>2</v>
      </c>
      <c r="L3263" s="30">
        <f>IF(M3263="1000 szt.",((J3263/N3263)/1000),IF(M3263="gram",((J3263/N3263)*1000),J3263/N3263))</f>
        <v>2</v>
      </c>
      <c r="M3263" s="6" t="s">
        <v>19</v>
      </c>
      <c r="N3263" s="11">
        <v>1</v>
      </c>
      <c r="O3263" s="56" t="s">
        <v>1354</v>
      </c>
    </row>
    <row r="3264" spans="1:15" x14ac:dyDescent="0.3">
      <c r="A3264" s="9">
        <v>45691</v>
      </c>
      <c r="B3264" s="2" t="s">
        <v>9</v>
      </c>
      <c r="C3264" s="2" t="s">
        <v>4</v>
      </c>
      <c r="D3264" s="2" t="s">
        <v>1711</v>
      </c>
      <c r="E3264" s="12" t="s">
        <v>13</v>
      </c>
      <c r="F3264" s="12" t="s">
        <v>1902</v>
      </c>
      <c r="G3264" s="2" t="s">
        <v>6</v>
      </c>
      <c r="H3264" s="2" t="s">
        <v>17</v>
      </c>
      <c r="I3264" s="2" t="s">
        <v>1940</v>
      </c>
      <c r="K3264" s="3" t="s">
        <v>2099</v>
      </c>
      <c r="L3264" s="30">
        <f>IF(M3264="1000 szt.",((J3264/N3264)/1000),IF(M3264="gram",((J3264/N3264)*1000),J3264/N3264))</f>
        <v>0</v>
      </c>
      <c r="M3264" s="6" t="s">
        <v>19</v>
      </c>
      <c r="N3264" s="11">
        <v>31</v>
      </c>
      <c r="O3264" s="56" t="s">
        <v>1171</v>
      </c>
    </row>
    <row r="3265" spans="1:15" x14ac:dyDescent="0.3">
      <c r="A3265" s="9">
        <v>45691.138194444444</v>
      </c>
      <c r="B3265" s="2" t="s">
        <v>3</v>
      </c>
      <c r="C3265" s="2" t="s">
        <v>4</v>
      </c>
      <c r="D3265" s="2" t="s">
        <v>1708</v>
      </c>
      <c r="E3265" s="12" t="s">
        <v>25</v>
      </c>
      <c r="F3265" s="12" t="s">
        <v>1901</v>
      </c>
      <c r="G3265" s="2" t="s">
        <v>26</v>
      </c>
      <c r="H3265" s="2" t="s">
        <v>7</v>
      </c>
      <c r="I3265" s="2" t="s">
        <v>7</v>
      </c>
      <c r="J3265" s="17">
        <v>105442.8</v>
      </c>
      <c r="L3265" s="30">
        <f>IF(M3265="1000 szt.",((J3265/N3265)/1000),IF(M3265="gram",((J3265/N3265)*1000),J3265/N3265))</f>
        <v>0.87868999999999997</v>
      </c>
      <c r="M3265" s="6" t="s">
        <v>19</v>
      </c>
      <c r="N3265" s="11">
        <v>120000</v>
      </c>
      <c r="O3265" s="56" t="s">
        <v>1164</v>
      </c>
    </row>
    <row r="3266" spans="1:15" x14ac:dyDescent="0.3">
      <c r="A3266" s="9">
        <v>45691.423611111109</v>
      </c>
      <c r="B3266" s="2" t="s">
        <v>27</v>
      </c>
      <c r="C3266" s="2" t="s">
        <v>28</v>
      </c>
      <c r="D3266" s="2" t="s">
        <v>1713</v>
      </c>
      <c r="E3266" s="12" t="s">
        <v>3896</v>
      </c>
      <c r="F3266" s="12" t="s">
        <v>1697</v>
      </c>
      <c r="G3266" s="2" t="s">
        <v>27</v>
      </c>
      <c r="H3266" s="2" t="s">
        <v>17</v>
      </c>
      <c r="I3266" s="2" t="s">
        <v>18</v>
      </c>
      <c r="K3266" s="3" t="s">
        <v>2100</v>
      </c>
      <c r="L3266" s="30">
        <f>IF(M3266="1000 szt.",((J3266/N3266)/1000),IF(M3266="gram",((J3266/N3266)*1000),J3266/N3266))</f>
        <v>0</v>
      </c>
      <c r="M3266" s="6" t="s">
        <v>19</v>
      </c>
      <c r="N3266" s="11">
        <v>1</v>
      </c>
      <c r="O3266" s="56" t="s">
        <v>1354</v>
      </c>
    </row>
    <row r="3267" spans="1:15" x14ac:dyDescent="0.3">
      <c r="A3267" s="9">
        <v>45684.5625</v>
      </c>
      <c r="B3267" s="2" t="s">
        <v>3</v>
      </c>
      <c r="C3267" s="2" t="s">
        <v>4</v>
      </c>
      <c r="D3267" s="2" t="s">
        <v>1710</v>
      </c>
      <c r="E3267" s="12" t="s">
        <v>167</v>
      </c>
      <c r="F3267" s="12" t="s">
        <v>1694</v>
      </c>
      <c r="G3267" s="2" t="s">
        <v>16</v>
      </c>
      <c r="H3267" s="2" t="s">
        <v>10</v>
      </c>
      <c r="I3267" s="2" t="s">
        <v>11</v>
      </c>
      <c r="J3267" s="17">
        <v>187500</v>
      </c>
      <c r="K3267" s="3" t="s">
        <v>2101</v>
      </c>
      <c r="L3267" s="30">
        <f>IF(M3267="1000 szt.",((J3267/N3267)/1000),IF(M3267="gram",((J3267/N3267)*1000),J3267/N3267))</f>
        <v>3750</v>
      </c>
      <c r="M3267" s="6" t="s">
        <v>19</v>
      </c>
      <c r="N3267" s="11">
        <v>50</v>
      </c>
      <c r="O3267" s="56" t="s">
        <v>1354</v>
      </c>
    </row>
    <row r="3268" spans="1:15" x14ac:dyDescent="0.3">
      <c r="A3268" s="9">
        <v>45691.5625</v>
      </c>
      <c r="B3268" s="2" t="s">
        <v>3</v>
      </c>
      <c r="C3268" s="2" t="s">
        <v>4</v>
      </c>
      <c r="D3268" s="2" t="s">
        <v>1709</v>
      </c>
      <c r="E3268" s="12" t="s">
        <v>103</v>
      </c>
      <c r="F3268" s="12" t="s">
        <v>1897</v>
      </c>
      <c r="G3268" s="2" t="s">
        <v>23</v>
      </c>
      <c r="H3268" s="2" t="s">
        <v>7</v>
      </c>
      <c r="I3268" s="2" t="s">
        <v>7</v>
      </c>
      <c r="J3268" s="17">
        <v>140.59</v>
      </c>
      <c r="L3268" s="30">
        <f>IF(M3268="1000 szt.",((J3268/N3268)/1000),IF(M3268="gram",((J3268/N3268)*1000),J3268/N3268))</f>
        <v>0.87868750000000007</v>
      </c>
      <c r="M3268" s="6" t="s">
        <v>19</v>
      </c>
      <c r="N3268" s="11">
        <v>160</v>
      </c>
      <c r="O3268" s="56" t="s">
        <v>1354</v>
      </c>
    </row>
    <row r="3269" spans="1:15" x14ac:dyDescent="0.3">
      <c r="A3269" s="9">
        <v>45691.506944444445</v>
      </c>
      <c r="B3269" s="2" t="s">
        <v>9</v>
      </c>
      <c r="C3269" s="2" t="s">
        <v>4</v>
      </c>
      <c r="D3269" s="2" t="s">
        <v>1709</v>
      </c>
      <c r="E3269" s="12" t="s">
        <v>52</v>
      </c>
      <c r="F3269" s="12" t="s">
        <v>1695</v>
      </c>
      <c r="G3269" s="2" t="s">
        <v>16</v>
      </c>
      <c r="H3269" s="2" t="s">
        <v>17</v>
      </c>
      <c r="I3269" s="2" t="s">
        <v>18</v>
      </c>
      <c r="J3269" s="17">
        <v>4.5</v>
      </c>
      <c r="K3269" s="3" t="s">
        <v>2102</v>
      </c>
      <c r="L3269" s="30">
        <f>IF(M3269="1000 szt.",((J3269/N3269)/1000),IF(M3269="gram",((J3269/N3269)*1000),J3269/N3269))</f>
        <v>1.5</v>
      </c>
      <c r="M3269" s="6" t="s">
        <v>19</v>
      </c>
      <c r="N3269" s="11">
        <v>3</v>
      </c>
      <c r="O3269" s="56" t="s">
        <v>1354</v>
      </c>
    </row>
    <row r="3270" spans="1:15" x14ac:dyDescent="0.3">
      <c r="A3270" s="9">
        <v>45691.6875</v>
      </c>
      <c r="B3270" s="2" t="s">
        <v>3</v>
      </c>
      <c r="C3270" s="2" t="s">
        <v>4</v>
      </c>
      <c r="D3270" s="2" t="s">
        <v>1708</v>
      </c>
      <c r="E3270" s="12" t="s">
        <v>58</v>
      </c>
      <c r="F3270" s="12" t="s">
        <v>1895</v>
      </c>
      <c r="G3270" s="2" t="s">
        <v>23</v>
      </c>
      <c r="H3270" s="2" t="s">
        <v>7</v>
      </c>
      <c r="I3270" s="2" t="s">
        <v>7</v>
      </c>
      <c r="J3270" s="17">
        <v>105.44</v>
      </c>
      <c r="K3270" s="3" t="s">
        <v>2103</v>
      </c>
      <c r="L3270" s="30">
        <f>IF(M3270="1000 szt.",((J3270/N3270)/1000),IF(M3270="gram",((J3270/N3270)*1000),J3270/N3270))</f>
        <v>0.8786666666666666</v>
      </c>
      <c r="M3270" s="6" t="s">
        <v>19</v>
      </c>
      <c r="N3270" s="11">
        <v>120</v>
      </c>
      <c r="O3270" s="56" t="s">
        <v>1354</v>
      </c>
    </row>
    <row r="3271" spans="1:15" x14ac:dyDescent="0.3">
      <c r="A3271" s="9">
        <v>45691.635416666664</v>
      </c>
      <c r="B3271" s="2" t="s">
        <v>27</v>
      </c>
      <c r="C3271" s="2" t="s">
        <v>32</v>
      </c>
      <c r="D3271" s="2" t="s">
        <v>1716</v>
      </c>
      <c r="E3271" s="12" t="s">
        <v>606</v>
      </c>
      <c r="G3271" s="2" t="s">
        <v>243</v>
      </c>
      <c r="H3271" s="2" t="s">
        <v>7</v>
      </c>
      <c r="I3271" s="2" t="s">
        <v>7</v>
      </c>
      <c r="J3271" s="17">
        <v>46166.37</v>
      </c>
      <c r="L3271" s="30">
        <f>IF(M3271="1000 szt.",((J3271/N3271)/1000),IF(M3271="gram",((J3271/N3271)*1000),J3271/N3271))</f>
        <v>0.8786899505138942</v>
      </c>
      <c r="M3271" s="6" t="s">
        <v>19</v>
      </c>
      <c r="N3271" s="11">
        <v>52540</v>
      </c>
      <c r="O3271" s="56" t="s">
        <v>1354</v>
      </c>
    </row>
    <row r="3272" spans="1:15" x14ac:dyDescent="0.3">
      <c r="A3272" s="9">
        <v>45691.5</v>
      </c>
      <c r="B3272" s="2" t="s">
        <v>3</v>
      </c>
      <c r="C3272" s="2" t="s">
        <v>4</v>
      </c>
      <c r="D3272" s="2" t="s">
        <v>1708</v>
      </c>
      <c r="E3272" s="12" t="s">
        <v>25</v>
      </c>
      <c r="F3272" s="12" t="s">
        <v>1901</v>
      </c>
      <c r="G3272" s="2" t="s">
        <v>26</v>
      </c>
      <c r="H3272" s="2" t="s">
        <v>55</v>
      </c>
      <c r="I3272" s="2" t="s">
        <v>57</v>
      </c>
      <c r="J3272" s="17">
        <v>51</v>
      </c>
      <c r="L3272" s="30">
        <f>IF(M3272="1000 szt.",((J3272/N3272)/1000),IF(M3272="gram",((J3272/N3272)*1000),J3272/N3272))</f>
        <v>30</v>
      </c>
      <c r="M3272" s="6" t="s">
        <v>46</v>
      </c>
      <c r="N3272" s="11">
        <v>1.7</v>
      </c>
      <c r="O3272" s="56" t="s">
        <v>1354</v>
      </c>
    </row>
    <row r="3273" spans="1:15" x14ac:dyDescent="0.3">
      <c r="A3273" s="9">
        <v>45691.444444444445</v>
      </c>
      <c r="B3273" s="2" t="s">
        <v>3</v>
      </c>
      <c r="C3273" s="2" t="s">
        <v>32</v>
      </c>
      <c r="D3273" s="2" t="s">
        <v>1714</v>
      </c>
      <c r="E3273" s="12" t="s">
        <v>81</v>
      </c>
      <c r="G3273" s="2" t="s">
        <v>82</v>
      </c>
      <c r="H3273" s="2" t="s">
        <v>10</v>
      </c>
      <c r="I3273" s="2" t="s">
        <v>35</v>
      </c>
      <c r="J3273" s="17">
        <v>17950.5</v>
      </c>
      <c r="L3273" s="30">
        <f>IF(M3273="1000 szt.",((J3273/N3273)/1000),IF(M3273="gram",((J3273/N3273)*1000),J3273/N3273))</f>
        <v>45000</v>
      </c>
      <c r="M3273" s="6" t="s">
        <v>31</v>
      </c>
      <c r="N3273" s="11">
        <v>0.39889999999999998</v>
      </c>
      <c r="O3273" s="56" t="s">
        <v>1354</v>
      </c>
    </row>
    <row r="3274" spans="1:15" x14ac:dyDescent="0.3">
      <c r="A3274" s="9">
        <v>45691.444444444445</v>
      </c>
      <c r="B3274" s="2" t="s">
        <v>3</v>
      </c>
      <c r="C3274" s="2" t="s">
        <v>32</v>
      </c>
      <c r="D3274" s="2" t="s">
        <v>1714</v>
      </c>
      <c r="E3274" s="12" t="s">
        <v>81</v>
      </c>
      <c r="G3274" s="2" t="s">
        <v>82</v>
      </c>
      <c r="H3274" s="2" t="s">
        <v>10</v>
      </c>
      <c r="I3274" s="2" t="s">
        <v>74</v>
      </c>
      <c r="J3274" s="17">
        <v>555</v>
      </c>
      <c r="L3274" s="30">
        <f>IF(M3274="1000 szt.",((J3274/N3274)/1000),IF(M3274="gram",((J3274/N3274)*1000),J3274/N3274))</f>
        <v>50000</v>
      </c>
      <c r="M3274" s="6" t="s">
        <v>31</v>
      </c>
      <c r="N3274" s="11">
        <v>1.11E-2</v>
      </c>
      <c r="O3274" s="56" t="s">
        <v>1354</v>
      </c>
    </row>
    <row r="3275" spans="1:15" x14ac:dyDescent="0.3">
      <c r="A3275" s="9">
        <v>45691.444444444445</v>
      </c>
      <c r="B3275" s="2" t="s">
        <v>3</v>
      </c>
      <c r="C3275" s="2" t="s">
        <v>32</v>
      </c>
      <c r="D3275" s="2" t="s">
        <v>1714</v>
      </c>
      <c r="E3275" s="12" t="s">
        <v>81</v>
      </c>
      <c r="G3275" s="2" t="s">
        <v>82</v>
      </c>
      <c r="H3275" s="2" t="s">
        <v>78</v>
      </c>
      <c r="I3275" s="2" t="s">
        <v>79</v>
      </c>
      <c r="J3275" s="17">
        <v>2200</v>
      </c>
      <c r="L3275" s="30">
        <f>IF(M3275="1000 szt.",((J3275/N3275)/1000),IF(M3275="gram",((J3275/N3275)*1000),J3275/N3275))</f>
        <v>1</v>
      </c>
      <c r="M3275" s="6" t="s">
        <v>19</v>
      </c>
      <c r="N3275" s="11">
        <v>2200</v>
      </c>
      <c r="O3275" s="56" t="s">
        <v>1354</v>
      </c>
    </row>
    <row r="3276" spans="1:15" x14ac:dyDescent="0.3">
      <c r="A3276" s="9">
        <v>45691.263888888891</v>
      </c>
      <c r="B3276" s="2" t="s">
        <v>27</v>
      </c>
      <c r="C3276" s="2" t="s">
        <v>28</v>
      </c>
      <c r="D3276" s="2" t="s">
        <v>1714</v>
      </c>
      <c r="E3276" s="12" t="s">
        <v>40</v>
      </c>
      <c r="G3276" s="2" t="s">
        <v>27</v>
      </c>
      <c r="H3276" s="2" t="s">
        <v>7</v>
      </c>
      <c r="I3276" s="2" t="s">
        <v>7</v>
      </c>
      <c r="J3276" s="17">
        <v>322725.26</v>
      </c>
      <c r="L3276" s="30">
        <f>IF(M3276="1000 szt.",((J3276/N3276)/1000),IF(M3276="gram",((J3276/N3276)*1000),J3276/N3276))</f>
        <v>0.8786899912873013</v>
      </c>
      <c r="M3276" s="6" t="s">
        <v>19</v>
      </c>
      <c r="N3276" s="11">
        <v>367280</v>
      </c>
      <c r="O3276" s="56" t="s">
        <v>3863</v>
      </c>
    </row>
    <row r="3277" spans="1:15" x14ac:dyDescent="0.3">
      <c r="A3277" s="9">
        <v>45691.263888888891</v>
      </c>
      <c r="B3277" s="2" t="s">
        <v>27</v>
      </c>
      <c r="C3277" s="2" t="s">
        <v>28</v>
      </c>
      <c r="D3277" s="2" t="s">
        <v>1714</v>
      </c>
      <c r="E3277" s="12" t="s">
        <v>40</v>
      </c>
      <c r="G3277" s="2" t="s">
        <v>27</v>
      </c>
      <c r="H3277" s="2" t="s">
        <v>29</v>
      </c>
      <c r="I3277" s="2" t="s">
        <v>30</v>
      </c>
      <c r="J3277" s="17">
        <v>181937.25</v>
      </c>
      <c r="L3277" s="30">
        <f>IF(M3277="1000 szt.",((J3277/N3277)/1000),IF(M3277="gram",((J3277/N3277)*1000),J3277/N3277))</f>
        <v>668.15001836210058</v>
      </c>
      <c r="M3277" s="6" t="s">
        <v>31</v>
      </c>
      <c r="N3277" s="11">
        <v>272.3</v>
      </c>
      <c r="O3277" s="56" t="s">
        <v>3863</v>
      </c>
    </row>
    <row r="3278" spans="1:15" ht="20.399999999999999" x14ac:dyDescent="0.3">
      <c r="A3278" s="9">
        <v>45692.291666666664</v>
      </c>
      <c r="B3278" s="2" t="s">
        <v>27</v>
      </c>
      <c r="C3278" s="2" t="s">
        <v>28</v>
      </c>
      <c r="D3278" s="2" t="s">
        <v>1708</v>
      </c>
      <c r="E3278" s="12" t="s">
        <v>25</v>
      </c>
      <c r="G3278" s="2" t="s">
        <v>27</v>
      </c>
      <c r="H3278" s="2" t="s">
        <v>37</v>
      </c>
      <c r="I3278" s="2" t="s">
        <v>38</v>
      </c>
      <c r="J3278" s="17">
        <v>110000</v>
      </c>
      <c r="K3278" s="3" t="s">
        <v>2104</v>
      </c>
      <c r="L3278" s="30">
        <f>IF(M3278="1000 szt.",((J3278/N3278)/1000),IF(M3278="gram",((J3278/N3278)*1000),J3278/N3278))</f>
        <v>110000</v>
      </c>
      <c r="M3278" s="6" t="s">
        <v>19</v>
      </c>
      <c r="N3278" s="11">
        <v>1</v>
      </c>
      <c r="O3278" s="56" t="s">
        <v>1166</v>
      </c>
    </row>
    <row r="3279" spans="1:15" ht="20.399999999999999" x14ac:dyDescent="0.3">
      <c r="A3279" s="9">
        <v>45692.291666666664</v>
      </c>
      <c r="B3279" s="2" t="s">
        <v>27</v>
      </c>
      <c r="C3279" s="2" t="s">
        <v>28</v>
      </c>
      <c r="D3279" s="2" t="s">
        <v>1708</v>
      </c>
      <c r="E3279" s="12" t="s">
        <v>25</v>
      </c>
      <c r="G3279" s="2" t="s">
        <v>27</v>
      </c>
      <c r="H3279" s="2" t="s">
        <v>37</v>
      </c>
      <c r="I3279" s="2" t="s">
        <v>38</v>
      </c>
      <c r="J3279" s="17">
        <v>90000</v>
      </c>
      <c r="K3279" s="3" t="s">
        <v>2105</v>
      </c>
      <c r="L3279" s="30">
        <f>IF(M3279="1000 szt.",((J3279/N3279)/1000),IF(M3279="gram",((J3279/N3279)*1000),J3279/N3279))</f>
        <v>90000</v>
      </c>
      <c r="M3279" s="6" t="s">
        <v>19</v>
      </c>
      <c r="N3279" s="11">
        <v>1</v>
      </c>
      <c r="O3279" s="56" t="s">
        <v>1166</v>
      </c>
    </row>
    <row r="3280" spans="1:15" x14ac:dyDescent="0.3">
      <c r="A3280" s="9">
        <v>45690.354166666664</v>
      </c>
      <c r="B3280" s="2" t="s">
        <v>3</v>
      </c>
      <c r="C3280" s="2" t="s">
        <v>4</v>
      </c>
      <c r="D3280" s="2" t="s">
        <v>1708</v>
      </c>
      <c r="E3280" s="12" t="s">
        <v>71</v>
      </c>
      <c r="F3280" s="12" t="s">
        <v>1898</v>
      </c>
      <c r="G3280" s="2" t="s">
        <v>23</v>
      </c>
      <c r="H3280" s="2" t="s">
        <v>7</v>
      </c>
      <c r="I3280" s="2" t="s">
        <v>7</v>
      </c>
      <c r="J3280" s="17">
        <v>52.72</v>
      </c>
      <c r="L3280" s="30">
        <f>IF(M3280="1000 szt.",((J3280/N3280)/1000),IF(M3280="gram",((J3280/N3280)*1000),J3280/N3280))</f>
        <v>0.8786666666666666</v>
      </c>
      <c r="M3280" s="6" t="s">
        <v>19</v>
      </c>
      <c r="N3280" s="11">
        <v>60</v>
      </c>
      <c r="O3280" s="56" t="s">
        <v>1354</v>
      </c>
    </row>
    <row r="3281" spans="1:15" x14ac:dyDescent="0.3">
      <c r="A3281" s="9">
        <v>45690.404166666667</v>
      </c>
      <c r="B3281" s="2" t="s">
        <v>3</v>
      </c>
      <c r="C3281" s="2" t="s">
        <v>4</v>
      </c>
      <c r="D3281" s="2" t="s">
        <v>1708</v>
      </c>
      <c r="E3281" s="12" t="s">
        <v>71</v>
      </c>
      <c r="F3281" s="12" t="s">
        <v>1898</v>
      </c>
      <c r="G3281" s="2" t="s">
        <v>23</v>
      </c>
      <c r="H3281" s="2" t="s">
        <v>7</v>
      </c>
      <c r="I3281" s="2" t="s">
        <v>7</v>
      </c>
      <c r="J3281" s="17">
        <v>140.59</v>
      </c>
      <c r="L3281" s="30">
        <f>IF(M3281="1000 szt.",((J3281/N3281)/1000),IF(M3281="gram",((J3281/N3281)*1000),J3281/N3281))</f>
        <v>0.87868750000000007</v>
      </c>
      <c r="M3281" s="6" t="s">
        <v>19</v>
      </c>
      <c r="N3281" s="11">
        <v>160</v>
      </c>
      <c r="O3281" s="56" t="s">
        <v>1354</v>
      </c>
    </row>
    <row r="3282" spans="1:15" x14ac:dyDescent="0.3">
      <c r="A3282" s="9">
        <v>45690.925000000003</v>
      </c>
      <c r="B3282" s="2" t="s">
        <v>3</v>
      </c>
      <c r="C3282" s="2" t="s">
        <v>4</v>
      </c>
      <c r="D3282" s="2" t="s">
        <v>1708</v>
      </c>
      <c r="E3282" s="12" t="s">
        <v>71</v>
      </c>
      <c r="F3282" s="12" t="s">
        <v>1898</v>
      </c>
      <c r="G3282" s="2" t="s">
        <v>23</v>
      </c>
      <c r="H3282" s="2" t="s">
        <v>7</v>
      </c>
      <c r="I3282" s="2" t="s">
        <v>7</v>
      </c>
      <c r="J3282" s="17">
        <v>43.06</v>
      </c>
      <c r="L3282" s="30">
        <f>IF(M3282="1000 szt.",((J3282/N3282)/1000),IF(M3282="gram",((J3282/N3282)*1000),J3282/N3282))</f>
        <v>0.87877551020408173</v>
      </c>
      <c r="M3282" s="6" t="s">
        <v>19</v>
      </c>
      <c r="N3282" s="11">
        <v>49</v>
      </c>
      <c r="O3282" s="56" t="s">
        <v>1354</v>
      </c>
    </row>
    <row r="3283" spans="1:15" x14ac:dyDescent="0.3">
      <c r="A3283" s="9">
        <v>45691.884027777778</v>
      </c>
      <c r="B3283" s="2" t="s">
        <v>3</v>
      </c>
      <c r="C3283" s="2" t="s">
        <v>4</v>
      </c>
      <c r="D3283" s="2" t="s">
        <v>1708</v>
      </c>
      <c r="E3283" s="12" t="s">
        <v>71</v>
      </c>
      <c r="F3283" s="12" t="s">
        <v>1898</v>
      </c>
      <c r="G3283" s="2" t="s">
        <v>23</v>
      </c>
      <c r="H3283" s="2" t="s">
        <v>7</v>
      </c>
      <c r="I3283" s="2" t="s">
        <v>7</v>
      </c>
      <c r="J3283" s="17">
        <v>91.38</v>
      </c>
      <c r="L3283" s="30">
        <f>IF(M3283="1000 szt.",((J3283/N3283)/1000),IF(M3283="gram",((J3283/N3283)*1000),J3283/N3283))</f>
        <v>0.87865384615384612</v>
      </c>
      <c r="M3283" s="6" t="s">
        <v>19</v>
      </c>
      <c r="N3283" s="11">
        <v>104</v>
      </c>
      <c r="O3283" s="56" t="s">
        <v>1354</v>
      </c>
    </row>
    <row r="3284" spans="1:15" x14ac:dyDescent="0.3">
      <c r="A3284" s="9">
        <v>45691.97152777778</v>
      </c>
      <c r="B3284" s="2" t="s">
        <v>3</v>
      </c>
      <c r="C3284" s="2" t="s">
        <v>4</v>
      </c>
      <c r="D3284" s="2" t="s">
        <v>1708</v>
      </c>
      <c r="E3284" s="12" t="s">
        <v>71</v>
      </c>
      <c r="F3284" s="12" t="s">
        <v>1898</v>
      </c>
      <c r="G3284" s="2" t="s">
        <v>23</v>
      </c>
      <c r="H3284" s="2" t="s">
        <v>7</v>
      </c>
      <c r="I3284" s="2" t="s">
        <v>7</v>
      </c>
      <c r="J3284" s="17">
        <v>94.9</v>
      </c>
      <c r="L3284" s="30">
        <f>IF(M3284="1000 szt.",((J3284/N3284)/1000),IF(M3284="gram",((J3284/N3284)*1000),J3284/N3284))</f>
        <v>0.87870370370370376</v>
      </c>
      <c r="M3284" s="6" t="s">
        <v>19</v>
      </c>
      <c r="N3284" s="11">
        <v>108</v>
      </c>
      <c r="O3284" s="56" t="s">
        <v>1354</v>
      </c>
    </row>
    <row r="3285" spans="1:15" x14ac:dyDescent="0.3">
      <c r="A3285" s="9">
        <v>45693.388194444444</v>
      </c>
      <c r="B3285" s="2" t="s">
        <v>27</v>
      </c>
      <c r="C3285" s="2" t="s">
        <v>28</v>
      </c>
      <c r="D3285" s="2" t="s">
        <v>1708</v>
      </c>
      <c r="E3285" s="12" t="s">
        <v>199</v>
      </c>
      <c r="G3285" s="2" t="s">
        <v>27</v>
      </c>
      <c r="H3285" s="2" t="s">
        <v>7</v>
      </c>
      <c r="I3285" s="2" t="s">
        <v>7</v>
      </c>
      <c r="J3285" s="17">
        <v>24743.91</v>
      </c>
      <c r="L3285" s="30">
        <f>IF(M3285="1000 szt.",((J3285/N3285)/1000),IF(M3285="gram",((J3285/N3285)*1000),J3285/N3285))</f>
        <v>0.87868998579545454</v>
      </c>
      <c r="M3285" s="6" t="s">
        <v>19</v>
      </c>
      <c r="N3285" s="11">
        <v>28160</v>
      </c>
      <c r="O3285" s="56" t="s">
        <v>1164</v>
      </c>
    </row>
    <row r="3286" spans="1:15" x14ac:dyDescent="0.3">
      <c r="A3286" s="9">
        <v>45693.604166666664</v>
      </c>
      <c r="B3286" s="2" t="s">
        <v>3</v>
      </c>
      <c r="C3286" s="2" t="s">
        <v>4</v>
      </c>
      <c r="D3286" s="2" t="s">
        <v>1708</v>
      </c>
      <c r="E3286" s="12" t="s">
        <v>58</v>
      </c>
      <c r="F3286" s="12" t="s">
        <v>1895</v>
      </c>
      <c r="G3286" s="2" t="s">
        <v>23</v>
      </c>
      <c r="H3286" s="2" t="s">
        <v>7</v>
      </c>
      <c r="I3286" s="2" t="s">
        <v>7</v>
      </c>
      <c r="J3286" s="17">
        <v>57.99</v>
      </c>
      <c r="L3286" s="30">
        <f>IF(M3286="1000 szt.",((J3286/N3286)/1000),IF(M3286="gram",((J3286/N3286)*1000),J3286/N3286))</f>
        <v>0.87863636363636366</v>
      </c>
      <c r="M3286" s="6" t="s">
        <v>19</v>
      </c>
      <c r="N3286" s="11">
        <v>66</v>
      </c>
      <c r="O3286" s="56" t="s">
        <v>1354</v>
      </c>
    </row>
    <row r="3287" spans="1:15" x14ac:dyDescent="0.3">
      <c r="A3287" s="9">
        <v>45693.584027777775</v>
      </c>
      <c r="B3287" s="2" t="s">
        <v>27</v>
      </c>
      <c r="C3287" s="2" t="s">
        <v>28</v>
      </c>
      <c r="D3287" s="2" t="s">
        <v>1716</v>
      </c>
      <c r="E3287" s="12" t="s">
        <v>851</v>
      </c>
      <c r="G3287" s="2" t="s">
        <v>27</v>
      </c>
      <c r="H3287" s="2" t="s">
        <v>7</v>
      </c>
      <c r="I3287" s="2" t="s">
        <v>7</v>
      </c>
      <c r="J3287" s="17">
        <v>26343.13</v>
      </c>
      <c r="K3287" s="3" t="s">
        <v>1445</v>
      </c>
      <c r="L3287" s="30">
        <f>IF(M3287="1000 szt.",((J3287/N3287)/1000),IF(M3287="gram",((J3287/N3287)*1000),J3287/N3287))</f>
        <v>0.87869012675116753</v>
      </c>
      <c r="M3287" s="6" t="s">
        <v>19</v>
      </c>
      <c r="N3287" s="11">
        <v>29980</v>
      </c>
      <c r="O3287" s="56" t="s">
        <v>1354</v>
      </c>
    </row>
    <row r="3288" spans="1:15" x14ac:dyDescent="0.3">
      <c r="A3288" s="9">
        <v>45693.584027777775</v>
      </c>
      <c r="B3288" s="2" t="s">
        <v>27</v>
      </c>
      <c r="C3288" s="2" t="s">
        <v>28</v>
      </c>
      <c r="D3288" s="2" t="s">
        <v>1716</v>
      </c>
      <c r="E3288" s="12" t="s">
        <v>851</v>
      </c>
      <c r="G3288" s="2" t="s">
        <v>27</v>
      </c>
      <c r="H3288" s="2" t="s">
        <v>7</v>
      </c>
      <c r="I3288" s="2" t="s">
        <v>7</v>
      </c>
      <c r="J3288" s="17">
        <v>14.06</v>
      </c>
      <c r="K3288" s="3" t="s">
        <v>1322</v>
      </c>
      <c r="L3288" s="30">
        <f>IF(M3288="1000 szt.",((J3288/N3288)/1000),IF(M3288="gram",((J3288/N3288)*1000),J3288/N3288))</f>
        <v>0.87875000000000003</v>
      </c>
      <c r="M3288" s="6" t="s">
        <v>19</v>
      </c>
      <c r="N3288" s="11">
        <v>16</v>
      </c>
      <c r="O3288" s="56" t="s">
        <v>1354</v>
      </c>
    </row>
    <row r="3289" spans="1:15" x14ac:dyDescent="0.3">
      <c r="A3289" s="9">
        <v>45693.947916666664</v>
      </c>
      <c r="B3289" s="2" t="s">
        <v>3</v>
      </c>
      <c r="C3289" s="2" t="s">
        <v>4</v>
      </c>
      <c r="D3289" s="2" t="s">
        <v>1708</v>
      </c>
      <c r="E3289" s="12" t="s">
        <v>58</v>
      </c>
      <c r="F3289" s="12" t="s">
        <v>1895</v>
      </c>
      <c r="G3289" s="2" t="s">
        <v>23</v>
      </c>
      <c r="H3289" s="2" t="s">
        <v>7</v>
      </c>
      <c r="I3289" s="2" t="s">
        <v>7</v>
      </c>
      <c r="J3289" s="17">
        <v>36.03</v>
      </c>
      <c r="K3289" s="3" t="s">
        <v>2106</v>
      </c>
      <c r="L3289" s="30">
        <f>IF(M3289="1000 szt.",((J3289/N3289)/1000),IF(M3289="gram",((J3289/N3289)*1000),J3289/N3289))</f>
        <v>0.87878048780487805</v>
      </c>
      <c r="M3289" s="6" t="s">
        <v>19</v>
      </c>
      <c r="N3289" s="11">
        <v>41</v>
      </c>
      <c r="O3289" s="56" t="s">
        <v>1354</v>
      </c>
    </row>
    <row r="3290" spans="1:15" x14ac:dyDescent="0.3">
      <c r="A3290" s="9">
        <v>45693.972222222219</v>
      </c>
      <c r="B3290" s="2" t="s">
        <v>9</v>
      </c>
      <c r="C3290" s="2" t="s">
        <v>4</v>
      </c>
      <c r="D3290" s="2" t="s">
        <v>1708</v>
      </c>
      <c r="E3290" s="12" t="s">
        <v>22</v>
      </c>
      <c r="F3290" s="12" t="s">
        <v>1899</v>
      </c>
      <c r="G3290" s="2" t="s">
        <v>23</v>
      </c>
      <c r="H3290" s="2" t="s">
        <v>37</v>
      </c>
      <c r="I3290" s="2" t="s">
        <v>38</v>
      </c>
      <c r="J3290" s="17">
        <v>90000</v>
      </c>
      <c r="K3290" s="3" t="s">
        <v>2107</v>
      </c>
      <c r="L3290" s="30">
        <f>IF(M3290="1000 szt.",((J3290/N3290)/1000),IF(M3290="gram",((J3290/N3290)*1000),J3290/N3290))</f>
        <v>90000</v>
      </c>
      <c r="M3290" s="6" t="s">
        <v>19</v>
      </c>
      <c r="N3290" s="11">
        <v>1</v>
      </c>
      <c r="O3290" s="56" t="s">
        <v>1354</v>
      </c>
    </row>
    <row r="3291" spans="1:15" x14ac:dyDescent="0.3">
      <c r="A3291" s="9">
        <v>45693.604166666664</v>
      </c>
      <c r="B3291" s="2" t="s">
        <v>9</v>
      </c>
      <c r="C3291" s="2" t="s">
        <v>4</v>
      </c>
      <c r="D3291" s="2" t="s">
        <v>1709</v>
      </c>
      <c r="E3291" s="12" t="s">
        <v>60</v>
      </c>
      <c r="F3291" s="12" t="s">
        <v>1894</v>
      </c>
      <c r="G3291" s="2" t="s">
        <v>23</v>
      </c>
      <c r="H3291" s="2" t="s">
        <v>37</v>
      </c>
      <c r="I3291" s="2" t="s">
        <v>38</v>
      </c>
      <c r="J3291" s="17">
        <v>300000</v>
      </c>
      <c r="K3291" s="3" t="s">
        <v>2108</v>
      </c>
      <c r="L3291" s="30">
        <f>IF(M3291="1000 szt.",((J3291/N3291)/1000),IF(M3291="gram",((J3291/N3291)*1000),J3291/N3291))</f>
        <v>300000</v>
      </c>
      <c r="M3291" s="6" t="s">
        <v>19</v>
      </c>
      <c r="N3291" s="11">
        <v>1</v>
      </c>
      <c r="O3291" s="56" t="s">
        <v>1354</v>
      </c>
    </row>
    <row r="3292" spans="1:15" x14ac:dyDescent="0.3">
      <c r="A3292" s="9">
        <v>45694.322916666664</v>
      </c>
      <c r="B3292" s="2" t="s">
        <v>3</v>
      </c>
      <c r="C3292" s="2" t="s">
        <v>32</v>
      </c>
      <c r="D3292" s="2" t="s">
        <v>1714</v>
      </c>
      <c r="E3292" s="12" t="s">
        <v>33</v>
      </c>
      <c r="G3292" s="2" t="s">
        <v>34</v>
      </c>
      <c r="H3292" s="2" t="s">
        <v>37</v>
      </c>
      <c r="I3292" s="2" t="s">
        <v>38</v>
      </c>
      <c r="J3292" s="17">
        <v>210000</v>
      </c>
      <c r="K3292" s="3" t="s">
        <v>2109</v>
      </c>
      <c r="L3292" s="30">
        <f>IF(M3292="1000 szt.",((J3292/N3292)/1000),IF(M3292="gram",((J3292/N3292)*1000),J3292/N3292))</f>
        <v>210000</v>
      </c>
      <c r="M3292" s="6" t="s">
        <v>19</v>
      </c>
      <c r="N3292" s="11">
        <v>1</v>
      </c>
      <c r="O3292" s="56" t="s">
        <v>1354</v>
      </c>
    </row>
    <row r="3293" spans="1:15" x14ac:dyDescent="0.3">
      <c r="A3293" s="9">
        <v>45694.5625</v>
      </c>
      <c r="B3293" s="2" t="s">
        <v>3</v>
      </c>
      <c r="C3293" s="2" t="s">
        <v>4</v>
      </c>
      <c r="D3293" s="2" t="s">
        <v>1708</v>
      </c>
      <c r="E3293" s="12" t="s">
        <v>71</v>
      </c>
      <c r="F3293" s="12" t="s">
        <v>1898</v>
      </c>
      <c r="G3293" s="2" t="s">
        <v>23</v>
      </c>
      <c r="H3293" s="2" t="s">
        <v>7</v>
      </c>
      <c r="I3293" s="2" t="s">
        <v>7</v>
      </c>
      <c r="J3293" s="17">
        <v>35.15</v>
      </c>
      <c r="K3293" s="3" t="s">
        <v>2110</v>
      </c>
      <c r="L3293" s="30">
        <f>IF(M3293="1000 szt.",((J3293/N3293)/1000),IF(M3293="gram",((J3293/N3293)*1000),J3293/N3293))</f>
        <v>0.87874999999999992</v>
      </c>
      <c r="M3293" s="6" t="s">
        <v>19</v>
      </c>
      <c r="N3293" s="11">
        <v>40</v>
      </c>
      <c r="O3293" s="56" t="s">
        <v>1354</v>
      </c>
    </row>
    <row r="3294" spans="1:15" x14ac:dyDescent="0.3">
      <c r="A3294" s="9">
        <v>45694.569444444445</v>
      </c>
      <c r="B3294" s="2" t="s">
        <v>3</v>
      </c>
      <c r="C3294" s="2" t="s">
        <v>4</v>
      </c>
      <c r="D3294" s="2" t="s">
        <v>1708</v>
      </c>
      <c r="E3294" s="12" t="s">
        <v>71</v>
      </c>
      <c r="F3294" s="12" t="s">
        <v>1898</v>
      </c>
      <c r="G3294" s="2" t="s">
        <v>23</v>
      </c>
      <c r="H3294" s="2" t="s">
        <v>7</v>
      </c>
      <c r="I3294" s="2" t="s">
        <v>7</v>
      </c>
      <c r="J3294" s="17">
        <v>70.3</v>
      </c>
      <c r="K3294" s="3" t="s">
        <v>2111</v>
      </c>
      <c r="L3294" s="30">
        <f>IF(M3294="1000 szt.",((J3294/N3294)/1000),IF(M3294="gram",((J3294/N3294)*1000),J3294/N3294))</f>
        <v>0.87874999999999992</v>
      </c>
      <c r="M3294" s="6" t="s">
        <v>19</v>
      </c>
      <c r="N3294" s="11">
        <v>80</v>
      </c>
      <c r="O3294" s="56" t="s">
        <v>1354</v>
      </c>
    </row>
    <row r="3295" spans="1:15" x14ac:dyDescent="0.3">
      <c r="A3295" s="9">
        <v>45694.576388888891</v>
      </c>
      <c r="B3295" s="2" t="s">
        <v>3</v>
      </c>
      <c r="C3295" s="2" t="s">
        <v>4</v>
      </c>
      <c r="D3295" s="2" t="s">
        <v>1708</v>
      </c>
      <c r="E3295" s="12" t="s">
        <v>71</v>
      </c>
      <c r="F3295" s="12" t="s">
        <v>1898</v>
      </c>
      <c r="G3295" s="2" t="s">
        <v>23</v>
      </c>
      <c r="H3295" s="2" t="s">
        <v>7</v>
      </c>
      <c r="I3295" s="2" t="s">
        <v>7</v>
      </c>
      <c r="J3295" s="17">
        <v>35.15</v>
      </c>
      <c r="K3295" s="3" t="s">
        <v>2112</v>
      </c>
      <c r="L3295" s="30">
        <f>IF(M3295="1000 szt.",((J3295/N3295)/1000),IF(M3295="gram",((J3295/N3295)*1000),J3295/N3295))</f>
        <v>0.87874999999999992</v>
      </c>
      <c r="M3295" s="6" t="s">
        <v>19</v>
      </c>
      <c r="N3295" s="11">
        <v>40</v>
      </c>
      <c r="O3295" s="56" t="s">
        <v>1354</v>
      </c>
    </row>
    <row r="3296" spans="1:15" x14ac:dyDescent="0.3">
      <c r="A3296" s="9">
        <v>45694.583333333336</v>
      </c>
      <c r="B3296" s="2" t="s">
        <v>3</v>
      </c>
      <c r="C3296" s="2" t="s">
        <v>4</v>
      </c>
      <c r="D3296" s="2" t="s">
        <v>1708</v>
      </c>
      <c r="E3296" s="12" t="s">
        <v>71</v>
      </c>
      <c r="F3296" s="12" t="s">
        <v>1898</v>
      </c>
      <c r="G3296" s="2" t="s">
        <v>23</v>
      </c>
      <c r="H3296" s="2" t="s">
        <v>7</v>
      </c>
      <c r="I3296" s="2" t="s">
        <v>7</v>
      </c>
      <c r="J3296" s="17">
        <v>52.72</v>
      </c>
      <c r="K3296" s="3" t="s">
        <v>2113</v>
      </c>
      <c r="L3296" s="30">
        <f>IF(M3296="1000 szt.",((J3296/N3296)/1000),IF(M3296="gram",((J3296/N3296)*1000),J3296/N3296))</f>
        <v>0.8786666666666666</v>
      </c>
      <c r="M3296" s="6" t="s">
        <v>19</v>
      </c>
      <c r="N3296" s="11">
        <v>60</v>
      </c>
      <c r="O3296" s="56" t="s">
        <v>1354</v>
      </c>
    </row>
    <row r="3297" spans="1:15" ht="30.6" x14ac:dyDescent="0.3">
      <c r="A3297" s="9">
        <v>45694.395833333336</v>
      </c>
      <c r="B3297" s="2" t="s">
        <v>3</v>
      </c>
      <c r="C3297" s="2" t="s">
        <v>4</v>
      </c>
      <c r="D3297" s="2" t="s">
        <v>1709</v>
      </c>
      <c r="E3297" s="12" t="s">
        <v>103</v>
      </c>
      <c r="F3297" s="12" t="s">
        <v>1897</v>
      </c>
      <c r="G3297" s="2" t="s">
        <v>23</v>
      </c>
      <c r="H3297" s="2" t="s">
        <v>11</v>
      </c>
      <c r="I3297" s="2" t="s">
        <v>11</v>
      </c>
      <c r="K3297" s="3" t="s">
        <v>2114</v>
      </c>
      <c r="L3297" s="30">
        <f>IF(M3297="1000 szt.",((J3297/N3297)/1000),IF(M3297="gram",((J3297/N3297)*1000),J3297/N3297))</f>
        <v>0</v>
      </c>
      <c r="M3297" s="6" t="s">
        <v>19</v>
      </c>
      <c r="N3297" s="11">
        <v>442</v>
      </c>
      <c r="O3297" s="56" t="s">
        <v>1354</v>
      </c>
    </row>
    <row r="3298" spans="1:15" x14ac:dyDescent="0.3">
      <c r="A3298" s="9">
        <v>45694.509027777778</v>
      </c>
      <c r="B3298" s="2" t="s">
        <v>3</v>
      </c>
      <c r="C3298" s="2" t="s">
        <v>4</v>
      </c>
      <c r="D3298" s="2" t="s">
        <v>1708</v>
      </c>
      <c r="E3298" s="12" t="s">
        <v>22</v>
      </c>
      <c r="F3298" s="12" t="s">
        <v>1899</v>
      </c>
      <c r="G3298" s="2" t="s">
        <v>23</v>
      </c>
      <c r="H3298" s="2" t="s">
        <v>7</v>
      </c>
      <c r="I3298" s="2" t="s">
        <v>7</v>
      </c>
      <c r="J3298" s="17">
        <v>246.03</v>
      </c>
      <c r="K3298" s="3" t="s">
        <v>2115</v>
      </c>
      <c r="L3298" s="30">
        <f>IF(M3298="1000 szt.",((J3298/N3298)/1000),IF(M3298="gram",((J3298/N3298)*1000),J3298/N3298))</f>
        <v>0.87867857142857142</v>
      </c>
      <c r="M3298" s="6" t="s">
        <v>19</v>
      </c>
      <c r="N3298" s="11">
        <v>280</v>
      </c>
      <c r="O3298" s="56" t="s">
        <v>1354</v>
      </c>
    </row>
    <row r="3299" spans="1:15" ht="20.399999999999999" x14ac:dyDescent="0.3">
      <c r="A3299" s="9">
        <v>45694.638888888891</v>
      </c>
      <c r="B3299" s="2" t="s">
        <v>9</v>
      </c>
      <c r="C3299" s="2" t="s">
        <v>4</v>
      </c>
      <c r="D3299" s="2" t="s">
        <v>1709</v>
      </c>
      <c r="E3299" s="12" t="s">
        <v>103</v>
      </c>
      <c r="F3299" s="12" t="s">
        <v>1897</v>
      </c>
      <c r="G3299" s="2" t="s">
        <v>23</v>
      </c>
      <c r="H3299" s="2" t="s">
        <v>11</v>
      </c>
      <c r="I3299" s="2" t="s">
        <v>11</v>
      </c>
      <c r="J3299" s="17">
        <v>3500</v>
      </c>
      <c r="K3299" s="3" t="s">
        <v>2116</v>
      </c>
      <c r="L3299" s="30">
        <f>IF(M3299="1000 szt.",((J3299/N3299)/1000),IF(M3299="gram",((J3299/N3299)*1000),J3299/N3299))</f>
        <v>3500</v>
      </c>
      <c r="M3299" s="6" t="s">
        <v>19</v>
      </c>
      <c r="N3299" s="11">
        <v>1</v>
      </c>
      <c r="O3299" s="56" t="s">
        <v>1354</v>
      </c>
    </row>
    <row r="3300" spans="1:15" ht="20.399999999999999" x14ac:dyDescent="0.3">
      <c r="A3300" s="9">
        <v>45694.638888888891</v>
      </c>
      <c r="B3300" s="2" t="s">
        <v>9</v>
      </c>
      <c r="C3300" s="2" t="s">
        <v>4</v>
      </c>
      <c r="D3300" s="2" t="s">
        <v>1709</v>
      </c>
      <c r="E3300" s="12" t="s">
        <v>103</v>
      </c>
      <c r="F3300" s="12" t="s">
        <v>1897</v>
      </c>
      <c r="G3300" s="2" t="s">
        <v>23</v>
      </c>
      <c r="H3300" s="2" t="s">
        <v>11</v>
      </c>
      <c r="I3300" s="2" t="s">
        <v>11</v>
      </c>
      <c r="J3300" s="17">
        <v>4000</v>
      </c>
      <c r="K3300" s="3" t="s">
        <v>2117</v>
      </c>
      <c r="L3300" s="30">
        <f>IF(M3300="1000 szt.",((J3300/N3300)/1000),IF(M3300="gram",((J3300/N3300)*1000),J3300/N3300))</f>
        <v>4000</v>
      </c>
      <c r="M3300" s="6" t="s">
        <v>19</v>
      </c>
      <c r="N3300" s="11">
        <v>1</v>
      </c>
      <c r="O3300" s="56" t="s">
        <v>1354</v>
      </c>
    </row>
    <row r="3301" spans="1:15" ht="20.399999999999999" x14ac:dyDescent="0.3">
      <c r="A3301" s="9">
        <v>45694.597222222219</v>
      </c>
      <c r="B3301" s="2" t="s">
        <v>9</v>
      </c>
      <c r="C3301" s="2" t="s">
        <v>4</v>
      </c>
      <c r="D3301" s="2" t="s">
        <v>1710</v>
      </c>
      <c r="E3301" s="12" t="s">
        <v>167</v>
      </c>
      <c r="F3301" s="12" t="s">
        <v>1694</v>
      </c>
      <c r="G3301" s="2" t="s">
        <v>16</v>
      </c>
      <c r="H3301" s="2" t="s">
        <v>17</v>
      </c>
      <c r="I3301" s="2" t="s">
        <v>18</v>
      </c>
      <c r="J3301" s="17">
        <v>1.6</v>
      </c>
      <c r="K3301" s="3" t="s">
        <v>2118</v>
      </c>
      <c r="L3301" s="30">
        <f>IF(M3301="1000 szt.",((J3301/N3301)/1000),IF(M3301="gram",((J3301/N3301)*1000),J3301/N3301))</f>
        <v>1.6</v>
      </c>
      <c r="M3301" s="6" t="s">
        <v>19</v>
      </c>
      <c r="N3301" s="11">
        <v>1</v>
      </c>
      <c r="O3301" s="56" t="s">
        <v>1354</v>
      </c>
    </row>
    <row r="3302" spans="1:15" x14ac:dyDescent="0.3">
      <c r="A3302" s="9">
        <v>45694.708333333336</v>
      </c>
      <c r="B3302" s="2" t="s">
        <v>27</v>
      </c>
      <c r="C3302" s="2" t="s">
        <v>28</v>
      </c>
      <c r="D3302" s="2" t="s">
        <v>1708</v>
      </c>
      <c r="E3302" s="12" t="s">
        <v>58</v>
      </c>
      <c r="G3302" s="2" t="s">
        <v>27</v>
      </c>
      <c r="H3302" s="2" t="s">
        <v>7</v>
      </c>
      <c r="I3302" s="2" t="s">
        <v>7</v>
      </c>
      <c r="J3302" s="17">
        <v>75.569999999999993</v>
      </c>
      <c r="L3302" s="30">
        <f>IF(M3302="1000 szt.",((J3302/N3302)/1000),IF(M3302="gram",((J3302/N3302)*1000),J3302/N3302))</f>
        <v>0.87872093023255804</v>
      </c>
      <c r="M3302" s="6" t="s">
        <v>19</v>
      </c>
      <c r="N3302" s="11">
        <v>86</v>
      </c>
      <c r="O3302" s="56" t="s">
        <v>1163</v>
      </c>
    </row>
    <row r="3303" spans="1:15" x14ac:dyDescent="0.3">
      <c r="A3303" s="9">
        <v>45694.25</v>
      </c>
      <c r="B3303" s="2" t="s">
        <v>27</v>
      </c>
      <c r="C3303" s="2" t="s">
        <v>28</v>
      </c>
      <c r="D3303" s="2" t="s">
        <v>1708</v>
      </c>
      <c r="E3303" s="12" t="s">
        <v>58</v>
      </c>
      <c r="G3303" s="2" t="s">
        <v>27</v>
      </c>
      <c r="H3303" s="2" t="s">
        <v>7</v>
      </c>
      <c r="I3303" s="2" t="s">
        <v>7</v>
      </c>
      <c r="J3303" s="17">
        <v>29024.01</v>
      </c>
      <c r="L3303" s="30">
        <f>IF(M3303="1000 szt.",((J3303/N3303)/1000),IF(M3303="gram",((J3303/N3303)*1000),J3303/N3303))</f>
        <v>0.87869001846750017</v>
      </c>
      <c r="M3303" s="6" t="s">
        <v>19</v>
      </c>
      <c r="N3303" s="11">
        <v>33031</v>
      </c>
      <c r="O3303" s="56" t="s">
        <v>1163</v>
      </c>
    </row>
    <row r="3304" spans="1:15" x14ac:dyDescent="0.3">
      <c r="A3304" s="9">
        <v>45694.90625</v>
      </c>
      <c r="B3304" s="2" t="s">
        <v>3</v>
      </c>
      <c r="C3304" s="2" t="s">
        <v>4</v>
      </c>
      <c r="D3304" s="2" t="s">
        <v>1708</v>
      </c>
      <c r="E3304" s="12" t="s">
        <v>71</v>
      </c>
      <c r="F3304" s="12" t="s">
        <v>1898</v>
      </c>
      <c r="G3304" s="2" t="s">
        <v>23</v>
      </c>
      <c r="H3304" s="2" t="s">
        <v>7</v>
      </c>
      <c r="I3304" s="2" t="s">
        <v>7</v>
      </c>
      <c r="J3304" s="17">
        <v>35.15</v>
      </c>
      <c r="K3304" s="3" t="s">
        <v>2119</v>
      </c>
      <c r="L3304" s="30">
        <f>IF(M3304="1000 szt.",((J3304/N3304)/1000),IF(M3304="gram",((J3304/N3304)*1000),J3304/N3304))</f>
        <v>0.87874999999999992</v>
      </c>
      <c r="M3304" s="6" t="s">
        <v>19</v>
      </c>
      <c r="N3304" s="11">
        <v>40</v>
      </c>
      <c r="O3304" s="56" t="s">
        <v>1354</v>
      </c>
    </row>
    <row r="3305" spans="1:15" x14ac:dyDescent="0.3">
      <c r="A3305" s="9">
        <v>45694.777777777781</v>
      </c>
      <c r="B3305" s="2" t="s">
        <v>3</v>
      </c>
      <c r="C3305" s="2" t="s">
        <v>32</v>
      </c>
      <c r="D3305" s="2" t="s">
        <v>1716</v>
      </c>
      <c r="E3305" s="12" t="s">
        <v>1912</v>
      </c>
      <c r="G3305" s="2" t="s">
        <v>26</v>
      </c>
      <c r="H3305" s="2" t="s">
        <v>7</v>
      </c>
      <c r="I3305" s="2" t="s">
        <v>7</v>
      </c>
      <c r="J3305" s="17">
        <v>17573.8</v>
      </c>
      <c r="K3305" s="3" t="s">
        <v>1276</v>
      </c>
      <c r="L3305" s="30">
        <f>IF(M3305="1000 szt.",((J3305/N3305)/1000),IF(M3305="gram",((J3305/N3305)*1000),J3305/N3305))</f>
        <v>0.87868999999999997</v>
      </c>
      <c r="M3305" s="6" t="s">
        <v>19</v>
      </c>
      <c r="N3305" s="11">
        <v>20000</v>
      </c>
      <c r="O3305" s="56" t="s">
        <v>1354</v>
      </c>
    </row>
    <row r="3306" spans="1:15" ht="20.399999999999999" x14ac:dyDescent="0.3">
      <c r="A3306" s="9">
        <v>45695.472222222219</v>
      </c>
      <c r="B3306" s="2" t="s">
        <v>3</v>
      </c>
      <c r="C3306" s="2" t="s">
        <v>4</v>
      </c>
      <c r="D3306" s="2" t="s">
        <v>1709</v>
      </c>
      <c r="E3306" s="12" t="s">
        <v>60</v>
      </c>
      <c r="F3306" s="12" t="s">
        <v>1894</v>
      </c>
      <c r="G3306" s="2" t="s">
        <v>23</v>
      </c>
      <c r="H3306" s="2" t="s">
        <v>17</v>
      </c>
      <c r="I3306" s="2" t="s">
        <v>1940</v>
      </c>
      <c r="J3306" s="17">
        <v>87.5</v>
      </c>
      <c r="K3306" s="3" t="s">
        <v>2120</v>
      </c>
      <c r="L3306" s="30">
        <f>IF(M3306="1000 szt.",((J3306/N3306)/1000),IF(M3306="gram",((J3306/N3306)*1000),J3306/N3306))</f>
        <v>2.5</v>
      </c>
      <c r="M3306" s="6" t="s">
        <v>19</v>
      </c>
      <c r="N3306" s="11">
        <v>35</v>
      </c>
      <c r="O3306" s="56" t="s">
        <v>1163</v>
      </c>
    </row>
    <row r="3307" spans="1:15" x14ac:dyDescent="0.3">
      <c r="A3307" s="9">
        <v>45695.443055555559</v>
      </c>
      <c r="B3307" s="2" t="s">
        <v>27</v>
      </c>
      <c r="C3307" s="2" t="s">
        <v>32</v>
      </c>
      <c r="D3307" s="2" t="s">
        <v>1709</v>
      </c>
      <c r="E3307" s="12" t="s">
        <v>138</v>
      </c>
      <c r="G3307" s="2" t="s">
        <v>23</v>
      </c>
      <c r="H3307" s="2" t="s">
        <v>7</v>
      </c>
      <c r="I3307" s="2" t="s">
        <v>7</v>
      </c>
      <c r="J3307" s="17">
        <v>70.3</v>
      </c>
      <c r="L3307" s="30">
        <f>IF(M3307="1000 szt.",((J3307/N3307)/1000),IF(M3307="gram",((J3307/N3307)*1000),J3307/N3307))</f>
        <v>0.87874999999999992</v>
      </c>
      <c r="M3307" s="6" t="s">
        <v>19</v>
      </c>
      <c r="N3307" s="11">
        <v>80</v>
      </c>
      <c r="O3307" s="56" t="s">
        <v>1354</v>
      </c>
    </row>
    <row r="3308" spans="1:15" x14ac:dyDescent="0.3">
      <c r="A3308" s="9">
        <v>45695.443055555559</v>
      </c>
      <c r="B3308" s="2" t="s">
        <v>27</v>
      </c>
      <c r="C3308" s="2" t="s">
        <v>32</v>
      </c>
      <c r="D3308" s="2" t="s">
        <v>1709</v>
      </c>
      <c r="E3308" s="12" t="s">
        <v>138</v>
      </c>
      <c r="G3308" s="2" t="s">
        <v>23</v>
      </c>
      <c r="H3308" s="2" t="s">
        <v>55</v>
      </c>
      <c r="I3308" s="2" t="s">
        <v>57</v>
      </c>
      <c r="J3308" s="17">
        <v>130</v>
      </c>
      <c r="L3308" s="30">
        <f>IF(M3308="1000 szt.",((J3308/N3308)/1000),IF(M3308="gram",((J3308/N3308)*1000),J3308/N3308))</f>
        <v>65</v>
      </c>
      <c r="M3308" s="6" t="s">
        <v>46</v>
      </c>
      <c r="N3308" s="11">
        <v>2</v>
      </c>
      <c r="O3308" s="56" t="s">
        <v>1354</v>
      </c>
    </row>
    <row r="3309" spans="1:15" x14ac:dyDescent="0.3">
      <c r="A3309" s="9">
        <v>45695.375</v>
      </c>
      <c r="B3309" s="2" t="s">
        <v>27</v>
      </c>
      <c r="C3309" s="2" t="s">
        <v>32</v>
      </c>
      <c r="D3309" s="2" t="s">
        <v>1716</v>
      </c>
      <c r="E3309" s="12" t="s">
        <v>277</v>
      </c>
      <c r="G3309" s="2" t="s">
        <v>26</v>
      </c>
      <c r="H3309" s="2" t="s">
        <v>7</v>
      </c>
      <c r="I3309" s="2" t="s">
        <v>7</v>
      </c>
      <c r="J3309" s="17">
        <v>14937.73</v>
      </c>
      <c r="K3309" s="3" t="s">
        <v>1275</v>
      </c>
      <c r="L3309" s="30">
        <f>IF(M3309="1000 szt.",((J3309/N3309)/1000),IF(M3309="gram",((J3309/N3309)*1000),J3309/N3309))</f>
        <v>0.87868999999999997</v>
      </c>
      <c r="M3309" s="6" t="s">
        <v>19</v>
      </c>
      <c r="N3309" s="11">
        <v>17000</v>
      </c>
      <c r="O3309" s="56" t="s">
        <v>1354</v>
      </c>
    </row>
    <row r="3310" spans="1:15" x14ac:dyDescent="0.3">
      <c r="A3310" s="9">
        <v>45695.375</v>
      </c>
      <c r="B3310" s="2" t="s">
        <v>27</v>
      </c>
      <c r="C3310" s="2" t="s">
        <v>32</v>
      </c>
      <c r="D3310" s="2" t="s">
        <v>1716</v>
      </c>
      <c r="E3310" s="12" t="s">
        <v>277</v>
      </c>
      <c r="G3310" s="2" t="s">
        <v>26</v>
      </c>
      <c r="H3310" s="2" t="s">
        <v>7</v>
      </c>
      <c r="I3310" s="2" t="s">
        <v>7</v>
      </c>
      <c r="J3310" s="17">
        <v>8786.9</v>
      </c>
      <c r="K3310" s="3" t="s">
        <v>2121</v>
      </c>
      <c r="L3310" s="30">
        <f>IF(M3310="1000 szt.",((J3310/N3310)/1000),IF(M3310="gram",((J3310/N3310)*1000),J3310/N3310))</f>
        <v>0.87868999999999997</v>
      </c>
      <c r="M3310" s="6" t="s">
        <v>19</v>
      </c>
      <c r="N3310" s="11">
        <v>10000</v>
      </c>
      <c r="O3310" s="56" t="s">
        <v>1354</v>
      </c>
    </row>
    <row r="3311" spans="1:15" x14ac:dyDescent="0.3">
      <c r="A3311" s="9">
        <v>45695.618055555555</v>
      </c>
      <c r="B3311" s="2" t="s">
        <v>9</v>
      </c>
      <c r="C3311" s="2" t="s">
        <v>4</v>
      </c>
      <c r="D3311" s="2" t="s">
        <v>1715</v>
      </c>
      <c r="E3311" s="12" t="s">
        <v>113</v>
      </c>
      <c r="F3311" s="12" t="s">
        <v>1698</v>
      </c>
      <c r="G3311" s="2" t="s">
        <v>16</v>
      </c>
      <c r="H3311" s="2" t="s">
        <v>17</v>
      </c>
      <c r="I3311" s="2" t="s">
        <v>18</v>
      </c>
      <c r="J3311" s="17">
        <v>8</v>
      </c>
      <c r="K3311" s="3" t="s">
        <v>2122</v>
      </c>
      <c r="L3311" s="30">
        <f>IF(M3311="1000 szt.",((J3311/N3311)/1000),IF(M3311="gram",((J3311/N3311)*1000),J3311/N3311))</f>
        <v>8</v>
      </c>
      <c r="M3311" s="6" t="s">
        <v>19</v>
      </c>
      <c r="N3311" s="11">
        <v>1</v>
      </c>
      <c r="O3311" s="56" t="s">
        <v>1354</v>
      </c>
    </row>
    <row r="3312" spans="1:15" x14ac:dyDescent="0.3">
      <c r="A3312" s="9">
        <v>45695.645833333336</v>
      </c>
      <c r="B3312" s="2" t="s">
        <v>27</v>
      </c>
      <c r="C3312" s="2" t="s">
        <v>28</v>
      </c>
      <c r="D3312" s="2" t="s">
        <v>1716</v>
      </c>
      <c r="E3312" s="12" t="s">
        <v>59</v>
      </c>
      <c r="G3312" s="2" t="s">
        <v>27</v>
      </c>
      <c r="H3312" s="2" t="s">
        <v>7</v>
      </c>
      <c r="I3312" s="2" t="s">
        <v>7</v>
      </c>
      <c r="J3312" s="17">
        <v>23724.63</v>
      </c>
      <c r="L3312" s="30">
        <f>IF(M3312="1000 szt.",((J3312/N3312)/1000),IF(M3312="gram",((J3312/N3312)*1000),J3312/N3312))</f>
        <v>0.87869000000000008</v>
      </c>
      <c r="M3312" s="6" t="s">
        <v>19</v>
      </c>
      <c r="N3312" s="11">
        <v>27000</v>
      </c>
      <c r="O3312" s="56" t="s">
        <v>1354</v>
      </c>
    </row>
    <row r="3313" spans="1:15" x14ac:dyDescent="0.3">
      <c r="A3313" s="9">
        <v>45697.020833333336</v>
      </c>
      <c r="B3313" s="2" t="s">
        <v>3</v>
      </c>
      <c r="C3313" s="2" t="s">
        <v>32</v>
      </c>
      <c r="D3313" s="2" t="s">
        <v>1714</v>
      </c>
      <c r="E3313" s="12" t="s">
        <v>33</v>
      </c>
      <c r="G3313" s="2" t="s">
        <v>34</v>
      </c>
      <c r="H3313" s="2" t="s">
        <v>37</v>
      </c>
      <c r="I3313" s="2" t="s">
        <v>1942</v>
      </c>
      <c r="J3313" s="17">
        <v>180000</v>
      </c>
      <c r="K3313" s="3" t="s">
        <v>2123</v>
      </c>
      <c r="L3313" s="30">
        <f>IF(M3313="1000 szt.",((J3313/N3313)/1000),IF(M3313="gram",((J3313/N3313)*1000),J3313/N3313))</f>
        <v>180000</v>
      </c>
      <c r="M3313" s="6" t="s">
        <v>19</v>
      </c>
      <c r="N3313" s="11">
        <v>1</v>
      </c>
      <c r="O3313" s="56" t="s">
        <v>1354</v>
      </c>
    </row>
    <row r="3314" spans="1:15" ht="30.6" x14ac:dyDescent="0.3">
      <c r="A3314" s="9">
        <v>45697.447916666664</v>
      </c>
      <c r="B3314" s="2" t="s">
        <v>3</v>
      </c>
      <c r="C3314" s="2" t="s">
        <v>4</v>
      </c>
      <c r="D3314" s="2" t="s">
        <v>1708</v>
      </c>
      <c r="E3314" s="12" t="s">
        <v>58</v>
      </c>
      <c r="F3314" s="12" t="s">
        <v>1895</v>
      </c>
      <c r="G3314" s="2" t="s">
        <v>23</v>
      </c>
      <c r="H3314" s="2" t="s">
        <v>7</v>
      </c>
      <c r="I3314" s="2" t="s">
        <v>7</v>
      </c>
      <c r="J3314" s="17">
        <v>86.11</v>
      </c>
      <c r="K3314" s="3" t="s">
        <v>2124</v>
      </c>
      <c r="L3314" s="30">
        <f>IF(M3314="1000 szt.",((J3314/N3314)/1000),IF(M3314="gram",((J3314/N3314)*1000),J3314/N3314))</f>
        <v>0.87867346938775515</v>
      </c>
      <c r="M3314" s="6" t="s">
        <v>19</v>
      </c>
      <c r="N3314" s="11">
        <v>98</v>
      </c>
      <c r="O3314" s="56" t="s">
        <v>1354</v>
      </c>
    </row>
    <row r="3315" spans="1:15" x14ac:dyDescent="0.3">
      <c r="A3315" s="9">
        <v>45697.427083333336</v>
      </c>
      <c r="B3315" s="2" t="s">
        <v>3</v>
      </c>
      <c r="C3315" s="2" t="s">
        <v>32</v>
      </c>
      <c r="D3315" s="2" t="s">
        <v>1714</v>
      </c>
      <c r="E3315" s="12" t="s">
        <v>33</v>
      </c>
      <c r="G3315" s="2" t="s">
        <v>34</v>
      </c>
      <c r="H3315" s="2" t="s">
        <v>10</v>
      </c>
      <c r="I3315" s="2" t="s">
        <v>35</v>
      </c>
      <c r="J3315" s="17">
        <v>340.2</v>
      </c>
      <c r="L3315" s="30">
        <f>IF(M3315="1000 szt.",((J3315/N3315)/1000),IF(M3315="gram",((J3315/N3315)*1000),J3315/N3315))</f>
        <v>45000</v>
      </c>
      <c r="M3315" s="6" t="s">
        <v>31</v>
      </c>
      <c r="N3315" s="11">
        <v>7.5599999999999999E-3</v>
      </c>
      <c r="O3315" s="56" t="s">
        <v>1354</v>
      </c>
    </row>
    <row r="3316" spans="1:15" x14ac:dyDescent="0.3">
      <c r="A3316" s="9">
        <v>45697.472222222219</v>
      </c>
      <c r="B3316" s="2" t="s">
        <v>3</v>
      </c>
      <c r="C3316" s="2" t="s">
        <v>4</v>
      </c>
      <c r="D3316" s="2" t="s">
        <v>1708</v>
      </c>
      <c r="E3316" s="12" t="s">
        <v>71</v>
      </c>
      <c r="F3316" s="12" t="s">
        <v>1898</v>
      </c>
      <c r="G3316" s="2" t="s">
        <v>23</v>
      </c>
      <c r="H3316" s="2" t="s">
        <v>7</v>
      </c>
      <c r="I3316" s="2" t="s">
        <v>7</v>
      </c>
      <c r="J3316" s="17">
        <v>52.72</v>
      </c>
      <c r="L3316" s="30">
        <f>IF(M3316="1000 szt.",((J3316/N3316)/1000),IF(M3316="gram",((J3316/N3316)*1000),J3316/N3316))</f>
        <v>0.8786666666666666</v>
      </c>
      <c r="M3316" s="6" t="s">
        <v>19</v>
      </c>
      <c r="N3316" s="11">
        <v>60</v>
      </c>
      <c r="O3316" s="56" t="s">
        <v>1354</v>
      </c>
    </row>
    <row r="3317" spans="1:15" x14ac:dyDescent="0.3">
      <c r="A3317" s="9">
        <v>45697.472222222219</v>
      </c>
      <c r="B3317" s="2" t="s">
        <v>3</v>
      </c>
      <c r="C3317" s="2" t="s">
        <v>4</v>
      </c>
      <c r="D3317" s="2" t="s">
        <v>1708</v>
      </c>
      <c r="E3317" s="12" t="s">
        <v>71</v>
      </c>
      <c r="F3317" s="12" t="s">
        <v>1898</v>
      </c>
      <c r="G3317" s="2" t="s">
        <v>23</v>
      </c>
      <c r="H3317" s="2" t="s">
        <v>7</v>
      </c>
      <c r="I3317" s="2" t="s">
        <v>7</v>
      </c>
      <c r="J3317" s="17">
        <v>140.59</v>
      </c>
      <c r="L3317" s="30">
        <f>IF(M3317="1000 szt.",((J3317/N3317)/1000),IF(M3317="gram",((J3317/N3317)*1000),J3317/N3317))</f>
        <v>0.87868750000000007</v>
      </c>
      <c r="M3317" s="6" t="s">
        <v>19</v>
      </c>
      <c r="N3317" s="11">
        <v>160</v>
      </c>
      <c r="O3317" s="56" t="s">
        <v>1354</v>
      </c>
    </row>
    <row r="3318" spans="1:15" x14ac:dyDescent="0.3">
      <c r="A3318" s="9">
        <v>45697.615277777775</v>
      </c>
      <c r="B3318" s="2" t="s">
        <v>9</v>
      </c>
      <c r="C3318" s="2" t="s">
        <v>4</v>
      </c>
      <c r="D3318" s="2" t="s">
        <v>1709</v>
      </c>
      <c r="E3318" s="12" t="s">
        <v>60</v>
      </c>
      <c r="F3318" s="12" t="s">
        <v>1894</v>
      </c>
      <c r="G3318" s="2" t="s">
        <v>23</v>
      </c>
      <c r="H3318" s="2" t="s">
        <v>37</v>
      </c>
      <c r="I3318" s="2" t="s">
        <v>1942</v>
      </c>
      <c r="J3318" s="17">
        <v>22000</v>
      </c>
      <c r="K3318" s="3" t="s">
        <v>2125</v>
      </c>
      <c r="L3318" s="30">
        <f>IF(M3318="1000 szt.",((J3318/N3318)/1000),IF(M3318="gram",((J3318/N3318)*1000),J3318/N3318))</f>
        <v>11000</v>
      </c>
      <c r="M3318" s="6" t="s">
        <v>19</v>
      </c>
      <c r="N3318" s="11">
        <v>2</v>
      </c>
      <c r="O3318" s="56" t="s">
        <v>1354</v>
      </c>
    </row>
    <row r="3319" spans="1:15" x14ac:dyDescent="0.3">
      <c r="A3319" s="9">
        <v>45697.895833333336</v>
      </c>
      <c r="B3319" s="2" t="s">
        <v>3</v>
      </c>
      <c r="C3319" s="2" t="s">
        <v>4</v>
      </c>
      <c r="D3319" s="2" t="s">
        <v>1708</v>
      </c>
      <c r="E3319" s="12" t="s">
        <v>25</v>
      </c>
      <c r="F3319" s="12" t="s">
        <v>1901</v>
      </c>
      <c r="G3319" s="2" t="s">
        <v>26</v>
      </c>
      <c r="H3319" s="2" t="s">
        <v>7</v>
      </c>
      <c r="I3319" s="2" t="s">
        <v>7</v>
      </c>
      <c r="J3319" s="17">
        <v>52721.4</v>
      </c>
      <c r="L3319" s="30">
        <f>IF(M3319="1000 szt.",((J3319/N3319)/1000),IF(M3319="gram",((J3319/N3319)*1000),J3319/N3319))</f>
        <v>0.87868999999999997</v>
      </c>
      <c r="M3319" s="6" t="s">
        <v>19</v>
      </c>
      <c r="N3319" s="11">
        <v>60000</v>
      </c>
      <c r="O3319" s="56" t="s">
        <v>1164</v>
      </c>
    </row>
    <row r="3320" spans="1:15" x14ac:dyDescent="0.3">
      <c r="A3320" s="9">
        <v>45697.927083333336</v>
      </c>
      <c r="B3320" s="2" t="s">
        <v>27</v>
      </c>
      <c r="C3320" s="2" t="s">
        <v>32</v>
      </c>
      <c r="D3320" s="2" t="s">
        <v>1716</v>
      </c>
      <c r="E3320" s="12" t="s">
        <v>277</v>
      </c>
      <c r="G3320" s="2" t="s">
        <v>26</v>
      </c>
      <c r="H3320" s="2" t="s">
        <v>7</v>
      </c>
      <c r="I3320" s="2" t="s">
        <v>7</v>
      </c>
      <c r="J3320" s="17">
        <v>10544.28</v>
      </c>
      <c r="L3320" s="30">
        <f>IF(M3320="1000 szt.",((J3320/N3320)/1000),IF(M3320="gram",((J3320/N3320)*1000),J3320/N3320))</f>
        <v>0.87869000000000008</v>
      </c>
      <c r="M3320" s="6" t="s">
        <v>19</v>
      </c>
      <c r="N3320" s="11">
        <v>12000</v>
      </c>
      <c r="O3320" s="56" t="s">
        <v>1354</v>
      </c>
    </row>
    <row r="3321" spans="1:15" x14ac:dyDescent="0.3">
      <c r="A3321" s="9">
        <v>45698.5625</v>
      </c>
      <c r="B3321" s="2" t="s">
        <v>3</v>
      </c>
      <c r="C3321" s="2" t="s">
        <v>4</v>
      </c>
      <c r="D3321" s="2" t="s">
        <v>1708</v>
      </c>
      <c r="E3321" s="12" t="s">
        <v>71</v>
      </c>
      <c r="F3321" s="12" t="s">
        <v>1898</v>
      </c>
      <c r="G3321" s="2" t="s">
        <v>23</v>
      </c>
      <c r="H3321" s="2" t="s">
        <v>10</v>
      </c>
      <c r="I3321" s="2" t="s">
        <v>219</v>
      </c>
      <c r="J3321" s="17">
        <v>50.4</v>
      </c>
      <c r="L3321" s="30">
        <f>IF(M3321="1000 szt.",((J3321/N3321)/1000),IF(M3321="gram",((J3321/N3321)*1000),J3321/N3321))</f>
        <v>70000</v>
      </c>
      <c r="M3321" s="6" t="s">
        <v>31</v>
      </c>
      <c r="N3321" s="11">
        <v>7.1999999999999994E-4</v>
      </c>
      <c r="O3321" s="56" t="s">
        <v>1354</v>
      </c>
    </row>
    <row r="3322" spans="1:15" x14ac:dyDescent="0.3">
      <c r="A3322" s="9">
        <v>45699.006944444445</v>
      </c>
      <c r="B3322" s="2" t="s">
        <v>3</v>
      </c>
      <c r="C3322" s="2" t="s">
        <v>4</v>
      </c>
      <c r="D3322" s="2" t="s">
        <v>1708</v>
      </c>
      <c r="E3322" s="12" t="s">
        <v>71</v>
      </c>
      <c r="F3322" s="12" t="s">
        <v>1898</v>
      </c>
      <c r="G3322" s="2" t="s">
        <v>23</v>
      </c>
      <c r="H3322" s="2" t="s">
        <v>7</v>
      </c>
      <c r="I3322" s="2" t="s">
        <v>7</v>
      </c>
      <c r="J3322" s="17">
        <v>87.87</v>
      </c>
      <c r="L3322" s="30">
        <f>IF(M3322="1000 szt.",((J3322/N3322)/1000),IF(M3322="gram",((J3322/N3322)*1000),J3322/N3322))</f>
        <v>0.87870000000000004</v>
      </c>
      <c r="M3322" s="6" t="s">
        <v>19</v>
      </c>
      <c r="N3322" s="11">
        <v>100</v>
      </c>
      <c r="O3322" s="56" t="s">
        <v>1354</v>
      </c>
    </row>
    <row r="3323" spans="1:15" x14ac:dyDescent="0.3">
      <c r="A3323" s="9">
        <v>45699.00277777778</v>
      </c>
      <c r="B3323" s="2" t="s">
        <v>27</v>
      </c>
      <c r="C3323" s="2" t="s">
        <v>32</v>
      </c>
      <c r="D3323" s="2" t="s">
        <v>1716</v>
      </c>
      <c r="E3323" s="12" t="s">
        <v>277</v>
      </c>
      <c r="G3323" s="2" t="s">
        <v>26</v>
      </c>
      <c r="H3323" s="2" t="s">
        <v>7</v>
      </c>
      <c r="I3323" s="2" t="s">
        <v>7</v>
      </c>
      <c r="J3323" s="17">
        <v>26360.7</v>
      </c>
      <c r="L3323" s="30">
        <f>IF(M3323="1000 szt.",((J3323/N3323)/1000),IF(M3323="gram",((J3323/N3323)*1000),J3323/N3323))</f>
        <v>0.87868999999999997</v>
      </c>
      <c r="M3323" s="6" t="s">
        <v>19</v>
      </c>
      <c r="N3323" s="11">
        <v>30000</v>
      </c>
      <c r="O3323" s="56" t="s">
        <v>1354</v>
      </c>
    </row>
    <row r="3324" spans="1:15" ht="30.6" x14ac:dyDescent="0.3">
      <c r="A3324" s="9">
        <v>45698.996527777781</v>
      </c>
      <c r="B3324" s="2" t="s">
        <v>3</v>
      </c>
      <c r="C3324" s="2" t="s">
        <v>4</v>
      </c>
      <c r="D3324" s="2" t="s">
        <v>1708</v>
      </c>
      <c r="E3324" s="12" t="s">
        <v>58</v>
      </c>
      <c r="F3324" s="12" t="s">
        <v>1895</v>
      </c>
      <c r="G3324" s="2" t="s">
        <v>23</v>
      </c>
      <c r="H3324" s="2" t="s">
        <v>7</v>
      </c>
      <c r="I3324" s="2" t="s">
        <v>7</v>
      </c>
      <c r="J3324" s="17">
        <v>172.22</v>
      </c>
      <c r="K3324" s="3" t="s">
        <v>2126</v>
      </c>
      <c r="L3324" s="30">
        <f>IF(M3324="1000 szt.",((J3324/N3324)/1000),IF(M3324="gram",((J3324/N3324)*1000),J3324/N3324))</f>
        <v>0.87867346938775515</v>
      </c>
      <c r="M3324" s="6" t="s">
        <v>19</v>
      </c>
      <c r="N3324" s="11">
        <v>196</v>
      </c>
      <c r="O3324" s="56" t="s">
        <v>1354</v>
      </c>
    </row>
    <row r="3325" spans="1:15" x14ac:dyDescent="0.3">
      <c r="A3325" s="9">
        <v>45698.833333333336</v>
      </c>
      <c r="B3325" s="2" t="s">
        <v>3</v>
      </c>
      <c r="C3325" s="2" t="s">
        <v>4</v>
      </c>
      <c r="D3325" s="2" t="s">
        <v>1708</v>
      </c>
      <c r="E3325" s="12" t="s">
        <v>25</v>
      </c>
      <c r="F3325" s="12" t="s">
        <v>1901</v>
      </c>
      <c r="G3325" s="2" t="s">
        <v>26</v>
      </c>
      <c r="H3325" s="2" t="s">
        <v>11</v>
      </c>
      <c r="I3325" s="2" t="s">
        <v>11</v>
      </c>
      <c r="J3325" s="17">
        <v>75</v>
      </c>
      <c r="K3325" s="3" t="s">
        <v>624</v>
      </c>
      <c r="L3325" s="30">
        <f>IF(M3325="1000 szt.",((J3325/N3325)/1000),IF(M3325="gram",((J3325/N3325)*1000),J3325/N3325))</f>
        <v>10</v>
      </c>
      <c r="M3325" s="6" t="s">
        <v>31</v>
      </c>
      <c r="N3325" s="11">
        <v>7.5</v>
      </c>
      <c r="O3325" s="56" t="s">
        <v>1164</v>
      </c>
    </row>
    <row r="3326" spans="1:15" x14ac:dyDescent="0.3">
      <c r="A3326" s="9">
        <v>45698.833333333336</v>
      </c>
      <c r="B3326" s="2" t="s">
        <v>3</v>
      </c>
      <c r="C3326" s="2" t="s">
        <v>4</v>
      </c>
      <c r="D3326" s="2" t="s">
        <v>1708</v>
      </c>
      <c r="E3326" s="12" t="s">
        <v>25</v>
      </c>
      <c r="F3326" s="12" t="s">
        <v>1901</v>
      </c>
      <c r="G3326" s="2" t="s">
        <v>26</v>
      </c>
      <c r="H3326" s="2" t="s">
        <v>11</v>
      </c>
      <c r="I3326" s="2" t="s">
        <v>11</v>
      </c>
      <c r="J3326" s="17">
        <v>1700</v>
      </c>
      <c r="K3326" s="3" t="s">
        <v>2127</v>
      </c>
      <c r="L3326" s="30">
        <f>IF(M3326="1000 szt.",((J3326/N3326)/1000),IF(M3326="gram",((J3326/N3326)*1000),J3326/N3326))</f>
        <v>212.5</v>
      </c>
      <c r="M3326" s="6" t="s">
        <v>19</v>
      </c>
      <c r="N3326" s="11">
        <v>8</v>
      </c>
      <c r="O3326" s="56" t="s">
        <v>1164</v>
      </c>
    </row>
    <row r="3327" spans="1:15" ht="20.399999999999999" x14ac:dyDescent="0.3">
      <c r="A3327" s="9">
        <v>45699.236111111109</v>
      </c>
      <c r="B3327" s="2" t="s">
        <v>3</v>
      </c>
      <c r="C3327" s="2" t="s">
        <v>4</v>
      </c>
      <c r="D3327" s="2" t="s">
        <v>1708</v>
      </c>
      <c r="E3327" s="12" t="s">
        <v>58</v>
      </c>
      <c r="F3327" s="12" t="s">
        <v>1895</v>
      </c>
      <c r="G3327" s="2" t="s">
        <v>23</v>
      </c>
      <c r="H3327" s="2" t="s">
        <v>7</v>
      </c>
      <c r="I3327" s="2" t="s">
        <v>7</v>
      </c>
      <c r="J3327" s="17">
        <v>127.41</v>
      </c>
      <c r="K3327" s="3" t="s">
        <v>2128</v>
      </c>
      <c r="L3327" s="30">
        <f>IF(M3327="1000 szt.",((J3327/N3327)/1000),IF(M3327="gram",((J3327/N3327)*1000),J3327/N3327))</f>
        <v>0.87868965517241382</v>
      </c>
      <c r="M3327" s="6" t="s">
        <v>19</v>
      </c>
      <c r="N3327" s="11">
        <v>145</v>
      </c>
      <c r="O3327" s="56" t="s">
        <v>1354</v>
      </c>
    </row>
    <row r="3328" spans="1:15" x14ac:dyDescent="0.3">
      <c r="A3328" s="9">
        <v>45699.236111111109</v>
      </c>
      <c r="B3328" s="2" t="s">
        <v>3</v>
      </c>
      <c r="C3328" s="2" t="s">
        <v>4</v>
      </c>
      <c r="D3328" s="2" t="s">
        <v>1708</v>
      </c>
      <c r="E3328" s="12" t="s">
        <v>58</v>
      </c>
      <c r="F3328" s="12" t="s">
        <v>1895</v>
      </c>
      <c r="G3328" s="2" t="s">
        <v>23</v>
      </c>
      <c r="H3328" s="2" t="s">
        <v>29</v>
      </c>
      <c r="I3328" s="2" t="s">
        <v>41</v>
      </c>
      <c r="J3328" s="17">
        <v>10.02</v>
      </c>
      <c r="K3328" s="3" t="s">
        <v>2129</v>
      </c>
      <c r="L3328" s="30">
        <f>IF(M3328="1000 szt.",((J3328/N3328)/1000),IF(M3328="gram",((J3328/N3328)*1000),J3328/N3328))</f>
        <v>668</v>
      </c>
      <c r="M3328" s="6" t="s">
        <v>31</v>
      </c>
      <c r="N3328" s="11">
        <v>1.4999999999999999E-2</v>
      </c>
      <c r="O3328" s="56" t="s">
        <v>1354</v>
      </c>
    </row>
    <row r="3329" spans="1:15" x14ac:dyDescent="0.3">
      <c r="A3329" s="9">
        <v>45699.395833333336</v>
      </c>
      <c r="B3329" s="2" t="s">
        <v>9</v>
      </c>
      <c r="C3329" s="2" t="s">
        <v>4</v>
      </c>
      <c r="D3329" s="2" t="s">
        <v>1709</v>
      </c>
      <c r="E3329" s="12" t="s">
        <v>60</v>
      </c>
      <c r="F3329" s="12" t="s">
        <v>1894</v>
      </c>
      <c r="G3329" s="2" t="s">
        <v>23</v>
      </c>
      <c r="H3329" s="2" t="s">
        <v>11</v>
      </c>
      <c r="I3329" s="2" t="s">
        <v>11</v>
      </c>
      <c r="J3329" s="17">
        <v>2900</v>
      </c>
      <c r="K3329" s="3" t="s">
        <v>2130</v>
      </c>
      <c r="L3329" s="30">
        <f>IF(M3329="1000 szt.",((J3329/N3329)/1000),IF(M3329="gram",((J3329/N3329)*1000),J3329/N3329))</f>
        <v>2900</v>
      </c>
      <c r="M3329" s="6" t="s">
        <v>19</v>
      </c>
      <c r="N3329" s="11">
        <v>1</v>
      </c>
      <c r="O3329" s="56" t="s">
        <v>1354</v>
      </c>
    </row>
    <row r="3330" spans="1:15" x14ac:dyDescent="0.3">
      <c r="A3330" s="9">
        <v>45699.711805555555</v>
      </c>
      <c r="B3330" s="2" t="s">
        <v>27</v>
      </c>
      <c r="C3330" s="2" t="s">
        <v>28</v>
      </c>
      <c r="D3330" s="2" t="s">
        <v>1712</v>
      </c>
      <c r="E3330" s="12" t="s">
        <v>1712</v>
      </c>
      <c r="G3330" s="2" t="s">
        <v>27</v>
      </c>
      <c r="H3330" s="2" t="s">
        <v>10</v>
      </c>
      <c r="I3330" s="2" t="s">
        <v>200</v>
      </c>
      <c r="J3330" s="17">
        <v>38100000</v>
      </c>
      <c r="L3330" s="30">
        <f>IF(M3330="1000 szt.",((J3330/N3330)/1000),IF(M3330="gram",((J3330/N3330)*1000),J3330/N3330))</f>
        <v>300000</v>
      </c>
      <c r="M3330" s="6" t="s">
        <v>31</v>
      </c>
      <c r="N3330" s="11">
        <v>127</v>
      </c>
      <c r="O3330" s="56" t="s">
        <v>1354</v>
      </c>
    </row>
    <row r="3331" spans="1:15" x14ac:dyDescent="0.3">
      <c r="A3331" s="9">
        <v>45699.625</v>
      </c>
      <c r="B3331" s="2" t="s">
        <v>3</v>
      </c>
      <c r="C3331" s="2" t="s">
        <v>32</v>
      </c>
      <c r="D3331" s="2" t="s">
        <v>1714</v>
      </c>
      <c r="E3331" s="12" t="s">
        <v>33</v>
      </c>
      <c r="G3331" s="2" t="s">
        <v>34</v>
      </c>
      <c r="H3331" s="2" t="s">
        <v>37</v>
      </c>
      <c r="I3331" s="2" t="s">
        <v>38</v>
      </c>
      <c r="J3331" s="17">
        <v>110000</v>
      </c>
      <c r="K3331" s="3" t="s">
        <v>2131</v>
      </c>
      <c r="L3331" s="30">
        <f>IF(M3331="1000 szt.",((J3331/N3331)/1000),IF(M3331="gram",((J3331/N3331)*1000),J3331/N3331))</f>
        <v>110000</v>
      </c>
      <c r="M3331" s="6" t="s">
        <v>19</v>
      </c>
      <c r="N3331" s="11">
        <v>1</v>
      </c>
      <c r="O3331" s="56" t="s">
        <v>1354</v>
      </c>
    </row>
    <row r="3332" spans="1:15" x14ac:dyDescent="0.3">
      <c r="A3332" s="9">
        <v>45699.4375</v>
      </c>
      <c r="B3332" s="2" t="s">
        <v>27</v>
      </c>
      <c r="C3332" s="2" t="s">
        <v>28</v>
      </c>
      <c r="D3332" s="2" t="s">
        <v>1708</v>
      </c>
      <c r="E3332" s="12" t="s">
        <v>71</v>
      </c>
      <c r="G3332" s="2" t="s">
        <v>27</v>
      </c>
      <c r="H3332" s="2" t="s">
        <v>37</v>
      </c>
      <c r="I3332" s="2" t="s">
        <v>324</v>
      </c>
      <c r="J3332" s="17">
        <v>210000</v>
      </c>
      <c r="K3332" s="3" t="s">
        <v>1628</v>
      </c>
      <c r="L3332" s="30">
        <f>IF(M3332="1000 szt.",((J3332/N3332)/1000),IF(M3332="gram",((J3332/N3332)*1000),J3332/N3332))</f>
        <v>210000</v>
      </c>
      <c r="M3332" s="6" t="s">
        <v>19</v>
      </c>
      <c r="N3332" s="11">
        <v>1</v>
      </c>
      <c r="O3332" s="56" t="s">
        <v>1169</v>
      </c>
    </row>
    <row r="3333" spans="1:15" x14ac:dyDescent="0.3">
      <c r="A3333" s="9">
        <v>45699.897222222222</v>
      </c>
      <c r="B3333" s="2" t="s">
        <v>27</v>
      </c>
      <c r="C3333" s="2" t="s">
        <v>28</v>
      </c>
      <c r="D3333" s="2" t="s">
        <v>1709</v>
      </c>
      <c r="E3333" s="12" t="s">
        <v>1709</v>
      </c>
      <c r="G3333" s="2" t="s">
        <v>27</v>
      </c>
      <c r="H3333" s="2" t="s">
        <v>37</v>
      </c>
      <c r="I3333" s="2" t="s">
        <v>38</v>
      </c>
      <c r="J3333" s="17">
        <v>79000</v>
      </c>
      <c r="K3333" s="3" t="s">
        <v>2132</v>
      </c>
      <c r="L3333" s="30">
        <f>IF(M3333="1000 szt.",((J3333/N3333)/1000),IF(M3333="gram",((J3333/N3333)*1000),J3333/N3333))</f>
        <v>79000</v>
      </c>
      <c r="M3333" s="6" t="s">
        <v>19</v>
      </c>
      <c r="N3333" s="11">
        <v>1</v>
      </c>
      <c r="O3333" s="56" t="s">
        <v>1169</v>
      </c>
    </row>
    <row r="3334" spans="1:15" x14ac:dyDescent="0.3">
      <c r="A3334" s="9">
        <v>45699.897222222222</v>
      </c>
      <c r="B3334" s="2" t="s">
        <v>27</v>
      </c>
      <c r="C3334" s="2" t="s">
        <v>28</v>
      </c>
      <c r="D3334" s="2" t="s">
        <v>1709</v>
      </c>
      <c r="E3334" s="12" t="s">
        <v>1709</v>
      </c>
      <c r="G3334" s="2" t="s">
        <v>27</v>
      </c>
      <c r="H3334" s="2" t="s">
        <v>37</v>
      </c>
      <c r="I3334" s="2" t="s">
        <v>38</v>
      </c>
      <c r="J3334" s="17">
        <v>60000</v>
      </c>
      <c r="K3334" s="3" t="s">
        <v>2133</v>
      </c>
      <c r="L3334" s="30">
        <f>IF(M3334="1000 szt.",((J3334/N3334)/1000),IF(M3334="gram",((J3334/N3334)*1000),J3334/N3334))</f>
        <v>60000</v>
      </c>
      <c r="M3334" s="6" t="s">
        <v>19</v>
      </c>
      <c r="N3334" s="11">
        <v>1</v>
      </c>
      <c r="O3334" s="56" t="s">
        <v>1169</v>
      </c>
    </row>
    <row r="3335" spans="1:15" x14ac:dyDescent="0.3">
      <c r="A3335" s="9">
        <v>45700.0625</v>
      </c>
      <c r="B3335" s="2" t="s">
        <v>9</v>
      </c>
      <c r="C3335" s="2" t="s">
        <v>4</v>
      </c>
      <c r="D3335" s="2" t="s">
        <v>1708</v>
      </c>
      <c r="E3335" s="12" t="s">
        <v>66</v>
      </c>
      <c r="F3335" s="12" t="s">
        <v>1900</v>
      </c>
      <c r="G3335" s="2" t="s">
        <v>23</v>
      </c>
      <c r="H3335" s="2" t="s">
        <v>11</v>
      </c>
      <c r="I3335" s="2" t="s">
        <v>126</v>
      </c>
      <c r="J3335" s="17">
        <v>10000</v>
      </c>
      <c r="L3335" s="30">
        <f>IF(M3335="1000 szt.",((J3335/N3335)/1000),IF(M3335="gram",((J3335/N3335)*1000),J3335/N3335))</f>
        <v>10000</v>
      </c>
      <c r="M3335" s="6" t="s">
        <v>19</v>
      </c>
      <c r="N3335" s="11">
        <v>1</v>
      </c>
      <c r="O3335" s="56" t="s">
        <v>1354</v>
      </c>
    </row>
    <row r="3336" spans="1:15" x14ac:dyDescent="0.3">
      <c r="A3336" s="9">
        <v>45700.47152777778</v>
      </c>
      <c r="B3336" s="2" t="s">
        <v>27</v>
      </c>
      <c r="C3336" s="2" t="s">
        <v>32</v>
      </c>
      <c r="D3336" s="2" t="s">
        <v>1709</v>
      </c>
      <c r="E3336" s="12" t="s">
        <v>60</v>
      </c>
      <c r="G3336" s="2" t="s">
        <v>23</v>
      </c>
      <c r="H3336" s="2" t="s">
        <v>37</v>
      </c>
      <c r="I3336" s="2" t="s">
        <v>38</v>
      </c>
      <c r="J3336" s="17">
        <v>250000</v>
      </c>
      <c r="K3336" s="3" t="s">
        <v>2134</v>
      </c>
      <c r="L3336" s="30">
        <f>IF(M3336="1000 szt.",((J3336/N3336)/1000),IF(M3336="gram",((J3336/N3336)*1000),J3336/N3336))</f>
        <v>250000</v>
      </c>
      <c r="M3336" s="6" t="s">
        <v>19</v>
      </c>
      <c r="N3336" s="11">
        <v>1</v>
      </c>
      <c r="O3336" s="56" t="s">
        <v>1166</v>
      </c>
    </row>
    <row r="3337" spans="1:15" x14ac:dyDescent="0.3">
      <c r="A3337" s="9">
        <v>45686.666666666664</v>
      </c>
      <c r="B3337" s="2" t="s">
        <v>27</v>
      </c>
      <c r="C3337" s="2" t="s">
        <v>32</v>
      </c>
      <c r="D3337" s="2" t="s">
        <v>1708</v>
      </c>
      <c r="E3337" s="12" t="s">
        <v>452</v>
      </c>
      <c r="G3337" s="2" t="s">
        <v>23</v>
      </c>
      <c r="H3337" s="2" t="s">
        <v>10</v>
      </c>
      <c r="I3337" s="2" t="s">
        <v>35</v>
      </c>
      <c r="J3337" s="17">
        <v>36.9</v>
      </c>
      <c r="L3337" s="30">
        <f>IF(M3337="1000 szt.",((J3337/N3337)/1000),IF(M3337="gram",((J3337/N3337)*1000),J3337/N3337))</f>
        <v>45000</v>
      </c>
      <c r="M3337" s="6" t="s">
        <v>31</v>
      </c>
      <c r="N3337" s="11">
        <v>8.1999999999999998E-4</v>
      </c>
      <c r="O3337" s="56" t="s">
        <v>3862</v>
      </c>
    </row>
    <row r="3338" spans="1:15" x14ac:dyDescent="0.3">
      <c r="A3338" s="9">
        <v>45700.5</v>
      </c>
      <c r="B3338" s="2" t="s">
        <v>3</v>
      </c>
      <c r="C3338" s="2" t="s">
        <v>32</v>
      </c>
      <c r="D3338" s="2" t="s">
        <v>1716</v>
      </c>
      <c r="E3338" s="12" t="s">
        <v>1523</v>
      </c>
      <c r="G3338" s="2" t="s">
        <v>26</v>
      </c>
      <c r="H3338" s="2" t="s">
        <v>7</v>
      </c>
      <c r="I3338" s="2" t="s">
        <v>7</v>
      </c>
      <c r="J3338" s="17">
        <v>17573.8</v>
      </c>
      <c r="K3338" s="3" t="s">
        <v>2135</v>
      </c>
      <c r="L3338" s="30">
        <f>IF(M3338="1000 szt.",((J3338/N3338)/1000),IF(M3338="gram",((J3338/N3338)*1000),J3338/N3338))</f>
        <v>0.87868999999999997</v>
      </c>
      <c r="M3338" s="6" t="s">
        <v>19</v>
      </c>
      <c r="N3338" s="11">
        <v>20000</v>
      </c>
      <c r="O3338" s="56" t="s">
        <v>1354</v>
      </c>
    </row>
    <row r="3339" spans="1:15" x14ac:dyDescent="0.3">
      <c r="A3339" s="9">
        <v>45700.5</v>
      </c>
      <c r="B3339" s="2" t="s">
        <v>3</v>
      </c>
      <c r="C3339" s="2" t="s">
        <v>32</v>
      </c>
      <c r="D3339" s="2" t="s">
        <v>1716</v>
      </c>
      <c r="E3339" s="12" t="s">
        <v>1523</v>
      </c>
      <c r="G3339" s="2" t="s">
        <v>26</v>
      </c>
      <c r="H3339" s="2" t="s">
        <v>7</v>
      </c>
      <c r="I3339" s="2" t="s">
        <v>7</v>
      </c>
      <c r="J3339" s="17">
        <v>8786.9</v>
      </c>
      <c r="K3339" s="3" t="s">
        <v>1104</v>
      </c>
      <c r="L3339" s="30">
        <f>IF(M3339="1000 szt.",((J3339/N3339)/1000),IF(M3339="gram",((J3339/N3339)*1000),J3339/N3339))</f>
        <v>0.87868999999999997</v>
      </c>
      <c r="M3339" s="6" t="s">
        <v>19</v>
      </c>
      <c r="N3339" s="11">
        <v>10000</v>
      </c>
      <c r="O3339" s="56" t="s">
        <v>1354</v>
      </c>
    </row>
    <row r="3340" spans="1:15" x14ac:dyDescent="0.3">
      <c r="A3340" s="9">
        <v>45700.8125</v>
      </c>
      <c r="B3340" s="2" t="s">
        <v>27</v>
      </c>
      <c r="C3340" s="2" t="s">
        <v>28</v>
      </c>
      <c r="D3340" s="2" t="s">
        <v>1709</v>
      </c>
      <c r="E3340" s="12" t="s">
        <v>1709</v>
      </c>
      <c r="G3340" s="2" t="s">
        <v>27</v>
      </c>
      <c r="H3340" s="2" t="s">
        <v>37</v>
      </c>
      <c r="I3340" s="2" t="s">
        <v>38</v>
      </c>
      <c r="J3340" s="17">
        <v>84000</v>
      </c>
      <c r="K3340" s="3" t="s">
        <v>2136</v>
      </c>
      <c r="L3340" s="30">
        <f>IF(M3340="1000 szt.",((J3340/N3340)/1000),IF(M3340="gram",((J3340/N3340)*1000),J3340/N3340))</f>
        <v>84000</v>
      </c>
      <c r="M3340" s="6" t="s">
        <v>19</v>
      </c>
      <c r="N3340" s="11">
        <v>1</v>
      </c>
      <c r="O3340" s="56" t="s">
        <v>1165</v>
      </c>
    </row>
    <row r="3341" spans="1:15" x14ac:dyDescent="0.3">
      <c r="A3341" s="9">
        <v>45700.59375</v>
      </c>
      <c r="B3341" s="2" t="s">
        <v>27</v>
      </c>
      <c r="C3341" s="2" t="s">
        <v>32</v>
      </c>
      <c r="D3341" s="2" t="s">
        <v>1716</v>
      </c>
      <c r="E3341" s="12" t="s">
        <v>1215</v>
      </c>
      <c r="G3341" s="2" t="s">
        <v>26</v>
      </c>
      <c r="H3341" s="2" t="s">
        <v>7</v>
      </c>
      <c r="I3341" s="2" t="s">
        <v>7</v>
      </c>
      <c r="J3341" s="17">
        <v>26360.7</v>
      </c>
      <c r="L3341" s="30">
        <f>IF(M3341="1000 szt.",((J3341/N3341)/1000),IF(M3341="gram",((J3341/N3341)*1000),J3341/N3341))</f>
        <v>0.87868999999999997</v>
      </c>
      <c r="M3341" s="6" t="s">
        <v>19</v>
      </c>
      <c r="N3341" s="11">
        <v>30000</v>
      </c>
      <c r="O3341" s="56" t="s">
        <v>1354</v>
      </c>
    </row>
    <row r="3342" spans="1:15" ht="20.399999999999999" x14ac:dyDescent="0.3">
      <c r="A3342" s="9">
        <v>45700.902777777781</v>
      </c>
      <c r="B3342" s="2" t="s">
        <v>27</v>
      </c>
      <c r="C3342" s="2" t="s">
        <v>32</v>
      </c>
      <c r="D3342" s="2" t="s">
        <v>1708</v>
      </c>
      <c r="E3342" s="12" t="s">
        <v>25</v>
      </c>
      <c r="G3342" s="2" t="s">
        <v>26</v>
      </c>
      <c r="H3342" s="2" t="s">
        <v>7</v>
      </c>
      <c r="I3342" s="2" t="s">
        <v>7</v>
      </c>
      <c r="J3342" s="17">
        <v>5272.14</v>
      </c>
      <c r="K3342" s="3" t="s">
        <v>2137</v>
      </c>
      <c r="L3342" s="30">
        <f>IF(M3342="1000 szt.",((J3342/N3342)/1000),IF(M3342="gram",((J3342/N3342)*1000),J3342/N3342))</f>
        <v>0.87869000000000008</v>
      </c>
      <c r="M3342" s="6" t="s">
        <v>19</v>
      </c>
      <c r="N3342" s="11">
        <v>6000</v>
      </c>
      <c r="O3342" s="56" t="s">
        <v>1354</v>
      </c>
    </row>
    <row r="3343" spans="1:15" ht="20.399999999999999" x14ac:dyDescent="0.3">
      <c r="A3343" s="9">
        <v>45701.965277777781</v>
      </c>
      <c r="B3343" s="2" t="s">
        <v>3</v>
      </c>
      <c r="C3343" s="2" t="s">
        <v>4</v>
      </c>
      <c r="D3343" s="2" t="s">
        <v>1708</v>
      </c>
      <c r="E3343" s="12" t="s">
        <v>71</v>
      </c>
      <c r="F3343" s="12" t="s">
        <v>1898</v>
      </c>
      <c r="G3343" s="2" t="s">
        <v>23</v>
      </c>
      <c r="H3343" s="2" t="s">
        <v>17</v>
      </c>
      <c r="I3343" s="2" t="s">
        <v>18</v>
      </c>
      <c r="K3343" s="3" t="s">
        <v>2138</v>
      </c>
      <c r="L3343" s="30">
        <f>IF(M3343="1000 szt.",((J3343/N3343)/1000),IF(M3343="gram",((J3343/N3343)*1000),J3343/N3343))</f>
        <v>0</v>
      </c>
      <c r="M3343" s="6" t="s">
        <v>19</v>
      </c>
      <c r="N3343" s="11">
        <v>1</v>
      </c>
      <c r="O3343" s="56" t="s">
        <v>1354</v>
      </c>
    </row>
    <row r="3344" spans="1:15" x14ac:dyDescent="0.3">
      <c r="A3344" s="9">
        <v>45700.708333333336</v>
      </c>
      <c r="B3344" s="2" t="s">
        <v>3</v>
      </c>
      <c r="C3344" s="2" t="s">
        <v>4</v>
      </c>
      <c r="D3344" s="2" t="s">
        <v>1708</v>
      </c>
      <c r="E3344" s="12" t="s">
        <v>25</v>
      </c>
      <c r="F3344" s="12" t="s">
        <v>1901</v>
      </c>
      <c r="G3344" s="2" t="s">
        <v>26</v>
      </c>
      <c r="H3344" s="2" t="s">
        <v>7</v>
      </c>
      <c r="I3344" s="2" t="s">
        <v>7</v>
      </c>
      <c r="J3344" s="17">
        <v>1230.17</v>
      </c>
      <c r="L3344" s="30">
        <f>IF(M3344="1000 szt.",((J3344/N3344)/1000),IF(M3344="gram",((J3344/N3344)*1000),J3344/N3344))</f>
        <v>0.87869285714285716</v>
      </c>
      <c r="M3344" s="6" t="s">
        <v>19</v>
      </c>
      <c r="N3344" s="11">
        <v>1400</v>
      </c>
      <c r="O3344" s="56" t="s">
        <v>1164</v>
      </c>
    </row>
    <row r="3345" spans="1:15" x14ac:dyDescent="0.3">
      <c r="A3345" s="9">
        <v>45700.708333333336</v>
      </c>
      <c r="B3345" s="2" t="s">
        <v>3</v>
      </c>
      <c r="C3345" s="2" t="s">
        <v>4</v>
      </c>
      <c r="D3345" s="2" t="s">
        <v>1708</v>
      </c>
      <c r="E3345" s="12" t="s">
        <v>25</v>
      </c>
      <c r="F3345" s="12" t="s">
        <v>1901</v>
      </c>
      <c r="G3345" s="2" t="s">
        <v>26</v>
      </c>
      <c r="H3345" s="2" t="s">
        <v>7</v>
      </c>
      <c r="I3345" s="2" t="s">
        <v>7</v>
      </c>
      <c r="J3345" s="17">
        <v>2179.15</v>
      </c>
      <c r="L3345" s="30">
        <f>IF(M3345="1000 szt.",((J3345/N3345)/1000),IF(M3345="gram",((J3345/N3345)*1000),J3345/N3345))</f>
        <v>0.87868951612903234</v>
      </c>
      <c r="M3345" s="6" t="s">
        <v>19</v>
      </c>
      <c r="N3345" s="11">
        <v>2480</v>
      </c>
      <c r="O3345" s="56" t="s">
        <v>1164</v>
      </c>
    </row>
    <row r="3346" spans="1:15" x14ac:dyDescent="0.3">
      <c r="A3346" s="9">
        <v>45700.708333333336</v>
      </c>
      <c r="B3346" s="2" t="s">
        <v>3</v>
      </c>
      <c r="C3346" s="2" t="s">
        <v>4</v>
      </c>
      <c r="D3346" s="2" t="s">
        <v>1708</v>
      </c>
      <c r="E3346" s="12" t="s">
        <v>25</v>
      </c>
      <c r="F3346" s="12" t="s">
        <v>1901</v>
      </c>
      <c r="G3346" s="2" t="s">
        <v>26</v>
      </c>
      <c r="H3346" s="2" t="s">
        <v>7</v>
      </c>
      <c r="I3346" s="2" t="s">
        <v>7</v>
      </c>
      <c r="J3346" s="17">
        <v>4534.04</v>
      </c>
      <c r="L3346" s="30">
        <f>IF(M3346="1000 szt.",((J3346/N3346)/1000),IF(M3346="gram",((J3346/N3346)*1000),J3346/N3346))</f>
        <v>0.87868992248062017</v>
      </c>
      <c r="M3346" s="6" t="s">
        <v>19</v>
      </c>
      <c r="N3346" s="11">
        <v>5160</v>
      </c>
      <c r="O3346" s="56" t="s">
        <v>1164</v>
      </c>
    </row>
    <row r="3347" spans="1:15" x14ac:dyDescent="0.3">
      <c r="A3347" s="9">
        <v>45701.197916666664</v>
      </c>
      <c r="B3347" s="2" t="s">
        <v>9</v>
      </c>
      <c r="C3347" s="2" t="s">
        <v>4</v>
      </c>
      <c r="D3347" s="2" t="s">
        <v>1712</v>
      </c>
      <c r="E3347" s="12" t="s">
        <v>115</v>
      </c>
      <c r="F3347" s="12" t="s">
        <v>1913</v>
      </c>
      <c r="G3347" s="2" t="s">
        <v>16</v>
      </c>
      <c r="H3347" s="2" t="s">
        <v>17</v>
      </c>
      <c r="I3347" s="2" t="s">
        <v>18</v>
      </c>
      <c r="J3347" s="17">
        <v>4</v>
      </c>
      <c r="K3347" s="3" t="s">
        <v>2139</v>
      </c>
      <c r="L3347" s="30">
        <f>IF(M3347="1000 szt.",((J3347/N3347)/1000),IF(M3347="gram",((J3347/N3347)*1000),J3347/N3347))</f>
        <v>1</v>
      </c>
      <c r="M3347" s="6" t="s">
        <v>19</v>
      </c>
      <c r="N3347" s="11">
        <v>4</v>
      </c>
      <c r="O3347" s="56" t="s">
        <v>1354</v>
      </c>
    </row>
    <row r="3348" spans="1:15" x14ac:dyDescent="0.3">
      <c r="A3348" s="9">
        <v>45701.302083333336</v>
      </c>
      <c r="B3348" s="2" t="s">
        <v>27</v>
      </c>
      <c r="C3348" s="2" t="s">
        <v>32</v>
      </c>
      <c r="D3348" s="2" t="s">
        <v>1709</v>
      </c>
      <c r="E3348" s="12" t="s">
        <v>138</v>
      </c>
      <c r="G3348" s="2" t="s">
        <v>23</v>
      </c>
      <c r="H3348" s="2" t="s">
        <v>55</v>
      </c>
      <c r="I3348" s="2" t="s">
        <v>57</v>
      </c>
      <c r="J3348" s="17">
        <v>504</v>
      </c>
      <c r="L3348" s="30">
        <f>IF(M3348="1000 szt.",((J3348/N3348)/1000),IF(M3348="gram",((J3348/N3348)*1000),J3348/N3348))</f>
        <v>42</v>
      </c>
      <c r="M3348" s="6" t="s">
        <v>46</v>
      </c>
      <c r="N3348" s="11">
        <v>12</v>
      </c>
      <c r="O3348" s="56" t="s">
        <v>1354</v>
      </c>
    </row>
    <row r="3349" spans="1:15" x14ac:dyDescent="0.3">
      <c r="A3349" s="9">
        <v>45701.302083333336</v>
      </c>
      <c r="B3349" s="2" t="s">
        <v>27</v>
      </c>
      <c r="C3349" s="2" t="s">
        <v>32</v>
      </c>
      <c r="D3349" s="2" t="s">
        <v>1709</v>
      </c>
      <c r="E3349" s="12" t="s">
        <v>138</v>
      </c>
      <c r="G3349" s="2" t="s">
        <v>23</v>
      </c>
      <c r="H3349" s="2" t="s">
        <v>7</v>
      </c>
      <c r="I3349" s="2" t="s">
        <v>7</v>
      </c>
      <c r="J3349" s="17">
        <v>2442.7600000000002</v>
      </c>
      <c r="L3349" s="30">
        <f>IF(M3349="1000 szt.",((J3349/N3349)/1000),IF(M3349="gram",((J3349/N3349)*1000),J3349/N3349))</f>
        <v>0.87869064748201442</v>
      </c>
      <c r="M3349" s="6" t="s">
        <v>19</v>
      </c>
      <c r="N3349" s="11">
        <v>2780</v>
      </c>
      <c r="O3349" s="56" t="s">
        <v>1354</v>
      </c>
    </row>
    <row r="3350" spans="1:15" x14ac:dyDescent="0.3">
      <c r="A3350" s="9">
        <v>45701.289583333331</v>
      </c>
      <c r="B3350" s="2" t="s">
        <v>9</v>
      </c>
      <c r="C3350" s="2" t="s">
        <v>4</v>
      </c>
      <c r="D3350" s="2" t="s">
        <v>1709</v>
      </c>
      <c r="E3350" s="12" t="s">
        <v>224</v>
      </c>
      <c r="F3350" s="12" t="s">
        <v>1914</v>
      </c>
      <c r="G3350" s="2" t="s">
        <v>23</v>
      </c>
      <c r="H3350" s="2" t="s">
        <v>37</v>
      </c>
      <c r="I3350" s="2" t="s">
        <v>38</v>
      </c>
      <c r="J3350" s="17">
        <v>140000</v>
      </c>
      <c r="K3350" s="3" t="s">
        <v>2140</v>
      </c>
      <c r="L3350" s="30">
        <f>IF(M3350="1000 szt.",((J3350/N3350)/1000),IF(M3350="gram",((J3350/N3350)*1000),J3350/N3350))</f>
        <v>140000</v>
      </c>
      <c r="M3350" s="6" t="s">
        <v>19</v>
      </c>
      <c r="N3350" s="11">
        <v>1</v>
      </c>
      <c r="O3350" s="56" t="s">
        <v>1354</v>
      </c>
    </row>
    <row r="3351" spans="1:15" x14ac:dyDescent="0.3">
      <c r="A3351" s="9">
        <v>45701.427083333336</v>
      </c>
      <c r="B3351" s="2" t="s">
        <v>27</v>
      </c>
      <c r="C3351" s="2" t="s">
        <v>32</v>
      </c>
      <c r="D3351" s="2" t="s">
        <v>1709</v>
      </c>
      <c r="E3351" s="12" t="s">
        <v>138</v>
      </c>
      <c r="G3351" s="2" t="s">
        <v>23</v>
      </c>
      <c r="H3351" s="2" t="s">
        <v>7</v>
      </c>
      <c r="I3351" s="2" t="s">
        <v>7</v>
      </c>
      <c r="J3351" s="17">
        <v>105.44</v>
      </c>
      <c r="L3351" s="30">
        <f>IF(M3351="1000 szt.",((J3351/N3351)/1000),IF(M3351="gram",((J3351/N3351)*1000),J3351/N3351))</f>
        <v>0.8786666666666666</v>
      </c>
      <c r="M3351" s="6" t="s">
        <v>19</v>
      </c>
      <c r="N3351" s="11">
        <v>120</v>
      </c>
      <c r="O3351" s="56" t="s">
        <v>1354</v>
      </c>
    </row>
    <row r="3352" spans="1:15" x14ac:dyDescent="0.3">
      <c r="A3352" s="9">
        <v>45701.427083333336</v>
      </c>
      <c r="B3352" s="2" t="s">
        <v>27</v>
      </c>
      <c r="C3352" s="2" t="s">
        <v>32</v>
      </c>
      <c r="D3352" s="2" t="s">
        <v>1709</v>
      </c>
      <c r="E3352" s="12" t="s">
        <v>138</v>
      </c>
      <c r="G3352" s="2" t="s">
        <v>23</v>
      </c>
      <c r="H3352" s="2" t="s">
        <v>55</v>
      </c>
      <c r="I3352" s="2" t="s">
        <v>57</v>
      </c>
      <c r="J3352" s="17">
        <v>84</v>
      </c>
      <c r="L3352" s="30">
        <f>IF(M3352="1000 szt.",((J3352/N3352)/1000),IF(M3352="gram",((J3352/N3352)*1000),J3352/N3352))</f>
        <v>42</v>
      </c>
      <c r="M3352" s="6" t="s">
        <v>46</v>
      </c>
      <c r="N3352" s="11">
        <v>2</v>
      </c>
      <c r="O3352" s="56" t="s">
        <v>1354</v>
      </c>
    </row>
    <row r="3353" spans="1:15" x14ac:dyDescent="0.3">
      <c r="A3353" s="9">
        <v>45701.479166666664</v>
      </c>
      <c r="B3353" s="2" t="s">
        <v>3</v>
      </c>
      <c r="C3353" s="2" t="s">
        <v>4</v>
      </c>
      <c r="D3353" s="2" t="s">
        <v>1708</v>
      </c>
      <c r="E3353" s="12" t="s">
        <v>22</v>
      </c>
      <c r="F3353" s="12" t="s">
        <v>1899</v>
      </c>
      <c r="G3353" s="2" t="s">
        <v>23</v>
      </c>
      <c r="H3353" s="2" t="s">
        <v>55</v>
      </c>
      <c r="I3353" s="2" t="s">
        <v>57</v>
      </c>
      <c r="J3353" s="17">
        <v>44.2</v>
      </c>
      <c r="L3353" s="30">
        <f>IF(M3353="1000 szt.",((J3353/N3353)/1000),IF(M3353="gram",((J3353/N3353)*1000),J3353/N3353))</f>
        <v>13.000000000000002</v>
      </c>
      <c r="M3353" s="6" t="s">
        <v>46</v>
      </c>
      <c r="N3353" s="11">
        <v>3.4</v>
      </c>
      <c r="O3353" s="56" t="s">
        <v>1354</v>
      </c>
    </row>
    <row r="3354" spans="1:15" ht="30.6" x14ac:dyDescent="0.3">
      <c r="A3354" s="9">
        <v>45700.829861111109</v>
      </c>
      <c r="B3354" s="2" t="s">
        <v>27</v>
      </c>
      <c r="C3354" s="2" t="s">
        <v>28</v>
      </c>
      <c r="D3354" s="2" t="s">
        <v>1716</v>
      </c>
      <c r="E3354" s="12" t="s">
        <v>267</v>
      </c>
      <c r="G3354" s="2" t="s">
        <v>27</v>
      </c>
      <c r="H3354" s="2" t="s">
        <v>7</v>
      </c>
      <c r="I3354" s="2" t="s">
        <v>7</v>
      </c>
      <c r="J3354" s="17">
        <v>26360.7</v>
      </c>
      <c r="K3354" s="3" t="s">
        <v>2141</v>
      </c>
      <c r="L3354" s="30">
        <f>IF(M3354="1000 szt.",((J3354/N3354)/1000),IF(M3354="gram",((J3354/N3354)*1000),J3354/N3354))</f>
        <v>0.87868999999999997</v>
      </c>
      <c r="M3354" s="6" t="s">
        <v>19</v>
      </c>
      <c r="N3354" s="11">
        <v>30000</v>
      </c>
      <c r="O3354" s="56" t="s">
        <v>1169</v>
      </c>
    </row>
    <row r="3355" spans="1:15" x14ac:dyDescent="0.3">
      <c r="A3355" s="9">
        <v>45701.392361111109</v>
      </c>
      <c r="B3355" s="2" t="s">
        <v>27</v>
      </c>
      <c r="C3355" s="2" t="s">
        <v>28</v>
      </c>
      <c r="D3355" s="2" t="s">
        <v>1711</v>
      </c>
      <c r="E3355" s="12" t="s">
        <v>5</v>
      </c>
      <c r="G3355" s="2" t="s">
        <v>27</v>
      </c>
      <c r="H3355" s="2" t="s">
        <v>37</v>
      </c>
      <c r="I3355" s="2" t="s">
        <v>1942</v>
      </c>
      <c r="J3355" s="17">
        <v>300000</v>
      </c>
      <c r="K3355" s="3" t="s">
        <v>2142</v>
      </c>
      <c r="L3355" s="30">
        <f>IF(M3355="1000 szt.",((J3355/N3355)/1000),IF(M3355="gram",((J3355/N3355)*1000),J3355/N3355))</f>
        <v>300000</v>
      </c>
      <c r="M3355" s="6" t="s">
        <v>19</v>
      </c>
      <c r="N3355" s="11">
        <v>1</v>
      </c>
      <c r="O3355" s="56" t="s">
        <v>1166</v>
      </c>
    </row>
    <row r="3356" spans="1:15" x14ac:dyDescent="0.3">
      <c r="A3356" s="9">
        <v>45701.708333333336</v>
      </c>
      <c r="B3356" s="2" t="s">
        <v>9</v>
      </c>
      <c r="C3356" s="2" t="s">
        <v>4</v>
      </c>
      <c r="D3356" s="2" t="s">
        <v>1709</v>
      </c>
      <c r="E3356" s="12" t="s">
        <v>103</v>
      </c>
      <c r="F3356" s="12" t="s">
        <v>1897</v>
      </c>
      <c r="G3356" s="2" t="s">
        <v>23</v>
      </c>
      <c r="H3356" s="2" t="s">
        <v>37</v>
      </c>
      <c r="I3356" s="2" t="s">
        <v>38</v>
      </c>
      <c r="J3356" s="17">
        <v>80000</v>
      </c>
      <c r="K3356" s="3" t="s">
        <v>2143</v>
      </c>
      <c r="L3356" s="30">
        <f>IF(M3356="1000 szt.",((J3356/N3356)/1000),IF(M3356="gram",((J3356/N3356)*1000),J3356/N3356))</f>
        <v>80000</v>
      </c>
      <c r="M3356" s="6" t="s">
        <v>19</v>
      </c>
      <c r="N3356" s="11">
        <v>1</v>
      </c>
      <c r="O3356" s="56" t="s">
        <v>1354</v>
      </c>
    </row>
    <row r="3357" spans="1:15" x14ac:dyDescent="0.3">
      <c r="A3357" s="9">
        <v>45701.517361111109</v>
      </c>
      <c r="B3357" s="2" t="s">
        <v>27</v>
      </c>
      <c r="C3357" s="2" t="s">
        <v>28</v>
      </c>
      <c r="D3357" s="2" t="s">
        <v>1708</v>
      </c>
      <c r="E3357" s="12" t="s">
        <v>25</v>
      </c>
      <c r="G3357" s="2" t="s">
        <v>27</v>
      </c>
      <c r="H3357" s="2" t="s">
        <v>11</v>
      </c>
      <c r="I3357" s="2" t="s">
        <v>126</v>
      </c>
      <c r="J3357" s="17">
        <v>5000</v>
      </c>
      <c r="K3357" s="3" t="s">
        <v>2144</v>
      </c>
      <c r="L3357" s="30">
        <f>IF(M3357="1000 szt.",((J3357/N3357)/1000),IF(M3357="gram",((J3357/N3357)*1000),J3357/N3357))</f>
        <v>5000</v>
      </c>
      <c r="M3357" s="6" t="s">
        <v>19</v>
      </c>
      <c r="N3357" s="11">
        <v>1</v>
      </c>
      <c r="O3357" s="56" t="s">
        <v>1166</v>
      </c>
    </row>
    <row r="3358" spans="1:15" x14ac:dyDescent="0.3">
      <c r="A3358" s="9">
        <v>45701.543055555558</v>
      </c>
      <c r="B3358" s="2" t="s">
        <v>9</v>
      </c>
      <c r="C3358" s="2" t="s">
        <v>4</v>
      </c>
      <c r="D3358" s="2" t="s">
        <v>1709</v>
      </c>
      <c r="E3358" s="12" t="s">
        <v>52</v>
      </c>
      <c r="F3358" s="12" t="s">
        <v>1695</v>
      </c>
      <c r="G3358" s="2" t="s">
        <v>16</v>
      </c>
      <c r="H3358" s="2" t="s">
        <v>17</v>
      </c>
      <c r="I3358" s="2" t="s">
        <v>18</v>
      </c>
      <c r="J3358" s="17">
        <v>5</v>
      </c>
      <c r="K3358" s="3" t="s">
        <v>2145</v>
      </c>
      <c r="L3358" s="30">
        <f>IF(M3358="1000 szt.",((J3358/N3358)/1000),IF(M3358="gram",((J3358/N3358)*1000),J3358/N3358))</f>
        <v>2.5</v>
      </c>
      <c r="M3358" s="6" t="s">
        <v>19</v>
      </c>
      <c r="N3358" s="11">
        <v>2</v>
      </c>
      <c r="O3358" s="56" t="s">
        <v>1354</v>
      </c>
    </row>
    <row r="3359" spans="1:15" x14ac:dyDescent="0.3">
      <c r="A3359" s="9">
        <v>45702</v>
      </c>
      <c r="B3359" s="2" t="s">
        <v>3</v>
      </c>
      <c r="C3359" s="2" t="s">
        <v>4</v>
      </c>
      <c r="D3359" s="2" t="s">
        <v>1708</v>
      </c>
      <c r="E3359" s="12" t="s">
        <v>25</v>
      </c>
      <c r="F3359" s="12" t="s">
        <v>1901</v>
      </c>
      <c r="G3359" s="2" t="s">
        <v>26</v>
      </c>
      <c r="H3359" s="2" t="s">
        <v>7</v>
      </c>
      <c r="I3359" s="2" t="s">
        <v>7</v>
      </c>
      <c r="J3359" s="17">
        <v>87.87</v>
      </c>
      <c r="L3359" s="30">
        <f>IF(M3359="1000 szt.",((J3359/N3359)/1000),IF(M3359="gram",((J3359/N3359)*1000),J3359/N3359))</f>
        <v>0.87870000000000004</v>
      </c>
      <c r="M3359" s="6" t="s">
        <v>19</v>
      </c>
      <c r="N3359" s="11">
        <v>100</v>
      </c>
      <c r="O3359" s="56" t="s">
        <v>1354</v>
      </c>
    </row>
    <row r="3360" spans="1:15" x14ac:dyDescent="0.3">
      <c r="A3360" s="9">
        <v>45702.479166666664</v>
      </c>
      <c r="B3360" s="2" t="s">
        <v>27</v>
      </c>
      <c r="C3360" s="2" t="s">
        <v>32</v>
      </c>
      <c r="D3360" s="2" t="s">
        <v>1708</v>
      </c>
      <c r="E3360" s="12" t="s">
        <v>71</v>
      </c>
      <c r="G3360" s="2" t="s">
        <v>23</v>
      </c>
      <c r="H3360" s="2" t="s">
        <v>7</v>
      </c>
      <c r="I3360" s="2" t="s">
        <v>7</v>
      </c>
      <c r="J3360" s="17">
        <v>96655.9</v>
      </c>
      <c r="L3360" s="30">
        <f>IF(M3360="1000 szt.",((J3360/N3360)/1000),IF(M3360="gram",((J3360/N3360)*1000),J3360/N3360))</f>
        <v>0.87868999999999997</v>
      </c>
      <c r="M3360" s="6" t="s">
        <v>19</v>
      </c>
      <c r="N3360" s="11">
        <v>110000</v>
      </c>
      <c r="O3360" s="56" t="s">
        <v>1354</v>
      </c>
    </row>
    <row r="3361" spans="1:15" x14ac:dyDescent="0.3">
      <c r="A3361" s="9">
        <v>45702.479166666664</v>
      </c>
      <c r="B3361" s="2" t="s">
        <v>27</v>
      </c>
      <c r="C3361" s="2" t="s">
        <v>32</v>
      </c>
      <c r="D3361" s="2" t="s">
        <v>1708</v>
      </c>
      <c r="E3361" s="12" t="s">
        <v>71</v>
      </c>
      <c r="G3361" s="2" t="s">
        <v>23</v>
      </c>
      <c r="H3361" s="2" t="s">
        <v>7</v>
      </c>
      <c r="I3361" s="2" t="s">
        <v>7</v>
      </c>
      <c r="J3361" s="17">
        <v>702.95</v>
      </c>
      <c r="L3361" s="30">
        <f>IF(M3361="1000 szt.",((J3361/N3361)/1000),IF(M3361="gram",((J3361/N3361)*1000),J3361/N3361))</f>
        <v>0.87868750000000007</v>
      </c>
      <c r="M3361" s="6" t="s">
        <v>19</v>
      </c>
      <c r="N3361" s="11">
        <v>800</v>
      </c>
      <c r="O3361" s="56" t="s">
        <v>1354</v>
      </c>
    </row>
    <row r="3362" spans="1:15" x14ac:dyDescent="0.3">
      <c r="A3362" s="9">
        <v>45702.479166666664</v>
      </c>
      <c r="B3362" s="2" t="s">
        <v>27</v>
      </c>
      <c r="C3362" s="2" t="s">
        <v>32</v>
      </c>
      <c r="D3362" s="2" t="s">
        <v>1708</v>
      </c>
      <c r="E3362" s="12" t="s">
        <v>71</v>
      </c>
      <c r="G3362" s="2" t="s">
        <v>23</v>
      </c>
      <c r="H3362" s="2" t="s">
        <v>7</v>
      </c>
      <c r="I3362" s="2" t="s">
        <v>7</v>
      </c>
      <c r="J3362" s="17">
        <v>175.74</v>
      </c>
      <c r="L3362" s="30">
        <f>IF(M3362="1000 szt.",((J3362/N3362)/1000),IF(M3362="gram",((J3362/N3362)*1000),J3362/N3362))</f>
        <v>0.87870000000000004</v>
      </c>
      <c r="M3362" s="6" t="s">
        <v>19</v>
      </c>
      <c r="N3362" s="11">
        <v>200</v>
      </c>
      <c r="O3362" s="56" t="s">
        <v>1354</v>
      </c>
    </row>
    <row r="3363" spans="1:15" x14ac:dyDescent="0.3">
      <c r="A3363" s="9">
        <v>45702.375</v>
      </c>
      <c r="B3363" s="2" t="s">
        <v>27</v>
      </c>
      <c r="C3363" s="2" t="s">
        <v>32</v>
      </c>
      <c r="D3363" s="2" t="s">
        <v>1708</v>
      </c>
      <c r="E3363" s="12" t="s">
        <v>174</v>
      </c>
      <c r="G3363" s="2" t="s">
        <v>26</v>
      </c>
      <c r="H3363" s="2" t="s">
        <v>10</v>
      </c>
      <c r="I3363" s="2" t="s">
        <v>35</v>
      </c>
      <c r="J3363" s="17">
        <v>153</v>
      </c>
      <c r="L3363" s="30">
        <f>IF(M3363="1000 szt.",((J3363/N3363)/1000),IF(M3363="gram",((J3363/N3363)*1000),J3363/N3363))</f>
        <v>45000</v>
      </c>
      <c r="M3363" s="6" t="s">
        <v>31</v>
      </c>
      <c r="N3363" s="11">
        <v>3.3999999999999998E-3</v>
      </c>
      <c r="O3363" s="56" t="s">
        <v>1166</v>
      </c>
    </row>
    <row r="3364" spans="1:15" x14ac:dyDescent="0.3">
      <c r="A3364" s="9">
        <v>45702.375</v>
      </c>
      <c r="B3364" s="2" t="s">
        <v>27</v>
      </c>
      <c r="C3364" s="2" t="s">
        <v>32</v>
      </c>
      <c r="D3364" s="2" t="s">
        <v>1708</v>
      </c>
      <c r="E3364" s="12" t="s">
        <v>174</v>
      </c>
      <c r="G3364" s="2" t="s">
        <v>26</v>
      </c>
      <c r="H3364" s="2" t="s">
        <v>10</v>
      </c>
      <c r="I3364" s="2" t="s">
        <v>35</v>
      </c>
      <c r="J3364" s="17">
        <v>35.549999999999997</v>
      </c>
      <c r="L3364" s="30">
        <f>IF(M3364="1000 szt.",((J3364/N3364)/1000),IF(M3364="gram",((J3364/N3364)*1000),J3364/N3364))</f>
        <v>44999.999999999993</v>
      </c>
      <c r="M3364" s="6" t="s">
        <v>31</v>
      </c>
      <c r="N3364" s="11">
        <v>7.9000000000000001E-4</v>
      </c>
      <c r="O3364" s="56" t="s">
        <v>1166</v>
      </c>
    </row>
    <row r="3365" spans="1:15" x14ac:dyDescent="0.3">
      <c r="A3365" s="9">
        <v>45702.648611111108</v>
      </c>
      <c r="B3365" s="2" t="s">
        <v>9</v>
      </c>
      <c r="C3365" s="2" t="s">
        <v>4</v>
      </c>
      <c r="D3365" s="2" t="s">
        <v>1709</v>
      </c>
      <c r="E3365" s="12" t="s">
        <v>52</v>
      </c>
      <c r="F3365" s="12" t="s">
        <v>1695</v>
      </c>
      <c r="G3365" s="2" t="s">
        <v>16</v>
      </c>
      <c r="H3365" s="2" t="s">
        <v>17</v>
      </c>
      <c r="I3365" s="2" t="s">
        <v>18</v>
      </c>
      <c r="J3365" s="17">
        <v>2</v>
      </c>
      <c r="K3365" s="3" t="s">
        <v>2146</v>
      </c>
      <c r="L3365" s="30">
        <f>IF(M3365="1000 szt.",((J3365/N3365)/1000),IF(M3365="gram",((J3365/N3365)*1000),J3365/N3365))</f>
        <v>2</v>
      </c>
      <c r="M3365" s="6" t="s">
        <v>19</v>
      </c>
      <c r="N3365" s="11">
        <v>1</v>
      </c>
      <c r="O3365" s="56" t="s">
        <v>1354</v>
      </c>
    </row>
    <row r="3366" spans="1:15" x14ac:dyDescent="0.3">
      <c r="A3366" s="9">
        <v>45702.648611111108</v>
      </c>
      <c r="B3366" s="2" t="s">
        <v>9</v>
      </c>
      <c r="C3366" s="2" t="s">
        <v>4</v>
      </c>
      <c r="D3366" s="2" t="s">
        <v>1709</v>
      </c>
      <c r="E3366" s="12" t="s">
        <v>52</v>
      </c>
      <c r="F3366" s="12" t="s">
        <v>1695</v>
      </c>
      <c r="G3366" s="2" t="s">
        <v>16</v>
      </c>
      <c r="H3366" s="2" t="s">
        <v>17</v>
      </c>
      <c r="I3366" s="2" t="s">
        <v>18</v>
      </c>
      <c r="J3366" s="17">
        <v>2</v>
      </c>
      <c r="K3366" s="3" t="s">
        <v>2147</v>
      </c>
      <c r="L3366" s="30">
        <f>IF(M3366="1000 szt.",((J3366/N3366)/1000),IF(M3366="gram",((J3366/N3366)*1000),J3366/N3366))</f>
        <v>2</v>
      </c>
      <c r="M3366" s="6" t="s">
        <v>19</v>
      </c>
      <c r="N3366" s="11">
        <v>1</v>
      </c>
      <c r="O3366" s="56" t="s">
        <v>1354</v>
      </c>
    </row>
    <row r="3367" spans="1:15" ht="20.399999999999999" x14ac:dyDescent="0.3">
      <c r="A3367" s="9">
        <v>45702.75</v>
      </c>
      <c r="B3367" s="2" t="s">
        <v>9</v>
      </c>
      <c r="C3367" s="2" t="s">
        <v>4</v>
      </c>
      <c r="D3367" s="2" t="s">
        <v>1709</v>
      </c>
      <c r="E3367" s="12" t="s">
        <v>103</v>
      </c>
      <c r="F3367" s="12" t="s">
        <v>1897</v>
      </c>
      <c r="G3367" s="2" t="s">
        <v>23</v>
      </c>
      <c r="H3367" s="2" t="s">
        <v>37</v>
      </c>
      <c r="I3367" s="2" t="s">
        <v>38</v>
      </c>
      <c r="J3367" s="17">
        <v>35000</v>
      </c>
      <c r="K3367" s="3" t="s">
        <v>2148</v>
      </c>
      <c r="L3367" s="30">
        <f>IF(M3367="1000 szt.",((J3367/N3367)/1000),IF(M3367="gram",((J3367/N3367)*1000),J3367/N3367))</f>
        <v>35000</v>
      </c>
      <c r="M3367" s="6" t="s">
        <v>19</v>
      </c>
      <c r="N3367" s="11">
        <v>1</v>
      </c>
      <c r="O3367" s="56" t="s">
        <v>1354</v>
      </c>
    </row>
    <row r="3368" spans="1:15" x14ac:dyDescent="0.3">
      <c r="A3368" s="9">
        <v>45703.288888888892</v>
      </c>
      <c r="B3368" s="2" t="s">
        <v>9</v>
      </c>
      <c r="C3368" s="2" t="s">
        <v>4</v>
      </c>
      <c r="D3368" s="2" t="s">
        <v>1709</v>
      </c>
      <c r="E3368" s="12" t="s">
        <v>103</v>
      </c>
      <c r="F3368" s="12" t="s">
        <v>1897</v>
      </c>
      <c r="G3368" s="2" t="s">
        <v>23</v>
      </c>
      <c r="H3368" s="2" t="s">
        <v>37</v>
      </c>
      <c r="I3368" s="2" t="s">
        <v>38</v>
      </c>
      <c r="J3368" s="17">
        <v>140000</v>
      </c>
      <c r="K3368" s="3" t="s">
        <v>2149</v>
      </c>
      <c r="L3368" s="30">
        <f>IF(M3368="1000 szt.",((J3368/N3368)/1000),IF(M3368="gram",((J3368/N3368)*1000),J3368/N3368))</f>
        <v>140000</v>
      </c>
      <c r="M3368" s="6" t="s">
        <v>19</v>
      </c>
      <c r="N3368" s="11">
        <v>1</v>
      </c>
      <c r="O3368" s="56" t="s">
        <v>1354</v>
      </c>
    </row>
    <row r="3369" spans="1:15" x14ac:dyDescent="0.3">
      <c r="A3369" s="9">
        <v>45703.579861111109</v>
      </c>
      <c r="B3369" s="2" t="s">
        <v>3</v>
      </c>
      <c r="C3369" s="2" t="s">
        <v>32</v>
      </c>
      <c r="D3369" s="2" t="s">
        <v>1714</v>
      </c>
      <c r="E3369" s="12" t="s">
        <v>33</v>
      </c>
      <c r="G3369" s="2" t="s">
        <v>34</v>
      </c>
      <c r="H3369" s="2" t="s">
        <v>37</v>
      </c>
      <c r="I3369" s="2" t="s">
        <v>38</v>
      </c>
      <c r="J3369" s="17">
        <v>100000</v>
      </c>
      <c r="K3369" s="3" t="s">
        <v>2150</v>
      </c>
      <c r="L3369" s="30">
        <f>IF(M3369="1000 szt.",((J3369/N3369)/1000),IF(M3369="gram",((J3369/N3369)*1000),J3369/N3369))</f>
        <v>100000</v>
      </c>
      <c r="M3369" s="6" t="s">
        <v>19</v>
      </c>
      <c r="N3369" s="11">
        <v>1</v>
      </c>
      <c r="O3369" s="56" t="s">
        <v>1354</v>
      </c>
    </row>
    <row r="3370" spans="1:15" x14ac:dyDescent="0.3">
      <c r="A3370" s="9">
        <v>45703.71875</v>
      </c>
      <c r="B3370" s="2" t="s">
        <v>9</v>
      </c>
      <c r="C3370" s="2" t="s">
        <v>4</v>
      </c>
      <c r="D3370" s="2" t="s">
        <v>1708</v>
      </c>
      <c r="E3370" s="12" t="s">
        <v>25</v>
      </c>
      <c r="F3370" s="12" t="s">
        <v>1901</v>
      </c>
      <c r="G3370" s="2" t="s">
        <v>26</v>
      </c>
      <c r="H3370" s="2" t="s">
        <v>37</v>
      </c>
      <c r="I3370" s="2" t="s">
        <v>38</v>
      </c>
      <c r="J3370" s="17">
        <v>270000</v>
      </c>
      <c r="K3370" s="3" t="s">
        <v>2151</v>
      </c>
      <c r="L3370" s="30">
        <f>IF(M3370="1000 szt.",((J3370/N3370)/1000),IF(M3370="gram",((J3370/N3370)*1000),J3370/N3370))</f>
        <v>270000</v>
      </c>
      <c r="M3370" s="6" t="s">
        <v>19</v>
      </c>
      <c r="N3370" s="11">
        <v>1</v>
      </c>
      <c r="O3370" s="56" t="s">
        <v>1354</v>
      </c>
    </row>
    <row r="3371" spans="1:15" x14ac:dyDescent="0.3">
      <c r="A3371" s="9">
        <v>45703.760416666664</v>
      </c>
      <c r="B3371" s="2" t="s">
        <v>9</v>
      </c>
      <c r="C3371" s="2" t="s">
        <v>4</v>
      </c>
      <c r="D3371" s="2" t="s">
        <v>1715</v>
      </c>
      <c r="E3371" s="12" t="s">
        <v>113</v>
      </c>
      <c r="F3371" s="12" t="s">
        <v>1698</v>
      </c>
      <c r="G3371" s="2" t="s">
        <v>16</v>
      </c>
      <c r="H3371" s="2" t="s">
        <v>17</v>
      </c>
      <c r="I3371" s="2" t="s">
        <v>18</v>
      </c>
      <c r="J3371" s="17">
        <v>2</v>
      </c>
      <c r="K3371" s="3" t="s">
        <v>2152</v>
      </c>
      <c r="L3371" s="30">
        <f>IF(M3371="1000 szt.",((J3371/N3371)/1000),IF(M3371="gram",((J3371/N3371)*1000),J3371/N3371))</f>
        <v>2</v>
      </c>
      <c r="M3371" s="6" t="s">
        <v>19</v>
      </c>
      <c r="N3371" s="11">
        <v>1</v>
      </c>
      <c r="O3371" s="56" t="s">
        <v>1354</v>
      </c>
    </row>
    <row r="3372" spans="1:15" x14ac:dyDescent="0.3">
      <c r="A3372" s="9">
        <v>45703.756249999999</v>
      </c>
      <c r="B3372" s="2" t="s">
        <v>9</v>
      </c>
      <c r="C3372" s="2" t="s">
        <v>4</v>
      </c>
      <c r="D3372" s="2" t="s">
        <v>1709</v>
      </c>
      <c r="E3372" s="12" t="s">
        <v>60</v>
      </c>
      <c r="F3372" s="12" t="s">
        <v>1894</v>
      </c>
      <c r="G3372" s="2" t="s">
        <v>23</v>
      </c>
      <c r="H3372" s="2" t="s">
        <v>37</v>
      </c>
      <c r="I3372" s="2" t="s">
        <v>38</v>
      </c>
      <c r="J3372" s="17">
        <v>110000</v>
      </c>
      <c r="K3372" s="3" t="s">
        <v>2153</v>
      </c>
      <c r="L3372" s="30">
        <f>IF(M3372="1000 szt.",((J3372/N3372)/1000),IF(M3372="gram",((J3372/N3372)*1000),J3372/N3372))</f>
        <v>110000</v>
      </c>
      <c r="M3372" s="6" t="s">
        <v>19</v>
      </c>
      <c r="N3372" s="11">
        <v>1</v>
      </c>
      <c r="O3372" s="56" t="s">
        <v>1354</v>
      </c>
    </row>
    <row r="3373" spans="1:15" x14ac:dyDescent="0.3">
      <c r="A3373" s="9">
        <v>45703.921527777777</v>
      </c>
      <c r="B3373" s="2" t="s">
        <v>27</v>
      </c>
      <c r="C3373" s="2" t="s">
        <v>28</v>
      </c>
      <c r="D3373" s="2" t="s">
        <v>1709</v>
      </c>
      <c r="E3373" s="12" t="s">
        <v>1709</v>
      </c>
      <c r="G3373" s="2" t="s">
        <v>27</v>
      </c>
      <c r="H3373" s="2" t="s">
        <v>37</v>
      </c>
      <c r="I3373" s="2" t="s">
        <v>38</v>
      </c>
      <c r="J3373" s="17">
        <v>90000</v>
      </c>
      <c r="K3373" s="3" t="s">
        <v>2154</v>
      </c>
      <c r="L3373" s="30">
        <f>IF(M3373="1000 szt.",((J3373/N3373)/1000),IF(M3373="gram",((J3373/N3373)*1000),J3373/N3373))</f>
        <v>90000</v>
      </c>
      <c r="M3373" s="6" t="s">
        <v>19</v>
      </c>
      <c r="N3373" s="11">
        <v>1</v>
      </c>
      <c r="O3373" s="56" t="s">
        <v>1166</v>
      </c>
    </row>
    <row r="3374" spans="1:15" x14ac:dyDescent="0.3">
      <c r="A3374" s="9">
        <v>45703.979166666664</v>
      </c>
      <c r="B3374" s="2" t="s">
        <v>3</v>
      </c>
      <c r="C3374" s="2" t="s">
        <v>4</v>
      </c>
      <c r="D3374" s="2" t="s">
        <v>1708</v>
      </c>
      <c r="E3374" s="12" t="s">
        <v>58</v>
      </c>
      <c r="F3374" s="12" t="s">
        <v>1895</v>
      </c>
      <c r="G3374" s="2" t="s">
        <v>23</v>
      </c>
      <c r="H3374" s="2" t="s">
        <v>7</v>
      </c>
      <c r="I3374" s="2" t="s">
        <v>7</v>
      </c>
      <c r="J3374" s="17">
        <v>105.44</v>
      </c>
      <c r="L3374" s="30">
        <f>IF(M3374="1000 szt.",((J3374/N3374)/1000),IF(M3374="gram",((J3374/N3374)*1000),J3374/N3374))</f>
        <v>0.8786666666666666</v>
      </c>
      <c r="M3374" s="6" t="s">
        <v>19</v>
      </c>
      <c r="N3374" s="11">
        <v>120</v>
      </c>
      <c r="O3374" s="56" t="s">
        <v>1354</v>
      </c>
    </row>
    <row r="3375" spans="1:15" x14ac:dyDescent="0.3">
      <c r="A3375" s="9">
        <v>45704.388888888891</v>
      </c>
      <c r="B3375" s="2" t="s">
        <v>3</v>
      </c>
      <c r="C3375" s="2" t="s">
        <v>4</v>
      </c>
      <c r="D3375" s="2" t="s">
        <v>1708</v>
      </c>
      <c r="E3375" s="12" t="s">
        <v>71</v>
      </c>
      <c r="F3375" s="12" t="s">
        <v>1898</v>
      </c>
      <c r="G3375" s="2" t="s">
        <v>23</v>
      </c>
      <c r="H3375" s="2" t="s">
        <v>17</v>
      </c>
      <c r="I3375" s="2" t="s">
        <v>18</v>
      </c>
      <c r="K3375" s="3" t="s">
        <v>2155</v>
      </c>
      <c r="L3375" s="30">
        <f>IF(M3375="1000 szt.",((J3375/N3375)/1000),IF(M3375="gram",((J3375/N3375)*1000),J3375/N3375))</f>
        <v>0</v>
      </c>
      <c r="M3375" s="6" t="s">
        <v>19</v>
      </c>
      <c r="N3375" s="11">
        <v>1</v>
      </c>
      <c r="O3375" s="56" t="s">
        <v>1354</v>
      </c>
    </row>
    <row r="3376" spans="1:15" x14ac:dyDescent="0.3">
      <c r="A3376" s="9">
        <v>45704.534722222219</v>
      </c>
      <c r="B3376" s="2" t="s">
        <v>3</v>
      </c>
      <c r="C3376" s="2" t="s">
        <v>4</v>
      </c>
      <c r="D3376" s="2" t="s">
        <v>1709</v>
      </c>
      <c r="E3376" s="12" t="s">
        <v>103</v>
      </c>
      <c r="F3376" s="12" t="s">
        <v>1897</v>
      </c>
      <c r="G3376" s="2" t="s">
        <v>23</v>
      </c>
      <c r="H3376" s="2" t="s">
        <v>17</v>
      </c>
      <c r="I3376" s="2" t="s">
        <v>18</v>
      </c>
      <c r="J3376" s="17">
        <v>4.17</v>
      </c>
      <c r="K3376" s="3" t="s">
        <v>2156</v>
      </c>
      <c r="L3376" s="30">
        <f>IF(M3376="1000 szt.",((J3376/N3376)/1000),IF(M3376="gram",((J3376/N3376)*1000),J3376/N3376))</f>
        <v>1.39</v>
      </c>
      <c r="M3376" s="6" t="s">
        <v>19</v>
      </c>
      <c r="N3376" s="11">
        <v>3</v>
      </c>
      <c r="O3376" s="56" t="s">
        <v>1354</v>
      </c>
    </row>
    <row r="3377" spans="1:15" x14ac:dyDescent="0.3">
      <c r="A3377" s="9">
        <v>45705.048611111109</v>
      </c>
      <c r="B3377" s="2" t="s">
        <v>3</v>
      </c>
      <c r="C3377" s="2" t="s">
        <v>4</v>
      </c>
      <c r="D3377" s="2" t="s">
        <v>1708</v>
      </c>
      <c r="E3377" s="12" t="s">
        <v>25</v>
      </c>
      <c r="F3377" s="12" t="s">
        <v>1896</v>
      </c>
      <c r="G3377" s="2" t="s">
        <v>26</v>
      </c>
      <c r="H3377" s="2" t="s">
        <v>7</v>
      </c>
      <c r="I3377" s="2" t="s">
        <v>7</v>
      </c>
      <c r="J3377" s="17">
        <v>175.74</v>
      </c>
      <c r="L3377" s="30">
        <f>IF(M3377="1000 szt.",((J3377/N3377)/1000),IF(M3377="gram",((J3377/N3377)*1000),J3377/N3377))</f>
        <v>0.87870000000000004</v>
      </c>
      <c r="M3377" s="6" t="s">
        <v>19</v>
      </c>
      <c r="N3377" s="11">
        <v>200</v>
      </c>
      <c r="O3377" s="56" t="s">
        <v>1354</v>
      </c>
    </row>
    <row r="3378" spans="1:15" x14ac:dyDescent="0.3">
      <c r="A3378" s="9">
        <v>45705.048611111109</v>
      </c>
      <c r="B3378" s="2" t="s">
        <v>3</v>
      </c>
      <c r="C3378" s="2" t="s">
        <v>4</v>
      </c>
      <c r="D3378" s="2" t="s">
        <v>1708</v>
      </c>
      <c r="E3378" s="12" t="s">
        <v>25</v>
      </c>
      <c r="F3378" s="12" t="s">
        <v>1896</v>
      </c>
      <c r="G3378" s="2" t="s">
        <v>26</v>
      </c>
      <c r="H3378" s="2" t="s">
        <v>55</v>
      </c>
      <c r="I3378" s="2" t="s">
        <v>57</v>
      </c>
      <c r="J3378" s="17">
        <v>60</v>
      </c>
      <c r="L3378" s="30">
        <f>IF(M3378="1000 szt.",((J3378/N3378)/1000),IF(M3378="gram",((J3378/N3378)*1000),J3378/N3378))</f>
        <v>60</v>
      </c>
      <c r="M3378" s="6" t="s">
        <v>46</v>
      </c>
      <c r="N3378" s="11">
        <v>1</v>
      </c>
      <c r="O3378" s="56" t="s">
        <v>1354</v>
      </c>
    </row>
    <row r="3379" spans="1:15" x14ac:dyDescent="0.3">
      <c r="A3379" s="9">
        <v>45704.690972222219</v>
      </c>
      <c r="B3379" s="2" t="s">
        <v>9</v>
      </c>
      <c r="C3379" s="2" t="s">
        <v>32</v>
      </c>
      <c r="D3379" s="2" t="s">
        <v>1710</v>
      </c>
      <c r="E3379" s="12" t="s">
        <v>167</v>
      </c>
      <c r="F3379" s="12" t="s">
        <v>1694</v>
      </c>
      <c r="G3379" s="2" t="s">
        <v>16</v>
      </c>
      <c r="H3379" s="2" t="s">
        <v>17</v>
      </c>
      <c r="I3379" s="2" t="s">
        <v>18</v>
      </c>
      <c r="J3379" s="17">
        <v>1.5</v>
      </c>
      <c r="K3379" s="3" t="s">
        <v>2157</v>
      </c>
      <c r="L3379" s="30">
        <f>IF(M3379="1000 szt.",((J3379/N3379)/1000),IF(M3379="gram",((J3379/N3379)*1000),J3379/N3379))</f>
        <v>1.5</v>
      </c>
      <c r="M3379" s="6" t="s">
        <v>19</v>
      </c>
      <c r="N3379" s="11">
        <v>1</v>
      </c>
      <c r="O3379" s="56" t="s">
        <v>1354</v>
      </c>
    </row>
    <row r="3380" spans="1:15" x14ac:dyDescent="0.3">
      <c r="A3380" s="9">
        <v>45701.960416666669</v>
      </c>
      <c r="B3380" s="2" t="s">
        <v>27</v>
      </c>
      <c r="C3380" s="2" t="s">
        <v>28</v>
      </c>
      <c r="D3380" s="2" t="s">
        <v>1713</v>
      </c>
      <c r="E3380" s="12" t="s">
        <v>1693</v>
      </c>
      <c r="G3380" s="2" t="s">
        <v>27</v>
      </c>
      <c r="H3380" s="2" t="s">
        <v>10</v>
      </c>
      <c r="I3380" s="2" t="s">
        <v>35</v>
      </c>
      <c r="L3380" s="30">
        <f>IF(M3380="1000 szt.",((J3380/N3380)/1000),IF(M3380="gram",((J3380/N3380)*1000),J3380/N3380))</f>
        <v>0</v>
      </c>
      <c r="M3380" s="6" t="s">
        <v>31</v>
      </c>
      <c r="N3380" s="11">
        <v>0.01</v>
      </c>
      <c r="O3380" s="56" t="s">
        <v>1354</v>
      </c>
    </row>
    <row r="3381" spans="1:15" x14ac:dyDescent="0.3">
      <c r="A3381" s="9">
        <v>45705.5</v>
      </c>
      <c r="B3381" s="2" t="s">
        <v>3</v>
      </c>
      <c r="C3381" s="2" t="s">
        <v>4</v>
      </c>
      <c r="D3381" s="2" t="s">
        <v>1708</v>
      </c>
      <c r="E3381" s="12" t="s">
        <v>58</v>
      </c>
      <c r="F3381" s="12" t="s">
        <v>1895</v>
      </c>
      <c r="G3381" s="2" t="s">
        <v>23</v>
      </c>
      <c r="H3381" s="2" t="s">
        <v>7</v>
      </c>
      <c r="I3381" s="2" t="s">
        <v>7</v>
      </c>
      <c r="J3381" s="17">
        <v>508.76</v>
      </c>
      <c r="L3381" s="30">
        <f>IF(M3381="1000 szt.",((J3381/N3381)/1000),IF(M3381="gram",((J3381/N3381)*1000),J3381/N3381))</f>
        <v>0.87868739205526769</v>
      </c>
      <c r="M3381" s="6" t="s">
        <v>19</v>
      </c>
      <c r="N3381" s="11">
        <v>579</v>
      </c>
      <c r="O3381" s="56" t="s">
        <v>1354</v>
      </c>
    </row>
    <row r="3382" spans="1:15" x14ac:dyDescent="0.3">
      <c r="A3382" s="9">
        <v>45705.673611111109</v>
      </c>
      <c r="B3382" s="2" t="s">
        <v>3</v>
      </c>
      <c r="C3382" s="2" t="s">
        <v>4</v>
      </c>
      <c r="D3382" s="2" t="s">
        <v>1708</v>
      </c>
      <c r="E3382" s="12" t="s">
        <v>58</v>
      </c>
      <c r="F3382" s="12" t="s">
        <v>1895</v>
      </c>
      <c r="G3382" s="2" t="s">
        <v>23</v>
      </c>
      <c r="H3382" s="2" t="s">
        <v>7</v>
      </c>
      <c r="I3382" s="2" t="s">
        <v>7</v>
      </c>
      <c r="J3382" s="17">
        <v>87.87</v>
      </c>
      <c r="L3382" s="30">
        <f>IF(M3382="1000 szt.",((J3382/N3382)/1000),IF(M3382="gram",((J3382/N3382)*1000),J3382/N3382))</f>
        <v>0.87870000000000004</v>
      </c>
      <c r="M3382" s="6" t="s">
        <v>19</v>
      </c>
      <c r="N3382" s="11">
        <v>100</v>
      </c>
      <c r="O3382" s="56" t="s">
        <v>1354</v>
      </c>
    </row>
    <row r="3383" spans="1:15" x14ac:dyDescent="0.3">
      <c r="A3383" s="9">
        <v>45705.753472222219</v>
      </c>
      <c r="B3383" s="2" t="s">
        <v>3</v>
      </c>
      <c r="C3383" s="2" t="s">
        <v>4</v>
      </c>
      <c r="D3383" s="2" t="s">
        <v>1708</v>
      </c>
      <c r="E3383" s="12" t="s">
        <v>58</v>
      </c>
      <c r="F3383" s="12" t="s">
        <v>1895</v>
      </c>
      <c r="G3383" s="2" t="s">
        <v>23</v>
      </c>
      <c r="H3383" s="2" t="s">
        <v>7</v>
      </c>
      <c r="I3383" s="2" t="s">
        <v>7</v>
      </c>
      <c r="J3383" s="17">
        <v>158.16</v>
      </c>
      <c r="L3383" s="30">
        <f>IF(M3383="1000 szt.",((J3383/N3383)/1000),IF(M3383="gram",((J3383/N3383)*1000),J3383/N3383))</f>
        <v>0.8786666666666666</v>
      </c>
      <c r="M3383" s="6" t="s">
        <v>19</v>
      </c>
      <c r="N3383" s="11">
        <v>180</v>
      </c>
      <c r="O3383" s="56" t="s">
        <v>1354</v>
      </c>
    </row>
    <row r="3384" spans="1:15" x14ac:dyDescent="0.3">
      <c r="A3384" s="9">
        <v>45706.381944444445</v>
      </c>
      <c r="B3384" s="2" t="s">
        <v>27</v>
      </c>
      <c r="C3384" s="2" t="s">
        <v>32</v>
      </c>
      <c r="D3384" s="2" t="s">
        <v>1708</v>
      </c>
      <c r="E3384" s="12" t="s">
        <v>71</v>
      </c>
      <c r="G3384" s="2" t="s">
        <v>23</v>
      </c>
      <c r="H3384" s="2" t="s">
        <v>10</v>
      </c>
      <c r="I3384" s="2" t="s">
        <v>35</v>
      </c>
      <c r="L3384" s="30">
        <f>IF(M3384="1000 szt.",((J3384/N3384)/1000),IF(M3384="gram",((J3384/N3384)*1000),J3384/N3384))</f>
        <v>0</v>
      </c>
      <c r="M3384" s="6" t="s">
        <v>31</v>
      </c>
      <c r="N3384" s="11">
        <v>5.0000000000000002E-5</v>
      </c>
      <c r="O3384" s="56" t="s">
        <v>1169</v>
      </c>
    </row>
    <row r="3385" spans="1:15" x14ac:dyDescent="0.3">
      <c r="A3385" s="9">
        <v>45706.576388888891</v>
      </c>
      <c r="B3385" s="2" t="s">
        <v>3</v>
      </c>
      <c r="C3385" s="2" t="s">
        <v>4</v>
      </c>
      <c r="D3385" s="2" t="s">
        <v>1708</v>
      </c>
      <c r="E3385" s="12" t="s">
        <v>25</v>
      </c>
      <c r="F3385" s="12" t="s">
        <v>1901</v>
      </c>
      <c r="G3385" s="2" t="s">
        <v>26</v>
      </c>
      <c r="H3385" s="2" t="s">
        <v>7</v>
      </c>
      <c r="I3385" s="2" t="s">
        <v>7</v>
      </c>
      <c r="J3385" s="17">
        <v>966.56</v>
      </c>
      <c r="L3385" s="30">
        <f>IF(M3385="1000 szt.",((J3385/N3385)/1000),IF(M3385="gram",((J3385/N3385)*1000),J3385/N3385))</f>
        <v>0.87869090909090908</v>
      </c>
      <c r="M3385" s="6" t="s">
        <v>19</v>
      </c>
      <c r="N3385" s="11">
        <v>1100</v>
      </c>
      <c r="O3385" s="56" t="s">
        <v>1354</v>
      </c>
    </row>
    <row r="3386" spans="1:15" x14ac:dyDescent="0.3">
      <c r="A3386" s="9">
        <v>45706.592361111114</v>
      </c>
      <c r="B3386" s="2" t="s">
        <v>3</v>
      </c>
      <c r="C3386" s="2" t="s">
        <v>4</v>
      </c>
      <c r="D3386" s="2" t="s">
        <v>1708</v>
      </c>
      <c r="E3386" s="12" t="s">
        <v>25</v>
      </c>
      <c r="F3386" s="12" t="s">
        <v>1901</v>
      </c>
      <c r="G3386" s="2" t="s">
        <v>26</v>
      </c>
      <c r="H3386" s="2" t="s">
        <v>11</v>
      </c>
      <c r="I3386" s="2" t="s">
        <v>126</v>
      </c>
      <c r="J3386" s="17">
        <v>1700</v>
      </c>
      <c r="K3386" s="3" t="s">
        <v>2158</v>
      </c>
      <c r="L3386" s="30">
        <f>IF(M3386="1000 szt.",((J3386/N3386)/1000),IF(M3386="gram",((J3386/N3386)*1000),J3386/N3386))</f>
        <v>100</v>
      </c>
      <c r="M3386" s="6" t="s">
        <v>19</v>
      </c>
      <c r="N3386" s="11">
        <v>17</v>
      </c>
      <c r="O3386" s="56" t="s">
        <v>1354</v>
      </c>
    </row>
    <row r="3387" spans="1:15" ht="20.399999999999999" x14ac:dyDescent="0.3">
      <c r="A3387" s="9">
        <v>45706.354166666664</v>
      </c>
      <c r="B3387" s="2" t="s">
        <v>27</v>
      </c>
      <c r="C3387" s="2" t="s">
        <v>28</v>
      </c>
      <c r="D3387" s="2" t="s">
        <v>1711</v>
      </c>
      <c r="E3387" s="12" t="s">
        <v>184</v>
      </c>
      <c r="G3387" s="2" t="s">
        <v>27</v>
      </c>
      <c r="H3387" s="2" t="s">
        <v>7</v>
      </c>
      <c r="I3387" s="2" t="s">
        <v>7</v>
      </c>
      <c r="J3387" s="17">
        <v>351.48</v>
      </c>
      <c r="K3387" s="3" t="s">
        <v>2159</v>
      </c>
      <c r="L3387" s="30">
        <f>IF(M3387="1000 szt.",((J3387/N3387)/1000),IF(M3387="gram",((J3387/N3387)*1000),J3387/N3387))</f>
        <v>0.87870000000000004</v>
      </c>
      <c r="M3387" s="6" t="s">
        <v>19</v>
      </c>
      <c r="N3387" s="11">
        <v>400</v>
      </c>
      <c r="O3387" s="56" t="s">
        <v>1354</v>
      </c>
    </row>
    <row r="3388" spans="1:15" x14ac:dyDescent="0.3">
      <c r="A3388" s="9">
        <v>45705.21875</v>
      </c>
      <c r="B3388" s="2" t="s">
        <v>27</v>
      </c>
      <c r="C3388" s="2" t="s">
        <v>28</v>
      </c>
      <c r="D3388" s="2" t="s">
        <v>1708</v>
      </c>
      <c r="E3388" s="12" t="s">
        <v>22</v>
      </c>
      <c r="G3388" s="2" t="s">
        <v>27</v>
      </c>
      <c r="H3388" s="2" t="s">
        <v>7</v>
      </c>
      <c r="I3388" s="2" t="s">
        <v>7</v>
      </c>
      <c r="J3388" s="17">
        <v>6327868.46</v>
      </c>
      <c r="L3388" s="30">
        <f>IF(M3388="1000 szt.",((J3388/N3388)/1000),IF(M3388="gram",((J3388/N3388)*1000),J3388/N3388))</f>
        <v>0.8786899998333676</v>
      </c>
      <c r="M3388" s="6" t="s">
        <v>19</v>
      </c>
      <c r="N3388" s="11">
        <v>7201480</v>
      </c>
      <c r="O3388" s="56" t="s">
        <v>3862</v>
      </c>
    </row>
    <row r="3389" spans="1:15" x14ac:dyDescent="0.3">
      <c r="A3389" s="9">
        <v>45705.21875</v>
      </c>
      <c r="B3389" s="2" t="s">
        <v>27</v>
      </c>
      <c r="C3389" s="2" t="s">
        <v>28</v>
      </c>
      <c r="D3389" s="2" t="s">
        <v>1708</v>
      </c>
      <c r="E3389" s="12" t="s">
        <v>22</v>
      </c>
      <c r="G3389" s="2" t="s">
        <v>27</v>
      </c>
      <c r="H3389" s="2" t="s">
        <v>29</v>
      </c>
      <c r="I3389" s="2" t="s">
        <v>41</v>
      </c>
      <c r="J3389" s="17">
        <v>1191979.6000000001</v>
      </c>
      <c r="L3389" s="30">
        <f>IF(M3389="1000 szt.",((J3389/N3389)/1000),IF(M3389="gram",((J3389/N3389)*1000),J3389/N3389))</f>
        <v>668.15000000000009</v>
      </c>
      <c r="M3389" s="6" t="s">
        <v>31</v>
      </c>
      <c r="N3389" s="11">
        <v>1784</v>
      </c>
      <c r="O3389" s="56" t="s">
        <v>3862</v>
      </c>
    </row>
    <row r="3390" spans="1:15" x14ac:dyDescent="0.3">
      <c r="A3390" s="9">
        <v>45705.21875</v>
      </c>
      <c r="B3390" s="2" t="s">
        <v>27</v>
      </c>
      <c r="C3390" s="2" t="s">
        <v>28</v>
      </c>
      <c r="D3390" s="2" t="s">
        <v>1708</v>
      </c>
      <c r="E3390" s="12" t="s">
        <v>22</v>
      </c>
      <c r="G3390" s="2" t="s">
        <v>27</v>
      </c>
      <c r="H3390" s="2" t="s">
        <v>29</v>
      </c>
      <c r="I3390" s="2" t="s">
        <v>134</v>
      </c>
      <c r="J3390" s="17">
        <v>5317800</v>
      </c>
      <c r="L3390" s="30">
        <f>IF(M3390="1000 szt.",((J3390/N3390)/1000),IF(M3390="gram",((J3390/N3390)*1000),J3390/N3390))</f>
        <v>600</v>
      </c>
      <c r="M3390" s="6" t="s">
        <v>31</v>
      </c>
      <c r="N3390" s="11">
        <v>8863</v>
      </c>
      <c r="O3390" s="56" t="s">
        <v>3862</v>
      </c>
    </row>
    <row r="3391" spans="1:15" x14ac:dyDescent="0.3">
      <c r="A3391" s="9">
        <v>45693.354166666664</v>
      </c>
      <c r="B3391" s="2" t="s">
        <v>27</v>
      </c>
      <c r="C3391" s="2" t="s">
        <v>28</v>
      </c>
      <c r="D3391" s="2" t="s">
        <v>1712</v>
      </c>
      <c r="E3391" s="12" t="s">
        <v>350</v>
      </c>
      <c r="G3391" s="2" t="s">
        <v>27</v>
      </c>
      <c r="H3391" s="2" t="s">
        <v>10</v>
      </c>
      <c r="I3391" s="2" t="s">
        <v>35</v>
      </c>
      <c r="J3391" s="17">
        <v>201275.5</v>
      </c>
      <c r="L3391" s="30">
        <f>IF(M3391="1000 szt.",((J3391/N3391)/1000),IF(M3391="gram",((J3391/N3391)*1000),J3391/N3391))</f>
        <v>49999.999999999993</v>
      </c>
      <c r="M3391" s="6" t="s">
        <v>31</v>
      </c>
      <c r="N3391" s="11">
        <v>4.0255100000000006</v>
      </c>
      <c r="O3391" s="56" t="s">
        <v>1354</v>
      </c>
    </row>
    <row r="3392" spans="1:15" x14ac:dyDescent="0.3">
      <c r="A3392" s="9">
        <v>45693.354166666664</v>
      </c>
      <c r="B3392" s="2" t="s">
        <v>27</v>
      </c>
      <c r="C3392" s="2" t="s">
        <v>28</v>
      </c>
      <c r="D3392" s="2" t="s">
        <v>1712</v>
      </c>
      <c r="E3392" s="12" t="s">
        <v>350</v>
      </c>
      <c r="G3392" s="2" t="s">
        <v>27</v>
      </c>
      <c r="H3392" s="2" t="s">
        <v>10</v>
      </c>
      <c r="I3392" s="2" t="s">
        <v>200</v>
      </c>
      <c r="J3392" s="17">
        <v>20426</v>
      </c>
      <c r="L3392" s="30">
        <f>IF(M3392="1000 szt.",((J3392/N3392)/1000),IF(M3392="gram",((J3392/N3392)*1000),J3392/N3392))</f>
        <v>350000</v>
      </c>
      <c r="M3392" s="6" t="s">
        <v>31</v>
      </c>
      <c r="N3392" s="11">
        <v>5.8360000000000002E-2</v>
      </c>
      <c r="O3392" s="56" t="s">
        <v>1354</v>
      </c>
    </row>
    <row r="3393" spans="1:15" x14ac:dyDescent="0.3">
      <c r="A3393" s="9">
        <v>45693.354166666664</v>
      </c>
      <c r="B3393" s="2" t="s">
        <v>27</v>
      </c>
      <c r="C3393" s="2" t="s">
        <v>28</v>
      </c>
      <c r="D3393" s="2" t="s">
        <v>1712</v>
      </c>
      <c r="E3393" s="12" t="s">
        <v>350</v>
      </c>
      <c r="G3393" s="2" t="s">
        <v>27</v>
      </c>
      <c r="H3393" s="2" t="s">
        <v>10</v>
      </c>
      <c r="I3393" s="2" t="s">
        <v>219</v>
      </c>
      <c r="J3393" s="17">
        <v>447676.5</v>
      </c>
      <c r="L3393" s="30">
        <f>IF(M3393="1000 szt.",((J3393/N3393)/1000),IF(M3393="gram",((J3393/N3393)*1000),J3393/N3393))</f>
        <v>49999.999999999993</v>
      </c>
      <c r="M3393" s="6" t="s">
        <v>31</v>
      </c>
      <c r="N3393" s="11">
        <v>8.9535300000000007</v>
      </c>
      <c r="O3393" s="56" t="s">
        <v>1354</v>
      </c>
    </row>
    <row r="3394" spans="1:15" x14ac:dyDescent="0.3">
      <c r="A3394" s="9">
        <v>45693.354166666664</v>
      </c>
      <c r="B3394" s="2" t="s">
        <v>27</v>
      </c>
      <c r="C3394" s="2" t="s">
        <v>28</v>
      </c>
      <c r="D3394" s="2" t="s">
        <v>1712</v>
      </c>
      <c r="E3394" s="12" t="s">
        <v>350</v>
      </c>
      <c r="G3394" s="2" t="s">
        <v>27</v>
      </c>
      <c r="H3394" s="2" t="s">
        <v>10</v>
      </c>
      <c r="I3394" s="2" t="s">
        <v>11</v>
      </c>
      <c r="J3394" s="17">
        <v>321769.8</v>
      </c>
      <c r="K3394" s="3" t="s">
        <v>654</v>
      </c>
      <c r="L3394" s="30">
        <f>IF(M3394="1000 szt.",((J3394/N3394)/1000),IF(M3394="gram",((J3394/N3394)*1000),J3394/N3394))</f>
        <v>60000</v>
      </c>
      <c r="M3394" s="6" t="s">
        <v>31</v>
      </c>
      <c r="N3394" s="11">
        <v>5.3628299999999998</v>
      </c>
      <c r="O3394" s="56" t="s">
        <v>1354</v>
      </c>
    </row>
    <row r="3395" spans="1:15" x14ac:dyDescent="0.3">
      <c r="A3395" s="9">
        <v>45706.416666666664</v>
      </c>
      <c r="B3395" s="2" t="s">
        <v>27</v>
      </c>
      <c r="C3395" s="2" t="s">
        <v>28</v>
      </c>
      <c r="D3395" s="2" t="s">
        <v>1714</v>
      </c>
      <c r="E3395" s="12" t="s">
        <v>212</v>
      </c>
      <c r="G3395" s="2" t="s">
        <v>27</v>
      </c>
      <c r="H3395" s="2" t="s">
        <v>29</v>
      </c>
      <c r="I3395" s="2" t="s">
        <v>30</v>
      </c>
      <c r="J3395" s="17">
        <v>61469.8</v>
      </c>
      <c r="L3395" s="30">
        <f>IF(M3395="1000 szt.",((J3395/N3395)/1000),IF(M3395="gram",((J3395/N3395)*1000),J3395/N3395))</f>
        <v>668.15</v>
      </c>
      <c r="M3395" s="6" t="s">
        <v>31</v>
      </c>
      <c r="N3395" s="11">
        <v>92</v>
      </c>
      <c r="O3395" s="56" t="s">
        <v>1354</v>
      </c>
    </row>
    <row r="3396" spans="1:15" ht="20.399999999999999" x14ac:dyDescent="0.3">
      <c r="A3396" s="9">
        <v>45706.416666666664</v>
      </c>
      <c r="B3396" s="2" t="s">
        <v>27</v>
      </c>
      <c r="C3396" s="2" t="s">
        <v>28</v>
      </c>
      <c r="D3396" s="2" t="s">
        <v>1714</v>
      </c>
      <c r="E3396" s="12" t="s">
        <v>212</v>
      </c>
      <c r="G3396" s="2" t="s">
        <v>27</v>
      </c>
      <c r="H3396" s="2" t="s">
        <v>10</v>
      </c>
      <c r="I3396" s="2" t="s">
        <v>35</v>
      </c>
      <c r="J3396" s="17">
        <v>139.94999999999999</v>
      </c>
      <c r="K3396" s="3" t="s">
        <v>2160</v>
      </c>
      <c r="L3396" s="30">
        <f>IF(M3396="1000 szt.",((J3396/N3396)/1000),IF(M3396="gram",((J3396/N3396)*1000),J3396/N3396))</f>
        <v>45000</v>
      </c>
      <c r="M3396" s="6" t="s">
        <v>31</v>
      </c>
      <c r="N3396" s="11">
        <v>3.1099999999999999E-3</v>
      </c>
      <c r="O3396" s="56" t="s">
        <v>1354</v>
      </c>
    </row>
    <row r="3397" spans="1:15" x14ac:dyDescent="0.3">
      <c r="A3397" s="9">
        <v>45706.75</v>
      </c>
      <c r="B3397" s="2" t="s">
        <v>27</v>
      </c>
      <c r="C3397" s="2" t="s">
        <v>28</v>
      </c>
      <c r="D3397" s="2" t="s">
        <v>1709</v>
      </c>
      <c r="E3397" s="12" t="s">
        <v>1709</v>
      </c>
      <c r="G3397" s="2" t="s">
        <v>27</v>
      </c>
      <c r="H3397" s="2" t="s">
        <v>37</v>
      </c>
      <c r="I3397" s="2" t="s">
        <v>38</v>
      </c>
      <c r="J3397" s="17">
        <v>70000</v>
      </c>
      <c r="K3397" s="3" t="s">
        <v>2161</v>
      </c>
      <c r="L3397" s="30">
        <f>IF(M3397="1000 szt.",((J3397/N3397)/1000),IF(M3397="gram",((J3397/N3397)*1000),J3397/N3397))</f>
        <v>70000</v>
      </c>
      <c r="M3397" s="6" t="s">
        <v>19</v>
      </c>
      <c r="N3397" s="11">
        <v>1</v>
      </c>
      <c r="O3397" s="56" t="s">
        <v>1165</v>
      </c>
    </row>
    <row r="3398" spans="1:15" x14ac:dyDescent="0.3">
      <c r="A3398" s="9">
        <v>45707.055555555555</v>
      </c>
      <c r="B3398" s="2" t="s">
        <v>3</v>
      </c>
      <c r="C3398" s="2" t="s">
        <v>4</v>
      </c>
      <c r="D3398" s="2" t="s">
        <v>1708</v>
      </c>
      <c r="E3398" s="12" t="s">
        <v>25</v>
      </c>
      <c r="F3398" s="12" t="s">
        <v>1901</v>
      </c>
      <c r="G3398" s="2" t="s">
        <v>26</v>
      </c>
      <c r="H3398" s="2" t="s">
        <v>7</v>
      </c>
      <c r="I3398" s="2" t="s">
        <v>7</v>
      </c>
      <c r="J3398" s="17">
        <v>8786.9</v>
      </c>
      <c r="L3398" s="30">
        <f>IF(M3398="1000 szt.",((J3398/N3398)/1000),IF(M3398="gram",((J3398/N3398)*1000),J3398/N3398))</f>
        <v>0.87868999999999997</v>
      </c>
      <c r="M3398" s="6" t="s">
        <v>19</v>
      </c>
      <c r="N3398" s="11">
        <v>10000</v>
      </c>
      <c r="O3398" s="56" t="s">
        <v>1164</v>
      </c>
    </row>
    <row r="3399" spans="1:15" x14ac:dyDescent="0.3">
      <c r="A3399" s="9">
        <v>45707.416666666664</v>
      </c>
      <c r="B3399" s="2" t="s">
        <v>3</v>
      </c>
      <c r="C3399" s="2" t="s">
        <v>4</v>
      </c>
      <c r="D3399" s="2" t="s">
        <v>1708</v>
      </c>
      <c r="E3399" s="12" t="s">
        <v>71</v>
      </c>
      <c r="F3399" s="12" t="s">
        <v>1898</v>
      </c>
      <c r="G3399" s="2" t="s">
        <v>23</v>
      </c>
      <c r="H3399" s="2" t="s">
        <v>7</v>
      </c>
      <c r="I3399" s="2" t="s">
        <v>7</v>
      </c>
      <c r="J3399" s="17">
        <v>35.15</v>
      </c>
      <c r="K3399" s="3" t="s">
        <v>2162</v>
      </c>
      <c r="L3399" s="30">
        <f>IF(M3399="1000 szt.",((J3399/N3399)/1000),IF(M3399="gram",((J3399/N3399)*1000),J3399/N3399))</f>
        <v>0.87874999999999992</v>
      </c>
      <c r="M3399" s="6" t="s">
        <v>19</v>
      </c>
      <c r="N3399" s="11">
        <v>40</v>
      </c>
      <c r="O3399" s="56" t="s">
        <v>1354</v>
      </c>
    </row>
    <row r="3400" spans="1:15" x14ac:dyDescent="0.3">
      <c r="A3400" s="9">
        <v>45707.423611111109</v>
      </c>
      <c r="B3400" s="2" t="s">
        <v>3</v>
      </c>
      <c r="C3400" s="2" t="s">
        <v>4</v>
      </c>
      <c r="D3400" s="2" t="s">
        <v>1708</v>
      </c>
      <c r="E3400" s="12" t="s">
        <v>71</v>
      </c>
      <c r="F3400" s="12" t="s">
        <v>1898</v>
      </c>
      <c r="G3400" s="2" t="s">
        <v>23</v>
      </c>
      <c r="H3400" s="2" t="s">
        <v>7</v>
      </c>
      <c r="I3400" s="2" t="s">
        <v>7</v>
      </c>
      <c r="J3400" s="17">
        <v>25.48</v>
      </c>
      <c r="K3400" s="3" t="s">
        <v>2163</v>
      </c>
      <c r="L3400" s="30">
        <f>IF(M3400="1000 szt.",((J3400/N3400)/1000),IF(M3400="gram",((J3400/N3400)*1000),J3400/N3400))</f>
        <v>0.87862068965517248</v>
      </c>
      <c r="M3400" s="6" t="s">
        <v>19</v>
      </c>
      <c r="N3400" s="11">
        <v>29</v>
      </c>
      <c r="O3400" s="56" t="s">
        <v>1354</v>
      </c>
    </row>
    <row r="3401" spans="1:15" x14ac:dyDescent="0.3">
      <c r="A3401" s="9">
        <v>45707.430555555555</v>
      </c>
      <c r="B3401" s="2" t="s">
        <v>3</v>
      </c>
      <c r="C3401" s="2" t="s">
        <v>4</v>
      </c>
      <c r="D3401" s="2" t="s">
        <v>1708</v>
      </c>
      <c r="E3401" s="12" t="s">
        <v>71</v>
      </c>
      <c r="F3401" s="12" t="s">
        <v>1898</v>
      </c>
      <c r="G3401" s="2" t="s">
        <v>23</v>
      </c>
      <c r="H3401" s="2" t="s">
        <v>7</v>
      </c>
      <c r="I3401" s="2" t="s">
        <v>7</v>
      </c>
      <c r="J3401" s="17">
        <v>15.82</v>
      </c>
      <c r="K3401" s="3" t="s">
        <v>2164</v>
      </c>
      <c r="L3401" s="30">
        <f>IF(M3401="1000 szt.",((J3401/N3401)/1000),IF(M3401="gram",((J3401/N3401)*1000),J3401/N3401))</f>
        <v>0.87888888888888894</v>
      </c>
      <c r="M3401" s="6" t="s">
        <v>19</v>
      </c>
      <c r="N3401" s="11">
        <v>18</v>
      </c>
      <c r="O3401" s="56" t="s">
        <v>1354</v>
      </c>
    </row>
    <row r="3402" spans="1:15" x14ac:dyDescent="0.3">
      <c r="A3402" s="9">
        <v>45707.4375</v>
      </c>
      <c r="B3402" s="2" t="s">
        <v>3</v>
      </c>
      <c r="C3402" s="2" t="s">
        <v>4</v>
      </c>
      <c r="D3402" s="2" t="s">
        <v>1708</v>
      </c>
      <c r="E3402" s="12" t="s">
        <v>71</v>
      </c>
      <c r="F3402" s="12" t="s">
        <v>1898</v>
      </c>
      <c r="G3402" s="2" t="s">
        <v>23</v>
      </c>
      <c r="H3402" s="2" t="s">
        <v>7</v>
      </c>
      <c r="I3402" s="2" t="s">
        <v>7</v>
      </c>
      <c r="J3402" s="17">
        <v>70.3</v>
      </c>
      <c r="K3402" s="3" t="s">
        <v>2165</v>
      </c>
      <c r="L3402" s="30">
        <f>IF(M3402="1000 szt.",((J3402/N3402)/1000),IF(M3402="gram",((J3402/N3402)*1000),J3402/N3402))</f>
        <v>0.87874999999999992</v>
      </c>
      <c r="M3402" s="6" t="s">
        <v>19</v>
      </c>
      <c r="N3402" s="11">
        <v>80</v>
      </c>
      <c r="O3402" s="56" t="s">
        <v>1354</v>
      </c>
    </row>
    <row r="3403" spans="1:15" x14ac:dyDescent="0.3">
      <c r="A3403" s="9">
        <v>45707.440972222219</v>
      </c>
      <c r="B3403" s="2" t="s">
        <v>3</v>
      </c>
      <c r="C3403" s="2" t="s">
        <v>4</v>
      </c>
      <c r="D3403" s="2" t="s">
        <v>1708</v>
      </c>
      <c r="E3403" s="12" t="s">
        <v>71</v>
      </c>
      <c r="F3403" s="12" t="s">
        <v>1898</v>
      </c>
      <c r="G3403" s="2" t="s">
        <v>23</v>
      </c>
      <c r="H3403" s="2" t="s">
        <v>7</v>
      </c>
      <c r="I3403" s="2" t="s">
        <v>7</v>
      </c>
      <c r="J3403" s="17">
        <v>70.3</v>
      </c>
      <c r="K3403" s="3" t="s">
        <v>2166</v>
      </c>
      <c r="L3403" s="30">
        <f>IF(M3403="1000 szt.",((J3403/N3403)/1000),IF(M3403="gram",((J3403/N3403)*1000),J3403/N3403))</f>
        <v>0.87874999999999992</v>
      </c>
      <c r="M3403" s="6" t="s">
        <v>19</v>
      </c>
      <c r="N3403" s="11">
        <v>80</v>
      </c>
      <c r="O3403" s="56" t="s">
        <v>1354</v>
      </c>
    </row>
    <row r="3404" spans="1:15" x14ac:dyDescent="0.3">
      <c r="A3404" s="9">
        <v>45707.447916666664</v>
      </c>
      <c r="B3404" s="2" t="s">
        <v>3</v>
      </c>
      <c r="C3404" s="2" t="s">
        <v>4</v>
      </c>
      <c r="D3404" s="2" t="s">
        <v>1708</v>
      </c>
      <c r="E3404" s="12" t="s">
        <v>71</v>
      </c>
      <c r="F3404" s="12" t="s">
        <v>1898</v>
      </c>
      <c r="G3404" s="2" t="s">
        <v>23</v>
      </c>
      <c r="H3404" s="2" t="s">
        <v>7</v>
      </c>
      <c r="I3404" s="2" t="s">
        <v>7</v>
      </c>
      <c r="J3404" s="17">
        <v>74.69</v>
      </c>
      <c r="K3404" s="3" t="s">
        <v>2167</v>
      </c>
      <c r="L3404" s="30">
        <f>IF(M3404="1000 szt.",((J3404/N3404)/1000),IF(M3404="gram",((J3404/N3404)*1000),J3404/N3404))</f>
        <v>0.87870588235294111</v>
      </c>
      <c r="M3404" s="6" t="s">
        <v>19</v>
      </c>
      <c r="N3404" s="11">
        <v>85</v>
      </c>
      <c r="O3404" s="56" t="s">
        <v>1354</v>
      </c>
    </row>
    <row r="3405" spans="1:15" x14ac:dyDescent="0.3">
      <c r="A3405" s="9">
        <v>45707.454861111109</v>
      </c>
      <c r="B3405" s="2" t="s">
        <v>3</v>
      </c>
      <c r="C3405" s="2" t="s">
        <v>4</v>
      </c>
      <c r="D3405" s="2" t="s">
        <v>1708</v>
      </c>
      <c r="E3405" s="12" t="s">
        <v>71</v>
      </c>
      <c r="F3405" s="12" t="s">
        <v>1898</v>
      </c>
      <c r="G3405" s="2" t="s">
        <v>23</v>
      </c>
      <c r="H3405" s="2" t="s">
        <v>7</v>
      </c>
      <c r="I3405" s="2" t="s">
        <v>7</v>
      </c>
      <c r="J3405" s="17">
        <v>22.85</v>
      </c>
      <c r="K3405" s="3" t="s">
        <v>2168</v>
      </c>
      <c r="L3405" s="30">
        <f>IF(M3405="1000 szt.",((J3405/N3405)/1000),IF(M3405="gram",((J3405/N3405)*1000),J3405/N3405))</f>
        <v>0.87884615384615394</v>
      </c>
      <c r="M3405" s="6" t="s">
        <v>19</v>
      </c>
      <c r="N3405" s="11">
        <v>26</v>
      </c>
      <c r="O3405" s="56" t="s">
        <v>1354</v>
      </c>
    </row>
    <row r="3406" spans="1:15" x14ac:dyDescent="0.3">
      <c r="A3406" s="9">
        <v>45707.461805555555</v>
      </c>
      <c r="B3406" s="2" t="s">
        <v>3</v>
      </c>
      <c r="C3406" s="2" t="s">
        <v>4</v>
      </c>
      <c r="D3406" s="2" t="s">
        <v>1708</v>
      </c>
      <c r="E3406" s="12" t="s">
        <v>71</v>
      </c>
      <c r="F3406" s="12" t="s">
        <v>1898</v>
      </c>
      <c r="G3406" s="2" t="s">
        <v>23</v>
      </c>
      <c r="H3406" s="2" t="s">
        <v>7</v>
      </c>
      <c r="I3406" s="2" t="s">
        <v>7</v>
      </c>
      <c r="J3406" s="17">
        <v>43.93</v>
      </c>
      <c r="K3406" s="3" t="s">
        <v>2169</v>
      </c>
      <c r="L3406" s="30">
        <f>IF(M3406="1000 szt.",((J3406/N3406)/1000),IF(M3406="gram",((J3406/N3406)*1000),J3406/N3406))</f>
        <v>0.87860000000000005</v>
      </c>
      <c r="M3406" s="6" t="s">
        <v>19</v>
      </c>
      <c r="N3406" s="11">
        <v>50</v>
      </c>
      <c r="O3406" s="56" t="s">
        <v>1354</v>
      </c>
    </row>
    <row r="3407" spans="1:15" x14ac:dyDescent="0.3">
      <c r="A3407" s="9">
        <v>45707.46875</v>
      </c>
      <c r="B3407" s="2" t="s">
        <v>3</v>
      </c>
      <c r="C3407" s="2" t="s">
        <v>4</v>
      </c>
      <c r="D3407" s="2" t="s">
        <v>1708</v>
      </c>
      <c r="E3407" s="12" t="s">
        <v>71</v>
      </c>
      <c r="F3407" s="12" t="s">
        <v>1898</v>
      </c>
      <c r="G3407" s="2" t="s">
        <v>23</v>
      </c>
      <c r="H3407" s="2" t="s">
        <v>7</v>
      </c>
      <c r="I3407" s="2" t="s">
        <v>7</v>
      </c>
      <c r="J3407" s="17">
        <v>160.80000000000001</v>
      </c>
      <c r="K3407" s="3" t="s">
        <v>2170</v>
      </c>
      <c r="L3407" s="30">
        <f>IF(M3407="1000 szt.",((J3407/N3407)/1000),IF(M3407="gram",((J3407/N3407)*1000),J3407/N3407))</f>
        <v>0.878688524590164</v>
      </c>
      <c r="M3407" s="6" t="s">
        <v>19</v>
      </c>
      <c r="N3407" s="11">
        <v>183</v>
      </c>
      <c r="O3407" s="56" t="s">
        <v>1354</v>
      </c>
    </row>
    <row r="3408" spans="1:15" x14ac:dyDescent="0.3">
      <c r="A3408" s="9">
        <v>45707.375</v>
      </c>
      <c r="B3408" s="2" t="s">
        <v>27</v>
      </c>
      <c r="C3408" s="2" t="s">
        <v>28</v>
      </c>
      <c r="D3408" s="2" t="s">
        <v>1708</v>
      </c>
      <c r="E3408" s="12" t="s">
        <v>25</v>
      </c>
      <c r="G3408" s="2" t="s">
        <v>27</v>
      </c>
      <c r="H3408" s="2" t="s">
        <v>37</v>
      </c>
      <c r="I3408" s="2" t="s">
        <v>1942</v>
      </c>
      <c r="J3408" s="17">
        <v>450000</v>
      </c>
      <c r="K3408" s="3" t="s">
        <v>2171</v>
      </c>
      <c r="L3408" s="30">
        <f>IF(M3408="1000 szt.",((J3408/N3408)/1000),IF(M3408="gram",((J3408/N3408)*1000),J3408/N3408))</f>
        <v>450000</v>
      </c>
      <c r="M3408" s="6" t="s">
        <v>19</v>
      </c>
      <c r="N3408" s="11">
        <v>1</v>
      </c>
      <c r="O3408" s="56" t="s">
        <v>1166</v>
      </c>
    </row>
    <row r="3409" spans="1:15" x14ac:dyDescent="0.3">
      <c r="A3409" s="9">
        <v>45707.375</v>
      </c>
      <c r="B3409" s="2" t="s">
        <v>27</v>
      </c>
      <c r="C3409" s="2" t="s">
        <v>28</v>
      </c>
      <c r="D3409" s="2" t="s">
        <v>1708</v>
      </c>
      <c r="E3409" s="12" t="s">
        <v>25</v>
      </c>
      <c r="G3409" s="2" t="s">
        <v>27</v>
      </c>
      <c r="H3409" s="2" t="s">
        <v>37</v>
      </c>
      <c r="I3409" s="2" t="s">
        <v>1942</v>
      </c>
      <c r="J3409" s="17">
        <v>550000</v>
      </c>
      <c r="K3409" s="3" t="s">
        <v>2172</v>
      </c>
      <c r="L3409" s="30">
        <f>IF(M3409="1000 szt.",((J3409/N3409)/1000),IF(M3409="gram",((J3409/N3409)*1000),J3409/N3409))</f>
        <v>550000</v>
      </c>
      <c r="M3409" s="6" t="s">
        <v>19</v>
      </c>
      <c r="N3409" s="11">
        <v>1</v>
      </c>
      <c r="O3409" s="56" t="s">
        <v>1166</v>
      </c>
    </row>
    <row r="3410" spans="1:15" ht="20.399999999999999" x14ac:dyDescent="0.3">
      <c r="A3410" s="9">
        <v>45707.385416666664</v>
      </c>
      <c r="B3410" s="2" t="s">
        <v>3</v>
      </c>
      <c r="C3410" s="2" t="s">
        <v>32</v>
      </c>
      <c r="D3410" s="2" t="s">
        <v>1710</v>
      </c>
      <c r="E3410" s="12" t="s">
        <v>167</v>
      </c>
      <c r="G3410" s="2" t="s">
        <v>16</v>
      </c>
      <c r="H3410" s="2" t="s">
        <v>10</v>
      </c>
      <c r="I3410" s="2" t="s">
        <v>35</v>
      </c>
      <c r="J3410" s="17">
        <v>22352.5</v>
      </c>
      <c r="K3410" s="3" t="s">
        <v>2173</v>
      </c>
      <c r="L3410" s="30">
        <f>IF(M3410="1000 szt.",((J3410/N3410)/1000),IF(M3410="gram",((J3410/N3410)*1000),J3410/N3410))</f>
        <v>50000</v>
      </c>
      <c r="M3410" s="6" t="s">
        <v>31</v>
      </c>
      <c r="N3410" s="11">
        <v>0.44705</v>
      </c>
      <c r="O3410" s="56" t="s">
        <v>1354</v>
      </c>
    </row>
    <row r="3411" spans="1:15" ht="20.399999999999999" x14ac:dyDescent="0.3">
      <c r="A3411" s="9">
        <v>45707.385416666664</v>
      </c>
      <c r="B3411" s="2" t="s">
        <v>3</v>
      </c>
      <c r="C3411" s="2" t="s">
        <v>32</v>
      </c>
      <c r="D3411" s="2" t="s">
        <v>1710</v>
      </c>
      <c r="E3411" s="12" t="s">
        <v>167</v>
      </c>
      <c r="G3411" s="2" t="s">
        <v>16</v>
      </c>
      <c r="H3411" s="2" t="s">
        <v>10</v>
      </c>
      <c r="I3411" s="2" t="s">
        <v>35</v>
      </c>
      <c r="J3411" s="17">
        <v>23198.5</v>
      </c>
      <c r="K3411" s="3" t="s">
        <v>2173</v>
      </c>
      <c r="L3411" s="30">
        <f>IF(M3411="1000 szt.",((J3411/N3411)/1000),IF(M3411="gram",((J3411/N3411)*1000),J3411/N3411))</f>
        <v>49999.999999999993</v>
      </c>
      <c r="M3411" s="6" t="s">
        <v>31</v>
      </c>
      <c r="N3411" s="11">
        <v>0.46397000000000005</v>
      </c>
      <c r="O3411" s="56" t="s">
        <v>1354</v>
      </c>
    </row>
    <row r="3412" spans="1:15" ht="20.399999999999999" x14ac:dyDescent="0.3">
      <c r="A3412" s="9">
        <v>45707.385416666664</v>
      </c>
      <c r="B3412" s="2" t="s">
        <v>3</v>
      </c>
      <c r="C3412" s="2" t="s">
        <v>32</v>
      </c>
      <c r="D3412" s="2" t="s">
        <v>1710</v>
      </c>
      <c r="E3412" s="12" t="s">
        <v>167</v>
      </c>
      <c r="G3412" s="2" t="s">
        <v>16</v>
      </c>
      <c r="H3412" s="2" t="s">
        <v>10</v>
      </c>
      <c r="I3412" s="2" t="s">
        <v>35</v>
      </c>
      <c r="J3412" s="17">
        <v>20655.5</v>
      </c>
      <c r="K3412" s="3" t="s">
        <v>2173</v>
      </c>
      <c r="L3412" s="30">
        <f>IF(M3412="1000 szt.",((J3412/N3412)/1000),IF(M3412="gram",((J3412/N3412)*1000),J3412/N3412))</f>
        <v>49999.999999999993</v>
      </c>
      <c r="M3412" s="6" t="s">
        <v>31</v>
      </c>
      <c r="N3412" s="11">
        <v>0.41311000000000003</v>
      </c>
      <c r="O3412" s="56" t="s">
        <v>1354</v>
      </c>
    </row>
    <row r="3413" spans="1:15" x14ac:dyDescent="0.3">
      <c r="A3413" s="9">
        <v>45707.354166666664</v>
      </c>
      <c r="B3413" s="2" t="s">
        <v>3</v>
      </c>
      <c r="C3413" s="2" t="s">
        <v>4</v>
      </c>
      <c r="D3413" s="2" t="s">
        <v>1708</v>
      </c>
      <c r="E3413" s="12" t="s">
        <v>25</v>
      </c>
      <c r="F3413" s="12" t="s">
        <v>1901</v>
      </c>
      <c r="G3413" s="2" t="s">
        <v>26</v>
      </c>
      <c r="H3413" s="2" t="s">
        <v>29</v>
      </c>
      <c r="I3413" s="2" t="s">
        <v>41</v>
      </c>
      <c r="J3413" s="17">
        <v>14.16</v>
      </c>
      <c r="K3413" s="3" t="s">
        <v>428</v>
      </c>
      <c r="L3413" s="30">
        <f>IF(M3413="1000 szt.",((J3413/N3413)/1000),IF(M3413="gram",((J3413/N3413)*1000),J3413/N3413))</f>
        <v>667.92452830188677</v>
      </c>
      <c r="M3413" s="6" t="s">
        <v>31</v>
      </c>
      <c r="N3413" s="11">
        <v>2.12E-2</v>
      </c>
      <c r="O3413" s="56" t="s">
        <v>1354</v>
      </c>
    </row>
    <row r="3414" spans="1:15" x14ac:dyDescent="0.3">
      <c r="A3414" s="9">
        <v>45707.597222222219</v>
      </c>
      <c r="B3414" s="2" t="s">
        <v>3</v>
      </c>
      <c r="C3414" s="2" t="s">
        <v>4</v>
      </c>
      <c r="D3414" s="2" t="s">
        <v>1708</v>
      </c>
      <c r="E3414" s="12" t="s">
        <v>22</v>
      </c>
      <c r="F3414" s="12" t="s">
        <v>1899</v>
      </c>
      <c r="G3414" s="2" t="s">
        <v>23</v>
      </c>
      <c r="H3414" s="2" t="s">
        <v>7</v>
      </c>
      <c r="I3414" s="2" t="s">
        <v>7</v>
      </c>
      <c r="J3414" s="17">
        <v>281.18</v>
      </c>
      <c r="K3414" s="3" t="s">
        <v>2174</v>
      </c>
      <c r="L3414" s="30">
        <f>IF(M3414="1000 szt.",((J3414/N3414)/1000),IF(M3414="gram",((J3414/N3414)*1000),J3414/N3414))</f>
        <v>0.87868750000000007</v>
      </c>
      <c r="M3414" s="6" t="s">
        <v>19</v>
      </c>
      <c r="N3414" s="11">
        <v>320</v>
      </c>
      <c r="O3414" s="56" t="s">
        <v>1354</v>
      </c>
    </row>
    <row r="3415" spans="1:15" x14ac:dyDescent="0.3">
      <c r="A3415" s="9">
        <v>45707.454861111109</v>
      </c>
      <c r="B3415" s="2" t="s">
        <v>27</v>
      </c>
      <c r="C3415" s="2" t="s">
        <v>4</v>
      </c>
      <c r="D3415" s="2" t="s">
        <v>1714</v>
      </c>
      <c r="E3415" s="12" t="s">
        <v>1907</v>
      </c>
      <c r="F3415" s="12" t="s">
        <v>1718</v>
      </c>
      <c r="G3415" s="2" t="s">
        <v>16</v>
      </c>
      <c r="H3415" s="2" t="s">
        <v>17</v>
      </c>
      <c r="I3415" s="2" t="s">
        <v>18</v>
      </c>
      <c r="J3415" s="17">
        <v>0.7</v>
      </c>
      <c r="K3415" s="3" t="s">
        <v>2175</v>
      </c>
      <c r="L3415" s="30">
        <f>IF(M3415="1000 szt.",((J3415/N3415)/1000),IF(M3415="gram",((J3415/N3415)*1000),J3415/N3415))</f>
        <v>0.7</v>
      </c>
      <c r="M3415" s="6" t="s">
        <v>19</v>
      </c>
      <c r="N3415" s="11">
        <v>1</v>
      </c>
      <c r="O3415" s="56" t="s">
        <v>1354</v>
      </c>
    </row>
    <row r="3416" spans="1:15" x14ac:dyDescent="0.3">
      <c r="A3416" s="9">
        <v>45707.489583333336</v>
      </c>
      <c r="B3416" s="2" t="s">
        <v>27</v>
      </c>
      <c r="C3416" s="2" t="s">
        <v>28</v>
      </c>
      <c r="D3416" s="2" t="s">
        <v>1711</v>
      </c>
      <c r="E3416" s="12" t="s">
        <v>184</v>
      </c>
      <c r="G3416" s="2" t="s">
        <v>27</v>
      </c>
      <c r="H3416" s="2" t="s">
        <v>7</v>
      </c>
      <c r="I3416" s="2" t="s">
        <v>7</v>
      </c>
      <c r="J3416" s="17">
        <v>5113.9799999999996</v>
      </c>
      <c r="L3416" s="30">
        <f>IF(M3416="1000 szt.",((J3416/N3416)/1000),IF(M3416="gram",((J3416/N3416)*1000),J3416/N3416))</f>
        <v>0.87869072164948447</v>
      </c>
      <c r="M3416" s="6" t="s">
        <v>19</v>
      </c>
      <c r="N3416" s="11">
        <v>5820</v>
      </c>
      <c r="O3416" s="56" t="s">
        <v>1354</v>
      </c>
    </row>
    <row r="3417" spans="1:15" x14ac:dyDescent="0.3">
      <c r="A3417" s="9">
        <v>45707.489583333336</v>
      </c>
      <c r="B3417" s="2" t="s">
        <v>27</v>
      </c>
      <c r="C3417" s="2" t="s">
        <v>28</v>
      </c>
      <c r="D3417" s="2" t="s">
        <v>1711</v>
      </c>
      <c r="E3417" s="12" t="s">
        <v>184</v>
      </c>
      <c r="G3417" s="2" t="s">
        <v>27</v>
      </c>
      <c r="H3417" s="2" t="s">
        <v>29</v>
      </c>
      <c r="I3417" s="2" t="s">
        <v>30</v>
      </c>
      <c r="J3417" s="17">
        <v>9314.15</v>
      </c>
      <c r="L3417" s="30">
        <f>IF(M3417="1000 szt.",((J3417/N3417)/1000),IF(M3417="gram",((J3417/N3417)*1000),J3417/N3417))</f>
        <v>878.69339622641508</v>
      </c>
      <c r="M3417" s="6" t="s">
        <v>31</v>
      </c>
      <c r="N3417" s="11">
        <v>10.6</v>
      </c>
      <c r="O3417" s="56" t="s">
        <v>1354</v>
      </c>
    </row>
    <row r="3418" spans="1:15" x14ac:dyDescent="0.3">
      <c r="A3418" s="9">
        <v>45707.604166666664</v>
      </c>
      <c r="B3418" s="2" t="s">
        <v>3</v>
      </c>
      <c r="C3418" s="2" t="s">
        <v>4</v>
      </c>
      <c r="D3418" s="2" t="s">
        <v>1708</v>
      </c>
      <c r="E3418" s="12" t="s">
        <v>25</v>
      </c>
      <c r="F3418" s="12" t="s">
        <v>1896</v>
      </c>
      <c r="G3418" s="2" t="s">
        <v>26</v>
      </c>
      <c r="H3418" s="2" t="s">
        <v>55</v>
      </c>
      <c r="I3418" s="2" t="s">
        <v>57</v>
      </c>
      <c r="J3418" s="17">
        <v>180</v>
      </c>
      <c r="L3418" s="30">
        <f>IF(M3418="1000 szt.",((J3418/N3418)/1000),IF(M3418="gram",((J3418/N3418)*1000),J3418/N3418))</f>
        <v>60</v>
      </c>
      <c r="M3418" s="6" t="s">
        <v>46</v>
      </c>
      <c r="N3418" s="11">
        <v>3</v>
      </c>
      <c r="O3418" s="56" t="s">
        <v>1354</v>
      </c>
    </row>
    <row r="3419" spans="1:15" x14ac:dyDescent="0.3">
      <c r="A3419" s="9">
        <v>45707.604166666664</v>
      </c>
      <c r="B3419" s="2" t="s">
        <v>3</v>
      </c>
      <c r="C3419" s="2" t="s">
        <v>4</v>
      </c>
      <c r="D3419" s="2" t="s">
        <v>1708</v>
      </c>
      <c r="E3419" s="12" t="s">
        <v>25</v>
      </c>
      <c r="F3419" s="12" t="s">
        <v>1896</v>
      </c>
      <c r="G3419" s="2" t="s">
        <v>26</v>
      </c>
      <c r="H3419" s="2" t="s">
        <v>7</v>
      </c>
      <c r="I3419" s="2" t="s">
        <v>7</v>
      </c>
      <c r="J3419" s="17">
        <v>316.33</v>
      </c>
      <c r="L3419" s="30">
        <f>IF(M3419="1000 szt.",((J3419/N3419)/1000),IF(M3419="gram",((J3419/N3419)*1000),J3419/N3419))</f>
        <v>0.87869444444444444</v>
      </c>
      <c r="M3419" s="6" t="s">
        <v>19</v>
      </c>
      <c r="N3419" s="11">
        <v>360</v>
      </c>
      <c r="O3419" s="56" t="s">
        <v>1354</v>
      </c>
    </row>
    <row r="3420" spans="1:15" x14ac:dyDescent="0.3">
      <c r="A3420" s="9">
        <v>45708.381944444445</v>
      </c>
      <c r="B3420" s="2" t="s">
        <v>27</v>
      </c>
      <c r="C3420" s="2" t="s">
        <v>32</v>
      </c>
      <c r="D3420" s="2" t="s">
        <v>1708</v>
      </c>
      <c r="E3420" s="12" t="s">
        <v>66</v>
      </c>
      <c r="G3420" s="2" t="s">
        <v>23</v>
      </c>
      <c r="H3420" s="2" t="s">
        <v>37</v>
      </c>
      <c r="I3420" s="2" t="s">
        <v>1942</v>
      </c>
      <c r="J3420" s="17">
        <v>70000</v>
      </c>
      <c r="K3420" s="3" t="s">
        <v>2176</v>
      </c>
      <c r="L3420" s="30">
        <f>IF(M3420="1000 szt.",((J3420/N3420)/1000),IF(M3420="gram",((J3420/N3420)*1000),J3420/N3420))</f>
        <v>70000</v>
      </c>
      <c r="M3420" s="6" t="s">
        <v>19</v>
      </c>
      <c r="N3420" s="11">
        <v>1</v>
      </c>
      <c r="O3420" s="56" t="s">
        <v>1166</v>
      </c>
    </row>
    <row r="3421" spans="1:15" x14ac:dyDescent="0.3">
      <c r="A3421" s="9">
        <v>45708.375</v>
      </c>
      <c r="B3421" s="2" t="s">
        <v>27</v>
      </c>
      <c r="C3421" s="2" t="s">
        <v>28</v>
      </c>
      <c r="D3421" s="2" t="s">
        <v>1708</v>
      </c>
      <c r="E3421" s="12" t="s">
        <v>25</v>
      </c>
      <c r="G3421" s="2" t="s">
        <v>27</v>
      </c>
      <c r="H3421" s="2" t="s">
        <v>37</v>
      </c>
      <c r="I3421" s="2" t="s">
        <v>38</v>
      </c>
      <c r="J3421" s="17">
        <v>400000</v>
      </c>
      <c r="K3421" s="3" t="s">
        <v>2177</v>
      </c>
      <c r="L3421" s="30">
        <f>IF(M3421="1000 szt.",((J3421/N3421)/1000),IF(M3421="gram",((J3421/N3421)*1000),J3421/N3421))</f>
        <v>400000</v>
      </c>
      <c r="M3421" s="6" t="s">
        <v>19</v>
      </c>
      <c r="N3421" s="11">
        <v>1</v>
      </c>
      <c r="O3421" s="56" t="s">
        <v>1166</v>
      </c>
    </row>
    <row r="3422" spans="1:15" x14ac:dyDescent="0.3">
      <c r="A3422" s="9">
        <v>45708.375</v>
      </c>
      <c r="B3422" s="2" t="s">
        <v>27</v>
      </c>
      <c r="C3422" s="2" t="s">
        <v>28</v>
      </c>
      <c r="D3422" s="2" t="s">
        <v>1708</v>
      </c>
      <c r="E3422" s="12" t="s">
        <v>25</v>
      </c>
      <c r="G3422" s="2" t="s">
        <v>27</v>
      </c>
      <c r="H3422" s="2" t="s">
        <v>37</v>
      </c>
      <c r="I3422" s="2" t="s">
        <v>38</v>
      </c>
      <c r="J3422" s="17">
        <v>170000</v>
      </c>
      <c r="K3422" s="3" t="s">
        <v>2074</v>
      </c>
      <c r="L3422" s="30">
        <f>IF(M3422="1000 szt.",((J3422/N3422)/1000),IF(M3422="gram",((J3422/N3422)*1000),J3422/N3422))</f>
        <v>170000</v>
      </c>
      <c r="M3422" s="6" t="s">
        <v>19</v>
      </c>
      <c r="N3422" s="11">
        <v>1</v>
      </c>
      <c r="O3422" s="56" t="s">
        <v>1166</v>
      </c>
    </row>
    <row r="3423" spans="1:15" x14ac:dyDescent="0.3">
      <c r="A3423" s="9">
        <v>45708.375</v>
      </c>
      <c r="B3423" s="2" t="s">
        <v>27</v>
      </c>
      <c r="C3423" s="2" t="s">
        <v>28</v>
      </c>
      <c r="D3423" s="2" t="s">
        <v>1708</v>
      </c>
      <c r="E3423" s="12" t="s">
        <v>25</v>
      </c>
      <c r="G3423" s="2" t="s">
        <v>27</v>
      </c>
      <c r="H3423" s="2" t="s">
        <v>37</v>
      </c>
      <c r="I3423" s="2" t="s">
        <v>38</v>
      </c>
      <c r="J3423" s="17">
        <v>130000</v>
      </c>
      <c r="K3423" s="3" t="s">
        <v>1886</v>
      </c>
      <c r="L3423" s="30">
        <f>IF(M3423="1000 szt.",((J3423/N3423)/1000),IF(M3423="gram",((J3423/N3423)*1000),J3423/N3423))</f>
        <v>130000</v>
      </c>
      <c r="M3423" s="6" t="s">
        <v>19</v>
      </c>
      <c r="N3423" s="11">
        <v>1</v>
      </c>
      <c r="O3423" s="56" t="s">
        <v>1166</v>
      </c>
    </row>
    <row r="3424" spans="1:15" x14ac:dyDescent="0.3">
      <c r="A3424" s="9">
        <v>45708.375</v>
      </c>
      <c r="B3424" s="2" t="s">
        <v>27</v>
      </c>
      <c r="C3424" s="2" t="s">
        <v>28</v>
      </c>
      <c r="D3424" s="2" t="s">
        <v>1708</v>
      </c>
      <c r="E3424" s="12" t="s">
        <v>25</v>
      </c>
      <c r="G3424" s="2" t="s">
        <v>27</v>
      </c>
      <c r="H3424" s="2" t="s">
        <v>37</v>
      </c>
      <c r="I3424" s="2" t="s">
        <v>38</v>
      </c>
      <c r="J3424" s="17">
        <v>150000</v>
      </c>
      <c r="K3424" s="3" t="s">
        <v>991</v>
      </c>
      <c r="L3424" s="30">
        <f>IF(M3424="1000 szt.",((J3424/N3424)/1000),IF(M3424="gram",((J3424/N3424)*1000),J3424/N3424))</f>
        <v>150000</v>
      </c>
      <c r="M3424" s="6" t="s">
        <v>19</v>
      </c>
      <c r="N3424" s="11">
        <v>1</v>
      </c>
      <c r="O3424" s="56" t="s">
        <v>1166</v>
      </c>
    </row>
    <row r="3425" spans="1:15" x14ac:dyDescent="0.3">
      <c r="A3425" s="9">
        <v>45708.715277777781</v>
      </c>
      <c r="B3425" s="2" t="s">
        <v>9</v>
      </c>
      <c r="C3425" s="2" t="s">
        <v>4</v>
      </c>
      <c r="D3425" s="2" t="s">
        <v>1708</v>
      </c>
      <c r="E3425" s="12" t="s">
        <v>58</v>
      </c>
      <c r="F3425" s="12" t="s">
        <v>1895</v>
      </c>
      <c r="G3425" s="2" t="s">
        <v>23</v>
      </c>
      <c r="H3425" s="2" t="s">
        <v>37</v>
      </c>
      <c r="I3425" s="2" t="s">
        <v>38</v>
      </c>
      <c r="J3425" s="17">
        <v>10000</v>
      </c>
      <c r="K3425" s="3" t="s">
        <v>2178</v>
      </c>
      <c r="L3425" s="30">
        <f>IF(M3425="1000 szt.",((J3425/N3425)/1000),IF(M3425="gram",((J3425/N3425)*1000),J3425/N3425))</f>
        <v>10000</v>
      </c>
      <c r="M3425" s="6" t="s">
        <v>19</v>
      </c>
      <c r="N3425" s="11">
        <v>1</v>
      </c>
      <c r="O3425" s="56" t="s">
        <v>1354</v>
      </c>
    </row>
    <row r="3426" spans="1:15" x14ac:dyDescent="0.3">
      <c r="A3426" s="9">
        <v>45708.668749999997</v>
      </c>
      <c r="B3426" s="2" t="s">
        <v>27</v>
      </c>
      <c r="C3426" s="2" t="s">
        <v>28</v>
      </c>
      <c r="D3426" s="2" t="s">
        <v>1712</v>
      </c>
      <c r="E3426" s="12" t="s">
        <v>133</v>
      </c>
      <c r="G3426" s="2" t="s">
        <v>27</v>
      </c>
      <c r="H3426" s="2" t="s">
        <v>7</v>
      </c>
      <c r="I3426" s="2" t="s">
        <v>7</v>
      </c>
      <c r="J3426" s="17">
        <v>61508.3</v>
      </c>
      <c r="K3426" s="3" t="s">
        <v>2179</v>
      </c>
      <c r="L3426" s="30">
        <f>IF(M3426="1000 szt.",((J3426/N3426)/1000),IF(M3426="gram",((J3426/N3426)*1000),J3426/N3426))</f>
        <v>0.87869000000000008</v>
      </c>
      <c r="M3426" s="6" t="s">
        <v>19</v>
      </c>
      <c r="N3426" s="11">
        <v>70000</v>
      </c>
      <c r="O3426" s="56" t="s">
        <v>1354</v>
      </c>
    </row>
    <row r="3427" spans="1:15" x14ac:dyDescent="0.3">
      <c r="A3427" s="9">
        <v>45708.668749999997</v>
      </c>
      <c r="B3427" s="2" t="s">
        <v>27</v>
      </c>
      <c r="C3427" s="2" t="s">
        <v>28</v>
      </c>
      <c r="D3427" s="2" t="s">
        <v>1712</v>
      </c>
      <c r="E3427" s="12" t="s">
        <v>133</v>
      </c>
      <c r="G3427" s="2" t="s">
        <v>27</v>
      </c>
      <c r="H3427" s="2" t="s">
        <v>7</v>
      </c>
      <c r="I3427" s="2" t="s">
        <v>7</v>
      </c>
      <c r="J3427" s="17">
        <v>61508.3</v>
      </c>
      <c r="K3427" s="3" t="s">
        <v>2180</v>
      </c>
      <c r="L3427" s="30">
        <f>IF(M3427="1000 szt.",((J3427/N3427)/1000),IF(M3427="gram",((J3427/N3427)*1000),J3427/N3427))</f>
        <v>0.87869000000000008</v>
      </c>
      <c r="M3427" s="6" t="s">
        <v>19</v>
      </c>
      <c r="N3427" s="11">
        <v>70000</v>
      </c>
      <c r="O3427" s="56" t="s">
        <v>1354</v>
      </c>
    </row>
    <row r="3428" spans="1:15" x14ac:dyDescent="0.3">
      <c r="A3428" s="9">
        <v>45708.8125</v>
      </c>
      <c r="B3428" s="2" t="s">
        <v>27</v>
      </c>
      <c r="C3428" s="2" t="s">
        <v>32</v>
      </c>
      <c r="D3428" s="2" t="s">
        <v>1711</v>
      </c>
      <c r="E3428" s="12" t="s">
        <v>184</v>
      </c>
      <c r="G3428" s="2" t="s">
        <v>6</v>
      </c>
      <c r="H3428" s="2" t="s">
        <v>7</v>
      </c>
      <c r="I3428" s="2" t="s">
        <v>7</v>
      </c>
      <c r="J3428" s="17">
        <v>33899.86</v>
      </c>
      <c r="L3428" s="30">
        <f>IF(M3428="1000 szt.",((J3428/N3428)/1000),IF(M3428="gram",((J3428/N3428)*1000),J3428/N3428))</f>
        <v>0.87868999481596688</v>
      </c>
      <c r="M3428" s="6" t="s">
        <v>19</v>
      </c>
      <c r="N3428" s="11">
        <v>38580</v>
      </c>
      <c r="O3428" s="56" t="s">
        <v>1354</v>
      </c>
    </row>
    <row r="3429" spans="1:15" x14ac:dyDescent="0.3">
      <c r="A3429" s="9">
        <v>45708.8125</v>
      </c>
      <c r="B3429" s="2" t="s">
        <v>27</v>
      </c>
      <c r="C3429" s="2" t="s">
        <v>32</v>
      </c>
      <c r="D3429" s="2" t="s">
        <v>1711</v>
      </c>
      <c r="E3429" s="12" t="s">
        <v>184</v>
      </c>
      <c r="G3429" s="2" t="s">
        <v>6</v>
      </c>
      <c r="H3429" s="2" t="s">
        <v>29</v>
      </c>
      <c r="I3429" s="2" t="s">
        <v>30</v>
      </c>
      <c r="J3429" s="17">
        <v>4631.97</v>
      </c>
      <c r="L3429" s="30">
        <f>IF(M3429="1000 szt.",((J3429/N3429)/1000),IF(M3429="gram",((J3429/N3429)*1000),J3429/N3429))</f>
        <v>1140.8793103448277</v>
      </c>
      <c r="M3429" s="6" t="s">
        <v>31</v>
      </c>
      <c r="N3429" s="11">
        <v>4.0599999999999996</v>
      </c>
      <c r="O3429" s="56" t="s">
        <v>1354</v>
      </c>
    </row>
    <row r="3430" spans="1:15" x14ac:dyDescent="0.3">
      <c r="A3430" s="9">
        <v>45708.885416666664</v>
      </c>
      <c r="B3430" s="2" t="s">
        <v>27</v>
      </c>
      <c r="C3430" s="2" t="s">
        <v>32</v>
      </c>
      <c r="D3430" s="2" t="s">
        <v>1716</v>
      </c>
      <c r="E3430" s="12" t="s">
        <v>59</v>
      </c>
      <c r="G3430" s="2" t="s">
        <v>26</v>
      </c>
      <c r="H3430" s="2" t="s">
        <v>7</v>
      </c>
      <c r="I3430" s="2" t="s">
        <v>7</v>
      </c>
      <c r="J3430" s="17">
        <v>26360.7</v>
      </c>
      <c r="K3430" s="3" t="s">
        <v>1308</v>
      </c>
      <c r="L3430" s="30">
        <f>IF(M3430="1000 szt.",((J3430/N3430)/1000),IF(M3430="gram",((J3430/N3430)*1000),J3430/N3430))</f>
        <v>0.87868999999999997</v>
      </c>
      <c r="M3430" s="6" t="s">
        <v>19</v>
      </c>
      <c r="N3430" s="11">
        <v>30000</v>
      </c>
      <c r="O3430" s="56" t="s">
        <v>1354</v>
      </c>
    </row>
    <row r="3431" spans="1:15" x14ac:dyDescent="0.3">
      <c r="A3431" s="9">
        <v>45709.291666666664</v>
      </c>
      <c r="B3431" s="2" t="s">
        <v>27</v>
      </c>
      <c r="C3431" s="2" t="s">
        <v>28</v>
      </c>
      <c r="D3431" s="2" t="s">
        <v>1710</v>
      </c>
      <c r="E3431" s="12" t="s">
        <v>167</v>
      </c>
      <c r="G3431" s="2" t="s">
        <v>27</v>
      </c>
      <c r="H3431" s="2" t="s">
        <v>10</v>
      </c>
      <c r="I3431" s="2" t="s">
        <v>11</v>
      </c>
      <c r="J3431" s="17">
        <v>190400</v>
      </c>
      <c r="K3431" s="3" t="s">
        <v>2181</v>
      </c>
      <c r="L3431" s="30">
        <f>IF(M3431="1000 szt.",((J3431/N3431)/1000),IF(M3431="gram",((J3431/N3431)*1000),J3431/N3431))</f>
        <v>17000</v>
      </c>
      <c r="M3431" s="6" t="s">
        <v>31</v>
      </c>
      <c r="N3431" s="11">
        <v>11.2</v>
      </c>
      <c r="O3431" s="56" t="s">
        <v>1164</v>
      </c>
    </row>
    <row r="3432" spans="1:15" x14ac:dyDescent="0.3">
      <c r="A3432" s="9">
        <v>45709.395833333336</v>
      </c>
      <c r="B3432" s="2" t="s">
        <v>27</v>
      </c>
      <c r="C3432" s="2" t="s">
        <v>32</v>
      </c>
      <c r="D3432" s="2" t="s">
        <v>1709</v>
      </c>
      <c r="E3432" s="12" t="s">
        <v>1709</v>
      </c>
      <c r="G3432" s="2" t="s">
        <v>23</v>
      </c>
      <c r="H3432" s="2" t="s">
        <v>37</v>
      </c>
      <c r="I3432" s="2" t="s">
        <v>1942</v>
      </c>
      <c r="J3432" s="17">
        <v>280000</v>
      </c>
      <c r="K3432" s="3" t="s">
        <v>2182</v>
      </c>
      <c r="L3432" s="30">
        <f>IF(M3432="1000 szt.",((J3432/N3432)/1000),IF(M3432="gram",((J3432/N3432)*1000),J3432/N3432))</f>
        <v>280000</v>
      </c>
      <c r="M3432" s="6" t="s">
        <v>19</v>
      </c>
      <c r="N3432" s="11">
        <v>1</v>
      </c>
      <c r="O3432" s="56" t="s">
        <v>1166</v>
      </c>
    </row>
    <row r="3433" spans="1:15" x14ac:dyDescent="0.3">
      <c r="A3433" s="9">
        <v>45709.395833333336</v>
      </c>
      <c r="B3433" s="2" t="s">
        <v>27</v>
      </c>
      <c r="C3433" s="2" t="s">
        <v>32</v>
      </c>
      <c r="D3433" s="2" t="s">
        <v>1709</v>
      </c>
      <c r="E3433" s="12" t="s">
        <v>1709</v>
      </c>
      <c r="G3433" s="2" t="s">
        <v>23</v>
      </c>
      <c r="H3433" s="2" t="s">
        <v>37</v>
      </c>
      <c r="I3433" s="2" t="s">
        <v>1942</v>
      </c>
      <c r="J3433" s="17">
        <v>280000</v>
      </c>
      <c r="K3433" s="3" t="s">
        <v>2182</v>
      </c>
      <c r="L3433" s="30">
        <f>IF(M3433="1000 szt.",((J3433/N3433)/1000),IF(M3433="gram",((J3433/N3433)*1000),J3433/N3433))</f>
        <v>280000</v>
      </c>
      <c r="M3433" s="6" t="s">
        <v>19</v>
      </c>
      <c r="N3433" s="11">
        <v>1</v>
      </c>
      <c r="O3433" s="56" t="s">
        <v>1166</v>
      </c>
    </row>
    <row r="3434" spans="1:15" x14ac:dyDescent="0.3">
      <c r="A3434" s="9">
        <v>45709.34375</v>
      </c>
      <c r="B3434" s="2" t="s">
        <v>3</v>
      </c>
      <c r="C3434" s="2" t="s">
        <v>4</v>
      </c>
      <c r="D3434" s="2" t="s">
        <v>1708</v>
      </c>
      <c r="E3434" s="12" t="s">
        <v>25</v>
      </c>
      <c r="F3434" s="12" t="s">
        <v>1901</v>
      </c>
      <c r="G3434" s="2" t="s">
        <v>26</v>
      </c>
      <c r="H3434" s="2" t="s">
        <v>7</v>
      </c>
      <c r="I3434" s="2" t="s">
        <v>7</v>
      </c>
      <c r="J3434" s="17">
        <v>10544.28</v>
      </c>
      <c r="L3434" s="30">
        <f>IF(M3434="1000 szt.",((J3434/N3434)/1000),IF(M3434="gram",((J3434/N3434)*1000),J3434/N3434))</f>
        <v>0.87869000000000008</v>
      </c>
      <c r="M3434" s="6" t="s">
        <v>19</v>
      </c>
      <c r="N3434" s="11">
        <v>12000</v>
      </c>
      <c r="O3434" s="56" t="s">
        <v>1164</v>
      </c>
    </row>
    <row r="3435" spans="1:15" x14ac:dyDescent="0.3">
      <c r="A3435" s="9">
        <v>45709.111111111109</v>
      </c>
      <c r="B3435" s="2" t="s">
        <v>27</v>
      </c>
      <c r="C3435" s="2" t="s">
        <v>28</v>
      </c>
      <c r="D3435" s="2" t="s">
        <v>1716</v>
      </c>
      <c r="E3435" s="12" t="s">
        <v>1716</v>
      </c>
      <c r="G3435" s="2" t="s">
        <v>27</v>
      </c>
      <c r="H3435" s="2" t="s">
        <v>7</v>
      </c>
      <c r="I3435" s="2" t="s">
        <v>7</v>
      </c>
      <c r="J3435" s="17">
        <v>52703.83</v>
      </c>
      <c r="K3435" s="3" t="s">
        <v>2183</v>
      </c>
      <c r="L3435" s="30">
        <f>IF(M3435="1000 szt.",((J3435/N3435)/1000),IF(M3435="gram",((J3435/N3435)*1000),J3435/N3435))</f>
        <v>0.87869006335445154</v>
      </c>
      <c r="M3435" s="6" t="s">
        <v>19</v>
      </c>
      <c r="N3435" s="11">
        <v>59980</v>
      </c>
      <c r="O3435" s="56" t="s">
        <v>1354</v>
      </c>
    </row>
    <row r="3436" spans="1:15" x14ac:dyDescent="0.3">
      <c r="A3436" s="9">
        <v>45709.541666666664</v>
      </c>
      <c r="B3436" s="2" t="s">
        <v>27</v>
      </c>
      <c r="C3436" s="2" t="s">
        <v>32</v>
      </c>
      <c r="D3436" s="2" t="s">
        <v>1709</v>
      </c>
      <c r="E3436" s="12" t="s">
        <v>103</v>
      </c>
      <c r="G3436" s="2" t="s">
        <v>23</v>
      </c>
      <c r="H3436" s="2" t="s">
        <v>7</v>
      </c>
      <c r="I3436" s="2" t="s">
        <v>7</v>
      </c>
      <c r="J3436" s="17">
        <v>87.87</v>
      </c>
      <c r="L3436" s="30">
        <f>IF(M3436="1000 szt.",((J3436/N3436)/1000),IF(M3436="gram",((J3436/N3436)*1000),J3436/N3436))</f>
        <v>0.87870000000000004</v>
      </c>
      <c r="M3436" s="6" t="s">
        <v>19</v>
      </c>
      <c r="N3436" s="11">
        <v>100</v>
      </c>
      <c r="O3436" s="56" t="s">
        <v>1354</v>
      </c>
    </row>
    <row r="3437" spans="1:15" x14ac:dyDescent="0.3">
      <c r="A3437" s="9">
        <v>45709.541666666664</v>
      </c>
      <c r="B3437" s="2" t="s">
        <v>27</v>
      </c>
      <c r="C3437" s="2" t="s">
        <v>32</v>
      </c>
      <c r="D3437" s="2" t="s">
        <v>1709</v>
      </c>
      <c r="E3437" s="12" t="s">
        <v>103</v>
      </c>
      <c r="G3437" s="2" t="s">
        <v>23</v>
      </c>
      <c r="H3437" s="2" t="s">
        <v>7</v>
      </c>
      <c r="I3437" s="2" t="s">
        <v>7</v>
      </c>
      <c r="J3437" s="17">
        <v>52.72</v>
      </c>
      <c r="L3437" s="30">
        <f>IF(M3437="1000 szt.",((J3437/N3437)/1000),IF(M3437="gram",((J3437/N3437)*1000),J3437/N3437))</f>
        <v>0.8786666666666666</v>
      </c>
      <c r="M3437" s="6" t="s">
        <v>19</v>
      </c>
      <c r="N3437" s="11">
        <v>60</v>
      </c>
      <c r="O3437" s="56" t="s">
        <v>1354</v>
      </c>
    </row>
    <row r="3438" spans="1:15" x14ac:dyDescent="0.3">
      <c r="A3438" s="9">
        <v>45709.5</v>
      </c>
      <c r="B3438" s="2" t="s">
        <v>27</v>
      </c>
      <c r="C3438" s="2" t="s">
        <v>32</v>
      </c>
      <c r="D3438" s="2" t="s">
        <v>1716</v>
      </c>
      <c r="E3438" s="12" t="s">
        <v>1215</v>
      </c>
      <c r="G3438" s="2" t="s">
        <v>26</v>
      </c>
      <c r="H3438" s="2" t="s">
        <v>7</v>
      </c>
      <c r="I3438" s="2" t="s">
        <v>7</v>
      </c>
      <c r="J3438" s="17">
        <v>23724.63</v>
      </c>
      <c r="L3438" s="30">
        <f>IF(M3438="1000 szt.",((J3438/N3438)/1000),IF(M3438="gram",((J3438/N3438)*1000),J3438/N3438))</f>
        <v>0.87869000000000008</v>
      </c>
      <c r="M3438" s="6" t="s">
        <v>19</v>
      </c>
      <c r="N3438" s="11">
        <v>27000</v>
      </c>
      <c r="O3438" s="56" t="s">
        <v>1354</v>
      </c>
    </row>
    <row r="3439" spans="1:15" x14ac:dyDescent="0.3">
      <c r="A3439" s="9">
        <v>45709.333333333336</v>
      </c>
      <c r="B3439" s="2" t="s">
        <v>27</v>
      </c>
      <c r="C3439" s="2" t="s">
        <v>32</v>
      </c>
      <c r="D3439" s="2" t="s">
        <v>1716</v>
      </c>
      <c r="E3439" s="12" t="s">
        <v>851</v>
      </c>
      <c r="G3439" s="2" t="s">
        <v>26</v>
      </c>
      <c r="H3439" s="2" t="s">
        <v>7</v>
      </c>
      <c r="I3439" s="2" t="s">
        <v>7</v>
      </c>
      <c r="J3439" s="17">
        <v>21967.25</v>
      </c>
      <c r="K3439" s="3" t="s">
        <v>1445</v>
      </c>
      <c r="L3439" s="30">
        <f>IF(M3439="1000 szt.",((J3439/N3439)/1000),IF(M3439="gram",((J3439/N3439)*1000),J3439/N3439))</f>
        <v>0.87868999999999997</v>
      </c>
      <c r="M3439" s="6" t="s">
        <v>19</v>
      </c>
      <c r="N3439" s="11">
        <v>25000</v>
      </c>
      <c r="O3439" s="56" t="s">
        <v>1354</v>
      </c>
    </row>
    <row r="3440" spans="1:15" x14ac:dyDescent="0.3">
      <c r="A3440" s="9">
        <v>45709.416666666664</v>
      </c>
      <c r="B3440" s="2" t="s">
        <v>27</v>
      </c>
      <c r="C3440" s="2" t="s">
        <v>32</v>
      </c>
      <c r="D3440" s="2" t="s">
        <v>1716</v>
      </c>
      <c r="E3440" s="12" t="s">
        <v>851</v>
      </c>
      <c r="G3440" s="2" t="s">
        <v>26</v>
      </c>
      <c r="H3440" s="2" t="s">
        <v>7</v>
      </c>
      <c r="I3440" s="2" t="s">
        <v>7</v>
      </c>
      <c r="J3440" s="17">
        <v>26360.7</v>
      </c>
      <c r="L3440" s="30">
        <f>IF(M3440="1000 szt.",((J3440/N3440)/1000),IF(M3440="gram",((J3440/N3440)*1000),J3440/N3440))</f>
        <v>0.87868999999999997</v>
      </c>
      <c r="M3440" s="6" t="s">
        <v>19</v>
      </c>
      <c r="N3440" s="11">
        <v>30000</v>
      </c>
      <c r="O3440" s="56" t="s">
        <v>1354</v>
      </c>
    </row>
    <row r="3441" spans="1:15" x14ac:dyDescent="0.3">
      <c r="A3441" s="9">
        <v>45709.645833333336</v>
      </c>
      <c r="B3441" s="2" t="s">
        <v>3</v>
      </c>
      <c r="C3441" s="2" t="s">
        <v>4</v>
      </c>
      <c r="D3441" s="2" t="s">
        <v>1708</v>
      </c>
      <c r="E3441" s="12" t="s">
        <v>66</v>
      </c>
      <c r="F3441" s="12" t="s">
        <v>1900</v>
      </c>
      <c r="G3441" s="2" t="s">
        <v>23</v>
      </c>
      <c r="H3441" s="2" t="s">
        <v>64</v>
      </c>
      <c r="I3441" s="2" t="s">
        <v>1940</v>
      </c>
      <c r="J3441" s="17">
        <v>60</v>
      </c>
      <c r="K3441" s="3" t="s">
        <v>2184</v>
      </c>
      <c r="L3441" s="30">
        <f>IF(M3441="1000 szt.",((J3441/N3441)/1000),IF(M3441="gram",((J3441/N3441)*1000),J3441/N3441))</f>
        <v>60</v>
      </c>
      <c r="M3441" s="6" t="s">
        <v>19</v>
      </c>
      <c r="N3441" s="11">
        <v>1</v>
      </c>
      <c r="O3441" s="56" t="s">
        <v>1354</v>
      </c>
    </row>
    <row r="3442" spans="1:15" x14ac:dyDescent="0.3">
      <c r="A3442" s="9">
        <v>45709.75</v>
      </c>
      <c r="B3442" s="2" t="s">
        <v>3</v>
      </c>
      <c r="C3442" s="2" t="s">
        <v>4</v>
      </c>
      <c r="D3442" s="2" t="s">
        <v>1708</v>
      </c>
      <c r="E3442" s="12" t="s">
        <v>25</v>
      </c>
      <c r="F3442" s="12" t="s">
        <v>1896</v>
      </c>
      <c r="G3442" s="2" t="s">
        <v>26</v>
      </c>
      <c r="H3442" s="2" t="s">
        <v>7</v>
      </c>
      <c r="I3442" s="2" t="s">
        <v>7</v>
      </c>
      <c r="J3442" s="17">
        <v>2636.07</v>
      </c>
      <c r="L3442" s="30">
        <f>IF(M3442="1000 szt.",((J3442/N3442)/1000),IF(M3442="gram",((J3442/N3442)*1000),J3442/N3442))</f>
        <v>0.87869000000000008</v>
      </c>
      <c r="M3442" s="6" t="s">
        <v>19</v>
      </c>
      <c r="N3442" s="11">
        <v>3000</v>
      </c>
      <c r="O3442" s="56" t="s">
        <v>1354</v>
      </c>
    </row>
    <row r="3443" spans="1:15" x14ac:dyDescent="0.3">
      <c r="A3443" s="9">
        <v>45710.197916666664</v>
      </c>
      <c r="B3443" s="2" t="s">
        <v>3</v>
      </c>
      <c r="C3443" s="2" t="s">
        <v>4</v>
      </c>
      <c r="D3443" s="2" t="s">
        <v>1708</v>
      </c>
      <c r="E3443" s="12" t="s">
        <v>58</v>
      </c>
      <c r="F3443" s="12" t="s">
        <v>1895</v>
      </c>
      <c r="G3443" s="2" t="s">
        <v>23</v>
      </c>
      <c r="H3443" s="2" t="s">
        <v>17</v>
      </c>
      <c r="I3443" s="2" t="s">
        <v>18</v>
      </c>
      <c r="J3443" s="17">
        <v>3</v>
      </c>
      <c r="L3443" s="30">
        <f>IF(M3443="1000 szt.",((J3443/N3443)/1000),IF(M3443="gram",((J3443/N3443)*1000),J3443/N3443))</f>
        <v>3</v>
      </c>
      <c r="M3443" s="6" t="s">
        <v>19</v>
      </c>
      <c r="N3443" s="11">
        <v>1</v>
      </c>
      <c r="O3443" s="56" t="s">
        <v>1354</v>
      </c>
    </row>
    <row r="3444" spans="1:15" x14ac:dyDescent="0.3">
      <c r="A3444" s="9">
        <v>45710.430555555555</v>
      </c>
      <c r="B3444" s="2" t="s">
        <v>9</v>
      </c>
      <c r="C3444" s="2" t="s">
        <v>4</v>
      </c>
      <c r="D3444" s="2" t="s">
        <v>1709</v>
      </c>
      <c r="E3444" s="12" t="s">
        <v>52</v>
      </c>
      <c r="F3444" s="12" t="s">
        <v>1695</v>
      </c>
      <c r="G3444" s="2" t="s">
        <v>16</v>
      </c>
      <c r="H3444" s="2" t="s">
        <v>17</v>
      </c>
      <c r="I3444" s="2" t="s">
        <v>18</v>
      </c>
      <c r="J3444" s="17">
        <v>4</v>
      </c>
      <c r="K3444" s="3" t="s">
        <v>2185</v>
      </c>
      <c r="L3444" s="30">
        <f>IF(M3444="1000 szt.",((J3444/N3444)/1000),IF(M3444="gram",((J3444/N3444)*1000),J3444/N3444))</f>
        <v>4</v>
      </c>
      <c r="M3444" s="6" t="s">
        <v>19</v>
      </c>
      <c r="N3444" s="11">
        <v>1</v>
      </c>
      <c r="O3444" s="56" t="s">
        <v>1354</v>
      </c>
    </row>
    <row r="3445" spans="1:15" x14ac:dyDescent="0.3">
      <c r="A3445" s="9">
        <v>45710.461805555555</v>
      </c>
      <c r="B3445" s="2" t="s">
        <v>9</v>
      </c>
      <c r="C3445" s="2" t="s">
        <v>4</v>
      </c>
      <c r="D3445" s="2" t="s">
        <v>1709</v>
      </c>
      <c r="E3445" s="12" t="s">
        <v>52</v>
      </c>
      <c r="F3445" s="12" t="s">
        <v>1695</v>
      </c>
      <c r="G3445" s="2" t="s">
        <v>16</v>
      </c>
      <c r="H3445" s="2" t="s">
        <v>17</v>
      </c>
      <c r="I3445" s="2" t="s">
        <v>18</v>
      </c>
      <c r="J3445" s="17">
        <v>3</v>
      </c>
      <c r="K3445" s="3" t="s">
        <v>2186</v>
      </c>
      <c r="L3445" s="30">
        <f>IF(M3445="1000 szt.",((J3445/N3445)/1000),IF(M3445="gram",((J3445/N3445)*1000),J3445/N3445))</f>
        <v>3</v>
      </c>
      <c r="M3445" s="6" t="s">
        <v>19</v>
      </c>
      <c r="N3445" s="11">
        <v>1</v>
      </c>
      <c r="O3445" s="56" t="s">
        <v>1354</v>
      </c>
    </row>
    <row r="3446" spans="1:15" x14ac:dyDescent="0.3">
      <c r="A3446" s="9">
        <v>45710.461805555555</v>
      </c>
      <c r="B3446" s="2" t="s">
        <v>9</v>
      </c>
      <c r="C3446" s="2" t="s">
        <v>4</v>
      </c>
      <c r="D3446" s="2" t="s">
        <v>1709</v>
      </c>
      <c r="E3446" s="12" t="s">
        <v>52</v>
      </c>
      <c r="F3446" s="12" t="s">
        <v>1695</v>
      </c>
      <c r="G3446" s="2" t="s">
        <v>16</v>
      </c>
      <c r="H3446" s="2" t="s">
        <v>17</v>
      </c>
      <c r="I3446" s="2" t="s">
        <v>18</v>
      </c>
      <c r="J3446" s="17">
        <v>3</v>
      </c>
      <c r="K3446" s="3" t="s">
        <v>2187</v>
      </c>
      <c r="L3446" s="30">
        <f>IF(M3446="1000 szt.",((J3446/N3446)/1000),IF(M3446="gram",((J3446/N3446)*1000),J3446/N3446))</f>
        <v>3</v>
      </c>
      <c r="M3446" s="6" t="s">
        <v>19</v>
      </c>
      <c r="N3446" s="11">
        <v>1</v>
      </c>
      <c r="O3446" s="56" t="s">
        <v>1354</v>
      </c>
    </row>
    <row r="3447" spans="1:15" x14ac:dyDescent="0.3">
      <c r="A3447" s="9">
        <v>45710.553472222222</v>
      </c>
      <c r="B3447" s="2" t="s">
        <v>3</v>
      </c>
      <c r="C3447" s="2" t="s">
        <v>4</v>
      </c>
      <c r="D3447" s="2" t="s">
        <v>1708</v>
      </c>
      <c r="E3447" s="12" t="s">
        <v>22</v>
      </c>
      <c r="F3447" s="12" t="s">
        <v>1899</v>
      </c>
      <c r="G3447" s="2" t="s">
        <v>23</v>
      </c>
      <c r="H3447" s="2" t="s">
        <v>7</v>
      </c>
      <c r="I3447" s="2" t="s">
        <v>7</v>
      </c>
      <c r="J3447" s="17">
        <v>439.35</v>
      </c>
      <c r="K3447" s="3" t="s">
        <v>2188</v>
      </c>
      <c r="L3447" s="30">
        <f>IF(M3447="1000 szt.",((J3447/N3447)/1000),IF(M3447="gram",((J3447/N3447)*1000),J3447/N3447))</f>
        <v>0.87870000000000004</v>
      </c>
      <c r="M3447" s="6" t="s">
        <v>19</v>
      </c>
      <c r="N3447" s="11">
        <v>500</v>
      </c>
      <c r="O3447" s="56" t="s">
        <v>1354</v>
      </c>
    </row>
    <row r="3448" spans="1:15" ht="40.799999999999997" x14ac:dyDescent="0.3">
      <c r="A3448" s="9">
        <v>45710.5</v>
      </c>
      <c r="B3448" s="2" t="s">
        <v>27</v>
      </c>
      <c r="C3448" s="2" t="s">
        <v>32</v>
      </c>
      <c r="D3448" s="2" t="s">
        <v>1708</v>
      </c>
      <c r="E3448" s="12" t="s">
        <v>58</v>
      </c>
      <c r="G3448" s="2" t="s">
        <v>23</v>
      </c>
      <c r="H3448" s="2" t="s">
        <v>55</v>
      </c>
      <c r="I3448" s="2" t="s">
        <v>57</v>
      </c>
      <c r="J3448" s="17">
        <v>447.02</v>
      </c>
      <c r="K3448" s="3" t="s">
        <v>2189</v>
      </c>
      <c r="L3448" s="30">
        <f>IF(M3448="1000 szt.",((J3448/N3448)/1000),IF(M3448="gram",((J3448/N3448)*1000),J3448/N3448))</f>
        <v>31.93</v>
      </c>
      <c r="M3448" s="6" t="s">
        <v>46</v>
      </c>
      <c r="N3448" s="11">
        <v>14</v>
      </c>
      <c r="O3448" s="56" t="s">
        <v>1354</v>
      </c>
    </row>
    <row r="3449" spans="1:15" ht="30.6" x14ac:dyDescent="0.3">
      <c r="A3449" s="9">
        <v>45710.71875</v>
      </c>
      <c r="B3449" s="2" t="s">
        <v>9</v>
      </c>
      <c r="C3449" s="2" t="s">
        <v>4</v>
      </c>
      <c r="D3449" s="2" t="s">
        <v>1709</v>
      </c>
      <c r="E3449" s="12" t="s">
        <v>103</v>
      </c>
      <c r="F3449" s="12" t="s">
        <v>1897</v>
      </c>
      <c r="G3449" s="2" t="s">
        <v>23</v>
      </c>
      <c r="H3449" s="2" t="s">
        <v>11</v>
      </c>
      <c r="I3449" s="2" t="s">
        <v>11</v>
      </c>
      <c r="J3449" s="17">
        <v>26000</v>
      </c>
      <c r="K3449" s="3" t="s">
        <v>2190</v>
      </c>
      <c r="L3449" s="30">
        <f>IF(M3449="1000 szt.",((J3449/N3449)/1000),IF(M3449="gram",((J3449/N3449)*1000),J3449/N3449))</f>
        <v>26000</v>
      </c>
      <c r="M3449" s="6" t="s">
        <v>19</v>
      </c>
      <c r="N3449" s="11">
        <v>1</v>
      </c>
      <c r="O3449" s="56" t="s">
        <v>1354</v>
      </c>
    </row>
    <row r="3450" spans="1:15" x14ac:dyDescent="0.3">
      <c r="A3450" s="9">
        <v>45710.888888888891</v>
      </c>
      <c r="B3450" s="2" t="s">
        <v>3</v>
      </c>
      <c r="C3450" s="2" t="s">
        <v>4</v>
      </c>
      <c r="D3450" s="2" t="s">
        <v>1715</v>
      </c>
      <c r="E3450" s="12" t="s">
        <v>113</v>
      </c>
      <c r="F3450" s="12" t="s">
        <v>1698</v>
      </c>
      <c r="G3450" s="2" t="s">
        <v>16</v>
      </c>
      <c r="H3450" s="2" t="s">
        <v>10</v>
      </c>
      <c r="I3450" s="2" t="s">
        <v>11</v>
      </c>
      <c r="L3450" s="30">
        <f>IF(M3450="1000 szt.",((J3450/N3450)/1000),IF(M3450="gram",((J3450/N3450)*1000),J3450/N3450))</f>
        <v>0</v>
      </c>
      <c r="M3450" s="6" t="s">
        <v>31</v>
      </c>
      <c r="N3450" s="11">
        <v>10.638</v>
      </c>
      <c r="O3450" s="56" t="s">
        <v>1164</v>
      </c>
    </row>
    <row r="3451" spans="1:15" x14ac:dyDescent="0.3">
      <c r="A3451" s="9">
        <v>45710.96875</v>
      </c>
      <c r="B3451" s="2" t="s">
        <v>27</v>
      </c>
      <c r="C3451" s="2" t="s">
        <v>32</v>
      </c>
      <c r="D3451" s="2" t="s">
        <v>1716</v>
      </c>
      <c r="E3451" s="12" t="s">
        <v>277</v>
      </c>
      <c r="G3451" s="2" t="s">
        <v>26</v>
      </c>
      <c r="H3451" s="2" t="s">
        <v>7</v>
      </c>
      <c r="I3451" s="2" t="s">
        <v>7</v>
      </c>
      <c r="J3451" s="17">
        <v>23689.48</v>
      </c>
      <c r="K3451" s="3" t="s">
        <v>2191</v>
      </c>
      <c r="L3451" s="30">
        <f>IF(M3451="1000 szt.",((J3451/N3451)/1000),IF(M3451="gram",((J3451/N3451)*1000),J3451/N3451))</f>
        <v>0.87868991097922844</v>
      </c>
      <c r="M3451" s="6" t="s">
        <v>19</v>
      </c>
      <c r="N3451" s="11">
        <v>26960</v>
      </c>
      <c r="O3451" s="56" t="s">
        <v>1354</v>
      </c>
    </row>
    <row r="3452" spans="1:15" x14ac:dyDescent="0.3">
      <c r="A3452" s="9">
        <v>45711.044444444444</v>
      </c>
      <c r="B3452" s="2" t="s">
        <v>9</v>
      </c>
      <c r="C3452" s="2" t="s">
        <v>4</v>
      </c>
      <c r="D3452" s="2" t="s">
        <v>1709</v>
      </c>
      <c r="E3452" s="12" t="s">
        <v>224</v>
      </c>
      <c r="F3452" s="12" t="s">
        <v>1914</v>
      </c>
      <c r="G3452" s="2" t="s">
        <v>23</v>
      </c>
      <c r="H3452" s="2" t="s">
        <v>37</v>
      </c>
      <c r="I3452" s="2" t="s">
        <v>38</v>
      </c>
      <c r="J3452" s="17">
        <v>85000</v>
      </c>
      <c r="K3452" s="3" t="s">
        <v>2192</v>
      </c>
      <c r="L3452" s="30">
        <f>IF(M3452="1000 szt.",((J3452/N3452)/1000),IF(M3452="gram",((J3452/N3452)*1000),J3452/N3452))</f>
        <v>85000</v>
      </c>
      <c r="M3452" s="6" t="s">
        <v>19</v>
      </c>
      <c r="N3452" s="11">
        <v>1</v>
      </c>
      <c r="O3452" s="56" t="s">
        <v>1354</v>
      </c>
    </row>
    <row r="3453" spans="1:15" x14ac:dyDescent="0.3">
      <c r="A3453" s="9">
        <v>45710.902777777781</v>
      </c>
      <c r="B3453" s="2" t="s">
        <v>3</v>
      </c>
      <c r="C3453" s="2" t="s">
        <v>4</v>
      </c>
      <c r="D3453" s="2" t="s">
        <v>1708</v>
      </c>
      <c r="E3453" s="12" t="s">
        <v>22</v>
      </c>
      <c r="F3453" s="12" t="s">
        <v>1899</v>
      </c>
      <c r="G3453" s="2" t="s">
        <v>23</v>
      </c>
      <c r="H3453" s="2" t="s">
        <v>64</v>
      </c>
      <c r="I3453" s="2" t="s">
        <v>1940</v>
      </c>
      <c r="J3453" s="17">
        <v>40</v>
      </c>
      <c r="K3453" s="3" t="s">
        <v>866</v>
      </c>
      <c r="L3453" s="30">
        <f>IF(M3453="1000 szt.",((J3453/N3453)/1000),IF(M3453="gram",((J3453/N3453)*1000),J3453/N3453))</f>
        <v>40</v>
      </c>
      <c r="M3453" s="6" t="s">
        <v>19</v>
      </c>
      <c r="N3453" s="11">
        <v>1</v>
      </c>
      <c r="O3453" s="56" t="s">
        <v>1163</v>
      </c>
    </row>
    <row r="3454" spans="1:15" x14ac:dyDescent="0.3">
      <c r="A3454" s="9">
        <v>45711.611111111109</v>
      </c>
      <c r="B3454" s="2" t="s">
        <v>3</v>
      </c>
      <c r="C3454" s="2" t="s">
        <v>4</v>
      </c>
      <c r="D3454" s="2" t="s">
        <v>1708</v>
      </c>
      <c r="E3454" s="12" t="s">
        <v>25</v>
      </c>
      <c r="F3454" s="12" t="s">
        <v>1901</v>
      </c>
      <c r="G3454" s="2" t="s">
        <v>26</v>
      </c>
      <c r="H3454" s="2" t="s">
        <v>55</v>
      </c>
      <c r="I3454" s="2" t="s">
        <v>1205</v>
      </c>
      <c r="J3454" s="17">
        <v>15</v>
      </c>
      <c r="L3454" s="30">
        <f>IF(M3454="1000 szt.",((J3454/N3454)/1000),IF(M3454="gram",((J3454/N3454)*1000),J3454/N3454))</f>
        <v>30</v>
      </c>
      <c r="M3454" s="6" t="s">
        <v>46</v>
      </c>
      <c r="N3454" s="11">
        <v>0.5</v>
      </c>
      <c r="O3454" s="56" t="s">
        <v>1354</v>
      </c>
    </row>
    <row r="3455" spans="1:15" x14ac:dyDescent="0.3">
      <c r="A3455" s="9">
        <v>45711.611111111109</v>
      </c>
      <c r="B3455" s="2" t="s">
        <v>3</v>
      </c>
      <c r="C3455" s="2" t="s">
        <v>4</v>
      </c>
      <c r="D3455" s="2" t="s">
        <v>1708</v>
      </c>
      <c r="E3455" s="12" t="s">
        <v>25</v>
      </c>
      <c r="F3455" s="12" t="s">
        <v>1901</v>
      </c>
      <c r="G3455" s="2" t="s">
        <v>26</v>
      </c>
      <c r="H3455" s="2" t="s">
        <v>55</v>
      </c>
      <c r="I3455" s="2" t="s">
        <v>11</v>
      </c>
      <c r="J3455" s="17">
        <v>21</v>
      </c>
      <c r="K3455" s="3" t="s">
        <v>2193</v>
      </c>
      <c r="L3455" s="30">
        <f>IF(M3455="1000 szt.",((J3455/N3455)/1000),IF(M3455="gram",((J3455/N3455)*1000),J3455/N3455))</f>
        <v>30.000000000000004</v>
      </c>
      <c r="M3455" s="6" t="s">
        <v>46</v>
      </c>
      <c r="N3455" s="11">
        <v>0.7</v>
      </c>
      <c r="O3455" s="56" t="s">
        <v>1354</v>
      </c>
    </row>
    <row r="3456" spans="1:15" x14ac:dyDescent="0.3">
      <c r="A3456" s="9">
        <v>45711.541666666664</v>
      </c>
      <c r="B3456" s="2" t="s">
        <v>9</v>
      </c>
      <c r="C3456" s="2" t="s">
        <v>4</v>
      </c>
      <c r="D3456" s="2" t="s">
        <v>1709</v>
      </c>
      <c r="E3456" s="12" t="s">
        <v>52</v>
      </c>
      <c r="F3456" s="12" t="s">
        <v>1695</v>
      </c>
      <c r="G3456" s="2" t="s">
        <v>16</v>
      </c>
      <c r="H3456" s="2" t="s">
        <v>17</v>
      </c>
      <c r="I3456" s="2" t="s">
        <v>18</v>
      </c>
      <c r="J3456" s="17">
        <v>90</v>
      </c>
      <c r="K3456" s="3" t="s">
        <v>2194</v>
      </c>
      <c r="L3456" s="30">
        <f>IF(M3456="1000 szt.",((J3456/N3456)/1000),IF(M3456="gram",((J3456/N3456)*1000),J3456/N3456))</f>
        <v>3</v>
      </c>
      <c r="M3456" s="6" t="s">
        <v>19</v>
      </c>
      <c r="N3456" s="11">
        <v>30</v>
      </c>
      <c r="O3456" s="56" t="s">
        <v>1354</v>
      </c>
    </row>
    <row r="3457" spans="1:15" x14ac:dyDescent="0.3">
      <c r="A3457" s="9">
        <v>45712.208333333336</v>
      </c>
      <c r="B3457" s="2" t="s">
        <v>3</v>
      </c>
      <c r="C3457" s="2" t="s">
        <v>4</v>
      </c>
      <c r="D3457" s="2" t="s">
        <v>1708</v>
      </c>
      <c r="E3457" s="12" t="s">
        <v>25</v>
      </c>
      <c r="F3457" s="12" t="s">
        <v>1901</v>
      </c>
      <c r="G3457" s="2" t="s">
        <v>26</v>
      </c>
      <c r="H3457" s="2" t="s">
        <v>7</v>
      </c>
      <c r="I3457" s="2" t="s">
        <v>7</v>
      </c>
      <c r="J3457" s="17">
        <v>6931.99</v>
      </c>
      <c r="L3457" s="30">
        <f>IF(M3457="1000 szt.",((J3457/N3457)/1000),IF(M3457="gram",((J3457/N3457)*1000),J3457/N3457))</f>
        <v>0.87869058182279125</v>
      </c>
      <c r="M3457" s="6" t="s">
        <v>19</v>
      </c>
      <c r="N3457" s="11">
        <v>7889</v>
      </c>
      <c r="O3457" s="56" t="s">
        <v>1163</v>
      </c>
    </row>
    <row r="3458" spans="1:15" x14ac:dyDescent="0.3">
      <c r="A3458" s="9">
        <v>45712.208333333336</v>
      </c>
      <c r="B3458" s="2" t="s">
        <v>3</v>
      </c>
      <c r="C3458" s="2" t="s">
        <v>4</v>
      </c>
      <c r="D3458" s="2" t="s">
        <v>1708</v>
      </c>
      <c r="E3458" s="12" t="s">
        <v>25</v>
      </c>
      <c r="F3458" s="12" t="s">
        <v>1901</v>
      </c>
      <c r="G3458" s="2" t="s">
        <v>26</v>
      </c>
      <c r="H3458" s="2" t="s">
        <v>7</v>
      </c>
      <c r="I3458" s="2" t="s">
        <v>7</v>
      </c>
      <c r="J3458" s="17">
        <v>913.84</v>
      </c>
      <c r="L3458" s="30">
        <f>IF(M3458="1000 szt.",((J3458/N3458)/1000),IF(M3458="gram",((J3458/N3458)*1000),J3458/N3458))</f>
        <v>0.87869230769230777</v>
      </c>
      <c r="M3458" s="6" t="s">
        <v>19</v>
      </c>
      <c r="N3458" s="11">
        <v>1040</v>
      </c>
      <c r="O3458" s="56" t="s">
        <v>1163</v>
      </c>
    </row>
    <row r="3459" spans="1:15" x14ac:dyDescent="0.3">
      <c r="A3459" s="9">
        <v>45712.614583333336</v>
      </c>
      <c r="B3459" s="2" t="s">
        <v>3</v>
      </c>
      <c r="C3459" s="2" t="s">
        <v>4</v>
      </c>
      <c r="D3459" s="2" t="s">
        <v>1708</v>
      </c>
      <c r="E3459" s="12" t="s">
        <v>58</v>
      </c>
      <c r="F3459" s="12" t="s">
        <v>1895</v>
      </c>
      <c r="G3459" s="2" t="s">
        <v>23</v>
      </c>
      <c r="H3459" s="2" t="s">
        <v>7</v>
      </c>
      <c r="I3459" s="2" t="s">
        <v>7</v>
      </c>
      <c r="J3459" s="17">
        <v>123.02</v>
      </c>
      <c r="K3459" s="3" t="s">
        <v>2195</v>
      </c>
      <c r="L3459" s="30">
        <f>IF(M3459="1000 szt.",((J3459/N3459)/1000),IF(M3459="gram",((J3459/N3459)*1000),J3459/N3459))</f>
        <v>0.87871428571428567</v>
      </c>
      <c r="M3459" s="6" t="s">
        <v>19</v>
      </c>
      <c r="N3459" s="11">
        <v>140</v>
      </c>
      <c r="O3459" s="56" t="s">
        <v>1354</v>
      </c>
    </row>
    <row r="3460" spans="1:15" x14ac:dyDescent="0.3">
      <c r="A3460" s="9">
        <v>45712.25</v>
      </c>
      <c r="B3460" s="2" t="s">
        <v>27</v>
      </c>
      <c r="C3460" s="2" t="s">
        <v>32</v>
      </c>
      <c r="D3460" s="2" t="s">
        <v>1708</v>
      </c>
      <c r="E3460" s="12" t="s">
        <v>25</v>
      </c>
      <c r="G3460" s="2" t="s">
        <v>26</v>
      </c>
      <c r="H3460" s="2" t="s">
        <v>7</v>
      </c>
      <c r="I3460" s="2" t="s">
        <v>7</v>
      </c>
      <c r="J3460" s="17">
        <v>773.25</v>
      </c>
      <c r="L3460" s="30">
        <f>IF(M3460="1000 szt.",((J3460/N3460)/1000),IF(M3460="gram",((J3460/N3460)*1000),J3460/N3460))</f>
        <v>0.87869318181818179</v>
      </c>
      <c r="M3460" s="6" t="s">
        <v>19</v>
      </c>
      <c r="N3460" s="11">
        <v>880</v>
      </c>
      <c r="O3460" s="56" t="s">
        <v>1163</v>
      </c>
    </row>
    <row r="3461" spans="1:15" x14ac:dyDescent="0.3">
      <c r="A3461" s="9">
        <v>45712.25</v>
      </c>
      <c r="B3461" s="2" t="s">
        <v>27</v>
      </c>
      <c r="C3461" s="2" t="s">
        <v>32</v>
      </c>
      <c r="D3461" s="2" t="s">
        <v>1708</v>
      </c>
      <c r="E3461" s="12" t="s">
        <v>25</v>
      </c>
      <c r="G3461" s="2" t="s">
        <v>26</v>
      </c>
      <c r="H3461" s="2" t="s">
        <v>55</v>
      </c>
      <c r="I3461" s="2" t="s">
        <v>57</v>
      </c>
      <c r="J3461" s="17">
        <v>300</v>
      </c>
      <c r="L3461" s="30">
        <f>IF(M3461="1000 szt.",((J3461/N3461)/1000),IF(M3461="gram",((J3461/N3461)*1000),J3461/N3461))</f>
        <v>60</v>
      </c>
      <c r="M3461" s="6" t="s">
        <v>46</v>
      </c>
      <c r="N3461" s="11">
        <v>5</v>
      </c>
      <c r="O3461" s="56" t="s">
        <v>1163</v>
      </c>
    </row>
    <row r="3462" spans="1:15" x14ac:dyDescent="0.3">
      <c r="A3462" s="9">
        <v>45712.25</v>
      </c>
      <c r="B3462" s="2" t="s">
        <v>27</v>
      </c>
      <c r="C3462" s="2" t="s">
        <v>32</v>
      </c>
      <c r="D3462" s="2" t="s">
        <v>1708</v>
      </c>
      <c r="E3462" s="12" t="s">
        <v>25</v>
      </c>
      <c r="G3462" s="2" t="s">
        <v>26</v>
      </c>
      <c r="H3462" s="2" t="s">
        <v>11</v>
      </c>
      <c r="I3462" s="2" t="s">
        <v>11</v>
      </c>
      <c r="K3462" s="3" t="s">
        <v>2196</v>
      </c>
      <c r="L3462" s="30">
        <f>IF(M3462="1000 szt.",((J3462/N3462)/1000),IF(M3462="gram",((J3462/N3462)*1000),J3462/N3462))</f>
        <v>0</v>
      </c>
      <c r="M3462" s="6" t="s">
        <v>19</v>
      </c>
      <c r="N3462" s="11">
        <v>1109</v>
      </c>
      <c r="O3462" s="56" t="s">
        <v>1163</v>
      </c>
    </row>
    <row r="3463" spans="1:15" ht="20.399999999999999" x14ac:dyDescent="0.3">
      <c r="A3463" s="9">
        <v>45712.61041666667</v>
      </c>
      <c r="B3463" s="2" t="s">
        <v>27</v>
      </c>
      <c r="C3463" s="2" t="s">
        <v>32</v>
      </c>
      <c r="D3463" s="2" t="s">
        <v>1708</v>
      </c>
      <c r="E3463" s="12" t="s">
        <v>186</v>
      </c>
      <c r="G3463" s="2" t="s">
        <v>26</v>
      </c>
      <c r="H3463" s="2" t="s">
        <v>7</v>
      </c>
      <c r="I3463" s="2" t="s">
        <v>7</v>
      </c>
      <c r="J3463" s="17">
        <v>1739.81</v>
      </c>
      <c r="K3463" s="3" t="s">
        <v>2197</v>
      </c>
      <c r="L3463" s="30">
        <f>IF(M3463="1000 szt.",((J3463/N3463)/1000),IF(M3463="gram",((J3463/N3463)*1000),J3463/N3463))</f>
        <v>0.87869191919191914</v>
      </c>
      <c r="M3463" s="6" t="s">
        <v>19</v>
      </c>
      <c r="N3463" s="11">
        <v>1980</v>
      </c>
      <c r="O3463" s="56" t="s">
        <v>1354</v>
      </c>
    </row>
    <row r="3464" spans="1:15" x14ac:dyDescent="0.3">
      <c r="A3464" s="9">
        <v>45712.742361111108</v>
      </c>
      <c r="B3464" s="2" t="s">
        <v>3</v>
      </c>
      <c r="C3464" s="2" t="s">
        <v>4</v>
      </c>
      <c r="D3464" s="2" t="s">
        <v>1713</v>
      </c>
      <c r="E3464" s="12" t="s">
        <v>3895</v>
      </c>
      <c r="F3464" s="12" t="s">
        <v>1908</v>
      </c>
      <c r="G3464" s="2" t="s">
        <v>16</v>
      </c>
      <c r="H3464" s="2" t="s">
        <v>10</v>
      </c>
      <c r="I3464" s="2" t="s">
        <v>35</v>
      </c>
      <c r="L3464" s="30">
        <f>IF(M3464="1000 szt.",((J3464/N3464)/1000),IF(M3464="gram",((J3464/N3464)*1000),J3464/N3464))</f>
        <v>0</v>
      </c>
      <c r="M3464" s="6" t="s">
        <v>31</v>
      </c>
      <c r="N3464" s="11">
        <v>4.0000000000000002E-4</v>
      </c>
      <c r="O3464" s="56" t="s">
        <v>1354</v>
      </c>
    </row>
    <row r="3465" spans="1:15" x14ac:dyDescent="0.3">
      <c r="A3465" s="9">
        <v>45712.5625</v>
      </c>
      <c r="B3465" s="2" t="s">
        <v>3</v>
      </c>
      <c r="C3465" s="2" t="s">
        <v>32</v>
      </c>
      <c r="D3465" s="2" t="s">
        <v>1714</v>
      </c>
      <c r="E3465" s="12" t="s">
        <v>33</v>
      </c>
      <c r="G3465" s="2" t="s">
        <v>34</v>
      </c>
      <c r="H3465" s="2" t="s">
        <v>37</v>
      </c>
      <c r="I3465" s="2" t="s">
        <v>38</v>
      </c>
      <c r="J3465" s="17">
        <v>90000</v>
      </c>
      <c r="K3465" s="3" t="s">
        <v>2198</v>
      </c>
      <c r="L3465" s="30">
        <f>IF(M3465="1000 szt.",((J3465/N3465)/1000),IF(M3465="gram",((J3465/N3465)*1000),J3465/N3465))</f>
        <v>90000</v>
      </c>
      <c r="M3465" s="6" t="s">
        <v>19</v>
      </c>
      <c r="N3465" s="11">
        <v>1</v>
      </c>
      <c r="O3465" s="56" t="s">
        <v>1354</v>
      </c>
    </row>
    <row r="3466" spans="1:15" x14ac:dyDescent="0.3">
      <c r="A3466" s="9">
        <v>45712.754166666666</v>
      </c>
      <c r="B3466" s="2" t="s">
        <v>9</v>
      </c>
      <c r="C3466" s="2" t="s">
        <v>4</v>
      </c>
      <c r="D3466" s="2" t="s">
        <v>1713</v>
      </c>
      <c r="E3466" s="12" t="s">
        <v>3896</v>
      </c>
      <c r="F3466" s="12" t="s">
        <v>1697</v>
      </c>
      <c r="G3466" s="2" t="s">
        <v>16</v>
      </c>
      <c r="H3466" s="2" t="s">
        <v>17</v>
      </c>
      <c r="I3466" s="2" t="s">
        <v>18</v>
      </c>
      <c r="L3466" s="30">
        <f>IF(M3466="1000 szt.",((J3466/N3466)/1000),IF(M3466="gram",((J3466/N3466)*1000),J3466/N3466))</f>
        <v>0</v>
      </c>
      <c r="M3466" s="6" t="s">
        <v>19</v>
      </c>
      <c r="N3466" s="11">
        <v>1</v>
      </c>
      <c r="O3466" s="56" t="s">
        <v>1354</v>
      </c>
    </row>
    <row r="3467" spans="1:15" ht="20.399999999999999" x14ac:dyDescent="0.3">
      <c r="A3467" s="9">
        <v>45712.826388888891</v>
      </c>
      <c r="B3467" s="2" t="s">
        <v>3</v>
      </c>
      <c r="C3467" s="2" t="s">
        <v>4</v>
      </c>
      <c r="D3467" s="2" t="s">
        <v>1709</v>
      </c>
      <c r="E3467" s="12" t="s">
        <v>60</v>
      </c>
      <c r="F3467" s="12" t="s">
        <v>1894</v>
      </c>
      <c r="G3467" s="2" t="s">
        <v>23</v>
      </c>
      <c r="H3467" s="2" t="s">
        <v>7</v>
      </c>
      <c r="I3467" s="2" t="s">
        <v>7</v>
      </c>
      <c r="J3467" s="17">
        <v>44.81</v>
      </c>
      <c r="K3467" s="3" t="s">
        <v>2199</v>
      </c>
      <c r="L3467" s="30">
        <f>IF(M3467="1000 szt.",((J3467/N3467)/1000),IF(M3467="gram",((J3467/N3467)*1000),J3467/N3467))</f>
        <v>0.87862745098039219</v>
      </c>
      <c r="M3467" s="6" t="s">
        <v>19</v>
      </c>
      <c r="N3467" s="11">
        <v>51</v>
      </c>
      <c r="O3467" s="56" t="s">
        <v>1354</v>
      </c>
    </row>
    <row r="3468" spans="1:15" x14ac:dyDescent="0.3">
      <c r="A3468" s="9">
        <v>45712.927083333336</v>
      </c>
      <c r="B3468" s="2" t="s">
        <v>9</v>
      </c>
      <c r="C3468" s="2" t="s">
        <v>4</v>
      </c>
      <c r="D3468" s="2" t="s">
        <v>1713</v>
      </c>
      <c r="E3468" s="12" t="s">
        <v>3895</v>
      </c>
      <c r="F3468" s="12" t="s">
        <v>1908</v>
      </c>
      <c r="G3468" s="2" t="s">
        <v>16</v>
      </c>
      <c r="H3468" s="2" t="s">
        <v>17</v>
      </c>
      <c r="I3468" s="2" t="s">
        <v>18</v>
      </c>
      <c r="K3468" s="3" t="s">
        <v>2200</v>
      </c>
      <c r="L3468" s="30">
        <f>IF(M3468="1000 szt.",((J3468/N3468)/1000),IF(M3468="gram",((J3468/N3468)*1000),J3468/N3468))</f>
        <v>0</v>
      </c>
      <c r="M3468" s="6" t="s">
        <v>19</v>
      </c>
      <c r="N3468" s="11">
        <v>1</v>
      </c>
      <c r="O3468" s="56" t="s">
        <v>1354</v>
      </c>
    </row>
    <row r="3469" spans="1:15" x14ac:dyDescent="0.3">
      <c r="A3469" s="9">
        <v>45712.979166666664</v>
      </c>
      <c r="B3469" s="2" t="s">
        <v>27</v>
      </c>
      <c r="C3469" s="2" t="s">
        <v>32</v>
      </c>
      <c r="D3469" s="2" t="s">
        <v>1716</v>
      </c>
      <c r="E3469" s="12" t="s">
        <v>59</v>
      </c>
      <c r="G3469" s="2" t="s">
        <v>26</v>
      </c>
      <c r="H3469" s="2" t="s">
        <v>7</v>
      </c>
      <c r="I3469" s="2" t="s">
        <v>7</v>
      </c>
      <c r="J3469" s="17">
        <v>15095.89</v>
      </c>
      <c r="K3469" s="3" t="s">
        <v>892</v>
      </c>
      <c r="L3469" s="30">
        <f>IF(M3469="1000 szt.",((J3469/N3469)/1000),IF(M3469="gram",((J3469/N3469)*1000),J3469/N3469))</f>
        <v>0.87868975552968565</v>
      </c>
      <c r="M3469" s="6" t="s">
        <v>19</v>
      </c>
      <c r="N3469" s="11">
        <v>17180</v>
      </c>
      <c r="O3469" s="56" t="s">
        <v>1354</v>
      </c>
    </row>
    <row r="3470" spans="1:15" x14ac:dyDescent="0.3">
      <c r="A3470" s="9">
        <v>45712.979166666664</v>
      </c>
      <c r="B3470" s="2" t="s">
        <v>27</v>
      </c>
      <c r="C3470" s="2" t="s">
        <v>32</v>
      </c>
      <c r="D3470" s="2" t="s">
        <v>1716</v>
      </c>
      <c r="E3470" s="12" t="s">
        <v>59</v>
      </c>
      <c r="G3470" s="2" t="s">
        <v>26</v>
      </c>
      <c r="H3470" s="2" t="s">
        <v>7</v>
      </c>
      <c r="I3470" s="2" t="s">
        <v>7</v>
      </c>
      <c r="J3470" s="17">
        <v>8628.74</v>
      </c>
      <c r="K3470" s="3" t="s">
        <v>891</v>
      </c>
      <c r="L3470" s="30">
        <f>IF(M3470="1000 szt.",((J3470/N3470)/1000),IF(M3470="gram",((J3470/N3470)*1000),J3470/N3470))</f>
        <v>0.87869042769857431</v>
      </c>
      <c r="M3470" s="6" t="s">
        <v>19</v>
      </c>
      <c r="N3470" s="11">
        <v>9820</v>
      </c>
      <c r="O3470" s="56" t="s">
        <v>1354</v>
      </c>
    </row>
    <row r="3471" spans="1:15" x14ac:dyDescent="0.3">
      <c r="A3471" s="9">
        <v>45712.888888888891</v>
      </c>
      <c r="B3471" s="2" t="s">
        <v>27</v>
      </c>
      <c r="C3471" s="2" t="s">
        <v>32</v>
      </c>
      <c r="D3471" s="2" t="s">
        <v>1716</v>
      </c>
      <c r="E3471" s="12" t="s">
        <v>1494</v>
      </c>
      <c r="G3471" s="2" t="s">
        <v>26</v>
      </c>
      <c r="H3471" s="2" t="s">
        <v>7</v>
      </c>
      <c r="I3471" s="2" t="s">
        <v>7</v>
      </c>
      <c r="J3471" s="17">
        <v>26360.7</v>
      </c>
      <c r="K3471" s="3" t="s">
        <v>1276</v>
      </c>
      <c r="L3471" s="30">
        <f>IF(M3471="1000 szt.",((J3471/N3471)/1000),IF(M3471="gram",((J3471/N3471)*1000),J3471/N3471))</f>
        <v>0.87868999999999997</v>
      </c>
      <c r="M3471" s="6" t="s">
        <v>19</v>
      </c>
      <c r="N3471" s="11">
        <v>30000</v>
      </c>
      <c r="O3471" s="56" t="s">
        <v>1354</v>
      </c>
    </row>
    <row r="3472" spans="1:15" x14ac:dyDescent="0.3">
      <c r="A3472" s="9">
        <v>45712.867361111108</v>
      </c>
      <c r="B3472" s="2" t="s">
        <v>27</v>
      </c>
      <c r="C3472" s="2" t="s">
        <v>32</v>
      </c>
      <c r="D3472" s="2" t="s">
        <v>1716</v>
      </c>
      <c r="E3472" s="12" t="s">
        <v>277</v>
      </c>
      <c r="G3472" s="2" t="s">
        <v>26</v>
      </c>
      <c r="H3472" s="2" t="s">
        <v>7</v>
      </c>
      <c r="I3472" s="2" t="s">
        <v>7</v>
      </c>
      <c r="J3472" s="17">
        <v>9665.59</v>
      </c>
      <c r="K3472" s="3" t="s">
        <v>1582</v>
      </c>
      <c r="L3472" s="30">
        <f>IF(M3472="1000 szt.",((J3472/N3472)/1000),IF(M3472="gram",((J3472/N3472)*1000),J3472/N3472))</f>
        <v>0.87868999999999997</v>
      </c>
      <c r="M3472" s="6" t="s">
        <v>19</v>
      </c>
      <c r="N3472" s="11">
        <v>11000</v>
      </c>
      <c r="O3472" s="56" t="s">
        <v>1354</v>
      </c>
    </row>
    <row r="3473" spans="1:15" x14ac:dyDescent="0.3">
      <c r="A3473" s="9">
        <v>45712.867361111108</v>
      </c>
      <c r="B3473" s="2" t="s">
        <v>27</v>
      </c>
      <c r="C3473" s="2" t="s">
        <v>32</v>
      </c>
      <c r="D3473" s="2" t="s">
        <v>1716</v>
      </c>
      <c r="E3473" s="12" t="s">
        <v>277</v>
      </c>
      <c r="G3473" s="2" t="s">
        <v>26</v>
      </c>
      <c r="H3473" s="2" t="s">
        <v>7</v>
      </c>
      <c r="I3473" s="2" t="s">
        <v>7</v>
      </c>
      <c r="J3473" s="17">
        <v>9665.59</v>
      </c>
      <c r="K3473" s="3" t="s">
        <v>1445</v>
      </c>
      <c r="L3473" s="30">
        <f>IF(M3473="1000 szt.",((J3473/N3473)/1000),IF(M3473="gram",((J3473/N3473)*1000),J3473/N3473))</f>
        <v>0.87868999999999997</v>
      </c>
      <c r="M3473" s="6" t="s">
        <v>19</v>
      </c>
      <c r="N3473" s="11">
        <v>11000</v>
      </c>
      <c r="O3473" s="56" t="s">
        <v>1354</v>
      </c>
    </row>
    <row r="3474" spans="1:15" x14ac:dyDescent="0.3">
      <c r="A3474" s="9">
        <v>45712.867361111108</v>
      </c>
      <c r="B3474" s="2" t="s">
        <v>27</v>
      </c>
      <c r="C3474" s="2" t="s">
        <v>32</v>
      </c>
      <c r="D3474" s="2" t="s">
        <v>1716</v>
      </c>
      <c r="E3474" s="12" t="s">
        <v>277</v>
      </c>
      <c r="G3474" s="2" t="s">
        <v>26</v>
      </c>
      <c r="H3474" s="2" t="s">
        <v>7</v>
      </c>
      <c r="I3474" s="2" t="s">
        <v>7</v>
      </c>
      <c r="J3474" s="17">
        <v>7029.52</v>
      </c>
      <c r="K3474" s="3" t="s">
        <v>2201</v>
      </c>
      <c r="L3474" s="30">
        <f>IF(M3474="1000 szt.",((J3474/N3474)/1000),IF(M3474="gram",((J3474/N3474)*1000),J3474/N3474))</f>
        <v>0.87869000000000008</v>
      </c>
      <c r="M3474" s="6" t="s">
        <v>19</v>
      </c>
      <c r="N3474" s="11">
        <v>8000</v>
      </c>
      <c r="O3474" s="56" t="s">
        <v>1354</v>
      </c>
    </row>
    <row r="3475" spans="1:15" x14ac:dyDescent="0.3">
      <c r="A3475" s="9">
        <v>45713.292361111111</v>
      </c>
      <c r="B3475" s="2" t="s">
        <v>27</v>
      </c>
      <c r="C3475" s="2" t="s">
        <v>32</v>
      </c>
      <c r="D3475" s="2" t="s">
        <v>1709</v>
      </c>
      <c r="E3475" s="12" t="s">
        <v>99</v>
      </c>
      <c r="G3475" s="2" t="s">
        <v>23</v>
      </c>
      <c r="H3475" s="2" t="s">
        <v>7</v>
      </c>
      <c r="I3475" s="2" t="s">
        <v>7</v>
      </c>
      <c r="J3475" s="17">
        <v>878.69</v>
      </c>
      <c r="L3475" s="30">
        <f>IF(M3475="1000 szt.",((J3475/N3475)/1000),IF(M3475="gram",((J3475/N3475)*1000),J3475/N3475))</f>
        <v>0.87869000000000008</v>
      </c>
      <c r="M3475" s="6" t="s">
        <v>19</v>
      </c>
      <c r="N3475" s="11">
        <v>1000</v>
      </c>
      <c r="O3475" s="56" t="s">
        <v>1354</v>
      </c>
    </row>
    <row r="3476" spans="1:15" x14ac:dyDescent="0.3">
      <c r="A3476" s="9">
        <v>45712.254166666666</v>
      </c>
      <c r="B3476" s="2" t="s">
        <v>9</v>
      </c>
      <c r="C3476" s="2" t="s">
        <v>4</v>
      </c>
      <c r="D3476" s="2" t="s">
        <v>1710</v>
      </c>
      <c r="E3476" s="12" t="s">
        <v>167</v>
      </c>
      <c r="F3476" s="12" t="s">
        <v>1694</v>
      </c>
      <c r="G3476" s="2" t="s">
        <v>16</v>
      </c>
      <c r="H3476" s="2" t="s">
        <v>64</v>
      </c>
      <c r="I3476" s="2" t="s">
        <v>1940</v>
      </c>
      <c r="J3476" s="17">
        <v>50</v>
      </c>
      <c r="K3476" s="3" t="s">
        <v>1274</v>
      </c>
      <c r="L3476" s="30">
        <f>IF(M3476="1000 szt.",((J3476/N3476)/1000),IF(M3476="gram",((J3476/N3476)*1000),J3476/N3476))</f>
        <v>50</v>
      </c>
      <c r="M3476" s="6" t="s">
        <v>19</v>
      </c>
      <c r="N3476" s="11">
        <v>1</v>
      </c>
      <c r="O3476" s="56" t="s">
        <v>1354</v>
      </c>
    </row>
    <row r="3477" spans="1:15" x14ac:dyDescent="0.3">
      <c r="A3477" s="9">
        <v>45713.555555555555</v>
      </c>
      <c r="B3477" s="2" t="s">
        <v>3</v>
      </c>
      <c r="C3477" s="2" t="s">
        <v>4</v>
      </c>
      <c r="D3477" s="2" t="s">
        <v>1708</v>
      </c>
      <c r="E3477" s="12" t="s">
        <v>25</v>
      </c>
      <c r="F3477" s="12" t="s">
        <v>1901</v>
      </c>
      <c r="G3477" s="2" t="s">
        <v>26</v>
      </c>
      <c r="H3477" s="2" t="s">
        <v>55</v>
      </c>
      <c r="I3477" s="2" t="s">
        <v>57</v>
      </c>
      <c r="J3477" s="17">
        <v>30</v>
      </c>
      <c r="L3477" s="30">
        <f>IF(M3477="1000 szt.",((J3477/N3477)/1000),IF(M3477="gram",((J3477/N3477)*1000),J3477/N3477))</f>
        <v>30</v>
      </c>
      <c r="M3477" s="6" t="s">
        <v>46</v>
      </c>
      <c r="N3477" s="11">
        <v>1</v>
      </c>
      <c r="O3477" s="56" t="s">
        <v>1354</v>
      </c>
    </row>
    <row r="3478" spans="1:15" x14ac:dyDescent="0.3">
      <c r="A3478" s="9">
        <v>45713.569444444445</v>
      </c>
      <c r="B3478" s="2" t="s">
        <v>27</v>
      </c>
      <c r="C3478" s="2" t="s">
        <v>32</v>
      </c>
      <c r="D3478" s="2" t="s">
        <v>1716</v>
      </c>
      <c r="E3478" s="12" t="s">
        <v>59</v>
      </c>
      <c r="G3478" s="2" t="s">
        <v>26</v>
      </c>
      <c r="H3478" s="2" t="s">
        <v>7</v>
      </c>
      <c r="I3478" s="2" t="s">
        <v>7</v>
      </c>
      <c r="J3478" s="17">
        <v>8786.9</v>
      </c>
      <c r="L3478" s="30">
        <f>IF(M3478="1000 szt.",((J3478/N3478)/1000),IF(M3478="gram",((J3478/N3478)*1000),J3478/N3478))</f>
        <v>0.87868999999999997</v>
      </c>
      <c r="M3478" s="6" t="s">
        <v>19</v>
      </c>
      <c r="N3478" s="11">
        <v>10000</v>
      </c>
      <c r="O3478" s="56" t="s">
        <v>1354</v>
      </c>
    </row>
    <row r="3479" spans="1:15" x14ac:dyDescent="0.3">
      <c r="A3479" s="9">
        <v>45713.569444444445</v>
      </c>
      <c r="B3479" s="2" t="s">
        <v>27</v>
      </c>
      <c r="C3479" s="2" t="s">
        <v>32</v>
      </c>
      <c r="D3479" s="2" t="s">
        <v>1716</v>
      </c>
      <c r="E3479" s="12" t="s">
        <v>59</v>
      </c>
      <c r="G3479" s="2" t="s">
        <v>26</v>
      </c>
      <c r="H3479" s="2" t="s">
        <v>7</v>
      </c>
      <c r="I3479" s="2" t="s">
        <v>7</v>
      </c>
      <c r="J3479" s="17">
        <v>8435.42</v>
      </c>
      <c r="L3479" s="30">
        <f>IF(M3479="1000 szt.",((J3479/N3479)/1000),IF(M3479="gram",((J3479/N3479)*1000),J3479/N3479))</f>
        <v>0.87868958333333336</v>
      </c>
      <c r="M3479" s="6" t="s">
        <v>19</v>
      </c>
      <c r="N3479" s="11">
        <v>9600</v>
      </c>
      <c r="O3479" s="56" t="s">
        <v>1354</v>
      </c>
    </row>
    <row r="3480" spans="1:15" x14ac:dyDescent="0.3">
      <c r="A3480" s="9">
        <v>45713.5</v>
      </c>
      <c r="B3480" s="2" t="s">
        <v>27</v>
      </c>
      <c r="C3480" s="2" t="s">
        <v>32</v>
      </c>
      <c r="D3480" s="2" t="s">
        <v>1716</v>
      </c>
      <c r="E3480" s="12" t="s">
        <v>1494</v>
      </c>
      <c r="G3480" s="2" t="s">
        <v>26</v>
      </c>
      <c r="H3480" s="2" t="s">
        <v>7</v>
      </c>
      <c r="I3480" s="2" t="s">
        <v>7</v>
      </c>
      <c r="J3480" s="17">
        <v>26360.7</v>
      </c>
      <c r="K3480" s="3" t="s">
        <v>891</v>
      </c>
      <c r="L3480" s="30">
        <f>IF(M3480="1000 szt.",((J3480/N3480)/1000),IF(M3480="gram",((J3480/N3480)*1000),J3480/N3480))</f>
        <v>0.87868999999999997</v>
      </c>
      <c r="M3480" s="6" t="s">
        <v>19</v>
      </c>
      <c r="N3480" s="11">
        <v>30000</v>
      </c>
      <c r="O3480" s="56" t="s">
        <v>1354</v>
      </c>
    </row>
    <row r="3481" spans="1:15" x14ac:dyDescent="0.3">
      <c r="A3481" s="9">
        <v>45713.496527777781</v>
      </c>
      <c r="B3481" s="2" t="s">
        <v>27</v>
      </c>
      <c r="C3481" s="2" t="s">
        <v>32</v>
      </c>
      <c r="D3481" s="2" t="s">
        <v>1716</v>
      </c>
      <c r="E3481" s="12" t="s">
        <v>59</v>
      </c>
      <c r="G3481" s="2" t="s">
        <v>26</v>
      </c>
      <c r="H3481" s="2" t="s">
        <v>7</v>
      </c>
      <c r="I3481" s="2" t="s">
        <v>7</v>
      </c>
      <c r="J3481" s="17">
        <v>26360.7</v>
      </c>
      <c r="L3481" s="30">
        <f>IF(M3481="1000 szt.",((J3481/N3481)/1000),IF(M3481="gram",((J3481/N3481)*1000),J3481/N3481))</f>
        <v>0.87868999999999997</v>
      </c>
      <c r="M3481" s="6" t="s">
        <v>19</v>
      </c>
      <c r="N3481" s="11">
        <v>30000</v>
      </c>
      <c r="O3481" s="56" t="s">
        <v>1354</v>
      </c>
    </row>
    <row r="3482" spans="1:15" x14ac:dyDescent="0.3">
      <c r="A3482" s="9">
        <v>45713.930555555555</v>
      </c>
      <c r="B3482" s="2" t="s">
        <v>27</v>
      </c>
      <c r="C3482" s="2" t="s">
        <v>28</v>
      </c>
      <c r="D3482" s="2" t="s">
        <v>1712</v>
      </c>
      <c r="E3482" s="12" t="s">
        <v>407</v>
      </c>
      <c r="G3482" s="2" t="s">
        <v>27</v>
      </c>
      <c r="H3482" s="2" t="s">
        <v>29</v>
      </c>
      <c r="I3482" s="2" t="s">
        <v>30</v>
      </c>
      <c r="J3482" s="17">
        <v>6157.75</v>
      </c>
      <c r="K3482" s="3" t="s">
        <v>2202</v>
      </c>
      <c r="L3482" s="30">
        <f>IF(M3482="1000 szt.",((J3482/N3482)/1000),IF(M3482="gram",((J3482/N3482)*1000),J3482/N3482))</f>
        <v>1231.55</v>
      </c>
      <c r="M3482" s="6" t="s">
        <v>31</v>
      </c>
      <c r="N3482" s="11">
        <v>5</v>
      </c>
      <c r="O3482" s="56" t="s">
        <v>1354</v>
      </c>
    </row>
    <row r="3483" spans="1:15" x14ac:dyDescent="0.3">
      <c r="A3483" s="9">
        <v>45713.604166666664</v>
      </c>
      <c r="B3483" s="2" t="s">
        <v>27</v>
      </c>
      <c r="C3483" s="2" t="s">
        <v>28</v>
      </c>
      <c r="D3483" s="2" t="s">
        <v>1712</v>
      </c>
      <c r="E3483" s="12" t="s">
        <v>1094</v>
      </c>
      <c r="G3483" s="2" t="s">
        <v>27</v>
      </c>
      <c r="H3483" s="2" t="s">
        <v>10</v>
      </c>
      <c r="I3483" s="2" t="s">
        <v>200</v>
      </c>
      <c r="L3483" s="30">
        <f>IF(M3483="1000 szt.",((J3483/N3483)/1000),IF(M3483="gram",((J3483/N3483)*1000),J3483/N3483))</f>
        <v>0</v>
      </c>
      <c r="M3483" s="6" t="s">
        <v>31</v>
      </c>
      <c r="N3483" s="11">
        <v>0.01</v>
      </c>
      <c r="O3483" s="56" t="s">
        <v>1166</v>
      </c>
    </row>
    <row r="3484" spans="1:15" x14ac:dyDescent="0.3">
      <c r="A3484" s="9">
        <v>45713.604166666664</v>
      </c>
      <c r="B3484" s="2" t="s">
        <v>27</v>
      </c>
      <c r="C3484" s="2" t="s">
        <v>28</v>
      </c>
      <c r="D3484" s="2" t="s">
        <v>1712</v>
      </c>
      <c r="E3484" s="12" t="s">
        <v>1094</v>
      </c>
      <c r="G3484" s="2" t="s">
        <v>27</v>
      </c>
      <c r="H3484" s="2" t="s">
        <v>78</v>
      </c>
      <c r="I3484" s="2" t="s">
        <v>79</v>
      </c>
      <c r="J3484" s="17">
        <v>25000</v>
      </c>
      <c r="L3484" s="30">
        <f>IF(M3484="1000 szt.",((J3484/N3484)/1000),IF(M3484="gram",((J3484/N3484)*1000),J3484/N3484))</f>
        <v>100</v>
      </c>
      <c r="M3484" s="6" t="s">
        <v>19</v>
      </c>
      <c r="N3484" s="11">
        <v>250</v>
      </c>
      <c r="O3484" s="56" t="s">
        <v>1166</v>
      </c>
    </row>
    <row r="3485" spans="1:15" ht="20.399999999999999" x14ac:dyDescent="0.3">
      <c r="A3485" s="9">
        <v>45713.604166666664</v>
      </c>
      <c r="B3485" s="2" t="s">
        <v>27</v>
      </c>
      <c r="C3485" s="2" t="s">
        <v>28</v>
      </c>
      <c r="D3485" s="2" t="s">
        <v>1712</v>
      </c>
      <c r="E3485" s="12" t="s">
        <v>1094</v>
      </c>
      <c r="G3485" s="2" t="s">
        <v>27</v>
      </c>
      <c r="H3485" s="2" t="s">
        <v>10</v>
      </c>
      <c r="I3485" s="2" t="s">
        <v>11</v>
      </c>
      <c r="K3485" s="3" t="s">
        <v>2203</v>
      </c>
      <c r="L3485" s="30">
        <f>IF(M3485="1000 szt.",((J3485/N3485)/1000),IF(M3485="gram",((J3485/N3485)*1000),J3485/N3485))</f>
        <v>0</v>
      </c>
      <c r="M3485" s="6" t="s">
        <v>31</v>
      </c>
      <c r="N3485" s="11">
        <v>3.0000000000000001E-3</v>
      </c>
      <c r="O3485" s="56" t="s">
        <v>1166</v>
      </c>
    </row>
    <row r="3486" spans="1:15" x14ac:dyDescent="0.3">
      <c r="A3486" s="9">
        <v>45713.604166666664</v>
      </c>
      <c r="B3486" s="2" t="s">
        <v>27</v>
      </c>
      <c r="C3486" s="2" t="s">
        <v>28</v>
      </c>
      <c r="D3486" s="2" t="s">
        <v>1712</v>
      </c>
      <c r="E3486" s="12" t="s">
        <v>1094</v>
      </c>
      <c r="G3486" s="2" t="s">
        <v>27</v>
      </c>
      <c r="H3486" s="2" t="s">
        <v>10</v>
      </c>
      <c r="I3486" s="2" t="s">
        <v>11</v>
      </c>
      <c r="K3486" s="3" t="s">
        <v>2204</v>
      </c>
      <c r="L3486" s="30">
        <f>IF(M3486="1000 szt.",((J3486/N3486)/1000),IF(M3486="gram",((J3486/N3486)*1000),J3486/N3486))</f>
        <v>0</v>
      </c>
      <c r="M3486" s="6" t="s">
        <v>31</v>
      </c>
      <c r="N3486" s="11">
        <v>4.0000000000000001E-3</v>
      </c>
      <c r="O3486" s="56" t="s">
        <v>1166</v>
      </c>
    </row>
    <row r="3487" spans="1:15" x14ac:dyDescent="0.3">
      <c r="A3487" s="9">
        <v>45713.604166666664</v>
      </c>
      <c r="B3487" s="2" t="s">
        <v>27</v>
      </c>
      <c r="C3487" s="2" t="s">
        <v>28</v>
      </c>
      <c r="D3487" s="2" t="s">
        <v>1712</v>
      </c>
      <c r="E3487" s="12" t="s">
        <v>1094</v>
      </c>
      <c r="G3487" s="2" t="s">
        <v>27</v>
      </c>
      <c r="H3487" s="2" t="s">
        <v>10</v>
      </c>
      <c r="I3487" s="2" t="s">
        <v>11</v>
      </c>
      <c r="K3487" s="3" t="s">
        <v>2205</v>
      </c>
      <c r="L3487" s="30" t="e">
        <f>IF(M3487="1000 szt.",((J3487/N3487)/1000),IF(M3487="gram",((J3487/N3487)*1000),J3487/N3487))</f>
        <v>#DIV/0!</v>
      </c>
      <c r="M3487" s="6" t="s">
        <v>31</v>
      </c>
      <c r="N3487" s="11">
        <v>0</v>
      </c>
      <c r="O3487" s="56" t="s">
        <v>1166</v>
      </c>
    </row>
    <row r="3488" spans="1:15" x14ac:dyDescent="0.3">
      <c r="A3488" s="9">
        <v>45713.604166666664</v>
      </c>
      <c r="B3488" s="2" t="s">
        <v>27</v>
      </c>
      <c r="C3488" s="2" t="s">
        <v>28</v>
      </c>
      <c r="D3488" s="2" t="s">
        <v>1712</v>
      </c>
      <c r="E3488" s="12" t="s">
        <v>1094</v>
      </c>
      <c r="G3488" s="2" t="s">
        <v>27</v>
      </c>
      <c r="H3488" s="2" t="s">
        <v>11</v>
      </c>
      <c r="I3488" s="2" t="s">
        <v>11</v>
      </c>
      <c r="K3488" s="3" t="s">
        <v>2206</v>
      </c>
      <c r="L3488" s="30">
        <f>IF(M3488="1000 szt.",((J3488/N3488)/1000),IF(M3488="gram",((J3488/N3488)*1000),J3488/N3488))</f>
        <v>0</v>
      </c>
      <c r="M3488" s="6" t="s">
        <v>19</v>
      </c>
      <c r="N3488" s="11">
        <v>3</v>
      </c>
      <c r="O3488" s="56" t="s">
        <v>1166</v>
      </c>
    </row>
    <row r="3489" spans="1:15" x14ac:dyDescent="0.3">
      <c r="A3489" s="9">
        <v>45713.604166666664</v>
      </c>
      <c r="B3489" s="2" t="s">
        <v>27</v>
      </c>
      <c r="C3489" s="2" t="s">
        <v>28</v>
      </c>
      <c r="D3489" s="2" t="s">
        <v>1712</v>
      </c>
      <c r="E3489" s="12" t="s">
        <v>1094</v>
      </c>
      <c r="G3489" s="2" t="s">
        <v>27</v>
      </c>
      <c r="H3489" s="2" t="s">
        <v>11</v>
      </c>
      <c r="I3489" s="2" t="s">
        <v>11</v>
      </c>
      <c r="K3489" s="3" t="s">
        <v>2207</v>
      </c>
      <c r="L3489" s="30">
        <f>IF(M3489="1000 szt.",((J3489/N3489)/1000),IF(M3489="gram",((J3489/N3489)*1000),J3489/N3489))</f>
        <v>0</v>
      </c>
      <c r="M3489" s="6" t="s">
        <v>19</v>
      </c>
      <c r="N3489" s="11">
        <v>1</v>
      </c>
      <c r="O3489" s="56" t="s">
        <v>1166</v>
      </c>
    </row>
    <row r="3490" spans="1:15" ht="30.6" x14ac:dyDescent="0.3">
      <c r="A3490" s="9">
        <v>45713.604166666664</v>
      </c>
      <c r="B3490" s="2" t="s">
        <v>27</v>
      </c>
      <c r="C3490" s="2" t="s">
        <v>28</v>
      </c>
      <c r="D3490" s="2" t="s">
        <v>1712</v>
      </c>
      <c r="E3490" s="12" t="s">
        <v>1094</v>
      </c>
      <c r="G3490" s="2" t="s">
        <v>27</v>
      </c>
      <c r="H3490" s="2" t="s">
        <v>10</v>
      </c>
      <c r="I3490" s="2" t="s">
        <v>11</v>
      </c>
      <c r="K3490" s="3" t="s">
        <v>2208</v>
      </c>
      <c r="L3490" s="30" t="e">
        <f>IF(M3490="1000 szt.",((J3490/N3490)/1000),IF(M3490="gram",((J3490/N3490)*1000),J3490/N3490))</f>
        <v>#DIV/0!</v>
      </c>
      <c r="M3490" s="6" t="s">
        <v>31</v>
      </c>
      <c r="N3490" s="11">
        <v>0</v>
      </c>
      <c r="O3490" s="56" t="s">
        <v>1166</v>
      </c>
    </row>
    <row r="3491" spans="1:15" x14ac:dyDescent="0.3">
      <c r="A3491" s="9">
        <v>45714.349305555559</v>
      </c>
      <c r="B3491" s="2" t="s">
        <v>27</v>
      </c>
      <c r="C3491" s="2" t="s">
        <v>32</v>
      </c>
      <c r="D3491" s="2" t="s">
        <v>1709</v>
      </c>
      <c r="E3491" s="12" t="s">
        <v>224</v>
      </c>
      <c r="G3491" s="2" t="s">
        <v>23</v>
      </c>
      <c r="H3491" s="2" t="s">
        <v>7</v>
      </c>
      <c r="I3491" s="2" t="s">
        <v>7</v>
      </c>
      <c r="J3491" s="17">
        <v>70.3</v>
      </c>
      <c r="K3491" s="3" t="s">
        <v>2209</v>
      </c>
      <c r="L3491" s="30">
        <f>IF(M3491="1000 szt.",((J3491/N3491)/1000),IF(M3491="gram",((J3491/N3491)*1000),J3491/N3491))</f>
        <v>0.87874999999999992</v>
      </c>
      <c r="M3491" s="6" t="s">
        <v>19</v>
      </c>
      <c r="N3491" s="11">
        <v>80</v>
      </c>
      <c r="O3491" s="56" t="s">
        <v>1354</v>
      </c>
    </row>
    <row r="3492" spans="1:15" x14ac:dyDescent="0.3">
      <c r="A3492" s="9">
        <v>45714.349305555559</v>
      </c>
      <c r="B3492" s="2" t="s">
        <v>27</v>
      </c>
      <c r="C3492" s="2" t="s">
        <v>32</v>
      </c>
      <c r="D3492" s="2" t="s">
        <v>1709</v>
      </c>
      <c r="E3492" s="12" t="s">
        <v>224</v>
      </c>
      <c r="G3492" s="2" t="s">
        <v>23</v>
      </c>
      <c r="H3492" s="2" t="s">
        <v>55</v>
      </c>
      <c r="I3492" s="2" t="s">
        <v>57</v>
      </c>
      <c r="J3492" s="17">
        <v>40</v>
      </c>
      <c r="K3492" s="3" t="s">
        <v>2210</v>
      </c>
      <c r="L3492" s="30">
        <f>IF(M3492="1000 szt.",((J3492/N3492)/1000),IF(M3492="gram",((J3492/N3492)*1000),J3492/N3492))</f>
        <v>40</v>
      </c>
      <c r="M3492" s="6" t="s">
        <v>46</v>
      </c>
      <c r="N3492" s="11">
        <v>1</v>
      </c>
      <c r="O3492" s="56" t="s">
        <v>1354</v>
      </c>
    </row>
    <row r="3493" spans="1:15" x14ac:dyDescent="0.3">
      <c r="A3493" s="9">
        <v>45714.451388888891</v>
      </c>
      <c r="B3493" s="2" t="s">
        <v>27</v>
      </c>
      <c r="C3493" s="2" t="s">
        <v>28</v>
      </c>
      <c r="D3493" s="2" t="s">
        <v>1712</v>
      </c>
      <c r="E3493" s="12" t="s">
        <v>407</v>
      </c>
      <c r="G3493" s="2" t="s">
        <v>27</v>
      </c>
      <c r="H3493" s="2" t="s">
        <v>29</v>
      </c>
      <c r="I3493" s="2" t="s">
        <v>30</v>
      </c>
      <c r="J3493" s="17">
        <v>189166.07999999999</v>
      </c>
      <c r="K3493" s="3" t="s">
        <v>2211</v>
      </c>
      <c r="L3493" s="30">
        <f>IF(M3493="1000 szt.",((J3493/N3493)/1000),IF(M3493="gram",((J3493/N3493)*1000),J3493/N3493))</f>
        <v>1231.55</v>
      </c>
      <c r="M3493" s="6" t="s">
        <v>31</v>
      </c>
      <c r="N3493" s="11">
        <v>153.6</v>
      </c>
      <c r="O3493" s="56" t="s">
        <v>1354</v>
      </c>
    </row>
    <row r="3494" spans="1:15" ht="20.399999999999999" x14ac:dyDescent="0.3">
      <c r="A3494" s="9">
        <v>45714.354166666664</v>
      </c>
      <c r="B3494" s="2" t="s">
        <v>27</v>
      </c>
      <c r="C3494" s="2" t="s">
        <v>32</v>
      </c>
      <c r="D3494" s="2" t="s">
        <v>1708</v>
      </c>
      <c r="E3494" s="12" t="s">
        <v>25</v>
      </c>
      <c r="G3494" s="2" t="s">
        <v>26</v>
      </c>
      <c r="H3494" s="2" t="s">
        <v>37</v>
      </c>
      <c r="I3494" s="2" t="s">
        <v>38</v>
      </c>
      <c r="J3494" s="17">
        <v>130000</v>
      </c>
      <c r="K3494" s="3" t="s">
        <v>2212</v>
      </c>
      <c r="L3494" s="30">
        <f>IF(M3494="1000 szt.",((J3494/N3494)/1000),IF(M3494="gram",((J3494/N3494)*1000),J3494/N3494))</f>
        <v>130000</v>
      </c>
      <c r="M3494" s="6" t="s">
        <v>19</v>
      </c>
      <c r="N3494" s="11">
        <v>1</v>
      </c>
      <c r="O3494" s="56" t="s">
        <v>1166</v>
      </c>
    </row>
    <row r="3495" spans="1:15" x14ac:dyDescent="0.3">
      <c r="A3495" s="9">
        <v>45714.411111111112</v>
      </c>
      <c r="B3495" s="2" t="s">
        <v>3</v>
      </c>
      <c r="C3495" s="2" t="s">
        <v>32</v>
      </c>
      <c r="D3495" s="2" t="s">
        <v>1716</v>
      </c>
      <c r="E3495" s="12" t="s">
        <v>1494</v>
      </c>
      <c r="G3495" s="2" t="s">
        <v>26</v>
      </c>
      <c r="H3495" s="2" t="s">
        <v>7</v>
      </c>
      <c r="I3495" s="2" t="s">
        <v>7</v>
      </c>
      <c r="J3495" s="17">
        <v>22371.45</v>
      </c>
      <c r="L3495" s="30">
        <f>IF(M3495="1000 szt.",((J3495/N3495)/1000),IF(M3495="gram",((J3495/N3495)*1000),J3495/N3495))</f>
        <v>0.87869010212097409</v>
      </c>
      <c r="M3495" s="6" t="s">
        <v>19</v>
      </c>
      <c r="N3495" s="11">
        <v>25460</v>
      </c>
      <c r="O3495" s="56" t="s">
        <v>1354</v>
      </c>
    </row>
    <row r="3496" spans="1:15" x14ac:dyDescent="0.3">
      <c r="A3496" s="9">
        <v>45714.493055555555</v>
      </c>
      <c r="B3496" s="2" t="s">
        <v>27</v>
      </c>
      <c r="C3496" s="2" t="s">
        <v>32</v>
      </c>
      <c r="D3496" s="2" t="s">
        <v>1709</v>
      </c>
      <c r="E3496" s="12" t="s">
        <v>60</v>
      </c>
      <c r="G3496" s="2" t="s">
        <v>23</v>
      </c>
      <c r="H3496" s="2" t="s">
        <v>7</v>
      </c>
      <c r="I3496" s="2" t="s">
        <v>7</v>
      </c>
      <c r="J3496" s="17">
        <v>105.44</v>
      </c>
      <c r="L3496" s="30">
        <f>IF(M3496="1000 szt.",((J3496/N3496)/1000),IF(M3496="gram",((J3496/N3496)*1000),J3496/N3496))</f>
        <v>0.8786666666666666</v>
      </c>
      <c r="M3496" s="6" t="s">
        <v>19</v>
      </c>
      <c r="N3496" s="11">
        <v>120</v>
      </c>
      <c r="O3496" s="56" t="s">
        <v>1354</v>
      </c>
    </row>
    <row r="3497" spans="1:15" x14ac:dyDescent="0.3">
      <c r="A3497" s="9">
        <v>45714.493055555555</v>
      </c>
      <c r="B3497" s="2" t="s">
        <v>27</v>
      </c>
      <c r="C3497" s="2" t="s">
        <v>32</v>
      </c>
      <c r="D3497" s="2" t="s">
        <v>1709</v>
      </c>
      <c r="E3497" s="12" t="s">
        <v>60</v>
      </c>
      <c r="G3497" s="2" t="s">
        <v>23</v>
      </c>
      <c r="H3497" s="2" t="s">
        <v>7</v>
      </c>
      <c r="I3497" s="2" t="s">
        <v>7</v>
      </c>
      <c r="J3497" s="17">
        <v>105.44</v>
      </c>
      <c r="K3497" s="3" t="s">
        <v>2213</v>
      </c>
      <c r="L3497" s="30">
        <f>IF(M3497="1000 szt.",((J3497/N3497)/1000),IF(M3497="gram",((J3497/N3497)*1000),J3497/N3497))</f>
        <v>0.8786666666666666</v>
      </c>
      <c r="M3497" s="6" t="s">
        <v>19</v>
      </c>
      <c r="N3497" s="11">
        <v>120</v>
      </c>
      <c r="O3497" s="56" t="s">
        <v>1354</v>
      </c>
    </row>
    <row r="3498" spans="1:15" x14ac:dyDescent="0.3">
      <c r="A3498" s="9">
        <v>45714.469444444447</v>
      </c>
      <c r="B3498" s="2" t="s">
        <v>27</v>
      </c>
      <c r="C3498" s="2" t="s">
        <v>32</v>
      </c>
      <c r="D3498" s="2" t="s">
        <v>1709</v>
      </c>
      <c r="E3498" s="12" t="s">
        <v>60</v>
      </c>
      <c r="G3498" s="2" t="s">
        <v>23</v>
      </c>
      <c r="H3498" s="2" t="s">
        <v>7</v>
      </c>
      <c r="I3498" s="2" t="s">
        <v>7</v>
      </c>
      <c r="J3498" s="17">
        <v>87.87</v>
      </c>
      <c r="K3498" s="3" t="s">
        <v>498</v>
      </c>
      <c r="L3498" s="30">
        <f>IF(M3498="1000 szt.",((J3498/N3498)/1000),IF(M3498="gram",((J3498/N3498)*1000),J3498/N3498))</f>
        <v>0.87870000000000004</v>
      </c>
      <c r="M3498" s="6" t="s">
        <v>19</v>
      </c>
      <c r="N3498" s="11">
        <v>100</v>
      </c>
      <c r="O3498" s="56" t="s">
        <v>1354</v>
      </c>
    </row>
    <row r="3499" spans="1:15" x14ac:dyDescent="0.3">
      <c r="A3499" s="9">
        <v>45714.469444444447</v>
      </c>
      <c r="B3499" s="2" t="s">
        <v>27</v>
      </c>
      <c r="C3499" s="2" t="s">
        <v>32</v>
      </c>
      <c r="D3499" s="2" t="s">
        <v>1709</v>
      </c>
      <c r="E3499" s="12" t="s">
        <v>60</v>
      </c>
      <c r="G3499" s="2" t="s">
        <v>23</v>
      </c>
      <c r="H3499" s="2" t="s">
        <v>55</v>
      </c>
      <c r="I3499" s="2" t="s">
        <v>11</v>
      </c>
      <c r="J3499" s="17">
        <v>40</v>
      </c>
      <c r="K3499" s="3" t="s">
        <v>2214</v>
      </c>
      <c r="L3499" s="30">
        <f>IF(M3499="1000 szt.",((J3499/N3499)/1000),IF(M3499="gram",((J3499/N3499)*1000),J3499/N3499))</f>
        <v>40</v>
      </c>
      <c r="M3499" s="6" t="s">
        <v>46</v>
      </c>
      <c r="N3499" s="11">
        <v>1</v>
      </c>
      <c r="O3499" s="56" t="s">
        <v>1354</v>
      </c>
    </row>
    <row r="3500" spans="1:15" x14ac:dyDescent="0.3">
      <c r="A3500" s="9">
        <v>45714.525000000001</v>
      </c>
      <c r="B3500" s="2" t="s">
        <v>9</v>
      </c>
      <c r="C3500" s="2" t="s">
        <v>4</v>
      </c>
      <c r="D3500" s="2" t="s">
        <v>1708</v>
      </c>
      <c r="E3500" s="12" t="s">
        <v>58</v>
      </c>
      <c r="F3500" s="12" t="s">
        <v>1895</v>
      </c>
      <c r="G3500" s="2" t="s">
        <v>23</v>
      </c>
      <c r="H3500" s="2" t="s">
        <v>37</v>
      </c>
      <c r="I3500" s="2" t="s">
        <v>364</v>
      </c>
      <c r="J3500" s="17">
        <v>20000</v>
      </c>
      <c r="K3500" s="3" t="s">
        <v>2215</v>
      </c>
      <c r="L3500" s="30">
        <f>IF(M3500="1000 szt.",((J3500/N3500)/1000),IF(M3500="gram",((J3500/N3500)*1000),J3500/N3500))</f>
        <v>20000</v>
      </c>
      <c r="M3500" s="6" t="s">
        <v>19</v>
      </c>
      <c r="N3500" s="11">
        <v>1</v>
      </c>
      <c r="O3500" s="56" t="s">
        <v>1354</v>
      </c>
    </row>
    <row r="3501" spans="1:15" x14ac:dyDescent="0.3">
      <c r="A3501" s="9">
        <v>45714.426388888889</v>
      </c>
      <c r="B3501" s="2" t="s">
        <v>3</v>
      </c>
      <c r="C3501" s="2" t="s">
        <v>4</v>
      </c>
      <c r="D3501" s="2" t="s">
        <v>1708</v>
      </c>
      <c r="E3501" s="12" t="s">
        <v>22</v>
      </c>
      <c r="F3501" s="12" t="s">
        <v>1899</v>
      </c>
      <c r="G3501" s="2" t="s">
        <v>23</v>
      </c>
      <c r="H3501" s="2" t="s">
        <v>7</v>
      </c>
      <c r="I3501" s="2" t="s">
        <v>7</v>
      </c>
      <c r="J3501" s="17">
        <v>158.16</v>
      </c>
      <c r="K3501" s="3" t="s">
        <v>2216</v>
      </c>
      <c r="L3501" s="30">
        <f>IF(M3501="1000 szt.",((J3501/N3501)/1000),IF(M3501="gram",((J3501/N3501)*1000),J3501/N3501))</f>
        <v>0.8786666666666666</v>
      </c>
      <c r="M3501" s="6" t="s">
        <v>19</v>
      </c>
      <c r="N3501" s="11">
        <v>180</v>
      </c>
      <c r="O3501" s="56" t="s">
        <v>1354</v>
      </c>
    </row>
    <row r="3502" spans="1:15" x14ac:dyDescent="0.3">
      <c r="A3502" s="9">
        <v>45714.784722222219</v>
      </c>
      <c r="B3502" s="2" t="s">
        <v>3</v>
      </c>
      <c r="C3502" s="2" t="s">
        <v>4</v>
      </c>
      <c r="D3502" s="2" t="s">
        <v>1708</v>
      </c>
      <c r="E3502" s="12" t="s">
        <v>25</v>
      </c>
      <c r="F3502" s="12" t="s">
        <v>1901</v>
      </c>
      <c r="G3502" s="2" t="s">
        <v>26</v>
      </c>
      <c r="H3502" s="2" t="s">
        <v>7</v>
      </c>
      <c r="I3502" s="2" t="s">
        <v>7</v>
      </c>
      <c r="J3502" s="17">
        <v>6572.6</v>
      </c>
      <c r="L3502" s="30">
        <f>IF(M3502="1000 szt.",((J3502/N3502)/1000),IF(M3502="gram",((J3502/N3502)*1000),J3502/N3502))</f>
        <v>0.8786898395721926</v>
      </c>
      <c r="M3502" s="6" t="s">
        <v>19</v>
      </c>
      <c r="N3502" s="11">
        <v>7480</v>
      </c>
      <c r="O3502" s="56" t="s">
        <v>1163</v>
      </c>
    </row>
    <row r="3503" spans="1:15" x14ac:dyDescent="0.3">
      <c r="A3503" s="9">
        <v>45715.008333333331</v>
      </c>
      <c r="B3503" s="2" t="s">
        <v>3</v>
      </c>
      <c r="C3503" s="2" t="s">
        <v>4</v>
      </c>
      <c r="D3503" s="2" t="s">
        <v>1708</v>
      </c>
      <c r="E3503" s="12" t="s">
        <v>25</v>
      </c>
      <c r="F3503" s="12" t="s">
        <v>1901</v>
      </c>
      <c r="G3503" s="2" t="s">
        <v>26</v>
      </c>
      <c r="H3503" s="2" t="s">
        <v>7</v>
      </c>
      <c r="I3503" s="2" t="s">
        <v>7</v>
      </c>
      <c r="J3503" s="17">
        <v>386.62</v>
      </c>
      <c r="L3503" s="30">
        <f>IF(M3503="1000 szt.",((J3503/N3503)/1000),IF(M3503="gram",((J3503/N3503)*1000),J3503/N3503))</f>
        <v>0.87868181818181823</v>
      </c>
      <c r="M3503" s="6" t="s">
        <v>19</v>
      </c>
      <c r="N3503" s="11">
        <v>440</v>
      </c>
      <c r="O3503" s="56" t="s">
        <v>1354</v>
      </c>
    </row>
    <row r="3504" spans="1:15" x14ac:dyDescent="0.3">
      <c r="A3504" s="9">
        <v>45714.850694444445</v>
      </c>
      <c r="B3504" s="2" t="s">
        <v>3</v>
      </c>
      <c r="C3504" s="2" t="s">
        <v>4</v>
      </c>
      <c r="D3504" s="2" t="s">
        <v>1708</v>
      </c>
      <c r="E3504" s="12" t="s">
        <v>25</v>
      </c>
      <c r="F3504" s="12" t="s">
        <v>1901</v>
      </c>
      <c r="G3504" s="2" t="s">
        <v>26</v>
      </c>
      <c r="H3504" s="2" t="s">
        <v>55</v>
      </c>
      <c r="I3504" s="2" t="s">
        <v>57</v>
      </c>
      <c r="J3504" s="17">
        <v>280</v>
      </c>
      <c r="L3504" s="30">
        <f>IF(M3504="1000 szt.",((J3504/N3504)/1000),IF(M3504="gram",((J3504/N3504)*1000),J3504/N3504))</f>
        <v>40</v>
      </c>
      <c r="M3504" s="6" t="s">
        <v>46</v>
      </c>
      <c r="N3504" s="11">
        <v>7</v>
      </c>
      <c r="O3504" s="56" t="s">
        <v>1164</v>
      </c>
    </row>
    <row r="3505" spans="1:15" x14ac:dyDescent="0.3">
      <c r="A3505" s="9">
        <v>45714.850694444445</v>
      </c>
      <c r="B3505" s="2" t="s">
        <v>3</v>
      </c>
      <c r="C3505" s="2" t="s">
        <v>4</v>
      </c>
      <c r="D3505" s="2" t="s">
        <v>1708</v>
      </c>
      <c r="E3505" s="12" t="s">
        <v>25</v>
      </c>
      <c r="F3505" s="12" t="s">
        <v>1901</v>
      </c>
      <c r="G3505" s="2" t="s">
        <v>26</v>
      </c>
      <c r="H3505" s="2" t="s">
        <v>11</v>
      </c>
      <c r="I3505" s="2" t="s">
        <v>11</v>
      </c>
      <c r="J3505" s="17">
        <v>378</v>
      </c>
      <c r="K3505" s="3" t="s">
        <v>2217</v>
      </c>
      <c r="L3505" s="30">
        <f>IF(M3505="1000 szt.",((J3505/N3505)/1000),IF(M3505="gram",((J3505/N3505)*1000),J3505/N3505))</f>
        <v>8.4</v>
      </c>
      <c r="M3505" s="6" t="s">
        <v>46</v>
      </c>
      <c r="N3505" s="11">
        <v>45</v>
      </c>
      <c r="O3505" s="56" t="s">
        <v>1164</v>
      </c>
    </row>
    <row r="3506" spans="1:15" x14ac:dyDescent="0.3">
      <c r="A3506" s="9">
        <v>45715.048611111109</v>
      </c>
      <c r="B3506" s="2" t="s">
        <v>3</v>
      </c>
      <c r="C3506" s="2" t="s">
        <v>4</v>
      </c>
      <c r="D3506" s="2" t="s">
        <v>1708</v>
      </c>
      <c r="E3506" s="12" t="s">
        <v>25</v>
      </c>
      <c r="F3506" s="12" t="s">
        <v>1896</v>
      </c>
      <c r="G3506" s="2" t="s">
        <v>26</v>
      </c>
      <c r="H3506" s="2" t="s">
        <v>37</v>
      </c>
      <c r="I3506" s="2" t="s">
        <v>324</v>
      </c>
      <c r="J3506" s="17">
        <v>75000</v>
      </c>
      <c r="K3506" s="3" t="s">
        <v>2218</v>
      </c>
      <c r="L3506" s="30">
        <f>IF(M3506="1000 szt.",((J3506/N3506)/1000),IF(M3506="gram",((J3506/N3506)*1000),J3506/N3506))</f>
        <v>75000</v>
      </c>
      <c r="M3506" s="6" t="s">
        <v>19</v>
      </c>
      <c r="N3506" s="11">
        <v>1</v>
      </c>
      <c r="O3506" s="56" t="s">
        <v>1354</v>
      </c>
    </row>
    <row r="3507" spans="1:15" x14ac:dyDescent="0.3">
      <c r="A3507" s="9">
        <v>45715.357638888891</v>
      </c>
      <c r="B3507" s="2" t="s">
        <v>27</v>
      </c>
      <c r="C3507" s="2" t="s">
        <v>32</v>
      </c>
      <c r="D3507" s="2" t="s">
        <v>1708</v>
      </c>
      <c r="E3507" s="12" t="s">
        <v>66</v>
      </c>
      <c r="G3507" s="2" t="s">
        <v>23</v>
      </c>
      <c r="H3507" s="2" t="s">
        <v>7</v>
      </c>
      <c r="I3507" s="2" t="s">
        <v>7</v>
      </c>
      <c r="J3507" s="17">
        <v>281.18</v>
      </c>
      <c r="L3507" s="30">
        <f>IF(M3507="1000 szt.",((J3507/N3507)/1000),IF(M3507="gram",((J3507/N3507)*1000),J3507/N3507))</f>
        <v>0.87868750000000007</v>
      </c>
      <c r="M3507" s="6" t="s">
        <v>19</v>
      </c>
      <c r="N3507" s="11">
        <v>320</v>
      </c>
      <c r="O3507" s="56" t="s">
        <v>1354</v>
      </c>
    </row>
    <row r="3508" spans="1:15" x14ac:dyDescent="0.3">
      <c r="A3508" s="9">
        <v>45715.333333333336</v>
      </c>
      <c r="B3508" s="2" t="s">
        <v>3</v>
      </c>
      <c r="C3508" s="2" t="s">
        <v>4</v>
      </c>
      <c r="D3508" s="2" t="s">
        <v>1709</v>
      </c>
      <c r="E3508" s="12" t="s">
        <v>60</v>
      </c>
      <c r="F3508" s="12" t="s">
        <v>1904</v>
      </c>
      <c r="G3508" s="2" t="s">
        <v>23</v>
      </c>
      <c r="H3508" s="2" t="s">
        <v>29</v>
      </c>
      <c r="I3508" s="2" t="s">
        <v>234</v>
      </c>
      <c r="J3508" s="17">
        <v>320.7</v>
      </c>
      <c r="K3508" s="3" t="s">
        <v>2219</v>
      </c>
      <c r="L3508" s="30">
        <f>IF(M3508="1000 szt.",((J3508/N3508)/1000),IF(M3508="gram",((J3508/N3508)*1000),J3508/N3508))</f>
        <v>2999.9999999999995</v>
      </c>
      <c r="M3508" s="6" t="s">
        <v>31</v>
      </c>
      <c r="N3508" s="11">
        <v>0.10690000000000001</v>
      </c>
      <c r="O3508" s="56" t="s">
        <v>1163</v>
      </c>
    </row>
    <row r="3509" spans="1:15" x14ac:dyDescent="0.3">
      <c r="A3509" s="9">
        <v>45715.368055555555</v>
      </c>
      <c r="B3509" s="2" t="s">
        <v>9</v>
      </c>
      <c r="C3509" s="2" t="s">
        <v>4</v>
      </c>
      <c r="D3509" s="2" t="s">
        <v>1709</v>
      </c>
      <c r="E3509" s="12" t="s">
        <v>52</v>
      </c>
      <c r="F3509" s="12" t="s">
        <v>1695</v>
      </c>
      <c r="G3509" s="2" t="s">
        <v>16</v>
      </c>
      <c r="H3509" s="2" t="s">
        <v>17</v>
      </c>
      <c r="I3509" s="2" t="s">
        <v>18</v>
      </c>
      <c r="J3509" s="17">
        <v>20</v>
      </c>
      <c r="K3509" s="3" t="s">
        <v>2220</v>
      </c>
      <c r="L3509" s="30">
        <f>IF(M3509="1000 szt.",((J3509/N3509)/1000),IF(M3509="gram",((J3509/N3509)*1000),J3509/N3509))</f>
        <v>1</v>
      </c>
      <c r="M3509" s="6" t="s">
        <v>19</v>
      </c>
      <c r="N3509" s="11">
        <v>20</v>
      </c>
      <c r="O3509" s="56" t="s">
        <v>1167</v>
      </c>
    </row>
    <row r="3510" spans="1:15" x14ac:dyDescent="0.3">
      <c r="A3510" s="9">
        <v>45715.368055555555</v>
      </c>
      <c r="B3510" s="2" t="s">
        <v>9</v>
      </c>
      <c r="C3510" s="2" t="s">
        <v>4</v>
      </c>
      <c r="D3510" s="2" t="s">
        <v>1709</v>
      </c>
      <c r="E3510" s="12" t="s">
        <v>52</v>
      </c>
      <c r="F3510" s="12" t="s">
        <v>1695</v>
      </c>
      <c r="G3510" s="2" t="s">
        <v>16</v>
      </c>
      <c r="H3510" s="2" t="s">
        <v>17</v>
      </c>
      <c r="I3510" s="2" t="s">
        <v>18</v>
      </c>
      <c r="J3510" s="17">
        <v>20</v>
      </c>
      <c r="K3510" s="3" t="s">
        <v>2221</v>
      </c>
      <c r="L3510" s="30">
        <f>IF(M3510="1000 szt.",((J3510/N3510)/1000),IF(M3510="gram",((J3510/N3510)*1000),J3510/N3510))</f>
        <v>1</v>
      </c>
      <c r="M3510" s="6" t="s">
        <v>19</v>
      </c>
      <c r="N3510" s="11">
        <v>20</v>
      </c>
      <c r="O3510" s="56" t="s">
        <v>1167</v>
      </c>
    </row>
    <row r="3511" spans="1:15" x14ac:dyDescent="0.3">
      <c r="A3511" s="9">
        <v>45716.09097222222</v>
      </c>
      <c r="B3511" s="2" t="s">
        <v>3</v>
      </c>
      <c r="C3511" s="2" t="s">
        <v>4</v>
      </c>
      <c r="D3511" s="2" t="s">
        <v>1709</v>
      </c>
      <c r="E3511" s="12" t="s">
        <v>103</v>
      </c>
      <c r="F3511" s="12" t="s">
        <v>1897</v>
      </c>
      <c r="G3511" s="2" t="s">
        <v>23</v>
      </c>
      <c r="H3511" s="2" t="s">
        <v>7</v>
      </c>
      <c r="I3511" s="2" t="s">
        <v>7</v>
      </c>
      <c r="J3511" s="17">
        <v>738.1</v>
      </c>
      <c r="K3511" s="3" t="s">
        <v>2222</v>
      </c>
      <c r="L3511" s="30">
        <f>IF(M3511="1000 szt.",((J3511/N3511)/1000),IF(M3511="gram",((J3511/N3511)*1000),J3511/N3511))</f>
        <v>0.87869047619047624</v>
      </c>
      <c r="M3511" s="6" t="s">
        <v>19</v>
      </c>
      <c r="N3511" s="11">
        <v>840</v>
      </c>
      <c r="O3511" s="56" t="s">
        <v>1354</v>
      </c>
    </row>
    <row r="3512" spans="1:15" x14ac:dyDescent="0.3">
      <c r="A3512" s="9">
        <v>45716.347222222219</v>
      </c>
      <c r="B3512" s="2" t="s">
        <v>3</v>
      </c>
      <c r="C3512" s="2" t="s">
        <v>32</v>
      </c>
      <c r="D3512" s="2" t="s">
        <v>1714</v>
      </c>
      <c r="E3512" s="12" t="s">
        <v>33</v>
      </c>
      <c r="G3512" s="2" t="s">
        <v>34</v>
      </c>
      <c r="H3512" s="2" t="s">
        <v>37</v>
      </c>
      <c r="I3512" s="2" t="s">
        <v>38</v>
      </c>
      <c r="J3512" s="17">
        <v>83000</v>
      </c>
      <c r="K3512" s="3" t="s">
        <v>421</v>
      </c>
      <c r="L3512" s="30">
        <f>IF(M3512="1000 szt.",((J3512/N3512)/1000),IF(M3512="gram",((J3512/N3512)*1000),J3512/N3512))</f>
        <v>83000</v>
      </c>
      <c r="M3512" s="6" t="s">
        <v>19</v>
      </c>
      <c r="N3512" s="11">
        <v>1</v>
      </c>
      <c r="O3512" s="56" t="s">
        <v>1354</v>
      </c>
    </row>
    <row r="3513" spans="1:15" ht="30.6" x14ac:dyDescent="0.3">
      <c r="A3513" s="9">
        <v>45716.326388888891</v>
      </c>
      <c r="B3513" s="2" t="s">
        <v>3</v>
      </c>
      <c r="C3513" s="2" t="s">
        <v>4</v>
      </c>
      <c r="D3513" s="2" t="s">
        <v>1708</v>
      </c>
      <c r="E3513" s="12" t="s">
        <v>25</v>
      </c>
      <c r="F3513" s="12" t="s">
        <v>1901</v>
      </c>
      <c r="G3513" s="2" t="s">
        <v>26</v>
      </c>
      <c r="H3513" s="2" t="s">
        <v>7</v>
      </c>
      <c r="I3513" s="2" t="s">
        <v>7</v>
      </c>
      <c r="J3513" s="17">
        <v>351.48</v>
      </c>
      <c r="K3513" s="3" t="s">
        <v>2223</v>
      </c>
      <c r="L3513" s="30">
        <f>IF(M3513="1000 szt.",((J3513/N3513)/1000),IF(M3513="gram",((J3513/N3513)*1000),J3513/N3513))</f>
        <v>0.87870000000000004</v>
      </c>
      <c r="M3513" s="6" t="s">
        <v>19</v>
      </c>
      <c r="N3513" s="11">
        <v>400</v>
      </c>
      <c r="O3513" s="56" t="s">
        <v>1354</v>
      </c>
    </row>
    <row r="3514" spans="1:15" x14ac:dyDescent="0.3">
      <c r="A3514" s="9">
        <v>45716.208333333336</v>
      </c>
      <c r="B3514" s="2" t="s">
        <v>27</v>
      </c>
      <c r="C3514" s="2" t="s">
        <v>28</v>
      </c>
      <c r="D3514" s="2" t="s">
        <v>1710</v>
      </c>
      <c r="E3514" s="12" t="s">
        <v>167</v>
      </c>
      <c r="G3514" s="2" t="s">
        <v>27</v>
      </c>
      <c r="H3514" s="2" t="s">
        <v>10</v>
      </c>
      <c r="I3514" s="2" t="s">
        <v>35</v>
      </c>
      <c r="J3514" s="17">
        <v>669.3</v>
      </c>
      <c r="L3514" s="30">
        <f>IF(M3514="1000 szt.",((J3514/N3514)/1000),IF(M3514="gram",((J3514/N3514)*1000),J3514/N3514))</f>
        <v>50000</v>
      </c>
      <c r="M3514" s="6" t="s">
        <v>31</v>
      </c>
      <c r="N3514" s="11">
        <v>1.3385999999999999E-2</v>
      </c>
      <c r="O3514" s="56" t="s">
        <v>1166</v>
      </c>
    </row>
    <row r="3515" spans="1:15" x14ac:dyDescent="0.3">
      <c r="A3515" s="9">
        <v>45716.576388888891</v>
      </c>
      <c r="B3515" s="2" t="s">
        <v>9</v>
      </c>
      <c r="C3515" s="2" t="s">
        <v>4</v>
      </c>
      <c r="D3515" s="2" t="s">
        <v>1709</v>
      </c>
      <c r="E3515" s="12" t="s">
        <v>138</v>
      </c>
      <c r="F3515" s="12" t="s">
        <v>1905</v>
      </c>
      <c r="G3515" s="2" t="s">
        <v>23</v>
      </c>
      <c r="H3515" s="2" t="s">
        <v>37</v>
      </c>
      <c r="I3515" s="2" t="s">
        <v>38</v>
      </c>
      <c r="J3515" s="17">
        <v>60000</v>
      </c>
      <c r="K3515" s="3" t="s">
        <v>2224</v>
      </c>
      <c r="L3515" s="30">
        <f>IF(M3515="1000 szt.",((J3515/N3515)/1000),IF(M3515="gram",((J3515/N3515)*1000),J3515/N3515))</f>
        <v>60000</v>
      </c>
      <c r="M3515" s="6" t="s">
        <v>19</v>
      </c>
      <c r="N3515" s="11">
        <v>1</v>
      </c>
      <c r="O3515" s="56" t="s">
        <v>1354</v>
      </c>
    </row>
    <row r="3516" spans="1:15" x14ac:dyDescent="0.3">
      <c r="A3516" s="9">
        <v>45716.732638888891</v>
      </c>
      <c r="B3516" s="2" t="s">
        <v>3</v>
      </c>
      <c r="C3516" s="2" t="s">
        <v>4</v>
      </c>
      <c r="D3516" s="2" t="s">
        <v>1708</v>
      </c>
      <c r="E3516" s="12" t="s">
        <v>22</v>
      </c>
      <c r="F3516" s="12" t="s">
        <v>1899</v>
      </c>
      <c r="G3516" s="2" t="s">
        <v>23</v>
      </c>
      <c r="H3516" s="2" t="s">
        <v>10</v>
      </c>
      <c r="I3516" s="2" t="s">
        <v>35</v>
      </c>
      <c r="J3516" s="17">
        <v>96.75</v>
      </c>
      <c r="L3516" s="30">
        <f>IF(M3516="1000 szt.",((J3516/N3516)/1000),IF(M3516="gram",((J3516/N3516)*1000),J3516/N3516))</f>
        <v>45000</v>
      </c>
      <c r="M3516" s="6" t="s">
        <v>31</v>
      </c>
      <c r="N3516" s="11">
        <v>2.15E-3</v>
      </c>
      <c r="O3516" s="56" t="s">
        <v>1354</v>
      </c>
    </row>
    <row r="3517" spans="1:15" x14ac:dyDescent="0.3">
      <c r="A3517" s="9">
        <v>45716.649305555555</v>
      </c>
      <c r="B3517" s="2" t="s">
        <v>27</v>
      </c>
      <c r="C3517" s="2" t="s">
        <v>28</v>
      </c>
      <c r="D3517" s="2" t="s">
        <v>1709</v>
      </c>
      <c r="E3517" s="12" t="s">
        <v>52</v>
      </c>
      <c r="G3517" s="2" t="s">
        <v>27</v>
      </c>
      <c r="H3517" s="2" t="s">
        <v>37</v>
      </c>
      <c r="I3517" s="2" t="s">
        <v>38</v>
      </c>
      <c r="J3517" s="17">
        <v>65000</v>
      </c>
      <c r="K3517" s="3" t="s">
        <v>2225</v>
      </c>
      <c r="L3517" s="30">
        <f>IF(M3517="1000 szt.",((J3517/N3517)/1000),IF(M3517="gram",((J3517/N3517)*1000),J3517/N3517))</f>
        <v>65000</v>
      </c>
      <c r="M3517" s="6" t="s">
        <v>19</v>
      </c>
      <c r="N3517" s="11">
        <v>1</v>
      </c>
      <c r="O3517" s="56" t="s">
        <v>1166</v>
      </c>
    </row>
    <row r="3518" spans="1:15" x14ac:dyDescent="0.3">
      <c r="A3518" s="9">
        <v>45716.770833333336</v>
      </c>
      <c r="B3518" s="2" t="s">
        <v>27</v>
      </c>
      <c r="C3518" s="2" t="s">
        <v>28</v>
      </c>
      <c r="D3518" s="2" t="s">
        <v>1709</v>
      </c>
      <c r="E3518" s="12" t="s">
        <v>1709</v>
      </c>
      <c r="G3518" s="2" t="s">
        <v>27</v>
      </c>
      <c r="H3518" s="2" t="s">
        <v>37</v>
      </c>
      <c r="I3518" s="2" t="s">
        <v>38</v>
      </c>
      <c r="J3518" s="17">
        <v>150000</v>
      </c>
      <c r="K3518" s="3" t="s">
        <v>2226</v>
      </c>
      <c r="L3518" s="30">
        <f>IF(M3518="1000 szt.",((J3518/N3518)/1000),IF(M3518="gram",((J3518/N3518)*1000),J3518/N3518))</f>
        <v>150000</v>
      </c>
      <c r="M3518" s="6" t="s">
        <v>19</v>
      </c>
      <c r="N3518" s="11">
        <v>1</v>
      </c>
      <c r="O3518" s="56" t="s">
        <v>1165</v>
      </c>
    </row>
    <row r="3519" spans="1:15" x14ac:dyDescent="0.3">
      <c r="A3519" s="9">
        <v>45716.642361111109</v>
      </c>
      <c r="B3519" s="2" t="s">
        <v>27</v>
      </c>
      <c r="C3519" s="2" t="s">
        <v>28</v>
      </c>
      <c r="D3519" s="2" t="s">
        <v>1710</v>
      </c>
      <c r="E3519" s="12" t="s">
        <v>167</v>
      </c>
      <c r="G3519" s="2" t="s">
        <v>27</v>
      </c>
      <c r="H3519" s="2" t="s">
        <v>10</v>
      </c>
      <c r="I3519" s="2" t="s">
        <v>11</v>
      </c>
      <c r="J3519" s="17">
        <v>10429.5</v>
      </c>
      <c r="K3519" s="3" t="s">
        <v>457</v>
      </c>
      <c r="L3519" s="30">
        <f>IF(M3519="1000 szt.",((J3519/N3519)/1000),IF(M3519="gram",((J3519/N3519)*1000),J3519/N3519))</f>
        <v>85000</v>
      </c>
      <c r="M3519" s="6" t="s">
        <v>31</v>
      </c>
      <c r="N3519" s="11">
        <v>0.1227</v>
      </c>
      <c r="O3519" s="56" t="s">
        <v>1166</v>
      </c>
    </row>
    <row r="3520" spans="1:15" x14ac:dyDescent="0.3">
      <c r="A3520" s="9">
        <v>45716.978472222225</v>
      </c>
      <c r="B3520" s="2" t="s">
        <v>3</v>
      </c>
      <c r="C3520" s="2" t="s">
        <v>32</v>
      </c>
      <c r="D3520" s="2" t="s">
        <v>1712</v>
      </c>
      <c r="E3520" s="12" t="s">
        <v>332</v>
      </c>
      <c r="G3520" s="2" t="s">
        <v>34</v>
      </c>
      <c r="H3520" s="2" t="s">
        <v>37</v>
      </c>
      <c r="I3520" s="2" t="s">
        <v>1942</v>
      </c>
      <c r="J3520" s="17">
        <v>190000</v>
      </c>
      <c r="K3520" s="3" t="s">
        <v>1460</v>
      </c>
      <c r="L3520" s="30">
        <f>IF(M3520="1000 szt.",((J3520/N3520)/1000),IF(M3520="gram",((J3520/N3520)*1000),J3520/N3520))</f>
        <v>190000</v>
      </c>
      <c r="M3520" s="6" t="s">
        <v>19</v>
      </c>
      <c r="N3520" s="11">
        <v>1</v>
      </c>
      <c r="O3520" s="56" t="s">
        <v>1354</v>
      </c>
    </row>
    <row r="3521" spans="1:15" x14ac:dyDescent="0.3">
      <c r="A3521" s="9">
        <v>45717.135416666664</v>
      </c>
      <c r="B3521" s="2" t="s">
        <v>9</v>
      </c>
      <c r="C3521" s="2" t="s">
        <v>4</v>
      </c>
      <c r="D3521" s="2" t="s">
        <v>1708</v>
      </c>
      <c r="E3521" s="12" t="s">
        <v>22</v>
      </c>
      <c r="F3521" s="12" t="s">
        <v>1899</v>
      </c>
      <c r="G3521" s="2" t="s">
        <v>23</v>
      </c>
      <c r="H3521" s="2" t="s">
        <v>37</v>
      </c>
      <c r="I3521" s="2" t="s">
        <v>1942</v>
      </c>
      <c r="J3521" s="17">
        <v>4000</v>
      </c>
      <c r="K3521" s="3" t="s">
        <v>2227</v>
      </c>
      <c r="L3521" s="30">
        <f>IF(M3521="1000 szt.",((J3521/N3521)/1000),IF(M3521="gram",((J3521/N3521)*1000),J3521/N3521))</f>
        <v>4000</v>
      </c>
      <c r="M3521" s="6" t="s">
        <v>19</v>
      </c>
      <c r="N3521" s="11">
        <v>1</v>
      </c>
      <c r="O3521" s="56" t="s">
        <v>1354</v>
      </c>
    </row>
    <row r="3522" spans="1:15" ht="20.399999999999999" x14ac:dyDescent="0.3">
      <c r="A3522" s="9">
        <v>45717.388888888891</v>
      </c>
      <c r="B3522" s="2" t="s">
        <v>9</v>
      </c>
      <c r="C3522" s="2" t="s">
        <v>4</v>
      </c>
      <c r="D3522" s="2" t="s">
        <v>1709</v>
      </c>
      <c r="E3522" s="12" t="s">
        <v>52</v>
      </c>
      <c r="F3522" s="12" t="s">
        <v>1695</v>
      </c>
      <c r="G3522" s="2" t="s">
        <v>16</v>
      </c>
      <c r="H3522" s="2" t="s">
        <v>17</v>
      </c>
      <c r="I3522" s="2" t="s">
        <v>18</v>
      </c>
      <c r="J3522" s="17">
        <v>2.5</v>
      </c>
      <c r="K3522" s="3" t="s">
        <v>2228</v>
      </c>
      <c r="L3522" s="30">
        <f>IF(M3522="1000 szt.",((J3522/N3522)/1000),IF(M3522="gram",((J3522/N3522)*1000),J3522/N3522))</f>
        <v>2.5</v>
      </c>
      <c r="M3522" s="6" t="s">
        <v>19</v>
      </c>
      <c r="N3522" s="11">
        <v>1</v>
      </c>
      <c r="O3522" s="56" t="s">
        <v>1354</v>
      </c>
    </row>
    <row r="3523" spans="1:15" ht="20.399999999999999" x14ac:dyDescent="0.3">
      <c r="A3523" s="9">
        <v>45717.388888888891</v>
      </c>
      <c r="B3523" s="2" t="s">
        <v>9</v>
      </c>
      <c r="C3523" s="2" t="s">
        <v>4</v>
      </c>
      <c r="D3523" s="2" t="s">
        <v>1709</v>
      </c>
      <c r="E3523" s="12" t="s">
        <v>52</v>
      </c>
      <c r="F3523" s="12" t="s">
        <v>1695</v>
      </c>
      <c r="G3523" s="2" t="s">
        <v>16</v>
      </c>
      <c r="H3523" s="2" t="s">
        <v>17</v>
      </c>
      <c r="I3523" s="2" t="s">
        <v>18</v>
      </c>
      <c r="J3523" s="17">
        <v>4.5</v>
      </c>
      <c r="K3523" s="3" t="s">
        <v>2229</v>
      </c>
      <c r="L3523" s="30">
        <f>IF(M3523="1000 szt.",((J3523/N3523)/1000),IF(M3523="gram",((J3523/N3523)*1000),J3523/N3523))</f>
        <v>1.5</v>
      </c>
      <c r="M3523" s="6" t="s">
        <v>19</v>
      </c>
      <c r="N3523" s="11">
        <v>3</v>
      </c>
      <c r="O3523" s="56" t="s">
        <v>1354</v>
      </c>
    </row>
    <row r="3524" spans="1:15" x14ac:dyDescent="0.3">
      <c r="A3524" s="9">
        <v>45717.520833333336</v>
      </c>
      <c r="B3524" s="2" t="s">
        <v>3</v>
      </c>
      <c r="C3524" s="2" t="s">
        <v>4</v>
      </c>
      <c r="D3524" s="2" t="s">
        <v>1708</v>
      </c>
      <c r="E3524" s="12" t="s">
        <v>58</v>
      </c>
      <c r="F3524" s="12" t="s">
        <v>1895</v>
      </c>
      <c r="G3524" s="2" t="s">
        <v>23</v>
      </c>
      <c r="H3524" s="2" t="s">
        <v>7</v>
      </c>
      <c r="I3524" s="2" t="s">
        <v>7</v>
      </c>
      <c r="J3524" s="17">
        <v>87.87</v>
      </c>
      <c r="K3524" s="3" t="s">
        <v>2230</v>
      </c>
      <c r="L3524" s="30">
        <f>IF(M3524="1000 szt.",((J3524/N3524)/1000),IF(M3524="gram",((J3524/N3524)*1000),J3524/N3524))</f>
        <v>0.87870000000000004</v>
      </c>
      <c r="M3524" s="6" t="s">
        <v>19</v>
      </c>
      <c r="N3524" s="11">
        <v>100</v>
      </c>
      <c r="O3524" s="56" t="s">
        <v>1354</v>
      </c>
    </row>
    <row r="3525" spans="1:15" x14ac:dyDescent="0.3">
      <c r="A3525" s="9">
        <v>45717.520833333336</v>
      </c>
      <c r="B3525" s="2" t="s">
        <v>3</v>
      </c>
      <c r="C3525" s="2" t="s">
        <v>4</v>
      </c>
      <c r="D3525" s="2" t="s">
        <v>1708</v>
      </c>
      <c r="E3525" s="12" t="s">
        <v>58</v>
      </c>
      <c r="F3525" s="12" t="s">
        <v>1895</v>
      </c>
      <c r="G3525" s="2" t="s">
        <v>23</v>
      </c>
      <c r="H3525" s="2" t="s">
        <v>29</v>
      </c>
      <c r="I3525" s="2" t="s">
        <v>41</v>
      </c>
      <c r="J3525" s="17">
        <v>3.61</v>
      </c>
      <c r="K3525" s="3" t="s">
        <v>2231</v>
      </c>
      <c r="L3525" s="30">
        <f>IF(M3525="1000 szt.",((J3525/N3525)/1000),IF(M3525="gram",((J3525/N3525)*1000),J3525/N3525))</f>
        <v>668.51851851851848</v>
      </c>
      <c r="M3525" s="6" t="s">
        <v>31</v>
      </c>
      <c r="N3525" s="11">
        <v>5.4000000000000003E-3</v>
      </c>
      <c r="O3525" s="56" t="s">
        <v>1354</v>
      </c>
    </row>
    <row r="3526" spans="1:15" x14ac:dyDescent="0.3">
      <c r="A3526" s="9">
        <v>45717.354166666664</v>
      </c>
      <c r="B3526" s="2" t="s">
        <v>3</v>
      </c>
      <c r="C3526" s="2" t="s">
        <v>4</v>
      </c>
      <c r="D3526" s="2" t="s">
        <v>1708</v>
      </c>
      <c r="E3526" s="12" t="s">
        <v>22</v>
      </c>
      <c r="F3526" s="12" t="s">
        <v>1899</v>
      </c>
      <c r="G3526" s="2" t="s">
        <v>23</v>
      </c>
      <c r="H3526" s="2" t="s">
        <v>17</v>
      </c>
      <c r="I3526" s="2" t="s">
        <v>18</v>
      </c>
      <c r="J3526" s="17">
        <v>1.8</v>
      </c>
      <c r="K3526" s="3" t="s">
        <v>2232</v>
      </c>
      <c r="L3526" s="30">
        <f>IF(M3526="1000 szt.",((J3526/N3526)/1000),IF(M3526="gram",((J3526/N3526)*1000),J3526/N3526))</f>
        <v>1.8</v>
      </c>
      <c r="M3526" s="6" t="s">
        <v>19</v>
      </c>
      <c r="N3526" s="11">
        <v>1</v>
      </c>
      <c r="O3526" s="56" t="s">
        <v>1164</v>
      </c>
    </row>
    <row r="3527" spans="1:15" x14ac:dyDescent="0.3">
      <c r="A3527" s="9">
        <v>45717.854166666664</v>
      </c>
      <c r="B3527" s="2" t="s">
        <v>27</v>
      </c>
      <c r="C3527" s="2" t="s">
        <v>32</v>
      </c>
      <c r="D3527" s="2" t="s">
        <v>1708</v>
      </c>
      <c r="E3527" s="12" t="s">
        <v>25</v>
      </c>
      <c r="G3527" s="2" t="s">
        <v>26</v>
      </c>
      <c r="H3527" s="2" t="s">
        <v>7</v>
      </c>
      <c r="I3527" s="2" t="s">
        <v>7</v>
      </c>
      <c r="J3527" s="17">
        <v>5447.88</v>
      </c>
      <c r="L3527" s="30">
        <f>IF(M3527="1000 szt.",((J3527/N3527)/1000),IF(M3527="gram",((J3527/N3527)*1000),J3527/N3527))</f>
        <v>0.87869032258064517</v>
      </c>
      <c r="M3527" s="6" t="s">
        <v>19</v>
      </c>
      <c r="N3527" s="11">
        <v>6200</v>
      </c>
      <c r="O3527" s="56" t="s">
        <v>1354</v>
      </c>
    </row>
    <row r="3528" spans="1:15" x14ac:dyDescent="0.3">
      <c r="A3528" s="9">
        <v>45717.95416666667</v>
      </c>
      <c r="B3528" s="2" t="s">
        <v>27</v>
      </c>
      <c r="C3528" s="2" t="s">
        <v>32</v>
      </c>
      <c r="D3528" s="2" t="s">
        <v>1716</v>
      </c>
      <c r="E3528" s="12" t="s">
        <v>1494</v>
      </c>
      <c r="G3528" s="2" t="s">
        <v>26</v>
      </c>
      <c r="H3528" s="2" t="s">
        <v>7</v>
      </c>
      <c r="I3528" s="2" t="s">
        <v>7</v>
      </c>
      <c r="J3528" s="17">
        <v>26360.7</v>
      </c>
      <c r="L3528" s="30">
        <f>IF(M3528="1000 szt.",((J3528/N3528)/1000),IF(M3528="gram",((J3528/N3528)*1000),J3528/N3528))</f>
        <v>0.87868999999999997</v>
      </c>
      <c r="M3528" s="6" t="s">
        <v>19</v>
      </c>
      <c r="N3528" s="11">
        <v>30000</v>
      </c>
      <c r="O3528" s="56" t="s">
        <v>1354</v>
      </c>
    </row>
    <row r="3529" spans="1:15" x14ac:dyDescent="0.3">
      <c r="A3529" s="9">
        <v>45718.456944444442</v>
      </c>
      <c r="B3529" s="2" t="s">
        <v>3</v>
      </c>
      <c r="C3529" s="2" t="s">
        <v>4</v>
      </c>
      <c r="D3529" s="2" t="s">
        <v>1708</v>
      </c>
      <c r="E3529" s="12" t="s">
        <v>25</v>
      </c>
      <c r="F3529" s="12" t="s">
        <v>1901</v>
      </c>
      <c r="G3529" s="2" t="s">
        <v>26</v>
      </c>
      <c r="H3529" s="2" t="s">
        <v>7</v>
      </c>
      <c r="I3529" s="2" t="s">
        <v>7</v>
      </c>
      <c r="J3529" s="17">
        <v>2460.33</v>
      </c>
      <c r="L3529" s="30">
        <f>IF(M3529="1000 szt.",((J3529/N3529)/1000),IF(M3529="gram",((J3529/N3529)*1000),J3529/N3529))</f>
        <v>0.87868928571428573</v>
      </c>
      <c r="M3529" s="6" t="s">
        <v>19</v>
      </c>
      <c r="N3529" s="11">
        <v>2800</v>
      </c>
      <c r="O3529" s="56" t="s">
        <v>1171</v>
      </c>
    </row>
    <row r="3530" spans="1:15" x14ac:dyDescent="0.3">
      <c r="A3530" s="9">
        <v>45718.729166666664</v>
      </c>
      <c r="B3530" s="2" t="s">
        <v>3</v>
      </c>
      <c r="C3530" s="2" t="s">
        <v>4</v>
      </c>
      <c r="D3530" s="2" t="s">
        <v>1708</v>
      </c>
      <c r="E3530" s="12" t="s">
        <v>58</v>
      </c>
      <c r="F3530" s="12" t="s">
        <v>1895</v>
      </c>
      <c r="G3530" s="2" t="s">
        <v>23</v>
      </c>
      <c r="H3530" s="2" t="s">
        <v>7</v>
      </c>
      <c r="I3530" s="2" t="s">
        <v>7</v>
      </c>
      <c r="J3530" s="17">
        <v>70.3</v>
      </c>
      <c r="L3530" s="30">
        <f>IF(M3530="1000 szt.",((J3530/N3530)/1000),IF(M3530="gram",((J3530/N3530)*1000),J3530/N3530))</f>
        <v>0.87874999999999992</v>
      </c>
      <c r="M3530" s="6" t="s">
        <v>19</v>
      </c>
      <c r="N3530" s="11">
        <v>80</v>
      </c>
      <c r="O3530" s="56" t="s">
        <v>1354</v>
      </c>
    </row>
    <row r="3531" spans="1:15" x14ac:dyDescent="0.3">
      <c r="A3531" s="9">
        <v>45718.760416666664</v>
      </c>
      <c r="B3531" s="2" t="s">
        <v>3</v>
      </c>
      <c r="C3531" s="2" t="s">
        <v>4</v>
      </c>
      <c r="D3531" s="2" t="s">
        <v>1708</v>
      </c>
      <c r="E3531" s="12" t="s">
        <v>66</v>
      </c>
      <c r="F3531" s="12" t="s">
        <v>1900</v>
      </c>
      <c r="G3531" s="2" t="s">
        <v>23</v>
      </c>
      <c r="H3531" s="2" t="s">
        <v>7</v>
      </c>
      <c r="I3531" s="2" t="s">
        <v>7</v>
      </c>
      <c r="J3531" s="17">
        <v>158.16</v>
      </c>
      <c r="L3531" s="30">
        <f>IF(M3531="1000 szt.",((J3531/N3531)/1000),IF(M3531="gram",((J3531/N3531)*1000),J3531/N3531))</f>
        <v>0.8786666666666666</v>
      </c>
      <c r="M3531" s="6" t="s">
        <v>19</v>
      </c>
      <c r="N3531" s="11">
        <v>180</v>
      </c>
      <c r="O3531" s="56" t="s">
        <v>1354</v>
      </c>
    </row>
    <row r="3532" spans="1:15" x14ac:dyDescent="0.3">
      <c r="A3532" s="9">
        <v>45719.458333333336</v>
      </c>
      <c r="B3532" s="2" t="s">
        <v>3</v>
      </c>
      <c r="C3532" s="2" t="s">
        <v>4</v>
      </c>
      <c r="D3532" s="2" t="s">
        <v>1708</v>
      </c>
      <c r="E3532" s="12" t="s">
        <v>71</v>
      </c>
      <c r="F3532" s="12" t="s">
        <v>1898</v>
      </c>
      <c r="G3532" s="2" t="s">
        <v>23</v>
      </c>
      <c r="H3532" s="2" t="s">
        <v>7</v>
      </c>
      <c r="I3532" s="2" t="s">
        <v>7</v>
      </c>
      <c r="J3532" s="17">
        <v>171.34</v>
      </c>
      <c r="K3532" s="3" t="s">
        <v>2233</v>
      </c>
      <c r="L3532" s="30">
        <f>IF(M3532="1000 szt.",((J3532/N3532)/1000),IF(M3532="gram",((J3532/N3532)*1000),J3532/N3532))</f>
        <v>0.87866666666666671</v>
      </c>
      <c r="M3532" s="6" t="s">
        <v>19</v>
      </c>
      <c r="N3532" s="11">
        <v>195</v>
      </c>
      <c r="O3532" s="56" t="s">
        <v>1354</v>
      </c>
    </row>
    <row r="3533" spans="1:15" x14ac:dyDescent="0.3">
      <c r="A3533" s="9">
        <v>45719.465277777781</v>
      </c>
      <c r="B3533" s="2" t="s">
        <v>3</v>
      </c>
      <c r="C3533" s="2" t="s">
        <v>4</v>
      </c>
      <c r="D3533" s="2" t="s">
        <v>1708</v>
      </c>
      <c r="E3533" s="12" t="s">
        <v>71</v>
      </c>
      <c r="F3533" s="12" t="s">
        <v>1898</v>
      </c>
      <c r="G3533" s="2" t="s">
        <v>23</v>
      </c>
      <c r="H3533" s="2" t="s">
        <v>7</v>
      </c>
      <c r="I3533" s="2" t="s">
        <v>7</v>
      </c>
      <c r="J3533" s="17">
        <v>140.59</v>
      </c>
      <c r="K3533" s="3" t="s">
        <v>2234</v>
      </c>
      <c r="L3533" s="30">
        <f>IF(M3533="1000 szt.",((J3533/N3533)/1000),IF(M3533="gram",((J3533/N3533)*1000),J3533/N3533))</f>
        <v>0.87868750000000007</v>
      </c>
      <c r="M3533" s="6" t="s">
        <v>19</v>
      </c>
      <c r="N3533" s="11">
        <v>160</v>
      </c>
      <c r="O3533" s="56" t="s">
        <v>1354</v>
      </c>
    </row>
    <row r="3534" spans="1:15" x14ac:dyDescent="0.3">
      <c r="A3534" s="9">
        <v>45719.472222222219</v>
      </c>
      <c r="B3534" s="2" t="s">
        <v>3</v>
      </c>
      <c r="C3534" s="2" t="s">
        <v>4</v>
      </c>
      <c r="D3534" s="2" t="s">
        <v>1708</v>
      </c>
      <c r="E3534" s="12" t="s">
        <v>71</v>
      </c>
      <c r="F3534" s="12" t="s">
        <v>1898</v>
      </c>
      <c r="G3534" s="2" t="s">
        <v>23</v>
      </c>
      <c r="H3534" s="2" t="s">
        <v>7</v>
      </c>
      <c r="I3534" s="2" t="s">
        <v>7</v>
      </c>
      <c r="J3534" s="17">
        <v>35.15</v>
      </c>
      <c r="K3534" s="3" t="s">
        <v>2235</v>
      </c>
      <c r="L3534" s="30">
        <f>IF(M3534="1000 szt.",((J3534/N3534)/1000),IF(M3534="gram",((J3534/N3534)*1000),J3534/N3534))</f>
        <v>0.87874999999999992</v>
      </c>
      <c r="M3534" s="6" t="s">
        <v>19</v>
      </c>
      <c r="N3534" s="11">
        <v>40</v>
      </c>
      <c r="O3534" s="56" t="s">
        <v>1354</v>
      </c>
    </row>
    <row r="3535" spans="1:15" x14ac:dyDescent="0.3">
      <c r="A3535" s="9">
        <v>45719.479166666664</v>
      </c>
      <c r="B3535" s="2" t="s">
        <v>3</v>
      </c>
      <c r="C3535" s="2" t="s">
        <v>4</v>
      </c>
      <c r="D3535" s="2" t="s">
        <v>1708</v>
      </c>
      <c r="E3535" s="12" t="s">
        <v>71</v>
      </c>
      <c r="F3535" s="12" t="s">
        <v>1898</v>
      </c>
      <c r="G3535" s="2" t="s">
        <v>23</v>
      </c>
      <c r="H3535" s="2" t="s">
        <v>7</v>
      </c>
      <c r="I3535" s="2" t="s">
        <v>7</v>
      </c>
      <c r="J3535" s="17">
        <v>116.87</v>
      </c>
      <c r="K3535" s="3" t="s">
        <v>2236</v>
      </c>
      <c r="L3535" s="30">
        <f>IF(M3535="1000 szt.",((J3535/N3535)/1000),IF(M3535="gram",((J3535/N3535)*1000),J3535/N3535))</f>
        <v>0.87872180451127824</v>
      </c>
      <c r="M3535" s="6" t="s">
        <v>19</v>
      </c>
      <c r="N3535" s="11">
        <v>133</v>
      </c>
      <c r="O3535" s="56" t="s">
        <v>1354</v>
      </c>
    </row>
    <row r="3536" spans="1:15" x14ac:dyDescent="0.3">
      <c r="A3536" s="9">
        <v>45719.482638888891</v>
      </c>
      <c r="B3536" s="2" t="s">
        <v>3</v>
      </c>
      <c r="C3536" s="2" t="s">
        <v>4</v>
      </c>
      <c r="D3536" s="2" t="s">
        <v>1708</v>
      </c>
      <c r="E3536" s="12" t="s">
        <v>71</v>
      </c>
      <c r="F3536" s="12" t="s">
        <v>1898</v>
      </c>
      <c r="G3536" s="2" t="s">
        <v>23</v>
      </c>
      <c r="H3536" s="2" t="s">
        <v>7</v>
      </c>
      <c r="I3536" s="2" t="s">
        <v>7</v>
      </c>
      <c r="J3536" s="17">
        <v>44.81</v>
      </c>
      <c r="K3536" s="3" t="s">
        <v>2237</v>
      </c>
      <c r="L3536" s="30">
        <f>IF(M3536="1000 szt.",((J3536/N3536)/1000),IF(M3536="gram",((J3536/N3536)*1000),J3536/N3536))</f>
        <v>0.87862745098039219</v>
      </c>
      <c r="M3536" s="6" t="s">
        <v>19</v>
      </c>
      <c r="N3536" s="11">
        <v>51</v>
      </c>
      <c r="O3536" s="56" t="s">
        <v>1354</v>
      </c>
    </row>
    <row r="3537" spans="1:15" x14ac:dyDescent="0.3">
      <c r="A3537" s="9">
        <v>45719.486111111109</v>
      </c>
      <c r="B3537" s="2" t="s">
        <v>3</v>
      </c>
      <c r="C3537" s="2" t="s">
        <v>4</v>
      </c>
      <c r="D3537" s="2" t="s">
        <v>1708</v>
      </c>
      <c r="E3537" s="12" t="s">
        <v>71</v>
      </c>
      <c r="F3537" s="12" t="s">
        <v>1898</v>
      </c>
      <c r="G3537" s="2" t="s">
        <v>23</v>
      </c>
      <c r="H3537" s="2" t="s">
        <v>7</v>
      </c>
      <c r="I3537" s="2" t="s">
        <v>7</v>
      </c>
      <c r="J3537" s="17">
        <v>35.15</v>
      </c>
      <c r="K3537" s="3" t="s">
        <v>2238</v>
      </c>
      <c r="L3537" s="30">
        <f>IF(M3537="1000 szt.",((J3537/N3537)/1000),IF(M3537="gram",((J3537/N3537)*1000),J3537/N3537))</f>
        <v>0.87874999999999992</v>
      </c>
      <c r="M3537" s="6" t="s">
        <v>19</v>
      </c>
      <c r="N3537" s="11">
        <v>40</v>
      </c>
      <c r="O3537" s="56" t="s">
        <v>1354</v>
      </c>
    </row>
    <row r="3538" spans="1:15" x14ac:dyDescent="0.3">
      <c r="A3538" s="9">
        <v>45719.5</v>
      </c>
      <c r="B3538" s="2" t="s">
        <v>3</v>
      </c>
      <c r="C3538" s="2" t="s">
        <v>4</v>
      </c>
      <c r="D3538" s="2" t="s">
        <v>1708</v>
      </c>
      <c r="E3538" s="12" t="s">
        <v>71</v>
      </c>
      <c r="F3538" s="12" t="s">
        <v>1898</v>
      </c>
      <c r="G3538" s="2" t="s">
        <v>23</v>
      </c>
      <c r="H3538" s="2" t="s">
        <v>7</v>
      </c>
      <c r="I3538" s="2" t="s">
        <v>7</v>
      </c>
      <c r="J3538" s="17">
        <v>87.87</v>
      </c>
      <c r="K3538" s="3" t="s">
        <v>2239</v>
      </c>
      <c r="L3538" s="30">
        <f>IF(M3538="1000 szt.",((J3538/N3538)/1000),IF(M3538="gram",((J3538/N3538)*1000),J3538/N3538))</f>
        <v>0.87870000000000004</v>
      </c>
      <c r="M3538" s="6" t="s">
        <v>19</v>
      </c>
      <c r="N3538" s="11">
        <v>100</v>
      </c>
      <c r="O3538" s="56" t="s">
        <v>1354</v>
      </c>
    </row>
    <row r="3539" spans="1:15" x14ac:dyDescent="0.3">
      <c r="A3539" s="9">
        <v>45719.506944444445</v>
      </c>
      <c r="B3539" s="2" t="s">
        <v>3</v>
      </c>
      <c r="C3539" s="2" t="s">
        <v>4</v>
      </c>
      <c r="D3539" s="2" t="s">
        <v>1708</v>
      </c>
      <c r="E3539" s="12" t="s">
        <v>71</v>
      </c>
      <c r="F3539" s="12" t="s">
        <v>1898</v>
      </c>
      <c r="G3539" s="2" t="s">
        <v>23</v>
      </c>
      <c r="H3539" s="2" t="s">
        <v>7</v>
      </c>
      <c r="I3539" s="2" t="s">
        <v>7</v>
      </c>
      <c r="J3539" s="17">
        <v>103.69</v>
      </c>
      <c r="K3539" s="3" t="s">
        <v>1017</v>
      </c>
      <c r="L3539" s="30">
        <f>IF(M3539="1000 szt.",((J3539/N3539)/1000),IF(M3539="gram",((J3539/N3539)*1000),J3539/N3539))</f>
        <v>0.87872881355932198</v>
      </c>
      <c r="M3539" s="6" t="s">
        <v>19</v>
      </c>
      <c r="N3539" s="11">
        <v>118</v>
      </c>
      <c r="O3539" s="56" t="s">
        <v>1354</v>
      </c>
    </row>
    <row r="3540" spans="1:15" x14ac:dyDescent="0.3">
      <c r="A3540" s="9">
        <v>45719.510416666664</v>
      </c>
      <c r="B3540" s="2" t="s">
        <v>3</v>
      </c>
      <c r="C3540" s="2" t="s">
        <v>4</v>
      </c>
      <c r="D3540" s="2" t="s">
        <v>1708</v>
      </c>
      <c r="E3540" s="12" t="s">
        <v>71</v>
      </c>
      <c r="F3540" s="12" t="s">
        <v>1898</v>
      </c>
      <c r="G3540" s="2" t="s">
        <v>23</v>
      </c>
      <c r="H3540" s="2" t="s">
        <v>7</v>
      </c>
      <c r="I3540" s="2" t="s">
        <v>7</v>
      </c>
      <c r="J3540" s="17">
        <v>52.72</v>
      </c>
      <c r="K3540" s="3" t="s">
        <v>1045</v>
      </c>
      <c r="L3540" s="30">
        <f>IF(M3540="1000 szt.",((J3540/N3540)/1000),IF(M3540="gram",((J3540/N3540)*1000),J3540/N3540))</f>
        <v>0.8786666666666666</v>
      </c>
      <c r="M3540" s="6" t="s">
        <v>19</v>
      </c>
      <c r="N3540" s="11">
        <v>60</v>
      </c>
      <c r="O3540" s="56" t="s">
        <v>1354</v>
      </c>
    </row>
    <row r="3541" spans="1:15" x14ac:dyDescent="0.3">
      <c r="A3541" s="9">
        <v>45719.517361111109</v>
      </c>
      <c r="B3541" s="2" t="s">
        <v>3</v>
      </c>
      <c r="C3541" s="2" t="s">
        <v>4</v>
      </c>
      <c r="D3541" s="2" t="s">
        <v>1708</v>
      </c>
      <c r="E3541" s="12" t="s">
        <v>71</v>
      </c>
      <c r="F3541" s="12" t="s">
        <v>1898</v>
      </c>
      <c r="G3541" s="2" t="s">
        <v>23</v>
      </c>
      <c r="H3541" s="2" t="s">
        <v>7</v>
      </c>
      <c r="I3541" s="2" t="s">
        <v>7</v>
      </c>
      <c r="J3541" s="17">
        <v>46.57</v>
      </c>
      <c r="K3541" s="3" t="s">
        <v>1046</v>
      </c>
      <c r="L3541" s="30">
        <f>IF(M3541="1000 szt.",((J3541/N3541)/1000),IF(M3541="gram",((J3541/N3541)*1000),J3541/N3541))</f>
        <v>0.87867924528301888</v>
      </c>
      <c r="M3541" s="6" t="s">
        <v>19</v>
      </c>
      <c r="N3541" s="11">
        <v>53</v>
      </c>
      <c r="O3541" s="56" t="s">
        <v>1354</v>
      </c>
    </row>
    <row r="3542" spans="1:15" x14ac:dyDescent="0.3">
      <c r="A3542" s="9">
        <v>45719.569444444445</v>
      </c>
      <c r="B3542" s="2" t="s">
        <v>3</v>
      </c>
      <c r="C3542" s="2" t="s">
        <v>4</v>
      </c>
      <c r="D3542" s="2" t="s">
        <v>1708</v>
      </c>
      <c r="E3542" s="12" t="s">
        <v>22</v>
      </c>
      <c r="F3542" s="12" t="s">
        <v>1899</v>
      </c>
      <c r="G3542" s="2" t="s">
        <v>23</v>
      </c>
      <c r="H3542" s="2" t="s">
        <v>10</v>
      </c>
      <c r="I3542" s="2" t="s">
        <v>35</v>
      </c>
      <c r="J3542" s="17">
        <v>6.75</v>
      </c>
      <c r="L3542" s="30">
        <f>IF(M3542="1000 szt.",((J3542/N3542)/1000),IF(M3542="gram",((J3542/N3542)*1000),J3542/N3542))</f>
        <v>45000.000000000007</v>
      </c>
      <c r="M3542" s="6" t="s">
        <v>31</v>
      </c>
      <c r="N3542" s="11">
        <v>1.4999999999999999E-4</v>
      </c>
      <c r="O3542" s="56" t="s">
        <v>1354</v>
      </c>
    </row>
    <row r="3543" spans="1:15" x14ac:dyDescent="0.3">
      <c r="A3543" s="9">
        <v>45719.479166666664</v>
      </c>
      <c r="B3543" s="2" t="s">
        <v>3</v>
      </c>
      <c r="C3543" s="2" t="s">
        <v>4</v>
      </c>
      <c r="D3543" s="2" t="s">
        <v>1708</v>
      </c>
      <c r="E3543" s="12" t="s">
        <v>58</v>
      </c>
      <c r="F3543" s="12" t="s">
        <v>1895</v>
      </c>
      <c r="G3543" s="2" t="s">
        <v>23</v>
      </c>
      <c r="H3543" s="2" t="s">
        <v>55</v>
      </c>
      <c r="I3543" s="2" t="s">
        <v>57</v>
      </c>
      <c r="J3543" s="17">
        <v>10</v>
      </c>
      <c r="K3543" s="3" t="s">
        <v>2240</v>
      </c>
      <c r="L3543" s="30">
        <f>IF(M3543="1000 szt.",((J3543/N3543)/1000),IF(M3543="gram",((J3543/N3543)*1000),J3543/N3543))</f>
        <v>20</v>
      </c>
      <c r="M3543" s="6" t="s">
        <v>46</v>
      </c>
      <c r="N3543" s="11">
        <v>0.5</v>
      </c>
      <c r="O3543" s="56" t="s">
        <v>1354</v>
      </c>
    </row>
    <row r="3544" spans="1:15" x14ac:dyDescent="0.3">
      <c r="A3544" s="9">
        <v>45719.479166666664</v>
      </c>
      <c r="B3544" s="2" t="s">
        <v>3</v>
      </c>
      <c r="C3544" s="2" t="s">
        <v>4</v>
      </c>
      <c r="D3544" s="2" t="s">
        <v>1708</v>
      </c>
      <c r="E3544" s="12" t="s">
        <v>58</v>
      </c>
      <c r="F3544" s="12" t="s">
        <v>1895</v>
      </c>
      <c r="G3544" s="2" t="s">
        <v>23</v>
      </c>
      <c r="H3544" s="2" t="s">
        <v>7</v>
      </c>
      <c r="I3544" s="2" t="s">
        <v>7</v>
      </c>
      <c r="J3544" s="17">
        <v>70.3</v>
      </c>
      <c r="K3544" s="3" t="s">
        <v>2241</v>
      </c>
      <c r="L3544" s="30">
        <f>IF(M3544="1000 szt.",((J3544/N3544)/1000),IF(M3544="gram",((J3544/N3544)*1000),J3544/N3544))</f>
        <v>0.87874999999999992</v>
      </c>
      <c r="M3544" s="6" t="s">
        <v>19</v>
      </c>
      <c r="N3544" s="11">
        <v>80</v>
      </c>
      <c r="O3544" s="56" t="s">
        <v>1354</v>
      </c>
    </row>
    <row r="3545" spans="1:15" x14ac:dyDescent="0.3">
      <c r="A3545" s="9">
        <v>45719.395833333336</v>
      </c>
      <c r="B3545" s="2" t="s">
        <v>3</v>
      </c>
      <c r="C3545" s="2" t="s">
        <v>4</v>
      </c>
      <c r="D3545" s="2" t="s">
        <v>1708</v>
      </c>
      <c r="E3545" s="12" t="s">
        <v>25</v>
      </c>
      <c r="F3545" s="12" t="s">
        <v>1901</v>
      </c>
      <c r="G3545" s="2" t="s">
        <v>26</v>
      </c>
      <c r="H3545" s="2" t="s">
        <v>11</v>
      </c>
      <c r="I3545" s="2" t="s">
        <v>11</v>
      </c>
      <c r="J3545" s="17">
        <v>606</v>
      </c>
      <c r="K3545" s="3" t="s">
        <v>175</v>
      </c>
      <c r="L3545" s="30">
        <f>IF(M3545="1000 szt.",((J3545/N3545)/1000),IF(M3545="gram",((J3545/N3545)*1000),J3545/N3545))</f>
        <v>20</v>
      </c>
      <c r="M3545" s="6" t="s">
        <v>31</v>
      </c>
      <c r="N3545" s="11">
        <v>30.3</v>
      </c>
      <c r="O3545" s="56" t="s">
        <v>1354</v>
      </c>
    </row>
    <row r="3546" spans="1:15" x14ac:dyDescent="0.3">
      <c r="A3546" s="9">
        <v>45719.395833333336</v>
      </c>
      <c r="B3546" s="2" t="s">
        <v>3</v>
      </c>
      <c r="C3546" s="2" t="s">
        <v>4</v>
      </c>
      <c r="D3546" s="2" t="s">
        <v>1708</v>
      </c>
      <c r="E3546" s="12" t="s">
        <v>25</v>
      </c>
      <c r="F3546" s="12" t="s">
        <v>1901</v>
      </c>
      <c r="G3546" s="2" t="s">
        <v>26</v>
      </c>
      <c r="H3546" s="2" t="s">
        <v>29</v>
      </c>
      <c r="I3546" s="2" t="s">
        <v>41</v>
      </c>
      <c r="J3546" s="17">
        <v>501.11</v>
      </c>
      <c r="K3546" s="3" t="s">
        <v>370</v>
      </c>
      <c r="L3546" s="30">
        <f>IF(M3546="1000 szt.",((J3546/N3546)/1000),IF(M3546="gram",((J3546/N3546)*1000),J3546/N3546))</f>
        <v>668.14666666666665</v>
      </c>
      <c r="M3546" s="6" t="s">
        <v>31</v>
      </c>
      <c r="N3546" s="11">
        <v>0.75</v>
      </c>
      <c r="O3546" s="56" t="s">
        <v>1354</v>
      </c>
    </row>
    <row r="3547" spans="1:15" x14ac:dyDescent="0.3">
      <c r="A3547" s="9">
        <v>45718.402777777781</v>
      </c>
      <c r="B3547" s="2" t="s">
        <v>27</v>
      </c>
      <c r="C3547" s="2" t="s">
        <v>32</v>
      </c>
      <c r="D3547" s="2" t="s">
        <v>1716</v>
      </c>
      <c r="E3547" s="12" t="s">
        <v>851</v>
      </c>
      <c r="G3547" s="2" t="s">
        <v>26</v>
      </c>
      <c r="H3547" s="2" t="s">
        <v>7</v>
      </c>
      <c r="I3547" s="2" t="s">
        <v>7</v>
      </c>
      <c r="J3547" s="17">
        <v>8786.9</v>
      </c>
      <c r="K3547" s="3" t="s">
        <v>1306</v>
      </c>
      <c r="L3547" s="30">
        <f>IF(M3547="1000 szt.",((J3547/N3547)/1000),IF(M3547="gram",((J3547/N3547)*1000),J3547/N3547))</f>
        <v>0.87868999999999997</v>
      </c>
      <c r="M3547" s="6" t="s">
        <v>19</v>
      </c>
      <c r="N3547" s="11">
        <v>10000</v>
      </c>
      <c r="O3547" s="56" t="s">
        <v>1354</v>
      </c>
    </row>
    <row r="3548" spans="1:15" x14ac:dyDescent="0.3">
      <c r="A3548" s="9">
        <v>45718.402777777781</v>
      </c>
      <c r="B3548" s="2" t="s">
        <v>27</v>
      </c>
      <c r="C3548" s="2" t="s">
        <v>32</v>
      </c>
      <c r="D3548" s="2" t="s">
        <v>1716</v>
      </c>
      <c r="E3548" s="12" t="s">
        <v>851</v>
      </c>
      <c r="G3548" s="2" t="s">
        <v>26</v>
      </c>
      <c r="H3548" s="2" t="s">
        <v>7</v>
      </c>
      <c r="I3548" s="2" t="s">
        <v>7</v>
      </c>
      <c r="J3548" s="17">
        <v>8786.9</v>
      </c>
      <c r="K3548" s="3" t="s">
        <v>1277</v>
      </c>
      <c r="L3548" s="30">
        <f>IF(M3548="1000 szt.",((J3548/N3548)/1000),IF(M3548="gram",((J3548/N3548)*1000),J3548/N3548))</f>
        <v>0.87868999999999997</v>
      </c>
      <c r="M3548" s="6" t="s">
        <v>19</v>
      </c>
      <c r="N3548" s="11">
        <v>10000</v>
      </c>
      <c r="O3548" s="56" t="s">
        <v>1354</v>
      </c>
    </row>
    <row r="3549" spans="1:15" x14ac:dyDescent="0.3">
      <c r="A3549" s="9">
        <v>45718.402777777781</v>
      </c>
      <c r="B3549" s="2" t="s">
        <v>27</v>
      </c>
      <c r="C3549" s="2" t="s">
        <v>32</v>
      </c>
      <c r="D3549" s="2" t="s">
        <v>1716</v>
      </c>
      <c r="E3549" s="12" t="s">
        <v>851</v>
      </c>
      <c r="G3549" s="2" t="s">
        <v>26</v>
      </c>
      <c r="H3549" s="2" t="s">
        <v>7</v>
      </c>
      <c r="I3549" s="2" t="s">
        <v>7</v>
      </c>
      <c r="J3549" s="17">
        <v>8769.33</v>
      </c>
      <c r="K3549" s="3" t="s">
        <v>2242</v>
      </c>
      <c r="L3549" s="30">
        <f>IF(M3549="1000 szt.",((J3549/N3549)/1000),IF(M3549="gram",((J3549/N3549)*1000),J3549/N3549))</f>
        <v>0.87869038076152306</v>
      </c>
      <c r="M3549" s="6" t="s">
        <v>19</v>
      </c>
      <c r="N3549" s="11">
        <v>9980</v>
      </c>
      <c r="O3549" s="56" t="s">
        <v>1354</v>
      </c>
    </row>
    <row r="3550" spans="1:15" x14ac:dyDescent="0.3">
      <c r="A3550" s="9">
        <v>45719.40625</v>
      </c>
      <c r="B3550" s="2" t="s">
        <v>27</v>
      </c>
      <c r="C3550" s="2" t="s">
        <v>28</v>
      </c>
      <c r="D3550" s="2" t="s">
        <v>1716</v>
      </c>
      <c r="E3550" s="12" t="s">
        <v>267</v>
      </c>
      <c r="G3550" s="2" t="s">
        <v>27</v>
      </c>
      <c r="H3550" s="2" t="s">
        <v>7</v>
      </c>
      <c r="I3550" s="2" t="s">
        <v>7</v>
      </c>
      <c r="J3550" s="17">
        <v>35.15</v>
      </c>
      <c r="L3550" s="30">
        <f>IF(M3550="1000 szt.",((J3550/N3550)/1000),IF(M3550="gram",((J3550/N3550)*1000),J3550/N3550))</f>
        <v>0.87874999999999992</v>
      </c>
      <c r="M3550" s="6" t="s">
        <v>19</v>
      </c>
      <c r="N3550" s="11">
        <v>40</v>
      </c>
      <c r="O3550" s="56" t="s">
        <v>1354</v>
      </c>
    </row>
    <row r="3551" spans="1:15" ht="30.6" x14ac:dyDescent="0.3">
      <c r="A3551" s="9">
        <v>45719.55972222222</v>
      </c>
      <c r="B3551" s="2" t="s">
        <v>9</v>
      </c>
      <c r="C3551" s="2" t="s">
        <v>4</v>
      </c>
      <c r="D3551" s="2" t="s">
        <v>1713</v>
      </c>
      <c r="E3551" s="12" t="s">
        <v>3896</v>
      </c>
      <c r="F3551" s="12" t="s">
        <v>1697</v>
      </c>
      <c r="G3551" s="2" t="s">
        <v>16</v>
      </c>
      <c r="H3551" s="2" t="s">
        <v>17</v>
      </c>
      <c r="I3551" s="2" t="s">
        <v>18</v>
      </c>
      <c r="K3551" s="3" t="s">
        <v>2243</v>
      </c>
      <c r="L3551" s="30">
        <f>IF(M3551="1000 szt.",((J3551/N3551)/1000),IF(M3551="gram",((J3551/N3551)*1000),J3551/N3551))</f>
        <v>0</v>
      </c>
      <c r="M3551" s="6" t="s">
        <v>19</v>
      </c>
      <c r="N3551" s="11">
        <v>16</v>
      </c>
      <c r="O3551" s="56" t="s">
        <v>1354</v>
      </c>
    </row>
    <row r="3552" spans="1:15" x14ac:dyDescent="0.3">
      <c r="A3552" s="9">
        <v>45719.55972222222</v>
      </c>
      <c r="B3552" s="2" t="s">
        <v>9</v>
      </c>
      <c r="C3552" s="2" t="s">
        <v>4</v>
      </c>
      <c r="D3552" s="2" t="s">
        <v>1713</v>
      </c>
      <c r="E3552" s="12" t="s">
        <v>3896</v>
      </c>
      <c r="F3552" s="12" t="s">
        <v>1697</v>
      </c>
      <c r="G3552" s="2" t="s">
        <v>16</v>
      </c>
      <c r="H3552" s="2" t="s">
        <v>17</v>
      </c>
      <c r="I3552" s="2" t="s">
        <v>18</v>
      </c>
      <c r="K3552" s="3" t="s">
        <v>2244</v>
      </c>
      <c r="L3552" s="30">
        <f>IF(M3552="1000 szt.",((J3552/N3552)/1000),IF(M3552="gram",((J3552/N3552)*1000),J3552/N3552))</f>
        <v>0</v>
      </c>
      <c r="M3552" s="6" t="s">
        <v>19</v>
      </c>
      <c r="N3552" s="11">
        <v>6</v>
      </c>
      <c r="O3552" s="56" t="s">
        <v>1354</v>
      </c>
    </row>
    <row r="3553" spans="1:15" x14ac:dyDescent="0.3">
      <c r="A3553" s="9">
        <v>45719.55972222222</v>
      </c>
      <c r="B3553" s="2" t="s">
        <v>9</v>
      </c>
      <c r="C3553" s="2" t="s">
        <v>4</v>
      </c>
      <c r="D3553" s="2" t="s">
        <v>1713</v>
      </c>
      <c r="E3553" s="12" t="s">
        <v>3896</v>
      </c>
      <c r="F3553" s="12" t="s">
        <v>1697</v>
      </c>
      <c r="G3553" s="2" t="s">
        <v>16</v>
      </c>
      <c r="H3553" s="2" t="s">
        <v>17</v>
      </c>
      <c r="I3553" s="2" t="s">
        <v>18</v>
      </c>
      <c r="K3553" s="3" t="s">
        <v>2245</v>
      </c>
      <c r="L3553" s="30">
        <f>IF(M3553="1000 szt.",((J3553/N3553)/1000),IF(M3553="gram",((J3553/N3553)*1000),J3553/N3553))</f>
        <v>0</v>
      </c>
      <c r="M3553" s="6" t="s">
        <v>19</v>
      </c>
      <c r="N3553" s="11">
        <v>1</v>
      </c>
      <c r="O3553" s="56" t="s">
        <v>1354</v>
      </c>
    </row>
    <row r="3554" spans="1:15" ht="20.399999999999999" x14ac:dyDescent="0.3">
      <c r="A3554" s="9">
        <v>45719.55972222222</v>
      </c>
      <c r="B3554" s="2" t="s">
        <v>9</v>
      </c>
      <c r="C3554" s="2" t="s">
        <v>4</v>
      </c>
      <c r="D3554" s="2" t="s">
        <v>1713</v>
      </c>
      <c r="E3554" s="12" t="s">
        <v>3896</v>
      </c>
      <c r="F3554" s="12" t="s">
        <v>1697</v>
      </c>
      <c r="G3554" s="2" t="s">
        <v>16</v>
      </c>
      <c r="H3554" s="2" t="s">
        <v>17</v>
      </c>
      <c r="I3554" s="2" t="s">
        <v>18</v>
      </c>
      <c r="K3554" s="3" t="s">
        <v>2246</v>
      </c>
      <c r="L3554" s="30">
        <f>IF(M3554="1000 szt.",((J3554/N3554)/1000),IF(M3554="gram",((J3554/N3554)*1000),J3554/N3554))</f>
        <v>0</v>
      </c>
      <c r="M3554" s="6" t="s">
        <v>19</v>
      </c>
      <c r="N3554" s="11">
        <v>1</v>
      </c>
      <c r="O3554" s="56" t="s">
        <v>1354</v>
      </c>
    </row>
    <row r="3555" spans="1:15" x14ac:dyDescent="0.3">
      <c r="A3555" s="9">
        <v>45719.55972222222</v>
      </c>
      <c r="B3555" s="2" t="s">
        <v>9</v>
      </c>
      <c r="C3555" s="2" t="s">
        <v>4</v>
      </c>
      <c r="D3555" s="2" t="s">
        <v>1713</v>
      </c>
      <c r="E3555" s="12" t="s">
        <v>3896</v>
      </c>
      <c r="F3555" s="12" t="s">
        <v>1697</v>
      </c>
      <c r="G3555" s="2" t="s">
        <v>16</v>
      </c>
      <c r="H3555" s="2" t="s">
        <v>17</v>
      </c>
      <c r="I3555" s="2" t="s">
        <v>18</v>
      </c>
      <c r="K3555" s="3" t="s">
        <v>2247</v>
      </c>
      <c r="L3555" s="30">
        <f>IF(M3555="1000 szt.",((J3555/N3555)/1000),IF(M3555="gram",((J3555/N3555)*1000),J3555/N3555))</f>
        <v>0</v>
      </c>
      <c r="M3555" s="6" t="s">
        <v>19</v>
      </c>
      <c r="N3555" s="11">
        <v>2</v>
      </c>
      <c r="O3555" s="56" t="s">
        <v>1354</v>
      </c>
    </row>
    <row r="3556" spans="1:15" x14ac:dyDescent="0.3">
      <c r="A3556" s="9">
        <v>45719.412499999999</v>
      </c>
      <c r="B3556" s="2" t="s">
        <v>27</v>
      </c>
      <c r="C3556" s="2" t="s">
        <v>28</v>
      </c>
      <c r="D3556" s="2" t="s">
        <v>1716</v>
      </c>
      <c r="E3556" s="12" t="s">
        <v>267</v>
      </c>
      <c r="G3556" s="2" t="s">
        <v>27</v>
      </c>
      <c r="H3556" s="2" t="s">
        <v>7</v>
      </c>
      <c r="I3556" s="2" t="s">
        <v>7</v>
      </c>
      <c r="J3556" s="17">
        <v>35.15</v>
      </c>
      <c r="L3556" s="30">
        <f>IF(M3556="1000 szt.",((J3556/N3556)/1000),IF(M3556="gram",((J3556/N3556)*1000),J3556/N3556))</f>
        <v>0.87874999999999992</v>
      </c>
      <c r="M3556" s="6" t="s">
        <v>19</v>
      </c>
      <c r="N3556" s="11">
        <v>40</v>
      </c>
      <c r="O3556" s="56" t="s">
        <v>1354</v>
      </c>
    </row>
    <row r="3557" spans="1:15" x14ac:dyDescent="0.3">
      <c r="A3557" s="9">
        <v>45719.40625</v>
      </c>
      <c r="B3557" s="2" t="s">
        <v>27</v>
      </c>
      <c r="C3557" s="2" t="s">
        <v>28</v>
      </c>
      <c r="D3557" s="2" t="s">
        <v>1716</v>
      </c>
      <c r="E3557" s="12" t="s">
        <v>267</v>
      </c>
      <c r="G3557" s="2" t="s">
        <v>27</v>
      </c>
      <c r="H3557" s="2" t="s">
        <v>7</v>
      </c>
      <c r="I3557" s="2" t="s">
        <v>7</v>
      </c>
      <c r="J3557" s="17">
        <v>35.15</v>
      </c>
      <c r="L3557" s="30">
        <f>IF(M3557="1000 szt.",((J3557/N3557)/1000),IF(M3557="gram",((J3557/N3557)*1000),J3557/N3557))</f>
        <v>0.87874999999999992</v>
      </c>
      <c r="M3557" s="6" t="s">
        <v>19</v>
      </c>
      <c r="N3557" s="11">
        <v>40</v>
      </c>
      <c r="O3557" s="56" t="s">
        <v>1354</v>
      </c>
    </row>
    <row r="3558" spans="1:15" x14ac:dyDescent="0.3">
      <c r="A3558" s="9">
        <v>45719.75</v>
      </c>
      <c r="B3558" s="2" t="s">
        <v>3</v>
      </c>
      <c r="C3558" s="2" t="s">
        <v>4</v>
      </c>
      <c r="D3558" s="2" t="s">
        <v>1708</v>
      </c>
      <c r="E3558" s="12" t="s">
        <v>22</v>
      </c>
      <c r="F3558" s="12" t="s">
        <v>1899</v>
      </c>
      <c r="G3558" s="2" t="s">
        <v>23</v>
      </c>
      <c r="H3558" s="2" t="s">
        <v>55</v>
      </c>
      <c r="I3558" s="2" t="s">
        <v>57</v>
      </c>
      <c r="J3558" s="17">
        <v>30</v>
      </c>
      <c r="K3558" s="3" t="s">
        <v>2248</v>
      </c>
      <c r="L3558" s="30">
        <f>IF(M3558="1000 szt.",((J3558/N3558)/1000),IF(M3558="gram",((J3558/N3558)*1000),J3558/N3558))</f>
        <v>30</v>
      </c>
      <c r="M3558" s="6" t="s">
        <v>46</v>
      </c>
      <c r="N3558" s="11">
        <v>1</v>
      </c>
      <c r="O3558" s="56" t="s">
        <v>1164</v>
      </c>
    </row>
    <row r="3559" spans="1:15" ht="30.6" x14ac:dyDescent="0.3">
      <c r="A3559" s="9">
        <v>45720.006944444445</v>
      </c>
      <c r="B3559" s="2" t="s">
        <v>3</v>
      </c>
      <c r="C3559" s="2" t="s">
        <v>4</v>
      </c>
      <c r="D3559" s="2" t="s">
        <v>1709</v>
      </c>
      <c r="E3559" s="12" t="s">
        <v>103</v>
      </c>
      <c r="F3559" s="12" t="s">
        <v>1897</v>
      </c>
      <c r="G3559" s="2" t="s">
        <v>23</v>
      </c>
      <c r="H3559" s="2" t="s">
        <v>7</v>
      </c>
      <c r="I3559" s="2" t="s">
        <v>7</v>
      </c>
      <c r="J3559" s="17">
        <v>878.69</v>
      </c>
      <c r="K3559" s="3" t="s">
        <v>2249</v>
      </c>
      <c r="L3559" s="30">
        <f>IF(M3559="1000 szt.",((J3559/N3559)/1000),IF(M3559="gram",((J3559/N3559)*1000),J3559/N3559))</f>
        <v>0.87869000000000008</v>
      </c>
      <c r="M3559" s="6" t="s">
        <v>19</v>
      </c>
      <c r="N3559" s="11">
        <v>1000</v>
      </c>
      <c r="O3559" s="56" t="s">
        <v>1354</v>
      </c>
    </row>
    <row r="3560" spans="1:15" ht="30.6" x14ac:dyDescent="0.3">
      <c r="A3560" s="9">
        <v>45720.083333333336</v>
      </c>
      <c r="B3560" s="2" t="s">
        <v>9</v>
      </c>
      <c r="C3560" s="2" t="s">
        <v>4</v>
      </c>
      <c r="D3560" s="2" t="s">
        <v>1709</v>
      </c>
      <c r="E3560" s="12" t="s">
        <v>103</v>
      </c>
      <c r="F3560" s="12" t="s">
        <v>1897</v>
      </c>
      <c r="G3560" s="2" t="s">
        <v>23</v>
      </c>
      <c r="H3560" s="2" t="s">
        <v>37</v>
      </c>
      <c r="I3560" s="2" t="s">
        <v>38</v>
      </c>
      <c r="J3560" s="17">
        <v>60000</v>
      </c>
      <c r="K3560" s="3" t="s">
        <v>2250</v>
      </c>
      <c r="L3560" s="30">
        <f>IF(M3560="1000 szt.",((J3560/N3560)/1000),IF(M3560="gram",((J3560/N3560)*1000),J3560/N3560))</f>
        <v>60000</v>
      </c>
      <c r="M3560" s="6" t="s">
        <v>19</v>
      </c>
      <c r="N3560" s="11">
        <v>1</v>
      </c>
      <c r="O3560" s="56" t="s">
        <v>1354</v>
      </c>
    </row>
    <row r="3561" spans="1:15" ht="30.6" x14ac:dyDescent="0.3">
      <c r="A3561" s="9">
        <v>45720.260416666664</v>
      </c>
      <c r="B3561" s="2" t="s">
        <v>3</v>
      </c>
      <c r="C3561" s="2" t="s">
        <v>4</v>
      </c>
      <c r="D3561" s="2" t="s">
        <v>1708</v>
      </c>
      <c r="E3561" s="12" t="s">
        <v>25</v>
      </c>
      <c r="F3561" s="12" t="s">
        <v>1901</v>
      </c>
      <c r="G3561" s="2" t="s">
        <v>26</v>
      </c>
      <c r="H3561" s="2" t="s">
        <v>7</v>
      </c>
      <c r="I3561" s="2" t="s">
        <v>7</v>
      </c>
      <c r="J3561" s="17">
        <v>3514.76</v>
      </c>
      <c r="K3561" s="3" t="s">
        <v>2251</v>
      </c>
      <c r="L3561" s="30">
        <f>IF(M3561="1000 szt.",((J3561/N3561)/1000),IF(M3561="gram",((J3561/N3561)*1000),J3561/N3561))</f>
        <v>0.87869000000000008</v>
      </c>
      <c r="M3561" s="6" t="s">
        <v>19</v>
      </c>
      <c r="N3561" s="11">
        <v>4000</v>
      </c>
      <c r="O3561" s="56" t="s">
        <v>1164</v>
      </c>
    </row>
    <row r="3562" spans="1:15" x14ac:dyDescent="0.3">
      <c r="A3562" s="9">
        <v>45720.434027777781</v>
      </c>
      <c r="B3562" s="2" t="s">
        <v>9</v>
      </c>
      <c r="C3562" s="2" t="s">
        <v>4</v>
      </c>
      <c r="D3562" s="2" t="s">
        <v>1713</v>
      </c>
      <c r="E3562" s="12" t="s">
        <v>3896</v>
      </c>
      <c r="F3562" s="12" t="s">
        <v>1697</v>
      </c>
      <c r="G3562" s="2" t="s">
        <v>16</v>
      </c>
      <c r="H3562" s="2" t="s">
        <v>17</v>
      </c>
      <c r="I3562" s="2" t="s">
        <v>18</v>
      </c>
      <c r="K3562" s="3" t="s">
        <v>2252</v>
      </c>
      <c r="L3562" s="30">
        <f>IF(M3562="1000 szt.",((J3562/N3562)/1000),IF(M3562="gram",((J3562/N3562)*1000),J3562/N3562))</f>
        <v>0</v>
      </c>
      <c r="M3562" s="6" t="s">
        <v>19</v>
      </c>
      <c r="N3562" s="11">
        <v>1</v>
      </c>
      <c r="O3562" s="56" t="s">
        <v>1354</v>
      </c>
    </row>
    <row r="3563" spans="1:15" x14ac:dyDescent="0.3">
      <c r="A3563" s="9">
        <v>45720.385416666664</v>
      </c>
      <c r="B3563" s="2" t="s">
        <v>3</v>
      </c>
      <c r="C3563" s="2" t="s">
        <v>32</v>
      </c>
      <c r="D3563" s="2" t="s">
        <v>1714</v>
      </c>
      <c r="E3563" s="12" t="s">
        <v>33</v>
      </c>
      <c r="G3563" s="2" t="s">
        <v>34</v>
      </c>
      <c r="H3563" s="2" t="s">
        <v>37</v>
      </c>
      <c r="I3563" s="2" t="s">
        <v>38</v>
      </c>
      <c r="J3563" s="17">
        <v>120000</v>
      </c>
      <c r="K3563" s="3" t="s">
        <v>2253</v>
      </c>
      <c r="L3563" s="30">
        <f>IF(M3563="1000 szt.",((J3563/N3563)/1000),IF(M3563="gram",((J3563/N3563)*1000),J3563/N3563))</f>
        <v>120000</v>
      </c>
      <c r="M3563" s="6" t="s">
        <v>19</v>
      </c>
      <c r="N3563" s="11">
        <v>1</v>
      </c>
      <c r="O3563" s="56" t="s">
        <v>1354</v>
      </c>
    </row>
    <row r="3564" spans="1:15" x14ac:dyDescent="0.3">
      <c r="A3564" s="9">
        <v>45720.809027777781</v>
      </c>
      <c r="B3564" s="2" t="s">
        <v>27</v>
      </c>
      <c r="C3564" s="2" t="s">
        <v>32</v>
      </c>
      <c r="D3564" s="2" t="s">
        <v>1716</v>
      </c>
      <c r="E3564" s="12" t="s">
        <v>851</v>
      </c>
      <c r="G3564" s="2" t="s">
        <v>26</v>
      </c>
      <c r="H3564" s="2" t="s">
        <v>55</v>
      </c>
      <c r="I3564" s="2" t="s">
        <v>11</v>
      </c>
      <c r="L3564" s="30">
        <f>IF(M3564="1000 szt.",((J3564/N3564)/1000),IF(M3564="gram",((J3564/N3564)*1000),J3564/N3564))</f>
        <v>0</v>
      </c>
      <c r="M3564" s="6" t="s">
        <v>46</v>
      </c>
      <c r="N3564" s="11">
        <v>2.8</v>
      </c>
      <c r="O3564" s="56" t="s">
        <v>1354</v>
      </c>
    </row>
    <row r="3565" spans="1:15" ht="20.399999999999999" x14ac:dyDescent="0.3">
      <c r="A3565" s="9">
        <v>45720.847222222219</v>
      </c>
      <c r="B3565" s="2" t="s">
        <v>3</v>
      </c>
      <c r="C3565" s="2" t="s">
        <v>4</v>
      </c>
      <c r="D3565" s="2" t="s">
        <v>1709</v>
      </c>
      <c r="E3565" s="12" t="s">
        <v>60</v>
      </c>
      <c r="F3565" s="12" t="s">
        <v>1894</v>
      </c>
      <c r="G3565" s="2" t="s">
        <v>23</v>
      </c>
      <c r="H3565" s="2" t="s">
        <v>7</v>
      </c>
      <c r="I3565" s="2" t="s">
        <v>7</v>
      </c>
      <c r="J3565" s="17">
        <v>52.72</v>
      </c>
      <c r="K3565" s="3" t="s">
        <v>2254</v>
      </c>
      <c r="L3565" s="30">
        <f>IF(M3565="1000 szt.",((J3565/N3565)/1000),IF(M3565="gram",((J3565/N3565)*1000),J3565/N3565))</f>
        <v>0.8786666666666666</v>
      </c>
      <c r="M3565" s="6" t="s">
        <v>19</v>
      </c>
      <c r="N3565" s="11">
        <v>60</v>
      </c>
      <c r="O3565" s="56" t="s">
        <v>1354</v>
      </c>
    </row>
    <row r="3566" spans="1:15" x14ac:dyDescent="0.3">
      <c r="A3566" s="9">
        <v>45720.847222222219</v>
      </c>
      <c r="B3566" s="2" t="s">
        <v>3</v>
      </c>
      <c r="C3566" s="2" t="s">
        <v>4</v>
      </c>
      <c r="D3566" s="2" t="s">
        <v>1709</v>
      </c>
      <c r="E3566" s="12" t="s">
        <v>60</v>
      </c>
      <c r="F3566" s="12" t="s">
        <v>1894</v>
      </c>
      <c r="G3566" s="2" t="s">
        <v>23</v>
      </c>
      <c r="H3566" s="2" t="s">
        <v>7</v>
      </c>
      <c r="I3566" s="2" t="s">
        <v>7</v>
      </c>
      <c r="J3566" s="17">
        <v>35.15</v>
      </c>
      <c r="K3566" s="3" t="s">
        <v>2255</v>
      </c>
      <c r="L3566" s="30">
        <f>IF(M3566="1000 szt.",((J3566/N3566)/1000),IF(M3566="gram",((J3566/N3566)*1000),J3566/N3566))</f>
        <v>0.87874999999999992</v>
      </c>
      <c r="M3566" s="6" t="s">
        <v>19</v>
      </c>
      <c r="N3566" s="11">
        <v>40</v>
      </c>
      <c r="O3566" s="56" t="s">
        <v>1354</v>
      </c>
    </row>
    <row r="3567" spans="1:15" x14ac:dyDescent="0.3">
      <c r="A3567" s="9">
        <v>45721</v>
      </c>
      <c r="B3567" s="2" t="s">
        <v>3</v>
      </c>
      <c r="C3567" s="2" t="s">
        <v>4</v>
      </c>
      <c r="D3567" s="2" t="s">
        <v>1708</v>
      </c>
      <c r="E3567" s="12" t="s">
        <v>25</v>
      </c>
      <c r="F3567" s="12" t="s">
        <v>1896</v>
      </c>
      <c r="G3567" s="2" t="s">
        <v>26</v>
      </c>
      <c r="H3567" s="2" t="s">
        <v>7</v>
      </c>
      <c r="I3567" s="2" t="s">
        <v>7</v>
      </c>
      <c r="J3567" s="17">
        <v>351.48</v>
      </c>
      <c r="L3567" s="30">
        <f>IF(M3567="1000 szt.",((J3567/N3567)/1000),IF(M3567="gram",((J3567/N3567)*1000),J3567/N3567))</f>
        <v>0.87870000000000004</v>
      </c>
      <c r="M3567" s="6" t="s">
        <v>19</v>
      </c>
      <c r="N3567" s="11">
        <v>400</v>
      </c>
      <c r="O3567" s="56" t="s">
        <v>1354</v>
      </c>
    </row>
    <row r="3568" spans="1:15" x14ac:dyDescent="0.3">
      <c r="A3568" s="9">
        <v>45721.375</v>
      </c>
      <c r="B3568" s="2" t="s">
        <v>27</v>
      </c>
      <c r="C3568" s="2" t="s">
        <v>32</v>
      </c>
      <c r="D3568" s="2" t="s">
        <v>1709</v>
      </c>
      <c r="E3568" s="12" t="s">
        <v>60</v>
      </c>
      <c r="G3568" s="2" t="s">
        <v>23</v>
      </c>
      <c r="H3568" s="2" t="s">
        <v>55</v>
      </c>
      <c r="I3568" s="2" t="s">
        <v>57</v>
      </c>
      <c r="J3568" s="17">
        <v>40</v>
      </c>
      <c r="K3568" s="3" t="s">
        <v>2256</v>
      </c>
      <c r="L3568" s="30">
        <f>IF(M3568="1000 szt.",((J3568/N3568)/1000),IF(M3568="gram",((J3568/N3568)*1000),J3568/N3568))</f>
        <v>40</v>
      </c>
      <c r="M3568" s="6" t="s">
        <v>46</v>
      </c>
      <c r="N3568" s="11">
        <v>1</v>
      </c>
      <c r="O3568" s="56" t="s">
        <v>1354</v>
      </c>
    </row>
    <row r="3569" spans="1:15" x14ac:dyDescent="0.3">
      <c r="A3569" s="9">
        <v>45721.472222222219</v>
      </c>
      <c r="B3569" s="2" t="s">
        <v>27</v>
      </c>
      <c r="C3569" s="2" t="s">
        <v>32</v>
      </c>
      <c r="D3569" s="2" t="s">
        <v>1708</v>
      </c>
      <c r="E3569" s="12" t="s">
        <v>1915</v>
      </c>
      <c r="G3569" s="2" t="s">
        <v>26</v>
      </c>
      <c r="H3569" s="2" t="s">
        <v>7</v>
      </c>
      <c r="I3569" s="2" t="s">
        <v>7</v>
      </c>
      <c r="J3569" s="17">
        <v>26360.7</v>
      </c>
      <c r="K3569" s="3" t="s">
        <v>2257</v>
      </c>
      <c r="L3569" s="30">
        <f>IF(M3569="1000 szt.",((J3569/N3569)/1000),IF(M3569="gram",((J3569/N3569)*1000),J3569/N3569))</f>
        <v>0.87868999999999997</v>
      </c>
      <c r="M3569" s="6" t="s">
        <v>19</v>
      </c>
      <c r="N3569" s="11">
        <v>30000</v>
      </c>
      <c r="O3569" s="56" t="s">
        <v>1354</v>
      </c>
    </row>
    <row r="3570" spans="1:15" x14ac:dyDescent="0.3">
      <c r="A3570" s="9">
        <v>45721.25</v>
      </c>
      <c r="B3570" s="2" t="s">
        <v>27</v>
      </c>
      <c r="C3570" s="2" t="s">
        <v>28</v>
      </c>
      <c r="D3570" s="2" t="s">
        <v>1710</v>
      </c>
      <c r="E3570" s="12" t="s">
        <v>167</v>
      </c>
      <c r="G3570" s="2" t="s">
        <v>27</v>
      </c>
      <c r="H3570" s="2" t="s">
        <v>10</v>
      </c>
      <c r="I3570" s="2" t="s">
        <v>219</v>
      </c>
      <c r="J3570" s="17">
        <v>15.75</v>
      </c>
      <c r="L3570" s="30">
        <f>IF(M3570="1000 szt.",((J3570/N3570)/1000),IF(M3570="gram",((J3570/N3570)*1000),J3570/N3570))</f>
        <v>35000</v>
      </c>
      <c r="M3570" s="6" t="s">
        <v>31</v>
      </c>
      <c r="N3570" s="11">
        <v>4.4999999999999999E-4</v>
      </c>
      <c r="O3570" s="56" t="s">
        <v>1166</v>
      </c>
    </row>
    <row r="3571" spans="1:15" x14ac:dyDescent="0.3">
      <c r="A3571" s="9">
        <v>45721.25</v>
      </c>
      <c r="B3571" s="2" t="s">
        <v>27</v>
      </c>
      <c r="C3571" s="2" t="s">
        <v>28</v>
      </c>
      <c r="D3571" s="2" t="s">
        <v>1710</v>
      </c>
      <c r="E3571" s="12" t="s">
        <v>167</v>
      </c>
      <c r="G3571" s="2" t="s">
        <v>27</v>
      </c>
      <c r="H3571" s="2" t="s">
        <v>10</v>
      </c>
      <c r="I3571" s="2" t="s">
        <v>35</v>
      </c>
      <c r="J3571" s="17">
        <v>2153.5</v>
      </c>
      <c r="L3571" s="30">
        <f>IF(M3571="1000 szt.",((J3571/N3571)/1000),IF(M3571="gram",((J3571/N3571)*1000),J3571/N3571))</f>
        <v>50000</v>
      </c>
      <c r="M3571" s="6" t="s">
        <v>31</v>
      </c>
      <c r="N3571" s="11">
        <v>4.3069999999999997E-2</v>
      </c>
      <c r="O3571" s="56" t="s">
        <v>1166</v>
      </c>
    </row>
    <row r="3572" spans="1:15" x14ac:dyDescent="0.3">
      <c r="A3572" s="9">
        <v>45721.25</v>
      </c>
      <c r="B3572" s="2" t="s">
        <v>27</v>
      </c>
      <c r="C3572" s="2" t="s">
        <v>28</v>
      </c>
      <c r="D3572" s="2" t="s">
        <v>1710</v>
      </c>
      <c r="E3572" s="12" t="s">
        <v>167</v>
      </c>
      <c r="G3572" s="2" t="s">
        <v>27</v>
      </c>
      <c r="H3572" s="2" t="s">
        <v>10</v>
      </c>
      <c r="I3572" s="2" t="s">
        <v>74</v>
      </c>
      <c r="J3572" s="17">
        <v>72</v>
      </c>
      <c r="L3572" s="30">
        <f>IF(M3572="1000 szt.",((J3572/N3572)/1000),IF(M3572="gram",((J3572/N3572)*1000),J3572/N3572))</f>
        <v>60000.000000000007</v>
      </c>
      <c r="M3572" s="6" t="s">
        <v>31</v>
      </c>
      <c r="N3572" s="11">
        <v>1.1999999999999999E-3</v>
      </c>
      <c r="O3572" s="56" t="s">
        <v>1166</v>
      </c>
    </row>
    <row r="3573" spans="1:15" x14ac:dyDescent="0.3">
      <c r="A3573" s="9">
        <v>45721.25</v>
      </c>
      <c r="B3573" s="2" t="s">
        <v>27</v>
      </c>
      <c r="C3573" s="2" t="s">
        <v>28</v>
      </c>
      <c r="D3573" s="2" t="s">
        <v>1710</v>
      </c>
      <c r="E3573" s="12" t="s">
        <v>167</v>
      </c>
      <c r="G3573" s="2" t="s">
        <v>27</v>
      </c>
      <c r="H3573" s="2" t="s">
        <v>10</v>
      </c>
      <c r="I3573" s="2" t="s">
        <v>35</v>
      </c>
      <c r="J3573" s="17">
        <v>26.5</v>
      </c>
      <c r="L3573" s="30">
        <f>IF(M3573="1000 szt.",((J3573/N3573)/1000),IF(M3573="gram",((J3573/N3573)*1000),J3573/N3573))</f>
        <v>50000</v>
      </c>
      <c r="M3573" s="6" t="s">
        <v>31</v>
      </c>
      <c r="N3573" s="11">
        <v>5.2999999999999998E-4</v>
      </c>
      <c r="O3573" s="56" t="s">
        <v>1166</v>
      </c>
    </row>
    <row r="3574" spans="1:15" x14ac:dyDescent="0.3">
      <c r="A3574" s="9">
        <v>45721.527777777781</v>
      </c>
      <c r="B3574" s="2" t="s">
        <v>27</v>
      </c>
      <c r="C3574" s="2" t="s">
        <v>32</v>
      </c>
      <c r="D3574" s="2" t="s">
        <v>1716</v>
      </c>
      <c r="E3574" s="12" t="s">
        <v>59</v>
      </c>
      <c r="G3574" s="2" t="s">
        <v>26</v>
      </c>
      <c r="H3574" s="2" t="s">
        <v>7</v>
      </c>
      <c r="I3574" s="2" t="s">
        <v>7</v>
      </c>
      <c r="J3574" s="17">
        <v>1687.08</v>
      </c>
      <c r="L3574" s="30">
        <f>IF(M3574="1000 szt.",((J3574/N3574)/1000),IF(M3574="gram",((J3574/N3574)*1000),J3574/N3574))</f>
        <v>0.87868749999999995</v>
      </c>
      <c r="M3574" s="6" t="s">
        <v>19</v>
      </c>
      <c r="N3574" s="11">
        <v>1920</v>
      </c>
      <c r="O3574" s="56" t="s">
        <v>1354</v>
      </c>
    </row>
    <row r="3575" spans="1:15" x14ac:dyDescent="0.3">
      <c r="A3575" s="9">
        <v>45721.645833333336</v>
      </c>
      <c r="B3575" s="2" t="s">
        <v>27</v>
      </c>
      <c r="C3575" s="2" t="s">
        <v>32</v>
      </c>
      <c r="D3575" s="2" t="s">
        <v>1708</v>
      </c>
      <c r="E3575" s="12" t="s">
        <v>163</v>
      </c>
      <c r="G3575" s="2" t="s">
        <v>23</v>
      </c>
      <c r="H3575" s="2" t="s">
        <v>10</v>
      </c>
      <c r="I3575" s="2" t="s">
        <v>35</v>
      </c>
      <c r="J3575" s="17">
        <v>882.9</v>
      </c>
      <c r="L3575" s="30">
        <f>IF(M3575="1000 szt.",((J3575/N3575)/1000),IF(M3575="gram",((J3575/N3575)*1000),J3575/N3575))</f>
        <v>44999.999999999993</v>
      </c>
      <c r="M3575" s="6" t="s">
        <v>31</v>
      </c>
      <c r="N3575" s="11">
        <v>1.9620000000000002E-2</v>
      </c>
      <c r="O3575" s="56" t="s">
        <v>1169</v>
      </c>
    </row>
    <row r="3576" spans="1:15" x14ac:dyDescent="0.3">
      <c r="A3576" s="9">
        <v>45721.645833333336</v>
      </c>
      <c r="B3576" s="2" t="s">
        <v>27</v>
      </c>
      <c r="C3576" s="2" t="s">
        <v>32</v>
      </c>
      <c r="D3576" s="2" t="s">
        <v>1708</v>
      </c>
      <c r="E3576" s="12" t="s">
        <v>163</v>
      </c>
      <c r="G3576" s="2" t="s">
        <v>23</v>
      </c>
      <c r="H3576" s="2" t="s">
        <v>10</v>
      </c>
      <c r="I3576" s="2" t="s">
        <v>74</v>
      </c>
      <c r="J3576" s="17">
        <v>505.5</v>
      </c>
      <c r="L3576" s="30">
        <f>IF(M3576="1000 szt.",((J3576/N3576)/1000),IF(M3576="gram",((J3576/N3576)*1000),J3576/N3576))</f>
        <v>50000.000000000007</v>
      </c>
      <c r="M3576" s="6" t="s">
        <v>31</v>
      </c>
      <c r="N3576" s="11">
        <v>1.0109999999999999E-2</v>
      </c>
      <c r="O3576" s="56" t="s">
        <v>1169</v>
      </c>
    </row>
    <row r="3577" spans="1:15" x14ac:dyDescent="0.3">
      <c r="A3577" s="9">
        <v>45721.335416666669</v>
      </c>
      <c r="B3577" s="2" t="s">
        <v>27</v>
      </c>
      <c r="C3577" s="2" t="s">
        <v>28</v>
      </c>
      <c r="D3577" s="2" t="s">
        <v>1711</v>
      </c>
      <c r="E3577" s="12" t="s">
        <v>5</v>
      </c>
      <c r="G3577" s="2" t="s">
        <v>27</v>
      </c>
      <c r="H3577" s="2" t="s">
        <v>37</v>
      </c>
      <c r="I3577" s="2" t="s">
        <v>38</v>
      </c>
      <c r="J3577" s="17">
        <v>150000</v>
      </c>
      <c r="K3577" s="3" t="s">
        <v>2258</v>
      </c>
      <c r="L3577" s="30">
        <f>IF(M3577="1000 szt.",((J3577/N3577)/1000),IF(M3577="gram",((J3577/N3577)*1000),J3577/N3577))</f>
        <v>150000</v>
      </c>
      <c r="M3577" s="6" t="s">
        <v>19</v>
      </c>
      <c r="N3577" s="11">
        <v>1</v>
      </c>
      <c r="O3577" s="56" t="s">
        <v>1354</v>
      </c>
    </row>
    <row r="3578" spans="1:15" x14ac:dyDescent="0.3">
      <c r="A3578" s="9">
        <v>45721.395833333336</v>
      </c>
      <c r="B3578" s="2" t="s">
        <v>27</v>
      </c>
      <c r="C3578" s="2" t="s">
        <v>28</v>
      </c>
      <c r="D3578" s="2" t="s">
        <v>1716</v>
      </c>
      <c r="E3578" s="12" t="s">
        <v>851</v>
      </c>
      <c r="G3578" s="2" t="s">
        <v>27</v>
      </c>
      <c r="H3578" s="2" t="s">
        <v>7</v>
      </c>
      <c r="I3578" s="2" t="s">
        <v>7</v>
      </c>
      <c r="J3578" s="17">
        <v>8417.85</v>
      </c>
      <c r="L3578" s="30">
        <f>IF(M3578="1000 szt.",((J3578/N3578)/1000),IF(M3578="gram",((J3578/N3578)*1000),J3578/N3578))</f>
        <v>0.87868997912317337</v>
      </c>
      <c r="M3578" s="6" t="s">
        <v>19</v>
      </c>
      <c r="N3578" s="11">
        <v>9580</v>
      </c>
      <c r="O3578" s="56" t="s">
        <v>1354</v>
      </c>
    </row>
    <row r="3579" spans="1:15" x14ac:dyDescent="0.3">
      <c r="A3579" s="9">
        <v>45721.395833333336</v>
      </c>
      <c r="B3579" s="2" t="s">
        <v>27</v>
      </c>
      <c r="C3579" s="2" t="s">
        <v>28</v>
      </c>
      <c r="D3579" s="2" t="s">
        <v>1716</v>
      </c>
      <c r="E3579" s="12" t="s">
        <v>851</v>
      </c>
      <c r="G3579" s="2" t="s">
        <v>27</v>
      </c>
      <c r="H3579" s="2" t="s">
        <v>7</v>
      </c>
      <c r="I3579" s="2" t="s">
        <v>7</v>
      </c>
      <c r="J3579" s="17">
        <v>4736.1400000000003</v>
      </c>
      <c r="L3579" s="30">
        <f>IF(M3579="1000 szt.",((J3579/N3579)/1000),IF(M3579="gram",((J3579/N3579)*1000),J3579/N3579))</f>
        <v>0.87869016697588131</v>
      </c>
      <c r="M3579" s="6" t="s">
        <v>19</v>
      </c>
      <c r="N3579" s="11">
        <v>5390</v>
      </c>
      <c r="O3579" s="56" t="s">
        <v>1354</v>
      </c>
    </row>
    <row r="3580" spans="1:15" x14ac:dyDescent="0.3">
      <c r="A3580" s="9">
        <v>45721.395833333336</v>
      </c>
      <c r="B3580" s="2" t="s">
        <v>27</v>
      </c>
      <c r="C3580" s="2" t="s">
        <v>28</v>
      </c>
      <c r="D3580" s="2" t="s">
        <v>1716</v>
      </c>
      <c r="E3580" s="12" t="s">
        <v>851</v>
      </c>
      <c r="G3580" s="2" t="s">
        <v>27</v>
      </c>
      <c r="H3580" s="2" t="s">
        <v>7</v>
      </c>
      <c r="I3580" s="2" t="s">
        <v>7</v>
      </c>
      <c r="J3580" s="17">
        <v>4736.1400000000003</v>
      </c>
      <c r="L3580" s="30">
        <f>IF(M3580="1000 szt.",((J3580/N3580)/1000),IF(M3580="gram",((J3580/N3580)*1000),J3580/N3580))</f>
        <v>0.87869016697588131</v>
      </c>
      <c r="M3580" s="6" t="s">
        <v>19</v>
      </c>
      <c r="N3580" s="11">
        <v>5390</v>
      </c>
      <c r="O3580" s="56" t="s">
        <v>1354</v>
      </c>
    </row>
    <row r="3581" spans="1:15" x14ac:dyDescent="0.3">
      <c r="A3581" s="9">
        <v>45721.395833333336</v>
      </c>
      <c r="B3581" s="2" t="s">
        <v>27</v>
      </c>
      <c r="C3581" s="2" t="s">
        <v>28</v>
      </c>
      <c r="D3581" s="2" t="s">
        <v>1716</v>
      </c>
      <c r="E3581" s="12" t="s">
        <v>851</v>
      </c>
      <c r="G3581" s="2" t="s">
        <v>27</v>
      </c>
      <c r="H3581" s="2" t="s">
        <v>7</v>
      </c>
      <c r="I3581" s="2" t="s">
        <v>7</v>
      </c>
      <c r="J3581" s="17">
        <v>4736.1400000000003</v>
      </c>
      <c r="L3581" s="30">
        <f>IF(M3581="1000 szt.",((J3581/N3581)/1000),IF(M3581="gram",((J3581/N3581)*1000),J3581/N3581))</f>
        <v>0.87869016697588131</v>
      </c>
      <c r="M3581" s="6" t="s">
        <v>19</v>
      </c>
      <c r="N3581" s="11">
        <v>5390</v>
      </c>
      <c r="O3581" s="56" t="s">
        <v>1354</v>
      </c>
    </row>
    <row r="3582" spans="1:15" x14ac:dyDescent="0.3">
      <c r="A3582" s="9">
        <v>45720.722222222219</v>
      </c>
      <c r="B3582" s="2" t="s">
        <v>27</v>
      </c>
      <c r="C3582" s="2" t="s">
        <v>28</v>
      </c>
      <c r="D3582" s="2" t="s">
        <v>1712</v>
      </c>
      <c r="E3582" s="12" t="s">
        <v>133</v>
      </c>
      <c r="G3582" s="2" t="s">
        <v>27</v>
      </c>
      <c r="H3582" s="2" t="s">
        <v>10</v>
      </c>
      <c r="I3582" s="2" t="s">
        <v>35</v>
      </c>
      <c r="J3582" s="17">
        <v>3584</v>
      </c>
      <c r="L3582" s="30">
        <f>IF(M3582="1000 szt.",((J3582/N3582)/1000),IF(M3582="gram",((J3582/N3582)*1000),J3582/N3582))</f>
        <v>49999.999999999993</v>
      </c>
      <c r="M3582" s="6" t="s">
        <v>31</v>
      </c>
      <c r="N3582" s="11">
        <v>7.1680000000000008E-2</v>
      </c>
      <c r="O3582" s="56" t="s">
        <v>1354</v>
      </c>
    </row>
    <row r="3583" spans="1:15" x14ac:dyDescent="0.3">
      <c r="A3583" s="9">
        <v>45720.722222222219</v>
      </c>
      <c r="B3583" s="2" t="s">
        <v>27</v>
      </c>
      <c r="C3583" s="2" t="s">
        <v>28</v>
      </c>
      <c r="D3583" s="2" t="s">
        <v>1712</v>
      </c>
      <c r="E3583" s="12" t="s">
        <v>133</v>
      </c>
      <c r="G3583" s="2" t="s">
        <v>27</v>
      </c>
      <c r="H3583" s="2" t="s">
        <v>10</v>
      </c>
      <c r="I3583" s="2" t="s">
        <v>11</v>
      </c>
      <c r="J3583" s="17">
        <v>10848.8</v>
      </c>
      <c r="K3583" s="3" t="s">
        <v>2259</v>
      </c>
      <c r="L3583" s="30">
        <f>IF(M3583="1000 szt.",((J3583/N3583)/1000),IF(M3583="gram",((J3583/N3583)*1000),J3583/N3583))</f>
        <v>79999.999999999985</v>
      </c>
      <c r="M3583" s="6" t="s">
        <v>31</v>
      </c>
      <c r="N3583" s="11">
        <v>0.13561000000000001</v>
      </c>
      <c r="O3583" s="56" t="s">
        <v>1354</v>
      </c>
    </row>
    <row r="3584" spans="1:15" x14ac:dyDescent="0.3">
      <c r="A3584" s="9">
        <v>45721.583333333336</v>
      </c>
      <c r="B3584" s="2" t="s">
        <v>27</v>
      </c>
      <c r="C3584" s="2" t="s">
        <v>28</v>
      </c>
      <c r="D3584" s="2" t="s">
        <v>1711</v>
      </c>
      <c r="E3584" s="12" t="s">
        <v>184</v>
      </c>
      <c r="G3584" s="2" t="s">
        <v>27</v>
      </c>
      <c r="H3584" s="2" t="s">
        <v>55</v>
      </c>
      <c r="I3584" s="2" t="s">
        <v>57</v>
      </c>
      <c r="K3584" s="3" t="s">
        <v>2260</v>
      </c>
      <c r="L3584" s="30">
        <f>IF(M3584="1000 szt.",((J3584/N3584)/1000),IF(M3584="gram",((J3584/N3584)*1000),J3584/N3584))</f>
        <v>0</v>
      </c>
      <c r="M3584" s="6" t="s">
        <v>46</v>
      </c>
      <c r="N3584" s="11">
        <v>32</v>
      </c>
      <c r="O3584" s="56" t="s">
        <v>1169</v>
      </c>
    </row>
    <row r="3585" spans="1:15" x14ac:dyDescent="0.3">
      <c r="A3585" s="9">
        <v>45721.583333333336</v>
      </c>
      <c r="B3585" s="2" t="s">
        <v>27</v>
      </c>
      <c r="C3585" s="2" t="s">
        <v>28</v>
      </c>
      <c r="D3585" s="2" t="s">
        <v>1711</v>
      </c>
      <c r="E3585" s="12" t="s">
        <v>184</v>
      </c>
      <c r="G3585" s="2" t="s">
        <v>27</v>
      </c>
      <c r="H3585" s="2" t="s">
        <v>55</v>
      </c>
      <c r="I3585" s="2" t="s">
        <v>57</v>
      </c>
      <c r="K3585" s="3" t="s">
        <v>2261</v>
      </c>
      <c r="L3585" s="30">
        <f>IF(M3585="1000 szt.",((J3585/N3585)/1000),IF(M3585="gram",((J3585/N3585)*1000),J3585/N3585))</f>
        <v>0</v>
      </c>
      <c r="M3585" s="6" t="s">
        <v>46</v>
      </c>
      <c r="N3585" s="11">
        <v>9</v>
      </c>
      <c r="O3585" s="56" t="s">
        <v>1169</v>
      </c>
    </row>
    <row r="3586" spans="1:15" x14ac:dyDescent="0.3">
      <c r="A3586" s="9">
        <v>45721.583333333336</v>
      </c>
      <c r="B3586" s="2" t="s">
        <v>27</v>
      </c>
      <c r="C3586" s="2" t="s">
        <v>28</v>
      </c>
      <c r="D3586" s="2" t="s">
        <v>1711</v>
      </c>
      <c r="E3586" s="12" t="s">
        <v>184</v>
      </c>
      <c r="G3586" s="2" t="s">
        <v>27</v>
      </c>
      <c r="H3586" s="2" t="s">
        <v>78</v>
      </c>
      <c r="I3586" s="2" t="s">
        <v>80</v>
      </c>
      <c r="J3586" s="17">
        <v>125258.18</v>
      </c>
      <c r="L3586" s="30">
        <f>IF(M3586="1000 szt.",((J3586/N3586)/1000),IF(M3586="gram",((J3586/N3586)*1000),J3586/N3586))</f>
        <v>4.1545001658374794</v>
      </c>
      <c r="M3586" s="6" t="s">
        <v>19</v>
      </c>
      <c r="N3586" s="11">
        <v>30150</v>
      </c>
      <c r="O3586" s="56" t="s">
        <v>1169</v>
      </c>
    </row>
    <row r="3587" spans="1:15" x14ac:dyDescent="0.3">
      <c r="A3587" s="9">
        <v>45721.583333333336</v>
      </c>
      <c r="B3587" s="2" t="s">
        <v>27</v>
      </c>
      <c r="C3587" s="2" t="s">
        <v>28</v>
      </c>
      <c r="D3587" s="2" t="s">
        <v>1711</v>
      </c>
      <c r="E3587" s="12" t="s">
        <v>184</v>
      </c>
      <c r="G3587" s="2" t="s">
        <v>27</v>
      </c>
      <c r="H3587" s="2" t="s">
        <v>78</v>
      </c>
      <c r="I3587" s="2" t="s">
        <v>235</v>
      </c>
      <c r="J3587" s="17">
        <v>399.49</v>
      </c>
      <c r="L3587" s="30">
        <f>IF(M3587="1000 szt.",((J3587/N3587)/1000),IF(M3587="gram",((J3587/N3587)*1000),J3587/N3587))</f>
        <v>3.8785436893203884</v>
      </c>
      <c r="M3587" s="6" t="s">
        <v>19</v>
      </c>
      <c r="N3587" s="11">
        <v>103</v>
      </c>
      <c r="O3587" s="56" t="s">
        <v>1169</v>
      </c>
    </row>
    <row r="3588" spans="1:15" x14ac:dyDescent="0.3">
      <c r="A3588" s="9">
        <v>45721.583333333336</v>
      </c>
      <c r="B3588" s="2" t="s">
        <v>27</v>
      </c>
      <c r="C3588" s="2" t="s">
        <v>28</v>
      </c>
      <c r="D3588" s="2" t="s">
        <v>1711</v>
      </c>
      <c r="E3588" s="12" t="s">
        <v>184</v>
      </c>
      <c r="G3588" s="2" t="s">
        <v>27</v>
      </c>
      <c r="H3588" s="2" t="s">
        <v>78</v>
      </c>
      <c r="I3588" s="2" t="s">
        <v>79</v>
      </c>
      <c r="J3588" s="17">
        <v>1370</v>
      </c>
      <c r="L3588" s="30">
        <f>IF(M3588="1000 szt.",((J3588/N3588)/1000),IF(M3588="gram",((J3588/N3588)*1000),J3588/N3588))</f>
        <v>1</v>
      </c>
      <c r="M3588" s="6" t="s">
        <v>19</v>
      </c>
      <c r="N3588" s="11">
        <v>1370</v>
      </c>
      <c r="O3588" s="56" t="s">
        <v>1169</v>
      </c>
    </row>
    <row r="3589" spans="1:15" x14ac:dyDescent="0.3">
      <c r="A3589" s="9">
        <v>45721.583333333336</v>
      </c>
      <c r="B3589" s="2" t="s">
        <v>27</v>
      </c>
      <c r="C3589" s="2" t="s">
        <v>28</v>
      </c>
      <c r="D3589" s="2" t="s">
        <v>1711</v>
      </c>
      <c r="E3589" s="12" t="s">
        <v>184</v>
      </c>
      <c r="G3589" s="2" t="s">
        <v>27</v>
      </c>
      <c r="H3589" s="2" t="s">
        <v>78</v>
      </c>
      <c r="I3589" s="2" t="s">
        <v>79</v>
      </c>
      <c r="J3589" s="17">
        <v>28800</v>
      </c>
      <c r="L3589" s="30">
        <f>IF(M3589="1000 szt.",((J3589/N3589)/1000),IF(M3589="gram",((J3589/N3589)*1000),J3589/N3589))</f>
        <v>1</v>
      </c>
      <c r="M3589" s="6" t="s">
        <v>19</v>
      </c>
      <c r="N3589" s="11">
        <v>28800</v>
      </c>
      <c r="O3589" s="56" t="s">
        <v>1169</v>
      </c>
    </row>
    <row r="3590" spans="1:15" x14ac:dyDescent="0.3">
      <c r="A3590" s="9">
        <v>45721.583333333336</v>
      </c>
      <c r="B3590" s="2" t="s">
        <v>27</v>
      </c>
      <c r="C3590" s="2" t="s">
        <v>28</v>
      </c>
      <c r="D3590" s="2" t="s">
        <v>1711</v>
      </c>
      <c r="E3590" s="12" t="s">
        <v>184</v>
      </c>
      <c r="G3590" s="2" t="s">
        <v>27</v>
      </c>
      <c r="H3590" s="2" t="s">
        <v>29</v>
      </c>
      <c r="I3590" s="2" t="s">
        <v>30</v>
      </c>
      <c r="L3590" s="30">
        <f>IF(M3590="1000 szt.",((J3590/N3590)/1000),IF(M3590="gram",((J3590/N3590)*1000),J3590/N3590))</f>
        <v>0</v>
      </c>
      <c r="M3590" s="6" t="s">
        <v>31</v>
      </c>
      <c r="N3590" s="11">
        <v>3.83</v>
      </c>
      <c r="O3590" s="56" t="s">
        <v>1169</v>
      </c>
    </row>
    <row r="3591" spans="1:15" x14ac:dyDescent="0.3">
      <c r="A3591" s="9">
        <v>45721.583333333336</v>
      </c>
      <c r="B3591" s="2" t="s">
        <v>27</v>
      </c>
      <c r="C3591" s="2" t="s">
        <v>28</v>
      </c>
      <c r="D3591" s="2" t="s">
        <v>1711</v>
      </c>
      <c r="E3591" s="12" t="s">
        <v>184</v>
      </c>
      <c r="G3591" s="2" t="s">
        <v>27</v>
      </c>
      <c r="H3591" s="2" t="s">
        <v>29</v>
      </c>
      <c r="I3591" s="2" t="s">
        <v>134</v>
      </c>
      <c r="L3591" s="30">
        <f>IF(M3591="1000 szt.",((J3591/N3591)/1000),IF(M3591="gram",((J3591/N3591)*1000),J3591/N3591))</f>
        <v>0</v>
      </c>
      <c r="M3591" s="6" t="s">
        <v>31</v>
      </c>
      <c r="N3591" s="11">
        <v>2.4500000000000002</v>
      </c>
      <c r="O3591" s="56" t="s">
        <v>1169</v>
      </c>
    </row>
    <row r="3592" spans="1:15" x14ac:dyDescent="0.3">
      <c r="A3592" s="9">
        <v>45721.583333333336</v>
      </c>
      <c r="B3592" s="2" t="s">
        <v>27</v>
      </c>
      <c r="C3592" s="2" t="s">
        <v>28</v>
      </c>
      <c r="D3592" s="2" t="s">
        <v>1711</v>
      </c>
      <c r="E3592" s="12" t="s">
        <v>184</v>
      </c>
      <c r="G3592" s="2" t="s">
        <v>27</v>
      </c>
      <c r="H3592" s="2" t="s">
        <v>7</v>
      </c>
      <c r="I3592" s="2" t="s">
        <v>7</v>
      </c>
      <c r="J3592" s="17">
        <v>140.59</v>
      </c>
      <c r="K3592" s="3" t="s">
        <v>2262</v>
      </c>
      <c r="L3592" s="30">
        <f>IF(M3592="1000 szt.",((J3592/N3592)/1000),IF(M3592="gram",((J3592/N3592)*1000),J3592/N3592))</f>
        <v>0.87868750000000007</v>
      </c>
      <c r="M3592" s="6" t="s">
        <v>19</v>
      </c>
      <c r="N3592" s="11">
        <v>160</v>
      </c>
      <c r="O3592" s="56" t="s">
        <v>1169</v>
      </c>
    </row>
    <row r="3593" spans="1:15" x14ac:dyDescent="0.3">
      <c r="A3593" s="9">
        <v>45721.583333333336</v>
      </c>
      <c r="B3593" s="2" t="s">
        <v>27</v>
      </c>
      <c r="C3593" s="2" t="s">
        <v>28</v>
      </c>
      <c r="D3593" s="2" t="s">
        <v>1711</v>
      </c>
      <c r="E3593" s="12" t="s">
        <v>184</v>
      </c>
      <c r="G3593" s="2" t="s">
        <v>27</v>
      </c>
      <c r="H3593" s="2" t="s">
        <v>7</v>
      </c>
      <c r="I3593" s="2" t="s">
        <v>7</v>
      </c>
      <c r="J3593" s="17">
        <v>70.3</v>
      </c>
      <c r="K3593" s="3" t="s">
        <v>2263</v>
      </c>
      <c r="L3593" s="30">
        <f>IF(M3593="1000 szt.",((J3593/N3593)/1000),IF(M3593="gram",((J3593/N3593)*1000),J3593/N3593))</f>
        <v>0.87874999999999992</v>
      </c>
      <c r="M3593" s="6" t="s">
        <v>19</v>
      </c>
      <c r="N3593" s="11">
        <v>80</v>
      </c>
      <c r="O3593" s="56" t="s">
        <v>1169</v>
      </c>
    </row>
    <row r="3594" spans="1:15" x14ac:dyDescent="0.3">
      <c r="A3594" s="9">
        <v>45721.583333333336</v>
      </c>
      <c r="B3594" s="2" t="s">
        <v>27</v>
      </c>
      <c r="C3594" s="2" t="s">
        <v>28</v>
      </c>
      <c r="D3594" s="2" t="s">
        <v>1711</v>
      </c>
      <c r="E3594" s="12" t="s">
        <v>184</v>
      </c>
      <c r="G3594" s="2" t="s">
        <v>27</v>
      </c>
      <c r="H3594" s="2" t="s">
        <v>7</v>
      </c>
      <c r="I3594" s="2" t="s">
        <v>7</v>
      </c>
      <c r="J3594" s="17">
        <v>94.9</v>
      </c>
      <c r="L3594" s="30">
        <f>IF(M3594="1000 szt.",((J3594/N3594)/1000),IF(M3594="gram",((J3594/N3594)*1000),J3594/N3594))</f>
        <v>0.87870370370370376</v>
      </c>
      <c r="M3594" s="6" t="s">
        <v>19</v>
      </c>
      <c r="N3594" s="11">
        <v>108</v>
      </c>
      <c r="O3594" s="56" t="s">
        <v>1169</v>
      </c>
    </row>
    <row r="3595" spans="1:15" x14ac:dyDescent="0.3">
      <c r="A3595" s="9">
        <v>45721.583333333336</v>
      </c>
      <c r="B3595" s="2" t="s">
        <v>27</v>
      </c>
      <c r="C3595" s="2" t="s">
        <v>28</v>
      </c>
      <c r="D3595" s="2" t="s">
        <v>1711</v>
      </c>
      <c r="E3595" s="12" t="s">
        <v>184</v>
      </c>
      <c r="G3595" s="2" t="s">
        <v>27</v>
      </c>
      <c r="H3595" s="2" t="s">
        <v>11</v>
      </c>
      <c r="I3595" s="2" t="s">
        <v>11</v>
      </c>
      <c r="K3595" s="3" t="s">
        <v>2264</v>
      </c>
      <c r="L3595" s="30">
        <f>IF(M3595="1000 szt.",((J3595/N3595)/1000),IF(M3595="gram",((J3595/N3595)*1000),J3595/N3595))</f>
        <v>0</v>
      </c>
      <c r="M3595" s="6" t="s">
        <v>19</v>
      </c>
      <c r="N3595" s="11">
        <v>2</v>
      </c>
      <c r="O3595" s="56" t="s">
        <v>1169</v>
      </c>
    </row>
    <row r="3596" spans="1:15" x14ac:dyDescent="0.3">
      <c r="A3596" s="9">
        <v>45721.583333333336</v>
      </c>
      <c r="B3596" s="2" t="s">
        <v>27</v>
      </c>
      <c r="C3596" s="2" t="s">
        <v>28</v>
      </c>
      <c r="D3596" s="2" t="s">
        <v>1711</v>
      </c>
      <c r="E3596" s="12" t="s">
        <v>184</v>
      </c>
      <c r="G3596" s="2" t="s">
        <v>27</v>
      </c>
      <c r="H3596" s="2" t="s">
        <v>11</v>
      </c>
      <c r="I3596" s="2" t="s">
        <v>11</v>
      </c>
      <c r="K3596" s="3" t="s">
        <v>2265</v>
      </c>
      <c r="L3596" s="30">
        <f>IF(M3596="1000 szt.",((J3596/N3596)/1000),IF(M3596="gram",((J3596/N3596)*1000),J3596/N3596))</f>
        <v>0</v>
      </c>
      <c r="M3596" s="6" t="s">
        <v>19</v>
      </c>
      <c r="N3596" s="11">
        <v>2</v>
      </c>
      <c r="O3596" s="56" t="s">
        <v>1169</v>
      </c>
    </row>
    <row r="3597" spans="1:15" x14ac:dyDescent="0.3">
      <c r="A3597" s="9">
        <v>45721.583333333336</v>
      </c>
      <c r="B3597" s="2" t="s">
        <v>27</v>
      </c>
      <c r="C3597" s="2" t="s">
        <v>28</v>
      </c>
      <c r="D3597" s="2" t="s">
        <v>1711</v>
      </c>
      <c r="E3597" s="12" t="s">
        <v>184</v>
      </c>
      <c r="G3597" s="2" t="s">
        <v>27</v>
      </c>
      <c r="H3597" s="2" t="s">
        <v>11</v>
      </c>
      <c r="I3597" s="2" t="s">
        <v>11</v>
      </c>
      <c r="K3597" s="3" t="s">
        <v>2266</v>
      </c>
      <c r="L3597" s="30">
        <f>IF(M3597="1000 szt.",((J3597/N3597)/1000),IF(M3597="gram",((J3597/N3597)*1000),J3597/N3597))</f>
        <v>0</v>
      </c>
      <c r="M3597" s="6" t="s">
        <v>19</v>
      </c>
      <c r="N3597" s="11">
        <v>1</v>
      </c>
      <c r="O3597" s="56" t="s">
        <v>1169</v>
      </c>
    </row>
    <row r="3598" spans="1:15" ht="20.399999999999999" x14ac:dyDescent="0.3">
      <c r="A3598" s="9">
        <v>45721.583333333336</v>
      </c>
      <c r="B3598" s="2" t="s">
        <v>27</v>
      </c>
      <c r="C3598" s="2" t="s">
        <v>28</v>
      </c>
      <c r="D3598" s="2" t="s">
        <v>1711</v>
      </c>
      <c r="E3598" s="12" t="s">
        <v>184</v>
      </c>
      <c r="G3598" s="2" t="s">
        <v>27</v>
      </c>
      <c r="H3598" s="2" t="s">
        <v>11</v>
      </c>
      <c r="I3598" s="2" t="s">
        <v>11</v>
      </c>
      <c r="K3598" s="3" t="s">
        <v>2267</v>
      </c>
      <c r="L3598" s="30">
        <f>IF(M3598="1000 szt.",((J3598/N3598)/1000),IF(M3598="gram",((J3598/N3598)*1000),J3598/N3598))</f>
        <v>0</v>
      </c>
      <c r="M3598" s="6" t="s">
        <v>19</v>
      </c>
      <c r="N3598" s="11">
        <v>2</v>
      </c>
      <c r="O3598" s="56" t="s">
        <v>1169</v>
      </c>
    </row>
    <row r="3599" spans="1:15" x14ac:dyDescent="0.3">
      <c r="A3599" s="9">
        <v>45721.583333333336</v>
      </c>
      <c r="B3599" s="2" t="s">
        <v>27</v>
      </c>
      <c r="C3599" s="2" t="s">
        <v>28</v>
      </c>
      <c r="D3599" s="2" t="s">
        <v>1711</v>
      </c>
      <c r="E3599" s="12" t="s">
        <v>184</v>
      </c>
      <c r="G3599" s="2" t="s">
        <v>27</v>
      </c>
      <c r="H3599" s="2" t="s">
        <v>11</v>
      </c>
      <c r="I3599" s="2" t="s">
        <v>11</v>
      </c>
      <c r="K3599" s="3" t="s">
        <v>2268</v>
      </c>
      <c r="L3599" s="30">
        <f>IF(M3599="1000 szt.",((J3599/N3599)/1000),IF(M3599="gram",((J3599/N3599)*1000),J3599/N3599))</f>
        <v>0</v>
      </c>
      <c r="M3599" s="6" t="s">
        <v>19</v>
      </c>
      <c r="N3599" s="11">
        <v>25</v>
      </c>
      <c r="O3599" s="56" t="s">
        <v>1169</v>
      </c>
    </row>
    <row r="3600" spans="1:15" x14ac:dyDescent="0.3">
      <c r="A3600" s="9">
        <v>45721.583333333336</v>
      </c>
      <c r="B3600" s="2" t="s">
        <v>27</v>
      </c>
      <c r="C3600" s="2" t="s">
        <v>28</v>
      </c>
      <c r="D3600" s="2" t="s">
        <v>1711</v>
      </c>
      <c r="E3600" s="12" t="s">
        <v>184</v>
      </c>
      <c r="G3600" s="2" t="s">
        <v>27</v>
      </c>
      <c r="H3600" s="2" t="s">
        <v>11</v>
      </c>
      <c r="I3600" s="2" t="s">
        <v>11</v>
      </c>
      <c r="K3600" s="3" t="s">
        <v>2269</v>
      </c>
      <c r="L3600" s="30">
        <f>IF(M3600="1000 szt.",((J3600/N3600)/1000),IF(M3600="gram",((J3600/N3600)*1000),J3600/N3600))</f>
        <v>0</v>
      </c>
      <c r="M3600" s="6" t="s">
        <v>19</v>
      </c>
      <c r="N3600" s="11">
        <v>12</v>
      </c>
      <c r="O3600" s="56" t="s">
        <v>1169</v>
      </c>
    </row>
    <row r="3601" spans="1:15" x14ac:dyDescent="0.3">
      <c r="A3601" s="9">
        <v>45721.583333333336</v>
      </c>
      <c r="B3601" s="2" t="s">
        <v>27</v>
      </c>
      <c r="C3601" s="2" t="s">
        <v>28</v>
      </c>
      <c r="D3601" s="2" t="s">
        <v>1711</v>
      </c>
      <c r="E3601" s="12" t="s">
        <v>184</v>
      </c>
      <c r="G3601" s="2" t="s">
        <v>27</v>
      </c>
      <c r="H3601" s="2" t="s">
        <v>11</v>
      </c>
      <c r="I3601" s="2" t="s">
        <v>11</v>
      </c>
      <c r="K3601" s="3" t="s">
        <v>2270</v>
      </c>
      <c r="L3601" s="30">
        <f>IF(M3601="1000 szt.",((J3601/N3601)/1000),IF(M3601="gram",((J3601/N3601)*1000),J3601/N3601))</f>
        <v>0</v>
      </c>
      <c r="M3601" s="6" t="s">
        <v>19</v>
      </c>
      <c r="N3601" s="11">
        <v>1</v>
      </c>
      <c r="O3601" s="56" t="s">
        <v>1169</v>
      </c>
    </row>
    <row r="3602" spans="1:15" x14ac:dyDescent="0.3">
      <c r="A3602" s="9">
        <v>45721.583333333336</v>
      </c>
      <c r="B3602" s="2" t="s">
        <v>27</v>
      </c>
      <c r="C3602" s="2" t="s">
        <v>28</v>
      </c>
      <c r="D3602" s="2" t="s">
        <v>1711</v>
      </c>
      <c r="E3602" s="12" t="s">
        <v>184</v>
      </c>
      <c r="G3602" s="2" t="s">
        <v>27</v>
      </c>
      <c r="H3602" s="2" t="s">
        <v>11</v>
      </c>
      <c r="I3602" s="2" t="s">
        <v>11</v>
      </c>
      <c r="K3602" s="3" t="s">
        <v>2271</v>
      </c>
      <c r="L3602" s="30">
        <f>IF(M3602="1000 szt.",((J3602/N3602)/1000),IF(M3602="gram",((J3602/N3602)*1000),J3602/N3602))</f>
        <v>0</v>
      </c>
      <c r="M3602" s="6" t="s">
        <v>19</v>
      </c>
      <c r="N3602" s="11">
        <v>1</v>
      </c>
      <c r="O3602" s="56" t="s">
        <v>1169</v>
      </c>
    </row>
    <row r="3603" spans="1:15" x14ac:dyDescent="0.3">
      <c r="A3603" s="9">
        <v>45721.989583333336</v>
      </c>
      <c r="B3603" s="2" t="s">
        <v>3</v>
      </c>
      <c r="C3603" s="2" t="s">
        <v>4</v>
      </c>
      <c r="D3603" s="2" t="s">
        <v>1708</v>
      </c>
      <c r="E3603" s="12" t="s">
        <v>66</v>
      </c>
      <c r="F3603" s="12" t="s">
        <v>1900</v>
      </c>
      <c r="G3603" s="2" t="s">
        <v>23</v>
      </c>
      <c r="H3603" s="2" t="s">
        <v>7</v>
      </c>
      <c r="I3603" s="2" t="s">
        <v>7</v>
      </c>
      <c r="J3603" s="17">
        <v>105.44</v>
      </c>
      <c r="K3603" s="3" t="s">
        <v>2272</v>
      </c>
      <c r="L3603" s="30">
        <f>IF(M3603="1000 szt.",((J3603/N3603)/1000),IF(M3603="gram",((J3603/N3603)*1000),J3603/N3603))</f>
        <v>0.8786666666666666</v>
      </c>
      <c r="M3603" s="6" t="s">
        <v>19</v>
      </c>
      <c r="N3603" s="11">
        <v>120</v>
      </c>
      <c r="O3603" s="56" t="s">
        <v>1354</v>
      </c>
    </row>
    <row r="3604" spans="1:15" x14ac:dyDescent="0.3">
      <c r="A3604" s="9">
        <v>45721.989583333336</v>
      </c>
      <c r="B3604" s="2" t="s">
        <v>3</v>
      </c>
      <c r="C3604" s="2" t="s">
        <v>4</v>
      </c>
      <c r="D3604" s="2" t="s">
        <v>1708</v>
      </c>
      <c r="E3604" s="12" t="s">
        <v>66</v>
      </c>
      <c r="F3604" s="12" t="s">
        <v>1900</v>
      </c>
      <c r="G3604" s="2" t="s">
        <v>23</v>
      </c>
      <c r="H3604" s="2" t="s">
        <v>55</v>
      </c>
      <c r="I3604" s="2" t="s">
        <v>11</v>
      </c>
      <c r="J3604" s="17">
        <v>320</v>
      </c>
      <c r="K3604" s="3" t="s">
        <v>2273</v>
      </c>
      <c r="L3604" s="30">
        <f>IF(M3604="1000 szt.",((J3604/N3604)/1000),IF(M3604="gram",((J3604/N3604)*1000),J3604/N3604))</f>
        <v>80</v>
      </c>
      <c r="M3604" s="6" t="s">
        <v>46</v>
      </c>
      <c r="N3604" s="11">
        <v>4</v>
      </c>
      <c r="O3604" s="56" t="s">
        <v>1354</v>
      </c>
    </row>
    <row r="3605" spans="1:15" x14ac:dyDescent="0.3">
      <c r="A3605" s="9">
        <v>45722.25</v>
      </c>
      <c r="B3605" s="2" t="s">
        <v>9</v>
      </c>
      <c r="C3605" s="2" t="s">
        <v>4</v>
      </c>
      <c r="D3605" s="2" t="s">
        <v>1709</v>
      </c>
      <c r="E3605" s="12" t="s">
        <v>103</v>
      </c>
      <c r="F3605" s="12" t="s">
        <v>1897</v>
      </c>
      <c r="G3605" s="2" t="s">
        <v>23</v>
      </c>
      <c r="H3605" s="2" t="s">
        <v>11</v>
      </c>
      <c r="I3605" s="2" t="s">
        <v>11</v>
      </c>
      <c r="J3605" s="17">
        <v>4500</v>
      </c>
      <c r="K3605" s="3" t="s">
        <v>2274</v>
      </c>
      <c r="L3605" s="30">
        <f>IF(M3605="1000 szt.",((J3605/N3605)/1000),IF(M3605="gram",((J3605/N3605)*1000),J3605/N3605))</f>
        <v>4500</v>
      </c>
      <c r="M3605" s="6" t="s">
        <v>19</v>
      </c>
      <c r="N3605" s="11">
        <v>1</v>
      </c>
      <c r="O3605" s="56" t="s">
        <v>1354</v>
      </c>
    </row>
    <row r="3606" spans="1:15" x14ac:dyDescent="0.3">
      <c r="A3606" s="9">
        <v>45721.75</v>
      </c>
      <c r="B3606" s="2" t="s">
        <v>27</v>
      </c>
      <c r="C3606" s="2" t="s">
        <v>28</v>
      </c>
      <c r="D3606" s="2" t="s">
        <v>1711</v>
      </c>
      <c r="E3606" s="12" t="s">
        <v>5</v>
      </c>
      <c r="G3606" s="2" t="s">
        <v>27</v>
      </c>
      <c r="H3606" s="2" t="s">
        <v>37</v>
      </c>
      <c r="I3606" s="2" t="s">
        <v>38</v>
      </c>
      <c r="J3606" s="17">
        <v>100000</v>
      </c>
      <c r="K3606" s="3" t="s">
        <v>2275</v>
      </c>
      <c r="L3606" s="30">
        <f>IF(M3606="1000 szt.",((J3606/N3606)/1000),IF(M3606="gram",((J3606/N3606)*1000),J3606/N3606))</f>
        <v>100000</v>
      </c>
      <c r="M3606" s="6" t="s">
        <v>19</v>
      </c>
      <c r="N3606" s="11">
        <v>1</v>
      </c>
      <c r="O3606" s="56" t="s">
        <v>1354</v>
      </c>
    </row>
    <row r="3607" spans="1:15" x14ac:dyDescent="0.3">
      <c r="A3607" s="9">
        <v>45721.465277777781</v>
      </c>
      <c r="B3607" s="2" t="s">
        <v>27</v>
      </c>
      <c r="C3607" s="2" t="s">
        <v>28</v>
      </c>
      <c r="D3607" s="2" t="s">
        <v>1708</v>
      </c>
      <c r="E3607" s="12" t="s">
        <v>1708</v>
      </c>
      <c r="G3607" s="2" t="s">
        <v>27</v>
      </c>
      <c r="H3607" s="2" t="s">
        <v>29</v>
      </c>
      <c r="I3607" s="2" t="s">
        <v>30</v>
      </c>
      <c r="J3607" s="17">
        <v>544787.80000000005</v>
      </c>
      <c r="L3607" s="30">
        <f>IF(M3607="1000 szt.",((J3607/N3607)/1000),IF(M3607="gram",((J3607/N3607)*1000),J3607/N3607))</f>
        <v>878.69</v>
      </c>
      <c r="M3607" s="6" t="s">
        <v>31</v>
      </c>
      <c r="N3607" s="11">
        <v>620</v>
      </c>
      <c r="O3607" s="56" t="s">
        <v>1168</v>
      </c>
    </row>
    <row r="3608" spans="1:15" x14ac:dyDescent="0.3">
      <c r="A3608" s="9">
        <v>45722.416666666664</v>
      </c>
      <c r="B3608" s="2" t="s">
        <v>9</v>
      </c>
      <c r="C3608" s="2" t="s">
        <v>4</v>
      </c>
      <c r="D3608" s="2" t="s">
        <v>1708</v>
      </c>
      <c r="E3608" s="12" t="s">
        <v>22</v>
      </c>
      <c r="F3608" s="12" t="s">
        <v>1899</v>
      </c>
      <c r="G3608" s="2" t="s">
        <v>23</v>
      </c>
      <c r="H3608" s="2" t="s">
        <v>11</v>
      </c>
      <c r="I3608" s="2" t="s">
        <v>11</v>
      </c>
      <c r="J3608" s="17">
        <v>99715.199999999997</v>
      </c>
      <c r="K3608" s="3" t="s">
        <v>2276</v>
      </c>
      <c r="L3608" s="30">
        <f>IF(M3608="1000 szt.",((J3608/N3608)/1000),IF(M3608="gram",((J3608/N3608)*1000),J3608/N3608))</f>
        <v>6.24</v>
      </c>
      <c r="M3608" s="6" t="s">
        <v>19</v>
      </c>
      <c r="N3608" s="11">
        <v>15980</v>
      </c>
      <c r="O3608" s="56" t="s">
        <v>1354</v>
      </c>
    </row>
    <row r="3609" spans="1:15" x14ac:dyDescent="0.3">
      <c r="A3609" s="9">
        <v>45722.458333333336</v>
      </c>
      <c r="B3609" s="2" t="s">
        <v>27</v>
      </c>
      <c r="C3609" s="2" t="s">
        <v>32</v>
      </c>
      <c r="D3609" s="2" t="s">
        <v>1708</v>
      </c>
      <c r="E3609" s="12" t="s">
        <v>22</v>
      </c>
      <c r="G3609" s="2" t="s">
        <v>23</v>
      </c>
      <c r="H3609" s="2" t="s">
        <v>11</v>
      </c>
      <c r="I3609" s="2" t="s">
        <v>11</v>
      </c>
      <c r="J3609" s="17">
        <v>35616</v>
      </c>
      <c r="K3609" s="3" t="s">
        <v>2277</v>
      </c>
      <c r="L3609" s="30">
        <f>IF(M3609="1000 szt.",((J3609/N3609)/1000),IF(M3609="gram",((J3609/N3609)*1000),J3609/N3609))</f>
        <v>25.44</v>
      </c>
      <c r="M3609" s="6" t="s">
        <v>19</v>
      </c>
      <c r="N3609" s="11">
        <v>1400</v>
      </c>
      <c r="O3609" s="56" t="s">
        <v>1354</v>
      </c>
    </row>
    <row r="3610" spans="1:15" x14ac:dyDescent="0.3">
      <c r="A3610" s="9">
        <v>45722.458333333336</v>
      </c>
      <c r="B3610" s="2" t="s">
        <v>27</v>
      </c>
      <c r="C3610" s="2" t="s">
        <v>32</v>
      </c>
      <c r="D3610" s="2" t="s">
        <v>1708</v>
      </c>
      <c r="E3610" s="12" t="s">
        <v>22</v>
      </c>
      <c r="G3610" s="2" t="s">
        <v>23</v>
      </c>
      <c r="H3610" s="2" t="s">
        <v>11</v>
      </c>
      <c r="I3610" s="2" t="s">
        <v>11</v>
      </c>
      <c r="J3610" s="17">
        <v>46026</v>
      </c>
      <c r="K3610" s="3" t="s">
        <v>2277</v>
      </c>
      <c r="L3610" s="30">
        <f>IF(M3610="1000 szt.",((J3610/N3610)/1000),IF(M3610="gram",((J3610/N3610)*1000),J3610/N3610))</f>
        <v>25.57</v>
      </c>
      <c r="M3610" s="6" t="s">
        <v>19</v>
      </c>
      <c r="N3610" s="11">
        <v>1800</v>
      </c>
      <c r="O3610" s="56" t="s">
        <v>1354</v>
      </c>
    </row>
    <row r="3611" spans="1:15" x14ac:dyDescent="0.3">
      <c r="A3611" s="9">
        <v>45721.922222222223</v>
      </c>
      <c r="B3611" s="2" t="s">
        <v>3</v>
      </c>
      <c r="C3611" s="2" t="s">
        <v>32</v>
      </c>
      <c r="D3611" s="2" t="s">
        <v>1712</v>
      </c>
      <c r="E3611" s="12" t="s">
        <v>332</v>
      </c>
      <c r="G3611" s="2" t="s">
        <v>34</v>
      </c>
      <c r="H3611" s="2" t="s">
        <v>37</v>
      </c>
      <c r="I3611" s="2" t="s">
        <v>1942</v>
      </c>
      <c r="J3611" s="17">
        <v>190000</v>
      </c>
      <c r="K3611" s="3" t="s">
        <v>2278</v>
      </c>
      <c r="L3611" s="30">
        <f>IF(M3611="1000 szt.",((J3611/N3611)/1000),IF(M3611="gram",((J3611/N3611)*1000),J3611/N3611))</f>
        <v>190000</v>
      </c>
      <c r="M3611" s="6" t="s">
        <v>19</v>
      </c>
      <c r="N3611" s="11">
        <v>1</v>
      </c>
      <c r="O3611" s="56" t="s">
        <v>1354</v>
      </c>
    </row>
    <row r="3612" spans="1:15" ht="30.6" x14ac:dyDescent="0.3">
      <c r="A3612" s="9">
        <v>45722.760416666664</v>
      </c>
      <c r="B3612" s="2" t="s">
        <v>9</v>
      </c>
      <c r="C3612" s="2" t="s">
        <v>4</v>
      </c>
      <c r="D3612" s="2" t="s">
        <v>1708</v>
      </c>
      <c r="E3612" s="12" t="s">
        <v>58</v>
      </c>
      <c r="F3612" s="12" t="s">
        <v>1895</v>
      </c>
      <c r="G3612" s="2" t="s">
        <v>23</v>
      </c>
      <c r="H3612" s="2" t="s">
        <v>37</v>
      </c>
      <c r="I3612" s="2" t="s">
        <v>312</v>
      </c>
      <c r="J3612" s="17">
        <v>20000</v>
      </c>
      <c r="K3612" s="3" t="s">
        <v>2279</v>
      </c>
      <c r="L3612" s="30">
        <f>IF(M3612="1000 szt.",((J3612/N3612)/1000),IF(M3612="gram",((J3612/N3612)*1000),J3612/N3612))</f>
        <v>20000</v>
      </c>
      <c r="M3612" s="6" t="s">
        <v>19</v>
      </c>
      <c r="N3612" s="11">
        <v>1</v>
      </c>
      <c r="O3612" s="56" t="s">
        <v>1354</v>
      </c>
    </row>
    <row r="3613" spans="1:15" x14ac:dyDescent="0.3">
      <c r="A3613" s="9">
        <v>45722.475694444445</v>
      </c>
      <c r="B3613" s="2" t="s">
        <v>27</v>
      </c>
      <c r="C3613" s="2" t="s">
        <v>32</v>
      </c>
      <c r="D3613" s="2" t="s">
        <v>1714</v>
      </c>
      <c r="E3613" s="12" t="s">
        <v>261</v>
      </c>
      <c r="G3613" s="2" t="s">
        <v>34</v>
      </c>
      <c r="H3613" s="2" t="s">
        <v>11</v>
      </c>
      <c r="I3613" s="2" t="s">
        <v>11</v>
      </c>
      <c r="J3613" s="17">
        <v>293400</v>
      </c>
      <c r="K3613" s="3" t="s">
        <v>2280</v>
      </c>
      <c r="L3613" s="30">
        <f>IF(M3613="1000 szt.",((J3613/N3613)/1000),IF(M3613="gram",((J3613/N3613)*1000),J3613/N3613))</f>
        <v>300</v>
      </c>
      <c r="M3613" s="6" t="s">
        <v>19</v>
      </c>
      <c r="N3613" s="11">
        <v>978</v>
      </c>
      <c r="O3613" s="56" t="s">
        <v>1354</v>
      </c>
    </row>
    <row r="3614" spans="1:15" x14ac:dyDescent="0.3">
      <c r="A3614" s="9">
        <v>45722.475694444445</v>
      </c>
      <c r="B3614" s="2" t="s">
        <v>27</v>
      </c>
      <c r="C3614" s="2" t="s">
        <v>32</v>
      </c>
      <c r="D3614" s="2" t="s">
        <v>1714</v>
      </c>
      <c r="E3614" s="12" t="s">
        <v>261</v>
      </c>
      <c r="G3614" s="2" t="s">
        <v>34</v>
      </c>
      <c r="H3614" s="2" t="s">
        <v>11</v>
      </c>
      <c r="I3614" s="2" t="s">
        <v>11</v>
      </c>
      <c r="J3614" s="17">
        <v>6500</v>
      </c>
      <c r="K3614" s="3" t="s">
        <v>2281</v>
      </c>
      <c r="L3614" s="30">
        <f>IF(M3614="1000 szt.",((J3614/N3614)/1000),IF(M3614="gram",((J3614/N3614)*1000),J3614/N3614))</f>
        <v>500</v>
      </c>
      <c r="M3614" s="6" t="s">
        <v>19</v>
      </c>
      <c r="N3614" s="11">
        <v>13</v>
      </c>
      <c r="O3614" s="56" t="s">
        <v>1354</v>
      </c>
    </row>
    <row r="3615" spans="1:15" ht="20.399999999999999" x14ac:dyDescent="0.3">
      <c r="A3615" s="9">
        <v>45722.324999999997</v>
      </c>
      <c r="B3615" s="2" t="s">
        <v>27</v>
      </c>
      <c r="C3615" s="2" t="s">
        <v>28</v>
      </c>
      <c r="D3615" s="2" t="s">
        <v>1708</v>
      </c>
      <c r="E3615" s="12" t="s">
        <v>66</v>
      </c>
      <c r="G3615" s="2" t="s">
        <v>27</v>
      </c>
      <c r="H3615" s="2" t="s">
        <v>17</v>
      </c>
      <c r="I3615" s="2" t="s">
        <v>18</v>
      </c>
      <c r="K3615" s="3" t="s">
        <v>2282</v>
      </c>
      <c r="L3615" s="30">
        <f>IF(M3615="1000 szt.",((J3615/N3615)/1000),IF(M3615="gram",((J3615/N3615)*1000),J3615/N3615))</f>
        <v>0</v>
      </c>
      <c r="M3615" s="6" t="s">
        <v>19</v>
      </c>
      <c r="N3615" s="11">
        <v>250</v>
      </c>
      <c r="O3615" s="56" t="s">
        <v>1354</v>
      </c>
    </row>
    <row r="3616" spans="1:15" ht="20.399999999999999" x14ac:dyDescent="0.3">
      <c r="A3616" s="9">
        <v>45722.324999999997</v>
      </c>
      <c r="B3616" s="2" t="s">
        <v>27</v>
      </c>
      <c r="C3616" s="2" t="s">
        <v>28</v>
      </c>
      <c r="D3616" s="2" t="s">
        <v>1708</v>
      </c>
      <c r="E3616" s="12" t="s">
        <v>66</v>
      </c>
      <c r="G3616" s="2" t="s">
        <v>27</v>
      </c>
      <c r="H3616" s="2" t="s">
        <v>17</v>
      </c>
      <c r="I3616" s="2" t="s">
        <v>18</v>
      </c>
      <c r="K3616" s="3" t="s">
        <v>2283</v>
      </c>
      <c r="L3616" s="30">
        <f>IF(M3616="1000 szt.",((J3616/N3616)/1000),IF(M3616="gram",((J3616/N3616)*1000),J3616/N3616))</f>
        <v>0</v>
      </c>
      <c r="M3616" s="6" t="s">
        <v>19</v>
      </c>
      <c r="N3616" s="11">
        <v>1</v>
      </c>
      <c r="O3616" s="56" t="s">
        <v>1354</v>
      </c>
    </row>
    <row r="3617" spans="1:15" ht="20.399999999999999" x14ac:dyDescent="0.3">
      <c r="A3617" s="9">
        <v>45722.324999999997</v>
      </c>
      <c r="B3617" s="2" t="s">
        <v>27</v>
      </c>
      <c r="C3617" s="2" t="s">
        <v>28</v>
      </c>
      <c r="D3617" s="2" t="s">
        <v>1708</v>
      </c>
      <c r="E3617" s="12" t="s">
        <v>66</v>
      </c>
      <c r="G3617" s="2" t="s">
        <v>27</v>
      </c>
      <c r="H3617" s="2" t="s">
        <v>17</v>
      </c>
      <c r="I3617" s="2" t="s">
        <v>18</v>
      </c>
      <c r="K3617" s="3" t="s">
        <v>2284</v>
      </c>
      <c r="L3617" s="30">
        <f>IF(M3617="1000 szt.",((J3617/N3617)/1000),IF(M3617="gram",((J3617/N3617)*1000),J3617/N3617))</f>
        <v>0</v>
      </c>
      <c r="M3617" s="6" t="s">
        <v>19</v>
      </c>
      <c r="N3617" s="11">
        <v>55</v>
      </c>
      <c r="O3617" s="56" t="s">
        <v>1354</v>
      </c>
    </row>
    <row r="3618" spans="1:15" x14ac:dyDescent="0.3">
      <c r="A3618" s="9">
        <v>45722.324999999997</v>
      </c>
      <c r="B3618" s="2" t="s">
        <v>27</v>
      </c>
      <c r="C3618" s="2" t="s">
        <v>28</v>
      </c>
      <c r="D3618" s="2" t="s">
        <v>1708</v>
      </c>
      <c r="E3618" s="12" t="s">
        <v>66</v>
      </c>
      <c r="G3618" s="2" t="s">
        <v>27</v>
      </c>
      <c r="H3618" s="2" t="s">
        <v>17</v>
      </c>
      <c r="I3618" s="2" t="s">
        <v>18</v>
      </c>
      <c r="K3618" s="3" t="s">
        <v>2285</v>
      </c>
      <c r="L3618" s="30">
        <f>IF(M3618="1000 szt.",((J3618/N3618)/1000),IF(M3618="gram",((J3618/N3618)*1000),J3618/N3618))</f>
        <v>0</v>
      </c>
      <c r="M3618" s="6" t="s">
        <v>19</v>
      </c>
      <c r="N3618" s="11">
        <v>1</v>
      </c>
      <c r="O3618" s="56" t="s">
        <v>1354</v>
      </c>
    </row>
    <row r="3619" spans="1:15" ht="20.399999999999999" x14ac:dyDescent="0.3">
      <c r="A3619" s="9">
        <v>45722.324999999997</v>
      </c>
      <c r="B3619" s="2" t="s">
        <v>27</v>
      </c>
      <c r="C3619" s="2" t="s">
        <v>28</v>
      </c>
      <c r="D3619" s="2" t="s">
        <v>1708</v>
      </c>
      <c r="E3619" s="12" t="s">
        <v>66</v>
      </c>
      <c r="G3619" s="2" t="s">
        <v>27</v>
      </c>
      <c r="H3619" s="2" t="s">
        <v>17</v>
      </c>
      <c r="I3619" s="2" t="s">
        <v>18</v>
      </c>
      <c r="K3619" s="3" t="s">
        <v>2286</v>
      </c>
      <c r="L3619" s="30">
        <f>IF(M3619="1000 szt.",((J3619/N3619)/1000),IF(M3619="gram",((J3619/N3619)*1000),J3619/N3619))</f>
        <v>0</v>
      </c>
      <c r="M3619" s="6" t="s">
        <v>19</v>
      </c>
      <c r="N3619" s="11">
        <v>65</v>
      </c>
      <c r="O3619" s="56" t="s">
        <v>1354</v>
      </c>
    </row>
    <row r="3620" spans="1:15" ht="30.6" x14ac:dyDescent="0.3">
      <c r="A3620" s="9">
        <v>45722.324999999997</v>
      </c>
      <c r="B3620" s="2" t="s">
        <v>27</v>
      </c>
      <c r="C3620" s="2" t="s">
        <v>28</v>
      </c>
      <c r="D3620" s="2" t="s">
        <v>1708</v>
      </c>
      <c r="E3620" s="12" t="s">
        <v>66</v>
      </c>
      <c r="G3620" s="2" t="s">
        <v>27</v>
      </c>
      <c r="H3620" s="2" t="s">
        <v>64</v>
      </c>
      <c r="I3620" s="2" t="s">
        <v>85</v>
      </c>
      <c r="K3620" s="3" t="s">
        <v>2287</v>
      </c>
      <c r="L3620" s="30">
        <f>IF(M3620="1000 szt.",((J3620/N3620)/1000),IF(M3620="gram",((J3620/N3620)*1000),J3620/N3620))</f>
        <v>0</v>
      </c>
      <c r="M3620" s="6" t="s">
        <v>19</v>
      </c>
      <c r="N3620" s="11">
        <v>1</v>
      </c>
      <c r="O3620" s="56" t="s">
        <v>1354</v>
      </c>
    </row>
    <row r="3621" spans="1:15" ht="20.399999999999999" x14ac:dyDescent="0.3">
      <c r="A3621" s="9">
        <v>45722.324999999997</v>
      </c>
      <c r="B3621" s="2" t="s">
        <v>27</v>
      </c>
      <c r="C3621" s="2" t="s">
        <v>28</v>
      </c>
      <c r="D3621" s="2" t="s">
        <v>1708</v>
      </c>
      <c r="E3621" s="12" t="s">
        <v>66</v>
      </c>
      <c r="G3621" s="2" t="s">
        <v>27</v>
      </c>
      <c r="H3621" s="2" t="s">
        <v>64</v>
      </c>
      <c r="I3621" s="2" t="s">
        <v>1940</v>
      </c>
      <c r="K3621" s="3" t="s">
        <v>2288</v>
      </c>
      <c r="L3621" s="30">
        <f>IF(M3621="1000 szt.",((J3621/N3621)/1000),IF(M3621="gram",((J3621/N3621)*1000),J3621/N3621))</f>
        <v>0</v>
      </c>
      <c r="M3621" s="6" t="s">
        <v>19</v>
      </c>
      <c r="N3621" s="11">
        <v>1</v>
      </c>
      <c r="O3621" s="56" t="s">
        <v>1354</v>
      </c>
    </row>
    <row r="3622" spans="1:15" x14ac:dyDescent="0.3">
      <c r="A3622" s="9">
        <v>45722.324999999997</v>
      </c>
      <c r="B3622" s="2" t="s">
        <v>27</v>
      </c>
      <c r="C3622" s="2" t="s">
        <v>28</v>
      </c>
      <c r="D3622" s="2" t="s">
        <v>1708</v>
      </c>
      <c r="E3622" s="12" t="s">
        <v>66</v>
      </c>
      <c r="G3622" s="2" t="s">
        <v>27</v>
      </c>
      <c r="H3622" s="2" t="s">
        <v>64</v>
      </c>
      <c r="I3622" s="2" t="s">
        <v>1940</v>
      </c>
      <c r="K3622" s="3" t="s">
        <v>2289</v>
      </c>
      <c r="L3622" s="30">
        <f>IF(M3622="1000 szt.",((J3622/N3622)/1000),IF(M3622="gram",((J3622/N3622)*1000),J3622/N3622))</f>
        <v>0</v>
      </c>
      <c r="M3622" s="6" t="s">
        <v>19</v>
      </c>
      <c r="N3622" s="11">
        <v>1</v>
      </c>
      <c r="O3622" s="56" t="s">
        <v>1354</v>
      </c>
    </row>
    <row r="3623" spans="1:15" ht="20.399999999999999" x14ac:dyDescent="0.3">
      <c r="A3623" s="9">
        <v>45722.324999999997</v>
      </c>
      <c r="B3623" s="2" t="s">
        <v>27</v>
      </c>
      <c r="C3623" s="2" t="s">
        <v>28</v>
      </c>
      <c r="D3623" s="2" t="s">
        <v>1708</v>
      </c>
      <c r="E3623" s="12" t="s">
        <v>66</v>
      </c>
      <c r="G3623" s="2" t="s">
        <v>27</v>
      </c>
      <c r="H3623" s="2" t="s">
        <v>64</v>
      </c>
      <c r="I3623" s="2" t="s">
        <v>1940</v>
      </c>
      <c r="K3623" s="3" t="s">
        <v>2290</v>
      </c>
      <c r="L3623" s="30">
        <f>IF(M3623="1000 szt.",((J3623/N3623)/1000),IF(M3623="gram",((J3623/N3623)*1000),J3623/N3623))</f>
        <v>0</v>
      </c>
      <c r="M3623" s="6" t="s">
        <v>19</v>
      </c>
      <c r="N3623" s="11">
        <v>1</v>
      </c>
      <c r="O3623" s="56" t="s">
        <v>1354</v>
      </c>
    </row>
    <row r="3624" spans="1:15" x14ac:dyDescent="0.3">
      <c r="A3624" s="9">
        <v>45722.324999999997</v>
      </c>
      <c r="B3624" s="2" t="s">
        <v>27</v>
      </c>
      <c r="C3624" s="2" t="s">
        <v>28</v>
      </c>
      <c r="D3624" s="2" t="s">
        <v>1708</v>
      </c>
      <c r="E3624" s="12" t="s">
        <v>66</v>
      </c>
      <c r="G3624" s="2" t="s">
        <v>27</v>
      </c>
      <c r="H3624" s="2" t="s">
        <v>64</v>
      </c>
      <c r="I3624" s="2" t="s">
        <v>1940</v>
      </c>
      <c r="K3624" s="3" t="s">
        <v>2291</v>
      </c>
      <c r="L3624" s="30">
        <f>IF(M3624="1000 szt.",((J3624/N3624)/1000),IF(M3624="gram",((J3624/N3624)*1000),J3624/N3624))</f>
        <v>0</v>
      </c>
      <c r="M3624" s="6" t="s">
        <v>19</v>
      </c>
      <c r="N3624" s="11">
        <v>4</v>
      </c>
      <c r="O3624" s="56" t="s">
        <v>1354</v>
      </c>
    </row>
    <row r="3625" spans="1:15" ht="30.6" x14ac:dyDescent="0.3">
      <c r="A3625" s="9">
        <v>45722.324999999997</v>
      </c>
      <c r="B3625" s="2" t="s">
        <v>27</v>
      </c>
      <c r="C3625" s="2" t="s">
        <v>28</v>
      </c>
      <c r="D3625" s="2" t="s">
        <v>1708</v>
      </c>
      <c r="E3625" s="12" t="s">
        <v>66</v>
      </c>
      <c r="G3625" s="2" t="s">
        <v>27</v>
      </c>
      <c r="H3625" s="2" t="s">
        <v>64</v>
      </c>
      <c r="I3625" s="2" t="s">
        <v>1940</v>
      </c>
      <c r="K3625" s="3" t="s">
        <v>2292</v>
      </c>
      <c r="L3625" s="30">
        <f>IF(M3625="1000 szt.",((J3625/N3625)/1000),IF(M3625="gram",((J3625/N3625)*1000),J3625/N3625))</f>
        <v>0</v>
      </c>
      <c r="M3625" s="6" t="s">
        <v>19</v>
      </c>
      <c r="N3625" s="11">
        <v>9</v>
      </c>
      <c r="O3625" s="56" t="s">
        <v>1354</v>
      </c>
    </row>
    <row r="3626" spans="1:15" x14ac:dyDescent="0.3">
      <c r="A3626" s="9">
        <v>45722.324999999997</v>
      </c>
      <c r="B3626" s="2" t="s">
        <v>27</v>
      </c>
      <c r="C3626" s="2" t="s">
        <v>28</v>
      </c>
      <c r="D3626" s="2" t="s">
        <v>1708</v>
      </c>
      <c r="E3626" s="12" t="s">
        <v>66</v>
      </c>
      <c r="G3626" s="2" t="s">
        <v>27</v>
      </c>
      <c r="H3626" s="2" t="s">
        <v>64</v>
      </c>
      <c r="I3626" s="2" t="s">
        <v>1940</v>
      </c>
      <c r="K3626" s="3" t="s">
        <v>2293</v>
      </c>
      <c r="L3626" s="30">
        <f>IF(M3626="1000 szt.",((J3626/N3626)/1000),IF(M3626="gram",((J3626/N3626)*1000),J3626/N3626))</f>
        <v>0</v>
      </c>
      <c r="M3626" s="6" t="s">
        <v>19</v>
      </c>
      <c r="N3626" s="11">
        <v>1</v>
      </c>
      <c r="O3626" s="56" t="s">
        <v>1354</v>
      </c>
    </row>
    <row r="3627" spans="1:15" ht="20.399999999999999" x14ac:dyDescent="0.3">
      <c r="A3627" s="9">
        <v>45722.324999999997</v>
      </c>
      <c r="B3627" s="2" t="s">
        <v>27</v>
      </c>
      <c r="C3627" s="2" t="s">
        <v>28</v>
      </c>
      <c r="D3627" s="2" t="s">
        <v>1708</v>
      </c>
      <c r="E3627" s="12" t="s">
        <v>66</v>
      </c>
      <c r="G3627" s="2" t="s">
        <v>27</v>
      </c>
      <c r="H3627" s="2" t="s">
        <v>17</v>
      </c>
      <c r="I3627" s="2" t="s">
        <v>18</v>
      </c>
      <c r="K3627" s="3" t="s">
        <v>2294</v>
      </c>
      <c r="L3627" s="30">
        <f>IF(M3627="1000 szt.",((J3627/N3627)/1000),IF(M3627="gram",((J3627/N3627)*1000),J3627/N3627))</f>
        <v>0</v>
      </c>
      <c r="M3627" s="6" t="s">
        <v>19</v>
      </c>
      <c r="N3627" s="11">
        <v>250</v>
      </c>
      <c r="O3627" s="56" t="s">
        <v>1354</v>
      </c>
    </row>
    <row r="3628" spans="1:15" x14ac:dyDescent="0.3">
      <c r="A3628" s="9">
        <v>45722.324999999997</v>
      </c>
      <c r="B3628" s="2" t="s">
        <v>27</v>
      </c>
      <c r="C3628" s="2" t="s">
        <v>28</v>
      </c>
      <c r="D3628" s="2" t="s">
        <v>1708</v>
      </c>
      <c r="E3628" s="12" t="s">
        <v>66</v>
      </c>
      <c r="G3628" s="2" t="s">
        <v>27</v>
      </c>
      <c r="H3628" s="2" t="s">
        <v>17</v>
      </c>
      <c r="I3628" s="2" t="s">
        <v>18</v>
      </c>
      <c r="K3628" s="3" t="s">
        <v>2295</v>
      </c>
      <c r="L3628" s="30">
        <f>IF(M3628="1000 szt.",((J3628/N3628)/1000),IF(M3628="gram",((J3628/N3628)*1000),J3628/N3628))</f>
        <v>0</v>
      </c>
      <c r="M3628" s="6" t="s">
        <v>19</v>
      </c>
      <c r="N3628" s="11">
        <v>40</v>
      </c>
      <c r="O3628" s="56" t="s">
        <v>1354</v>
      </c>
    </row>
    <row r="3629" spans="1:15" ht="20.399999999999999" x14ac:dyDescent="0.3">
      <c r="A3629" s="9">
        <v>45722.324999999997</v>
      </c>
      <c r="B3629" s="2" t="s">
        <v>27</v>
      </c>
      <c r="C3629" s="2" t="s">
        <v>28</v>
      </c>
      <c r="D3629" s="2" t="s">
        <v>1708</v>
      </c>
      <c r="E3629" s="12" t="s">
        <v>66</v>
      </c>
      <c r="G3629" s="2" t="s">
        <v>27</v>
      </c>
      <c r="H3629" s="2" t="s">
        <v>17</v>
      </c>
      <c r="I3629" s="2" t="s">
        <v>18</v>
      </c>
      <c r="K3629" s="3" t="s">
        <v>2296</v>
      </c>
      <c r="L3629" s="30">
        <f>IF(M3629="1000 szt.",((J3629/N3629)/1000),IF(M3629="gram",((J3629/N3629)*1000),J3629/N3629))</f>
        <v>0</v>
      </c>
      <c r="M3629" s="6" t="s">
        <v>19</v>
      </c>
      <c r="N3629" s="11">
        <v>100</v>
      </c>
      <c r="O3629" s="56" t="s">
        <v>1354</v>
      </c>
    </row>
    <row r="3630" spans="1:15" x14ac:dyDescent="0.3">
      <c r="A3630" s="9">
        <v>45722.324999999997</v>
      </c>
      <c r="B3630" s="2" t="s">
        <v>27</v>
      </c>
      <c r="C3630" s="2" t="s">
        <v>28</v>
      </c>
      <c r="D3630" s="2" t="s">
        <v>1708</v>
      </c>
      <c r="E3630" s="12" t="s">
        <v>66</v>
      </c>
      <c r="G3630" s="2" t="s">
        <v>27</v>
      </c>
      <c r="H3630" s="2" t="s">
        <v>64</v>
      </c>
      <c r="I3630" s="2" t="s">
        <v>1940</v>
      </c>
      <c r="K3630" s="3" t="s">
        <v>2297</v>
      </c>
      <c r="L3630" s="30">
        <f>IF(M3630="1000 szt.",((J3630/N3630)/1000),IF(M3630="gram",((J3630/N3630)*1000),J3630/N3630))</f>
        <v>0</v>
      </c>
      <c r="M3630" s="6" t="s">
        <v>19</v>
      </c>
      <c r="N3630" s="11">
        <v>3</v>
      </c>
      <c r="O3630" s="56" t="s">
        <v>1354</v>
      </c>
    </row>
    <row r="3631" spans="1:15" ht="20.399999999999999" x14ac:dyDescent="0.3">
      <c r="A3631" s="9">
        <v>45722.324999999997</v>
      </c>
      <c r="B3631" s="2" t="s">
        <v>27</v>
      </c>
      <c r="C3631" s="2" t="s">
        <v>28</v>
      </c>
      <c r="D3631" s="2" t="s">
        <v>1708</v>
      </c>
      <c r="E3631" s="12" t="s">
        <v>66</v>
      </c>
      <c r="G3631" s="2" t="s">
        <v>27</v>
      </c>
      <c r="H3631" s="2" t="s">
        <v>64</v>
      </c>
      <c r="I3631" s="2" t="s">
        <v>1940</v>
      </c>
      <c r="K3631" s="3" t="s">
        <v>2298</v>
      </c>
      <c r="L3631" s="30">
        <f>IF(M3631="1000 szt.",((J3631/N3631)/1000),IF(M3631="gram",((J3631/N3631)*1000),J3631/N3631))</f>
        <v>0</v>
      </c>
      <c r="M3631" s="6" t="s">
        <v>19</v>
      </c>
      <c r="N3631" s="11">
        <v>4</v>
      </c>
      <c r="O3631" s="56" t="s">
        <v>1354</v>
      </c>
    </row>
    <row r="3632" spans="1:15" ht="30.6" x14ac:dyDescent="0.3">
      <c r="A3632" s="9">
        <v>45722.324999999997</v>
      </c>
      <c r="B3632" s="2" t="s">
        <v>27</v>
      </c>
      <c r="C3632" s="2" t="s">
        <v>28</v>
      </c>
      <c r="D3632" s="2" t="s">
        <v>1708</v>
      </c>
      <c r="E3632" s="12" t="s">
        <v>66</v>
      </c>
      <c r="G3632" s="2" t="s">
        <v>27</v>
      </c>
      <c r="H3632" s="2" t="s">
        <v>64</v>
      </c>
      <c r="I3632" s="2" t="s">
        <v>1940</v>
      </c>
      <c r="K3632" s="3" t="s">
        <v>2299</v>
      </c>
      <c r="L3632" s="30">
        <f>IF(M3632="1000 szt.",((J3632/N3632)/1000),IF(M3632="gram",((J3632/N3632)*1000),J3632/N3632))</f>
        <v>0</v>
      </c>
      <c r="M3632" s="6" t="s">
        <v>19</v>
      </c>
      <c r="N3632" s="11">
        <v>3</v>
      </c>
      <c r="O3632" s="56" t="s">
        <v>1354</v>
      </c>
    </row>
    <row r="3633" spans="1:15" x14ac:dyDescent="0.3">
      <c r="A3633" s="9">
        <v>45722.324999999997</v>
      </c>
      <c r="B3633" s="2" t="s">
        <v>27</v>
      </c>
      <c r="C3633" s="2" t="s">
        <v>28</v>
      </c>
      <c r="D3633" s="2" t="s">
        <v>1708</v>
      </c>
      <c r="E3633" s="12" t="s">
        <v>66</v>
      </c>
      <c r="G3633" s="2" t="s">
        <v>27</v>
      </c>
      <c r="H3633" s="2" t="s">
        <v>17</v>
      </c>
      <c r="I3633" s="2" t="s">
        <v>18</v>
      </c>
      <c r="K3633" s="3" t="s">
        <v>2300</v>
      </c>
      <c r="L3633" s="30">
        <f>IF(M3633="1000 szt.",((J3633/N3633)/1000),IF(M3633="gram",((J3633/N3633)*1000),J3633/N3633))</f>
        <v>0</v>
      </c>
      <c r="M3633" s="6" t="s">
        <v>19</v>
      </c>
      <c r="N3633" s="11">
        <v>18</v>
      </c>
      <c r="O3633" s="56" t="s">
        <v>1354</v>
      </c>
    </row>
    <row r="3634" spans="1:15" ht="40.799999999999997" x14ac:dyDescent="0.3">
      <c r="A3634" s="9">
        <v>45722.324999999997</v>
      </c>
      <c r="B3634" s="2" t="s">
        <v>27</v>
      </c>
      <c r="C3634" s="2" t="s">
        <v>28</v>
      </c>
      <c r="D3634" s="2" t="s">
        <v>1708</v>
      </c>
      <c r="E3634" s="12" t="s">
        <v>66</v>
      </c>
      <c r="G3634" s="2" t="s">
        <v>27</v>
      </c>
      <c r="H3634" s="2" t="s">
        <v>64</v>
      </c>
      <c r="I3634" s="2" t="s">
        <v>1940</v>
      </c>
      <c r="K3634" s="3" t="s">
        <v>2301</v>
      </c>
      <c r="L3634" s="30">
        <f>IF(M3634="1000 szt.",((J3634/N3634)/1000),IF(M3634="gram",((J3634/N3634)*1000),J3634/N3634))</f>
        <v>0</v>
      </c>
      <c r="M3634" s="6" t="s">
        <v>19</v>
      </c>
      <c r="N3634" s="11">
        <v>4</v>
      </c>
      <c r="O3634" s="56" t="s">
        <v>1354</v>
      </c>
    </row>
    <row r="3635" spans="1:15" ht="30.6" x14ac:dyDescent="0.3">
      <c r="A3635" s="9">
        <v>45722.324999999997</v>
      </c>
      <c r="B3635" s="2" t="s">
        <v>27</v>
      </c>
      <c r="C3635" s="2" t="s">
        <v>28</v>
      </c>
      <c r="D3635" s="2" t="s">
        <v>1708</v>
      </c>
      <c r="E3635" s="12" t="s">
        <v>66</v>
      </c>
      <c r="G3635" s="2" t="s">
        <v>27</v>
      </c>
      <c r="H3635" s="2" t="s">
        <v>64</v>
      </c>
      <c r="I3635" s="2" t="s">
        <v>1940</v>
      </c>
      <c r="K3635" s="3" t="s">
        <v>2302</v>
      </c>
      <c r="L3635" s="30">
        <f>IF(M3635="1000 szt.",((J3635/N3635)/1000),IF(M3635="gram",((J3635/N3635)*1000),J3635/N3635))</f>
        <v>0</v>
      </c>
      <c r="M3635" s="6" t="s">
        <v>19</v>
      </c>
      <c r="N3635" s="11">
        <v>5</v>
      </c>
      <c r="O3635" s="56" t="s">
        <v>1354</v>
      </c>
    </row>
    <row r="3636" spans="1:15" ht="30.6" x14ac:dyDescent="0.3">
      <c r="A3636" s="9">
        <v>45722.324999999997</v>
      </c>
      <c r="B3636" s="2" t="s">
        <v>27</v>
      </c>
      <c r="C3636" s="2" t="s">
        <v>28</v>
      </c>
      <c r="D3636" s="2" t="s">
        <v>1708</v>
      </c>
      <c r="E3636" s="12" t="s">
        <v>66</v>
      </c>
      <c r="G3636" s="2" t="s">
        <v>27</v>
      </c>
      <c r="H3636" s="2" t="s">
        <v>64</v>
      </c>
      <c r="I3636" s="2" t="s">
        <v>1940</v>
      </c>
      <c r="K3636" s="3" t="s">
        <v>2303</v>
      </c>
      <c r="L3636" s="30">
        <f>IF(M3636="1000 szt.",((J3636/N3636)/1000),IF(M3636="gram",((J3636/N3636)*1000),J3636/N3636))</f>
        <v>0</v>
      </c>
      <c r="M3636" s="6" t="s">
        <v>19</v>
      </c>
      <c r="N3636" s="11">
        <v>3</v>
      </c>
      <c r="O3636" s="56" t="s">
        <v>1354</v>
      </c>
    </row>
    <row r="3637" spans="1:15" ht="20.399999999999999" x14ac:dyDescent="0.3">
      <c r="A3637" s="9">
        <v>45722.324999999997</v>
      </c>
      <c r="B3637" s="2" t="s">
        <v>27</v>
      </c>
      <c r="C3637" s="2" t="s">
        <v>28</v>
      </c>
      <c r="D3637" s="2" t="s">
        <v>1708</v>
      </c>
      <c r="E3637" s="12" t="s">
        <v>66</v>
      </c>
      <c r="G3637" s="2" t="s">
        <v>27</v>
      </c>
      <c r="H3637" s="2" t="s">
        <v>64</v>
      </c>
      <c r="I3637" s="2" t="s">
        <v>1940</v>
      </c>
      <c r="K3637" s="3" t="s">
        <v>2304</v>
      </c>
      <c r="L3637" s="30">
        <f>IF(M3637="1000 szt.",((J3637/N3637)/1000),IF(M3637="gram",((J3637/N3637)*1000),J3637/N3637))</f>
        <v>0</v>
      </c>
      <c r="M3637" s="6" t="s">
        <v>19</v>
      </c>
      <c r="N3637" s="11">
        <v>10</v>
      </c>
      <c r="O3637" s="56" t="s">
        <v>1354</v>
      </c>
    </row>
    <row r="3638" spans="1:15" x14ac:dyDescent="0.3">
      <c r="A3638" s="9">
        <v>45722.324999999997</v>
      </c>
      <c r="B3638" s="2" t="s">
        <v>27</v>
      </c>
      <c r="C3638" s="2" t="s">
        <v>28</v>
      </c>
      <c r="D3638" s="2" t="s">
        <v>1708</v>
      </c>
      <c r="E3638" s="12" t="s">
        <v>66</v>
      </c>
      <c r="G3638" s="2" t="s">
        <v>27</v>
      </c>
      <c r="H3638" s="2" t="s">
        <v>11</v>
      </c>
      <c r="I3638" s="2" t="s">
        <v>11</v>
      </c>
      <c r="K3638" s="3" t="s">
        <v>2305</v>
      </c>
      <c r="L3638" s="30">
        <f>IF(M3638="1000 szt.",((J3638/N3638)/1000),IF(M3638="gram",((J3638/N3638)*1000),J3638/N3638))</f>
        <v>0</v>
      </c>
      <c r="M3638" s="6" t="s">
        <v>19</v>
      </c>
      <c r="N3638" s="11">
        <v>2</v>
      </c>
      <c r="O3638" s="56" t="s">
        <v>1354</v>
      </c>
    </row>
    <row r="3639" spans="1:15" x14ac:dyDescent="0.3">
      <c r="A3639" s="9">
        <v>45722.324999999997</v>
      </c>
      <c r="B3639" s="2" t="s">
        <v>27</v>
      </c>
      <c r="C3639" s="2" t="s">
        <v>28</v>
      </c>
      <c r="D3639" s="2" t="s">
        <v>1708</v>
      </c>
      <c r="E3639" s="12" t="s">
        <v>66</v>
      </c>
      <c r="G3639" s="2" t="s">
        <v>27</v>
      </c>
      <c r="H3639" s="2" t="s">
        <v>64</v>
      </c>
      <c r="I3639" s="2" t="s">
        <v>1940</v>
      </c>
      <c r="K3639" s="3" t="s">
        <v>2306</v>
      </c>
      <c r="L3639" s="30">
        <f>IF(M3639="1000 szt.",((J3639/N3639)/1000),IF(M3639="gram",((J3639/N3639)*1000),J3639/N3639))</f>
        <v>0</v>
      </c>
      <c r="M3639" s="6" t="s">
        <v>19</v>
      </c>
      <c r="N3639" s="11">
        <v>6</v>
      </c>
      <c r="O3639" s="56" t="s">
        <v>1354</v>
      </c>
    </row>
    <row r="3640" spans="1:15" x14ac:dyDescent="0.3">
      <c r="A3640" s="9">
        <v>45722.324999999997</v>
      </c>
      <c r="B3640" s="2" t="s">
        <v>27</v>
      </c>
      <c r="C3640" s="2" t="s">
        <v>28</v>
      </c>
      <c r="D3640" s="2" t="s">
        <v>1708</v>
      </c>
      <c r="E3640" s="12" t="s">
        <v>66</v>
      </c>
      <c r="G3640" s="2" t="s">
        <v>27</v>
      </c>
      <c r="H3640" s="2" t="s">
        <v>64</v>
      </c>
      <c r="I3640" s="2" t="s">
        <v>1940</v>
      </c>
      <c r="K3640" s="3" t="s">
        <v>2307</v>
      </c>
      <c r="L3640" s="30">
        <f>IF(M3640="1000 szt.",((J3640/N3640)/1000),IF(M3640="gram",((J3640/N3640)*1000),J3640/N3640))</f>
        <v>0</v>
      </c>
      <c r="M3640" s="6" t="s">
        <v>19</v>
      </c>
      <c r="N3640" s="11">
        <v>1</v>
      </c>
      <c r="O3640" s="56" t="s">
        <v>1354</v>
      </c>
    </row>
    <row r="3641" spans="1:15" ht="20.399999999999999" x14ac:dyDescent="0.3">
      <c r="A3641" s="9">
        <v>45722.324999999997</v>
      </c>
      <c r="B3641" s="2" t="s">
        <v>27</v>
      </c>
      <c r="C3641" s="2" t="s">
        <v>28</v>
      </c>
      <c r="D3641" s="2" t="s">
        <v>1708</v>
      </c>
      <c r="E3641" s="12" t="s">
        <v>66</v>
      </c>
      <c r="G3641" s="2" t="s">
        <v>27</v>
      </c>
      <c r="H3641" s="2" t="s">
        <v>64</v>
      </c>
      <c r="I3641" s="2" t="s">
        <v>1940</v>
      </c>
      <c r="K3641" s="3" t="s">
        <v>2308</v>
      </c>
      <c r="L3641" s="30">
        <f>IF(M3641="1000 szt.",((J3641/N3641)/1000),IF(M3641="gram",((J3641/N3641)*1000),J3641/N3641))</f>
        <v>0</v>
      </c>
      <c r="M3641" s="6" t="s">
        <v>19</v>
      </c>
      <c r="N3641" s="11">
        <v>1</v>
      </c>
      <c r="O3641" s="56" t="s">
        <v>1354</v>
      </c>
    </row>
    <row r="3642" spans="1:15" ht="30.6" x14ac:dyDescent="0.3">
      <c r="A3642" s="9">
        <v>45722.324999999997</v>
      </c>
      <c r="B3642" s="2" t="s">
        <v>27</v>
      </c>
      <c r="C3642" s="2" t="s">
        <v>28</v>
      </c>
      <c r="D3642" s="2" t="s">
        <v>1708</v>
      </c>
      <c r="E3642" s="12" t="s">
        <v>66</v>
      </c>
      <c r="G3642" s="2" t="s">
        <v>27</v>
      </c>
      <c r="H3642" s="2" t="s">
        <v>64</v>
      </c>
      <c r="I3642" s="2" t="s">
        <v>85</v>
      </c>
      <c r="K3642" s="3" t="s">
        <v>2309</v>
      </c>
      <c r="L3642" s="30">
        <f>IF(M3642="1000 szt.",((J3642/N3642)/1000),IF(M3642="gram",((J3642/N3642)*1000),J3642/N3642))</f>
        <v>0</v>
      </c>
      <c r="M3642" s="6" t="s">
        <v>19</v>
      </c>
      <c r="N3642" s="11">
        <v>1</v>
      </c>
      <c r="O3642" s="56" t="s">
        <v>1354</v>
      </c>
    </row>
    <row r="3643" spans="1:15" ht="30.6" x14ac:dyDescent="0.3">
      <c r="A3643" s="9">
        <v>45722.324999999997</v>
      </c>
      <c r="B3643" s="2" t="s">
        <v>27</v>
      </c>
      <c r="C3643" s="2" t="s">
        <v>28</v>
      </c>
      <c r="D3643" s="2" t="s">
        <v>1708</v>
      </c>
      <c r="E3643" s="12" t="s">
        <v>66</v>
      </c>
      <c r="G3643" s="2" t="s">
        <v>27</v>
      </c>
      <c r="H3643" s="2" t="s">
        <v>64</v>
      </c>
      <c r="I3643" s="2" t="s">
        <v>85</v>
      </c>
      <c r="K3643" s="3" t="s">
        <v>2310</v>
      </c>
      <c r="L3643" s="30">
        <f>IF(M3643="1000 szt.",((J3643/N3643)/1000),IF(M3643="gram",((J3643/N3643)*1000),J3643/N3643))</f>
        <v>0</v>
      </c>
      <c r="M3643" s="6" t="s">
        <v>19</v>
      </c>
      <c r="N3643" s="11">
        <v>1</v>
      </c>
      <c r="O3643" s="56" t="s">
        <v>1354</v>
      </c>
    </row>
    <row r="3644" spans="1:15" ht="30.6" x14ac:dyDescent="0.3">
      <c r="A3644" s="9">
        <v>45722.324999999997</v>
      </c>
      <c r="B3644" s="2" t="s">
        <v>27</v>
      </c>
      <c r="C3644" s="2" t="s">
        <v>28</v>
      </c>
      <c r="D3644" s="2" t="s">
        <v>1708</v>
      </c>
      <c r="E3644" s="12" t="s">
        <v>66</v>
      </c>
      <c r="G3644" s="2" t="s">
        <v>27</v>
      </c>
      <c r="H3644" s="2" t="s">
        <v>64</v>
      </c>
      <c r="I3644" s="2" t="s">
        <v>85</v>
      </c>
      <c r="K3644" s="3" t="s">
        <v>2311</v>
      </c>
      <c r="L3644" s="30">
        <f>IF(M3644="1000 szt.",((J3644/N3644)/1000),IF(M3644="gram",((J3644/N3644)*1000),J3644/N3644))</f>
        <v>0</v>
      </c>
      <c r="M3644" s="6" t="s">
        <v>19</v>
      </c>
      <c r="N3644" s="11">
        <v>1</v>
      </c>
      <c r="O3644" s="56" t="s">
        <v>1354</v>
      </c>
    </row>
    <row r="3645" spans="1:15" ht="30.6" x14ac:dyDescent="0.3">
      <c r="A3645" s="9">
        <v>45722.324999999997</v>
      </c>
      <c r="B3645" s="2" t="s">
        <v>27</v>
      </c>
      <c r="C3645" s="2" t="s">
        <v>28</v>
      </c>
      <c r="D3645" s="2" t="s">
        <v>1708</v>
      </c>
      <c r="E3645" s="12" t="s">
        <v>66</v>
      </c>
      <c r="G3645" s="2" t="s">
        <v>27</v>
      </c>
      <c r="H3645" s="2" t="s">
        <v>64</v>
      </c>
      <c r="I3645" s="2" t="s">
        <v>85</v>
      </c>
      <c r="K3645" s="3" t="s">
        <v>2312</v>
      </c>
      <c r="L3645" s="30">
        <f>IF(M3645="1000 szt.",((J3645/N3645)/1000),IF(M3645="gram",((J3645/N3645)*1000),J3645/N3645))</f>
        <v>0</v>
      </c>
      <c r="M3645" s="6" t="s">
        <v>19</v>
      </c>
      <c r="N3645" s="11">
        <v>1</v>
      </c>
      <c r="O3645" s="56" t="s">
        <v>1354</v>
      </c>
    </row>
    <row r="3646" spans="1:15" ht="20.399999999999999" x14ac:dyDescent="0.3">
      <c r="A3646" s="9">
        <v>45722.324999999997</v>
      </c>
      <c r="B3646" s="2" t="s">
        <v>27</v>
      </c>
      <c r="C3646" s="2" t="s">
        <v>28</v>
      </c>
      <c r="D3646" s="2" t="s">
        <v>1708</v>
      </c>
      <c r="E3646" s="12" t="s">
        <v>66</v>
      </c>
      <c r="G3646" s="2" t="s">
        <v>27</v>
      </c>
      <c r="H3646" s="2" t="s">
        <v>64</v>
      </c>
      <c r="I3646" s="2" t="s">
        <v>1940</v>
      </c>
      <c r="K3646" s="3" t="s">
        <v>2313</v>
      </c>
      <c r="L3646" s="30">
        <f>IF(M3646="1000 szt.",((J3646/N3646)/1000),IF(M3646="gram",((J3646/N3646)*1000),J3646/N3646))</f>
        <v>0</v>
      </c>
      <c r="M3646" s="6" t="s">
        <v>19</v>
      </c>
      <c r="N3646" s="11">
        <v>1</v>
      </c>
      <c r="O3646" s="56" t="s">
        <v>1354</v>
      </c>
    </row>
    <row r="3647" spans="1:15" ht="20.399999999999999" x14ac:dyDescent="0.3">
      <c r="A3647" s="9">
        <v>45722.324999999997</v>
      </c>
      <c r="B3647" s="2" t="s">
        <v>27</v>
      </c>
      <c r="C3647" s="2" t="s">
        <v>28</v>
      </c>
      <c r="D3647" s="2" t="s">
        <v>1708</v>
      </c>
      <c r="E3647" s="12" t="s">
        <v>66</v>
      </c>
      <c r="G3647" s="2" t="s">
        <v>27</v>
      </c>
      <c r="H3647" s="2" t="s">
        <v>64</v>
      </c>
      <c r="I3647" s="2" t="s">
        <v>1940</v>
      </c>
      <c r="K3647" s="3" t="s">
        <v>2314</v>
      </c>
      <c r="L3647" s="30">
        <f>IF(M3647="1000 szt.",((J3647/N3647)/1000),IF(M3647="gram",((J3647/N3647)*1000),J3647/N3647))</f>
        <v>0</v>
      </c>
      <c r="M3647" s="6" t="s">
        <v>19</v>
      </c>
      <c r="N3647" s="11">
        <v>4</v>
      </c>
      <c r="O3647" s="56" t="s">
        <v>1354</v>
      </c>
    </row>
    <row r="3648" spans="1:15" ht="30.6" x14ac:dyDescent="0.3">
      <c r="A3648" s="9">
        <v>45722.324999999997</v>
      </c>
      <c r="B3648" s="2" t="s">
        <v>27</v>
      </c>
      <c r="C3648" s="2" t="s">
        <v>28</v>
      </c>
      <c r="D3648" s="2" t="s">
        <v>1708</v>
      </c>
      <c r="E3648" s="12" t="s">
        <v>66</v>
      </c>
      <c r="G3648" s="2" t="s">
        <v>27</v>
      </c>
      <c r="H3648" s="2" t="s">
        <v>64</v>
      </c>
      <c r="I3648" s="2" t="s">
        <v>1940</v>
      </c>
      <c r="K3648" s="3" t="s">
        <v>2315</v>
      </c>
      <c r="L3648" s="30">
        <f>IF(M3648="1000 szt.",((J3648/N3648)/1000),IF(M3648="gram",((J3648/N3648)*1000),J3648/N3648))</f>
        <v>0</v>
      </c>
      <c r="M3648" s="6" t="s">
        <v>19</v>
      </c>
      <c r="N3648" s="11">
        <v>5</v>
      </c>
      <c r="O3648" s="56" t="s">
        <v>1354</v>
      </c>
    </row>
    <row r="3649" spans="1:15" x14ac:dyDescent="0.3">
      <c r="A3649" s="9">
        <v>45722.324999999997</v>
      </c>
      <c r="B3649" s="2" t="s">
        <v>27</v>
      </c>
      <c r="C3649" s="2" t="s">
        <v>28</v>
      </c>
      <c r="D3649" s="2" t="s">
        <v>1708</v>
      </c>
      <c r="E3649" s="12" t="s">
        <v>66</v>
      </c>
      <c r="G3649" s="2" t="s">
        <v>27</v>
      </c>
      <c r="H3649" s="2" t="s">
        <v>64</v>
      </c>
      <c r="I3649" s="2" t="s">
        <v>1940</v>
      </c>
      <c r="K3649" s="3" t="s">
        <v>2316</v>
      </c>
      <c r="L3649" s="30">
        <f>IF(M3649="1000 szt.",((J3649/N3649)/1000),IF(M3649="gram",((J3649/N3649)*1000),J3649/N3649))</f>
        <v>0</v>
      </c>
      <c r="M3649" s="6" t="s">
        <v>19</v>
      </c>
      <c r="N3649" s="11">
        <v>1</v>
      </c>
      <c r="O3649" s="56" t="s">
        <v>1354</v>
      </c>
    </row>
    <row r="3650" spans="1:15" ht="20.399999999999999" x14ac:dyDescent="0.3">
      <c r="A3650" s="9">
        <v>45722.324999999997</v>
      </c>
      <c r="B3650" s="2" t="s">
        <v>27</v>
      </c>
      <c r="C3650" s="2" t="s">
        <v>28</v>
      </c>
      <c r="D3650" s="2" t="s">
        <v>1708</v>
      </c>
      <c r="E3650" s="12" t="s">
        <v>66</v>
      </c>
      <c r="G3650" s="2" t="s">
        <v>27</v>
      </c>
      <c r="H3650" s="2" t="s">
        <v>64</v>
      </c>
      <c r="I3650" s="2" t="s">
        <v>1940</v>
      </c>
      <c r="K3650" s="3" t="s">
        <v>2317</v>
      </c>
      <c r="L3650" s="30">
        <f>IF(M3650="1000 szt.",((J3650/N3650)/1000),IF(M3650="gram",((J3650/N3650)*1000),J3650/N3650))</f>
        <v>0</v>
      </c>
      <c r="M3650" s="6" t="s">
        <v>19</v>
      </c>
      <c r="N3650" s="11">
        <v>1</v>
      </c>
      <c r="O3650" s="56" t="s">
        <v>1354</v>
      </c>
    </row>
    <row r="3651" spans="1:15" x14ac:dyDescent="0.3">
      <c r="A3651" s="9">
        <v>45722.324999999997</v>
      </c>
      <c r="B3651" s="2" t="s">
        <v>27</v>
      </c>
      <c r="C3651" s="2" t="s">
        <v>28</v>
      </c>
      <c r="D3651" s="2" t="s">
        <v>1708</v>
      </c>
      <c r="E3651" s="12" t="s">
        <v>66</v>
      </c>
      <c r="G3651" s="2" t="s">
        <v>27</v>
      </c>
      <c r="H3651" s="2" t="s">
        <v>64</v>
      </c>
      <c r="I3651" s="2" t="s">
        <v>1940</v>
      </c>
      <c r="K3651" s="3" t="s">
        <v>2318</v>
      </c>
      <c r="L3651" s="30">
        <f>IF(M3651="1000 szt.",((J3651/N3651)/1000),IF(M3651="gram",((J3651/N3651)*1000),J3651/N3651))</f>
        <v>0</v>
      </c>
      <c r="M3651" s="6" t="s">
        <v>19</v>
      </c>
      <c r="N3651" s="11">
        <v>1</v>
      </c>
      <c r="O3651" s="56" t="s">
        <v>1354</v>
      </c>
    </row>
    <row r="3652" spans="1:15" ht="30.6" x14ac:dyDescent="0.3">
      <c r="A3652" s="9">
        <v>45722.324999999997</v>
      </c>
      <c r="B3652" s="2" t="s">
        <v>27</v>
      </c>
      <c r="C3652" s="2" t="s">
        <v>28</v>
      </c>
      <c r="D3652" s="2" t="s">
        <v>1708</v>
      </c>
      <c r="E3652" s="12" t="s">
        <v>66</v>
      </c>
      <c r="G3652" s="2" t="s">
        <v>27</v>
      </c>
      <c r="H3652" s="2" t="s">
        <v>64</v>
      </c>
      <c r="I3652" s="2" t="s">
        <v>1940</v>
      </c>
      <c r="K3652" s="3" t="s">
        <v>2319</v>
      </c>
      <c r="L3652" s="30">
        <f>IF(M3652="1000 szt.",((J3652/N3652)/1000),IF(M3652="gram",((J3652/N3652)*1000),J3652/N3652))</f>
        <v>0</v>
      </c>
      <c r="M3652" s="6" t="s">
        <v>19</v>
      </c>
      <c r="N3652" s="11">
        <v>2</v>
      </c>
      <c r="O3652" s="56" t="s">
        <v>1354</v>
      </c>
    </row>
    <row r="3653" spans="1:15" ht="20.399999999999999" x14ac:dyDescent="0.3">
      <c r="A3653" s="9">
        <v>45722.324999999997</v>
      </c>
      <c r="B3653" s="2" t="s">
        <v>27</v>
      </c>
      <c r="C3653" s="2" t="s">
        <v>28</v>
      </c>
      <c r="D3653" s="2" t="s">
        <v>1708</v>
      </c>
      <c r="E3653" s="12" t="s">
        <v>66</v>
      </c>
      <c r="G3653" s="2" t="s">
        <v>27</v>
      </c>
      <c r="H3653" s="2" t="s">
        <v>64</v>
      </c>
      <c r="I3653" s="2" t="s">
        <v>1940</v>
      </c>
      <c r="K3653" s="3" t="s">
        <v>2320</v>
      </c>
      <c r="L3653" s="30">
        <f>IF(M3653="1000 szt.",((J3653/N3653)/1000),IF(M3653="gram",((J3653/N3653)*1000),J3653/N3653))</f>
        <v>0</v>
      </c>
      <c r="M3653" s="6" t="s">
        <v>19</v>
      </c>
      <c r="N3653" s="11">
        <v>1</v>
      </c>
      <c r="O3653" s="56" t="s">
        <v>1354</v>
      </c>
    </row>
    <row r="3654" spans="1:15" x14ac:dyDescent="0.3">
      <c r="A3654" s="9">
        <v>45722.324999999997</v>
      </c>
      <c r="B3654" s="2" t="s">
        <v>27</v>
      </c>
      <c r="C3654" s="2" t="s">
        <v>28</v>
      </c>
      <c r="D3654" s="2" t="s">
        <v>1708</v>
      </c>
      <c r="E3654" s="12" t="s">
        <v>66</v>
      </c>
      <c r="G3654" s="2" t="s">
        <v>27</v>
      </c>
      <c r="H3654" s="2" t="s">
        <v>64</v>
      </c>
      <c r="I3654" s="2" t="s">
        <v>1940</v>
      </c>
      <c r="K3654" s="3" t="s">
        <v>2321</v>
      </c>
      <c r="L3654" s="30">
        <f>IF(M3654="1000 szt.",((J3654/N3654)/1000),IF(M3654="gram",((J3654/N3654)*1000),J3654/N3654))</f>
        <v>0</v>
      </c>
      <c r="M3654" s="6" t="s">
        <v>19</v>
      </c>
      <c r="N3654" s="11">
        <v>1</v>
      </c>
      <c r="O3654" s="56" t="s">
        <v>1354</v>
      </c>
    </row>
    <row r="3655" spans="1:15" ht="20.399999999999999" x14ac:dyDescent="0.3">
      <c r="A3655" s="9">
        <v>45722.324999999997</v>
      </c>
      <c r="B3655" s="2" t="s">
        <v>27</v>
      </c>
      <c r="C3655" s="2" t="s">
        <v>28</v>
      </c>
      <c r="D3655" s="2" t="s">
        <v>1708</v>
      </c>
      <c r="E3655" s="12" t="s">
        <v>66</v>
      </c>
      <c r="G3655" s="2" t="s">
        <v>27</v>
      </c>
      <c r="H3655" s="2" t="s">
        <v>64</v>
      </c>
      <c r="I3655" s="2" t="s">
        <v>1940</v>
      </c>
      <c r="K3655" s="3" t="s">
        <v>2322</v>
      </c>
      <c r="L3655" s="30">
        <f>IF(M3655="1000 szt.",((J3655/N3655)/1000),IF(M3655="gram",((J3655/N3655)*1000),J3655/N3655))</f>
        <v>0</v>
      </c>
      <c r="M3655" s="6" t="s">
        <v>19</v>
      </c>
      <c r="N3655" s="11">
        <v>3</v>
      </c>
      <c r="O3655" s="56" t="s">
        <v>1354</v>
      </c>
    </row>
    <row r="3656" spans="1:15" ht="20.399999999999999" x14ac:dyDescent="0.3">
      <c r="A3656" s="9">
        <v>45722.324999999997</v>
      </c>
      <c r="B3656" s="2" t="s">
        <v>27</v>
      </c>
      <c r="C3656" s="2" t="s">
        <v>28</v>
      </c>
      <c r="D3656" s="2" t="s">
        <v>1708</v>
      </c>
      <c r="E3656" s="12" t="s">
        <v>66</v>
      </c>
      <c r="G3656" s="2" t="s">
        <v>27</v>
      </c>
      <c r="H3656" s="2" t="s">
        <v>64</v>
      </c>
      <c r="I3656" s="2" t="s">
        <v>85</v>
      </c>
      <c r="K3656" s="3" t="s">
        <v>2323</v>
      </c>
      <c r="L3656" s="30">
        <f>IF(M3656="1000 szt.",((J3656/N3656)/1000),IF(M3656="gram",((J3656/N3656)*1000),J3656/N3656))</f>
        <v>0</v>
      </c>
      <c r="M3656" s="6" t="s">
        <v>19</v>
      </c>
      <c r="N3656" s="11">
        <v>1</v>
      </c>
      <c r="O3656" s="56" t="s">
        <v>1354</v>
      </c>
    </row>
    <row r="3657" spans="1:15" ht="20.399999999999999" x14ac:dyDescent="0.3">
      <c r="A3657" s="9">
        <v>45722.324999999997</v>
      </c>
      <c r="B3657" s="2" t="s">
        <v>27</v>
      </c>
      <c r="C3657" s="2" t="s">
        <v>28</v>
      </c>
      <c r="D3657" s="2" t="s">
        <v>1708</v>
      </c>
      <c r="E3657" s="12" t="s">
        <v>66</v>
      </c>
      <c r="G3657" s="2" t="s">
        <v>27</v>
      </c>
      <c r="H3657" s="2" t="s">
        <v>64</v>
      </c>
      <c r="I3657" s="2" t="s">
        <v>1940</v>
      </c>
      <c r="K3657" s="3" t="s">
        <v>2324</v>
      </c>
      <c r="L3657" s="30">
        <f>IF(M3657="1000 szt.",((J3657/N3657)/1000),IF(M3657="gram",((J3657/N3657)*1000),J3657/N3657))</f>
        <v>0</v>
      </c>
      <c r="M3657" s="6" t="s">
        <v>19</v>
      </c>
      <c r="N3657" s="11">
        <v>1</v>
      </c>
      <c r="O3657" s="56" t="s">
        <v>1354</v>
      </c>
    </row>
    <row r="3658" spans="1:15" ht="20.399999999999999" x14ac:dyDescent="0.3">
      <c r="A3658" s="9">
        <v>45722.324999999997</v>
      </c>
      <c r="B3658" s="2" t="s">
        <v>27</v>
      </c>
      <c r="C3658" s="2" t="s">
        <v>28</v>
      </c>
      <c r="D3658" s="2" t="s">
        <v>1708</v>
      </c>
      <c r="E3658" s="12" t="s">
        <v>66</v>
      </c>
      <c r="G3658" s="2" t="s">
        <v>27</v>
      </c>
      <c r="H3658" s="2" t="s">
        <v>64</v>
      </c>
      <c r="I3658" s="2" t="s">
        <v>1940</v>
      </c>
      <c r="K3658" s="3" t="s">
        <v>2325</v>
      </c>
      <c r="L3658" s="30">
        <f>IF(M3658="1000 szt.",((J3658/N3658)/1000),IF(M3658="gram",((J3658/N3658)*1000),J3658/N3658))</f>
        <v>0</v>
      </c>
      <c r="M3658" s="6" t="s">
        <v>19</v>
      </c>
      <c r="N3658" s="11">
        <v>1</v>
      </c>
      <c r="O3658" s="56" t="s">
        <v>1354</v>
      </c>
    </row>
    <row r="3659" spans="1:15" x14ac:dyDescent="0.3">
      <c r="A3659" s="9">
        <v>45722.324999999997</v>
      </c>
      <c r="B3659" s="2" t="s">
        <v>27</v>
      </c>
      <c r="C3659" s="2" t="s">
        <v>28</v>
      </c>
      <c r="D3659" s="2" t="s">
        <v>1708</v>
      </c>
      <c r="E3659" s="12" t="s">
        <v>66</v>
      </c>
      <c r="G3659" s="2" t="s">
        <v>27</v>
      </c>
      <c r="H3659" s="2" t="s">
        <v>64</v>
      </c>
      <c r="I3659" s="2" t="s">
        <v>1940</v>
      </c>
      <c r="K3659" s="3" t="s">
        <v>2326</v>
      </c>
      <c r="L3659" s="30">
        <f>IF(M3659="1000 szt.",((J3659/N3659)/1000),IF(M3659="gram",((J3659/N3659)*1000),J3659/N3659))</f>
        <v>0</v>
      </c>
      <c r="M3659" s="6" t="s">
        <v>19</v>
      </c>
      <c r="N3659" s="11">
        <v>1</v>
      </c>
      <c r="O3659" s="56" t="s">
        <v>1354</v>
      </c>
    </row>
    <row r="3660" spans="1:15" ht="20.399999999999999" x14ac:dyDescent="0.3">
      <c r="A3660" s="9">
        <v>45722.324999999997</v>
      </c>
      <c r="B3660" s="2" t="s">
        <v>27</v>
      </c>
      <c r="C3660" s="2" t="s">
        <v>28</v>
      </c>
      <c r="D3660" s="2" t="s">
        <v>1708</v>
      </c>
      <c r="E3660" s="12" t="s">
        <v>66</v>
      </c>
      <c r="G3660" s="2" t="s">
        <v>27</v>
      </c>
      <c r="H3660" s="2" t="s">
        <v>64</v>
      </c>
      <c r="I3660" s="2" t="s">
        <v>1940</v>
      </c>
      <c r="K3660" s="3" t="s">
        <v>2327</v>
      </c>
      <c r="L3660" s="30">
        <f>IF(M3660="1000 szt.",((J3660/N3660)/1000),IF(M3660="gram",((J3660/N3660)*1000),J3660/N3660))</f>
        <v>0</v>
      </c>
      <c r="M3660" s="6" t="s">
        <v>19</v>
      </c>
      <c r="N3660" s="11">
        <v>1</v>
      </c>
      <c r="O3660" s="56" t="s">
        <v>1354</v>
      </c>
    </row>
    <row r="3661" spans="1:15" ht="20.399999999999999" x14ac:dyDescent="0.3">
      <c r="A3661" s="9">
        <v>45722.324999999997</v>
      </c>
      <c r="B3661" s="2" t="s">
        <v>27</v>
      </c>
      <c r="C3661" s="2" t="s">
        <v>28</v>
      </c>
      <c r="D3661" s="2" t="s">
        <v>1708</v>
      </c>
      <c r="E3661" s="12" t="s">
        <v>66</v>
      </c>
      <c r="G3661" s="2" t="s">
        <v>27</v>
      </c>
      <c r="H3661" s="2" t="s">
        <v>64</v>
      </c>
      <c r="I3661" s="2" t="s">
        <v>1940</v>
      </c>
      <c r="K3661" s="3" t="s">
        <v>2324</v>
      </c>
      <c r="L3661" s="30">
        <f>IF(M3661="1000 szt.",((J3661/N3661)/1000),IF(M3661="gram",((J3661/N3661)*1000),J3661/N3661))</f>
        <v>0</v>
      </c>
      <c r="M3661" s="6" t="s">
        <v>19</v>
      </c>
      <c r="N3661" s="11">
        <v>1</v>
      </c>
      <c r="O3661" s="56" t="s">
        <v>1354</v>
      </c>
    </row>
    <row r="3662" spans="1:15" ht="20.399999999999999" x14ac:dyDescent="0.3">
      <c r="A3662" s="9">
        <v>45722.324999999997</v>
      </c>
      <c r="B3662" s="2" t="s">
        <v>27</v>
      </c>
      <c r="C3662" s="2" t="s">
        <v>28</v>
      </c>
      <c r="D3662" s="2" t="s">
        <v>1708</v>
      </c>
      <c r="E3662" s="12" t="s">
        <v>66</v>
      </c>
      <c r="G3662" s="2" t="s">
        <v>27</v>
      </c>
      <c r="H3662" s="2" t="s">
        <v>64</v>
      </c>
      <c r="I3662" s="2" t="s">
        <v>1940</v>
      </c>
      <c r="K3662" s="3" t="s">
        <v>2328</v>
      </c>
      <c r="L3662" s="30">
        <f>IF(M3662="1000 szt.",((J3662/N3662)/1000),IF(M3662="gram",((J3662/N3662)*1000),J3662/N3662))</f>
        <v>0</v>
      </c>
      <c r="M3662" s="6" t="s">
        <v>19</v>
      </c>
      <c r="N3662" s="11">
        <v>1</v>
      </c>
      <c r="O3662" s="56" t="s">
        <v>1354</v>
      </c>
    </row>
    <row r="3663" spans="1:15" ht="20.399999999999999" x14ac:dyDescent="0.3">
      <c r="A3663" s="9">
        <v>45722.324999999997</v>
      </c>
      <c r="B3663" s="2" t="s">
        <v>27</v>
      </c>
      <c r="C3663" s="2" t="s">
        <v>28</v>
      </c>
      <c r="D3663" s="2" t="s">
        <v>1708</v>
      </c>
      <c r="E3663" s="12" t="s">
        <v>66</v>
      </c>
      <c r="G3663" s="2" t="s">
        <v>27</v>
      </c>
      <c r="H3663" s="2" t="s">
        <v>64</v>
      </c>
      <c r="I3663" s="2" t="s">
        <v>1940</v>
      </c>
      <c r="K3663" s="3" t="s">
        <v>2329</v>
      </c>
      <c r="L3663" s="30">
        <f>IF(M3663="1000 szt.",((J3663/N3663)/1000),IF(M3663="gram",((J3663/N3663)*1000),J3663/N3663))</f>
        <v>0</v>
      </c>
      <c r="M3663" s="6" t="s">
        <v>19</v>
      </c>
      <c r="N3663" s="11">
        <v>1</v>
      </c>
      <c r="O3663" s="56" t="s">
        <v>1354</v>
      </c>
    </row>
    <row r="3664" spans="1:15" x14ac:dyDescent="0.3">
      <c r="A3664" s="9">
        <v>45722.324999999997</v>
      </c>
      <c r="B3664" s="2" t="s">
        <v>27</v>
      </c>
      <c r="C3664" s="2" t="s">
        <v>28</v>
      </c>
      <c r="D3664" s="2" t="s">
        <v>1708</v>
      </c>
      <c r="E3664" s="12" t="s">
        <v>66</v>
      </c>
      <c r="G3664" s="2" t="s">
        <v>27</v>
      </c>
      <c r="H3664" s="2" t="s">
        <v>64</v>
      </c>
      <c r="I3664" s="2" t="s">
        <v>1940</v>
      </c>
      <c r="K3664" s="3" t="s">
        <v>2330</v>
      </c>
      <c r="L3664" s="30">
        <f>IF(M3664="1000 szt.",((J3664/N3664)/1000),IF(M3664="gram",((J3664/N3664)*1000),J3664/N3664))</f>
        <v>0</v>
      </c>
      <c r="M3664" s="6" t="s">
        <v>19</v>
      </c>
      <c r="N3664" s="11">
        <v>1</v>
      </c>
      <c r="O3664" s="56" t="s">
        <v>1354</v>
      </c>
    </row>
    <row r="3665" spans="1:15" ht="20.399999999999999" x14ac:dyDescent="0.3">
      <c r="A3665" s="9">
        <v>45722.324999999997</v>
      </c>
      <c r="B3665" s="2" t="s">
        <v>27</v>
      </c>
      <c r="C3665" s="2" t="s">
        <v>28</v>
      </c>
      <c r="D3665" s="2" t="s">
        <v>1708</v>
      </c>
      <c r="E3665" s="12" t="s">
        <v>66</v>
      </c>
      <c r="G3665" s="2" t="s">
        <v>27</v>
      </c>
      <c r="H3665" s="2" t="s">
        <v>64</v>
      </c>
      <c r="I3665" s="2" t="s">
        <v>1940</v>
      </c>
      <c r="K3665" s="3" t="s">
        <v>2331</v>
      </c>
      <c r="L3665" s="30">
        <f>IF(M3665="1000 szt.",((J3665/N3665)/1000),IF(M3665="gram",((J3665/N3665)*1000),J3665/N3665))</f>
        <v>0</v>
      </c>
      <c r="M3665" s="6" t="s">
        <v>19</v>
      </c>
      <c r="N3665" s="11">
        <v>1</v>
      </c>
      <c r="O3665" s="56" t="s">
        <v>1354</v>
      </c>
    </row>
    <row r="3666" spans="1:15" ht="20.399999999999999" x14ac:dyDescent="0.3">
      <c r="A3666" s="9">
        <v>45722.324999999997</v>
      </c>
      <c r="B3666" s="2" t="s">
        <v>27</v>
      </c>
      <c r="C3666" s="2" t="s">
        <v>28</v>
      </c>
      <c r="D3666" s="2" t="s">
        <v>1708</v>
      </c>
      <c r="E3666" s="12" t="s">
        <v>66</v>
      </c>
      <c r="G3666" s="2" t="s">
        <v>27</v>
      </c>
      <c r="H3666" s="2" t="s">
        <v>64</v>
      </c>
      <c r="I3666" s="2" t="s">
        <v>1940</v>
      </c>
      <c r="K3666" s="3" t="s">
        <v>2332</v>
      </c>
      <c r="L3666" s="30">
        <f>IF(M3666="1000 szt.",((J3666/N3666)/1000),IF(M3666="gram",((J3666/N3666)*1000),J3666/N3666))</f>
        <v>0</v>
      </c>
      <c r="M3666" s="6" t="s">
        <v>19</v>
      </c>
      <c r="N3666" s="11">
        <v>1</v>
      </c>
      <c r="O3666" s="56" t="s">
        <v>1354</v>
      </c>
    </row>
    <row r="3667" spans="1:15" ht="20.399999999999999" x14ac:dyDescent="0.3">
      <c r="A3667" s="9">
        <v>45722.324999999997</v>
      </c>
      <c r="B3667" s="2" t="s">
        <v>27</v>
      </c>
      <c r="C3667" s="2" t="s">
        <v>28</v>
      </c>
      <c r="D3667" s="2" t="s">
        <v>1708</v>
      </c>
      <c r="E3667" s="12" t="s">
        <v>66</v>
      </c>
      <c r="G3667" s="2" t="s">
        <v>27</v>
      </c>
      <c r="H3667" s="2" t="s">
        <v>64</v>
      </c>
      <c r="I3667" s="2" t="s">
        <v>1940</v>
      </c>
      <c r="K3667" s="3" t="s">
        <v>2333</v>
      </c>
      <c r="L3667" s="30">
        <f>IF(M3667="1000 szt.",((J3667/N3667)/1000),IF(M3667="gram",((J3667/N3667)*1000),J3667/N3667))</f>
        <v>0</v>
      </c>
      <c r="M3667" s="6" t="s">
        <v>19</v>
      </c>
      <c r="N3667" s="11">
        <v>1</v>
      </c>
      <c r="O3667" s="56" t="s">
        <v>1354</v>
      </c>
    </row>
    <row r="3668" spans="1:15" ht="20.399999999999999" x14ac:dyDescent="0.3">
      <c r="A3668" s="9">
        <v>45722.324999999997</v>
      </c>
      <c r="B3668" s="2" t="s">
        <v>27</v>
      </c>
      <c r="C3668" s="2" t="s">
        <v>28</v>
      </c>
      <c r="D3668" s="2" t="s">
        <v>1708</v>
      </c>
      <c r="E3668" s="12" t="s">
        <v>66</v>
      </c>
      <c r="G3668" s="2" t="s">
        <v>27</v>
      </c>
      <c r="H3668" s="2" t="s">
        <v>64</v>
      </c>
      <c r="I3668" s="2" t="s">
        <v>1940</v>
      </c>
      <c r="K3668" s="3" t="s">
        <v>2334</v>
      </c>
      <c r="L3668" s="30">
        <f>IF(M3668="1000 szt.",((J3668/N3668)/1000),IF(M3668="gram",((J3668/N3668)*1000),J3668/N3668))</f>
        <v>0</v>
      </c>
      <c r="M3668" s="6" t="s">
        <v>19</v>
      </c>
      <c r="N3668" s="11">
        <v>1</v>
      </c>
      <c r="O3668" s="56" t="s">
        <v>1354</v>
      </c>
    </row>
    <row r="3669" spans="1:15" ht="20.399999999999999" x14ac:dyDescent="0.3">
      <c r="A3669" s="9">
        <v>45722.324999999997</v>
      </c>
      <c r="B3669" s="2" t="s">
        <v>27</v>
      </c>
      <c r="C3669" s="2" t="s">
        <v>28</v>
      </c>
      <c r="D3669" s="2" t="s">
        <v>1708</v>
      </c>
      <c r="E3669" s="12" t="s">
        <v>66</v>
      </c>
      <c r="G3669" s="2" t="s">
        <v>27</v>
      </c>
      <c r="H3669" s="2" t="s">
        <v>64</v>
      </c>
      <c r="I3669" s="2" t="s">
        <v>1940</v>
      </c>
      <c r="K3669" s="3" t="s">
        <v>2335</v>
      </c>
      <c r="L3669" s="30">
        <f>IF(M3669="1000 szt.",((J3669/N3669)/1000),IF(M3669="gram",((J3669/N3669)*1000),J3669/N3669))</f>
        <v>0</v>
      </c>
      <c r="M3669" s="6" t="s">
        <v>19</v>
      </c>
      <c r="N3669" s="11">
        <v>1</v>
      </c>
      <c r="O3669" s="56" t="s">
        <v>1354</v>
      </c>
    </row>
    <row r="3670" spans="1:15" ht="20.399999999999999" x14ac:dyDescent="0.3">
      <c r="A3670" s="9">
        <v>45722.324999999997</v>
      </c>
      <c r="B3670" s="2" t="s">
        <v>27</v>
      </c>
      <c r="C3670" s="2" t="s">
        <v>28</v>
      </c>
      <c r="D3670" s="2" t="s">
        <v>1708</v>
      </c>
      <c r="E3670" s="12" t="s">
        <v>66</v>
      </c>
      <c r="G3670" s="2" t="s">
        <v>27</v>
      </c>
      <c r="H3670" s="2" t="s">
        <v>64</v>
      </c>
      <c r="I3670" s="2" t="s">
        <v>1940</v>
      </c>
      <c r="K3670" s="3" t="s">
        <v>2336</v>
      </c>
      <c r="L3670" s="30">
        <f>IF(M3670="1000 szt.",((J3670/N3670)/1000),IF(M3670="gram",((J3670/N3670)*1000),J3670/N3670))</f>
        <v>0</v>
      </c>
      <c r="M3670" s="6" t="s">
        <v>19</v>
      </c>
      <c r="N3670" s="11">
        <v>1</v>
      </c>
      <c r="O3670" s="56" t="s">
        <v>1354</v>
      </c>
    </row>
    <row r="3671" spans="1:15" x14ac:dyDescent="0.3">
      <c r="A3671" s="9">
        <v>45722.324999999997</v>
      </c>
      <c r="B3671" s="2" t="s">
        <v>27</v>
      </c>
      <c r="C3671" s="2" t="s">
        <v>28</v>
      </c>
      <c r="D3671" s="2" t="s">
        <v>1708</v>
      </c>
      <c r="E3671" s="12" t="s">
        <v>66</v>
      </c>
      <c r="G3671" s="2" t="s">
        <v>27</v>
      </c>
      <c r="H3671" s="2" t="s">
        <v>64</v>
      </c>
      <c r="I3671" s="2" t="s">
        <v>1940</v>
      </c>
      <c r="K3671" s="3" t="s">
        <v>2337</v>
      </c>
      <c r="L3671" s="30">
        <f>IF(M3671="1000 szt.",((J3671/N3671)/1000),IF(M3671="gram",((J3671/N3671)*1000),J3671/N3671))</f>
        <v>0</v>
      </c>
      <c r="M3671" s="6" t="s">
        <v>19</v>
      </c>
      <c r="N3671" s="11">
        <v>1</v>
      </c>
      <c r="O3671" s="56" t="s">
        <v>1354</v>
      </c>
    </row>
    <row r="3672" spans="1:15" x14ac:dyDescent="0.3">
      <c r="A3672" s="9">
        <v>45722.324999999997</v>
      </c>
      <c r="B3672" s="2" t="s">
        <v>27</v>
      </c>
      <c r="C3672" s="2" t="s">
        <v>28</v>
      </c>
      <c r="D3672" s="2" t="s">
        <v>1708</v>
      </c>
      <c r="E3672" s="12" t="s">
        <v>66</v>
      </c>
      <c r="G3672" s="2" t="s">
        <v>27</v>
      </c>
      <c r="H3672" s="2" t="s">
        <v>64</v>
      </c>
      <c r="I3672" s="2" t="s">
        <v>1940</v>
      </c>
      <c r="K3672" s="3" t="s">
        <v>2338</v>
      </c>
      <c r="L3672" s="30">
        <f>IF(M3672="1000 szt.",((J3672/N3672)/1000),IF(M3672="gram",((J3672/N3672)*1000),J3672/N3672))</f>
        <v>0</v>
      </c>
      <c r="M3672" s="6" t="s">
        <v>19</v>
      </c>
      <c r="N3672" s="11">
        <v>1</v>
      </c>
      <c r="O3672" s="56" t="s">
        <v>1354</v>
      </c>
    </row>
    <row r="3673" spans="1:15" ht="20.399999999999999" x14ac:dyDescent="0.3">
      <c r="A3673" s="9">
        <v>45722.324999999997</v>
      </c>
      <c r="B3673" s="2" t="s">
        <v>27</v>
      </c>
      <c r="C3673" s="2" t="s">
        <v>28</v>
      </c>
      <c r="D3673" s="2" t="s">
        <v>1708</v>
      </c>
      <c r="E3673" s="12" t="s">
        <v>66</v>
      </c>
      <c r="G3673" s="2" t="s">
        <v>27</v>
      </c>
      <c r="H3673" s="2" t="s">
        <v>64</v>
      </c>
      <c r="I3673" s="2" t="s">
        <v>1940</v>
      </c>
      <c r="K3673" s="3" t="s">
        <v>2339</v>
      </c>
      <c r="L3673" s="30">
        <f>IF(M3673="1000 szt.",((J3673/N3673)/1000),IF(M3673="gram",((J3673/N3673)*1000),J3673/N3673))</f>
        <v>0</v>
      </c>
      <c r="M3673" s="6" t="s">
        <v>19</v>
      </c>
      <c r="N3673" s="11">
        <v>1</v>
      </c>
      <c r="O3673" s="56" t="s">
        <v>1354</v>
      </c>
    </row>
    <row r="3674" spans="1:15" ht="20.399999999999999" x14ac:dyDescent="0.3">
      <c r="A3674" s="9">
        <v>45722.324999999997</v>
      </c>
      <c r="B3674" s="2" t="s">
        <v>27</v>
      </c>
      <c r="C3674" s="2" t="s">
        <v>28</v>
      </c>
      <c r="D3674" s="2" t="s">
        <v>1708</v>
      </c>
      <c r="E3674" s="12" t="s">
        <v>66</v>
      </c>
      <c r="G3674" s="2" t="s">
        <v>27</v>
      </c>
      <c r="H3674" s="2" t="s">
        <v>64</v>
      </c>
      <c r="I3674" s="2" t="s">
        <v>1940</v>
      </c>
      <c r="K3674" s="3" t="s">
        <v>2340</v>
      </c>
      <c r="L3674" s="30">
        <f>IF(M3674="1000 szt.",((J3674/N3674)/1000),IF(M3674="gram",((J3674/N3674)*1000),J3674/N3674))</f>
        <v>0</v>
      </c>
      <c r="M3674" s="6" t="s">
        <v>19</v>
      </c>
      <c r="N3674" s="11">
        <v>1</v>
      </c>
      <c r="O3674" s="56" t="s">
        <v>1354</v>
      </c>
    </row>
    <row r="3675" spans="1:15" ht="20.399999999999999" x14ac:dyDescent="0.3">
      <c r="A3675" s="9">
        <v>45722.324999999997</v>
      </c>
      <c r="B3675" s="2" t="s">
        <v>27</v>
      </c>
      <c r="C3675" s="2" t="s">
        <v>28</v>
      </c>
      <c r="D3675" s="2" t="s">
        <v>1708</v>
      </c>
      <c r="E3675" s="12" t="s">
        <v>66</v>
      </c>
      <c r="G3675" s="2" t="s">
        <v>27</v>
      </c>
      <c r="H3675" s="2" t="s">
        <v>64</v>
      </c>
      <c r="I3675" s="2" t="s">
        <v>85</v>
      </c>
      <c r="K3675" s="3" t="s">
        <v>2341</v>
      </c>
      <c r="L3675" s="30">
        <f>IF(M3675="1000 szt.",((J3675/N3675)/1000),IF(M3675="gram",((J3675/N3675)*1000),J3675/N3675))</f>
        <v>0</v>
      </c>
      <c r="M3675" s="6" t="s">
        <v>19</v>
      </c>
      <c r="N3675" s="11">
        <v>1</v>
      </c>
      <c r="O3675" s="56" t="s">
        <v>1354</v>
      </c>
    </row>
    <row r="3676" spans="1:15" ht="20.399999999999999" x14ac:dyDescent="0.3">
      <c r="A3676" s="9">
        <v>45722.324999999997</v>
      </c>
      <c r="B3676" s="2" t="s">
        <v>27</v>
      </c>
      <c r="C3676" s="2" t="s">
        <v>28</v>
      </c>
      <c r="D3676" s="2" t="s">
        <v>1708</v>
      </c>
      <c r="E3676" s="12" t="s">
        <v>66</v>
      </c>
      <c r="G3676" s="2" t="s">
        <v>27</v>
      </c>
      <c r="H3676" s="2" t="s">
        <v>64</v>
      </c>
      <c r="I3676" s="2" t="s">
        <v>1940</v>
      </c>
      <c r="K3676" s="3" t="s">
        <v>2342</v>
      </c>
      <c r="L3676" s="30">
        <f>IF(M3676="1000 szt.",((J3676/N3676)/1000),IF(M3676="gram",((J3676/N3676)*1000),J3676/N3676))</f>
        <v>0</v>
      </c>
      <c r="M3676" s="6" t="s">
        <v>19</v>
      </c>
      <c r="N3676" s="11">
        <v>1</v>
      </c>
      <c r="O3676" s="56" t="s">
        <v>1354</v>
      </c>
    </row>
    <row r="3677" spans="1:15" ht="30.6" x14ac:dyDescent="0.3">
      <c r="A3677" s="9">
        <v>45722.324999999997</v>
      </c>
      <c r="B3677" s="2" t="s">
        <v>27</v>
      </c>
      <c r="C3677" s="2" t="s">
        <v>28</v>
      </c>
      <c r="D3677" s="2" t="s">
        <v>1708</v>
      </c>
      <c r="E3677" s="12" t="s">
        <v>66</v>
      </c>
      <c r="G3677" s="2" t="s">
        <v>27</v>
      </c>
      <c r="H3677" s="2" t="s">
        <v>64</v>
      </c>
      <c r="I3677" s="2" t="s">
        <v>1940</v>
      </c>
      <c r="K3677" s="3" t="s">
        <v>2343</v>
      </c>
      <c r="L3677" s="30">
        <f>IF(M3677="1000 szt.",((J3677/N3677)/1000),IF(M3677="gram",((J3677/N3677)*1000),J3677/N3677))</f>
        <v>0</v>
      </c>
      <c r="M3677" s="6" t="s">
        <v>19</v>
      </c>
      <c r="N3677" s="11">
        <v>3</v>
      </c>
      <c r="O3677" s="56" t="s">
        <v>1354</v>
      </c>
    </row>
    <row r="3678" spans="1:15" ht="30.6" x14ac:dyDescent="0.3">
      <c r="A3678" s="9">
        <v>45722.324999999997</v>
      </c>
      <c r="B3678" s="2" t="s">
        <v>27</v>
      </c>
      <c r="C3678" s="2" t="s">
        <v>28</v>
      </c>
      <c r="D3678" s="2" t="s">
        <v>1708</v>
      </c>
      <c r="E3678" s="12" t="s">
        <v>66</v>
      </c>
      <c r="G3678" s="2" t="s">
        <v>27</v>
      </c>
      <c r="H3678" s="2" t="s">
        <v>64</v>
      </c>
      <c r="I3678" s="2" t="s">
        <v>1940</v>
      </c>
      <c r="K3678" s="3" t="s">
        <v>2344</v>
      </c>
      <c r="L3678" s="30">
        <f>IF(M3678="1000 szt.",((J3678/N3678)/1000),IF(M3678="gram",((J3678/N3678)*1000),J3678/N3678))</f>
        <v>0</v>
      </c>
      <c r="M3678" s="6" t="s">
        <v>19</v>
      </c>
      <c r="N3678" s="11">
        <v>3</v>
      </c>
      <c r="O3678" s="56" t="s">
        <v>1354</v>
      </c>
    </row>
    <row r="3679" spans="1:15" ht="20.399999999999999" x14ac:dyDescent="0.3">
      <c r="A3679" s="9">
        <v>45722.324999999997</v>
      </c>
      <c r="B3679" s="2" t="s">
        <v>27</v>
      </c>
      <c r="C3679" s="2" t="s">
        <v>28</v>
      </c>
      <c r="D3679" s="2" t="s">
        <v>1708</v>
      </c>
      <c r="E3679" s="12" t="s">
        <v>66</v>
      </c>
      <c r="G3679" s="2" t="s">
        <v>27</v>
      </c>
      <c r="H3679" s="2" t="s">
        <v>64</v>
      </c>
      <c r="I3679" s="2" t="s">
        <v>1940</v>
      </c>
      <c r="K3679" s="3" t="s">
        <v>2345</v>
      </c>
      <c r="L3679" s="30">
        <f>IF(M3679="1000 szt.",((J3679/N3679)/1000),IF(M3679="gram",((J3679/N3679)*1000),J3679/N3679))</f>
        <v>0</v>
      </c>
      <c r="M3679" s="6" t="s">
        <v>19</v>
      </c>
      <c r="N3679" s="11">
        <v>1</v>
      </c>
      <c r="O3679" s="56" t="s">
        <v>1354</v>
      </c>
    </row>
    <row r="3680" spans="1:15" x14ac:dyDescent="0.3">
      <c r="A3680" s="9">
        <v>45722.324999999997</v>
      </c>
      <c r="B3680" s="2" t="s">
        <v>27</v>
      </c>
      <c r="C3680" s="2" t="s">
        <v>28</v>
      </c>
      <c r="D3680" s="2" t="s">
        <v>1708</v>
      </c>
      <c r="E3680" s="12" t="s">
        <v>66</v>
      </c>
      <c r="G3680" s="2" t="s">
        <v>27</v>
      </c>
      <c r="H3680" s="2" t="s">
        <v>64</v>
      </c>
      <c r="I3680" s="2" t="s">
        <v>1940</v>
      </c>
      <c r="K3680" s="3" t="s">
        <v>2346</v>
      </c>
      <c r="L3680" s="30">
        <f>IF(M3680="1000 szt.",((J3680/N3680)/1000),IF(M3680="gram",((J3680/N3680)*1000),J3680/N3680))</f>
        <v>0</v>
      </c>
      <c r="M3680" s="6" t="s">
        <v>19</v>
      </c>
      <c r="N3680" s="11">
        <v>1</v>
      </c>
      <c r="O3680" s="56" t="s">
        <v>1354</v>
      </c>
    </row>
    <row r="3681" spans="1:15" ht="20.399999999999999" x14ac:dyDescent="0.3">
      <c r="A3681" s="9">
        <v>45722.324999999997</v>
      </c>
      <c r="B3681" s="2" t="s">
        <v>27</v>
      </c>
      <c r="C3681" s="2" t="s">
        <v>28</v>
      </c>
      <c r="D3681" s="2" t="s">
        <v>1708</v>
      </c>
      <c r="E3681" s="12" t="s">
        <v>66</v>
      </c>
      <c r="G3681" s="2" t="s">
        <v>27</v>
      </c>
      <c r="H3681" s="2" t="s">
        <v>64</v>
      </c>
      <c r="I3681" s="2" t="s">
        <v>1940</v>
      </c>
      <c r="K3681" s="3" t="s">
        <v>2347</v>
      </c>
      <c r="L3681" s="30">
        <f>IF(M3681="1000 szt.",((J3681/N3681)/1000),IF(M3681="gram",((J3681/N3681)*1000),J3681/N3681))</f>
        <v>0</v>
      </c>
      <c r="M3681" s="6" t="s">
        <v>19</v>
      </c>
      <c r="N3681" s="11">
        <v>1</v>
      </c>
      <c r="O3681" s="56" t="s">
        <v>1354</v>
      </c>
    </row>
    <row r="3682" spans="1:15" ht="30.6" x14ac:dyDescent="0.3">
      <c r="A3682" s="9">
        <v>45722.324999999997</v>
      </c>
      <c r="B3682" s="2" t="s">
        <v>27</v>
      </c>
      <c r="C3682" s="2" t="s">
        <v>28</v>
      </c>
      <c r="D3682" s="2" t="s">
        <v>1708</v>
      </c>
      <c r="E3682" s="12" t="s">
        <v>66</v>
      </c>
      <c r="G3682" s="2" t="s">
        <v>27</v>
      </c>
      <c r="H3682" s="2" t="s">
        <v>64</v>
      </c>
      <c r="I3682" s="2" t="s">
        <v>1940</v>
      </c>
      <c r="K3682" s="3" t="s">
        <v>2348</v>
      </c>
      <c r="L3682" s="30">
        <f>IF(M3682="1000 szt.",((J3682/N3682)/1000),IF(M3682="gram",((J3682/N3682)*1000),J3682/N3682))</f>
        <v>0</v>
      </c>
      <c r="M3682" s="6" t="s">
        <v>19</v>
      </c>
      <c r="N3682" s="11">
        <v>2</v>
      </c>
      <c r="O3682" s="56" t="s">
        <v>1354</v>
      </c>
    </row>
    <row r="3683" spans="1:15" ht="30.6" x14ac:dyDescent="0.3">
      <c r="A3683" s="9">
        <v>45722.324999999997</v>
      </c>
      <c r="B3683" s="2" t="s">
        <v>27</v>
      </c>
      <c r="C3683" s="2" t="s">
        <v>28</v>
      </c>
      <c r="D3683" s="2" t="s">
        <v>1708</v>
      </c>
      <c r="E3683" s="12" t="s">
        <v>66</v>
      </c>
      <c r="G3683" s="2" t="s">
        <v>27</v>
      </c>
      <c r="H3683" s="2" t="s">
        <v>64</v>
      </c>
      <c r="I3683" s="2" t="s">
        <v>1940</v>
      </c>
      <c r="K3683" s="3" t="s">
        <v>2349</v>
      </c>
      <c r="L3683" s="30">
        <f>IF(M3683="1000 szt.",((J3683/N3683)/1000),IF(M3683="gram",((J3683/N3683)*1000),J3683/N3683))</f>
        <v>0</v>
      </c>
      <c r="M3683" s="6" t="s">
        <v>19</v>
      </c>
      <c r="N3683" s="11">
        <v>2</v>
      </c>
      <c r="O3683" s="56" t="s">
        <v>1354</v>
      </c>
    </row>
    <row r="3684" spans="1:15" ht="30.6" x14ac:dyDescent="0.3">
      <c r="A3684" s="9">
        <v>45722.324999999997</v>
      </c>
      <c r="B3684" s="2" t="s">
        <v>27</v>
      </c>
      <c r="C3684" s="2" t="s">
        <v>28</v>
      </c>
      <c r="D3684" s="2" t="s">
        <v>1708</v>
      </c>
      <c r="E3684" s="12" t="s">
        <v>66</v>
      </c>
      <c r="G3684" s="2" t="s">
        <v>27</v>
      </c>
      <c r="H3684" s="2" t="s">
        <v>64</v>
      </c>
      <c r="I3684" s="2" t="s">
        <v>1940</v>
      </c>
      <c r="K3684" s="3" t="s">
        <v>2350</v>
      </c>
      <c r="L3684" s="30">
        <f>IF(M3684="1000 szt.",((J3684/N3684)/1000),IF(M3684="gram",((J3684/N3684)*1000),J3684/N3684))</f>
        <v>0</v>
      </c>
      <c r="M3684" s="6" t="s">
        <v>19</v>
      </c>
      <c r="N3684" s="11">
        <v>2</v>
      </c>
      <c r="O3684" s="56" t="s">
        <v>1354</v>
      </c>
    </row>
    <row r="3685" spans="1:15" ht="30.6" x14ac:dyDescent="0.3">
      <c r="A3685" s="9">
        <v>45722.324999999997</v>
      </c>
      <c r="B3685" s="2" t="s">
        <v>27</v>
      </c>
      <c r="C3685" s="2" t="s">
        <v>28</v>
      </c>
      <c r="D3685" s="2" t="s">
        <v>1708</v>
      </c>
      <c r="E3685" s="12" t="s">
        <v>66</v>
      </c>
      <c r="G3685" s="2" t="s">
        <v>27</v>
      </c>
      <c r="H3685" s="2" t="s">
        <v>64</v>
      </c>
      <c r="I3685" s="2" t="s">
        <v>1940</v>
      </c>
      <c r="K3685" s="3" t="s">
        <v>2351</v>
      </c>
      <c r="L3685" s="30">
        <f>IF(M3685="1000 szt.",((J3685/N3685)/1000),IF(M3685="gram",((J3685/N3685)*1000),J3685/N3685))</f>
        <v>0</v>
      </c>
      <c r="M3685" s="6" t="s">
        <v>19</v>
      </c>
      <c r="N3685" s="11">
        <v>2</v>
      </c>
      <c r="O3685" s="56" t="s">
        <v>1354</v>
      </c>
    </row>
    <row r="3686" spans="1:15" ht="30.6" x14ac:dyDescent="0.3">
      <c r="A3686" s="9">
        <v>45722.324999999997</v>
      </c>
      <c r="B3686" s="2" t="s">
        <v>27</v>
      </c>
      <c r="C3686" s="2" t="s">
        <v>28</v>
      </c>
      <c r="D3686" s="2" t="s">
        <v>1708</v>
      </c>
      <c r="E3686" s="12" t="s">
        <v>66</v>
      </c>
      <c r="G3686" s="2" t="s">
        <v>27</v>
      </c>
      <c r="H3686" s="2" t="s">
        <v>64</v>
      </c>
      <c r="I3686" s="2" t="s">
        <v>1940</v>
      </c>
      <c r="K3686" s="3" t="s">
        <v>2352</v>
      </c>
      <c r="L3686" s="30">
        <f>IF(M3686="1000 szt.",((J3686/N3686)/1000),IF(M3686="gram",((J3686/N3686)*1000),J3686/N3686))</f>
        <v>0</v>
      </c>
      <c r="M3686" s="6" t="s">
        <v>19</v>
      </c>
      <c r="N3686" s="11">
        <v>2</v>
      </c>
      <c r="O3686" s="56" t="s">
        <v>1354</v>
      </c>
    </row>
    <row r="3687" spans="1:15" ht="30.6" x14ac:dyDescent="0.3">
      <c r="A3687" s="9">
        <v>45722.324999999997</v>
      </c>
      <c r="B3687" s="2" t="s">
        <v>27</v>
      </c>
      <c r="C3687" s="2" t="s">
        <v>28</v>
      </c>
      <c r="D3687" s="2" t="s">
        <v>1708</v>
      </c>
      <c r="E3687" s="12" t="s">
        <v>66</v>
      </c>
      <c r="G3687" s="2" t="s">
        <v>27</v>
      </c>
      <c r="H3687" s="2" t="s">
        <v>64</v>
      </c>
      <c r="I3687" s="2" t="s">
        <v>1940</v>
      </c>
      <c r="K3687" s="3" t="s">
        <v>2353</v>
      </c>
      <c r="L3687" s="30">
        <f>IF(M3687="1000 szt.",((J3687/N3687)/1000),IF(M3687="gram",((J3687/N3687)*1000),J3687/N3687))</f>
        <v>0</v>
      </c>
      <c r="M3687" s="6" t="s">
        <v>19</v>
      </c>
      <c r="N3687" s="11">
        <v>3</v>
      </c>
      <c r="O3687" s="56" t="s">
        <v>1354</v>
      </c>
    </row>
    <row r="3688" spans="1:15" ht="20.399999999999999" x14ac:dyDescent="0.3">
      <c r="A3688" s="9">
        <v>45722.324999999997</v>
      </c>
      <c r="B3688" s="2" t="s">
        <v>27</v>
      </c>
      <c r="C3688" s="2" t="s">
        <v>28</v>
      </c>
      <c r="D3688" s="2" t="s">
        <v>1708</v>
      </c>
      <c r="E3688" s="12" t="s">
        <v>66</v>
      </c>
      <c r="G3688" s="2" t="s">
        <v>27</v>
      </c>
      <c r="H3688" s="2" t="s">
        <v>64</v>
      </c>
      <c r="I3688" s="2" t="s">
        <v>1940</v>
      </c>
      <c r="K3688" s="3" t="s">
        <v>2354</v>
      </c>
      <c r="L3688" s="30">
        <f>IF(M3688="1000 szt.",((J3688/N3688)/1000),IF(M3688="gram",((J3688/N3688)*1000),J3688/N3688))</f>
        <v>0</v>
      </c>
      <c r="M3688" s="6" t="s">
        <v>19</v>
      </c>
      <c r="N3688" s="11">
        <v>2</v>
      </c>
      <c r="O3688" s="56" t="s">
        <v>1354</v>
      </c>
    </row>
    <row r="3689" spans="1:15" ht="20.399999999999999" x14ac:dyDescent="0.3">
      <c r="A3689" s="9">
        <v>45722.324999999997</v>
      </c>
      <c r="B3689" s="2" t="s">
        <v>27</v>
      </c>
      <c r="C3689" s="2" t="s">
        <v>28</v>
      </c>
      <c r="D3689" s="2" t="s">
        <v>1708</v>
      </c>
      <c r="E3689" s="12" t="s">
        <v>66</v>
      </c>
      <c r="G3689" s="2" t="s">
        <v>27</v>
      </c>
      <c r="H3689" s="2" t="s">
        <v>64</v>
      </c>
      <c r="I3689" s="2" t="s">
        <v>1940</v>
      </c>
      <c r="K3689" s="3" t="s">
        <v>2355</v>
      </c>
      <c r="L3689" s="30">
        <f>IF(M3689="1000 szt.",((J3689/N3689)/1000),IF(M3689="gram",((J3689/N3689)*1000),J3689/N3689))</f>
        <v>0</v>
      </c>
      <c r="M3689" s="6" t="s">
        <v>19</v>
      </c>
      <c r="N3689" s="11">
        <v>3</v>
      </c>
      <c r="O3689" s="56" t="s">
        <v>1354</v>
      </c>
    </row>
    <row r="3690" spans="1:15" ht="30.6" x14ac:dyDescent="0.3">
      <c r="A3690" s="9">
        <v>45722.324999999997</v>
      </c>
      <c r="B3690" s="2" t="s">
        <v>27</v>
      </c>
      <c r="C3690" s="2" t="s">
        <v>28</v>
      </c>
      <c r="D3690" s="2" t="s">
        <v>1708</v>
      </c>
      <c r="E3690" s="12" t="s">
        <v>66</v>
      </c>
      <c r="G3690" s="2" t="s">
        <v>27</v>
      </c>
      <c r="H3690" s="2" t="s">
        <v>64</v>
      </c>
      <c r="I3690" s="2" t="s">
        <v>1940</v>
      </c>
      <c r="K3690" s="3" t="s">
        <v>2356</v>
      </c>
      <c r="L3690" s="30">
        <f>IF(M3690="1000 szt.",((J3690/N3690)/1000),IF(M3690="gram",((J3690/N3690)*1000),J3690/N3690))</f>
        <v>0</v>
      </c>
      <c r="M3690" s="6" t="s">
        <v>19</v>
      </c>
      <c r="N3690" s="11">
        <v>7</v>
      </c>
      <c r="O3690" s="56" t="s">
        <v>1354</v>
      </c>
    </row>
    <row r="3691" spans="1:15" ht="20.399999999999999" x14ac:dyDescent="0.3">
      <c r="A3691" s="9">
        <v>45722.324999999997</v>
      </c>
      <c r="B3691" s="2" t="s">
        <v>27</v>
      </c>
      <c r="C3691" s="2" t="s">
        <v>28</v>
      </c>
      <c r="D3691" s="2" t="s">
        <v>1708</v>
      </c>
      <c r="E3691" s="12" t="s">
        <v>66</v>
      </c>
      <c r="G3691" s="2" t="s">
        <v>27</v>
      </c>
      <c r="H3691" s="2" t="s">
        <v>64</v>
      </c>
      <c r="I3691" s="2" t="s">
        <v>1940</v>
      </c>
      <c r="K3691" s="3" t="s">
        <v>2357</v>
      </c>
      <c r="L3691" s="30">
        <f>IF(M3691="1000 szt.",((J3691/N3691)/1000),IF(M3691="gram",((J3691/N3691)*1000),J3691/N3691))</f>
        <v>0</v>
      </c>
      <c r="M3691" s="6" t="s">
        <v>19</v>
      </c>
      <c r="N3691" s="11">
        <v>2</v>
      </c>
      <c r="O3691" s="56" t="s">
        <v>1354</v>
      </c>
    </row>
    <row r="3692" spans="1:15" ht="20.399999999999999" x14ac:dyDescent="0.3">
      <c r="A3692" s="9">
        <v>45722.324999999997</v>
      </c>
      <c r="B3692" s="2" t="s">
        <v>27</v>
      </c>
      <c r="C3692" s="2" t="s">
        <v>28</v>
      </c>
      <c r="D3692" s="2" t="s">
        <v>1708</v>
      </c>
      <c r="E3692" s="12" t="s">
        <v>66</v>
      </c>
      <c r="G3692" s="2" t="s">
        <v>27</v>
      </c>
      <c r="H3692" s="2" t="s">
        <v>64</v>
      </c>
      <c r="I3692" s="2" t="s">
        <v>1940</v>
      </c>
      <c r="K3692" s="3" t="s">
        <v>2358</v>
      </c>
      <c r="L3692" s="30">
        <f>IF(M3692="1000 szt.",((J3692/N3692)/1000),IF(M3692="gram",((J3692/N3692)*1000),J3692/N3692))</f>
        <v>0</v>
      </c>
      <c r="M3692" s="6" t="s">
        <v>19</v>
      </c>
      <c r="N3692" s="11">
        <v>2</v>
      </c>
      <c r="O3692" s="56" t="s">
        <v>1354</v>
      </c>
    </row>
    <row r="3693" spans="1:15" ht="40.799999999999997" x14ac:dyDescent="0.3">
      <c r="A3693" s="9">
        <v>45722.324999999997</v>
      </c>
      <c r="B3693" s="2" t="s">
        <v>27</v>
      </c>
      <c r="C3693" s="2" t="s">
        <v>28</v>
      </c>
      <c r="D3693" s="2" t="s">
        <v>1708</v>
      </c>
      <c r="E3693" s="12" t="s">
        <v>66</v>
      </c>
      <c r="G3693" s="2" t="s">
        <v>27</v>
      </c>
      <c r="H3693" s="2" t="s">
        <v>64</v>
      </c>
      <c r="I3693" s="2" t="s">
        <v>1940</v>
      </c>
      <c r="K3693" s="3" t="s">
        <v>2359</v>
      </c>
      <c r="L3693" s="30">
        <f>IF(M3693="1000 szt.",((J3693/N3693)/1000),IF(M3693="gram",((J3693/N3693)*1000),J3693/N3693))</f>
        <v>0</v>
      </c>
      <c r="M3693" s="6" t="s">
        <v>19</v>
      </c>
      <c r="N3693" s="11">
        <v>3</v>
      </c>
      <c r="O3693" s="56" t="s">
        <v>1354</v>
      </c>
    </row>
    <row r="3694" spans="1:15" ht="30.6" x14ac:dyDescent="0.3">
      <c r="A3694" s="9">
        <v>45722.324999999997</v>
      </c>
      <c r="B3694" s="2" t="s">
        <v>27</v>
      </c>
      <c r="C3694" s="2" t="s">
        <v>28</v>
      </c>
      <c r="D3694" s="2" t="s">
        <v>1708</v>
      </c>
      <c r="E3694" s="12" t="s">
        <v>66</v>
      </c>
      <c r="G3694" s="2" t="s">
        <v>27</v>
      </c>
      <c r="H3694" s="2" t="s">
        <v>64</v>
      </c>
      <c r="I3694" s="2" t="s">
        <v>1940</v>
      </c>
      <c r="K3694" s="3" t="s">
        <v>2360</v>
      </c>
      <c r="L3694" s="30">
        <f>IF(M3694="1000 szt.",((J3694/N3694)/1000),IF(M3694="gram",((J3694/N3694)*1000),J3694/N3694))</f>
        <v>0</v>
      </c>
      <c r="M3694" s="6" t="s">
        <v>19</v>
      </c>
      <c r="N3694" s="11">
        <v>3</v>
      </c>
      <c r="O3694" s="56" t="s">
        <v>1354</v>
      </c>
    </row>
    <row r="3695" spans="1:15" ht="40.799999999999997" x14ac:dyDescent="0.3">
      <c r="A3695" s="9">
        <v>45722.324999999997</v>
      </c>
      <c r="B3695" s="2" t="s">
        <v>27</v>
      </c>
      <c r="C3695" s="2" t="s">
        <v>28</v>
      </c>
      <c r="D3695" s="2" t="s">
        <v>1708</v>
      </c>
      <c r="E3695" s="12" t="s">
        <v>66</v>
      </c>
      <c r="G3695" s="2" t="s">
        <v>27</v>
      </c>
      <c r="H3695" s="2" t="s">
        <v>64</v>
      </c>
      <c r="I3695" s="2" t="s">
        <v>1940</v>
      </c>
      <c r="K3695" s="3" t="s">
        <v>2361</v>
      </c>
      <c r="L3695" s="30">
        <f>IF(M3695="1000 szt.",((J3695/N3695)/1000),IF(M3695="gram",((J3695/N3695)*1000),J3695/N3695))</f>
        <v>0</v>
      </c>
      <c r="M3695" s="6" t="s">
        <v>19</v>
      </c>
      <c r="N3695" s="11">
        <v>3</v>
      </c>
      <c r="O3695" s="56" t="s">
        <v>1354</v>
      </c>
    </row>
    <row r="3696" spans="1:15" ht="40.799999999999997" x14ac:dyDescent="0.3">
      <c r="A3696" s="9">
        <v>45722.324999999997</v>
      </c>
      <c r="B3696" s="2" t="s">
        <v>27</v>
      </c>
      <c r="C3696" s="2" t="s">
        <v>28</v>
      </c>
      <c r="D3696" s="2" t="s">
        <v>1708</v>
      </c>
      <c r="E3696" s="12" t="s">
        <v>66</v>
      </c>
      <c r="G3696" s="2" t="s">
        <v>27</v>
      </c>
      <c r="H3696" s="2" t="s">
        <v>64</v>
      </c>
      <c r="I3696" s="2" t="s">
        <v>1940</v>
      </c>
      <c r="K3696" s="3" t="s">
        <v>2362</v>
      </c>
      <c r="L3696" s="30">
        <f>IF(M3696="1000 szt.",((J3696/N3696)/1000),IF(M3696="gram",((J3696/N3696)*1000),J3696/N3696))</f>
        <v>0</v>
      </c>
      <c r="M3696" s="6" t="s">
        <v>19</v>
      </c>
      <c r="N3696" s="11">
        <v>6</v>
      </c>
      <c r="O3696" s="56" t="s">
        <v>1354</v>
      </c>
    </row>
    <row r="3697" spans="1:15" ht="40.799999999999997" x14ac:dyDescent="0.3">
      <c r="A3697" s="9">
        <v>45722.324999999997</v>
      </c>
      <c r="B3697" s="2" t="s">
        <v>27</v>
      </c>
      <c r="C3697" s="2" t="s">
        <v>28</v>
      </c>
      <c r="D3697" s="2" t="s">
        <v>1708</v>
      </c>
      <c r="E3697" s="12" t="s">
        <v>66</v>
      </c>
      <c r="G3697" s="2" t="s">
        <v>27</v>
      </c>
      <c r="H3697" s="2" t="s">
        <v>64</v>
      </c>
      <c r="I3697" s="2" t="s">
        <v>1940</v>
      </c>
      <c r="K3697" s="3" t="s">
        <v>2363</v>
      </c>
      <c r="L3697" s="30">
        <f>IF(M3697="1000 szt.",((J3697/N3697)/1000),IF(M3697="gram",((J3697/N3697)*1000),J3697/N3697))</f>
        <v>0</v>
      </c>
      <c r="M3697" s="6" t="s">
        <v>19</v>
      </c>
      <c r="N3697" s="11">
        <v>15</v>
      </c>
      <c r="O3697" s="56" t="s">
        <v>1354</v>
      </c>
    </row>
    <row r="3698" spans="1:15" ht="20.399999999999999" x14ac:dyDescent="0.3">
      <c r="A3698" s="9">
        <v>45722.324999999997</v>
      </c>
      <c r="B3698" s="2" t="s">
        <v>27</v>
      </c>
      <c r="C3698" s="2" t="s">
        <v>28</v>
      </c>
      <c r="D3698" s="2" t="s">
        <v>1708</v>
      </c>
      <c r="E3698" s="12" t="s">
        <v>66</v>
      </c>
      <c r="G3698" s="2" t="s">
        <v>27</v>
      </c>
      <c r="H3698" s="2" t="s">
        <v>64</v>
      </c>
      <c r="I3698" s="2" t="s">
        <v>1940</v>
      </c>
      <c r="K3698" s="3" t="s">
        <v>2364</v>
      </c>
      <c r="L3698" s="30">
        <f>IF(M3698="1000 szt.",((J3698/N3698)/1000),IF(M3698="gram",((J3698/N3698)*1000),J3698/N3698))</f>
        <v>0</v>
      </c>
      <c r="M3698" s="6" t="s">
        <v>19</v>
      </c>
      <c r="N3698" s="11">
        <v>5</v>
      </c>
      <c r="O3698" s="56" t="s">
        <v>1354</v>
      </c>
    </row>
    <row r="3699" spans="1:15" ht="40.799999999999997" x14ac:dyDescent="0.3">
      <c r="A3699" s="9">
        <v>45722.324999999997</v>
      </c>
      <c r="B3699" s="2" t="s">
        <v>27</v>
      </c>
      <c r="C3699" s="2" t="s">
        <v>28</v>
      </c>
      <c r="D3699" s="2" t="s">
        <v>1708</v>
      </c>
      <c r="E3699" s="12" t="s">
        <v>66</v>
      </c>
      <c r="G3699" s="2" t="s">
        <v>27</v>
      </c>
      <c r="H3699" s="2" t="s">
        <v>64</v>
      </c>
      <c r="I3699" s="2" t="s">
        <v>1940</v>
      </c>
      <c r="K3699" s="3" t="s">
        <v>2365</v>
      </c>
      <c r="L3699" s="30">
        <f>IF(M3699="1000 szt.",((J3699/N3699)/1000),IF(M3699="gram",((J3699/N3699)*1000),J3699/N3699))</f>
        <v>0</v>
      </c>
      <c r="M3699" s="6" t="s">
        <v>19</v>
      </c>
      <c r="N3699" s="11">
        <v>4</v>
      </c>
      <c r="O3699" s="56" t="s">
        <v>1354</v>
      </c>
    </row>
    <row r="3700" spans="1:15" ht="40.799999999999997" x14ac:dyDescent="0.3">
      <c r="A3700" s="9">
        <v>45722.324999999997</v>
      </c>
      <c r="B3700" s="2" t="s">
        <v>27</v>
      </c>
      <c r="C3700" s="2" t="s">
        <v>28</v>
      </c>
      <c r="D3700" s="2" t="s">
        <v>1708</v>
      </c>
      <c r="E3700" s="12" t="s">
        <v>66</v>
      </c>
      <c r="G3700" s="2" t="s">
        <v>27</v>
      </c>
      <c r="H3700" s="2" t="s">
        <v>64</v>
      </c>
      <c r="I3700" s="2" t="s">
        <v>1940</v>
      </c>
      <c r="K3700" s="3" t="s">
        <v>2366</v>
      </c>
      <c r="L3700" s="30">
        <f>IF(M3700="1000 szt.",((J3700/N3700)/1000),IF(M3700="gram",((J3700/N3700)*1000),J3700/N3700))</f>
        <v>0</v>
      </c>
      <c r="M3700" s="6" t="s">
        <v>19</v>
      </c>
      <c r="N3700" s="11">
        <v>4</v>
      </c>
      <c r="O3700" s="56" t="s">
        <v>1354</v>
      </c>
    </row>
    <row r="3701" spans="1:15" ht="40.799999999999997" x14ac:dyDescent="0.3">
      <c r="A3701" s="9">
        <v>45722.324999999997</v>
      </c>
      <c r="B3701" s="2" t="s">
        <v>27</v>
      </c>
      <c r="C3701" s="2" t="s">
        <v>28</v>
      </c>
      <c r="D3701" s="2" t="s">
        <v>1708</v>
      </c>
      <c r="E3701" s="12" t="s">
        <v>66</v>
      </c>
      <c r="G3701" s="2" t="s">
        <v>27</v>
      </c>
      <c r="H3701" s="2" t="s">
        <v>64</v>
      </c>
      <c r="I3701" s="2" t="s">
        <v>1940</v>
      </c>
      <c r="K3701" s="3" t="s">
        <v>2367</v>
      </c>
      <c r="L3701" s="30">
        <f>IF(M3701="1000 szt.",((J3701/N3701)/1000),IF(M3701="gram",((J3701/N3701)*1000),J3701/N3701))</f>
        <v>0</v>
      </c>
      <c r="M3701" s="6" t="s">
        <v>19</v>
      </c>
      <c r="N3701" s="11">
        <v>4</v>
      </c>
      <c r="O3701" s="56" t="s">
        <v>1354</v>
      </c>
    </row>
    <row r="3702" spans="1:15" ht="40.799999999999997" x14ac:dyDescent="0.3">
      <c r="A3702" s="9">
        <v>45722.324999999997</v>
      </c>
      <c r="B3702" s="2" t="s">
        <v>27</v>
      </c>
      <c r="C3702" s="2" t="s">
        <v>28</v>
      </c>
      <c r="D3702" s="2" t="s">
        <v>1708</v>
      </c>
      <c r="E3702" s="12" t="s">
        <v>66</v>
      </c>
      <c r="G3702" s="2" t="s">
        <v>27</v>
      </c>
      <c r="H3702" s="2" t="s">
        <v>64</v>
      </c>
      <c r="I3702" s="2" t="s">
        <v>1940</v>
      </c>
      <c r="K3702" s="3" t="s">
        <v>2368</v>
      </c>
      <c r="L3702" s="30">
        <f>IF(M3702="1000 szt.",((J3702/N3702)/1000),IF(M3702="gram",((J3702/N3702)*1000),J3702/N3702))</f>
        <v>0</v>
      </c>
      <c r="M3702" s="6" t="s">
        <v>19</v>
      </c>
      <c r="N3702" s="11">
        <v>4</v>
      </c>
      <c r="O3702" s="56" t="s">
        <v>1354</v>
      </c>
    </row>
    <row r="3703" spans="1:15" ht="30.6" x14ac:dyDescent="0.3">
      <c r="A3703" s="9">
        <v>45722.324999999997</v>
      </c>
      <c r="B3703" s="2" t="s">
        <v>27</v>
      </c>
      <c r="C3703" s="2" t="s">
        <v>28</v>
      </c>
      <c r="D3703" s="2" t="s">
        <v>1708</v>
      </c>
      <c r="E3703" s="12" t="s">
        <v>66</v>
      </c>
      <c r="G3703" s="2" t="s">
        <v>27</v>
      </c>
      <c r="H3703" s="2" t="s">
        <v>64</v>
      </c>
      <c r="I3703" s="2" t="s">
        <v>1940</v>
      </c>
      <c r="K3703" s="3" t="s">
        <v>2369</v>
      </c>
      <c r="L3703" s="30">
        <f>IF(M3703="1000 szt.",((J3703/N3703)/1000),IF(M3703="gram",((J3703/N3703)*1000),J3703/N3703))</f>
        <v>0</v>
      </c>
      <c r="M3703" s="6" t="s">
        <v>19</v>
      </c>
      <c r="N3703" s="11">
        <v>3</v>
      </c>
      <c r="O3703" s="56" t="s">
        <v>1354</v>
      </c>
    </row>
    <row r="3704" spans="1:15" ht="40.799999999999997" x14ac:dyDescent="0.3">
      <c r="A3704" s="9">
        <v>45722.324999999997</v>
      </c>
      <c r="B3704" s="2" t="s">
        <v>27</v>
      </c>
      <c r="C3704" s="2" t="s">
        <v>28</v>
      </c>
      <c r="D3704" s="2" t="s">
        <v>1708</v>
      </c>
      <c r="E3704" s="12" t="s">
        <v>66</v>
      </c>
      <c r="G3704" s="2" t="s">
        <v>27</v>
      </c>
      <c r="H3704" s="2" t="s">
        <v>64</v>
      </c>
      <c r="I3704" s="2" t="s">
        <v>1940</v>
      </c>
      <c r="K3704" s="3" t="s">
        <v>2370</v>
      </c>
      <c r="L3704" s="30">
        <f>IF(M3704="1000 szt.",((J3704/N3704)/1000),IF(M3704="gram",((J3704/N3704)*1000),J3704/N3704))</f>
        <v>0</v>
      </c>
      <c r="M3704" s="6" t="s">
        <v>19</v>
      </c>
      <c r="N3704" s="11">
        <v>7</v>
      </c>
      <c r="O3704" s="56" t="s">
        <v>1354</v>
      </c>
    </row>
    <row r="3705" spans="1:15" ht="40.799999999999997" x14ac:dyDescent="0.3">
      <c r="A3705" s="9">
        <v>45722.324999999997</v>
      </c>
      <c r="B3705" s="2" t="s">
        <v>27</v>
      </c>
      <c r="C3705" s="2" t="s">
        <v>28</v>
      </c>
      <c r="D3705" s="2" t="s">
        <v>1708</v>
      </c>
      <c r="E3705" s="12" t="s">
        <v>66</v>
      </c>
      <c r="G3705" s="2" t="s">
        <v>27</v>
      </c>
      <c r="H3705" s="2" t="s">
        <v>64</v>
      </c>
      <c r="I3705" s="2" t="s">
        <v>1940</v>
      </c>
      <c r="K3705" s="3" t="s">
        <v>2371</v>
      </c>
      <c r="L3705" s="30">
        <f>IF(M3705="1000 szt.",((J3705/N3705)/1000),IF(M3705="gram",((J3705/N3705)*1000),J3705/N3705))</f>
        <v>0</v>
      </c>
      <c r="M3705" s="6" t="s">
        <v>19</v>
      </c>
      <c r="N3705" s="11">
        <v>5</v>
      </c>
      <c r="O3705" s="56" t="s">
        <v>1354</v>
      </c>
    </row>
    <row r="3706" spans="1:15" ht="40.799999999999997" x14ac:dyDescent="0.3">
      <c r="A3706" s="9">
        <v>45722.324999999997</v>
      </c>
      <c r="B3706" s="2" t="s">
        <v>27</v>
      </c>
      <c r="C3706" s="2" t="s">
        <v>28</v>
      </c>
      <c r="D3706" s="2" t="s">
        <v>1708</v>
      </c>
      <c r="E3706" s="12" t="s">
        <v>66</v>
      </c>
      <c r="G3706" s="2" t="s">
        <v>27</v>
      </c>
      <c r="H3706" s="2" t="s">
        <v>64</v>
      </c>
      <c r="I3706" s="2" t="s">
        <v>1940</v>
      </c>
      <c r="K3706" s="3" t="s">
        <v>2372</v>
      </c>
      <c r="L3706" s="30">
        <f>IF(M3706="1000 szt.",((J3706/N3706)/1000),IF(M3706="gram",((J3706/N3706)*1000),J3706/N3706))</f>
        <v>0</v>
      </c>
      <c r="M3706" s="6" t="s">
        <v>19</v>
      </c>
      <c r="N3706" s="11">
        <v>20</v>
      </c>
      <c r="O3706" s="56" t="s">
        <v>1354</v>
      </c>
    </row>
    <row r="3707" spans="1:15" ht="30.6" x14ac:dyDescent="0.3">
      <c r="A3707" s="9">
        <v>45722.324999999997</v>
      </c>
      <c r="B3707" s="2" t="s">
        <v>27</v>
      </c>
      <c r="C3707" s="2" t="s">
        <v>28</v>
      </c>
      <c r="D3707" s="2" t="s">
        <v>1708</v>
      </c>
      <c r="E3707" s="12" t="s">
        <v>66</v>
      </c>
      <c r="G3707" s="2" t="s">
        <v>27</v>
      </c>
      <c r="H3707" s="2" t="s">
        <v>64</v>
      </c>
      <c r="I3707" s="2" t="s">
        <v>1940</v>
      </c>
      <c r="K3707" s="3" t="s">
        <v>2373</v>
      </c>
      <c r="L3707" s="30">
        <f>IF(M3707="1000 szt.",((J3707/N3707)/1000),IF(M3707="gram",((J3707/N3707)*1000),J3707/N3707))</f>
        <v>0</v>
      </c>
      <c r="M3707" s="6" t="s">
        <v>19</v>
      </c>
      <c r="N3707" s="11">
        <v>5</v>
      </c>
      <c r="O3707" s="56" t="s">
        <v>1354</v>
      </c>
    </row>
    <row r="3708" spans="1:15" ht="40.799999999999997" x14ac:dyDescent="0.3">
      <c r="A3708" s="9">
        <v>45722.324999999997</v>
      </c>
      <c r="B3708" s="2" t="s">
        <v>27</v>
      </c>
      <c r="C3708" s="2" t="s">
        <v>28</v>
      </c>
      <c r="D3708" s="2" t="s">
        <v>1708</v>
      </c>
      <c r="E3708" s="12" t="s">
        <v>66</v>
      </c>
      <c r="G3708" s="2" t="s">
        <v>27</v>
      </c>
      <c r="H3708" s="2" t="s">
        <v>64</v>
      </c>
      <c r="I3708" s="2" t="s">
        <v>1940</v>
      </c>
      <c r="K3708" s="3" t="s">
        <v>2374</v>
      </c>
      <c r="L3708" s="30">
        <f>IF(M3708="1000 szt.",((J3708/N3708)/1000),IF(M3708="gram",((J3708/N3708)*1000),J3708/N3708))</f>
        <v>0</v>
      </c>
      <c r="M3708" s="6" t="s">
        <v>19</v>
      </c>
      <c r="N3708" s="11">
        <v>4</v>
      </c>
      <c r="O3708" s="56" t="s">
        <v>1354</v>
      </c>
    </row>
    <row r="3709" spans="1:15" ht="40.799999999999997" x14ac:dyDescent="0.3">
      <c r="A3709" s="9">
        <v>45722.324999999997</v>
      </c>
      <c r="B3709" s="2" t="s">
        <v>27</v>
      </c>
      <c r="C3709" s="2" t="s">
        <v>28</v>
      </c>
      <c r="D3709" s="2" t="s">
        <v>1708</v>
      </c>
      <c r="E3709" s="12" t="s">
        <v>66</v>
      </c>
      <c r="G3709" s="2" t="s">
        <v>27</v>
      </c>
      <c r="H3709" s="2" t="s">
        <v>64</v>
      </c>
      <c r="I3709" s="2" t="s">
        <v>1940</v>
      </c>
      <c r="K3709" s="3" t="s">
        <v>2375</v>
      </c>
      <c r="L3709" s="30">
        <f>IF(M3709="1000 szt.",((J3709/N3709)/1000),IF(M3709="gram",((J3709/N3709)*1000),J3709/N3709))</f>
        <v>0</v>
      </c>
      <c r="M3709" s="6" t="s">
        <v>19</v>
      </c>
      <c r="N3709" s="11">
        <v>4</v>
      </c>
      <c r="O3709" s="56" t="s">
        <v>1354</v>
      </c>
    </row>
    <row r="3710" spans="1:15" ht="40.799999999999997" x14ac:dyDescent="0.3">
      <c r="A3710" s="9">
        <v>45722.324999999997</v>
      </c>
      <c r="B3710" s="2" t="s">
        <v>27</v>
      </c>
      <c r="C3710" s="2" t="s">
        <v>28</v>
      </c>
      <c r="D3710" s="2" t="s">
        <v>1708</v>
      </c>
      <c r="E3710" s="12" t="s">
        <v>66</v>
      </c>
      <c r="G3710" s="2" t="s">
        <v>27</v>
      </c>
      <c r="H3710" s="2" t="s">
        <v>64</v>
      </c>
      <c r="I3710" s="2" t="s">
        <v>1940</v>
      </c>
      <c r="K3710" s="3" t="s">
        <v>2376</v>
      </c>
      <c r="L3710" s="30">
        <f>IF(M3710="1000 szt.",((J3710/N3710)/1000),IF(M3710="gram",((J3710/N3710)*1000),J3710/N3710))</f>
        <v>0</v>
      </c>
      <c r="M3710" s="6" t="s">
        <v>19</v>
      </c>
      <c r="N3710" s="11">
        <v>4</v>
      </c>
      <c r="O3710" s="56" t="s">
        <v>1354</v>
      </c>
    </row>
    <row r="3711" spans="1:15" x14ac:dyDescent="0.3">
      <c r="A3711" s="9">
        <v>45722.324999999997</v>
      </c>
      <c r="B3711" s="2" t="s">
        <v>27</v>
      </c>
      <c r="C3711" s="2" t="s">
        <v>28</v>
      </c>
      <c r="D3711" s="2" t="s">
        <v>1708</v>
      </c>
      <c r="E3711" s="12" t="s">
        <v>66</v>
      </c>
      <c r="G3711" s="2" t="s">
        <v>27</v>
      </c>
      <c r="H3711" s="2" t="s">
        <v>64</v>
      </c>
      <c r="I3711" s="2" t="s">
        <v>1940</v>
      </c>
      <c r="K3711" s="3" t="s">
        <v>2377</v>
      </c>
      <c r="L3711" s="30">
        <f>IF(M3711="1000 szt.",((J3711/N3711)/1000),IF(M3711="gram",((J3711/N3711)*1000),J3711/N3711))</f>
        <v>0</v>
      </c>
      <c r="M3711" s="6" t="s">
        <v>19</v>
      </c>
      <c r="N3711" s="11">
        <v>16</v>
      </c>
      <c r="O3711" s="56" t="s">
        <v>1354</v>
      </c>
    </row>
    <row r="3712" spans="1:15" ht="20.399999999999999" x14ac:dyDescent="0.3">
      <c r="A3712" s="9">
        <v>45722.324999999997</v>
      </c>
      <c r="B3712" s="2" t="s">
        <v>27</v>
      </c>
      <c r="C3712" s="2" t="s">
        <v>28</v>
      </c>
      <c r="D3712" s="2" t="s">
        <v>1708</v>
      </c>
      <c r="E3712" s="12" t="s">
        <v>66</v>
      </c>
      <c r="G3712" s="2" t="s">
        <v>27</v>
      </c>
      <c r="H3712" s="2" t="s">
        <v>64</v>
      </c>
      <c r="I3712" s="2" t="s">
        <v>1940</v>
      </c>
      <c r="K3712" s="3" t="s">
        <v>2378</v>
      </c>
      <c r="L3712" s="30">
        <f>IF(M3712="1000 szt.",((J3712/N3712)/1000),IF(M3712="gram",((J3712/N3712)*1000),J3712/N3712))</f>
        <v>0</v>
      </c>
      <c r="M3712" s="6" t="s">
        <v>19</v>
      </c>
      <c r="N3712" s="11">
        <v>2</v>
      </c>
      <c r="O3712" s="56" t="s">
        <v>1354</v>
      </c>
    </row>
    <row r="3713" spans="1:15" ht="30.6" x14ac:dyDescent="0.3">
      <c r="A3713" s="9">
        <v>45722.324999999997</v>
      </c>
      <c r="B3713" s="2" t="s">
        <v>27</v>
      </c>
      <c r="C3713" s="2" t="s">
        <v>28</v>
      </c>
      <c r="D3713" s="2" t="s">
        <v>1708</v>
      </c>
      <c r="E3713" s="12" t="s">
        <v>66</v>
      </c>
      <c r="G3713" s="2" t="s">
        <v>27</v>
      </c>
      <c r="H3713" s="2" t="s">
        <v>64</v>
      </c>
      <c r="I3713" s="2" t="s">
        <v>1940</v>
      </c>
      <c r="K3713" s="3" t="s">
        <v>2379</v>
      </c>
      <c r="L3713" s="30">
        <f>IF(M3713="1000 szt.",((J3713/N3713)/1000),IF(M3713="gram",((J3713/N3713)*1000),J3713/N3713))</f>
        <v>0</v>
      </c>
      <c r="M3713" s="6" t="s">
        <v>19</v>
      </c>
      <c r="N3713" s="11">
        <v>3</v>
      </c>
      <c r="O3713" s="56" t="s">
        <v>1354</v>
      </c>
    </row>
    <row r="3714" spans="1:15" ht="30.6" x14ac:dyDescent="0.3">
      <c r="A3714" s="9">
        <v>45722.324999999997</v>
      </c>
      <c r="B3714" s="2" t="s">
        <v>27</v>
      </c>
      <c r="C3714" s="2" t="s">
        <v>28</v>
      </c>
      <c r="D3714" s="2" t="s">
        <v>1708</v>
      </c>
      <c r="E3714" s="12" t="s">
        <v>66</v>
      </c>
      <c r="G3714" s="2" t="s">
        <v>27</v>
      </c>
      <c r="H3714" s="2" t="s">
        <v>64</v>
      </c>
      <c r="I3714" s="2" t="s">
        <v>1940</v>
      </c>
      <c r="K3714" s="3" t="s">
        <v>2380</v>
      </c>
      <c r="L3714" s="30">
        <f>IF(M3714="1000 szt.",((J3714/N3714)/1000),IF(M3714="gram",((J3714/N3714)*1000),J3714/N3714))</f>
        <v>0</v>
      </c>
      <c r="M3714" s="6" t="s">
        <v>19</v>
      </c>
      <c r="N3714" s="11">
        <v>3</v>
      </c>
      <c r="O3714" s="56" t="s">
        <v>1354</v>
      </c>
    </row>
    <row r="3715" spans="1:15" ht="20.399999999999999" x14ac:dyDescent="0.3">
      <c r="A3715" s="9">
        <v>45722.324999999997</v>
      </c>
      <c r="B3715" s="2" t="s">
        <v>27</v>
      </c>
      <c r="C3715" s="2" t="s">
        <v>28</v>
      </c>
      <c r="D3715" s="2" t="s">
        <v>1708</v>
      </c>
      <c r="E3715" s="12" t="s">
        <v>66</v>
      </c>
      <c r="G3715" s="2" t="s">
        <v>27</v>
      </c>
      <c r="H3715" s="2" t="s">
        <v>64</v>
      </c>
      <c r="I3715" s="2" t="s">
        <v>1940</v>
      </c>
      <c r="K3715" s="3" t="s">
        <v>2381</v>
      </c>
      <c r="L3715" s="30">
        <f>IF(M3715="1000 szt.",((J3715/N3715)/1000),IF(M3715="gram",((J3715/N3715)*1000),J3715/N3715))</f>
        <v>0</v>
      </c>
      <c r="M3715" s="6" t="s">
        <v>19</v>
      </c>
      <c r="N3715" s="11">
        <v>4</v>
      </c>
      <c r="O3715" s="56" t="s">
        <v>1354</v>
      </c>
    </row>
    <row r="3716" spans="1:15" x14ac:dyDescent="0.3">
      <c r="A3716" s="9">
        <v>45722.324999999997</v>
      </c>
      <c r="B3716" s="2" t="s">
        <v>27</v>
      </c>
      <c r="C3716" s="2" t="s">
        <v>28</v>
      </c>
      <c r="D3716" s="2" t="s">
        <v>1708</v>
      </c>
      <c r="E3716" s="12" t="s">
        <v>66</v>
      </c>
      <c r="G3716" s="2" t="s">
        <v>27</v>
      </c>
      <c r="H3716" s="2" t="s">
        <v>64</v>
      </c>
      <c r="I3716" s="2" t="s">
        <v>1940</v>
      </c>
      <c r="K3716" s="3" t="s">
        <v>2382</v>
      </c>
      <c r="L3716" s="30">
        <f>IF(M3716="1000 szt.",((J3716/N3716)/1000),IF(M3716="gram",((J3716/N3716)*1000),J3716/N3716))</f>
        <v>0</v>
      </c>
      <c r="M3716" s="6" t="s">
        <v>19</v>
      </c>
      <c r="N3716" s="11">
        <v>2</v>
      </c>
      <c r="O3716" s="56" t="s">
        <v>1354</v>
      </c>
    </row>
    <row r="3717" spans="1:15" ht="30.6" x14ac:dyDescent="0.3">
      <c r="A3717" s="9">
        <v>45722.324999999997</v>
      </c>
      <c r="B3717" s="2" t="s">
        <v>27</v>
      </c>
      <c r="C3717" s="2" t="s">
        <v>28</v>
      </c>
      <c r="D3717" s="2" t="s">
        <v>1708</v>
      </c>
      <c r="E3717" s="12" t="s">
        <v>66</v>
      </c>
      <c r="G3717" s="2" t="s">
        <v>27</v>
      </c>
      <c r="H3717" s="2" t="s">
        <v>64</v>
      </c>
      <c r="I3717" s="2" t="s">
        <v>1940</v>
      </c>
      <c r="K3717" s="3" t="s">
        <v>2383</v>
      </c>
      <c r="L3717" s="30">
        <f>IF(M3717="1000 szt.",((J3717/N3717)/1000),IF(M3717="gram",((J3717/N3717)*1000),J3717/N3717))</f>
        <v>0</v>
      </c>
      <c r="M3717" s="6" t="s">
        <v>19</v>
      </c>
      <c r="N3717" s="11">
        <v>6</v>
      </c>
      <c r="O3717" s="56" t="s">
        <v>1354</v>
      </c>
    </row>
    <row r="3718" spans="1:15" ht="20.399999999999999" x14ac:dyDescent="0.3">
      <c r="A3718" s="9">
        <v>45722.324999999997</v>
      </c>
      <c r="B3718" s="2" t="s">
        <v>27</v>
      </c>
      <c r="C3718" s="2" t="s">
        <v>28</v>
      </c>
      <c r="D3718" s="2" t="s">
        <v>1708</v>
      </c>
      <c r="E3718" s="12" t="s">
        <v>66</v>
      </c>
      <c r="G3718" s="2" t="s">
        <v>27</v>
      </c>
      <c r="H3718" s="2" t="s">
        <v>64</v>
      </c>
      <c r="I3718" s="2" t="s">
        <v>1940</v>
      </c>
      <c r="K3718" s="3" t="s">
        <v>2384</v>
      </c>
      <c r="L3718" s="30">
        <f>IF(M3718="1000 szt.",((J3718/N3718)/1000),IF(M3718="gram",((J3718/N3718)*1000),J3718/N3718))</f>
        <v>0</v>
      </c>
      <c r="M3718" s="6" t="s">
        <v>19</v>
      </c>
      <c r="N3718" s="11">
        <v>4</v>
      </c>
      <c r="O3718" s="56" t="s">
        <v>1354</v>
      </c>
    </row>
    <row r="3719" spans="1:15" ht="20.399999999999999" x14ac:dyDescent="0.3">
      <c r="A3719" s="9">
        <v>45722.324999999997</v>
      </c>
      <c r="B3719" s="2" t="s">
        <v>27</v>
      </c>
      <c r="C3719" s="2" t="s">
        <v>28</v>
      </c>
      <c r="D3719" s="2" t="s">
        <v>1708</v>
      </c>
      <c r="E3719" s="12" t="s">
        <v>66</v>
      </c>
      <c r="G3719" s="2" t="s">
        <v>27</v>
      </c>
      <c r="H3719" s="2" t="s">
        <v>64</v>
      </c>
      <c r="I3719" s="2" t="s">
        <v>1940</v>
      </c>
      <c r="K3719" s="3" t="s">
        <v>2385</v>
      </c>
      <c r="L3719" s="30">
        <f>IF(M3719="1000 szt.",((J3719/N3719)/1000),IF(M3719="gram",((J3719/N3719)*1000),J3719/N3719))</f>
        <v>0</v>
      </c>
      <c r="M3719" s="6" t="s">
        <v>19</v>
      </c>
      <c r="N3719" s="11">
        <v>6</v>
      </c>
      <c r="O3719" s="56" t="s">
        <v>1354</v>
      </c>
    </row>
    <row r="3720" spans="1:15" ht="20.399999999999999" x14ac:dyDescent="0.3">
      <c r="A3720" s="9">
        <v>45722.324999999997</v>
      </c>
      <c r="B3720" s="2" t="s">
        <v>27</v>
      </c>
      <c r="C3720" s="2" t="s">
        <v>28</v>
      </c>
      <c r="D3720" s="2" t="s">
        <v>1708</v>
      </c>
      <c r="E3720" s="12" t="s">
        <v>66</v>
      </c>
      <c r="G3720" s="2" t="s">
        <v>27</v>
      </c>
      <c r="H3720" s="2" t="s">
        <v>64</v>
      </c>
      <c r="I3720" s="2" t="s">
        <v>1940</v>
      </c>
      <c r="K3720" s="3" t="s">
        <v>2386</v>
      </c>
      <c r="L3720" s="30">
        <f>IF(M3720="1000 szt.",((J3720/N3720)/1000),IF(M3720="gram",((J3720/N3720)*1000),J3720/N3720))</f>
        <v>0</v>
      </c>
      <c r="M3720" s="6" t="s">
        <v>19</v>
      </c>
      <c r="N3720" s="11">
        <v>4</v>
      </c>
      <c r="O3720" s="56" t="s">
        <v>1354</v>
      </c>
    </row>
    <row r="3721" spans="1:15" ht="20.399999999999999" x14ac:dyDescent="0.3">
      <c r="A3721" s="9">
        <v>45722.324999999997</v>
      </c>
      <c r="B3721" s="2" t="s">
        <v>27</v>
      </c>
      <c r="C3721" s="2" t="s">
        <v>28</v>
      </c>
      <c r="D3721" s="2" t="s">
        <v>1708</v>
      </c>
      <c r="E3721" s="12" t="s">
        <v>66</v>
      </c>
      <c r="G3721" s="2" t="s">
        <v>27</v>
      </c>
      <c r="H3721" s="2" t="s">
        <v>64</v>
      </c>
      <c r="I3721" s="2" t="s">
        <v>1940</v>
      </c>
      <c r="K3721" s="3" t="s">
        <v>2387</v>
      </c>
      <c r="L3721" s="30">
        <f>IF(M3721="1000 szt.",((J3721/N3721)/1000),IF(M3721="gram",((J3721/N3721)*1000),J3721/N3721))</f>
        <v>0</v>
      </c>
      <c r="M3721" s="6" t="s">
        <v>19</v>
      </c>
      <c r="N3721" s="11">
        <v>4</v>
      </c>
      <c r="O3721" s="56" t="s">
        <v>1354</v>
      </c>
    </row>
    <row r="3722" spans="1:15" ht="30.6" x14ac:dyDescent="0.3">
      <c r="A3722" s="9">
        <v>45722.324999999997</v>
      </c>
      <c r="B3722" s="2" t="s">
        <v>27</v>
      </c>
      <c r="C3722" s="2" t="s">
        <v>28</v>
      </c>
      <c r="D3722" s="2" t="s">
        <v>1708</v>
      </c>
      <c r="E3722" s="12" t="s">
        <v>66</v>
      </c>
      <c r="G3722" s="2" t="s">
        <v>27</v>
      </c>
      <c r="H3722" s="2" t="s">
        <v>64</v>
      </c>
      <c r="I3722" s="2" t="s">
        <v>1940</v>
      </c>
      <c r="K3722" s="3" t="s">
        <v>2388</v>
      </c>
      <c r="L3722" s="30">
        <f>IF(M3722="1000 szt.",((J3722/N3722)/1000),IF(M3722="gram",((J3722/N3722)*1000),J3722/N3722))</f>
        <v>0</v>
      </c>
      <c r="M3722" s="6" t="s">
        <v>19</v>
      </c>
      <c r="N3722" s="11">
        <v>6</v>
      </c>
      <c r="O3722" s="56" t="s">
        <v>1354</v>
      </c>
    </row>
    <row r="3723" spans="1:15" ht="40.799999999999997" x14ac:dyDescent="0.3">
      <c r="A3723" s="9">
        <v>45722.324999999997</v>
      </c>
      <c r="B3723" s="2" t="s">
        <v>27</v>
      </c>
      <c r="C3723" s="2" t="s">
        <v>28</v>
      </c>
      <c r="D3723" s="2" t="s">
        <v>1708</v>
      </c>
      <c r="E3723" s="12" t="s">
        <v>66</v>
      </c>
      <c r="G3723" s="2" t="s">
        <v>27</v>
      </c>
      <c r="H3723" s="2" t="s">
        <v>64</v>
      </c>
      <c r="I3723" s="2" t="s">
        <v>1940</v>
      </c>
      <c r="K3723" s="3" t="s">
        <v>2389</v>
      </c>
      <c r="L3723" s="30">
        <f>IF(M3723="1000 szt.",((J3723/N3723)/1000),IF(M3723="gram",((J3723/N3723)*1000),J3723/N3723))</f>
        <v>0</v>
      </c>
      <c r="M3723" s="6" t="s">
        <v>19</v>
      </c>
      <c r="N3723" s="11">
        <v>6</v>
      </c>
      <c r="O3723" s="56" t="s">
        <v>1354</v>
      </c>
    </row>
    <row r="3724" spans="1:15" ht="40.799999999999997" x14ac:dyDescent="0.3">
      <c r="A3724" s="9">
        <v>45722.324999999997</v>
      </c>
      <c r="B3724" s="2" t="s">
        <v>27</v>
      </c>
      <c r="C3724" s="2" t="s">
        <v>28</v>
      </c>
      <c r="D3724" s="2" t="s">
        <v>1708</v>
      </c>
      <c r="E3724" s="12" t="s">
        <v>66</v>
      </c>
      <c r="G3724" s="2" t="s">
        <v>27</v>
      </c>
      <c r="H3724" s="2" t="s">
        <v>64</v>
      </c>
      <c r="I3724" s="2" t="s">
        <v>1940</v>
      </c>
      <c r="K3724" s="3" t="s">
        <v>2390</v>
      </c>
      <c r="L3724" s="30">
        <f>IF(M3724="1000 szt.",((J3724/N3724)/1000),IF(M3724="gram",((J3724/N3724)*1000),J3724/N3724))</f>
        <v>0</v>
      </c>
      <c r="M3724" s="6" t="s">
        <v>19</v>
      </c>
      <c r="N3724" s="11">
        <v>3</v>
      </c>
      <c r="O3724" s="56" t="s">
        <v>1354</v>
      </c>
    </row>
    <row r="3725" spans="1:15" ht="30.6" x14ac:dyDescent="0.3">
      <c r="A3725" s="9">
        <v>45722.324999999997</v>
      </c>
      <c r="B3725" s="2" t="s">
        <v>27</v>
      </c>
      <c r="C3725" s="2" t="s">
        <v>28</v>
      </c>
      <c r="D3725" s="2" t="s">
        <v>1708</v>
      </c>
      <c r="E3725" s="12" t="s">
        <v>66</v>
      </c>
      <c r="G3725" s="2" t="s">
        <v>27</v>
      </c>
      <c r="H3725" s="2" t="s">
        <v>64</v>
      </c>
      <c r="I3725" s="2" t="s">
        <v>1940</v>
      </c>
      <c r="K3725" s="3" t="s">
        <v>2391</v>
      </c>
      <c r="L3725" s="30">
        <f>IF(M3725="1000 szt.",((J3725/N3725)/1000),IF(M3725="gram",((J3725/N3725)*1000),J3725/N3725))</f>
        <v>0</v>
      </c>
      <c r="M3725" s="6" t="s">
        <v>19</v>
      </c>
      <c r="N3725" s="11">
        <v>5</v>
      </c>
      <c r="O3725" s="56" t="s">
        <v>1354</v>
      </c>
    </row>
    <row r="3726" spans="1:15" ht="30.6" x14ac:dyDescent="0.3">
      <c r="A3726" s="9">
        <v>45722.324999999997</v>
      </c>
      <c r="B3726" s="2" t="s">
        <v>27</v>
      </c>
      <c r="C3726" s="2" t="s">
        <v>28</v>
      </c>
      <c r="D3726" s="2" t="s">
        <v>1708</v>
      </c>
      <c r="E3726" s="12" t="s">
        <v>66</v>
      </c>
      <c r="G3726" s="2" t="s">
        <v>27</v>
      </c>
      <c r="H3726" s="2" t="s">
        <v>64</v>
      </c>
      <c r="I3726" s="2" t="s">
        <v>1940</v>
      </c>
      <c r="K3726" s="3" t="s">
        <v>2392</v>
      </c>
      <c r="L3726" s="30">
        <f>IF(M3726="1000 szt.",((J3726/N3726)/1000),IF(M3726="gram",((J3726/N3726)*1000),J3726/N3726))</f>
        <v>0</v>
      </c>
      <c r="M3726" s="6" t="s">
        <v>19</v>
      </c>
      <c r="N3726" s="11">
        <v>9</v>
      </c>
      <c r="O3726" s="56" t="s">
        <v>1354</v>
      </c>
    </row>
    <row r="3727" spans="1:15" ht="20.399999999999999" x14ac:dyDescent="0.3">
      <c r="A3727" s="9">
        <v>45722.324999999997</v>
      </c>
      <c r="B3727" s="2" t="s">
        <v>27</v>
      </c>
      <c r="C3727" s="2" t="s">
        <v>28</v>
      </c>
      <c r="D3727" s="2" t="s">
        <v>1708</v>
      </c>
      <c r="E3727" s="12" t="s">
        <v>66</v>
      </c>
      <c r="G3727" s="2" t="s">
        <v>27</v>
      </c>
      <c r="H3727" s="2" t="s">
        <v>64</v>
      </c>
      <c r="I3727" s="2" t="s">
        <v>1940</v>
      </c>
      <c r="K3727" s="3" t="s">
        <v>2393</v>
      </c>
      <c r="L3727" s="30">
        <f>IF(M3727="1000 szt.",((J3727/N3727)/1000),IF(M3727="gram",((J3727/N3727)*1000),J3727/N3727))</f>
        <v>0</v>
      </c>
      <c r="M3727" s="6" t="s">
        <v>19</v>
      </c>
      <c r="N3727" s="11">
        <v>8</v>
      </c>
      <c r="O3727" s="56" t="s">
        <v>1354</v>
      </c>
    </row>
    <row r="3728" spans="1:15" x14ac:dyDescent="0.3">
      <c r="A3728" s="9">
        <v>45722.324999999997</v>
      </c>
      <c r="B3728" s="2" t="s">
        <v>27</v>
      </c>
      <c r="C3728" s="2" t="s">
        <v>28</v>
      </c>
      <c r="D3728" s="2" t="s">
        <v>1708</v>
      </c>
      <c r="E3728" s="12" t="s">
        <v>66</v>
      </c>
      <c r="G3728" s="2" t="s">
        <v>27</v>
      </c>
      <c r="H3728" s="2" t="s">
        <v>64</v>
      </c>
      <c r="I3728" s="2" t="s">
        <v>1940</v>
      </c>
      <c r="K3728" s="3" t="s">
        <v>2394</v>
      </c>
      <c r="L3728" s="30">
        <f>IF(M3728="1000 szt.",((J3728/N3728)/1000),IF(M3728="gram",((J3728/N3728)*1000),J3728/N3728))</f>
        <v>0</v>
      </c>
      <c r="M3728" s="6" t="s">
        <v>19</v>
      </c>
      <c r="N3728" s="11">
        <v>3</v>
      </c>
      <c r="O3728" s="56" t="s">
        <v>1354</v>
      </c>
    </row>
    <row r="3729" spans="1:15" x14ac:dyDescent="0.3">
      <c r="A3729" s="9">
        <v>45722.324999999997</v>
      </c>
      <c r="B3729" s="2" t="s">
        <v>27</v>
      </c>
      <c r="C3729" s="2" t="s">
        <v>28</v>
      </c>
      <c r="D3729" s="2" t="s">
        <v>1708</v>
      </c>
      <c r="E3729" s="12" t="s">
        <v>66</v>
      </c>
      <c r="G3729" s="2" t="s">
        <v>27</v>
      </c>
      <c r="H3729" s="2" t="s">
        <v>64</v>
      </c>
      <c r="I3729" s="2" t="s">
        <v>1940</v>
      </c>
      <c r="K3729" s="3" t="s">
        <v>2395</v>
      </c>
      <c r="L3729" s="30">
        <f>IF(M3729="1000 szt.",((J3729/N3729)/1000),IF(M3729="gram",((J3729/N3729)*1000),J3729/N3729))</f>
        <v>0</v>
      </c>
      <c r="M3729" s="6" t="s">
        <v>19</v>
      </c>
      <c r="N3729" s="11">
        <v>3</v>
      </c>
      <c r="O3729" s="56" t="s">
        <v>1354</v>
      </c>
    </row>
    <row r="3730" spans="1:15" x14ac:dyDescent="0.3">
      <c r="A3730" s="9">
        <v>45722.324999999997</v>
      </c>
      <c r="B3730" s="2" t="s">
        <v>27</v>
      </c>
      <c r="C3730" s="2" t="s">
        <v>28</v>
      </c>
      <c r="D3730" s="2" t="s">
        <v>1708</v>
      </c>
      <c r="E3730" s="12" t="s">
        <v>66</v>
      </c>
      <c r="G3730" s="2" t="s">
        <v>27</v>
      </c>
      <c r="H3730" s="2" t="s">
        <v>11</v>
      </c>
      <c r="I3730" s="2" t="s">
        <v>11</v>
      </c>
      <c r="K3730" s="3" t="s">
        <v>2396</v>
      </c>
      <c r="L3730" s="30">
        <f>IF(M3730="1000 szt.",((J3730/N3730)/1000),IF(M3730="gram",((J3730/N3730)*1000),J3730/N3730))</f>
        <v>0</v>
      </c>
      <c r="M3730" s="6" t="s">
        <v>19</v>
      </c>
      <c r="N3730" s="11">
        <v>2</v>
      </c>
      <c r="O3730" s="56" t="s">
        <v>1354</v>
      </c>
    </row>
    <row r="3731" spans="1:15" x14ac:dyDescent="0.3">
      <c r="A3731" s="9">
        <v>45722.324999999997</v>
      </c>
      <c r="B3731" s="2" t="s">
        <v>27</v>
      </c>
      <c r="C3731" s="2" t="s">
        <v>28</v>
      </c>
      <c r="D3731" s="2" t="s">
        <v>1708</v>
      </c>
      <c r="E3731" s="12" t="s">
        <v>66</v>
      </c>
      <c r="G3731" s="2" t="s">
        <v>27</v>
      </c>
      <c r="H3731" s="2" t="s">
        <v>64</v>
      </c>
      <c r="I3731" s="2" t="s">
        <v>1940</v>
      </c>
      <c r="K3731" s="3" t="s">
        <v>2397</v>
      </c>
      <c r="L3731" s="30">
        <f>IF(M3731="1000 szt.",((J3731/N3731)/1000),IF(M3731="gram",((J3731/N3731)*1000),J3731/N3731))</f>
        <v>0</v>
      </c>
      <c r="M3731" s="6" t="s">
        <v>19</v>
      </c>
      <c r="N3731" s="11">
        <v>2</v>
      </c>
      <c r="O3731" s="56" t="s">
        <v>1354</v>
      </c>
    </row>
    <row r="3732" spans="1:15" ht="20.399999999999999" x14ac:dyDescent="0.3">
      <c r="A3732" s="9">
        <v>45722.324999999997</v>
      </c>
      <c r="B3732" s="2" t="s">
        <v>27</v>
      </c>
      <c r="C3732" s="2" t="s">
        <v>28</v>
      </c>
      <c r="D3732" s="2" t="s">
        <v>1708</v>
      </c>
      <c r="E3732" s="12" t="s">
        <v>66</v>
      </c>
      <c r="G3732" s="2" t="s">
        <v>27</v>
      </c>
      <c r="H3732" s="2" t="s">
        <v>64</v>
      </c>
      <c r="I3732" s="2" t="s">
        <v>1940</v>
      </c>
      <c r="K3732" s="3" t="s">
        <v>2398</v>
      </c>
      <c r="L3732" s="30">
        <f>IF(M3732="1000 szt.",((J3732/N3732)/1000),IF(M3732="gram",((J3732/N3732)*1000),J3732/N3732))</f>
        <v>0</v>
      </c>
      <c r="M3732" s="6" t="s">
        <v>19</v>
      </c>
      <c r="N3732" s="11">
        <v>2</v>
      </c>
      <c r="O3732" s="56" t="s">
        <v>1354</v>
      </c>
    </row>
    <row r="3733" spans="1:15" ht="20.399999999999999" x14ac:dyDescent="0.3">
      <c r="A3733" s="9">
        <v>45722.324999999997</v>
      </c>
      <c r="B3733" s="2" t="s">
        <v>27</v>
      </c>
      <c r="C3733" s="2" t="s">
        <v>28</v>
      </c>
      <c r="D3733" s="2" t="s">
        <v>1708</v>
      </c>
      <c r="E3733" s="12" t="s">
        <v>66</v>
      </c>
      <c r="G3733" s="2" t="s">
        <v>27</v>
      </c>
      <c r="H3733" s="2" t="s">
        <v>64</v>
      </c>
      <c r="I3733" s="2" t="s">
        <v>1940</v>
      </c>
      <c r="K3733" s="3" t="s">
        <v>2399</v>
      </c>
      <c r="L3733" s="30">
        <f>IF(M3733="1000 szt.",((J3733/N3733)/1000),IF(M3733="gram",((J3733/N3733)*1000),J3733/N3733))</f>
        <v>0</v>
      </c>
      <c r="M3733" s="6" t="s">
        <v>19</v>
      </c>
      <c r="N3733" s="11">
        <v>2</v>
      </c>
      <c r="O3733" s="56" t="s">
        <v>1354</v>
      </c>
    </row>
    <row r="3734" spans="1:15" ht="20.399999999999999" x14ac:dyDescent="0.3">
      <c r="A3734" s="9">
        <v>45722.324999999997</v>
      </c>
      <c r="B3734" s="2" t="s">
        <v>27</v>
      </c>
      <c r="C3734" s="2" t="s">
        <v>28</v>
      </c>
      <c r="D3734" s="2" t="s">
        <v>1708</v>
      </c>
      <c r="E3734" s="12" t="s">
        <v>66</v>
      </c>
      <c r="G3734" s="2" t="s">
        <v>27</v>
      </c>
      <c r="H3734" s="2" t="s">
        <v>64</v>
      </c>
      <c r="I3734" s="2" t="s">
        <v>1940</v>
      </c>
      <c r="K3734" s="3" t="s">
        <v>2400</v>
      </c>
      <c r="L3734" s="30">
        <f>IF(M3734="1000 szt.",((J3734/N3734)/1000),IF(M3734="gram",((J3734/N3734)*1000),J3734/N3734))</f>
        <v>0</v>
      </c>
      <c r="M3734" s="6" t="s">
        <v>19</v>
      </c>
      <c r="N3734" s="11">
        <v>2</v>
      </c>
      <c r="O3734" s="56" t="s">
        <v>1354</v>
      </c>
    </row>
    <row r="3735" spans="1:15" ht="20.399999999999999" x14ac:dyDescent="0.3">
      <c r="A3735" s="9">
        <v>45722.324999999997</v>
      </c>
      <c r="B3735" s="2" t="s">
        <v>27</v>
      </c>
      <c r="C3735" s="2" t="s">
        <v>28</v>
      </c>
      <c r="D3735" s="2" t="s">
        <v>1708</v>
      </c>
      <c r="E3735" s="12" t="s">
        <v>66</v>
      </c>
      <c r="G3735" s="2" t="s">
        <v>27</v>
      </c>
      <c r="H3735" s="2" t="s">
        <v>64</v>
      </c>
      <c r="I3735" s="2" t="s">
        <v>1940</v>
      </c>
      <c r="K3735" s="3" t="s">
        <v>2401</v>
      </c>
      <c r="L3735" s="30">
        <f>IF(M3735="1000 szt.",((J3735/N3735)/1000),IF(M3735="gram",((J3735/N3735)*1000),J3735/N3735))</f>
        <v>0</v>
      </c>
      <c r="M3735" s="6" t="s">
        <v>19</v>
      </c>
      <c r="N3735" s="11">
        <v>3</v>
      </c>
      <c r="O3735" s="56" t="s">
        <v>1354</v>
      </c>
    </row>
    <row r="3736" spans="1:15" ht="30.6" x14ac:dyDescent="0.3">
      <c r="A3736" s="9">
        <v>45722.324999999997</v>
      </c>
      <c r="B3736" s="2" t="s">
        <v>27</v>
      </c>
      <c r="C3736" s="2" t="s">
        <v>28</v>
      </c>
      <c r="D3736" s="2" t="s">
        <v>1708</v>
      </c>
      <c r="E3736" s="12" t="s">
        <v>66</v>
      </c>
      <c r="G3736" s="2" t="s">
        <v>27</v>
      </c>
      <c r="H3736" s="2" t="s">
        <v>64</v>
      </c>
      <c r="I3736" s="2" t="s">
        <v>1940</v>
      </c>
      <c r="K3736" s="3" t="s">
        <v>2402</v>
      </c>
      <c r="L3736" s="30">
        <f>IF(M3736="1000 szt.",((J3736/N3736)/1000),IF(M3736="gram",((J3736/N3736)*1000),J3736/N3736))</f>
        <v>0</v>
      </c>
      <c r="M3736" s="6" t="s">
        <v>19</v>
      </c>
      <c r="N3736" s="11">
        <v>9</v>
      </c>
      <c r="O3736" s="56" t="s">
        <v>1354</v>
      </c>
    </row>
    <row r="3737" spans="1:15" x14ac:dyDescent="0.3">
      <c r="A3737" s="9">
        <v>45722.324999999997</v>
      </c>
      <c r="B3737" s="2" t="s">
        <v>27</v>
      </c>
      <c r="C3737" s="2" t="s">
        <v>28</v>
      </c>
      <c r="D3737" s="2" t="s">
        <v>1708</v>
      </c>
      <c r="E3737" s="12" t="s">
        <v>66</v>
      </c>
      <c r="G3737" s="2" t="s">
        <v>27</v>
      </c>
      <c r="H3737" s="2" t="s">
        <v>64</v>
      </c>
      <c r="I3737" s="2" t="s">
        <v>1940</v>
      </c>
      <c r="K3737" s="3" t="s">
        <v>2403</v>
      </c>
      <c r="L3737" s="30">
        <f>IF(M3737="1000 szt.",((J3737/N3737)/1000),IF(M3737="gram",((J3737/N3737)*1000),J3737/N3737))</f>
        <v>0</v>
      </c>
      <c r="M3737" s="6" t="s">
        <v>19</v>
      </c>
      <c r="N3737" s="11">
        <v>2</v>
      </c>
      <c r="O3737" s="56" t="s">
        <v>1354</v>
      </c>
    </row>
    <row r="3738" spans="1:15" ht="20.399999999999999" x14ac:dyDescent="0.3">
      <c r="A3738" s="9">
        <v>45722.324999999997</v>
      </c>
      <c r="B3738" s="2" t="s">
        <v>27</v>
      </c>
      <c r="C3738" s="2" t="s">
        <v>28</v>
      </c>
      <c r="D3738" s="2" t="s">
        <v>1708</v>
      </c>
      <c r="E3738" s="12" t="s">
        <v>66</v>
      </c>
      <c r="G3738" s="2" t="s">
        <v>27</v>
      </c>
      <c r="H3738" s="2" t="s">
        <v>64</v>
      </c>
      <c r="I3738" s="2" t="s">
        <v>1940</v>
      </c>
      <c r="K3738" s="3" t="s">
        <v>2404</v>
      </c>
      <c r="L3738" s="30">
        <f>IF(M3738="1000 szt.",((J3738/N3738)/1000),IF(M3738="gram",((J3738/N3738)*1000),J3738/N3738))</f>
        <v>0</v>
      </c>
      <c r="M3738" s="6" t="s">
        <v>19</v>
      </c>
      <c r="N3738" s="11">
        <v>6</v>
      </c>
      <c r="O3738" s="56" t="s">
        <v>1354</v>
      </c>
    </row>
    <row r="3739" spans="1:15" ht="30.6" x14ac:dyDescent="0.3">
      <c r="A3739" s="9">
        <v>45722.324999999997</v>
      </c>
      <c r="B3739" s="2" t="s">
        <v>27</v>
      </c>
      <c r="C3739" s="2" t="s">
        <v>28</v>
      </c>
      <c r="D3739" s="2" t="s">
        <v>1708</v>
      </c>
      <c r="E3739" s="12" t="s">
        <v>66</v>
      </c>
      <c r="G3739" s="2" t="s">
        <v>27</v>
      </c>
      <c r="H3739" s="2" t="s">
        <v>64</v>
      </c>
      <c r="I3739" s="2" t="s">
        <v>1940</v>
      </c>
      <c r="K3739" s="3" t="s">
        <v>2405</v>
      </c>
      <c r="L3739" s="30">
        <f>IF(M3739="1000 szt.",((J3739/N3739)/1000),IF(M3739="gram",((J3739/N3739)*1000),J3739/N3739))</f>
        <v>0</v>
      </c>
      <c r="M3739" s="6" t="s">
        <v>19</v>
      </c>
      <c r="N3739" s="11">
        <v>2</v>
      </c>
      <c r="O3739" s="56" t="s">
        <v>1354</v>
      </c>
    </row>
    <row r="3740" spans="1:15" ht="30.6" x14ac:dyDescent="0.3">
      <c r="A3740" s="9">
        <v>45722.324999999997</v>
      </c>
      <c r="B3740" s="2" t="s">
        <v>27</v>
      </c>
      <c r="C3740" s="2" t="s">
        <v>28</v>
      </c>
      <c r="D3740" s="2" t="s">
        <v>1708</v>
      </c>
      <c r="E3740" s="12" t="s">
        <v>66</v>
      </c>
      <c r="G3740" s="2" t="s">
        <v>27</v>
      </c>
      <c r="H3740" s="2" t="s">
        <v>64</v>
      </c>
      <c r="I3740" s="2" t="s">
        <v>1940</v>
      </c>
      <c r="K3740" s="3" t="s">
        <v>2406</v>
      </c>
      <c r="L3740" s="30">
        <f>IF(M3740="1000 szt.",((J3740/N3740)/1000),IF(M3740="gram",((J3740/N3740)*1000),J3740/N3740))</f>
        <v>0</v>
      </c>
      <c r="M3740" s="6" t="s">
        <v>19</v>
      </c>
      <c r="N3740" s="11">
        <v>4</v>
      </c>
      <c r="O3740" s="56" t="s">
        <v>1354</v>
      </c>
    </row>
    <row r="3741" spans="1:15" x14ac:dyDescent="0.3">
      <c r="A3741" s="9">
        <v>45722.324999999997</v>
      </c>
      <c r="B3741" s="2" t="s">
        <v>27</v>
      </c>
      <c r="C3741" s="2" t="s">
        <v>28</v>
      </c>
      <c r="D3741" s="2" t="s">
        <v>1708</v>
      </c>
      <c r="E3741" s="12" t="s">
        <v>66</v>
      </c>
      <c r="G3741" s="2" t="s">
        <v>27</v>
      </c>
      <c r="H3741" s="2" t="s">
        <v>64</v>
      </c>
      <c r="I3741" s="2" t="s">
        <v>1940</v>
      </c>
      <c r="K3741" s="3" t="s">
        <v>2407</v>
      </c>
      <c r="L3741" s="30">
        <f>IF(M3741="1000 szt.",((J3741/N3741)/1000),IF(M3741="gram",((J3741/N3741)*1000),J3741/N3741))</f>
        <v>0</v>
      </c>
      <c r="M3741" s="6" t="s">
        <v>19</v>
      </c>
      <c r="N3741" s="11">
        <v>3</v>
      </c>
      <c r="O3741" s="56" t="s">
        <v>1354</v>
      </c>
    </row>
    <row r="3742" spans="1:15" x14ac:dyDescent="0.3">
      <c r="A3742" s="9">
        <v>45722.324999999997</v>
      </c>
      <c r="B3742" s="2" t="s">
        <v>27</v>
      </c>
      <c r="C3742" s="2" t="s">
        <v>28</v>
      </c>
      <c r="D3742" s="2" t="s">
        <v>1708</v>
      </c>
      <c r="E3742" s="12" t="s">
        <v>66</v>
      </c>
      <c r="G3742" s="2" t="s">
        <v>27</v>
      </c>
      <c r="H3742" s="2" t="s">
        <v>64</v>
      </c>
      <c r="I3742" s="2" t="s">
        <v>1940</v>
      </c>
      <c r="K3742" s="3" t="s">
        <v>2408</v>
      </c>
      <c r="L3742" s="30">
        <f>IF(M3742="1000 szt.",((J3742/N3742)/1000),IF(M3742="gram",((J3742/N3742)*1000),J3742/N3742))</f>
        <v>0</v>
      </c>
      <c r="M3742" s="6" t="s">
        <v>19</v>
      </c>
      <c r="N3742" s="11">
        <v>4</v>
      </c>
      <c r="O3742" s="56" t="s">
        <v>1354</v>
      </c>
    </row>
    <row r="3743" spans="1:15" ht="30.6" x14ac:dyDescent="0.3">
      <c r="A3743" s="9">
        <v>45722.324999999997</v>
      </c>
      <c r="B3743" s="2" t="s">
        <v>27</v>
      </c>
      <c r="C3743" s="2" t="s">
        <v>28</v>
      </c>
      <c r="D3743" s="2" t="s">
        <v>1708</v>
      </c>
      <c r="E3743" s="12" t="s">
        <v>66</v>
      </c>
      <c r="G3743" s="2" t="s">
        <v>27</v>
      </c>
      <c r="H3743" s="2" t="s">
        <v>64</v>
      </c>
      <c r="I3743" s="2" t="s">
        <v>1940</v>
      </c>
      <c r="K3743" s="3" t="s">
        <v>2409</v>
      </c>
      <c r="L3743" s="30">
        <f>IF(M3743="1000 szt.",((J3743/N3743)/1000),IF(M3743="gram",((J3743/N3743)*1000),J3743/N3743))</f>
        <v>0</v>
      </c>
      <c r="M3743" s="6" t="s">
        <v>19</v>
      </c>
      <c r="N3743" s="11">
        <v>2</v>
      </c>
      <c r="O3743" s="56" t="s">
        <v>1354</v>
      </c>
    </row>
    <row r="3744" spans="1:15" ht="30.6" x14ac:dyDescent="0.3">
      <c r="A3744" s="9">
        <v>45722.324999999997</v>
      </c>
      <c r="B3744" s="2" t="s">
        <v>27</v>
      </c>
      <c r="C3744" s="2" t="s">
        <v>28</v>
      </c>
      <c r="D3744" s="2" t="s">
        <v>1708</v>
      </c>
      <c r="E3744" s="12" t="s">
        <v>66</v>
      </c>
      <c r="G3744" s="2" t="s">
        <v>27</v>
      </c>
      <c r="H3744" s="2" t="s">
        <v>64</v>
      </c>
      <c r="I3744" s="2" t="s">
        <v>1940</v>
      </c>
      <c r="K3744" s="3" t="s">
        <v>2410</v>
      </c>
      <c r="L3744" s="30">
        <f>IF(M3744="1000 szt.",((J3744/N3744)/1000),IF(M3744="gram",((J3744/N3744)*1000),J3744/N3744))</f>
        <v>0</v>
      </c>
      <c r="M3744" s="6" t="s">
        <v>19</v>
      </c>
      <c r="N3744" s="11">
        <v>4</v>
      </c>
      <c r="O3744" s="56" t="s">
        <v>1354</v>
      </c>
    </row>
    <row r="3745" spans="1:15" ht="30.6" x14ac:dyDescent="0.3">
      <c r="A3745" s="9">
        <v>45722.324999999997</v>
      </c>
      <c r="B3745" s="2" t="s">
        <v>27</v>
      </c>
      <c r="C3745" s="2" t="s">
        <v>28</v>
      </c>
      <c r="D3745" s="2" t="s">
        <v>1708</v>
      </c>
      <c r="E3745" s="12" t="s">
        <v>66</v>
      </c>
      <c r="G3745" s="2" t="s">
        <v>27</v>
      </c>
      <c r="H3745" s="2" t="s">
        <v>64</v>
      </c>
      <c r="I3745" s="2" t="s">
        <v>1940</v>
      </c>
      <c r="K3745" s="3" t="s">
        <v>2411</v>
      </c>
      <c r="L3745" s="30">
        <f>IF(M3745="1000 szt.",((J3745/N3745)/1000),IF(M3745="gram",((J3745/N3745)*1000),J3745/N3745))</f>
        <v>0</v>
      </c>
      <c r="M3745" s="6" t="s">
        <v>19</v>
      </c>
      <c r="N3745" s="11">
        <v>5</v>
      </c>
      <c r="O3745" s="56" t="s">
        <v>1354</v>
      </c>
    </row>
    <row r="3746" spans="1:15" ht="30.6" x14ac:dyDescent="0.3">
      <c r="A3746" s="9">
        <v>45722.324999999997</v>
      </c>
      <c r="B3746" s="2" t="s">
        <v>27</v>
      </c>
      <c r="C3746" s="2" t="s">
        <v>28</v>
      </c>
      <c r="D3746" s="2" t="s">
        <v>1708</v>
      </c>
      <c r="E3746" s="12" t="s">
        <v>66</v>
      </c>
      <c r="G3746" s="2" t="s">
        <v>27</v>
      </c>
      <c r="H3746" s="2" t="s">
        <v>64</v>
      </c>
      <c r="I3746" s="2" t="s">
        <v>1940</v>
      </c>
      <c r="K3746" s="3" t="s">
        <v>2412</v>
      </c>
      <c r="L3746" s="30">
        <f>IF(M3746="1000 szt.",((J3746/N3746)/1000),IF(M3746="gram",((J3746/N3746)*1000),J3746/N3746))</f>
        <v>0</v>
      </c>
      <c r="M3746" s="6" t="s">
        <v>19</v>
      </c>
      <c r="N3746" s="11">
        <v>3</v>
      </c>
      <c r="O3746" s="56" t="s">
        <v>1354</v>
      </c>
    </row>
    <row r="3747" spans="1:15" ht="30.6" x14ac:dyDescent="0.3">
      <c r="A3747" s="9">
        <v>45722.324999999997</v>
      </c>
      <c r="B3747" s="2" t="s">
        <v>27</v>
      </c>
      <c r="C3747" s="2" t="s">
        <v>28</v>
      </c>
      <c r="D3747" s="2" t="s">
        <v>1708</v>
      </c>
      <c r="E3747" s="12" t="s">
        <v>66</v>
      </c>
      <c r="G3747" s="2" t="s">
        <v>27</v>
      </c>
      <c r="H3747" s="2" t="s">
        <v>17</v>
      </c>
      <c r="I3747" s="2" t="s">
        <v>1940</v>
      </c>
      <c r="K3747" s="3" t="s">
        <v>2413</v>
      </c>
      <c r="L3747" s="30">
        <f>IF(M3747="1000 szt.",((J3747/N3747)/1000),IF(M3747="gram",((J3747/N3747)*1000),J3747/N3747))</f>
        <v>0</v>
      </c>
      <c r="M3747" s="6" t="s">
        <v>19</v>
      </c>
      <c r="N3747" s="11">
        <v>89</v>
      </c>
      <c r="O3747" s="56" t="s">
        <v>1354</v>
      </c>
    </row>
    <row r="3748" spans="1:15" ht="30.6" x14ac:dyDescent="0.3">
      <c r="A3748" s="9">
        <v>45722.324999999997</v>
      </c>
      <c r="B3748" s="2" t="s">
        <v>27</v>
      </c>
      <c r="C3748" s="2" t="s">
        <v>28</v>
      </c>
      <c r="D3748" s="2" t="s">
        <v>1708</v>
      </c>
      <c r="E3748" s="12" t="s">
        <v>66</v>
      </c>
      <c r="G3748" s="2" t="s">
        <v>27</v>
      </c>
      <c r="H3748" s="2" t="s">
        <v>17</v>
      </c>
      <c r="I3748" s="2" t="s">
        <v>18</v>
      </c>
      <c r="K3748" s="3" t="s">
        <v>2414</v>
      </c>
      <c r="L3748" s="30">
        <f>IF(M3748="1000 szt.",((J3748/N3748)/1000),IF(M3748="gram",((J3748/N3748)*1000),J3748/N3748))</f>
        <v>0</v>
      </c>
      <c r="M3748" s="6" t="s">
        <v>19</v>
      </c>
      <c r="N3748" s="11">
        <v>50</v>
      </c>
      <c r="O3748" s="56" t="s">
        <v>1354</v>
      </c>
    </row>
    <row r="3749" spans="1:15" ht="20.399999999999999" x14ac:dyDescent="0.3">
      <c r="A3749" s="9">
        <v>45722.324999999997</v>
      </c>
      <c r="B3749" s="2" t="s">
        <v>27</v>
      </c>
      <c r="C3749" s="2" t="s">
        <v>28</v>
      </c>
      <c r="D3749" s="2" t="s">
        <v>1708</v>
      </c>
      <c r="E3749" s="12" t="s">
        <v>66</v>
      </c>
      <c r="G3749" s="2" t="s">
        <v>27</v>
      </c>
      <c r="H3749" s="2" t="s">
        <v>17</v>
      </c>
      <c r="I3749" s="2" t="s">
        <v>1940</v>
      </c>
      <c r="K3749" s="3" t="s">
        <v>2415</v>
      </c>
      <c r="L3749" s="30">
        <f>IF(M3749="1000 szt.",((J3749/N3749)/1000),IF(M3749="gram",((J3749/N3749)*1000),J3749/N3749))</f>
        <v>0</v>
      </c>
      <c r="M3749" s="6" t="s">
        <v>19</v>
      </c>
      <c r="N3749" s="11">
        <v>62</v>
      </c>
      <c r="O3749" s="56" t="s">
        <v>1354</v>
      </c>
    </row>
    <row r="3750" spans="1:15" ht="30.6" x14ac:dyDescent="0.3">
      <c r="A3750" s="9">
        <v>45722.324999999997</v>
      </c>
      <c r="B3750" s="2" t="s">
        <v>27</v>
      </c>
      <c r="C3750" s="2" t="s">
        <v>28</v>
      </c>
      <c r="D3750" s="2" t="s">
        <v>1708</v>
      </c>
      <c r="E3750" s="12" t="s">
        <v>66</v>
      </c>
      <c r="G3750" s="2" t="s">
        <v>27</v>
      </c>
      <c r="H3750" s="2" t="s">
        <v>64</v>
      </c>
      <c r="I3750" s="2" t="s">
        <v>1940</v>
      </c>
      <c r="K3750" s="3" t="s">
        <v>2416</v>
      </c>
      <c r="L3750" s="30">
        <f>IF(M3750="1000 szt.",((J3750/N3750)/1000),IF(M3750="gram",((J3750/N3750)*1000),J3750/N3750))</f>
        <v>0</v>
      </c>
      <c r="M3750" s="6" t="s">
        <v>19</v>
      </c>
      <c r="N3750" s="11">
        <v>22</v>
      </c>
      <c r="O3750" s="56" t="s">
        <v>1354</v>
      </c>
    </row>
    <row r="3751" spans="1:15" x14ac:dyDescent="0.3">
      <c r="A3751" s="9">
        <v>45722.324999999997</v>
      </c>
      <c r="B3751" s="2" t="s">
        <v>27</v>
      </c>
      <c r="C3751" s="2" t="s">
        <v>28</v>
      </c>
      <c r="D3751" s="2" t="s">
        <v>1708</v>
      </c>
      <c r="E3751" s="12" t="s">
        <v>66</v>
      </c>
      <c r="G3751" s="2" t="s">
        <v>27</v>
      </c>
      <c r="H3751" s="2" t="s">
        <v>64</v>
      </c>
      <c r="I3751" s="2" t="s">
        <v>1940</v>
      </c>
      <c r="K3751" s="3" t="s">
        <v>2417</v>
      </c>
      <c r="L3751" s="30">
        <f>IF(M3751="1000 szt.",((J3751/N3751)/1000),IF(M3751="gram",((J3751/N3751)*1000),J3751/N3751))</f>
        <v>0</v>
      </c>
      <c r="M3751" s="6" t="s">
        <v>19</v>
      </c>
      <c r="N3751" s="11">
        <v>6</v>
      </c>
      <c r="O3751" s="56" t="s">
        <v>1354</v>
      </c>
    </row>
    <row r="3752" spans="1:15" ht="20.399999999999999" x14ac:dyDescent="0.3">
      <c r="A3752" s="9">
        <v>45722.324999999997</v>
      </c>
      <c r="B3752" s="2" t="s">
        <v>27</v>
      </c>
      <c r="C3752" s="2" t="s">
        <v>28</v>
      </c>
      <c r="D3752" s="2" t="s">
        <v>1708</v>
      </c>
      <c r="E3752" s="12" t="s">
        <v>66</v>
      </c>
      <c r="G3752" s="2" t="s">
        <v>27</v>
      </c>
      <c r="H3752" s="2" t="s">
        <v>64</v>
      </c>
      <c r="I3752" s="2" t="s">
        <v>1940</v>
      </c>
      <c r="K3752" s="3" t="s">
        <v>2418</v>
      </c>
      <c r="L3752" s="30">
        <f>IF(M3752="1000 szt.",((J3752/N3752)/1000),IF(M3752="gram",((J3752/N3752)*1000),J3752/N3752))</f>
        <v>0</v>
      </c>
      <c r="M3752" s="6" t="s">
        <v>19</v>
      </c>
      <c r="N3752" s="11">
        <v>11</v>
      </c>
      <c r="O3752" s="56" t="s">
        <v>1354</v>
      </c>
    </row>
    <row r="3753" spans="1:15" ht="20.399999999999999" x14ac:dyDescent="0.3">
      <c r="A3753" s="9">
        <v>45722.324999999997</v>
      </c>
      <c r="B3753" s="2" t="s">
        <v>27</v>
      </c>
      <c r="C3753" s="2" t="s">
        <v>28</v>
      </c>
      <c r="D3753" s="2" t="s">
        <v>1708</v>
      </c>
      <c r="E3753" s="12" t="s">
        <v>66</v>
      </c>
      <c r="G3753" s="2" t="s">
        <v>27</v>
      </c>
      <c r="H3753" s="2" t="s">
        <v>64</v>
      </c>
      <c r="I3753" s="2" t="s">
        <v>1940</v>
      </c>
      <c r="K3753" s="3" t="s">
        <v>2419</v>
      </c>
      <c r="L3753" s="30">
        <f>IF(M3753="1000 szt.",((J3753/N3753)/1000),IF(M3753="gram",((J3753/N3753)*1000),J3753/N3753))</f>
        <v>0</v>
      </c>
      <c r="M3753" s="6" t="s">
        <v>19</v>
      </c>
      <c r="N3753" s="11">
        <v>9</v>
      </c>
      <c r="O3753" s="56" t="s">
        <v>1354</v>
      </c>
    </row>
    <row r="3754" spans="1:15" x14ac:dyDescent="0.3">
      <c r="A3754" s="9">
        <v>45722.324999999997</v>
      </c>
      <c r="B3754" s="2" t="s">
        <v>27</v>
      </c>
      <c r="C3754" s="2" t="s">
        <v>28</v>
      </c>
      <c r="D3754" s="2" t="s">
        <v>1708</v>
      </c>
      <c r="E3754" s="12" t="s">
        <v>66</v>
      </c>
      <c r="G3754" s="2" t="s">
        <v>27</v>
      </c>
      <c r="H3754" s="2" t="s">
        <v>64</v>
      </c>
      <c r="I3754" s="2" t="s">
        <v>1940</v>
      </c>
      <c r="K3754" s="3" t="s">
        <v>2420</v>
      </c>
      <c r="L3754" s="30">
        <f>IF(M3754="1000 szt.",((J3754/N3754)/1000),IF(M3754="gram",((J3754/N3754)*1000),J3754/N3754))</f>
        <v>0</v>
      </c>
      <c r="M3754" s="6" t="s">
        <v>19</v>
      </c>
      <c r="N3754" s="11">
        <v>6</v>
      </c>
      <c r="O3754" s="56" t="s">
        <v>1354</v>
      </c>
    </row>
    <row r="3755" spans="1:15" ht="30.6" x14ac:dyDescent="0.3">
      <c r="A3755" s="9">
        <v>45722.324999999997</v>
      </c>
      <c r="B3755" s="2" t="s">
        <v>27</v>
      </c>
      <c r="C3755" s="2" t="s">
        <v>28</v>
      </c>
      <c r="D3755" s="2" t="s">
        <v>1708</v>
      </c>
      <c r="E3755" s="12" t="s">
        <v>66</v>
      </c>
      <c r="G3755" s="2" t="s">
        <v>27</v>
      </c>
      <c r="H3755" s="2" t="s">
        <v>64</v>
      </c>
      <c r="I3755" s="2" t="s">
        <v>1940</v>
      </c>
      <c r="K3755" s="3" t="s">
        <v>2421</v>
      </c>
      <c r="L3755" s="30">
        <f>IF(M3755="1000 szt.",((J3755/N3755)/1000),IF(M3755="gram",((J3755/N3755)*1000),J3755/N3755))</f>
        <v>0</v>
      </c>
      <c r="M3755" s="6" t="s">
        <v>19</v>
      </c>
      <c r="N3755" s="11">
        <v>3</v>
      </c>
      <c r="O3755" s="56" t="s">
        <v>1354</v>
      </c>
    </row>
    <row r="3756" spans="1:15" ht="30.6" x14ac:dyDescent="0.3">
      <c r="A3756" s="9">
        <v>45722.324999999997</v>
      </c>
      <c r="B3756" s="2" t="s">
        <v>27</v>
      </c>
      <c r="C3756" s="2" t="s">
        <v>28</v>
      </c>
      <c r="D3756" s="2" t="s">
        <v>1708</v>
      </c>
      <c r="E3756" s="12" t="s">
        <v>66</v>
      </c>
      <c r="G3756" s="2" t="s">
        <v>27</v>
      </c>
      <c r="H3756" s="2" t="s">
        <v>64</v>
      </c>
      <c r="I3756" s="2" t="s">
        <v>1940</v>
      </c>
      <c r="K3756" s="3" t="s">
        <v>2422</v>
      </c>
      <c r="L3756" s="30">
        <f>IF(M3756="1000 szt.",((J3756/N3756)/1000),IF(M3756="gram",((J3756/N3756)*1000),J3756/N3756))</f>
        <v>0</v>
      </c>
      <c r="M3756" s="6" t="s">
        <v>19</v>
      </c>
      <c r="N3756" s="11">
        <v>4</v>
      </c>
      <c r="O3756" s="56" t="s">
        <v>1354</v>
      </c>
    </row>
    <row r="3757" spans="1:15" ht="30.6" x14ac:dyDescent="0.3">
      <c r="A3757" s="9">
        <v>45722.324999999997</v>
      </c>
      <c r="B3757" s="2" t="s">
        <v>27</v>
      </c>
      <c r="C3757" s="2" t="s">
        <v>28</v>
      </c>
      <c r="D3757" s="2" t="s">
        <v>1708</v>
      </c>
      <c r="E3757" s="12" t="s">
        <v>66</v>
      </c>
      <c r="G3757" s="2" t="s">
        <v>27</v>
      </c>
      <c r="H3757" s="2" t="s">
        <v>64</v>
      </c>
      <c r="I3757" s="2" t="s">
        <v>1940</v>
      </c>
      <c r="K3757" s="3" t="s">
        <v>2423</v>
      </c>
      <c r="L3757" s="30">
        <f>IF(M3757="1000 szt.",((J3757/N3757)/1000),IF(M3757="gram",((J3757/N3757)*1000),J3757/N3757))</f>
        <v>0</v>
      </c>
      <c r="M3757" s="6" t="s">
        <v>19</v>
      </c>
      <c r="N3757" s="11">
        <v>13</v>
      </c>
      <c r="O3757" s="56" t="s">
        <v>1354</v>
      </c>
    </row>
    <row r="3758" spans="1:15" ht="20.399999999999999" x14ac:dyDescent="0.3">
      <c r="A3758" s="9">
        <v>45722.324999999997</v>
      </c>
      <c r="B3758" s="2" t="s">
        <v>27</v>
      </c>
      <c r="C3758" s="2" t="s">
        <v>28</v>
      </c>
      <c r="D3758" s="2" t="s">
        <v>1708</v>
      </c>
      <c r="E3758" s="12" t="s">
        <v>66</v>
      </c>
      <c r="G3758" s="2" t="s">
        <v>27</v>
      </c>
      <c r="H3758" s="2" t="s">
        <v>17</v>
      </c>
      <c r="I3758" s="2" t="s">
        <v>18</v>
      </c>
      <c r="K3758" s="3" t="s">
        <v>2424</v>
      </c>
      <c r="L3758" s="30">
        <f>IF(M3758="1000 szt.",((J3758/N3758)/1000),IF(M3758="gram",((J3758/N3758)*1000),J3758/N3758))</f>
        <v>0</v>
      </c>
      <c r="M3758" s="6" t="s">
        <v>19</v>
      </c>
      <c r="N3758" s="11">
        <v>1</v>
      </c>
      <c r="O3758" s="56" t="s">
        <v>1354</v>
      </c>
    </row>
    <row r="3759" spans="1:15" x14ac:dyDescent="0.3">
      <c r="A3759" s="9">
        <v>45722.324999999997</v>
      </c>
      <c r="B3759" s="2" t="s">
        <v>27</v>
      </c>
      <c r="C3759" s="2" t="s">
        <v>28</v>
      </c>
      <c r="D3759" s="2" t="s">
        <v>1708</v>
      </c>
      <c r="E3759" s="12" t="s">
        <v>66</v>
      </c>
      <c r="G3759" s="2" t="s">
        <v>27</v>
      </c>
      <c r="H3759" s="2" t="s">
        <v>17</v>
      </c>
      <c r="I3759" s="2" t="s">
        <v>18</v>
      </c>
      <c r="K3759" s="3" t="s">
        <v>2425</v>
      </c>
      <c r="L3759" s="30">
        <f>IF(M3759="1000 szt.",((J3759/N3759)/1000),IF(M3759="gram",((J3759/N3759)*1000),J3759/N3759))</f>
        <v>0</v>
      </c>
      <c r="M3759" s="6" t="s">
        <v>19</v>
      </c>
      <c r="N3759" s="11">
        <v>84</v>
      </c>
      <c r="O3759" s="56" t="s">
        <v>1354</v>
      </c>
    </row>
    <row r="3760" spans="1:15" x14ac:dyDescent="0.3">
      <c r="A3760" s="9">
        <v>45722.324999999997</v>
      </c>
      <c r="B3760" s="2" t="s">
        <v>27</v>
      </c>
      <c r="C3760" s="2" t="s">
        <v>28</v>
      </c>
      <c r="D3760" s="2" t="s">
        <v>1708</v>
      </c>
      <c r="E3760" s="12" t="s">
        <v>66</v>
      </c>
      <c r="G3760" s="2" t="s">
        <v>27</v>
      </c>
      <c r="H3760" s="2" t="s">
        <v>64</v>
      </c>
      <c r="I3760" s="2" t="s">
        <v>1940</v>
      </c>
      <c r="K3760" s="3" t="s">
        <v>2426</v>
      </c>
      <c r="L3760" s="30">
        <f>IF(M3760="1000 szt.",((J3760/N3760)/1000),IF(M3760="gram",((J3760/N3760)*1000),J3760/N3760))</f>
        <v>0</v>
      </c>
      <c r="M3760" s="6" t="s">
        <v>19</v>
      </c>
      <c r="N3760" s="11">
        <v>2</v>
      </c>
      <c r="O3760" s="56" t="s">
        <v>1354</v>
      </c>
    </row>
    <row r="3761" spans="1:15" ht="20.399999999999999" x14ac:dyDescent="0.3">
      <c r="A3761" s="9">
        <v>45722.324999999997</v>
      </c>
      <c r="B3761" s="2" t="s">
        <v>27</v>
      </c>
      <c r="C3761" s="2" t="s">
        <v>28</v>
      </c>
      <c r="D3761" s="2" t="s">
        <v>1708</v>
      </c>
      <c r="E3761" s="12" t="s">
        <v>66</v>
      </c>
      <c r="G3761" s="2" t="s">
        <v>27</v>
      </c>
      <c r="H3761" s="2" t="s">
        <v>64</v>
      </c>
      <c r="I3761" s="2" t="s">
        <v>1940</v>
      </c>
      <c r="K3761" s="3" t="s">
        <v>2427</v>
      </c>
      <c r="L3761" s="30">
        <f>IF(M3761="1000 szt.",((J3761/N3761)/1000),IF(M3761="gram",((J3761/N3761)*1000),J3761/N3761))</f>
        <v>0</v>
      </c>
      <c r="M3761" s="6" t="s">
        <v>19</v>
      </c>
      <c r="N3761" s="11">
        <v>1</v>
      </c>
      <c r="O3761" s="56" t="s">
        <v>1354</v>
      </c>
    </row>
    <row r="3762" spans="1:15" ht="20.399999999999999" x14ac:dyDescent="0.3">
      <c r="A3762" s="9">
        <v>45722.324999999997</v>
      </c>
      <c r="B3762" s="2" t="s">
        <v>27</v>
      </c>
      <c r="C3762" s="2" t="s">
        <v>28</v>
      </c>
      <c r="D3762" s="2" t="s">
        <v>1708</v>
      </c>
      <c r="E3762" s="12" t="s">
        <v>66</v>
      </c>
      <c r="G3762" s="2" t="s">
        <v>27</v>
      </c>
      <c r="H3762" s="2" t="s">
        <v>64</v>
      </c>
      <c r="I3762" s="2" t="s">
        <v>1940</v>
      </c>
      <c r="K3762" s="3" t="s">
        <v>2428</v>
      </c>
      <c r="L3762" s="30">
        <f>IF(M3762="1000 szt.",((J3762/N3762)/1000),IF(M3762="gram",((J3762/N3762)*1000),J3762/N3762))</f>
        <v>0</v>
      </c>
      <c r="M3762" s="6" t="s">
        <v>19</v>
      </c>
      <c r="N3762" s="11">
        <v>4</v>
      </c>
      <c r="O3762" s="56" t="s">
        <v>1354</v>
      </c>
    </row>
    <row r="3763" spans="1:15" x14ac:dyDescent="0.3">
      <c r="A3763" s="9">
        <v>45722.324999999997</v>
      </c>
      <c r="B3763" s="2" t="s">
        <v>27</v>
      </c>
      <c r="C3763" s="2" t="s">
        <v>28</v>
      </c>
      <c r="D3763" s="2" t="s">
        <v>1708</v>
      </c>
      <c r="E3763" s="12" t="s">
        <v>66</v>
      </c>
      <c r="G3763" s="2" t="s">
        <v>27</v>
      </c>
      <c r="H3763" s="2" t="s">
        <v>64</v>
      </c>
      <c r="I3763" s="2" t="s">
        <v>1940</v>
      </c>
      <c r="K3763" s="3" t="s">
        <v>2429</v>
      </c>
      <c r="L3763" s="30">
        <f>IF(M3763="1000 szt.",((J3763/N3763)/1000),IF(M3763="gram",((J3763/N3763)*1000),J3763/N3763))</f>
        <v>0</v>
      </c>
      <c r="M3763" s="6" t="s">
        <v>19</v>
      </c>
      <c r="N3763" s="11">
        <v>6</v>
      </c>
      <c r="O3763" s="56" t="s">
        <v>1354</v>
      </c>
    </row>
    <row r="3764" spans="1:15" x14ac:dyDescent="0.3">
      <c r="A3764" s="9">
        <v>45722.324999999997</v>
      </c>
      <c r="B3764" s="2" t="s">
        <v>27</v>
      </c>
      <c r="C3764" s="2" t="s">
        <v>28</v>
      </c>
      <c r="D3764" s="2" t="s">
        <v>1708</v>
      </c>
      <c r="E3764" s="12" t="s">
        <v>66</v>
      </c>
      <c r="G3764" s="2" t="s">
        <v>27</v>
      </c>
      <c r="H3764" s="2" t="s">
        <v>64</v>
      </c>
      <c r="I3764" s="2" t="s">
        <v>1940</v>
      </c>
      <c r="K3764" s="3" t="s">
        <v>2430</v>
      </c>
      <c r="L3764" s="30">
        <f>IF(M3764="1000 szt.",((J3764/N3764)/1000),IF(M3764="gram",((J3764/N3764)*1000),J3764/N3764))</f>
        <v>0</v>
      </c>
      <c r="M3764" s="6" t="s">
        <v>19</v>
      </c>
      <c r="N3764" s="11">
        <v>6</v>
      </c>
      <c r="O3764" s="56" t="s">
        <v>1354</v>
      </c>
    </row>
    <row r="3765" spans="1:15" x14ac:dyDescent="0.3">
      <c r="A3765" s="9">
        <v>45722.324999999997</v>
      </c>
      <c r="B3765" s="2" t="s">
        <v>27</v>
      </c>
      <c r="C3765" s="2" t="s">
        <v>28</v>
      </c>
      <c r="D3765" s="2" t="s">
        <v>1708</v>
      </c>
      <c r="E3765" s="12" t="s">
        <v>66</v>
      </c>
      <c r="G3765" s="2" t="s">
        <v>27</v>
      </c>
      <c r="H3765" s="2" t="s">
        <v>64</v>
      </c>
      <c r="I3765" s="2" t="s">
        <v>1940</v>
      </c>
      <c r="K3765" s="3" t="s">
        <v>2431</v>
      </c>
      <c r="L3765" s="30">
        <f>IF(M3765="1000 szt.",((J3765/N3765)/1000),IF(M3765="gram",((J3765/N3765)*1000),J3765/N3765))</f>
        <v>0</v>
      </c>
      <c r="M3765" s="6" t="s">
        <v>19</v>
      </c>
      <c r="N3765" s="11">
        <v>2</v>
      </c>
      <c r="O3765" s="56" t="s">
        <v>1354</v>
      </c>
    </row>
    <row r="3766" spans="1:15" ht="20.399999999999999" x14ac:dyDescent="0.3">
      <c r="A3766" s="9">
        <v>45722.324999999997</v>
      </c>
      <c r="B3766" s="2" t="s">
        <v>27</v>
      </c>
      <c r="C3766" s="2" t="s">
        <v>28</v>
      </c>
      <c r="D3766" s="2" t="s">
        <v>1708</v>
      </c>
      <c r="E3766" s="12" t="s">
        <v>66</v>
      </c>
      <c r="G3766" s="2" t="s">
        <v>27</v>
      </c>
      <c r="H3766" s="2" t="s">
        <v>64</v>
      </c>
      <c r="I3766" s="2" t="s">
        <v>1940</v>
      </c>
      <c r="K3766" s="3" t="s">
        <v>2432</v>
      </c>
      <c r="L3766" s="30">
        <f>IF(M3766="1000 szt.",((J3766/N3766)/1000),IF(M3766="gram",((J3766/N3766)*1000),J3766/N3766))</f>
        <v>0</v>
      </c>
      <c r="M3766" s="6" t="s">
        <v>19</v>
      </c>
      <c r="N3766" s="11">
        <v>11</v>
      </c>
      <c r="O3766" s="56" t="s">
        <v>1354</v>
      </c>
    </row>
    <row r="3767" spans="1:15" x14ac:dyDescent="0.3">
      <c r="A3767" s="9">
        <v>45722.324999999997</v>
      </c>
      <c r="B3767" s="2" t="s">
        <v>27</v>
      </c>
      <c r="C3767" s="2" t="s">
        <v>28</v>
      </c>
      <c r="D3767" s="2" t="s">
        <v>1708</v>
      </c>
      <c r="E3767" s="12" t="s">
        <v>66</v>
      </c>
      <c r="G3767" s="2" t="s">
        <v>27</v>
      </c>
      <c r="H3767" s="2" t="s">
        <v>64</v>
      </c>
      <c r="I3767" s="2" t="s">
        <v>1940</v>
      </c>
      <c r="K3767" s="3" t="s">
        <v>2433</v>
      </c>
      <c r="L3767" s="30">
        <f>IF(M3767="1000 szt.",((J3767/N3767)/1000),IF(M3767="gram",((J3767/N3767)*1000),J3767/N3767))</f>
        <v>0</v>
      </c>
      <c r="M3767" s="6" t="s">
        <v>19</v>
      </c>
      <c r="N3767" s="11">
        <v>1</v>
      </c>
      <c r="O3767" s="56" t="s">
        <v>1354</v>
      </c>
    </row>
    <row r="3768" spans="1:15" x14ac:dyDescent="0.3">
      <c r="A3768" s="9">
        <v>45722.324999999997</v>
      </c>
      <c r="B3768" s="2" t="s">
        <v>27</v>
      </c>
      <c r="C3768" s="2" t="s">
        <v>28</v>
      </c>
      <c r="D3768" s="2" t="s">
        <v>1708</v>
      </c>
      <c r="E3768" s="12" t="s">
        <v>66</v>
      </c>
      <c r="G3768" s="2" t="s">
        <v>27</v>
      </c>
      <c r="H3768" s="2" t="s">
        <v>64</v>
      </c>
      <c r="I3768" s="2" t="s">
        <v>1940</v>
      </c>
      <c r="K3768" s="3" t="s">
        <v>2434</v>
      </c>
      <c r="L3768" s="30">
        <f>IF(M3768="1000 szt.",((J3768/N3768)/1000),IF(M3768="gram",((J3768/N3768)*1000),J3768/N3768))</f>
        <v>0</v>
      </c>
      <c r="M3768" s="6" t="s">
        <v>19</v>
      </c>
      <c r="N3768" s="11">
        <v>1</v>
      </c>
      <c r="O3768" s="56" t="s">
        <v>1354</v>
      </c>
    </row>
    <row r="3769" spans="1:15" x14ac:dyDescent="0.3">
      <c r="A3769" s="9">
        <v>45722.324999999997</v>
      </c>
      <c r="B3769" s="2" t="s">
        <v>27</v>
      </c>
      <c r="C3769" s="2" t="s">
        <v>28</v>
      </c>
      <c r="D3769" s="2" t="s">
        <v>1708</v>
      </c>
      <c r="E3769" s="12" t="s">
        <v>66</v>
      </c>
      <c r="G3769" s="2" t="s">
        <v>27</v>
      </c>
      <c r="H3769" s="2" t="s">
        <v>64</v>
      </c>
      <c r="I3769" s="2" t="s">
        <v>1940</v>
      </c>
      <c r="K3769" s="3" t="s">
        <v>2435</v>
      </c>
      <c r="L3769" s="30">
        <f>IF(M3769="1000 szt.",((J3769/N3769)/1000),IF(M3769="gram",((J3769/N3769)*1000),J3769/N3769))</f>
        <v>0</v>
      </c>
      <c r="M3769" s="6" t="s">
        <v>19</v>
      </c>
      <c r="N3769" s="11">
        <v>4</v>
      </c>
      <c r="O3769" s="56" t="s">
        <v>1354</v>
      </c>
    </row>
    <row r="3770" spans="1:15" x14ac:dyDescent="0.3">
      <c r="A3770" s="9">
        <v>45722.324999999997</v>
      </c>
      <c r="B3770" s="2" t="s">
        <v>27</v>
      </c>
      <c r="C3770" s="2" t="s">
        <v>28</v>
      </c>
      <c r="D3770" s="2" t="s">
        <v>1708</v>
      </c>
      <c r="E3770" s="12" t="s">
        <v>66</v>
      </c>
      <c r="G3770" s="2" t="s">
        <v>27</v>
      </c>
      <c r="H3770" s="2" t="s">
        <v>11</v>
      </c>
      <c r="I3770" s="2" t="s">
        <v>11</v>
      </c>
      <c r="K3770" s="3" t="s">
        <v>2436</v>
      </c>
      <c r="L3770" s="30">
        <f>IF(M3770="1000 szt.",((J3770/N3770)/1000),IF(M3770="gram",((J3770/N3770)*1000),J3770/N3770))</f>
        <v>0</v>
      </c>
      <c r="M3770" s="6" t="s">
        <v>19</v>
      </c>
      <c r="N3770" s="11">
        <v>4</v>
      </c>
      <c r="O3770" s="56" t="s">
        <v>1354</v>
      </c>
    </row>
    <row r="3771" spans="1:15" x14ac:dyDescent="0.3">
      <c r="A3771" s="9">
        <v>45723.451388888891</v>
      </c>
      <c r="B3771" s="2" t="s">
        <v>3</v>
      </c>
      <c r="C3771" s="2" t="s">
        <v>4</v>
      </c>
      <c r="D3771" s="2" t="s">
        <v>1708</v>
      </c>
      <c r="E3771" s="12" t="s">
        <v>66</v>
      </c>
      <c r="F3771" s="12" t="s">
        <v>1900</v>
      </c>
      <c r="G3771" s="2" t="s">
        <v>23</v>
      </c>
      <c r="H3771" s="2" t="s">
        <v>55</v>
      </c>
      <c r="I3771" s="2" t="s">
        <v>1205</v>
      </c>
      <c r="J3771" s="17">
        <v>20</v>
      </c>
      <c r="K3771" s="3" t="s">
        <v>2437</v>
      </c>
      <c r="L3771" s="30">
        <f>IF(M3771="1000 szt.",((J3771/N3771)/1000),IF(M3771="gram",((J3771/N3771)*1000),J3771/N3771))</f>
        <v>40</v>
      </c>
      <c r="M3771" s="6" t="s">
        <v>46</v>
      </c>
      <c r="N3771" s="11">
        <v>0.5</v>
      </c>
      <c r="O3771" s="56" t="s">
        <v>1163</v>
      </c>
    </row>
    <row r="3772" spans="1:15" x14ac:dyDescent="0.3">
      <c r="A3772" s="9">
        <v>45723.392361111109</v>
      </c>
      <c r="B3772" s="2" t="s">
        <v>3</v>
      </c>
      <c r="C3772" s="2" t="s">
        <v>4</v>
      </c>
      <c r="D3772" s="2" t="s">
        <v>1708</v>
      </c>
      <c r="E3772" s="12" t="s">
        <v>25</v>
      </c>
      <c r="F3772" s="12" t="s">
        <v>1901</v>
      </c>
      <c r="G3772" s="2" t="s">
        <v>26</v>
      </c>
      <c r="H3772" s="2" t="s">
        <v>7</v>
      </c>
      <c r="I3772" s="2" t="s">
        <v>7</v>
      </c>
      <c r="J3772" s="17">
        <v>210.89</v>
      </c>
      <c r="L3772" s="30">
        <f>IF(M3772="1000 szt.",((J3772/N3772)/1000),IF(M3772="gram",((J3772/N3772)*1000),J3772/N3772))</f>
        <v>0.87870833333333331</v>
      </c>
      <c r="M3772" s="6" t="s">
        <v>19</v>
      </c>
      <c r="N3772" s="11">
        <v>240</v>
      </c>
      <c r="O3772" s="56" t="s">
        <v>1354</v>
      </c>
    </row>
    <row r="3773" spans="1:15" x14ac:dyDescent="0.3">
      <c r="A3773" s="9">
        <v>45723.524305555555</v>
      </c>
      <c r="B3773" s="2" t="s">
        <v>27</v>
      </c>
      <c r="C3773" s="2" t="s">
        <v>32</v>
      </c>
      <c r="D3773" s="2" t="s">
        <v>1709</v>
      </c>
      <c r="E3773" s="12" t="s">
        <v>224</v>
      </c>
      <c r="G3773" s="2" t="s">
        <v>23</v>
      </c>
      <c r="H3773" s="2" t="s">
        <v>7</v>
      </c>
      <c r="I3773" s="2" t="s">
        <v>7</v>
      </c>
      <c r="J3773" s="17">
        <v>158.16</v>
      </c>
      <c r="K3773" s="3" t="s">
        <v>2209</v>
      </c>
      <c r="L3773" s="30">
        <f>IF(M3773="1000 szt.",((J3773/N3773)/1000),IF(M3773="gram",((J3773/N3773)*1000),J3773/N3773))</f>
        <v>0.8786666666666666</v>
      </c>
      <c r="M3773" s="6" t="s">
        <v>19</v>
      </c>
      <c r="N3773" s="11">
        <v>180</v>
      </c>
      <c r="O3773" s="56" t="s">
        <v>1354</v>
      </c>
    </row>
    <row r="3774" spans="1:15" x14ac:dyDescent="0.3">
      <c r="A3774" s="9">
        <v>45723.524305555555</v>
      </c>
      <c r="B3774" s="2" t="s">
        <v>27</v>
      </c>
      <c r="C3774" s="2" t="s">
        <v>32</v>
      </c>
      <c r="D3774" s="2" t="s">
        <v>1709</v>
      </c>
      <c r="E3774" s="12" t="s">
        <v>224</v>
      </c>
      <c r="G3774" s="2" t="s">
        <v>23</v>
      </c>
      <c r="H3774" s="2" t="s">
        <v>55</v>
      </c>
      <c r="I3774" s="2" t="s">
        <v>57</v>
      </c>
      <c r="J3774" s="17">
        <v>140</v>
      </c>
      <c r="K3774" s="3" t="s">
        <v>2438</v>
      </c>
      <c r="L3774" s="30">
        <f>IF(M3774="1000 szt.",((J3774/N3774)/1000),IF(M3774="gram",((J3774/N3774)*1000),J3774/N3774))</f>
        <v>40</v>
      </c>
      <c r="M3774" s="6" t="s">
        <v>46</v>
      </c>
      <c r="N3774" s="11">
        <v>3.5</v>
      </c>
      <c r="O3774" s="56" t="s">
        <v>1354</v>
      </c>
    </row>
    <row r="3775" spans="1:15" x14ac:dyDescent="0.3">
      <c r="A3775" s="9">
        <v>45723.613888888889</v>
      </c>
      <c r="B3775" s="2" t="s">
        <v>27</v>
      </c>
      <c r="C3775" s="2" t="s">
        <v>28</v>
      </c>
      <c r="D3775" s="2" t="s">
        <v>1711</v>
      </c>
      <c r="E3775" s="12" t="s">
        <v>1711</v>
      </c>
      <c r="G3775" s="2" t="s">
        <v>27</v>
      </c>
      <c r="H3775" s="2" t="s">
        <v>29</v>
      </c>
      <c r="I3775" s="2" t="s">
        <v>30</v>
      </c>
      <c r="J3775" s="17">
        <v>14351.86</v>
      </c>
      <c r="L3775" s="30">
        <f>IF(M3775="1000 szt.",((J3775/N3775)/1000),IF(M3775="gram",((J3775/N3775)*1000),J3775/N3775))</f>
        <v>668.14990689013041</v>
      </c>
      <c r="M3775" s="6" t="s">
        <v>31</v>
      </c>
      <c r="N3775" s="11">
        <v>21.48</v>
      </c>
      <c r="O3775" s="56" t="s">
        <v>1171</v>
      </c>
    </row>
    <row r="3776" spans="1:15" x14ac:dyDescent="0.3">
      <c r="A3776" s="9">
        <v>45723.736111111109</v>
      </c>
      <c r="B3776" s="2" t="s">
        <v>3</v>
      </c>
      <c r="C3776" s="2" t="s">
        <v>4</v>
      </c>
      <c r="D3776" s="2" t="s">
        <v>1708</v>
      </c>
      <c r="E3776" s="12" t="s">
        <v>66</v>
      </c>
      <c r="F3776" s="12" t="s">
        <v>1900</v>
      </c>
      <c r="G3776" s="2" t="s">
        <v>23</v>
      </c>
      <c r="H3776" s="2" t="s">
        <v>11</v>
      </c>
      <c r="I3776" s="2" t="s">
        <v>11</v>
      </c>
      <c r="J3776" s="17">
        <v>125</v>
      </c>
      <c r="K3776" s="3" t="s">
        <v>2439</v>
      </c>
      <c r="L3776" s="30">
        <f>IF(M3776="1000 szt.",((J3776/N3776)/1000),IF(M3776="gram",((J3776/N3776)*1000),J3776/N3776))</f>
        <v>50</v>
      </c>
      <c r="M3776" s="6" t="s">
        <v>31</v>
      </c>
      <c r="N3776" s="11">
        <v>2.5</v>
      </c>
      <c r="O3776" s="56" t="s">
        <v>1354</v>
      </c>
    </row>
    <row r="3777" spans="1:15" x14ac:dyDescent="0.3">
      <c r="A3777" s="9">
        <v>45724.085416666669</v>
      </c>
      <c r="B3777" s="2" t="s">
        <v>3</v>
      </c>
      <c r="C3777" s="2" t="s">
        <v>4</v>
      </c>
      <c r="D3777" s="2" t="s">
        <v>1709</v>
      </c>
      <c r="E3777" s="12" t="s">
        <v>60</v>
      </c>
      <c r="F3777" s="12" t="s">
        <v>1894</v>
      </c>
      <c r="G3777" s="2" t="s">
        <v>23</v>
      </c>
      <c r="H3777" s="2" t="s">
        <v>37</v>
      </c>
      <c r="I3777" s="2" t="s">
        <v>312</v>
      </c>
      <c r="J3777" s="17">
        <v>20000</v>
      </c>
      <c r="K3777" s="3" t="s">
        <v>2440</v>
      </c>
      <c r="L3777" s="30">
        <f>IF(M3777="1000 szt.",((J3777/N3777)/1000),IF(M3777="gram",((J3777/N3777)*1000),J3777/N3777))</f>
        <v>20000</v>
      </c>
      <c r="M3777" s="6" t="s">
        <v>19</v>
      </c>
      <c r="N3777" s="11">
        <v>1</v>
      </c>
      <c r="O3777" s="56" t="s">
        <v>1354</v>
      </c>
    </row>
    <row r="3778" spans="1:15" x14ac:dyDescent="0.3">
      <c r="A3778" s="9">
        <v>45720.565972222219</v>
      </c>
      <c r="B3778" s="2" t="s">
        <v>27</v>
      </c>
      <c r="C3778" s="2" t="s">
        <v>28</v>
      </c>
      <c r="D3778" s="2" t="s">
        <v>1713</v>
      </c>
      <c r="E3778" s="12" t="s">
        <v>3896</v>
      </c>
      <c r="G3778" s="2" t="s">
        <v>27</v>
      </c>
      <c r="H3778" s="2" t="s">
        <v>10</v>
      </c>
      <c r="I3778" s="2" t="s">
        <v>11</v>
      </c>
      <c r="J3778" s="17">
        <v>22028</v>
      </c>
      <c r="K3778" s="3" t="s">
        <v>2441</v>
      </c>
      <c r="L3778" s="30">
        <f>IF(M3778="1000 szt.",((J3778/N3778)/1000),IF(M3778="gram",((J3778/N3778)*1000),J3778/N3778))</f>
        <v>79999.999999999985</v>
      </c>
      <c r="M3778" s="6" t="s">
        <v>31</v>
      </c>
      <c r="N3778" s="11">
        <v>0.27535000000000004</v>
      </c>
      <c r="O3778" s="56" t="s">
        <v>1354</v>
      </c>
    </row>
    <row r="3779" spans="1:15" x14ac:dyDescent="0.3">
      <c r="A3779" s="9">
        <v>45720.565972222219</v>
      </c>
      <c r="B3779" s="2" t="s">
        <v>27</v>
      </c>
      <c r="C3779" s="2" t="s">
        <v>28</v>
      </c>
      <c r="D3779" s="2" t="s">
        <v>1713</v>
      </c>
      <c r="E3779" s="12" t="s">
        <v>3896</v>
      </c>
      <c r="G3779" s="2" t="s">
        <v>27</v>
      </c>
      <c r="H3779" s="2" t="s">
        <v>10</v>
      </c>
      <c r="I3779" s="2" t="s">
        <v>219</v>
      </c>
      <c r="J3779" s="17">
        <v>16889.599999999999</v>
      </c>
      <c r="K3779" s="3" t="s">
        <v>2442</v>
      </c>
      <c r="L3779" s="30">
        <f>IF(M3779="1000 szt.",((J3779/N3779)/1000),IF(M3779="gram",((J3779/N3779)*1000),J3779/N3779))</f>
        <v>70000</v>
      </c>
      <c r="M3779" s="6" t="s">
        <v>31</v>
      </c>
      <c r="N3779" s="11">
        <v>0.24127999999999999</v>
      </c>
      <c r="O3779" s="56" t="s">
        <v>1354</v>
      </c>
    </row>
    <row r="3780" spans="1:15" x14ac:dyDescent="0.3">
      <c r="A3780" s="9">
        <v>45720.565972222219</v>
      </c>
      <c r="B3780" s="2" t="s">
        <v>27</v>
      </c>
      <c r="C3780" s="2" t="s">
        <v>28</v>
      </c>
      <c r="D3780" s="2" t="s">
        <v>1713</v>
      </c>
      <c r="E3780" s="12" t="s">
        <v>3896</v>
      </c>
      <c r="G3780" s="2" t="s">
        <v>27</v>
      </c>
      <c r="H3780" s="2" t="s">
        <v>10</v>
      </c>
      <c r="I3780" s="2" t="s">
        <v>11</v>
      </c>
      <c r="J3780" s="17">
        <v>8911.2000000000007</v>
      </c>
      <c r="K3780" s="3" t="s">
        <v>2443</v>
      </c>
      <c r="L3780" s="30">
        <f>IF(M3780="1000 szt.",((J3780/N3780)/1000),IF(M3780="gram",((J3780/N3780)*1000),J3780/N3780))</f>
        <v>80000</v>
      </c>
      <c r="M3780" s="6" t="s">
        <v>31</v>
      </c>
      <c r="N3780" s="11">
        <v>0.11139</v>
      </c>
      <c r="O3780" s="56" t="s">
        <v>1354</v>
      </c>
    </row>
    <row r="3781" spans="1:15" x14ac:dyDescent="0.3">
      <c r="A3781" s="9">
        <v>45720.565972222219</v>
      </c>
      <c r="B3781" s="2" t="s">
        <v>27</v>
      </c>
      <c r="C3781" s="2" t="s">
        <v>28</v>
      </c>
      <c r="D3781" s="2" t="s">
        <v>1713</v>
      </c>
      <c r="E3781" s="12" t="s">
        <v>3896</v>
      </c>
      <c r="G3781" s="2" t="s">
        <v>27</v>
      </c>
      <c r="H3781" s="2" t="s">
        <v>10</v>
      </c>
      <c r="I3781" s="2" t="s">
        <v>11</v>
      </c>
      <c r="J3781" s="17">
        <v>11965</v>
      </c>
      <c r="K3781" s="3" t="s">
        <v>2444</v>
      </c>
      <c r="L3781" s="30">
        <f>IF(M3781="1000 szt.",((J3781/N3781)/1000),IF(M3781="gram",((J3781/N3781)*1000),J3781/N3781))</f>
        <v>100000</v>
      </c>
      <c r="M3781" s="6" t="s">
        <v>31</v>
      </c>
      <c r="N3781" s="11">
        <v>0.11965000000000001</v>
      </c>
      <c r="O3781" s="56" t="s">
        <v>1354</v>
      </c>
    </row>
    <row r="3782" spans="1:15" x14ac:dyDescent="0.3">
      <c r="A3782" s="9">
        <v>45720.565972222219</v>
      </c>
      <c r="B3782" s="2" t="s">
        <v>27</v>
      </c>
      <c r="C3782" s="2" t="s">
        <v>28</v>
      </c>
      <c r="D3782" s="2" t="s">
        <v>1713</v>
      </c>
      <c r="E3782" s="12" t="s">
        <v>3896</v>
      </c>
      <c r="G3782" s="2" t="s">
        <v>27</v>
      </c>
      <c r="H3782" s="2" t="s">
        <v>10</v>
      </c>
      <c r="I3782" s="2" t="s">
        <v>74</v>
      </c>
      <c r="J3782" s="17">
        <v>10360</v>
      </c>
      <c r="K3782" s="3" t="s">
        <v>2445</v>
      </c>
      <c r="L3782" s="30">
        <f>IF(M3782="1000 szt.",((J3782/N3782)/1000),IF(M3782="gram",((J3782/N3782)*1000),J3782/N3782))</f>
        <v>50000</v>
      </c>
      <c r="M3782" s="6" t="s">
        <v>31</v>
      </c>
      <c r="N3782" s="11">
        <v>0.2072</v>
      </c>
      <c r="O3782" s="56" t="s">
        <v>1354</v>
      </c>
    </row>
    <row r="3783" spans="1:15" x14ac:dyDescent="0.3">
      <c r="A3783" s="9">
        <v>45720.565972222219</v>
      </c>
      <c r="B3783" s="2" t="s">
        <v>27</v>
      </c>
      <c r="C3783" s="2" t="s">
        <v>28</v>
      </c>
      <c r="D3783" s="2" t="s">
        <v>1713</v>
      </c>
      <c r="E3783" s="12" t="s">
        <v>3896</v>
      </c>
      <c r="G3783" s="2" t="s">
        <v>27</v>
      </c>
      <c r="H3783" s="2" t="s">
        <v>10</v>
      </c>
      <c r="I3783" s="2" t="s">
        <v>35</v>
      </c>
      <c r="J3783" s="17">
        <v>20367</v>
      </c>
      <c r="K3783" s="3" t="s">
        <v>2446</v>
      </c>
      <c r="L3783" s="30">
        <f>IF(M3783="1000 szt.",((J3783/N3783)/1000),IF(M3783="gram",((J3783/N3783)*1000),J3783/N3783))</f>
        <v>45000</v>
      </c>
      <c r="M3783" s="6" t="s">
        <v>31</v>
      </c>
      <c r="N3783" s="11">
        <v>0.4526</v>
      </c>
      <c r="O3783" s="56" t="s">
        <v>1354</v>
      </c>
    </row>
    <row r="3784" spans="1:15" x14ac:dyDescent="0.3">
      <c r="A3784" s="9">
        <v>45720.565972222219</v>
      </c>
      <c r="B3784" s="2" t="s">
        <v>27</v>
      </c>
      <c r="C3784" s="2" t="s">
        <v>28</v>
      </c>
      <c r="D3784" s="2" t="s">
        <v>1713</v>
      </c>
      <c r="E3784" s="12" t="s">
        <v>3896</v>
      </c>
      <c r="G3784" s="2" t="s">
        <v>27</v>
      </c>
      <c r="H3784" s="2" t="s">
        <v>10</v>
      </c>
      <c r="I3784" s="2" t="s">
        <v>35</v>
      </c>
      <c r="J3784" s="17">
        <v>135.44999999999999</v>
      </c>
      <c r="K3784" s="3" t="s">
        <v>2447</v>
      </c>
      <c r="L3784" s="30">
        <f>IF(M3784="1000 szt.",((J3784/N3784)/1000),IF(M3784="gram",((J3784/N3784)*1000),J3784/N3784))</f>
        <v>45000</v>
      </c>
      <c r="M3784" s="6" t="s">
        <v>31</v>
      </c>
      <c r="N3784" s="11">
        <v>3.0099999999999997E-3</v>
      </c>
      <c r="O3784" s="56" t="s">
        <v>1354</v>
      </c>
    </row>
    <row r="3785" spans="1:15" x14ac:dyDescent="0.3">
      <c r="A3785" s="9">
        <v>45720.565972222219</v>
      </c>
      <c r="B3785" s="2" t="s">
        <v>27</v>
      </c>
      <c r="C3785" s="2" t="s">
        <v>28</v>
      </c>
      <c r="D3785" s="2" t="s">
        <v>1713</v>
      </c>
      <c r="E3785" s="12" t="s">
        <v>3896</v>
      </c>
      <c r="G3785" s="2" t="s">
        <v>27</v>
      </c>
      <c r="H3785" s="2" t="s">
        <v>10</v>
      </c>
      <c r="I3785" s="2" t="s">
        <v>219</v>
      </c>
      <c r="J3785" s="17">
        <v>70</v>
      </c>
      <c r="K3785" s="3" t="s">
        <v>2442</v>
      </c>
      <c r="L3785" s="30">
        <f>IF(M3785="1000 szt.",((J3785/N3785)/1000),IF(M3785="gram",((J3785/N3785)*1000),J3785/N3785))</f>
        <v>70000</v>
      </c>
      <c r="M3785" s="6" t="s">
        <v>31</v>
      </c>
      <c r="N3785" s="11">
        <v>1E-3</v>
      </c>
      <c r="O3785" s="56" t="s">
        <v>1354</v>
      </c>
    </row>
    <row r="3786" spans="1:15" x14ac:dyDescent="0.3">
      <c r="A3786" s="9">
        <v>45724.537499999999</v>
      </c>
      <c r="B3786" s="2" t="s">
        <v>9</v>
      </c>
      <c r="C3786" s="2" t="s">
        <v>4</v>
      </c>
      <c r="D3786" s="2" t="s">
        <v>1709</v>
      </c>
      <c r="E3786" s="12" t="s">
        <v>224</v>
      </c>
      <c r="F3786" s="12" t="s">
        <v>1914</v>
      </c>
      <c r="G3786" s="2" t="s">
        <v>23</v>
      </c>
      <c r="H3786" s="2" t="s">
        <v>37</v>
      </c>
      <c r="I3786" s="2" t="s">
        <v>38</v>
      </c>
      <c r="J3786" s="17">
        <v>87000</v>
      </c>
      <c r="L3786" s="30">
        <f>IF(M3786="1000 szt.",((J3786/N3786)/1000),IF(M3786="gram",((J3786/N3786)*1000),J3786/N3786))</f>
        <v>87000</v>
      </c>
      <c r="M3786" s="6" t="s">
        <v>19</v>
      </c>
      <c r="N3786" s="11">
        <v>1</v>
      </c>
      <c r="O3786" s="56" t="s">
        <v>1354</v>
      </c>
    </row>
    <row r="3787" spans="1:15" x14ac:dyDescent="0.3">
      <c r="A3787" s="9">
        <v>45724.5625</v>
      </c>
      <c r="B3787" s="2" t="s">
        <v>27</v>
      </c>
      <c r="C3787" s="2" t="s">
        <v>32</v>
      </c>
      <c r="D3787" s="2" t="s">
        <v>1708</v>
      </c>
      <c r="E3787" s="12" t="s">
        <v>174</v>
      </c>
      <c r="G3787" s="2" t="s">
        <v>26</v>
      </c>
      <c r="H3787" s="2" t="s">
        <v>7</v>
      </c>
      <c r="I3787" s="2" t="s">
        <v>7</v>
      </c>
      <c r="J3787" s="17">
        <v>8786.9</v>
      </c>
      <c r="K3787" s="3" t="s">
        <v>892</v>
      </c>
      <c r="L3787" s="30">
        <f>IF(M3787="1000 szt.",((J3787/N3787)/1000),IF(M3787="gram",((J3787/N3787)*1000),J3787/N3787))</f>
        <v>0.87868999999999997</v>
      </c>
      <c r="M3787" s="6" t="s">
        <v>19</v>
      </c>
      <c r="N3787" s="11">
        <v>10000</v>
      </c>
      <c r="O3787" s="56" t="s">
        <v>1354</v>
      </c>
    </row>
    <row r="3788" spans="1:15" x14ac:dyDescent="0.3">
      <c r="A3788" s="9">
        <v>45724.739583333336</v>
      </c>
      <c r="B3788" s="2" t="s">
        <v>3</v>
      </c>
      <c r="C3788" s="2" t="s">
        <v>4</v>
      </c>
      <c r="D3788" s="2" t="s">
        <v>1709</v>
      </c>
      <c r="E3788" s="12" t="s">
        <v>103</v>
      </c>
      <c r="F3788" s="12" t="s">
        <v>1897</v>
      </c>
      <c r="G3788" s="2" t="s">
        <v>23</v>
      </c>
      <c r="H3788" s="2" t="s">
        <v>17</v>
      </c>
      <c r="I3788" s="2" t="s">
        <v>18</v>
      </c>
      <c r="J3788" s="17">
        <v>2.4</v>
      </c>
      <c r="K3788" s="3" t="s">
        <v>1968</v>
      </c>
      <c r="L3788" s="30">
        <f>IF(M3788="1000 szt.",((J3788/N3788)/1000),IF(M3788="gram",((J3788/N3788)*1000),J3788/N3788))</f>
        <v>2.4</v>
      </c>
      <c r="M3788" s="6" t="s">
        <v>19</v>
      </c>
      <c r="N3788" s="11">
        <v>1</v>
      </c>
      <c r="O3788" s="56" t="s">
        <v>1354</v>
      </c>
    </row>
    <row r="3789" spans="1:15" x14ac:dyDescent="0.3">
      <c r="A3789" s="9">
        <v>45724.739583333336</v>
      </c>
      <c r="B3789" s="2" t="s">
        <v>3</v>
      </c>
      <c r="C3789" s="2" t="s">
        <v>4</v>
      </c>
      <c r="D3789" s="2" t="s">
        <v>1709</v>
      </c>
      <c r="E3789" s="12" t="s">
        <v>103</v>
      </c>
      <c r="F3789" s="12" t="s">
        <v>1897</v>
      </c>
      <c r="G3789" s="2" t="s">
        <v>23</v>
      </c>
      <c r="H3789" s="2" t="s">
        <v>17</v>
      </c>
      <c r="I3789" s="2" t="s">
        <v>18</v>
      </c>
      <c r="J3789" s="17">
        <v>2.25</v>
      </c>
      <c r="K3789" s="3" t="s">
        <v>2448</v>
      </c>
      <c r="L3789" s="30">
        <f>IF(M3789="1000 szt.",((J3789/N3789)/1000),IF(M3789="gram",((J3789/N3789)*1000),J3789/N3789))</f>
        <v>2.25</v>
      </c>
      <c r="M3789" s="6" t="s">
        <v>19</v>
      </c>
      <c r="N3789" s="11">
        <v>1</v>
      </c>
      <c r="O3789" s="56" t="s">
        <v>1354</v>
      </c>
    </row>
    <row r="3790" spans="1:15" x14ac:dyDescent="0.3">
      <c r="A3790" s="9">
        <v>45724.875</v>
      </c>
      <c r="B3790" s="2" t="s">
        <v>27</v>
      </c>
      <c r="C3790" s="2" t="s">
        <v>32</v>
      </c>
      <c r="D3790" s="2" t="s">
        <v>1708</v>
      </c>
      <c r="E3790" s="12" t="s">
        <v>22</v>
      </c>
      <c r="G3790" s="2" t="s">
        <v>23</v>
      </c>
      <c r="H3790" s="2" t="s">
        <v>37</v>
      </c>
      <c r="I3790" s="2" t="s">
        <v>38</v>
      </c>
      <c r="J3790" s="17">
        <v>40000</v>
      </c>
      <c r="K3790" s="3" t="s">
        <v>2449</v>
      </c>
      <c r="L3790" s="30">
        <f>IF(M3790="1000 szt.",((J3790/N3790)/1000),IF(M3790="gram",((J3790/N3790)*1000),J3790/N3790))</f>
        <v>40000</v>
      </c>
      <c r="M3790" s="6" t="s">
        <v>19</v>
      </c>
      <c r="N3790" s="11">
        <v>1</v>
      </c>
      <c r="O3790" s="56" t="s">
        <v>1354</v>
      </c>
    </row>
    <row r="3791" spans="1:15" x14ac:dyDescent="0.3">
      <c r="A3791" s="9">
        <v>45725.513888888891</v>
      </c>
      <c r="B3791" s="2" t="s">
        <v>3</v>
      </c>
      <c r="C3791" s="2" t="s">
        <v>4</v>
      </c>
      <c r="D3791" s="2" t="s">
        <v>1708</v>
      </c>
      <c r="E3791" s="12" t="s">
        <v>58</v>
      </c>
      <c r="F3791" s="12" t="s">
        <v>1895</v>
      </c>
      <c r="G3791" s="2" t="s">
        <v>23</v>
      </c>
      <c r="H3791" s="2" t="s">
        <v>7</v>
      </c>
      <c r="I3791" s="2" t="s">
        <v>7</v>
      </c>
      <c r="J3791" s="17">
        <v>188.92</v>
      </c>
      <c r="K3791" s="3" t="s">
        <v>2450</v>
      </c>
      <c r="L3791" s="30">
        <f>IF(M3791="1000 szt.",((J3791/N3791)/1000),IF(M3791="gram",((J3791/N3791)*1000),J3791/N3791))</f>
        <v>0.87869767441860458</v>
      </c>
      <c r="M3791" s="6" t="s">
        <v>19</v>
      </c>
      <c r="N3791" s="11">
        <v>215</v>
      </c>
      <c r="O3791" s="56" t="s">
        <v>1163</v>
      </c>
    </row>
    <row r="3792" spans="1:15" x14ac:dyDescent="0.3">
      <c r="A3792" s="9">
        <v>45725.409722222219</v>
      </c>
      <c r="B3792" s="2" t="s">
        <v>3</v>
      </c>
      <c r="C3792" s="2" t="s">
        <v>32</v>
      </c>
      <c r="D3792" s="2" t="s">
        <v>1716</v>
      </c>
      <c r="E3792" s="12" t="s">
        <v>606</v>
      </c>
      <c r="G3792" s="2" t="s">
        <v>243</v>
      </c>
      <c r="H3792" s="2" t="s">
        <v>37</v>
      </c>
      <c r="I3792" s="2" t="s">
        <v>38</v>
      </c>
      <c r="J3792" s="17">
        <v>65000</v>
      </c>
      <c r="K3792" s="3" t="s">
        <v>2451</v>
      </c>
      <c r="L3792" s="30">
        <f>IF(M3792="1000 szt.",((J3792/N3792)/1000),IF(M3792="gram",((J3792/N3792)*1000),J3792/N3792))</f>
        <v>65000</v>
      </c>
      <c r="M3792" s="6" t="s">
        <v>19</v>
      </c>
      <c r="N3792" s="11">
        <v>1</v>
      </c>
      <c r="O3792" s="56" t="s">
        <v>1354</v>
      </c>
    </row>
    <row r="3793" spans="1:15" x14ac:dyDescent="0.3">
      <c r="A3793" s="9">
        <v>45725.829861111109</v>
      </c>
      <c r="B3793" s="2" t="s">
        <v>3</v>
      </c>
      <c r="C3793" s="2" t="s">
        <v>4</v>
      </c>
      <c r="D3793" s="2" t="s">
        <v>1709</v>
      </c>
      <c r="E3793" s="12" t="s">
        <v>60</v>
      </c>
      <c r="F3793" s="12" t="s">
        <v>1894</v>
      </c>
      <c r="G3793" s="2" t="s">
        <v>23</v>
      </c>
      <c r="H3793" s="2" t="s">
        <v>29</v>
      </c>
      <c r="I3793" s="2" t="s">
        <v>234</v>
      </c>
      <c r="J3793" s="17">
        <v>62.03</v>
      </c>
      <c r="K3793" s="3" t="s">
        <v>908</v>
      </c>
      <c r="L3793" s="30">
        <f>IF(M3793="1000 szt.",((J3793/N3793)/1000),IF(M3793="gram",((J3793/N3793)*1000),J3793/N3793))</f>
        <v>1491.1057692307693</v>
      </c>
      <c r="M3793" s="6" t="s">
        <v>31</v>
      </c>
      <c r="N3793" s="11">
        <v>4.1599999999999998E-2</v>
      </c>
      <c r="O3793" s="56" t="s">
        <v>1354</v>
      </c>
    </row>
    <row r="3794" spans="1:15" ht="20.399999999999999" x14ac:dyDescent="0.3">
      <c r="A3794" s="9">
        <v>45726.173611111109</v>
      </c>
      <c r="B3794" s="2" t="s">
        <v>3</v>
      </c>
      <c r="C3794" s="2" t="s">
        <v>4</v>
      </c>
      <c r="D3794" s="2" t="s">
        <v>1708</v>
      </c>
      <c r="E3794" s="12" t="s">
        <v>66</v>
      </c>
      <c r="F3794" s="12" t="s">
        <v>1900</v>
      </c>
      <c r="G3794" s="2" t="s">
        <v>23</v>
      </c>
      <c r="H3794" s="2" t="s">
        <v>37</v>
      </c>
      <c r="I3794" s="2" t="s">
        <v>38</v>
      </c>
      <c r="J3794" s="17">
        <v>210000</v>
      </c>
      <c r="K3794" s="3" t="s">
        <v>2452</v>
      </c>
      <c r="L3794" s="30">
        <f>IF(M3794="1000 szt.",((J3794/N3794)/1000),IF(M3794="gram",((J3794/N3794)*1000),J3794/N3794))</f>
        <v>210000</v>
      </c>
      <c r="M3794" s="6" t="s">
        <v>19</v>
      </c>
      <c r="N3794" s="11">
        <v>1</v>
      </c>
      <c r="O3794" s="56" t="s">
        <v>1354</v>
      </c>
    </row>
    <row r="3795" spans="1:15" x14ac:dyDescent="0.3">
      <c r="A3795" s="9">
        <v>45723.604166666664</v>
      </c>
      <c r="B3795" s="2" t="s">
        <v>3</v>
      </c>
      <c r="C3795" s="2" t="s">
        <v>4</v>
      </c>
      <c r="D3795" s="2" t="s">
        <v>1709</v>
      </c>
      <c r="E3795" s="12" t="s">
        <v>60</v>
      </c>
      <c r="F3795" s="12" t="s">
        <v>1894</v>
      </c>
      <c r="G3795" s="2" t="s">
        <v>23</v>
      </c>
      <c r="H3795" s="2" t="s">
        <v>17</v>
      </c>
      <c r="I3795" s="2" t="s">
        <v>18</v>
      </c>
      <c r="J3795" s="17">
        <v>5</v>
      </c>
      <c r="K3795" s="3" t="s">
        <v>2453</v>
      </c>
      <c r="L3795" s="30">
        <f>IF(M3795="1000 szt.",((J3795/N3795)/1000),IF(M3795="gram",((J3795/N3795)*1000),J3795/N3795))</f>
        <v>5</v>
      </c>
      <c r="M3795" s="6" t="s">
        <v>19</v>
      </c>
      <c r="N3795" s="11">
        <v>1</v>
      </c>
      <c r="O3795" s="56" t="s">
        <v>1354</v>
      </c>
    </row>
    <row r="3796" spans="1:15" x14ac:dyDescent="0.3">
      <c r="A3796" s="9">
        <v>45726.645833333336</v>
      </c>
      <c r="B3796" s="2" t="s">
        <v>27</v>
      </c>
      <c r="C3796" s="2" t="s">
        <v>28</v>
      </c>
      <c r="D3796" s="2" t="s">
        <v>1714</v>
      </c>
      <c r="E3796" s="12" t="s">
        <v>33</v>
      </c>
      <c r="G3796" s="2" t="s">
        <v>27</v>
      </c>
      <c r="H3796" s="2" t="s">
        <v>37</v>
      </c>
      <c r="I3796" s="2" t="s">
        <v>38</v>
      </c>
      <c r="J3796" s="17">
        <v>100000</v>
      </c>
      <c r="K3796" s="3" t="s">
        <v>1520</v>
      </c>
      <c r="L3796" s="30">
        <f>IF(M3796="1000 szt.",((J3796/N3796)/1000),IF(M3796="gram",((J3796/N3796)*1000),J3796/N3796))</f>
        <v>100000</v>
      </c>
      <c r="M3796" s="6" t="s">
        <v>19</v>
      </c>
      <c r="N3796" s="11">
        <v>1</v>
      </c>
      <c r="O3796" s="56" t="s">
        <v>1354</v>
      </c>
    </row>
    <row r="3797" spans="1:15" ht="20.399999999999999" x14ac:dyDescent="0.3">
      <c r="A3797" s="9">
        <v>45726.915277777778</v>
      </c>
      <c r="B3797" s="2" t="s">
        <v>3</v>
      </c>
      <c r="C3797" s="2" t="s">
        <v>4</v>
      </c>
      <c r="D3797" s="2" t="s">
        <v>1708</v>
      </c>
      <c r="E3797" s="12" t="s">
        <v>71</v>
      </c>
      <c r="F3797" s="12" t="s">
        <v>1898</v>
      </c>
      <c r="G3797" s="2" t="s">
        <v>23</v>
      </c>
      <c r="H3797" s="2" t="s">
        <v>17</v>
      </c>
      <c r="I3797" s="2" t="s">
        <v>18</v>
      </c>
      <c r="K3797" s="3" t="s">
        <v>2454</v>
      </c>
      <c r="L3797" s="30">
        <f>IF(M3797="1000 szt.",((J3797/N3797)/1000),IF(M3797="gram",((J3797/N3797)*1000),J3797/N3797))</f>
        <v>0</v>
      </c>
      <c r="M3797" s="6" t="s">
        <v>19</v>
      </c>
      <c r="N3797" s="11">
        <v>1</v>
      </c>
      <c r="O3797" s="56" t="s">
        <v>1163</v>
      </c>
    </row>
    <row r="3798" spans="1:15" x14ac:dyDescent="0.3">
      <c r="A3798" s="9">
        <v>45727.369444444441</v>
      </c>
      <c r="B3798" s="2" t="s">
        <v>3</v>
      </c>
      <c r="C3798" s="2" t="s">
        <v>4</v>
      </c>
      <c r="D3798" s="2" t="s">
        <v>1714</v>
      </c>
      <c r="E3798" s="12" t="s">
        <v>63</v>
      </c>
      <c r="F3798" s="12" t="s">
        <v>1696</v>
      </c>
      <c r="G3798" s="2" t="s">
        <v>16</v>
      </c>
      <c r="H3798" s="2" t="s">
        <v>64</v>
      </c>
      <c r="I3798" s="2" t="s">
        <v>1940</v>
      </c>
      <c r="J3798" s="17">
        <v>20</v>
      </c>
      <c r="K3798" s="3" t="s">
        <v>122</v>
      </c>
      <c r="L3798" s="30">
        <f>IF(M3798="1000 szt.",((J3798/N3798)/1000),IF(M3798="gram",((J3798/N3798)*1000),J3798/N3798))</f>
        <v>20</v>
      </c>
      <c r="M3798" s="6" t="s">
        <v>19</v>
      </c>
      <c r="N3798" s="11">
        <v>1</v>
      </c>
      <c r="O3798" s="56" t="s">
        <v>1163</v>
      </c>
    </row>
    <row r="3799" spans="1:15" x14ac:dyDescent="0.3">
      <c r="A3799" s="9">
        <v>45724.670138888891</v>
      </c>
      <c r="B3799" s="2" t="s">
        <v>9</v>
      </c>
      <c r="C3799" s="2" t="s">
        <v>4</v>
      </c>
      <c r="D3799" s="2" t="s">
        <v>1708</v>
      </c>
      <c r="E3799" s="12" t="s">
        <v>58</v>
      </c>
      <c r="F3799" s="12" t="s">
        <v>1895</v>
      </c>
      <c r="G3799" s="2" t="s">
        <v>23</v>
      </c>
      <c r="H3799" s="2" t="s">
        <v>11</v>
      </c>
      <c r="I3799" s="2" t="s">
        <v>11</v>
      </c>
      <c r="J3799" s="17">
        <v>494634</v>
      </c>
      <c r="K3799" s="3" t="s">
        <v>1287</v>
      </c>
      <c r="L3799" s="30">
        <f>IF(M3799="1000 szt.",((J3799/N3799)/1000),IF(M3799="gram",((J3799/N3799)*1000),J3799/N3799))</f>
        <v>1766.55</v>
      </c>
      <c r="M3799" s="6" t="s">
        <v>19</v>
      </c>
      <c r="N3799" s="11">
        <v>280</v>
      </c>
      <c r="O3799" s="56" t="s">
        <v>1354</v>
      </c>
    </row>
    <row r="3800" spans="1:15" x14ac:dyDescent="0.3">
      <c r="A3800" s="9">
        <v>45727.352777777778</v>
      </c>
      <c r="B3800" s="2" t="s">
        <v>9</v>
      </c>
      <c r="C3800" s="2" t="s">
        <v>32</v>
      </c>
      <c r="D3800" s="2" t="s">
        <v>1710</v>
      </c>
      <c r="E3800" s="12" t="s">
        <v>167</v>
      </c>
      <c r="G3800" s="2" t="s">
        <v>16</v>
      </c>
      <c r="H3800" s="2" t="s">
        <v>17</v>
      </c>
      <c r="I3800" s="2" t="s">
        <v>18</v>
      </c>
      <c r="J3800" s="17">
        <v>1.5</v>
      </c>
      <c r="K3800" s="3" t="s">
        <v>2455</v>
      </c>
      <c r="L3800" s="30">
        <f>IF(M3800="1000 szt.",((J3800/N3800)/1000),IF(M3800="gram",((J3800/N3800)*1000),J3800/N3800))</f>
        <v>1.5</v>
      </c>
      <c r="M3800" s="6" t="s">
        <v>19</v>
      </c>
      <c r="N3800" s="11">
        <v>1</v>
      </c>
      <c r="O3800" s="56" t="s">
        <v>1354</v>
      </c>
    </row>
    <row r="3801" spans="1:15" x14ac:dyDescent="0.3">
      <c r="A3801" s="9">
        <v>45727.479166666664</v>
      </c>
      <c r="B3801" s="2" t="s">
        <v>27</v>
      </c>
      <c r="C3801" s="2" t="s">
        <v>28</v>
      </c>
      <c r="D3801" s="2" t="s">
        <v>1711</v>
      </c>
      <c r="E3801" s="12" t="s">
        <v>5</v>
      </c>
      <c r="G3801" s="2" t="s">
        <v>27</v>
      </c>
      <c r="H3801" s="2" t="s">
        <v>29</v>
      </c>
      <c r="I3801" s="2" t="s">
        <v>29</v>
      </c>
      <c r="J3801" s="17">
        <v>1113</v>
      </c>
      <c r="L3801" s="30">
        <f>IF(M3801="1000 szt.",((J3801/N3801)/1000),IF(M3801="gram",((J3801/N3801)*1000),J3801/N3801))</f>
        <v>1391.25</v>
      </c>
      <c r="M3801" s="6" t="s">
        <v>31</v>
      </c>
      <c r="N3801" s="11">
        <v>0.8</v>
      </c>
      <c r="O3801" s="56" t="s">
        <v>1354</v>
      </c>
    </row>
    <row r="3802" spans="1:15" x14ac:dyDescent="0.3">
      <c r="A3802" s="9">
        <v>45727.479166666664</v>
      </c>
      <c r="B3802" s="2" t="s">
        <v>27</v>
      </c>
      <c r="C3802" s="2" t="s">
        <v>28</v>
      </c>
      <c r="D3802" s="2" t="s">
        <v>1711</v>
      </c>
      <c r="E3802" s="12" t="s">
        <v>5</v>
      </c>
      <c r="G3802" s="2" t="s">
        <v>27</v>
      </c>
      <c r="H3802" s="2" t="s">
        <v>7</v>
      </c>
      <c r="I3802" s="2" t="s">
        <v>7</v>
      </c>
      <c r="J3802" s="17">
        <v>70.3</v>
      </c>
      <c r="L3802" s="30">
        <f>IF(M3802="1000 szt.",((J3802/N3802)/1000),IF(M3802="gram",((J3802/N3802)*1000),J3802/N3802))</f>
        <v>0.87874999999999992</v>
      </c>
      <c r="M3802" s="6" t="s">
        <v>19</v>
      </c>
      <c r="N3802" s="11">
        <v>80</v>
      </c>
      <c r="O3802" s="56" t="s">
        <v>1354</v>
      </c>
    </row>
    <row r="3803" spans="1:15" x14ac:dyDescent="0.3">
      <c r="A3803" s="9">
        <v>45727.479166666664</v>
      </c>
      <c r="B3803" s="2" t="s">
        <v>27</v>
      </c>
      <c r="C3803" s="2" t="s">
        <v>28</v>
      </c>
      <c r="D3803" s="2" t="s">
        <v>1711</v>
      </c>
      <c r="E3803" s="12" t="s">
        <v>5</v>
      </c>
      <c r="G3803" s="2" t="s">
        <v>27</v>
      </c>
      <c r="H3803" s="2" t="s">
        <v>29</v>
      </c>
      <c r="I3803" s="2" t="s">
        <v>29</v>
      </c>
      <c r="J3803" s="17">
        <v>622</v>
      </c>
      <c r="L3803" s="30">
        <f>IF(M3803="1000 szt.",((J3803/N3803)/1000),IF(M3803="gram",((J3803/N3803)*1000),J3803/N3803))</f>
        <v>1391.4988814317674</v>
      </c>
      <c r="M3803" s="6" t="s">
        <v>31</v>
      </c>
      <c r="N3803" s="11">
        <v>0.44700000000000001</v>
      </c>
      <c r="O3803" s="56" t="s">
        <v>1354</v>
      </c>
    </row>
    <row r="3804" spans="1:15" x14ac:dyDescent="0.3">
      <c r="A3804" s="9">
        <v>45727.385416666664</v>
      </c>
      <c r="B3804" s="2" t="s">
        <v>27</v>
      </c>
      <c r="C3804" s="2" t="s">
        <v>28</v>
      </c>
      <c r="D3804" s="2" t="s">
        <v>1711</v>
      </c>
      <c r="E3804" s="12" t="s">
        <v>100</v>
      </c>
      <c r="G3804" s="2" t="s">
        <v>27</v>
      </c>
      <c r="H3804" s="2" t="s">
        <v>78</v>
      </c>
      <c r="I3804" s="2" t="s">
        <v>79</v>
      </c>
      <c r="J3804" s="17">
        <v>35090</v>
      </c>
      <c r="L3804" s="30">
        <f>IF(M3804="1000 szt.",((J3804/N3804)/1000),IF(M3804="gram",((J3804/N3804)*1000),J3804/N3804))</f>
        <v>1</v>
      </c>
      <c r="M3804" s="6" t="s">
        <v>19</v>
      </c>
      <c r="N3804" s="11">
        <v>35090</v>
      </c>
      <c r="O3804" s="56" t="s">
        <v>1354</v>
      </c>
    </row>
    <row r="3805" spans="1:15" x14ac:dyDescent="0.3">
      <c r="A3805" s="9">
        <v>45727.385416666664</v>
      </c>
      <c r="B3805" s="2" t="s">
        <v>27</v>
      </c>
      <c r="C3805" s="2" t="s">
        <v>28</v>
      </c>
      <c r="D3805" s="2" t="s">
        <v>1711</v>
      </c>
      <c r="E3805" s="12" t="s">
        <v>100</v>
      </c>
      <c r="G3805" s="2" t="s">
        <v>27</v>
      </c>
      <c r="H3805" s="2" t="s">
        <v>10</v>
      </c>
      <c r="I3805" s="2" t="s">
        <v>200</v>
      </c>
      <c r="J3805" s="17">
        <v>3696</v>
      </c>
      <c r="L3805" s="30">
        <f>IF(M3805="1000 szt.",((J3805/N3805)/1000),IF(M3805="gram",((J3805/N3805)*1000),J3805/N3805))</f>
        <v>300000</v>
      </c>
      <c r="M3805" s="6" t="s">
        <v>31</v>
      </c>
      <c r="N3805" s="11">
        <v>1.2320000000000001E-2</v>
      </c>
      <c r="O3805" s="56" t="s">
        <v>1354</v>
      </c>
    </row>
    <row r="3806" spans="1:15" x14ac:dyDescent="0.3">
      <c r="A3806" s="9">
        <v>45727.385416666664</v>
      </c>
      <c r="B3806" s="2" t="s">
        <v>27</v>
      </c>
      <c r="C3806" s="2" t="s">
        <v>28</v>
      </c>
      <c r="D3806" s="2" t="s">
        <v>1711</v>
      </c>
      <c r="E3806" s="12" t="s">
        <v>100</v>
      </c>
      <c r="G3806" s="2" t="s">
        <v>27</v>
      </c>
      <c r="H3806" s="2" t="s">
        <v>10</v>
      </c>
      <c r="I3806" s="2" t="s">
        <v>11</v>
      </c>
      <c r="J3806" s="17">
        <v>536.4</v>
      </c>
      <c r="K3806" s="3" t="s">
        <v>355</v>
      </c>
      <c r="L3806" s="30">
        <f>IF(M3806="1000 szt.",((J3806/N3806)/1000),IF(M3806="gram",((J3806/N3806)*1000),J3806/N3806))</f>
        <v>180000</v>
      </c>
      <c r="M3806" s="6" t="s">
        <v>31</v>
      </c>
      <c r="N3806" s="11">
        <v>2.98E-3</v>
      </c>
      <c r="O3806" s="56" t="s">
        <v>1354</v>
      </c>
    </row>
    <row r="3807" spans="1:15" x14ac:dyDescent="0.3">
      <c r="A3807" s="9">
        <v>45727.385416666664</v>
      </c>
      <c r="B3807" s="2" t="s">
        <v>27</v>
      </c>
      <c r="C3807" s="2" t="s">
        <v>28</v>
      </c>
      <c r="D3807" s="2" t="s">
        <v>1711</v>
      </c>
      <c r="E3807" s="12" t="s">
        <v>100</v>
      </c>
      <c r="G3807" s="2" t="s">
        <v>27</v>
      </c>
      <c r="H3807" s="2" t="s">
        <v>10</v>
      </c>
      <c r="I3807" s="2" t="s">
        <v>219</v>
      </c>
      <c r="J3807" s="17">
        <v>21218.400000000001</v>
      </c>
      <c r="L3807" s="30">
        <f>IF(M3807="1000 szt.",((J3807/N3807)/1000),IF(M3807="gram",((J3807/N3807)*1000),J3807/N3807))</f>
        <v>70000</v>
      </c>
      <c r="M3807" s="6" t="s">
        <v>31</v>
      </c>
      <c r="N3807" s="11">
        <v>0.30312</v>
      </c>
      <c r="O3807" s="56" t="s">
        <v>1354</v>
      </c>
    </row>
    <row r="3808" spans="1:15" x14ac:dyDescent="0.3">
      <c r="A3808" s="9">
        <v>45727.545138888891</v>
      </c>
      <c r="B3808" s="2" t="s">
        <v>27</v>
      </c>
      <c r="C3808" s="2" t="s">
        <v>32</v>
      </c>
      <c r="D3808" s="2" t="s">
        <v>1716</v>
      </c>
      <c r="E3808" s="12" t="s">
        <v>242</v>
      </c>
      <c r="G3808" s="2" t="s">
        <v>243</v>
      </c>
      <c r="H3808" s="2" t="s">
        <v>7</v>
      </c>
      <c r="I3808" s="2" t="s">
        <v>7</v>
      </c>
      <c r="J3808" s="17">
        <v>22837.15</v>
      </c>
      <c r="L3808" s="30">
        <f>IF(M3808="1000 szt.",((J3808/N3808)/1000),IF(M3808="gram",((J3808/N3808)*1000),J3808/N3808))</f>
        <v>0.87868988072335519</v>
      </c>
      <c r="M3808" s="6" t="s">
        <v>19</v>
      </c>
      <c r="N3808" s="11">
        <v>25990</v>
      </c>
      <c r="O3808" s="56" t="s">
        <v>1354</v>
      </c>
    </row>
    <row r="3809" spans="1:15" x14ac:dyDescent="0.3">
      <c r="A3809" s="9">
        <v>45727.746527777781</v>
      </c>
      <c r="B3809" s="2" t="s">
        <v>9</v>
      </c>
      <c r="C3809" s="2" t="s">
        <v>4</v>
      </c>
      <c r="D3809" s="2" t="s">
        <v>1713</v>
      </c>
      <c r="E3809" s="12" t="s">
        <v>3896</v>
      </c>
      <c r="F3809" s="12" t="s">
        <v>1697</v>
      </c>
      <c r="G3809" s="2" t="s">
        <v>16</v>
      </c>
      <c r="H3809" s="2" t="s">
        <v>17</v>
      </c>
      <c r="I3809" s="2" t="s">
        <v>18</v>
      </c>
      <c r="K3809" s="3" t="s">
        <v>2456</v>
      </c>
      <c r="L3809" s="30">
        <f>IF(M3809="1000 szt.",((J3809/N3809)/1000),IF(M3809="gram",((J3809/N3809)*1000),J3809/N3809))</f>
        <v>0</v>
      </c>
      <c r="M3809" s="6" t="s">
        <v>19</v>
      </c>
      <c r="N3809" s="11">
        <v>3</v>
      </c>
      <c r="O3809" s="56" t="s">
        <v>1354</v>
      </c>
    </row>
    <row r="3810" spans="1:15" x14ac:dyDescent="0.3">
      <c r="A3810" s="9">
        <v>45727.902083333334</v>
      </c>
      <c r="B3810" s="2" t="s">
        <v>27</v>
      </c>
      <c r="C3810" s="2" t="s">
        <v>28</v>
      </c>
      <c r="D3810" s="2" t="s">
        <v>1709</v>
      </c>
      <c r="E3810" s="12" t="s">
        <v>1709</v>
      </c>
      <c r="G3810" s="2" t="s">
        <v>27</v>
      </c>
      <c r="H3810" s="2" t="s">
        <v>37</v>
      </c>
      <c r="I3810" s="2" t="s">
        <v>38</v>
      </c>
      <c r="J3810" s="17">
        <v>180000</v>
      </c>
      <c r="K3810" s="3" t="s">
        <v>2457</v>
      </c>
      <c r="L3810" s="30">
        <f>IF(M3810="1000 szt.",((J3810/N3810)/1000),IF(M3810="gram",((J3810/N3810)*1000),J3810/N3810))</f>
        <v>180000</v>
      </c>
      <c r="M3810" s="6" t="s">
        <v>19</v>
      </c>
      <c r="N3810" s="11">
        <v>1</v>
      </c>
      <c r="O3810" s="56" t="s">
        <v>1166</v>
      </c>
    </row>
    <row r="3811" spans="1:15" ht="20.399999999999999" x14ac:dyDescent="0.3">
      <c r="A3811" s="9">
        <v>45727.902083333334</v>
      </c>
      <c r="B3811" s="2" t="s">
        <v>27</v>
      </c>
      <c r="C3811" s="2" t="s">
        <v>28</v>
      </c>
      <c r="D3811" s="2" t="s">
        <v>1709</v>
      </c>
      <c r="E3811" s="12" t="s">
        <v>1709</v>
      </c>
      <c r="G3811" s="2" t="s">
        <v>27</v>
      </c>
      <c r="H3811" s="2" t="s">
        <v>11</v>
      </c>
      <c r="I3811" s="2" t="s">
        <v>126</v>
      </c>
      <c r="J3811" s="17">
        <v>50000</v>
      </c>
      <c r="K3811" s="3" t="s">
        <v>2458</v>
      </c>
      <c r="L3811" s="30">
        <f>IF(M3811="1000 szt.",((J3811/N3811)/1000),IF(M3811="gram",((J3811/N3811)*1000),J3811/N3811))</f>
        <v>1000</v>
      </c>
      <c r="M3811" s="6" t="s">
        <v>19</v>
      </c>
      <c r="N3811" s="11">
        <v>50</v>
      </c>
      <c r="O3811" s="56" t="s">
        <v>1166</v>
      </c>
    </row>
    <row r="3812" spans="1:15" ht="20.399999999999999" x14ac:dyDescent="0.3">
      <c r="A3812" s="9">
        <v>45727.536805555559</v>
      </c>
      <c r="B3812" s="2" t="s">
        <v>9</v>
      </c>
      <c r="C3812" s="2" t="s">
        <v>4</v>
      </c>
      <c r="D3812" s="2" t="s">
        <v>1709</v>
      </c>
      <c r="E3812" s="12" t="s">
        <v>52</v>
      </c>
      <c r="F3812" s="12" t="s">
        <v>1695</v>
      </c>
      <c r="G3812" s="2" t="s">
        <v>16</v>
      </c>
      <c r="H3812" s="2" t="s">
        <v>17</v>
      </c>
      <c r="I3812" s="2" t="s">
        <v>18</v>
      </c>
      <c r="J3812" s="17">
        <v>1.5</v>
      </c>
      <c r="K3812" s="3" t="s">
        <v>2459</v>
      </c>
      <c r="L3812" s="30">
        <f>IF(M3812="1000 szt.",((J3812/N3812)/1000),IF(M3812="gram",((J3812/N3812)*1000),J3812/N3812))</f>
        <v>1.5</v>
      </c>
      <c r="M3812" s="6" t="s">
        <v>19</v>
      </c>
      <c r="N3812" s="11">
        <v>1</v>
      </c>
      <c r="O3812" s="56" t="s">
        <v>1354</v>
      </c>
    </row>
    <row r="3813" spans="1:15" ht="30.6" x14ac:dyDescent="0.3">
      <c r="A3813" s="9">
        <v>45727.791666666664</v>
      </c>
      <c r="B3813" s="2" t="s">
        <v>3</v>
      </c>
      <c r="C3813" s="2" t="s">
        <v>4</v>
      </c>
      <c r="D3813" s="2" t="s">
        <v>1708</v>
      </c>
      <c r="E3813" s="12" t="s">
        <v>25</v>
      </c>
      <c r="F3813" s="12" t="s">
        <v>1901</v>
      </c>
      <c r="G3813" s="2" t="s">
        <v>26</v>
      </c>
      <c r="H3813" s="2" t="s">
        <v>7</v>
      </c>
      <c r="I3813" s="2" t="s">
        <v>7</v>
      </c>
      <c r="J3813" s="17">
        <v>17573.8</v>
      </c>
      <c r="K3813" s="3" t="s">
        <v>2460</v>
      </c>
      <c r="L3813" s="30">
        <f>IF(M3813="1000 szt.",((J3813/N3813)/1000),IF(M3813="gram",((J3813/N3813)*1000),J3813/N3813))</f>
        <v>0.87868999999999997</v>
      </c>
      <c r="M3813" s="6" t="s">
        <v>19</v>
      </c>
      <c r="N3813" s="11">
        <v>20000</v>
      </c>
      <c r="O3813" s="56" t="s">
        <v>1164</v>
      </c>
    </row>
    <row r="3814" spans="1:15" x14ac:dyDescent="0.3">
      <c r="A3814" s="9">
        <v>45727.658333333333</v>
      </c>
      <c r="B3814" s="2" t="s">
        <v>27</v>
      </c>
      <c r="C3814" s="2" t="s">
        <v>28</v>
      </c>
      <c r="D3814" s="2" t="s">
        <v>1715</v>
      </c>
      <c r="E3814" s="12" t="s">
        <v>1715</v>
      </c>
      <c r="G3814" s="2" t="s">
        <v>27</v>
      </c>
      <c r="H3814" s="2" t="s">
        <v>10</v>
      </c>
      <c r="I3814" s="2" t="s">
        <v>35</v>
      </c>
      <c r="J3814" s="17">
        <v>284265</v>
      </c>
      <c r="L3814" s="30">
        <f>IF(M3814="1000 szt.",((J3814/N3814)/1000),IF(M3814="gram",((J3814/N3814)*1000),J3814/N3814))</f>
        <v>45000</v>
      </c>
      <c r="M3814" s="6" t="s">
        <v>31</v>
      </c>
      <c r="N3814" s="11">
        <v>6.3170000000000002</v>
      </c>
      <c r="O3814" s="56" t="s">
        <v>1166</v>
      </c>
    </row>
    <row r="3815" spans="1:15" x14ac:dyDescent="0.3">
      <c r="A3815" s="9">
        <v>45727.658333333333</v>
      </c>
      <c r="B3815" s="2" t="s">
        <v>27</v>
      </c>
      <c r="C3815" s="2" t="s">
        <v>28</v>
      </c>
      <c r="D3815" s="2" t="s">
        <v>1715</v>
      </c>
      <c r="E3815" s="12" t="s">
        <v>1715</v>
      </c>
      <c r="G3815" s="2" t="s">
        <v>27</v>
      </c>
      <c r="H3815" s="2" t="s">
        <v>10</v>
      </c>
      <c r="I3815" s="2" t="s">
        <v>200</v>
      </c>
      <c r="J3815" s="17">
        <v>1765800</v>
      </c>
      <c r="L3815" s="30">
        <f>IF(M3815="1000 szt.",((J3815/N3815)/1000),IF(M3815="gram",((J3815/N3815)*1000),J3815/N3815))</f>
        <v>300000</v>
      </c>
      <c r="M3815" s="6" t="s">
        <v>31</v>
      </c>
      <c r="N3815" s="11">
        <v>5.8860000000000001</v>
      </c>
      <c r="O3815" s="56" t="s">
        <v>1166</v>
      </c>
    </row>
    <row r="3816" spans="1:15" x14ac:dyDescent="0.3">
      <c r="A3816" s="9">
        <v>45727.658333333333</v>
      </c>
      <c r="B3816" s="2" t="s">
        <v>27</v>
      </c>
      <c r="C3816" s="2" t="s">
        <v>28</v>
      </c>
      <c r="D3816" s="2" t="s">
        <v>1715</v>
      </c>
      <c r="E3816" s="12" t="s">
        <v>1715</v>
      </c>
      <c r="G3816" s="2" t="s">
        <v>27</v>
      </c>
      <c r="H3816" s="2" t="s">
        <v>10</v>
      </c>
      <c r="I3816" s="2" t="s">
        <v>11</v>
      </c>
      <c r="K3816" s="3" t="s">
        <v>130</v>
      </c>
      <c r="L3816" s="30">
        <f>IF(M3816="1000 szt.",((J3816/N3816)/1000),IF(M3816="gram",((J3816/N3816)*1000),J3816/N3816))</f>
        <v>0</v>
      </c>
      <c r="M3816" s="6" t="s">
        <v>19</v>
      </c>
      <c r="N3816" s="11">
        <v>3605</v>
      </c>
      <c r="O3816" s="56" t="s">
        <v>1166</v>
      </c>
    </row>
    <row r="3817" spans="1:15" x14ac:dyDescent="0.3">
      <c r="A3817" s="9">
        <v>45719.381944444445</v>
      </c>
      <c r="B3817" s="2" t="s">
        <v>3</v>
      </c>
      <c r="C3817" s="2" t="s">
        <v>4</v>
      </c>
      <c r="D3817" s="2" t="s">
        <v>1708</v>
      </c>
      <c r="E3817" s="12" t="s">
        <v>71</v>
      </c>
      <c r="F3817" s="12" t="s">
        <v>1898</v>
      </c>
      <c r="G3817" s="2" t="s">
        <v>23</v>
      </c>
      <c r="H3817" s="2" t="s">
        <v>7</v>
      </c>
      <c r="I3817" s="2" t="s">
        <v>7</v>
      </c>
      <c r="J3817" s="17">
        <v>51.84</v>
      </c>
      <c r="L3817" s="30">
        <f>IF(M3817="1000 szt.",((J3817/N3817)/1000),IF(M3817="gram",((J3817/N3817)*1000),J3817/N3817))</f>
        <v>0.8786440677966102</v>
      </c>
      <c r="M3817" s="6" t="s">
        <v>19</v>
      </c>
      <c r="N3817" s="11">
        <v>59</v>
      </c>
      <c r="O3817" s="56" t="s">
        <v>1354</v>
      </c>
    </row>
    <row r="3818" spans="1:15" x14ac:dyDescent="0.3">
      <c r="A3818" s="9">
        <v>45719.40625</v>
      </c>
      <c r="B3818" s="2" t="s">
        <v>3</v>
      </c>
      <c r="C3818" s="2" t="s">
        <v>4</v>
      </c>
      <c r="D3818" s="2" t="s">
        <v>1708</v>
      </c>
      <c r="E3818" s="12" t="s">
        <v>71</v>
      </c>
      <c r="F3818" s="12" t="s">
        <v>1898</v>
      </c>
      <c r="G3818" s="2" t="s">
        <v>23</v>
      </c>
      <c r="H3818" s="2" t="s">
        <v>7</v>
      </c>
      <c r="I3818" s="2" t="s">
        <v>7</v>
      </c>
      <c r="J3818" s="17">
        <v>123.02</v>
      </c>
      <c r="L3818" s="30">
        <f>IF(M3818="1000 szt.",((J3818/N3818)/1000),IF(M3818="gram",((J3818/N3818)*1000),J3818/N3818))</f>
        <v>0.87871428571428567</v>
      </c>
      <c r="M3818" s="6" t="s">
        <v>19</v>
      </c>
      <c r="N3818" s="11">
        <v>140</v>
      </c>
      <c r="O3818" s="56" t="s">
        <v>1354</v>
      </c>
    </row>
    <row r="3819" spans="1:15" x14ac:dyDescent="0.3">
      <c r="A3819" s="9">
        <v>45721.523611111108</v>
      </c>
      <c r="B3819" s="2" t="s">
        <v>3</v>
      </c>
      <c r="C3819" s="2" t="s">
        <v>4</v>
      </c>
      <c r="D3819" s="2" t="s">
        <v>1708</v>
      </c>
      <c r="E3819" s="12" t="s">
        <v>71</v>
      </c>
      <c r="F3819" s="12" t="s">
        <v>1898</v>
      </c>
      <c r="G3819" s="2" t="s">
        <v>23</v>
      </c>
      <c r="H3819" s="2" t="s">
        <v>7</v>
      </c>
      <c r="I3819" s="2" t="s">
        <v>7</v>
      </c>
      <c r="J3819" s="17">
        <v>35.15</v>
      </c>
      <c r="L3819" s="30">
        <f>IF(M3819="1000 szt.",((J3819/N3819)/1000),IF(M3819="gram",((J3819/N3819)*1000),J3819/N3819))</f>
        <v>0.87874999999999992</v>
      </c>
      <c r="M3819" s="6" t="s">
        <v>19</v>
      </c>
      <c r="N3819" s="11">
        <v>40</v>
      </c>
      <c r="O3819" s="56" t="s">
        <v>1354</v>
      </c>
    </row>
    <row r="3820" spans="1:15" x14ac:dyDescent="0.3">
      <c r="A3820" s="9">
        <v>45721.601388888892</v>
      </c>
      <c r="B3820" s="2" t="s">
        <v>3</v>
      </c>
      <c r="C3820" s="2" t="s">
        <v>4</v>
      </c>
      <c r="D3820" s="2" t="s">
        <v>1708</v>
      </c>
      <c r="E3820" s="12" t="s">
        <v>71</v>
      </c>
      <c r="F3820" s="12" t="s">
        <v>1898</v>
      </c>
      <c r="G3820" s="2" t="s">
        <v>23</v>
      </c>
      <c r="H3820" s="2" t="s">
        <v>7</v>
      </c>
      <c r="I3820" s="2" t="s">
        <v>7</v>
      </c>
      <c r="J3820" s="17">
        <v>35.15</v>
      </c>
      <c r="L3820" s="30">
        <f>IF(M3820="1000 szt.",((J3820/N3820)/1000),IF(M3820="gram",((J3820/N3820)*1000),J3820/N3820))</f>
        <v>0.87874999999999992</v>
      </c>
      <c r="M3820" s="6" t="s">
        <v>19</v>
      </c>
      <c r="N3820" s="11">
        <v>40</v>
      </c>
      <c r="O3820" s="56" t="s">
        <v>1354</v>
      </c>
    </row>
    <row r="3821" spans="1:15" x14ac:dyDescent="0.3">
      <c r="A3821" s="9">
        <v>45723.527777777781</v>
      </c>
      <c r="B3821" s="2" t="s">
        <v>3</v>
      </c>
      <c r="C3821" s="2" t="s">
        <v>4</v>
      </c>
      <c r="D3821" s="2" t="s">
        <v>1708</v>
      </c>
      <c r="E3821" s="12" t="s">
        <v>71</v>
      </c>
      <c r="F3821" s="12" t="s">
        <v>1898</v>
      </c>
      <c r="G3821" s="2" t="s">
        <v>23</v>
      </c>
      <c r="H3821" s="2" t="s">
        <v>7</v>
      </c>
      <c r="I3821" s="2" t="s">
        <v>7</v>
      </c>
      <c r="J3821" s="17">
        <v>57.99</v>
      </c>
      <c r="L3821" s="30">
        <f>IF(M3821="1000 szt.",((J3821/N3821)/1000),IF(M3821="gram",((J3821/N3821)*1000),J3821/N3821))</f>
        <v>0.87863636363636366</v>
      </c>
      <c r="M3821" s="6" t="s">
        <v>19</v>
      </c>
      <c r="N3821" s="11">
        <v>66</v>
      </c>
      <c r="O3821" s="56" t="s">
        <v>1354</v>
      </c>
    </row>
    <row r="3822" spans="1:15" x14ac:dyDescent="0.3">
      <c r="A3822" s="9">
        <v>45723.597222222219</v>
      </c>
      <c r="B3822" s="2" t="s">
        <v>3</v>
      </c>
      <c r="C3822" s="2" t="s">
        <v>4</v>
      </c>
      <c r="D3822" s="2" t="s">
        <v>1708</v>
      </c>
      <c r="E3822" s="12" t="s">
        <v>71</v>
      </c>
      <c r="F3822" s="12" t="s">
        <v>1898</v>
      </c>
      <c r="G3822" s="2" t="s">
        <v>23</v>
      </c>
      <c r="H3822" s="2" t="s">
        <v>7</v>
      </c>
      <c r="I3822" s="2" t="s">
        <v>7</v>
      </c>
      <c r="J3822" s="17">
        <v>105.44</v>
      </c>
      <c r="L3822" s="30">
        <f>IF(M3822="1000 szt.",((J3822/N3822)/1000),IF(M3822="gram",((J3822/N3822)*1000),J3822/N3822))</f>
        <v>0.8786666666666666</v>
      </c>
      <c r="M3822" s="6" t="s">
        <v>19</v>
      </c>
      <c r="N3822" s="11">
        <v>120</v>
      </c>
      <c r="O3822" s="56" t="s">
        <v>1354</v>
      </c>
    </row>
    <row r="3823" spans="1:15" x14ac:dyDescent="0.3">
      <c r="A3823" s="9">
        <v>45723.878472222219</v>
      </c>
      <c r="B3823" s="2" t="s">
        <v>3</v>
      </c>
      <c r="C3823" s="2" t="s">
        <v>4</v>
      </c>
      <c r="D3823" s="2" t="s">
        <v>1708</v>
      </c>
      <c r="E3823" s="12" t="s">
        <v>71</v>
      </c>
      <c r="F3823" s="12" t="s">
        <v>1898</v>
      </c>
      <c r="G3823" s="2" t="s">
        <v>23</v>
      </c>
      <c r="H3823" s="2" t="s">
        <v>7</v>
      </c>
      <c r="I3823" s="2" t="s">
        <v>7</v>
      </c>
      <c r="J3823" s="17">
        <v>59.75</v>
      </c>
      <c r="L3823" s="30">
        <f>IF(M3823="1000 szt.",((J3823/N3823)/1000),IF(M3823="gram",((J3823/N3823)*1000),J3823/N3823))</f>
        <v>0.87867647058823528</v>
      </c>
      <c r="M3823" s="6" t="s">
        <v>19</v>
      </c>
      <c r="N3823" s="11">
        <v>68</v>
      </c>
      <c r="O3823" s="56" t="s">
        <v>1354</v>
      </c>
    </row>
    <row r="3824" spans="1:15" x14ac:dyDescent="0.3">
      <c r="A3824" s="9">
        <v>45724.488194444442</v>
      </c>
      <c r="B3824" s="2" t="s">
        <v>3</v>
      </c>
      <c r="C3824" s="2" t="s">
        <v>4</v>
      </c>
      <c r="D3824" s="2" t="s">
        <v>1708</v>
      </c>
      <c r="E3824" s="12" t="s">
        <v>71</v>
      </c>
      <c r="F3824" s="12" t="s">
        <v>1898</v>
      </c>
      <c r="G3824" s="2" t="s">
        <v>23</v>
      </c>
      <c r="H3824" s="2" t="s">
        <v>7</v>
      </c>
      <c r="I3824" s="2" t="s">
        <v>7</v>
      </c>
      <c r="J3824" s="17">
        <v>35.15</v>
      </c>
      <c r="L3824" s="30">
        <f>IF(M3824="1000 szt.",((J3824/N3824)/1000),IF(M3824="gram",((J3824/N3824)*1000),J3824/N3824))</f>
        <v>0.87874999999999992</v>
      </c>
      <c r="M3824" s="6" t="s">
        <v>19</v>
      </c>
      <c r="N3824" s="11">
        <v>40</v>
      </c>
      <c r="O3824" s="56" t="s">
        <v>1354</v>
      </c>
    </row>
    <row r="3825" spans="1:15" x14ac:dyDescent="0.3">
      <c r="A3825" s="9">
        <v>45724.59375</v>
      </c>
      <c r="B3825" s="2" t="s">
        <v>3</v>
      </c>
      <c r="C3825" s="2" t="s">
        <v>4</v>
      </c>
      <c r="D3825" s="2" t="s">
        <v>1708</v>
      </c>
      <c r="E3825" s="12" t="s">
        <v>66</v>
      </c>
      <c r="F3825" s="12" t="s">
        <v>1900</v>
      </c>
      <c r="G3825" s="2" t="s">
        <v>23</v>
      </c>
      <c r="H3825" s="2" t="s">
        <v>78</v>
      </c>
      <c r="I3825" s="2" t="s">
        <v>80</v>
      </c>
      <c r="J3825" s="17">
        <v>43263.360000000001</v>
      </c>
      <c r="L3825" s="30">
        <f>IF(M3825="1000 szt.",((J3825/N3825)/1000),IF(M3825="gram",((J3825/N3825)*1000),J3825/N3825))</f>
        <v>4.1760000000000002</v>
      </c>
      <c r="M3825" s="6" t="s">
        <v>19</v>
      </c>
      <c r="N3825" s="11">
        <v>10360</v>
      </c>
      <c r="O3825" s="56" t="s">
        <v>1354</v>
      </c>
    </row>
    <row r="3826" spans="1:15" x14ac:dyDescent="0.3">
      <c r="A3826" s="9">
        <v>45724.59375</v>
      </c>
      <c r="B3826" s="2" t="s">
        <v>3</v>
      </c>
      <c r="C3826" s="2" t="s">
        <v>4</v>
      </c>
      <c r="D3826" s="2" t="s">
        <v>1708</v>
      </c>
      <c r="E3826" s="12" t="s">
        <v>66</v>
      </c>
      <c r="F3826" s="12" t="s">
        <v>1900</v>
      </c>
      <c r="G3826" s="2" t="s">
        <v>23</v>
      </c>
      <c r="H3826" s="2" t="s">
        <v>78</v>
      </c>
      <c r="I3826" s="2" t="s">
        <v>79</v>
      </c>
      <c r="J3826" s="17">
        <v>920</v>
      </c>
      <c r="L3826" s="30">
        <f>IF(M3826="1000 szt.",((J3826/N3826)/1000),IF(M3826="gram",((J3826/N3826)*1000),J3826/N3826))</f>
        <v>1</v>
      </c>
      <c r="M3826" s="6" t="s">
        <v>19</v>
      </c>
      <c r="N3826" s="11">
        <v>920</v>
      </c>
      <c r="O3826" s="56" t="s">
        <v>1354</v>
      </c>
    </row>
    <row r="3827" spans="1:15" x14ac:dyDescent="0.3">
      <c r="A3827" s="9">
        <v>45724.59375</v>
      </c>
      <c r="B3827" s="2" t="s">
        <v>3</v>
      </c>
      <c r="C3827" s="2" t="s">
        <v>4</v>
      </c>
      <c r="D3827" s="2" t="s">
        <v>1708</v>
      </c>
      <c r="E3827" s="12" t="s">
        <v>66</v>
      </c>
      <c r="F3827" s="12" t="s">
        <v>1900</v>
      </c>
      <c r="G3827" s="2" t="s">
        <v>23</v>
      </c>
      <c r="H3827" s="2" t="s">
        <v>11</v>
      </c>
      <c r="I3827" s="2" t="s">
        <v>11</v>
      </c>
      <c r="J3827" s="17">
        <v>299.25</v>
      </c>
      <c r="K3827" s="3" t="s">
        <v>2461</v>
      </c>
      <c r="L3827" s="30">
        <f>IF(M3827="1000 szt.",((J3827/N3827)/1000),IF(M3827="gram",((J3827/N3827)*1000),J3827/N3827))</f>
        <v>1.0500000000000001E-2</v>
      </c>
      <c r="M3827" s="6" t="s">
        <v>19</v>
      </c>
      <c r="N3827" s="11">
        <v>28500</v>
      </c>
      <c r="O3827" s="56" t="s">
        <v>1354</v>
      </c>
    </row>
    <row r="3828" spans="1:15" x14ac:dyDescent="0.3">
      <c r="A3828" s="9">
        <v>45724.59375</v>
      </c>
      <c r="B3828" s="2" t="s">
        <v>3</v>
      </c>
      <c r="C3828" s="2" t="s">
        <v>4</v>
      </c>
      <c r="D3828" s="2" t="s">
        <v>1708</v>
      </c>
      <c r="E3828" s="12" t="s">
        <v>66</v>
      </c>
      <c r="F3828" s="12" t="s">
        <v>1900</v>
      </c>
      <c r="G3828" s="2" t="s">
        <v>23</v>
      </c>
      <c r="H3828" s="2" t="s">
        <v>11</v>
      </c>
      <c r="I3828" s="2" t="s">
        <v>11</v>
      </c>
      <c r="J3828" s="17">
        <v>344.04</v>
      </c>
      <c r="K3828" s="3" t="s">
        <v>2462</v>
      </c>
      <c r="L3828" s="30">
        <f>IF(M3828="1000 szt.",((J3828/N3828)/1000),IF(M3828="gram",((J3828/N3828)*1000),J3828/N3828))</f>
        <v>9.6100558659217877E-2</v>
      </c>
      <c r="M3828" s="6" t="s">
        <v>19</v>
      </c>
      <c r="N3828" s="11">
        <v>3580</v>
      </c>
      <c r="O3828" s="56" t="s">
        <v>1354</v>
      </c>
    </row>
    <row r="3829" spans="1:15" x14ac:dyDescent="0.3">
      <c r="A3829" s="9">
        <v>45725.135416666664</v>
      </c>
      <c r="B3829" s="2" t="s">
        <v>3</v>
      </c>
      <c r="C3829" s="2" t="s">
        <v>4</v>
      </c>
      <c r="D3829" s="2" t="s">
        <v>1708</v>
      </c>
      <c r="E3829" s="12" t="s">
        <v>71</v>
      </c>
      <c r="F3829" s="12" t="s">
        <v>1898</v>
      </c>
      <c r="G3829" s="2" t="s">
        <v>23</v>
      </c>
      <c r="H3829" s="2" t="s">
        <v>7</v>
      </c>
      <c r="I3829" s="2" t="s">
        <v>7</v>
      </c>
      <c r="J3829" s="17">
        <v>115.11</v>
      </c>
      <c r="L3829" s="30">
        <f>IF(M3829="1000 szt.",((J3829/N3829)/1000),IF(M3829="gram",((J3829/N3829)*1000),J3829/N3829))</f>
        <v>0.87870229007633582</v>
      </c>
      <c r="M3829" s="6" t="s">
        <v>19</v>
      </c>
      <c r="N3829" s="11">
        <v>131</v>
      </c>
      <c r="O3829" s="56" t="s">
        <v>1354</v>
      </c>
    </row>
    <row r="3830" spans="1:15" x14ac:dyDescent="0.3">
      <c r="A3830" s="9">
        <v>45726.404861111114</v>
      </c>
      <c r="B3830" s="2" t="s">
        <v>3</v>
      </c>
      <c r="C3830" s="2" t="s">
        <v>4</v>
      </c>
      <c r="D3830" s="2" t="s">
        <v>1708</v>
      </c>
      <c r="E3830" s="12" t="s">
        <v>71</v>
      </c>
      <c r="F3830" s="12" t="s">
        <v>1898</v>
      </c>
      <c r="G3830" s="2" t="s">
        <v>23</v>
      </c>
      <c r="H3830" s="2" t="s">
        <v>7</v>
      </c>
      <c r="I3830" s="2" t="s">
        <v>7</v>
      </c>
      <c r="J3830" s="17">
        <v>57.99</v>
      </c>
      <c r="L3830" s="30">
        <f>IF(M3830="1000 szt.",((J3830/N3830)/1000),IF(M3830="gram",((J3830/N3830)*1000),J3830/N3830))</f>
        <v>0.87863636363636366</v>
      </c>
      <c r="M3830" s="6" t="s">
        <v>19</v>
      </c>
      <c r="N3830" s="11">
        <v>66</v>
      </c>
      <c r="O3830" s="56" t="s">
        <v>1354</v>
      </c>
    </row>
    <row r="3831" spans="1:15" x14ac:dyDescent="0.3">
      <c r="A3831" s="9">
        <v>45726.875</v>
      </c>
      <c r="B3831" s="2" t="s">
        <v>3</v>
      </c>
      <c r="C3831" s="2" t="s">
        <v>4</v>
      </c>
      <c r="D3831" s="2" t="s">
        <v>1708</v>
      </c>
      <c r="E3831" s="12" t="s">
        <v>71</v>
      </c>
      <c r="F3831" s="12" t="s">
        <v>1898</v>
      </c>
      <c r="G3831" s="2" t="s">
        <v>23</v>
      </c>
      <c r="H3831" s="2" t="s">
        <v>7</v>
      </c>
      <c r="I3831" s="2" t="s">
        <v>7</v>
      </c>
      <c r="J3831" s="17">
        <v>52.72</v>
      </c>
      <c r="L3831" s="30">
        <f>IF(M3831="1000 szt.",((J3831/N3831)/1000),IF(M3831="gram",((J3831/N3831)*1000),J3831/N3831))</f>
        <v>0.8786666666666666</v>
      </c>
      <c r="M3831" s="6" t="s">
        <v>19</v>
      </c>
      <c r="N3831" s="11">
        <v>60</v>
      </c>
      <c r="O3831" s="56" t="s">
        <v>1354</v>
      </c>
    </row>
    <row r="3832" spans="1:15" x14ac:dyDescent="0.3">
      <c r="A3832" s="9">
        <v>45726.96875</v>
      </c>
      <c r="B3832" s="2" t="s">
        <v>3</v>
      </c>
      <c r="C3832" s="2" t="s">
        <v>4</v>
      </c>
      <c r="D3832" s="2" t="s">
        <v>1708</v>
      </c>
      <c r="E3832" s="12" t="s">
        <v>71</v>
      </c>
      <c r="F3832" s="12" t="s">
        <v>1898</v>
      </c>
      <c r="G3832" s="2" t="s">
        <v>23</v>
      </c>
      <c r="H3832" s="2" t="s">
        <v>7</v>
      </c>
      <c r="I3832" s="2" t="s">
        <v>7</v>
      </c>
      <c r="J3832" s="17">
        <v>70.3</v>
      </c>
      <c r="L3832" s="30">
        <f>IF(M3832="1000 szt.",((J3832/N3832)/1000),IF(M3832="gram",((J3832/N3832)*1000),J3832/N3832))</f>
        <v>0.87874999999999992</v>
      </c>
      <c r="M3832" s="6" t="s">
        <v>19</v>
      </c>
      <c r="N3832" s="11">
        <v>80</v>
      </c>
      <c r="O3832" s="56" t="s">
        <v>1354</v>
      </c>
    </row>
    <row r="3833" spans="1:15" x14ac:dyDescent="0.3">
      <c r="A3833" s="9">
        <v>45727.4375</v>
      </c>
      <c r="B3833" s="2" t="s">
        <v>3</v>
      </c>
      <c r="C3833" s="2" t="s">
        <v>4</v>
      </c>
      <c r="D3833" s="2" t="s">
        <v>1708</v>
      </c>
      <c r="E3833" s="12" t="s">
        <v>71</v>
      </c>
      <c r="F3833" s="12" t="s">
        <v>1898</v>
      </c>
      <c r="G3833" s="2" t="s">
        <v>23</v>
      </c>
      <c r="H3833" s="2" t="s">
        <v>7</v>
      </c>
      <c r="I3833" s="2" t="s">
        <v>7</v>
      </c>
      <c r="J3833" s="17">
        <v>46.57</v>
      </c>
      <c r="L3833" s="30">
        <f>IF(M3833="1000 szt.",((J3833/N3833)/1000),IF(M3833="gram",((J3833/N3833)*1000),J3833/N3833))</f>
        <v>0.87867924528301888</v>
      </c>
      <c r="M3833" s="6" t="s">
        <v>19</v>
      </c>
      <c r="N3833" s="11">
        <v>53</v>
      </c>
      <c r="O3833" s="56" t="s">
        <v>1354</v>
      </c>
    </row>
    <row r="3834" spans="1:15" x14ac:dyDescent="0.3">
      <c r="A3834" s="9">
        <v>45727.898611111108</v>
      </c>
      <c r="B3834" s="2" t="s">
        <v>3</v>
      </c>
      <c r="C3834" s="2" t="s">
        <v>4</v>
      </c>
      <c r="D3834" s="2" t="s">
        <v>1708</v>
      </c>
      <c r="E3834" s="12" t="s">
        <v>71</v>
      </c>
      <c r="F3834" s="12" t="s">
        <v>1898</v>
      </c>
      <c r="G3834" s="2" t="s">
        <v>23</v>
      </c>
      <c r="H3834" s="2" t="s">
        <v>7</v>
      </c>
      <c r="I3834" s="2" t="s">
        <v>7</v>
      </c>
      <c r="J3834" s="17">
        <v>86.11</v>
      </c>
      <c r="L3834" s="30">
        <f>IF(M3834="1000 szt.",((J3834/N3834)/1000),IF(M3834="gram",((J3834/N3834)*1000),J3834/N3834))</f>
        <v>0.87867346938775515</v>
      </c>
      <c r="M3834" s="6" t="s">
        <v>19</v>
      </c>
      <c r="N3834" s="11">
        <v>98</v>
      </c>
      <c r="O3834" s="56" t="s">
        <v>1354</v>
      </c>
    </row>
    <row r="3835" spans="1:15" x14ac:dyDescent="0.3">
      <c r="A3835" s="9">
        <v>45728.541666666664</v>
      </c>
      <c r="B3835" s="2" t="s">
        <v>3</v>
      </c>
      <c r="C3835" s="2" t="s">
        <v>4</v>
      </c>
      <c r="D3835" s="2" t="s">
        <v>1708</v>
      </c>
      <c r="E3835" s="12" t="s">
        <v>22</v>
      </c>
      <c r="F3835" s="12" t="s">
        <v>1899</v>
      </c>
      <c r="G3835" s="2" t="s">
        <v>23</v>
      </c>
      <c r="H3835" s="2" t="s">
        <v>64</v>
      </c>
      <c r="I3835" s="2" t="s">
        <v>1940</v>
      </c>
      <c r="J3835" s="17">
        <v>60</v>
      </c>
      <c r="K3835" s="3" t="s">
        <v>2463</v>
      </c>
      <c r="L3835" s="30">
        <f>IF(M3835="1000 szt.",((J3835/N3835)/1000),IF(M3835="gram",((J3835/N3835)*1000),J3835/N3835))</f>
        <v>60</v>
      </c>
      <c r="M3835" s="6" t="s">
        <v>19</v>
      </c>
      <c r="N3835" s="11">
        <v>1</v>
      </c>
      <c r="O3835" s="56" t="s">
        <v>1354</v>
      </c>
    </row>
    <row r="3836" spans="1:15" ht="20.399999999999999" x14ac:dyDescent="0.3">
      <c r="A3836" s="9">
        <v>45728.461805555555</v>
      </c>
      <c r="B3836" s="2" t="s">
        <v>9</v>
      </c>
      <c r="C3836" s="2" t="s">
        <v>4</v>
      </c>
      <c r="D3836" s="2" t="s">
        <v>1709</v>
      </c>
      <c r="E3836" s="12" t="s">
        <v>52</v>
      </c>
      <c r="F3836" s="12" t="s">
        <v>1695</v>
      </c>
      <c r="G3836" s="2" t="s">
        <v>16</v>
      </c>
      <c r="H3836" s="2" t="s">
        <v>17</v>
      </c>
      <c r="I3836" s="2" t="s">
        <v>18</v>
      </c>
      <c r="J3836" s="17">
        <v>6</v>
      </c>
      <c r="K3836" s="3" t="s">
        <v>2464</v>
      </c>
      <c r="L3836" s="30">
        <f>IF(M3836="1000 szt.",((J3836/N3836)/1000),IF(M3836="gram",((J3836/N3836)*1000),J3836/N3836))</f>
        <v>3</v>
      </c>
      <c r="M3836" s="6" t="s">
        <v>19</v>
      </c>
      <c r="N3836" s="11">
        <v>2</v>
      </c>
      <c r="O3836" s="56" t="s">
        <v>1354</v>
      </c>
    </row>
    <row r="3837" spans="1:15" ht="20.399999999999999" x14ac:dyDescent="0.3">
      <c r="A3837" s="9">
        <v>45728.461805555555</v>
      </c>
      <c r="B3837" s="2" t="s">
        <v>9</v>
      </c>
      <c r="C3837" s="2" t="s">
        <v>4</v>
      </c>
      <c r="D3837" s="2" t="s">
        <v>1709</v>
      </c>
      <c r="E3837" s="12" t="s">
        <v>52</v>
      </c>
      <c r="F3837" s="12" t="s">
        <v>1695</v>
      </c>
      <c r="G3837" s="2" t="s">
        <v>16</v>
      </c>
      <c r="H3837" s="2" t="s">
        <v>17</v>
      </c>
      <c r="I3837" s="2" t="s">
        <v>18</v>
      </c>
      <c r="J3837" s="17">
        <v>3</v>
      </c>
      <c r="K3837" s="3" t="s">
        <v>2465</v>
      </c>
      <c r="L3837" s="30">
        <f>IF(M3837="1000 szt.",((J3837/N3837)/1000),IF(M3837="gram",((J3837/N3837)*1000),J3837/N3837))</f>
        <v>3</v>
      </c>
      <c r="M3837" s="6" t="s">
        <v>19</v>
      </c>
      <c r="N3837" s="11">
        <v>1</v>
      </c>
      <c r="O3837" s="56" t="s">
        <v>1354</v>
      </c>
    </row>
    <row r="3838" spans="1:15" x14ac:dyDescent="0.3">
      <c r="A3838" s="9">
        <v>45728.541666666664</v>
      </c>
      <c r="B3838" s="2" t="s">
        <v>3</v>
      </c>
      <c r="C3838" s="2" t="s">
        <v>4</v>
      </c>
      <c r="D3838" s="2" t="s">
        <v>1709</v>
      </c>
      <c r="E3838" s="12" t="s">
        <v>103</v>
      </c>
      <c r="F3838" s="12" t="s">
        <v>1897</v>
      </c>
      <c r="G3838" s="2" t="s">
        <v>23</v>
      </c>
      <c r="H3838" s="2" t="s">
        <v>17</v>
      </c>
      <c r="I3838" s="2" t="s">
        <v>18</v>
      </c>
      <c r="J3838" s="17">
        <v>2.4</v>
      </c>
      <c r="K3838" s="3" t="s">
        <v>1968</v>
      </c>
      <c r="L3838" s="30">
        <f>IF(M3838="1000 szt.",((J3838/N3838)/1000),IF(M3838="gram",((J3838/N3838)*1000),J3838/N3838))</f>
        <v>2.4</v>
      </c>
      <c r="M3838" s="6" t="s">
        <v>19</v>
      </c>
      <c r="N3838" s="11">
        <v>1</v>
      </c>
      <c r="O3838" s="56" t="s">
        <v>1354</v>
      </c>
    </row>
    <row r="3839" spans="1:15" x14ac:dyDescent="0.3">
      <c r="A3839" s="9">
        <v>45728.569444444445</v>
      </c>
      <c r="B3839" s="2" t="s">
        <v>27</v>
      </c>
      <c r="C3839" s="2" t="s">
        <v>28</v>
      </c>
      <c r="D3839" s="2" t="s">
        <v>1711</v>
      </c>
      <c r="E3839" s="12" t="s">
        <v>5</v>
      </c>
      <c r="G3839" s="2" t="s">
        <v>27</v>
      </c>
      <c r="H3839" s="2" t="s">
        <v>29</v>
      </c>
      <c r="I3839" s="2" t="s">
        <v>29</v>
      </c>
      <c r="J3839" s="17">
        <v>1228.47</v>
      </c>
      <c r="L3839" s="30">
        <f>IF(M3839="1000 szt.",((J3839/N3839)/1000),IF(M3839="gram",((J3839/N3839)*1000),J3839/N3839))</f>
        <v>1391.2457531143828</v>
      </c>
      <c r="M3839" s="6" t="s">
        <v>31</v>
      </c>
      <c r="N3839" s="11">
        <v>0.88300000000000001</v>
      </c>
      <c r="O3839" s="56" t="s">
        <v>1354</v>
      </c>
    </row>
    <row r="3840" spans="1:15" x14ac:dyDescent="0.3">
      <c r="A3840" s="9">
        <v>45728.569444444445</v>
      </c>
      <c r="B3840" s="2" t="s">
        <v>27</v>
      </c>
      <c r="C3840" s="2" t="s">
        <v>28</v>
      </c>
      <c r="D3840" s="2" t="s">
        <v>1711</v>
      </c>
      <c r="E3840" s="12" t="s">
        <v>5</v>
      </c>
      <c r="G3840" s="2" t="s">
        <v>27</v>
      </c>
      <c r="H3840" s="2" t="s">
        <v>7</v>
      </c>
      <c r="I3840" s="2" t="s">
        <v>7</v>
      </c>
      <c r="J3840" s="17">
        <v>579.94000000000005</v>
      </c>
      <c r="L3840" s="30">
        <f>IF(M3840="1000 szt.",((J3840/N3840)/1000),IF(M3840="gram",((J3840/N3840)*1000),J3840/N3840))</f>
        <v>0.87869696969696975</v>
      </c>
      <c r="M3840" s="6" t="s">
        <v>19</v>
      </c>
      <c r="N3840" s="11">
        <v>660</v>
      </c>
      <c r="O3840" s="56" t="s">
        <v>1354</v>
      </c>
    </row>
    <row r="3841" spans="1:15" x14ac:dyDescent="0.3">
      <c r="A3841" s="9">
        <v>45728.621527777781</v>
      </c>
      <c r="B3841" s="2" t="s">
        <v>3</v>
      </c>
      <c r="C3841" s="2" t="s">
        <v>4</v>
      </c>
      <c r="D3841" s="2" t="s">
        <v>1709</v>
      </c>
      <c r="E3841" s="12" t="s">
        <v>60</v>
      </c>
      <c r="F3841" s="12" t="s">
        <v>1894</v>
      </c>
      <c r="G3841" s="2" t="s">
        <v>23</v>
      </c>
      <c r="H3841" s="2" t="s">
        <v>7</v>
      </c>
      <c r="I3841" s="2" t="s">
        <v>7</v>
      </c>
      <c r="J3841" s="17">
        <v>70.3</v>
      </c>
      <c r="K3841" s="3" t="s">
        <v>2466</v>
      </c>
      <c r="L3841" s="30">
        <f>IF(M3841="1000 szt.",((J3841/N3841)/1000),IF(M3841="gram",((J3841/N3841)*1000),J3841/N3841))</f>
        <v>0.87874999999999992</v>
      </c>
      <c r="M3841" s="6" t="s">
        <v>19</v>
      </c>
      <c r="N3841" s="11">
        <v>80</v>
      </c>
      <c r="O3841" s="56" t="s">
        <v>1354</v>
      </c>
    </row>
    <row r="3842" spans="1:15" x14ac:dyDescent="0.3">
      <c r="A3842" s="9">
        <v>45728.659722222219</v>
      </c>
      <c r="B3842" s="2" t="s">
        <v>3</v>
      </c>
      <c r="C3842" s="2" t="s">
        <v>4</v>
      </c>
      <c r="D3842" s="2" t="s">
        <v>1709</v>
      </c>
      <c r="E3842" s="12" t="s">
        <v>103</v>
      </c>
      <c r="F3842" s="12" t="s">
        <v>1897</v>
      </c>
      <c r="G3842" s="2" t="s">
        <v>23</v>
      </c>
      <c r="H3842" s="2" t="s">
        <v>17</v>
      </c>
      <c r="I3842" s="2" t="s">
        <v>18</v>
      </c>
      <c r="J3842" s="17">
        <v>2.4</v>
      </c>
      <c r="K3842" s="3" t="s">
        <v>1968</v>
      </c>
      <c r="L3842" s="30">
        <f>IF(M3842="1000 szt.",((J3842/N3842)/1000),IF(M3842="gram",((J3842/N3842)*1000),J3842/N3842))</f>
        <v>2.4</v>
      </c>
      <c r="M3842" s="6" t="s">
        <v>19</v>
      </c>
      <c r="N3842" s="11">
        <v>1</v>
      </c>
      <c r="O3842" s="56" t="s">
        <v>1354</v>
      </c>
    </row>
    <row r="3843" spans="1:15" x14ac:dyDescent="0.3">
      <c r="A3843" s="9">
        <v>45728.475694444445</v>
      </c>
      <c r="B3843" s="2" t="s">
        <v>27</v>
      </c>
      <c r="C3843" s="2" t="s">
        <v>28</v>
      </c>
      <c r="D3843" s="2" t="s">
        <v>1712</v>
      </c>
      <c r="E3843" s="12" t="s">
        <v>133</v>
      </c>
      <c r="G3843" s="2" t="s">
        <v>27</v>
      </c>
      <c r="H3843" s="2" t="s">
        <v>10</v>
      </c>
      <c r="I3843" s="2" t="s">
        <v>35</v>
      </c>
      <c r="J3843" s="17">
        <v>2915.5</v>
      </c>
      <c r="L3843" s="30">
        <f>IF(M3843="1000 szt.",((J3843/N3843)/1000),IF(M3843="gram",((J3843/N3843)*1000),J3843/N3843))</f>
        <v>50000</v>
      </c>
      <c r="M3843" s="6" t="s">
        <v>31</v>
      </c>
      <c r="N3843" s="11">
        <v>5.8310000000000001E-2</v>
      </c>
      <c r="O3843" s="56" t="s">
        <v>1354</v>
      </c>
    </row>
    <row r="3844" spans="1:15" x14ac:dyDescent="0.3">
      <c r="A3844" s="9">
        <v>45728.475694444445</v>
      </c>
      <c r="B3844" s="2" t="s">
        <v>27</v>
      </c>
      <c r="C3844" s="2" t="s">
        <v>28</v>
      </c>
      <c r="D3844" s="2" t="s">
        <v>1712</v>
      </c>
      <c r="E3844" s="12" t="s">
        <v>133</v>
      </c>
      <c r="G3844" s="2" t="s">
        <v>27</v>
      </c>
      <c r="H3844" s="2" t="s">
        <v>10</v>
      </c>
      <c r="I3844" s="2" t="s">
        <v>74</v>
      </c>
      <c r="J3844" s="17">
        <v>993.3</v>
      </c>
      <c r="L3844" s="30">
        <f>IF(M3844="1000 szt.",((J3844/N3844)/1000),IF(M3844="gram",((J3844/N3844)*1000),J3844/N3844))</f>
        <v>70000</v>
      </c>
      <c r="M3844" s="6" t="s">
        <v>31</v>
      </c>
      <c r="N3844" s="11">
        <v>1.4189999999999999E-2</v>
      </c>
      <c r="O3844" s="56" t="s">
        <v>1354</v>
      </c>
    </row>
    <row r="3845" spans="1:15" x14ac:dyDescent="0.3">
      <c r="A3845" s="9">
        <v>45728.475694444445</v>
      </c>
      <c r="B3845" s="2" t="s">
        <v>27</v>
      </c>
      <c r="C3845" s="2" t="s">
        <v>28</v>
      </c>
      <c r="D3845" s="2" t="s">
        <v>1712</v>
      </c>
      <c r="E3845" s="12" t="s">
        <v>133</v>
      </c>
      <c r="G3845" s="2" t="s">
        <v>27</v>
      </c>
      <c r="H3845" s="2" t="s">
        <v>10</v>
      </c>
      <c r="I3845" s="2" t="s">
        <v>219</v>
      </c>
      <c r="J3845" s="17">
        <v>156.25</v>
      </c>
      <c r="L3845" s="30">
        <f>IF(M3845="1000 szt.",((J3845/N3845)/1000),IF(M3845="gram",((J3845/N3845)*1000),J3845/N3845))</f>
        <v>25000</v>
      </c>
      <c r="M3845" s="6" t="s">
        <v>31</v>
      </c>
      <c r="N3845" s="11">
        <v>6.2500000000000003E-3</v>
      </c>
      <c r="O3845" s="56" t="s">
        <v>1354</v>
      </c>
    </row>
    <row r="3846" spans="1:15" ht="20.399999999999999" x14ac:dyDescent="0.3">
      <c r="A3846" s="9">
        <v>45728.747916666667</v>
      </c>
      <c r="B3846" s="2" t="s">
        <v>9</v>
      </c>
      <c r="C3846" s="2" t="s">
        <v>4</v>
      </c>
      <c r="D3846" s="2" t="s">
        <v>1709</v>
      </c>
      <c r="E3846" s="12" t="s">
        <v>52</v>
      </c>
      <c r="F3846" s="12" t="s">
        <v>1695</v>
      </c>
      <c r="G3846" s="2" t="s">
        <v>16</v>
      </c>
      <c r="H3846" s="2" t="s">
        <v>17</v>
      </c>
      <c r="I3846" s="2" t="s">
        <v>18</v>
      </c>
      <c r="J3846" s="17">
        <v>3</v>
      </c>
      <c r="K3846" s="3" t="s">
        <v>2467</v>
      </c>
      <c r="L3846" s="30">
        <f>IF(M3846="1000 szt.",((J3846/N3846)/1000),IF(M3846="gram",((J3846/N3846)*1000),J3846/N3846))</f>
        <v>3</v>
      </c>
      <c r="M3846" s="6" t="s">
        <v>19</v>
      </c>
      <c r="N3846" s="11">
        <v>1</v>
      </c>
      <c r="O3846" s="56" t="s">
        <v>1354</v>
      </c>
    </row>
    <row r="3847" spans="1:15" x14ac:dyDescent="0.3">
      <c r="A3847" s="9">
        <v>45728.667361111111</v>
      </c>
      <c r="B3847" s="2" t="s">
        <v>3</v>
      </c>
      <c r="C3847" s="2" t="s">
        <v>4</v>
      </c>
      <c r="D3847" s="2" t="s">
        <v>1709</v>
      </c>
      <c r="E3847" s="12" t="s">
        <v>99</v>
      </c>
      <c r="F3847" s="12" t="s">
        <v>1916</v>
      </c>
      <c r="G3847" s="2" t="s">
        <v>23</v>
      </c>
      <c r="H3847" s="2" t="s">
        <v>11</v>
      </c>
      <c r="I3847" s="2" t="s">
        <v>11</v>
      </c>
      <c r="J3847" s="17">
        <v>600</v>
      </c>
      <c r="K3847" s="3" t="s">
        <v>2468</v>
      </c>
      <c r="L3847" s="30">
        <f>IF(M3847="1000 szt.",((J3847/N3847)/1000),IF(M3847="gram",((J3847/N3847)*1000),J3847/N3847))</f>
        <v>600</v>
      </c>
      <c r="M3847" s="6" t="s">
        <v>19</v>
      </c>
      <c r="N3847" s="11">
        <v>1</v>
      </c>
      <c r="O3847" s="56" t="s">
        <v>1354</v>
      </c>
    </row>
    <row r="3848" spans="1:15" x14ac:dyDescent="0.3">
      <c r="A3848" s="9">
        <v>45728.90625</v>
      </c>
      <c r="B3848" s="2" t="s">
        <v>3</v>
      </c>
      <c r="C3848" s="2" t="s">
        <v>4</v>
      </c>
      <c r="D3848" s="2" t="s">
        <v>1708</v>
      </c>
      <c r="E3848" s="12" t="s">
        <v>25</v>
      </c>
      <c r="F3848" s="12" t="s">
        <v>1901</v>
      </c>
      <c r="G3848" s="2" t="s">
        <v>26</v>
      </c>
      <c r="H3848" s="2" t="s">
        <v>7</v>
      </c>
      <c r="I3848" s="2" t="s">
        <v>7</v>
      </c>
      <c r="J3848" s="17">
        <v>1757.38</v>
      </c>
      <c r="L3848" s="30">
        <f>IF(M3848="1000 szt.",((J3848/N3848)/1000),IF(M3848="gram",((J3848/N3848)*1000),J3848/N3848))</f>
        <v>0.87869000000000008</v>
      </c>
      <c r="M3848" s="6" t="s">
        <v>19</v>
      </c>
      <c r="N3848" s="11">
        <v>2000</v>
      </c>
      <c r="O3848" s="56" t="s">
        <v>1171</v>
      </c>
    </row>
    <row r="3849" spans="1:15" x14ac:dyDescent="0.3">
      <c r="A3849" s="9">
        <v>45728.933333333334</v>
      </c>
      <c r="B3849" s="2" t="s">
        <v>9</v>
      </c>
      <c r="C3849" s="2" t="s">
        <v>4</v>
      </c>
      <c r="D3849" s="2" t="s">
        <v>1709</v>
      </c>
      <c r="E3849" s="12" t="s">
        <v>103</v>
      </c>
      <c r="F3849" s="12" t="s">
        <v>1897</v>
      </c>
      <c r="G3849" s="2" t="s">
        <v>23</v>
      </c>
      <c r="H3849" s="2" t="s">
        <v>11</v>
      </c>
      <c r="I3849" s="2" t="s">
        <v>126</v>
      </c>
      <c r="J3849" s="17">
        <v>4000</v>
      </c>
      <c r="K3849" s="3" t="s">
        <v>2469</v>
      </c>
      <c r="L3849" s="30">
        <f>IF(M3849="1000 szt.",((J3849/N3849)/1000),IF(M3849="gram",((J3849/N3849)*1000),J3849/N3849))</f>
        <v>4000</v>
      </c>
      <c r="M3849" s="6" t="s">
        <v>19</v>
      </c>
      <c r="N3849" s="11">
        <v>1</v>
      </c>
      <c r="O3849" s="56" t="s">
        <v>1354</v>
      </c>
    </row>
    <row r="3850" spans="1:15" x14ac:dyDescent="0.3">
      <c r="A3850" s="9">
        <v>45729.204861111109</v>
      </c>
      <c r="B3850" s="2" t="s">
        <v>9</v>
      </c>
      <c r="C3850" s="2" t="s">
        <v>4</v>
      </c>
      <c r="D3850" s="2" t="s">
        <v>1713</v>
      </c>
      <c r="E3850" s="12" t="s">
        <v>3895</v>
      </c>
      <c r="F3850" s="12" t="s">
        <v>1908</v>
      </c>
      <c r="G3850" s="2" t="s">
        <v>16</v>
      </c>
      <c r="H3850" s="2" t="s">
        <v>17</v>
      </c>
      <c r="I3850" s="2" t="s">
        <v>18</v>
      </c>
      <c r="K3850" s="3" t="s">
        <v>1118</v>
      </c>
      <c r="L3850" s="30">
        <f>IF(M3850="1000 szt.",((J3850/N3850)/1000),IF(M3850="gram",((J3850/N3850)*1000),J3850/N3850))</f>
        <v>0</v>
      </c>
      <c r="M3850" s="6" t="s">
        <v>19</v>
      </c>
      <c r="N3850" s="11">
        <v>1</v>
      </c>
      <c r="O3850" s="56" t="s">
        <v>1354</v>
      </c>
    </row>
    <row r="3851" spans="1:15" x14ac:dyDescent="0.3">
      <c r="A3851" s="9">
        <v>45720.388888888891</v>
      </c>
      <c r="B3851" s="2" t="s">
        <v>3</v>
      </c>
      <c r="C3851" s="2" t="s">
        <v>4</v>
      </c>
      <c r="D3851" s="2" t="s">
        <v>1709</v>
      </c>
      <c r="E3851" s="12" t="s">
        <v>224</v>
      </c>
      <c r="F3851" s="12" t="s">
        <v>1914</v>
      </c>
      <c r="G3851" s="2" t="s">
        <v>23</v>
      </c>
      <c r="H3851" s="2" t="s">
        <v>11</v>
      </c>
      <c r="I3851" s="2" t="s">
        <v>11</v>
      </c>
      <c r="J3851" s="17">
        <v>1098</v>
      </c>
      <c r="K3851" s="3" t="s">
        <v>2470</v>
      </c>
      <c r="L3851" s="30">
        <f>IF(M3851="1000 szt.",((J3851/N3851)/1000),IF(M3851="gram",((J3851/N3851)*1000),J3851/N3851))</f>
        <v>549</v>
      </c>
      <c r="M3851" s="6" t="s">
        <v>46</v>
      </c>
      <c r="N3851" s="11">
        <v>2</v>
      </c>
      <c r="O3851" s="56" t="s">
        <v>1163</v>
      </c>
    </row>
    <row r="3852" spans="1:15" x14ac:dyDescent="0.3">
      <c r="A3852" s="9">
        <v>45720.24722222222</v>
      </c>
      <c r="B3852" s="2" t="s">
        <v>3</v>
      </c>
      <c r="C3852" s="2" t="s">
        <v>4</v>
      </c>
      <c r="D3852" s="2" t="s">
        <v>1708</v>
      </c>
      <c r="E3852" s="12" t="s">
        <v>22</v>
      </c>
      <c r="F3852" s="12" t="s">
        <v>1899</v>
      </c>
      <c r="G3852" s="2" t="s">
        <v>23</v>
      </c>
      <c r="H3852" s="2" t="s">
        <v>11</v>
      </c>
      <c r="I3852" s="2" t="s">
        <v>11</v>
      </c>
      <c r="J3852" s="17">
        <v>3.42</v>
      </c>
      <c r="K3852" s="3" t="s">
        <v>2471</v>
      </c>
      <c r="L3852" s="30">
        <f>IF(M3852="1000 szt.",((J3852/N3852)/1000),IF(M3852="gram",((J3852/N3852)*1000),J3852/N3852))</f>
        <v>0.19</v>
      </c>
      <c r="M3852" s="6" t="s">
        <v>19</v>
      </c>
      <c r="N3852" s="11">
        <v>18</v>
      </c>
      <c r="O3852" s="56" t="s">
        <v>1354</v>
      </c>
    </row>
    <row r="3853" spans="1:15" x14ac:dyDescent="0.3">
      <c r="A3853" s="9">
        <v>45720.24722222222</v>
      </c>
      <c r="B3853" s="2" t="s">
        <v>3</v>
      </c>
      <c r="C3853" s="2" t="s">
        <v>4</v>
      </c>
      <c r="D3853" s="2" t="s">
        <v>1708</v>
      </c>
      <c r="E3853" s="12" t="s">
        <v>22</v>
      </c>
      <c r="F3853" s="12" t="s">
        <v>1899</v>
      </c>
      <c r="G3853" s="2" t="s">
        <v>23</v>
      </c>
      <c r="H3853" s="2" t="s">
        <v>11</v>
      </c>
      <c r="I3853" s="2" t="s">
        <v>11</v>
      </c>
      <c r="J3853" s="17">
        <v>1074.46</v>
      </c>
      <c r="K3853" s="3" t="s">
        <v>2472</v>
      </c>
      <c r="L3853" s="30">
        <f>IF(M3853="1000 szt.",((J3853/N3853)/1000),IF(M3853="gram",((J3853/N3853)*1000),J3853/N3853))</f>
        <v>42.978400000000001</v>
      </c>
      <c r="M3853" s="6" t="s">
        <v>19</v>
      </c>
      <c r="N3853" s="11">
        <v>25</v>
      </c>
      <c r="O3853" s="56" t="s">
        <v>1354</v>
      </c>
    </row>
    <row r="3854" spans="1:15" x14ac:dyDescent="0.3">
      <c r="A3854" s="9">
        <v>45716.770833333336</v>
      </c>
      <c r="B3854" s="2" t="s">
        <v>27</v>
      </c>
      <c r="C3854" s="2" t="s">
        <v>28</v>
      </c>
      <c r="D3854" s="2" t="s">
        <v>1715</v>
      </c>
      <c r="E3854" s="12" t="s">
        <v>1715</v>
      </c>
      <c r="G3854" s="2" t="s">
        <v>27</v>
      </c>
      <c r="H3854" s="2" t="s">
        <v>10</v>
      </c>
      <c r="I3854" s="2" t="s">
        <v>11</v>
      </c>
      <c r="J3854" s="17">
        <v>111276</v>
      </c>
      <c r="K3854" s="3" t="s">
        <v>390</v>
      </c>
      <c r="L3854" s="30">
        <f>IF(M3854="1000 szt.",((J3854/N3854)/1000),IF(M3854="gram",((J3854/N3854)*1000),J3854/N3854))</f>
        <v>179999.99999999997</v>
      </c>
      <c r="M3854" s="6" t="s">
        <v>31</v>
      </c>
      <c r="N3854" s="11">
        <v>0.61820000000000008</v>
      </c>
      <c r="O3854" s="56" t="s">
        <v>1169</v>
      </c>
    </row>
    <row r="3855" spans="1:15" x14ac:dyDescent="0.3">
      <c r="A3855" s="9">
        <v>45716.770833333336</v>
      </c>
      <c r="B3855" s="2" t="s">
        <v>27</v>
      </c>
      <c r="C3855" s="2" t="s">
        <v>28</v>
      </c>
      <c r="D3855" s="2" t="s">
        <v>1715</v>
      </c>
      <c r="E3855" s="12" t="s">
        <v>1715</v>
      </c>
      <c r="G3855" s="2" t="s">
        <v>27</v>
      </c>
      <c r="H3855" s="2" t="s">
        <v>10</v>
      </c>
      <c r="I3855" s="2" t="s">
        <v>35</v>
      </c>
      <c r="J3855" s="17">
        <v>1998</v>
      </c>
      <c r="L3855" s="30">
        <f>IF(M3855="1000 szt.",((J3855/N3855)/1000),IF(M3855="gram",((J3855/N3855)*1000),J3855/N3855))</f>
        <v>45000</v>
      </c>
      <c r="M3855" s="6" t="s">
        <v>31</v>
      </c>
      <c r="N3855" s="11">
        <v>4.4400000000000002E-2</v>
      </c>
      <c r="O3855" s="56" t="s">
        <v>1169</v>
      </c>
    </row>
    <row r="3856" spans="1:15" x14ac:dyDescent="0.3">
      <c r="A3856" s="9">
        <v>45716.770833333336</v>
      </c>
      <c r="B3856" s="2" t="s">
        <v>27</v>
      </c>
      <c r="C3856" s="2" t="s">
        <v>28</v>
      </c>
      <c r="D3856" s="2" t="s">
        <v>1715</v>
      </c>
      <c r="E3856" s="12" t="s">
        <v>1715</v>
      </c>
      <c r="G3856" s="2" t="s">
        <v>27</v>
      </c>
      <c r="H3856" s="2" t="s">
        <v>10</v>
      </c>
      <c r="I3856" s="2" t="s">
        <v>456</v>
      </c>
      <c r="J3856" s="17">
        <v>1512</v>
      </c>
      <c r="L3856" s="30">
        <f>IF(M3856="1000 szt.",((J3856/N3856)/1000),IF(M3856="gram",((J3856/N3856)*1000),J3856/N3856))</f>
        <v>35000</v>
      </c>
      <c r="M3856" s="6" t="s">
        <v>31</v>
      </c>
      <c r="N3856" s="11">
        <v>4.3200000000000002E-2</v>
      </c>
      <c r="O3856" s="56" t="s">
        <v>1169</v>
      </c>
    </row>
    <row r="3857" spans="1:15" ht="30.6" x14ac:dyDescent="0.3">
      <c r="A3857" s="9">
        <v>45729.540972222225</v>
      </c>
      <c r="B3857" s="2" t="s">
        <v>9</v>
      </c>
      <c r="C3857" s="2" t="s">
        <v>4</v>
      </c>
      <c r="D3857" s="2" t="s">
        <v>1709</v>
      </c>
      <c r="E3857" s="12" t="s">
        <v>103</v>
      </c>
      <c r="F3857" s="12" t="s">
        <v>1897</v>
      </c>
      <c r="G3857" s="2" t="s">
        <v>23</v>
      </c>
      <c r="H3857" s="2" t="s">
        <v>37</v>
      </c>
      <c r="I3857" s="2" t="s">
        <v>38</v>
      </c>
      <c r="J3857" s="17">
        <v>140000</v>
      </c>
      <c r="K3857" s="3" t="s">
        <v>2473</v>
      </c>
      <c r="L3857" s="30">
        <f>IF(M3857="1000 szt.",((J3857/N3857)/1000),IF(M3857="gram",((J3857/N3857)*1000),J3857/N3857))</f>
        <v>140000</v>
      </c>
      <c r="M3857" s="6" t="s">
        <v>19</v>
      </c>
      <c r="N3857" s="11">
        <v>1</v>
      </c>
      <c r="O3857" s="56" t="s">
        <v>1354</v>
      </c>
    </row>
    <row r="3858" spans="1:15" x14ac:dyDescent="0.3">
      <c r="A3858" s="9">
        <v>45729.479166666664</v>
      </c>
      <c r="B3858" s="2" t="s">
        <v>27</v>
      </c>
      <c r="C3858" s="2" t="s">
        <v>28</v>
      </c>
      <c r="D3858" s="2" t="s">
        <v>1708</v>
      </c>
      <c r="E3858" s="12" t="s">
        <v>66</v>
      </c>
      <c r="G3858" s="2" t="s">
        <v>27</v>
      </c>
      <c r="H3858" s="2" t="s">
        <v>64</v>
      </c>
      <c r="I3858" s="2" t="s">
        <v>83</v>
      </c>
      <c r="K3858" s="3" t="s">
        <v>2474</v>
      </c>
      <c r="L3858" s="30">
        <f>IF(M3858="1000 szt.",((J3858/N3858)/1000),IF(M3858="gram",((J3858/N3858)*1000),J3858/N3858))</f>
        <v>0</v>
      </c>
      <c r="M3858" s="6" t="s">
        <v>19</v>
      </c>
      <c r="N3858" s="11">
        <v>1</v>
      </c>
      <c r="O3858" s="56" t="s">
        <v>1354</v>
      </c>
    </row>
    <row r="3859" spans="1:15" x14ac:dyDescent="0.3">
      <c r="A3859" s="9">
        <v>45729.479166666664</v>
      </c>
      <c r="B3859" s="2" t="s">
        <v>27</v>
      </c>
      <c r="C3859" s="2" t="s">
        <v>28</v>
      </c>
      <c r="D3859" s="2" t="s">
        <v>1708</v>
      </c>
      <c r="E3859" s="12" t="s">
        <v>66</v>
      </c>
      <c r="G3859" s="2" t="s">
        <v>27</v>
      </c>
      <c r="H3859" s="2" t="s">
        <v>64</v>
      </c>
      <c r="I3859" s="2" t="s">
        <v>85</v>
      </c>
      <c r="K3859" s="3" t="s">
        <v>2475</v>
      </c>
      <c r="L3859" s="30">
        <f>IF(M3859="1000 szt.",((J3859/N3859)/1000),IF(M3859="gram",((J3859/N3859)*1000),J3859/N3859))</f>
        <v>0</v>
      </c>
      <c r="M3859" s="6" t="s">
        <v>19</v>
      </c>
      <c r="N3859" s="11">
        <v>1</v>
      </c>
      <c r="O3859" s="56" t="s">
        <v>1354</v>
      </c>
    </row>
    <row r="3860" spans="1:15" x14ac:dyDescent="0.3">
      <c r="A3860" s="9">
        <v>45729.479166666664</v>
      </c>
      <c r="B3860" s="2" t="s">
        <v>27</v>
      </c>
      <c r="C3860" s="2" t="s">
        <v>28</v>
      </c>
      <c r="D3860" s="2" t="s">
        <v>1708</v>
      </c>
      <c r="E3860" s="12" t="s">
        <v>66</v>
      </c>
      <c r="G3860" s="2" t="s">
        <v>27</v>
      </c>
      <c r="H3860" s="2" t="s">
        <v>64</v>
      </c>
      <c r="I3860" s="2" t="s">
        <v>83</v>
      </c>
      <c r="K3860" s="3" t="s">
        <v>2476</v>
      </c>
      <c r="L3860" s="30">
        <f>IF(M3860="1000 szt.",((J3860/N3860)/1000),IF(M3860="gram",((J3860/N3860)*1000),J3860/N3860))</f>
        <v>0</v>
      </c>
      <c r="M3860" s="6" t="s">
        <v>19</v>
      </c>
      <c r="N3860" s="11">
        <v>1</v>
      </c>
      <c r="O3860" s="56" t="s">
        <v>1354</v>
      </c>
    </row>
    <row r="3861" spans="1:15" x14ac:dyDescent="0.3">
      <c r="A3861" s="9">
        <v>45729.479166666664</v>
      </c>
      <c r="B3861" s="2" t="s">
        <v>27</v>
      </c>
      <c r="C3861" s="2" t="s">
        <v>28</v>
      </c>
      <c r="D3861" s="2" t="s">
        <v>1708</v>
      </c>
      <c r="E3861" s="12" t="s">
        <v>66</v>
      </c>
      <c r="G3861" s="2" t="s">
        <v>27</v>
      </c>
      <c r="H3861" s="2" t="s">
        <v>64</v>
      </c>
      <c r="I3861" s="2" t="s">
        <v>83</v>
      </c>
      <c r="K3861" s="3" t="s">
        <v>2476</v>
      </c>
      <c r="L3861" s="30">
        <f>IF(M3861="1000 szt.",((J3861/N3861)/1000),IF(M3861="gram",((J3861/N3861)*1000),J3861/N3861))</f>
        <v>0</v>
      </c>
      <c r="M3861" s="6" t="s">
        <v>19</v>
      </c>
      <c r="N3861" s="11">
        <v>1</v>
      </c>
      <c r="O3861" s="56" t="s">
        <v>1354</v>
      </c>
    </row>
    <row r="3862" spans="1:15" x14ac:dyDescent="0.3">
      <c r="A3862" s="9">
        <v>45729.479166666664</v>
      </c>
      <c r="B3862" s="2" t="s">
        <v>27</v>
      </c>
      <c r="C3862" s="2" t="s">
        <v>28</v>
      </c>
      <c r="D3862" s="2" t="s">
        <v>1708</v>
      </c>
      <c r="E3862" s="12" t="s">
        <v>66</v>
      </c>
      <c r="G3862" s="2" t="s">
        <v>27</v>
      </c>
      <c r="H3862" s="2" t="s">
        <v>64</v>
      </c>
      <c r="I3862" s="2" t="s">
        <v>83</v>
      </c>
      <c r="K3862" s="3" t="s">
        <v>2477</v>
      </c>
      <c r="L3862" s="30">
        <f>IF(M3862="1000 szt.",((J3862/N3862)/1000),IF(M3862="gram",((J3862/N3862)*1000),J3862/N3862))</f>
        <v>0</v>
      </c>
      <c r="M3862" s="6" t="s">
        <v>19</v>
      </c>
      <c r="N3862" s="11">
        <v>1</v>
      </c>
      <c r="O3862" s="56" t="s">
        <v>1354</v>
      </c>
    </row>
    <row r="3863" spans="1:15" x14ac:dyDescent="0.3">
      <c r="A3863" s="9">
        <v>45729.479166666664</v>
      </c>
      <c r="B3863" s="2" t="s">
        <v>27</v>
      </c>
      <c r="C3863" s="2" t="s">
        <v>28</v>
      </c>
      <c r="D3863" s="2" t="s">
        <v>1708</v>
      </c>
      <c r="E3863" s="12" t="s">
        <v>66</v>
      </c>
      <c r="G3863" s="2" t="s">
        <v>27</v>
      </c>
      <c r="H3863" s="2" t="s">
        <v>64</v>
      </c>
      <c r="I3863" s="2" t="s">
        <v>83</v>
      </c>
      <c r="K3863" s="3" t="s">
        <v>2478</v>
      </c>
      <c r="L3863" s="30">
        <f>IF(M3863="1000 szt.",((J3863/N3863)/1000),IF(M3863="gram",((J3863/N3863)*1000),J3863/N3863))</f>
        <v>0</v>
      </c>
      <c r="M3863" s="6" t="s">
        <v>19</v>
      </c>
      <c r="N3863" s="11">
        <v>1</v>
      </c>
      <c r="O3863" s="56" t="s">
        <v>1354</v>
      </c>
    </row>
    <row r="3864" spans="1:15" x14ac:dyDescent="0.3">
      <c r="A3864" s="9">
        <v>45729.479166666664</v>
      </c>
      <c r="B3864" s="2" t="s">
        <v>27</v>
      </c>
      <c r="C3864" s="2" t="s">
        <v>28</v>
      </c>
      <c r="D3864" s="2" t="s">
        <v>1708</v>
      </c>
      <c r="E3864" s="12" t="s">
        <v>66</v>
      </c>
      <c r="G3864" s="2" t="s">
        <v>27</v>
      </c>
      <c r="H3864" s="2" t="s">
        <v>64</v>
      </c>
      <c r="I3864" s="2" t="s">
        <v>85</v>
      </c>
      <c r="K3864" s="3" t="s">
        <v>2479</v>
      </c>
      <c r="L3864" s="30">
        <f>IF(M3864="1000 szt.",((J3864/N3864)/1000),IF(M3864="gram",((J3864/N3864)*1000),J3864/N3864))</f>
        <v>0</v>
      </c>
      <c r="M3864" s="6" t="s">
        <v>19</v>
      </c>
      <c r="N3864" s="11">
        <v>1</v>
      </c>
      <c r="O3864" s="56" t="s">
        <v>1354</v>
      </c>
    </row>
    <row r="3865" spans="1:15" x14ac:dyDescent="0.3">
      <c r="A3865" s="9">
        <v>45729.479166666664</v>
      </c>
      <c r="B3865" s="2" t="s">
        <v>27</v>
      </c>
      <c r="C3865" s="2" t="s">
        <v>28</v>
      </c>
      <c r="D3865" s="2" t="s">
        <v>1708</v>
      </c>
      <c r="E3865" s="12" t="s">
        <v>66</v>
      </c>
      <c r="G3865" s="2" t="s">
        <v>27</v>
      </c>
      <c r="H3865" s="2" t="s">
        <v>17</v>
      </c>
      <c r="I3865" s="2" t="s">
        <v>1940</v>
      </c>
      <c r="K3865" s="3" t="s">
        <v>2480</v>
      </c>
      <c r="L3865" s="30">
        <f>IF(M3865="1000 szt.",((J3865/N3865)/1000),IF(M3865="gram",((J3865/N3865)*1000),J3865/N3865))</f>
        <v>0</v>
      </c>
      <c r="M3865" s="6" t="s">
        <v>19</v>
      </c>
      <c r="N3865" s="11">
        <v>2</v>
      </c>
      <c r="O3865" s="56" t="s">
        <v>1354</v>
      </c>
    </row>
    <row r="3866" spans="1:15" x14ac:dyDescent="0.3">
      <c r="A3866" s="9">
        <v>45729.479166666664</v>
      </c>
      <c r="B3866" s="2" t="s">
        <v>27</v>
      </c>
      <c r="C3866" s="2" t="s">
        <v>28</v>
      </c>
      <c r="D3866" s="2" t="s">
        <v>1708</v>
      </c>
      <c r="E3866" s="12" t="s">
        <v>66</v>
      </c>
      <c r="G3866" s="2" t="s">
        <v>27</v>
      </c>
      <c r="H3866" s="2" t="s">
        <v>17</v>
      </c>
      <c r="I3866" s="2" t="s">
        <v>1940</v>
      </c>
      <c r="K3866" s="3" t="s">
        <v>2481</v>
      </c>
      <c r="L3866" s="30">
        <f>IF(M3866="1000 szt.",((J3866/N3866)/1000),IF(M3866="gram",((J3866/N3866)*1000),J3866/N3866))</f>
        <v>0</v>
      </c>
      <c r="M3866" s="6" t="s">
        <v>19</v>
      </c>
      <c r="N3866" s="11">
        <v>1</v>
      </c>
      <c r="O3866" s="56" t="s">
        <v>1354</v>
      </c>
    </row>
    <row r="3867" spans="1:15" x14ac:dyDescent="0.3">
      <c r="A3867" s="9">
        <v>45729.479166666664</v>
      </c>
      <c r="B3867" s="2" t="s">
        <v>27</v>
      </c>
      <c r="C3867" s="2" t="s">
        <v>28</v>
      </c>
      <c r="D3867" s="2" t="s">
        <v>1708</v>
      </c>
      <c r="E3867" s="12" t="s">
        <v>66</v>
      </c>
      <c r="G3867" s="2" t="s">
        <v>27</v>
      </c>
      <c r="H3867" s="2" t="s">
        <v>17</v>
      </c>
      <c r="I3867" s="2" t="s">
        <v>1940</v>
      </c>
      <c r="K3867" s="3" t="s">
        <v>1036</v>
      </c>
      <c r="L3867" s="30">
        <f>IF(M3867="1000 szt.",((J3867/N3867)/1000),IF(M3867="gram",((J3867/N3867)*1000),J3867/N3867))</f>
        <v>0</v>
      </c>
      <c r="M3867" s="6" t="s">
        <v>19</v>
      </c>
      <c r="N3867" s="11">
        <v>6</v>
      </c>
      <c r="O3867" s="56" t="s">
        <v>1354</v>
      </c>
    </row>
    <row r="3868" spans="1:15" ht="30.6" x14ac:dyDescent="0.3">
      <c r="A3868" s="9">
        <v>45729.688888888886</v>
      </c>
      <c r="B3868" s="2" t="s">
        <v>9</v>
      </c>
      <c r="C3868" s="2" t="s">
        <v>4</v>
      </c>
      <c r="D3868" s="2" t="s">
        <v>1709</v>
      </c>
      <c r="E3868" s="12" t="s">
        <v>103</v>
      </c>
      <c r="F3868" s="12" t="s">
        <v>1897</v>
      </c>
      <c r="G3868" s="2" t="s">
        <v>23</v>
      </c>
      <c r="H3868" s="2" t="s">
        <v>37</v>
      </c>
      <c r="I3868" s="2" t="s">
        <v>38</v>
      </c>
      <c r="J3868" s="17">
        <v>100000</v>
      </c>
      <c r="K3868" s="3" t="s">
        <v>2482</v>
      </c>
      <c r="L3868" s="30">
        <f>IF(M3868="1000 szt.",((J3868/N3868)/1000),IF(M3868="gram",((J3868/N3868)*1000),J3868/N3868))</f>
        <v>100000</v>
      </c>
      <c r="M3868" s="6" t="s">
        <v>19</v>
      </c>
      <c r="N3868" s="11">
        <v>1</v>
      </c>
      <c r="O3868" s="56" t="s">
        <v>1354</v>
      </c>
    </row>
    <row r="3869" spans="1:15" x14ac:dyDescent="0.3">
      <c r="A3869" s="9">
        <v>45729.722222222219</v>
      </c>
      <c r="B3869" s="2" t="s">
        <v>3</v>
      </c>
      <c r="C3869" s="2" t="s">
        <v>4</v>
      </c>
      <c r="D3869" s="2" t="s">
        <v>1708</v>
      </c>
      <c r="E3869" s="12" t="s">
        <v>71</v>
      </c>
      <c r="F3869" s="12" t="s">
        <v>1898</v>
      </c>
      <c r="G3869" s="2" t="s">
        <v>23</v>
      </c>
      <c r="H3869" s="2" t="s">
        <v>7</v>
      </c>
      <c r="I3869" s="2" t="s">
        <v>7</v>
      </c>
      <c r="J3869" s="17">
        <v>35.15</v>
      </c>
      <c r="K3869" s="3" t="s">
        <v>2483</v>
      </c>
      <c r="L3869" s="30">
        <f>IF(M3869="1000 szt.",((J3869/N3869)/1000),IF(M3869="gram",((J3869/N3869)*1000),J3869/N3869))</f>
        <v>0.87874999999999992</v>
      </c>
      <c r="M3869" s="6" t="s">
        <v>19</v>
      </c>
      <c r="N3869" s="11">
        <v>40</v>
      </c>
      <c r="O3869" s="56" t="s">
        <v>1354</v>
      </c>
    </row>
    <row r="3870" spans="1:15" x14ac:dyDescent="0.3">
      <c r="A3870" s="9">
        <v>45729.729166666664</v>
      </c>
      <c r="B3870" s="2" t="s">
        <v>3</v>
      </c>
      <c r="C3870" s="2" t="s">
        <v>4</v>
      </c>
      <c r="D3870" s="2" t="s">
        <v>1708</v>
      </c>
      <c r="E3870" s="12" t="s">
        <v>71</v>
      </c>
      <c r="F3870" s="12" t="s">
        <v>1898</v>
      </c>
      <c r="G3870" s="2" t="s">
        <v>23</v>
      </c>
      <c r="H3870" s="2" t="s">
        <v>7</v>
      </c>
      <c r="I3870" s="2" t="s">
        <v>7</v>
      </c>
      <c r="J3870" s="17">
        <v>35.15</v>
      </c>
      <c r="K3870" s="3" t="s">
        <v>2484</v>
      </c>
      <c r="L3870" s="30">
        <f>IF(M3870="1000 szt.",((J3870/N3870)/1000),IF(M3870="gram",((J3870/N3870)*1000),J3870/N3870))</f>
        <v>0.87874999999999992</v>
      </c>
      <c r="M3870" s="6" t="s">
        <v>19</v>
      </c>
      <c r="N3870" s="11">
        <v>40</v>
      </c>
      <c r="O3870" s="56" t="s">
        <v>1354</v>
      </c>
    </row>
    <row r="3871" spans="1:15" x14ac:dyDescent="0.3">
      <c r="A3871" s="9">
        <v>45730.470833333333</v>
      </c>
      <c r="B3871" s="2" t="s">
        <v>27</v>
      </c>
      <c r="C3871" s="2" t="s">
        <v>28</v>
      </c>
      <c r="D3871" s="2" t="s">
        <v>1714</v>
      </c>
      <c r="E3871" s="12" t="s">
        <v>165</v>
      </c>
      <c r="G3871" s="2" t="s">
        <v>27</v>
      </c>
      <c r="H3871" s="2" t="s">
        <v>7</v>
      </c>
      <c r="I3871" s="2" t="s">
        <v>7</v>
      </c>
      <c r="J3871" s="17">
        <v>87869</v>
      </c>
      <c r="K3871" s="3" t="s">
        <v>2485</v>
      </c>
      <c r="L3871" s="30">
        <f>IF(M3871="1000 szt.",((J3871/N3871)/1000),IF(M3871="gram",((J3871/N3871)*1000),J3871/N3871))</f>
        <v>0.87868999999999997</v>
      </c>
      <c r="M3871" s="6" t="s">
        <v>19</v>
      </c>
      <c r="N3871" s="11">
        <v>100000</v>
      </c>
      <c r="O3871" s="56" t="s">
        <v>1168</v>
      </c>
    </row>
    <row r="3872" spans="1:15" x14ac:dyDescent="0.3">
      <c r="A3872" s="9">
        <v>45730.46875</v>
      </c>
      <c r="B3872" s="2" t="s">
        <v>27</v>
      </c>
      <c r="C3872" s="2" t="s">
        <v>28</v>
      </c>
      <c r="D3872" s="2" t="s">
        <v>1709</v>
      </c>
      <c r="E3872" s="12" t="s">
        <v>1709</v>
      </c>
      <c r="G3872" s="2" t="s">
        <v>27</v>
      </c>
      <c r="H3872" s="2" t="s">
        <v>7</v>
      </c>
      <c r="I3872" s="2" t="s">
        <v>7</v>
      </c>
      <c r="J3872" s="17">
        <v>70.3</v>
      </c>
      <c r="K3872" s="3" t="s">
        <v>2486</v>
      </c>
      <c r="L3872" s="30">
        <f>IF(M3872="1000 szt.",((J3872/N3872)/1000),IF(M3872="gram",((J3872/N3872)*1000),J3872/N3872))</f>
        <v>0.87874999999999992</v>
      </c>
      <c r="M3872" s="6" t="s">
        <v>19</v>
      </c>
      <c r="N3872" s="11">
        <v>80</v>
      </c>
      <c r="O3872" s="56" t="s">
        <v>1354</v>
      </c>
    </row>
    <row r="3873" spans="1:15" x14ac:dyDescent="0.3">
      <c r="A3873" s="9">
        <v>45730.538888888892</v>
      </c>
      <c r="B3873" s="2" t="s">
        <v>3</v>
      </c>
      <c r="C3873" s="2" t="s">
        <v>4</v>
      </c>
      <c r="D3873" s="2" t="s">
        <v>1708</v>
      </c>
      <c r="E3873" s="12" t="s">
        <v>71</v>
      </c>
      <c r="F3873" s="12" t="s">
        <v>1898</v>
      </c>
      <c r="G3873" s="2" t="s">
        <v>23</v>
      </c>
      <c r="H3873" s="2" t="s">
        <v>7</v>
      </c>
      <c r="I3873" s="2" t="s">
        <v>7</v>
      </c>
      <c r="J3873" s="17">
        <v>17.57</v>
      </c>
      <c r="L3873" s="30">
        <f>IF(M3873="1000 szt.",((J3873/N3873)/1000),IF(M3873="gram",((J3873/N3873)*1000),J3873/N3873))</f>
        <v>0.87850000000000006</v>
      </c>
      <c r="M3873" s="6" t="s">
        <v>19</v>
      </c>
      <c r="N3873" s="11">
        <v>20</v>
      </c>
      <c r="O3873" s="56" t="s">
        <v>1354</v>
      </c>
    </row>
    <row r="3874" spans="1:15" x14ac:dyDescent="0.3">
      <c r="A3874" s="9">
        <v>45730.544444444444</v>
      </c>
      <c r="B3874" s="2" t="s">
        <v>3</v>
      </c>
      <c r="C3874" s="2" t="s">
        <v>4</v>
      </c>
      <c r="D3874" s="2" t="s">
        <v>1708</v>
      </c>
      <c r="E3874" s="12" t="s">
        <v>71</v>
      </c>
      <c r="F3874" s="12" t="s">
        <v>1898</v>
      </c>
      <c r="G3874" s="2" t="s">
        <v>23</v>
      </c>
      <c r="H3874" s="2" t="s">
        <v>7</v>
      </c>
      <c r="I3874" s="2" t="s">
        <v>7</v>
      </c>
      <c r="J3874" s="17">
        <v>17.57</v>
      </c>
      <c r="L3874" s="30">
        <f>IF(M3874="1000 szt.",((J3874/N3874)/1000),IF(M3874="gram",((J3874/N3874)*1000),J3874/N3874))</f>
        <v>0.87850000000000006</v>
      </c>
      <c r="M3874" s="6" t="s">
        <v>19</v>
      </c>
      <c r="N3874" s="11">
        <v>20</v>
      </c>
      <c r="O3874" s="56" t="s">
        <v>1354</v>
      </c>
    </row>
    <row r="3875" spans="1:15" x14ac:dyDescent="0.3">
      <c r="A3875" s="9">
        <v>45730.547222222223</v>
      </c>
      <c r="B3875" s="2" t="s">
        <v>3</v>
      </c>
      <c r="C3875" s="2" t="s">
        <v>4</v>
      </c>
      <c r="D3875" s="2" t="s">
        <v>1708</v>
      </c>
      <c r="E3875" s="12" t="s">
        <v>71</v>
      </c>
      <c r="F3875" s="12" t="s">
        <v>1898</v>
      </c>
      <c r="G3875" s="2" t="s">
        <v>23</v>
      </c>
      <c r="H3875" s="2" t="s">
        <v>7</v>
      </c>
      <c r="I3875" s="2" t="s">
        <v>7</v>
      </c>
      <c r="J3875" s="17">
        <v>17.57</v>
      </c>
      <c r="L3875" s="30">
        <f>IF(M3875="1000 szt.",((J3875/N3875)/1000),IF(M3875="gram",((J3875/N3875)*1000),J3875/N3875))</f>
        <v>0.87850000000000006</v>
      </c>
      <c r="M3875" s="6" t="s">
        <v>19</v>
      </c>
      <c r="N3875" s="11">
        <v>20</v>
      </c>
      <c r="O3875" s="56" t="s">
        <v>1354</v>
      </c>
    </row>
    <row r="3876" spans="1:15" x14ac:dyDescent="0.3">
      <c r="A3876" s="9">
        <v>45730.55</v>
      </c>
      <c r="B3876" s="2" t="s">
        <v>3</v>
      </c>
      <c r="C3876" s="2" t="s">
        <v>4</v>
      </c>
      <c r="D3876" s="2" t="s">
        <v>1708</v>
      </c>
      <c r="E3876" s="12" t="s">
        <v>71</v>
      </c>
      <c r="F3876" s="12" t="s">
        <v>1898</v>
      </c>
      <c r="G3876" s="2" t="s">
        <v>23</v>
      </c>
      <c r="H3876" s="2" t="s">
        <v>7</v>
      </c>
      <c r="I3876" s="2" t="s">
        <v>7</v>
      </c>
      <c r="J3876" s="17">
        <v>35.15</v>
      </c>
      <c r="L3876" s="30">
        <f>IF(M3876="1000 szt.",((J3876/N3876)/1000),IF(M3876="gram",((J3876/N3876)*1000),J3876/N3876))</f>
        <v>0.87874999999999992</v>
      </c>
      <c r="M3876" s="6" t="s">
        <v>19</v>
      </c>
      <c r="N3876" s="11">
        <v>40</v>
      </c>
      <c r="O3876" s="56" t="s">
        <v>1354</v>
      </c>
    </row>
    <row r="3877" spans="1:15" x14ac:dyDescent="0.3">
      <c r="A3877" s="9">
        <v>45730.375</v>
      </c>
      <c r="B3877" s="2" t="s">
        <v>9</v>
      </c>
      <c r="C3877" s="2" t="s">
        <v>4</v>
      </c>
      <c r="D3877" s="2" t="s">
        <v>1709</v>
      </c>
      <c r="E3877" s="12" t="s">
        <v>103</v>
      </c>
      <c r="F3877" s="12" t="s">
        <v>1897</v>
      </c>
      <c r="G3877" s="2" t="s">
        <v>23</v>
      </c>
      <c r="H3877" s="2" t="s">
        <v>11</v>
      </c>
      <c r="I3877" s="2" t="s">
        <v>11</v>
      </c>
      <c r="K3877" s="3" t="s">
        <v>2487</v>
      </c>
      <c r="L3877" s="30">
        <f>IF(M3877="1000 szt.",((J3877/N3877)/1000),IF(M3877="gram",((J3877/N3877)*1000),J3877/N3877))</f>
        <v>0</v>
      </c>
      <c r="M3877" s="6" t="s">
        <v>19</v>
      </c>
      <c r="N3877" s="11">
        <v>1</v>
      </c>
      <c r="O3877" s="56" t="s">
        <v>1354</v>
      </c>
    </row>
    <row r="3878" spans="1:15" x14ac:dyDescent="0.3">
      <c r="A3878" s="9">
        <v>45730.434027777781</v>
      </c>
      <c r="B3878" s="2" t="s">
        <v>3</v>
      </c>
      <c r="C3878" s="2" t="s">
        <v>4</v>
      </c>
      <c r="D3878" s="2" t="s">
        <v>1708</v>
      </c>
      <c r="E3878" s="12" t="s">
        <v>71</v>
      </c>
      <c r="F3878" s="12" t="s">
        <v>1898</v>
      </c>
      <c r="G3878" s="2" t="s">
        <v>23</v>
      </c>
      <c r="H3878" s="2" t="s">
        <v>17</v>
      </c>
      <c r="I3878" s="2" t="s">
        <v>18</v>
      </c>
      <c r="J3878" s="17">
        <v>2.5</v>
      </c>
      <c r="K3878" s="3" t="s">
        <v>2488</v>
      </c>
      <c r="L3878" s="30">
        <f>IF(M3878="1000 szt.",((J3878/N3878)/1000),IF(M3878="gram",((J3878/N3878)*1000),J3878/N3878))</f>
        <v>2.5</v>
      </c>
      <c r="M3878" s="6" t="s">
        <v>19</v>
      </c>
      <c r="N3878" s="11">
        <v>1</v>
      </c>
      <c r="O3878" s="56" t="s">
        <v>1354</v>
      </c>
    </row>
    <row r="3879" spans="1:15" x14ac:dyDescent="0.3">
      <c r="A3879" s="9">
        <v>45730.552083333336</v>
      </c>
      <c r="B3879" s="2" t="s">
        <v>3</v>
      </c>
      <c r="C3879" s="2" t="s">
        <v>4</v>
      </c>
      <c r="D3879" s="2" t="s">
        <v>1708</v>
      </c>
      <c r="E3879" s="12" t="s">
        <v>22</v>
      </c>
      <c r="F3879" s="12" t="s">
        <v>1899</v>
      </c>
      <c r="G3879" s="2" t="s">
        <v>23</v>
      </c>
      <c r="H3879" s="2" t="s">
        <v>17</v>
      </c>
      <c r="I3879" s="2" t="s">
        <v>18</v>
      </c>
      <c r="J3879" s="17">
        <v>3.6</v>
      </c>
      <c r="K3879" s="3" t="s">
        <v>2489</v>
      </c>
      <c r="L3879" s="30">
        <f>IF(M3879="1000 szt.",((J3879/N3879)/1000),IF(M3879="gram",((J3879/N3879)*1000),J3879/N3879))</f>
        <v>3.6</v>
      </c>
      <c r="M3879" s="6" t="s">
        <v>19</v>
      </c>
      <c r="N3879" s="11">
        <v>1</v>
      </c>
      <c r="O3879" s="56" t="s">
        <v>1354</v>
      </c>
    </row>
    <row r="3880" spans="1:15" x14ac:dyDescent="0.3">
      <c r="A3880" s="9">
        <v>45730.544444444444</v>
      </c>
      <c r="B3880" s="2" t="s">
        <v>27</v>
      </c>
      <c r="C3880" s="2" t="s">
        <v>32</v>
      </c>
      <c r="D3880" s="2" t="s">
        <v>1709</v>
      </c>
      <c r="E3880" s="12" t="s">
        <v>60</v>
      </c>
      <c r="G3880" s="2" t="s">
        <v>23</v>
      </c>
      <c r="H3880" s="2" t="s">
        <v>7</v>
      </c>
      <c r="I3880" s="2" t="s">
        <v>7</v>
      </c>
      <c r="J3880" s="17">
        <v>632.66</v>
      </c>
      <c r="L3880" s="30">
        <f>IF(M3880="1000 szt.",((J3880/N3880)/1000),IF(M3880="gram",((J3880/N3880)*1000),J3880/N3880))</f>
        <v>0.87869444444444444</v>
      </c>
      <c r="M3880" s="6" t="s">
        <v>19</v>
      </c>
      <c r="N3880" s="11">
        <v>720</v>
      </c>
      <c r="O3880" s="56" t="s">
        <v>1354</v>
      </c>
    </row>
    <row r="3881" spans="1:15" x14ac:dyDescent="0.3">
      <c r="A3881" s="9">
        <v>45730.544444444444</v>
      </c>
      <c r="B3881" s="2" t="s">
        <v>27</v>
      </c>
      <c r="C3881" s="2" t="s">
        <v>32</v>
      </c>
      <c r="D3881" s="2" t="s">
        <v>1709</v>
      </c>
      <c r="E3881" s="12" t="s">
        <v>60</v>
      </c>
      <c r="G3881" s="2" t="s">
        <v>23</v>
      </c>
      <c r="H3881" s="2" t="s">
        <v>55</v>
      </c>
      <c r="I3881" s="2" t="s">
        <v>57</v>
      </c>
      <c r="J3881" s="17">
        <v>160</v>
      </c>
      <c r="L3881" s="30">
        <f>IF(M3881="1000 szt.",((J3881/N3881)/1000),IF(M3881="gram",((J3881/N3881)*1000),J3881/N3881))</f>
        <v>40</v>
      </c>
      <c r="M3881" s="6" t="s">
        <v>46</v>
      </c>
      <c r="N3881" s="11">
        <v>4</v>
      </c>
      <c r="O3881" s="56" t="s">
        <v>1354</v>
      </c>
    </row>
    <row r="3882" spans="1:15" x14ac:dyDescent="0.3">
      <c r="A3882" s="9">
        <v>45730.544444444444</v>
      </c>
      <c r="B3882" s="2" t="s">
        <v>27</v>
      </c>
      <c r="C3882" s="2" t="s">
        <v>32</v>
      </c>
      <c r="D3882" s="2" t="s">
        <v>1709</v>
      </c>
      <c r="E3882" s="12" t="s">
        <v>60</v>
      </c>
      <c r="G3882" s="2" t="s">
        <v>23</v>
      </c>
      <c r="H3882" s="2" t="s">
        <v>55</v>
      </c>
      <c r="I3882" s="2" t="s">
        <v>57</v>
      </c>
      <c r="J3882" s="17">
        <v>120</v>
      </c>
      <c r="L3882" s="30">
        <f>IF(M3882="1000 szt.",((J3882/N3882)/1000),IF(M3882="gram",((J3882/N3882)*1000),J3882/N3882))</f>
        <v>40</v>
      </c>
      <c r="M3882" s="6" t="s">
        <v>46</v>
      </c>
      <c r="N3882" s="11">
        <v>3</v>
      </c>
      <c r="O3882" s="56" t="s">
        <v>1354</v>
      </c>
    </row>
    <row r="3883" spans="1:15" x14ac:dyDescent="0.3">
      <c r="A3883" s="9">
        <v>45730.544444444444</v>
      </c>
      <c r="B3883" s="2" t="s">
        <v>27</v>
      </c>
      <c r="C3883" s="2" t="s">
        <v>32</v>
      </c>
      <c r="D3883" s="2" t="s">
        <v>1709</v>
      </c>
      <c r="E3883" s="12" t="s">
        <v>60</v>
      </c>
      <c r="G3883" s="2" t="s">
        <v>23</v>
      </c>
      <c r="H3883" s="2" t="s">
        <v>7</v>
      </c>
      <c r="I3883" s="2" t="s">
        <v>7</v>
      </c>
      <c r="J3883" s="17">
        <v>1370.76</v>
      </c>
      <c r="L3883" s="30">
        <f>IF(M3883="1000 szt.",((J3883/N3883)/1000),IF(M3883="gram",((J3883/N3883)*1000),J3883/N3883))</f>
        <v>0.87869230769230766</v>
      </c>
      <c r="M3883" s="6" t="s">
        <v>19</v>
      </c>
      <c r="N3883" s="11">
        <v>1560</v>
      </c>
      <c r="O3883" s="56" t="s">
        <v>1354</v>
      </c>
    </row>
    <row r="3884" spans="1:15" x14ac:dyDescent="0.3">
      <c r="A3884" s="9">
        <v>45730.354166666664</v>
      </c>
      <c r="B3884" s="2" t="s">
        <v>27</v>
      </c>
      <c r="C3884" s="2" t="s">
        <v>28</v>
      </c>
      <c r="D3884" s="2" t="s">
        <v>1715</v>
      </c>
      <c r="E3884" s="12" t="s">
        <v>1378</v>
      </c>
      <c r="G3884" s="2" t="s">
        <v>27</v>
      </c>
      <c r="H3884" s="2" t="s">
        <v>10</v>
      </c>
      <c r="I3884" s="2" t="s">
        <v>11</v>
      </c>
      <c r="K3884" s="3" t="s">
        <v>1405</v>
      </c>
      <c r="L3884" s="30">
        <f>IF(M3884="1000 szt.",((J3884/N3884)/1000),IF(M3884="gram",((J3884/N3884)*1000),J3884/N3884))</f>
        <v>0</v>
      </c>
      <c r="M3884" s="6" t="s">
        <v>31</v>
      </c>
      <c r="N3884" s="11">
        <v>5.5000000000000003E-4</v>
      </c>
      <c r="O3884" s="56" t="s">
        <v>3864</v>
      </c>
    </row>
    <row r="3885" spans="1:15" x14ac:dyDescent="0.3">
      <c r="A3885" s="9">
        <v>45730.6875</v>
      </c>
      <c r="B3885" s="2" t="s">
        <v>3</v>
      </c>
      <c r="C3885" s="2" t="s">
        <v>4</v>
      </c>
      <c r="D3885" s="2" t="s">
        <v>1708</v>
      </c>
      <c r="E3885" s="12" t="s">
        <v>22</v>
      </c>
      <c r="F3885" s="12" t="s">
        <v>1899</v>
      </c>
      <c r="G3885" s="2" t="s">
        <v>23</v>
      </c>
      <c r="H3885" s="2" t="s">
        <v>17</v>
      </c>
      <c r="I3885" s="2" t="s">
        <v>18</v>
      </c>
      <c r="J3885" s="17">
        <v>60</v>
      </c>
      <c r="K3885" s="3" t="s">
        <v>2490</v>
      </c>
      <c r="L3885" s="30">
        <f>IF(M3885="1000 szt.",((J3885/N3885)/1000),IF(M3885="gram",((J3885/N3885)*1000),J3885/N3885))</f>
        <v>60</v>
      </c>
      <c r="M3885" s="6" t="s">
        <v>19</v>
      </c>
      <c r="N3885" s="11">
        <v>1</v>
      </c>
      <c r="O3885" s="56" t="s">
        <v>1354</v>
      </c>
    </row>
    <row r="3886" spans="1:15" x14ac:dyDescent="0.3">
      <c r="A3886" s="9">
        <v>45730.732638888891</v>
      </c>
      <c r="B3886" s="2" t="s">
        <v>9</v>
      </c>
      <c r="C3886" s="2" t="s">
        <v>4</v>
      </c>
      <c r="D3886" s="2" t="s">
        <v>1708</v>
      </c>
      <c r="E3886" s="12" t="s">
        <v>25</v>
      </c>
      <c r="F3886" s="12" t="s">
        <v>1901</v>
      </c>
      <c r="G3886" s="2" t="s">
        <v>26</v>
      </c>
      <c r="H3886" s="2" t="s">
        <v>37</v>
      </c>
      <c r="I3886" s="2" t="s">
        <v>38</v>
      </c>
      <c r="J3886" s="17">
        <v>55000</v>
      </c>
      <c r="L3886" s="30">
        <f>IF(M3886="1000 szt.",((J3886/N3886)/1000),IF(M3886="gram",((J3886/N3886)*1000),J3886/N3886))</f>
        <v>55000</v>
      </c>
      <c r="M3886" s="6" t="s">
        <v>19</v>
      </c>
      <c r="N3886" s="11">
        <v>1</v>
      </c>
      <c r="O3886" s="56" t="s">
        <v>1354</v>
      </c>
    </row>
    <row r="3887" spans="1:15" x14ac:dyDescent="0.3">
      <c r="A3887" s="9">
        <v>45730.782638888886</v>
      </c>
      <c r="B3887" s="2" t="s">
        <v>3</v>
      </c>
      <c r="C3887" s="2" t="s">
        <v>4</v>
      </c>
      <c r="D3887" s="2" t="s">
        <v>1708</v>
      </c>
      <c r="E3887" s="12" t="s">
        <v>25</v>
      </c>
      <c r="F3887" s="12" t="s">
        <v>1901</v>
      </c>
      <c r="G3887" s="2" t="s">
        <v>26</v>
      </c>
      <c r="H3887" s="2" t="s">
        <v>7</v>
      </c>
      <c r="I3887" s="2" t="s">
        <v>7</v>
      </c>
      <c r="J3887" s="17">
        <v>3514.76</v>
      </c>
      <c r="K3887" s="3" t="s">
        <v>2491</v>
      </c>
      <c r="L3887" s="30">
        <f>IF(M3887="1000 szt.",((J3887/N3887)/1000),IF(M3887="gram",((J3887/N3887)*1000),J3887/N3887))</f>
        <v>0.87869000000000008</v>
      </c>
      <c r="M3887" s="6" t="s">
        <v>19</v>
      </c>
      <c r="N3887" s="11">
        <v>4000</v>
      </c>
      <c r="O3887" s="56" t="s">
        <v>1164</v>
      </c>
    </row>
    <row r="3888" spans="1:15" x14ac:dyDescent="0.3">
      <c r="A3888" s="9">
        <v>45731.333333333336</v>
      </c>
      <c r="B3888" s="2" t="s">
        <v>3</v>
      </c>
      <c r="C3888" s="2" t="s">
        <v>4</v>
      </c>
      <c r="D3888" s="2" t="s">
        <v>1708</v>
      </c>
      <c r="E3888" s="12" t="s">
        <v>71</v>
      </c>
      <c r="F3888" s="12" t="s">
        <v>1898</v>
      </c>
      <c r="G3888" s="2" t="s">
        <v>23</v>
      </c>
      <c r="H3888" s="2" t="s">
        <v>7</v>
      </c>
      <c r="I3888" s="2" t="s">
        <v>7</v>
      </c>
      <c r="J3888" s="17">
        <v>52.72</v>
      </c>
      <c r="L3888" s="30">
        <f>IF(M3888="1000 szt.",((J3888/N3888)/1000),IF(M3888="gram",((J3888/N3888)*1000),J3888/N3888))</f>
        <v>0.8786666666666666</v>
      </c>
      <c r="M3888" s="6" t="s">
        <v>19</v>
      </c>
      <c r="N3888" s="11">
        <v>60</v>
      </c>
      <c r="O3888" s="56" t="s">
        <v>1354</v>
      </c>
    </row>
    <row r="3889" spans="1:15" x14ac:dyDescent="0.3">
      <c r="A3889" s="9">
        <v>45731.333333333336</v>
      </c>
      <c r="B3889" s="2" t="s">
        <v>3</v>
      </c>
      <c r="C3889" s="2" t="s">
        <v>4</v>
      </c>
      <c r="D3889" s="2" t="s">
        <v>1708</v>
      </c>
      <c r="E3889" s="12" t="s">
        <v>71</v>
      </c>
      <c r="F3889" s="12" t="s">
        <v>1898</v>
      </c>
      <c r="G3889" s="2" t="s">
        <v>23</v>
      </c>
      <c r="H3889" s="2" t="s">
        <v>7</v>
      </c>
      <c r="I3889" s="2" t="s">
        <v>7</v>
      </c>
      <c r="J3889" s="17">
        <v>74.69</v>
      </c>
      <c r="L3889" s="30">
        <f>IF(M3889="1000 szt.",((J3889/N3889)/1000),IF(M3889="gram",((J3889/N3889)*1000),J3889/N3889))</f>
        <v>0.87870588235294111</v>
      </c>
      <c r="M3889" s="6" t="s">
        <v>19</v>
      </c>
      <c r="N3889" s="11">
        <v>85</v>
      </c>
      <c r="O3889" s="56" t="s">
        <v>1354</v>
      </c>
    </row>
    <row r="3890" spans="1:15" x14ac:dyDescent="0.3">
      <c r="A3890" s="9">
        <v>45731.486805555556</v>
      </c>
      <c r="B3890" s="2" t="s">
        <v>9</v>
      </c>
      <c r="C3890" s="2" t="s">
        <v>4</v>
      </c>
      <c r="D3890" s="2" t="s">
        <v>1709</v>
      </c>
      <c r="E3890" s="12" t="s">
        <v>60</v>
      </c>
      <c r="F3890" s="12" t="s">
        <v>1894</v>
      </c>
      <c r="G3890" s="2" t="s">
        <v>23</v>
      </c>
      <c r="H3890" s="2" t="s">
        <v>10</v>
      </c>
      <c r="I3890" s="2" t="s">
        <v>200</v>
      </c>
      <c r="J3890" s="17">
        <v>610</v>
      </c>
      <c r="K3890" s="3" t="s">
        <v>2492</v>
      </c>
      <c r="L3890" s="30">
        <f>IF(M3890="1000 szt.",((J3890/N3890)/1000),IF(M3890="gram",((J3890/N3890)*1000),J3890/N3890))</f>
        <v>250000</v>
      </c>
      <c r="M3890" s="6" t="s">
        <v>31</v>
      </c>
      <c r="N3890" s="11">
        <v>2.4399999999999999E-3</v>
      </c>
      <c r="O3890" s="56" t="s">
        <v>1354</v>
      </c>
    </row>
    <row r="3891" spans="1:15" x14ac:dyDescent="0.3">
      <c r="A3891" s="9">
        <v>45731.486805555556</v>
      </c>
      <c r="B3891" s="2" t="s">
        <v>9</v>
      </c>
      <c r="C3891" s="2" t="s">
        <v>4</v>
      </c>
      <c r="D3891" s="2" t="s">
        <v>1709</v>
      </c>
      <c r="E3891" s="12" t="s">
        <v>60</v>
      </c>
      <c r="F3891" s="12" t="s">
        <v>1894</v>
      </c>
      <c r="G3891" s="2" t="s">
        <v>23</v>
      </c>
      <c r="H3891" s="2" t="s">
        <v>10</v>
      </c>
      <c r="I3891" s="2" t="s">
        <v>200</v>
      </c>
      <c r="J3891" s="17">
        <v>153.25</v>
      </c>
      <c r="K3891" s="3" t="s">
        <v>2493</v>
      </c>
      <c r="L3891" s="30">
        <f>IF(M3891="1000 szt.",((J3891/N3891)/1000),IF(M3891="gram",((J3891/N3891)*1000),J3891/N3891))</f>
        <v>250000.00000000003</v>
      </c>
      <c r="M3891" s="6" t="s">
        <v>31</v>
      </c>
      <c r="N3891" s="11">
        <v>6.1299999999999994E-4</v>
      </c>
      <c r="O3891" s="56" t="s">
        <v>1354</v>
      </c>
    </row>
    <row r="3892" spans="1:15" x14ac:dyDescent="0.3">
      <c r="A3892" s="9">
        <v>45731.625</v>
      </c>
      <c r="B3892" s="2" t="s">
        <v>27</v>
      </c>
      <c r="C3892" s="2" t="s">
        <v>28</v>
      </c>
      <c r="D3892" s="2" t="s">
        <v>1709</v>
      </c>
      <c r="E3892" s="12" t="s">
        <v>52</v>
      </c>
      <c r="G3892" s="2" t="s">
        <v>27</v>
      </c>
      <c r="H3892" s="2" t="s">
        <v>29</v>
      </c>
      <c r="I3892" s="2" t="s">
        <v>134</v>
      </c>
      <c r="J3892" s="17">
        <v>56358.57</v>
      </c>
      <c r="L3892" s="30">
        <f>IF(M3892="1000 szt.",((J3892/N3892)/1000),IF(M3892="gram",((J3892/N3892)*1000),J3892/N3892))</f>
        <v>842.43004484304925</v>
      </c>
      <c r="M3892" s="6" t="s">
        <v>31</v>
      </c>
      <c r="N3892" s="11">
        <v>66.900000000000006</v>
      </c>
      <c r="O3892" s="56" t="s">
        <v>1354</v>
      </c>
    </row>
    <row r="3893" spans="1:15" x14ac:dyDescent="0.3">
      <c r="A3893" s="9">
        <v>45731.625</v>
      </c>
      <c r="B3893" s="2" t="s">
        <v>27</v>
      </c>
      <c r="C3893" s="2" t="s">
        <v>28</v>
      </c>
      <c r="D3893" s="2" t="s">
        <v>1709</v>
      </c>
      <c r="E3893" s="12" t="s">
        <v>52</v>
      </c>
      <c r="G3893" s="2" t="s">
        <v>27</v>
      </c>
      <c r="H3893" s="2" t="s">
        <v>29</v>
      </c>
      <c r="I3893" s="2" t="s">
        <v>30</v>
      </c>
      <c r="J3893" s="17">
        <v>146881.82</v>
      </c>
      <c r="L3893" s="30">
        <f>IF(M3893="1000 szt.",((J3893/N3893)/1000),IF(M3893="gram",((J3893/N3893)*1000),J3893/N3893))</f>
        <v>878.68999760708311</v>
      </c>
      <c r="M3893" s="6" t="s">
        <v>31</v>
      </c>
      <c r="N3893" s="11">
        <v>167.16</v>
      </c>
      <c r="O3893" s="56" t="s">
        <v>1354</v>
      </c>
    </row>
    <row r="3894" spans="1:15" x14ac:dyDescent="0.3">
      <c r="A3894" s="9">
        <v>45731.625</v>
      </c>
      <c r="B3894" s="2" t="s">
        <v>27</v>
      </c>
      <c r="C3894" s="2" t="s">
        <v>28</v>
      </c>
      <c r="D3894" s="2" t="s">
        <v>1709</v>
      </c>
      <c r="E3894" s="12" t="s">
        <v>52</v>
      </c>
      <c r="G3894" s="2" t="s">
        <v>27</v>
      </c>
      <c r="H3894" s="2" t="s">
        <v>7</v>
      </c>
      <c r="I3894" s="2" t="s">
        <v>7</v>
      </c>
      <c r="J3894" s="17">
        <v>17573.8</v>
      </c>
      <c r="L3894" s="30">
        <f>IF(M3894="1000 szt.",((J3894/N3894)/1000),IF(M3894="gram",((J3894/N3894)*1000),J3894/N3894))</f>
        <v>0.87868999999999997</v>
      </c>
      <c r="M3894" s="6" t="s">
        <v>19</v>
      </c>
      <c r="N3894" s="11">
        <v>20000</v>
      </c>
      <c r="O3894" s="56" t="s">
        <v>1354</v>
      </c>
    </row>
    <row r="3895" spans="1:15" x14ac:dyDescent="0.3">
      <c r="A3895" s="9">
        <v>45731.875</v>
      </c>
      <c r="B3895" s="2" t="s">
        <v>27</v>
      </c>
      <c r="C3895" s="2" t="s">
        <v>28</v>
      </c>
      <c r="D3895" s="2" t="s">
        <v>1709</v>
      </c>
      <c r="E3895" s="12" t="s">
        <v>52</v>
      </c>
      <c r="F3895" s="12" t="s">
        <v>1695</v>
      </c>
      <c r="G3895" s="2" t="s">
        <v>27</v>
      </c>
      <c r="H3895" s="2" t="s">
        <v>17</v>
      </c>
      <c r="I3895" s="2" t="s">
        <v>18</v>
      </c>
      <c r="J3895" s="17">
        <v>4.5</v>
      </c>
      <c r="L3895" s="30">
        <f>IF(M3895="1000 szt.",((J3895/N3895)/1000),IF(M3895="gram",((J3895/N3895)*1000),J3895/N3895))</f>
        <v>1.5</v>
      </c>
      <c r="M3895" s="6" t="s">
        <v>19</v>
      </c>
      <c r="N3895" s="11">
        <v>3</v>
      </c>
      <c r="O3895" s="56" t="s">
        <v>1354</v>
      </c>
    </row>
    <row r="3896" spans="1:15" x14ac:dyDescent="0.3">
      <c r="A3896" s="9">
        <v>45732.052083333336</v>
      </c>
      <c r="B3896" s="2" t="s">
        <v>3</v>
      </c>
      <c r="C3896" s="2" t="s">
        <v>4</v>
      </c>
      <c r="D3896" s="2" t="s">
        <v>1708</v>
      </c>
      <c r="E3896" s="12" t="s">
        <v>25</v>
      </c>
      <c r="F3896" s="12" t="s">
        <v>1901</v>
      </c>
      <c r="G3896" s="2" t="s">
        <v>26</v>
      </c>
      <c r="H3896" s="2" t="s">
        <v>7</v>
      </c>
      <c r="I3896" s="2" t="s">
        <v>7</v>
      </c>
      <c r="J3896" s="17">
        <v>1757.38</v>
      </c>
      <c r="L3896" s="30">
        <f>IF(M3896="1000 szt.",((J3896/N3896)/1000),IF(M3896="gram",((J3896/N3896)*1000),J3896/N3896))</f>
        <v>0.87869000000000008</v>
      </c>
      <c r="M3896" s="6" t="s">
        <v>19</v>
      </c>
      <c r="N3896" s="11">
        <v>2000</v>
      </c>
      <c r="O3896" s="56" t="s">
        <v>1163</v>
      </c>
    </row>
    <row r="3897" spans="1:15" x14ac:dyDescent="0.3">
      <c r="A3897" s="9">
        <v>45732.5625</v>
      </c>
      <c r="B3897" s="2" t="s">
        <v>3</v>
      </c>
      <c r="C3897" s="2" t="s">
        <v>4</v>
      </c>
      <c r="D3897" s="2" t="s">
        <v>1708</v>
      </c>
      <c r="E3897" s="12" t="s">
        <v>58</v>
      </c>
      <c r="F3897" s="12" t="s">
        <v>1895</v>
      </c>
      <c r="G3897" s="2" t="s">
        <v>23</v>
      </c>
      <c r="H3897" s="2" t="s">
        <v>7</v>
      </c>
      <c r="I3897" s="2" t="s">
        <v>7</v>
      </c>
      <c r="J3897" s="17">
        <v>70.3</v>
      </c>
      <c r="K3897" s="3" t="s">
        <v>2494</v>
      </c>
      <c r="L3897" s="30">
        <f>IF(M3897="1000 szt.",((J3897/N3897)/1000),IF(M3897="gram",((J3897/N3897)*1000),J3897/N3897))</f>
        <v>0.87874999999999992</v>
      </c>
      <c r="M3897" s="6" t="s">
        <v>19</v>
      </c>
      <c r="N3897" s="11">
        <v>80</v>
      </c>
      <c r="O3897" s="56" t="s">
        <v>1354</v>
      </c>
    </row>
    <row r="3898" spans="1:15" x14ac:dyDescent="0.3">
      <c r="A3898" s="9">
        <v>45732.6875</v>
      </c>
      <c r="B3898" s="2" t="s">
        <v>27</v>
      </c>
      <c r="C3898" s="2" t="s">
        <v>32</v>
      </c>
      <c r="D3898" s="2" t="s">
        <v>1716</v>
      </c>
      <c r="E3898" s="12" t="s">
        <v>851</v>
      </c>
      <c r="G3898" s="2" t="s">
        <v>26</v>
      </c>
      <c r="H3898" s="2" t="s">
        <v>7</v>
      </c>
      <c r="I3898" s="2" t="s">
        <v>7</v>
      </c>
      <c r="J3898" s="17">
        <v>23724.63</v>
      </c>
      <c r="L3898" s="30">
        <f>IF(M3898="1000 szt.",((J3898/N3898)/1000),IF(M3898="gram",((J3898/N3898)*1000),J3898/N3898))</f>
        <v>0.87869000000000008</v>
      </c>
      <c r="M3898" s="6" t="s">
        <v>19</v>
      </c>
      <c r="N3898" s="11">
        <v>27000</v>
      </c>
      <c r="O3898" s="56" t="s">
        <v>1354</v>
      </c>
    </row>
    <row r="3899" spans="1:15" x14ac:dyDescent="0.3">
      <c r="A3899" s="9">
        <v>45733.083333333336</v>
      </c>
      <c r="B3899" s="2" t="s">
        <v>9</v>
      </c>
      <c r="C3899" s="2" t="s">
        <v>32</v>
      </c>
      <c r="D3899" s="2" t="s">
        <v>1714</v>
      </c>
      <c r="E3899" s="12" t="s">
        <v>33</v>
      </c>
      <c r="G3899" s="2" t="s">
        <v>34</v>
      </c>
      <c r="H3899" s="2" t="s">
        <v>37</v>
      </c>
      <c r="I3899" s="2" t="s">
        <v>364</v>
      </c>
      <c r="J3899" s="17">
        <v>120000</v>
      </c>
      <c r="K3899" s="3" t="s">
        <v>2495</v>
      </c>
      <c r="L3899" s="30">
        <f>IF(M3899="1000 szt.",((J3899/N3899)/1000),IF(M3899="gram",((J3899/N3899)*1000),J3899/N3899))</f>
        <v>120000</v>
      </c>
      <c r="M3899" s="6" t="s">
        <v>19</v>
      </c>
      <c r="N3899" s="11">
        <v>1</v>
      </c>
      <c r="O3899" s="56" t="s">
        <v>1354</v>
      </c>
    </row>
    <row r="3900" spans="1:15" x14ac:dyDescent="0.3">
      <c r="A3900" s="9">
        <v>45733.222222222219</v>
      </c>
      <c r="B3900" s="2" t="s">
        <v>3</v>
      </c>
      <c r="C3900" s="2" t="s">
        <v>4</v>
      </c>
      <c r="D3900" s="2" t="s">
        <v>1709</v>
      </c>
      <c r="E3900" s="12" t="s">
        <v>60</v>
      </c>
      <c r="F3900" s="12" t="s">
        <v>1894</v>
      </c>
      <c r="G3900" s="2" t="s">
        <v>23</v>
      </c>
      <c r="H3900" s="2" t="s">
        <v>10</v>
      </c>
      <c r="I3900" s="2" t="s">
        <v>200</v>
      </c>
      <c r="J3900" s="17">
        <v>2635</v>
      </c>
      <c r="L3900" s="30">
        <f>IF(M3900="1000 szt.",((J3900/N3900)/1000),IF(M3900="gram",((J3900/N3900)*1000),J3900/N3900))</f>
        <v>250000.00000000003</v>
      </c>
      <c r="M3900" s="6" t="s">
        <v>31</v>
      </c>
      <c r="N3900" s="11">
        <v>1.0539999999999999E-2</v>
      </c>
      <c r="O3900" s="56" t="s">
        <v>1354</v>
      </c>
    </row>
    <row r="3901" spans="1:15" ht="20.399999999999999" x14ac:dyDescent="0.3">
      <c r="A3901" s="9">
        <v>45733.211805555555</v>
      </c>
      <c r="B3901" s="2" t="s">
        <v>9</v>
      </c>
      <c r="C3901" s="2" t="s">
        <v>32</v>
      </c>
      <c r="D3901" s="2" t="s">
        <v>1710</v>
      </c>
      <c r="E3901" s="12" t="s">
        <v>167</v>
      </c>
      <c r="F3901" s="12" t="s">
        <v>1694</v>
      </c>
      <c r="G3901" s="2" t="s">
        <v>16</v>
      </c>
      <c r="H3901" s="2" t="s">
        <v>17</v>
      </c>
      <c r="I3901" s="2" t="s">
        <v>18</v>
      </c>
      <c r="J3901" s="17">
        <v>4</v>
      </c>
      <c r="K3901" s="3" t="s">
        <v>2496</v>
      </c>
      <c r="L3901" s="30">
        <f>IF(M3901="1000 szt.",((J3901/N3901)/1000),IF(M3901="gram",((J3901/N3901)*1000),J3901/N3901))</f>
        <v>2</v>
      </c>
      <c r="M3901" s="6" t="s">
        <v>19</v>
      </c>
      <c r="N3901" s="11">
        <v>2</v>
      </c>
      <c r="O3901" s="56" t="s">
        <v>1354</v>
      </c>
    </row>
    <row r="3902" spans="1:15" x14ac:dyDescent="0.3">
      <c r="A3902" s="9">
        <v>45733.194444444445</v>
      </c>
      <c r="B3902" s="2" t="s">
        <v>9</v>
      </c>
      <c r="C3902" s="2" t="s">
        <v>32</v>
      </c>
      <c r="D3902" s="2" t="s">
        <v>1712</v>
      </c>
      <c r="E3902" s="12" t="s">
        <v>115</v>
      </c>
      <c r="G3902" s="2" t="s">
        <v>16</v>
      </c>
      <c r="H3902" s="2" t="s">
        <v>17</v>
      </c>
      <c r="I3902" s="2" t="s">
        <v>18</v>
      </c>
      <c r="J3902" s="17">
        <v>2</v>
      </c>
      <c r="K3902" s="3" t="s">
        <v>1067</v>
      </c>
      <c r="L3902" s="30">
        <f>IF(M3902="1000 szt.",((J3902/N3902)/1000),IF(M3902="gram",((J3902/N3902)*1000),J3902/N3902))</f>
        <v>1</v>
      </c>
      <c r="M3902" s="6" t="s">
        <v>19</v>
      </c>
      <c r="N3902" s="11">
        <v>2</v>
      </c>
      <c r="O3902" s="56" t="s">
        <v>1354</v>
      </c>
    </row>
    <row r="3903" spans="1:15" x14ac:dyDescent="0.3">
      <c r="A3903" s="9">
        <v>45733.368055555555</v>
      </c>
      <c r="B3903" s="2" t="s">
        <v>3</v>
      </c>
      <c r="C3903" s="2" t="s">
        <v>4</v>
      </c>
      <c r="D3903" s="2" t="s">
        <v>1708</v>
      </c>
      <c r="E3903" s="12" t="s">
        <v>71</v>
      </c>
      <c r="F3903" s="12" t="s">
        <v>1898</v>
      </c>
      <c r="G3903" s="2" t="s">
        <v>23</v>
      </c>
      <c r="H3903" s="2" t="s">
        <v>7</v>
      </c>
      <c r="I3903" s="2" t="s">
        <v>7</v>
      </c>
      <c r="J3903" s="17">
        <v>105.44</v>
      </c>
      <c r="K3903" s="3" t="s">
        <v>2497</v>
      </c>
      <c r="L3903" s="30">
        <f>IF(M3903="1000 szt.",((J3903/N3903)/1000),IF(M3903="gram",((J3903/N3903)*1000),J3903/N3903))</f>
        <v>0.8786666666666666</v>
      </c>
      <c r="M3903" s="6" t="s">
        <v>19</v>
      </c>
      <c r="N3903" s="11">
        <v>120</v>
      </c>
      <c r="O3903" s="56" t="s">
        <v>1354</v>
      </c>
    </row>
    <row r="3904" spans="1:15" x14ac:dyDescent="0.3">
      <c r="A3904" s="9">
        <v>45733.368055555555</v>
      </c>
      <c r="B3904" s="2" t="s">
        <v>3</v>
      </c>
      <c r="C3904" s="2" t="s">
        <v>4</v>
      </c>
      <c r="D3904" s="2" t="s">
        <v>1708</v>
      </c>
      <c r="E3904" s="12" t="s">
        <v>71</v>
      </c>
      <c r="F3904" s="12" t="s">
        <v>1898</v>
      </c>
      <c r="G3904" s="2" t="s">
        <v>23</v>
      </c>
      <c r="H3904" s="2" t="s">
        <v>55</v>
      </c>
      <c r="I3904" s="2" t="s">
        <v>57</v>
      </c>
      <c r="J3904" s="17">
        <v>26</v>
      </c>
      <c r="K3904" s="3" t="s">
        <v>2498</v>
      </c>
      <c r="L3904" s="30">
        <f>IF(M3904="1000 szt.",((J3904/N3904)/1000),IF(M3904="gram",((J3904/N3904)*1000),J3904/N3904))</f>
        <v>13</v>
      </c>
      <c r="M3904" s="6" t="s">
        <v>46</v>
      </c>
      <c r="N3904" s="11">
        <v>2</v>
      </c>
      <c r="O3904" s="56" t="s">
        <v>1354</v>
      </c>
    </row>
    <row r="3905" spans="1:15" x14ac:dyDescent="0.3">
      <c r="A3905" s="9">
        <v>45733.368055555555</v>
      </c>
      <c r="B3905" s="2" t="s">
        <v>3</v>
      </c>
      <c r="C3905" s="2" t="s">
        <v>4</v>
      </c>
      <c r="D3905" s="2" t="s">
        <v>1708</v>
      </c>
      <c r="E3905" s="12" t="s">
        <v>71</v>
      </c>
      <c r="F3905" s="12" t="s">
        <v>1898</v>
      </c>
      <c r="G3905" s="2" t="s">
        <v>23</v>
      </c>
      <c r="H3905" s="2" t="s">
        <v>7</v>
      </c>
      <c r="I3905" s="2" t="s">
        <v>7</v>
      </c>
      <c r="J3905" s="17">
        <v>70.3</v>
      </c>
      <c r="K3905" s="3" t="s">
        <v>2499</v>
      </c>
      <c r="L3905" s="30">
        <f>IF(M3905="1000 szt.",((J3905/N3905)/1000),IF(M3905="gram",((J3905/N3905)*1000),J3905/N3905))</f>
        <v>0.87874999999999992</v>
      </c>
      <c r="M3905" s="6" t="s">
        <v>19</v>
      </c>
      <c r="N3905" s="11">
        <v>80</v>
      </c>
      <c r="O3905" s="56" t="s">
        <v>1354</v>
      </c>
    </row>
    <row r="3906" spans="1:15" x14ac:dyDescent="0.3">
      <c r="A3906" s="9">
        <v>45733.368055555555</v>
      </c>
      <c r="B3906" s="2" t="s">
        <v>3</v>
      </c>
      <c r="C3906" s="2" t="s">
        <v>4</v>
      </c>
      <c r="D3906" s="2" t="s">
        <v>1708</v>
      </c>
      <c r="E3906" s="12" t="s">
        <v>71</v>
      </c>
      <c r="F3906" s="12" t="s">
        <v>1898</v>
      </c>
      <c r="G3906" s="2" t="s">
        <v>23</v>
      </c>
      <c r="H3906" s="2" t="s">
        <v>7</v>
      </c>
      <c r="I3906" s="2" t="s">
        <v>7</v>
      </c>
      <c r="J3906" s="17">
        <v>35.15</v>
      </c>
      <c r="K3906" s="3" t="s">
        <v>2500</v>
      </c>
      <c r="L3906" s="30">
        <f>IF(M3906="1000 szt.",((J3906/N3906)/1000),IF(M3906="gram",((J3906/N3906)*1000),J3906/N3906))</f>
        <v>0.87874999999999992</v>
      </c>
      <c r="M3906" s="6" t="s">
        <v>19</v>
      </c>
      <c r="N3906" s="11">
        <v>40</v>
      </c>
      <c r="O3906" s="56" t="s">
        <v>1354</v>
      </c>
    </row>
    <row r="3907" spans="1:15" x14ac:dyDescent="0.3">
      <c r="A3907" s="9">
        <v>45732.871527777781</v>
      </c>
      <c r="B3907" s="2" t="s">
        <v>3</v>
      </c>
      <c r="C3907" s="2" t="s">
        <v>32</v>
      </c>
      <c r="D3907" s="2" t="s">
        <v>1714</v>
      </c>
      <c r="E3907" s="12" t="s">
        <v>212</v>
      </c>
      <c r="G3907" s="2" t="s">
        <v>34</v>
      </c>
      <c r="H3907" s="2" t="s">
        <v>10</v>
      </c>
      <c r="I3907" s="2" t="s">
        <v>35</v>
      </c>
      <c r="J3907" s="17">
        <v>435396.6</v>
      </c>
      <c r="L3907" s="30">
        <f>IF(M3907="1000 szt.",((J3907/N3907)/1000),IF(M3907="gram",((J3907/N3907)*1000),J3907/N3907))</f>
        <v>44999.999999999993</v>
      </c>
      <c r="M3907" s="6" t="s">
        <v>31</v>
      </c>
      <c r="N3907" s="11">
        <v>9.6754800000000003</v>
      </c>
      <c r="O3907" s="56" t="s">
        <v>1164</v>
      </c>
    </row>
    <row r="3908" spans="1:15" ht="20.399999999999999" x14ac:dyDescent="0.3">
      <c r="A3908" s="9">
        <v>45727.333333333336</v>
      </c>
      <c r="B3908" s="2" t="s">
        <v>27</v>
      </c>
      <c r="C3908" s="2" t="s">
        <v>28</v>
      </c>
      <c r="D3908" s="2" t="s">
        <v>1709</v>
      </c>
      <c r="E3908" s="12" t="s">
        <v>1709</v>
      </c>
      <c r="G3908" s="2" t="s">
        <v>27</v>
      </c>
      <c r="H3908" s="2" t="s">
        <v>37</v>
      </c>
      <c r="I3908" s="2" t="s">
        <v>1942</v>
      </c>
      <c r="J3908" s="17">
        <v>65500</v>
      </c>
      <c r="K3908" s="3" t="s">
        <v>2501</v>
      </c>
      <c r="L3908" s="30">
        <f>IF(M3908="1000 szt.",((J3908/N3908)/1000),IF(M3908="gram",((J3908/N3908)*1000),J3908/N3908))</f>
        <v>65500</v>
      </c>
      <c r="M3908" s="6" t="s">
        <v>19</v>
      </c>
      <c r="N3908" s="11">
        <v>1</v>
      </c>
      <c r="O3908" s="56" t="s">
        <v>1166</v>
      </c>
    </row>
    <row r="3909" spans="1:15" ht="20.399999999999999" x14ac:dyDescent="0.3">
      <c r="A3909" s="9">
        <v>45727.333333333336</v>
      </c>
      <c r="B3909" s="2" t="s">
        <v>27</v>
      </c>
      <c r="C3909" s="2" t="s">
        <v>28</v>
      </c>
      <c r="D3909" s="2" t="s">
        <v>1709</v>
      </c>
      <c r="E3909" s="12" t="s">
        <v>1709</v>
      </c>
      <c r="G3909" s="2" t="s">
        <v>27</v>
      </c>
      <c r="H3909" s="2" t="s">
        <v>37</v>
      </c>
      <c r="I3909" s="2" t="s">
        <v>1942</v>
      </c>
      <c r="J3909" s="17">
        <v>79000</v>
      </c>
      <c r="K3909" s="3" t="s">
        <v>2502</v>
      </c>
      <c r="L3909" s="30">
        <f>IF(M3909="1000 szt.",((J3909/N3909)/1000),IF(M3909="gram",((J3909/N3909)*1000),J3909/N3909))</f>
        <v>79000</v>
      </c>
      <c r="M3909" s="6" t="s">
        <v>19</v>
      </c>
      <c r="N3909" s="11">
        <v>1</v>
      </c>
      <c r="O3909" s="56" t="s">
        <v>1166</v>
      </c>
    </row>
    <row r="3910" spans="1:15" x14ac:dyDescent="0.3">
      <c r="A3910" s="9">
        <v>45733.509722222225</v>
      </c>
      <c r="B3910" s="2" t="s">
        <v>27</v>
      </c>
      <c r="C3910" s="2" t="s">
        <v>28</v>
      </c>
      <c r="D3910" s="2" t="s">
        <v>1709</v>
      </c>
      <c r="E3910" s="12" t="s">
        <v>52</v>
      </c>
      <c r="G3910" s="2" t="s">
        <v>27</v>
      </c>
      <c r="H3910" s="2" t="s">
        <v>55</v>
      </c>
      <c r="I3910" s="2" t="s">
        <v>57</v>
      </c>
      <c r="J3910" s="17">
        <v>220</v>
      </c>
      <c r="L3910" s="30">
        <f>IF(M3910="1000 szt.",((J3910/N3910)/1000),IF(M3910="gram",((J3910/N3910)*1000),J3910/N3910))</f>
        <v>40</v>
      </c>
      <c r="M3910" s="6" t="s">
        <v>46</v>
      </c>
      <c r="N3910" s="11">
        <v>5.5</v>
      </c>
      <c r="O3910" s="56" t="s">
        <v>1354</v>
      </c>
    </row>
    <row r="3911" spans="1:15" x14ac:dyDescent="0.3">
      <c r="A3911" s="9">
        <v>45733.509722222225</v>
      </c>
      <c r="B3911" s="2" t="s">
        <v>27</v>
      </c>
      <c r="C3911" s="2" t="s">
        <v>28</v>
      </c>
      <c r="D3911" s="2" t="s">
        <v>1709</v>
      </c>
      <c r="E3911" s="12" t="s">
        <v>52</v>
      </c>
      <c r="G3911" s="2" t="s">
        <v>27</v>
      </c>
      <c r="H3911" s="2" t="s">
        <v>7</v>
      </c>
      <c r="I3911" s="2" t="s">
        <v>7</v>
      </c>
      <c r="J3911" s="17">
        <v>140.59</v>
      </c>
      <c r="L3911" s="30">
        <f>IF(M3911="1000 szt.",((J3911/N3911)/1000),IF(M3911="gram",((J3911/N3911)*1000),J3911/N3911))</f>
        <v>0.87868750000000007</v>
      </c>
      <c r="M3911" s="6" t="s">
        <v>19</v>
      </c>
      <c r="N3911" s="11">
        <v>160</v>
      </c>
      <c r="O3911" s="56" t="s">
        <v>1354</v>
      </c>
    </row>
    <row r="3912" spans="1:15" x14ac:dyDescent="0.3">
      <c r="A3912" s="9">
        <v>45733.3125</v>
      </c>
      <c r="B3912" s="2" t="s">
        <v>3</v>
      </c>
      <c r="C3912" s="2" t="s">
        <v>32</v>
      </c>
      <c r="D3912" s="2" t="s">
        <v>1714</v>
      </c>
      <c r="E3912" s="12" t="s">
        <v>33</v>
      </c>
      <c r="G3912" s="2" t="s">
        <v>34</v>
      </c>
      <c r="H3912" s="2" t="s">
        <v>10</v>
      </c>
      <c r="I3912" s="2" t="s">
        <v>219</v>
      </c>
      <c r="J3912" s="17">
        <v>896.7</v>
      </c>
      <c r="L3912" s="30">
        <f>IF(M3912="1000 szt.",((J3912/N3912)/1000),IF(M3912="gram",((J3912/N3912)*1000),J3912/N3912))</f>
        <v>70000</v>
      </c>
      <c r="M3912" s="6" t="s">
        <v>31</v>
      </c>
      <c r="N3912" s="11">
        <v>1.281E-2</v>
      </c>
      <c r="O3912" s="56" t="s">
        <v>1354</v>
      </c>
    </row>
    <row r="3913" spans="1:15" x14ac:dyDescent="0.3">
      <c r="A3913" s="9">
        <v>45733.645833333336</v>
      </c>
      <c r="B3913" s="2" t="s">
        <v>27</v>
      </c>
      <c r="C3913" s="2" t="s">
        <v>32</v>
      </c>
      <c r="D3913" s="2" t="s">
        <v>1708</v>
      </c>
      <c r="E3913" s="12" t="s">
        <v>163</v>
      </c>
      <c r="G3913" s="2" t="s">
        <v>23</v>
      </c>
      <c r="H3913" s="2" t="s">
        <v>10</v>
      </c>
      <c r="I3913" s="2" t="s">
        <v>35</v>
      </c>
      <c r="J3913" s="17">
        <v>36.450000000000003</v>
      </c>
      <c r="L3913" s="30">
        <f>IF(M3913="1000 szt.",((J3913/N3913)/1000),IF(M3913="gram",((J3913/N3913)*1000),J3913/N3913))</f>
        <v>45000</v>
      </c>
      <c r="M3913" s="6" t="s">
        <v>31</v>
      </c>
      <c r="N3913" s="11">
        <v>8.1000000000000006E-4</v>
      </c>
      <c r="O3913" s="56" t="s">
        <v>1166</v>
      </c>
    </row>
    <row r="3914" spans="1:15" x14ac:dyDescent="0.3">
      <c r="A3914" s="9">
        <v>45733.645833333336</v>
      </c>
      <c r="B3914" s="2" t="s">
        <v>27</v>
      </c>
      <c r="C3914" s="2" t="s">
        <v>32</v>
      </c>
      <c r="D3914" s="2" t="s">
        <v>1708</v>
      </c>
      <c r="E3914" s="12" t="s">
        <v>163</v>
      </c>
      <c r="G3914" s="2" t="s">
        <v>23</v>
      </c>
      <c r="H3914" s="2" t="s">
        <v>10</v>
      </c>
      <c r="I3914" s="2" t="s">
        <v>11</v>
      </c>
      <c r="J3914" s="17">
        <v>3439.2</v>
      </c>
      <c r="K3914" s="3" t="s">
        <v>2259</v>
      </c>
      <c r="L3914" s="30">
        <f>IF(M3914="1000 szt.",((J3914/N3914)/1000),IF(M3914="gram",((J3914/N3914)*1000),J3914/N3914))</f>
        <v>59999.999999999993</v>
      </c>
      <c r="M3914" s="6" t="s">
        <v>31</v>
      </c>
      <c r="N3914" s="11">
        <v>5.7320000000000003E-2</v>
      </c>
      <c r="O3914" s="56" t="s">
        <v>1166</v>
      </c>
    </row>
    <row r="3915" spans="1:15" x14ac:dyDescent="0.3">
      <c r="A3915" s="9">
        <v>45733.34375</v>
      </c>
      <c r="B3915" s="2" t="s">
        <v>27</v>
      </c>
      <c r="C3915" s="2" t="s">
        <v>32</v>
      </c>
      <c r="D3915" s="2" t="s">
        <v>1708</v>
      </c>
      <c r="E3915" s="12" t="s">
        <v>71</v>
      </c>
      <c r="G3915" s="2" t="s">
        <v>23</v>
      </c>
      <c r="H3915" s="2" t="s">
        <v>10</v>
      </c>
      <c r="I3915" s="2" t="s">
        <v>35</v>
      </c>
      <c r="J3915" s="17">
        <v>3123</v>
      </c>
      <c r="L3915" s="30">
        <f>IF(M3915="1000 szt.",((J3915/N3915)/1000),IF(M3915="gram",((J3915/N3915)*1000),J3915/N3915))</f>
        <v>45000</v>
      </c>
      <c r="M3915" s="6" t="s">
        <v>31</v>
      </c>
      <c r="N3915" s="11">
        <v>6.9400000000000003E-2</v>
      </c>
      <c r="O3915" s="56" t="s">
        <v>1166</v>
      </c>
    </row>
    <row r="3916" spans="1:15" x14ac:dyDescent="0.3">
      <c r="A3916" s="9">
        <v>45707.929166666669</v>
      </c>
      <c r="B3916" s="2" t="s">
        <v>27</v>
      </c>
      <c r="C3916" s="2" t="s">
        <v>28</v>
      </c>
      <c r="D3916" s="2" t="s">
        <v>1714</v>
      </c>
      <c r="E3916" s="12" t="s">
        <v>1917</v>
      </c>
      <c r="G3916" s="2" t="s">
        <v>27</v>
      </c>
      <c r="H3916" s="2" t="s">
        <v>29</v>
      </c>
      <c r="I3916" s="2" t="s">
        <v>41</v>
      </c>
      <c r="J3916" s="17">
        <v>2672600</v>
      </c>
      <c r="L3916" s="30">
        <f>IF(M3916="1000 szt.",((J3916/N3916)/1000),IF(M3916="gram",((J3916/N3916)*1000),J3916/N3916))</f>
        <v>668.15</v>
      </c>
      <c r="M3916" s="6" t="s">
        <v>31</v>
      </c>
      <c r="N3916" s="11">
        <v>4000</v>
      </c>
      <c r="O3916" s="56" t="s">
        <v>1354</v>
      </c>
    </row>
    <row r="3917" spans="1:15" x14ac:dyDescent="0.3">
      <c r="A3917" s="9">
        <v>45733.916666666664</v>
      </c>
      <c r="B3917" s="2" t="s">
        <v>27</v>
      </c>
      <c r="C3917" s="2" t="s">
        <v>28</v>
      </c>
      <c r="D3917" s="2" t="s">
        <v>1711</v>
      </c>
      <c r="E3917" s="12" t="s">
        <v>69</v>
      </c>
      <c r="G3917" s="2" t="s">
        <v>27</v>
      </c>
      <c r="H3917" s="2" t="s">
        <v>7</v>
      </c>
      <c r="I3917" s="2" t="s">
        <v>7</v>
      </c>
      <c r="J3917" s="17">
        <v>141961.16</v>
      </c>
      <c r="K3917" s="3" t="s">
        <v>767</v>
      </c>
      <c r="L3917" s="30">
        <f>IF(M3917="1000 szt.",((J3917/N3917)/1000),IF(M3917="gram",((J3917/N3917)*1000),J3917/N3917))</f>
        <v>0.87869002228274329</v>
      </c>
      <c r="M3917" s="6" t="s">
        <v>19</v>
      </c>
      <c r="N3917" s="11">
        <v>161560</v>
      </c>
      <c r="O3917" s="56" t="s">
        <v>1354</v>
      </c>
    </row>
    <row r="3918" spans="1:15" ht="20.399999999999999" x14ac:dyDescent="0.3">
      <c r="A3918" s="9">
        <v>45733.916666666664</v>
      </c>
      <c r="B3918" s="2" t="s">
        <v>27</v>
      </c>
      <c r="C3918" s="2" t="s">
        <v>28</v>
      </c>
      <c r="D3918" s="2" t="s">
        <v>1711</v>
      </c>
      <c r="E3918" s="12" t="s">
        <v>69</v>
      </c>
      <c r="G3918" s="2" t="s">
        <v>27</v>
      </c>
      <c r="H3918" s="2" t="s">
        <v>29</v>
      </c>
      <c r="I3918" s="2" t="s">
        <v>30</v>
      </c>
      <c r="J3918" s="17">
        <v>81147.02</v>
      </c>
      <c r="K3918" s="3" t="s">
        <v>2503</v>
      </c>
      <c r="L3918" s="30">
        <f>IF(M3918="1000 szt.",((J3918/N3918)/1000),IF(M3918="gram",((J3918/N3918)*1000),J3918/N3918))</f>
        <v>878.68998375744457</v>
      </c>
      <c r="M3918" s="6" t="s">
        <v>31</v>
      </c>
      <c r="N3918" s="11">
        <v>92.35</v>
      </c>
      <c r="O3918" s="56" t="s">
        <v>1354</v>
      </c>
    </row>
    <row r="3919" spans="1:15" x14ac:dyDescent="0.3">
      <c r="A3919" s="9">
        <v>45733.916666666664</v>
      </c>
      <c r="B3919" s="2" t="s">
        <v>27</v>
      </c>
      <c r="C3919" s="2" t="s">
        <v>28</v>
      </c>
      <c r="D3919" s="2" t="s">
        <v>1711</v>
      </c>
      <c r="E3919" s="12" t="s">
        <v>69</v>
      </c>
      <c r="G3919" s="2" t="s">
        <v>27</v>
      </c>
      <c r="H3919" s="2" t="s">
        <v>55</v>
      </c>
      <c r="I3919" s="2" t="s">
        <v>56</v>
      </c>
      <c r="J3919" s="17">
        <v>147141.48000000001</v>
      </c>
      <c r="K3919" s="3">
        <v>0.87283999999999995</v>
      </c>
      <c r="L3919" s="30">
        <f>IF(M3919="1000 szt.",((J3919/N3919)/1000),IF(M3919="gram",((J3919/N3919)*1000),J3919/N3919))</f>
        <v>79.910000325849666</v>
      </c>
      <c r="M3919" s="6" t="s">
        <v>46</v>
      </c>
      <c r="N3919" s="11">
        <v>1841.34</v>
      </c>
      <c r="O3919" s="56" t="s">
        <v>1354</v>
      </c>
    </row>
    <row r="3920" spans="1:15" x14ac:dyDescent="0.3">
      <c r="A3920" s="9">
        <v>45734.045138888891</v>
      </c>
      <c r="B3920" s="2" t="s">
        <v>3</v>
      </c>
      <c r="C3920" s="2" t="s">
        <v>4</v>
      </c>
      <c r="D3920" s="2" t="s">
        <v>1708</v>
      </c>
      <c r="E3920" s="12" t="s">
        <v>66</v>
      </c>
      <c r="F3920" s="12" t="s">
        <v>1900</v>
      </c>
      <c r="G3920" s="2" t="s">
        <v>23</v>
      </c>
      <c r="H3920" s="2" t="s">
        <v>29</v>
      </c>
      <c r="I3920" s="2" t="s">
        <v>234</v>
      </c>
      <c r="J3920" s="17">
        <v>140.72999999999999</v>
      </c>
      <c r="K3920" s="3" t="s">
        <v>518</v>
      </c>
      <c r="L3920" s="30">
        <f>IF(M3920="1000 szt.",((J3920/N3920)/1000),IF(M3920="gram",((J3920/N3920)*1000),J3920/N3920))</f>
        <v>668.23361823361813</v>
      </c>
      <c r="M3920" s="6" t="s">
        <v>31</v>
      </c>
      <c r="N3920" s="11">
        <v>0.21060000000000001</v>
      </c>
      <c r="O3920" s="56" t="s">
        <v>1354</v>
      </c>
    </row>
    <row r="3921" spans="1:15" x14ac:dyDescent="0.3">
      <c r="A3921" s="9">
        <v>45734.024305555555</v>
      </c>
      <c r="B3921" s="2" t="s">
        <v>27</v>
      </c>
      <c r="C3921" s="2" t="s">
        <v>32</v>
      </c>
      <c r="D3921" s="2" t="s">
        <v>1716</v>
      </c>
      <c r="E3921" s="12" t="s">
        <v>59</v>
      </c>
      <c r="G3921" s="2" t="s">
        <v>26</v>
      </c>
      <c r="H3921" s="2" t="s">
        <v>7</v>
      </c>
      <c r="I3921" s="2" t="s">
        <v>7</v>
      </c>
      <c r="J3921" s="17">
        <v>17556.23</v>
      </c>
      <c r="L3921" s="30">
        <f>IF(M3921="1000 szt.",((J3921/N3921)/1000),IF(M3921="gram",((J3921/N3921)*1000),J3921/N3921))</f>
        <v>0.87869019019019012</v>
      </c>
      <c r="M3921" s="6" t="s">
        <v>19</v>
      </c>
      <c r="N3921" s="11">
        <v>19980</v>
      </c>
      <c r="O3921" s="56" t="s">
        <v>1354</v>
      </c>
    </row>
    <row r="3922" spans="1:15" x14ac:dyDescent="0.3">
      <c r="A3922" s="9">
        <v>45732.849305555559</v>
      </c>
      <c r="B3922" s="2" t="s">
        <v>9</v>
      </c>
      <c r="C3922" s="2" t="s">
        <v>4</v>
      </c>
      <c r="D3922" s="2" t="s">
        <v>1709</v>
      </c>
      <c r="E3922" s="12" t="s">
        <v>224</v>
      </c>
      <c r="F3922" s="12" t="s">
        <v>1914</v>
      </c>
      <c r="G3922" s="2" t="s">
        <v>23</v>
      </c>
      <c r="H3922" s="2" t="s">
        <v>11</v>
      </c>
      <c r="I3922" s="2" t="s">
        <v>11</v>
      </c>
      <c r="J3922" s="17">
        <v>3200</v>
      </c>
      <c r="K3922" s="3" t="s">
        <v>2504</v>
      </c>
      <c r="L3922" s="30">
        <f>IF(M3922="1000 szt.",((J3922/N3922)/1000),IF(M3922="gram",((J3922/N3922)*1000),J3922/N3922))</f>
        <v>3200</v>
      </c>
      <c r="M3922" s="6" t="s">
        <v>19</v>
      </c>
      <c r="N3922" s="11">
        <v>1</v>
      </c>
      <c r="O3922" s="56" t="s">
        <v>1354</v>
      </c>
    </row>
    <row r="3923" spans="1:15" x14ac:dyDescent="0.3">
      <c r="A3923" s="9">
        <v>45734.225694444445</v>
      </c>
      <c r="B3923" s="2" t="s">
        <v>27</v>
      </c>
      <c r="C3923" s="2" t="s">
        <v>32</v>
      </c>
      <c r="D3923" s="2" t="s">
        <v>1716</v>
      </c>
      <c r="E3923" s="12" t="s">
        <v>1494</v>
      </c>
      <c r="G3923" s="2" t="s">
        <v>26</v>
      </c>
      <c r="H3923" s="2" t="s">
        <v>7</v>
      </c>
      <c r="I3923" s="2" t="s">
        <v>7</v>
      </c>
      <c r="J3923" s="17">
        <v>17573.8</v>
      </c>
      <c r="K3923" s="3" t="s">
        <v>2505</v>
      </c>
      <c r="L3923" s="30">
        <f>IF(M3923="1000 szt.",((J3923/N3923)/1000),IF(M3923="gram",((J3923/N3923)*1000),J3923/N3923))</f>
        <v>0.87868999999999997</v>
      </c>
      <c r="M3923" s="6" t="s">
        <v>19</v>
      </c>
      <c r="N3923" s="11">
        <v>20000</v>
      </c>
      <c r="O3923" s="56" t="s">
        <v>1354</v>
      </c>
    </row>
    <row r="3924" spans="1:15" x14ac:dyDescent="0.3">
      <c r="A3924" s="9">
        <v>45734.253472222219</v>
      </c>
      <c r="B3924" s="2" t="s">
        <v>27</v>
      </c>
      <c r="C3924" s="2" t="s">
        <v>32</v>
      </c>
      <c r="D3924" s="2" t="s">
        <v>1716</v>
      </c>
      <c r="E3924" s="12" t="s">
        <v>1494</v>
      </c>
      <c r="G3924" s="2" t="s">
        <v>26</v>
      </c>
      <c r="H3924" s="2" t="s">
        <v>7</v>
      </c>
      <c r="I3924" s="2" t="s">
        <v>7</v>
      </c>
      <c r="J3924" s="17">
        <v>26360.7</v>
      </c>
      <c r="K3924" s="3" t="s">
        <v>2506</v>
      </c>
      <c r="L3924" s="30">
        <f>IF(M3924="1000 szt.",((J3924/N3924)/1000),IF(M3924="gram",((J3924/N3924)*1000),J3924/N3924))</f>
        <v>0.87868999999999997</v>
      </c>
      <c r="M3924" s="6" t="s">
        <v>19</v>
      </c>
      <c r="N3924" s="11">
        <v>30000</v>
      </c>
      <c r="O3924" s="56" t="s">
        <v>1354</v>
      </c>
    </row>
    <row r="3925" spans="1:15" x14ac:dyDescent="0.3">
      <c r="A3925" s="9">
        <v>45734.255555555559</v>
      </c>
      <c r="B3925" s="2" t="s">
        <v>27</v>
      </c>
      <c r="C3925" s="2" t="s">
        <v>32</v>
      </c>
      <c r="D3925" s="2" t="s">
        <v>1716</v>
      </c>
      <c r="E3925" s="12" t="s">
        <v>1494</v>
      </c>
      <c r="G3925" s="2" t="s">
        <v>26</v>
      </c>
      <c r="H3925" s="2" t="s">
        <v>7</v>
      </c>
      <c r="I3925" s="2" t="s">
        <v>7</v>
      </c>
      <c r="J3925" s="17">
        <v>26360.7</v>
      </c>
      <c r="K3925" s="3" t="s">
        <v>892</v>
      </c>
      <c r="L3925" s="30">
        <f>IF(M3925="1000 szt.",((J3925/N3925)/1000),IF(M3925="gram",((J3925/N3925)*1000),J3925/N3925))</f>
        <v>0.87868999999999997</v>
      </c>
      <c r="M3925" s="6" t="s">
        <v>19</v>
      </c>
      <c r="N3925" s="11">
        <v>30000</v>
      </c>
      <c r="O3925" s="56" t="s">
        <v>1354</v>
      </c>
    </row>
    <row r="3926" spans="1:15" ht="20.399999999999999" x14ac:dyDescent="0.3">
      <c r="A3926" s="9">
        <v>45734.256944444445</v>
      </c>
      <c r="B3926" s="2" t="s">
        <v>9</v>
      </c>
      <c r="C3926" s="2" t="s">
        <v>4</v>
      </c>
      <c r="D3926" s="2" t="s">
        <v>1708</v>
      </c>
      <c r="E3926" s="12" t="s">
        <v>58</v>
      </c>
      <c r="F3926" s="12" t="s">
        <v>1895</v>
      </c>
      <c r="G3926" s="2" t="s">
        <v>23</v>
      </c>
      <c r="H3926" s="2" t="s">
        <v>37</v>
      </c>
      <c r="I3926" s="2" t="s">
        <v>1942</v>
      </c>
      <c r="J3926" s="17">
        <v>2500</v>
      </c>
      <c r="K3926" s="3" t="s">
        <v>2507</v>
      </c>
      <c r="L3926" s="30">
        <f>IF(M3926="1000 szt.",((J3926/N3926)/1000),IF(M3926="gram",((J3926/N3926)*1000),J3926/N3926))</f>
        <v>2500</v>
      </c>
      <c r="M3926" s="6" t="s">
        <v>19</v>
      </c>
      <c r="N3926" s="11">
        <v>1</v>
      </c>
      <c r="O3926" s="56" t="s">
        <v>1354</v>
      </c>
    </row>
    <row r="3927" spans="1:15" ht="20.399999999999999" x14ac:dyDescent="0.3">
      <c r="A3927" s="9">
        <v>45734.256944444445</v>
      </c>
      <c r="B3927" s="2" t="s">
        <v>9</v>
      </c>
      <c r="C3927" s="2" t="s">
        <v>4</v>
      </c>
      <c r="D3927" s="2" t="s">
        <v>1708</v>
      </c>
      <c r="E3927" s="12" t="s">
        <v>58</v>
      </c>
      <c r="F3927" s="12" t="s">
        <v>1895</v>
      </c>
      <c r="G3927" s="2" t="s">
        <v>23</v>
      </c>
      <c r="H3927" s="2" t="s">
        <v>37</v>
      </c>
      <c r="I3927" s="2" t="s">
        <v>1942</v>
      </c>
      <c r="J3927" s="17">
        <v>2500</v>
      </c>
      <c r="K3927" s="3" t="s">
        <v>2508</v>
      </c>
      <c r="L3927" s="30">
        <f>IF(M3927="1000 szt.",((J3927/N3927)/1000),IF(M3927="gram",((J3927/N3927)*1000),J3927/N3927))</f>
        <v>2500</v>
      </c>
      <c r="M3927" s="6" t="s">
        <v>19</v>
      </c>
      <c r="N3927" s="11">
        <v>1</v>
      </c>
      <c r="O3927" s="56" t="s">
        <v>1354</v>
      </c>
    </row>
    <row r="3928" spans="1:15" ht="20.399999999999999" x14ac:dyDescent="0.3">
      <c r="A3928" s="9">
        <v>45734.256944444445</v>
      </c>
      <c r="B3928" s="2" t="s">
        <v>9</v>
      </c>
      <c r="C3928" s="2" t="s">
        <v>4</v>
      </c>
      <c r="D3928" s="2" t="s">
        <v>1708</v>
      </c>
      <c r="E3928" s="12" t="s">
        <v>58</v>
      </c>
      <c r="F3928" s="12" t="s">
        <v>1895</v>
      </c>
      <c r="G3928" s="2" t="s">
        <v>23</v>
      </c>
      <c r="H3928" s="2" t="s">
        <v>37</v>
      </c>
      <c r="I3928" s="2" t="s">
        <v>1942</v>
      </c>
      <c r="J3928" s="17">
        <v>2800</v>
      </c>
      <c r="K3928" s="3" t="s">
        <v>2509</v>
      </c>
      <c r="L3928" s="30">
        <f>IF(M3928="1000 szt.",((J3928/N3928)/1000),IF(M3928="gram",((J3928/N3928)*1000),J3928/N3928))</f>
        <v>2800</v>
      </c>
      <c r="M3928" s="6" t="s">
        <v>19</v>
      </c>
      <c r="N3928" s="11">
        <v>1</v>
      </c>
      <c r="O3928" s="56" t="s">
        <v>1354</v>
      </c>
    </row>
    <row r="3929" spans="1:15" x14ac:dyDescent="0.3">
      <c r="A3929" s="9">
        <v>45733.993750000001</v>
      </c>
      <c r="B3929" s="2" t="s">
        <v>3</v>
      </c>
      <c r="C3929" s="2" t="s">
        <v>32</v>
      </c>
      <c r="D3929" s="2" t="s">
        <v>1716</v>
      </c>
      <c r="E3929" s="12" t="s">
        <v>1918</v>
      </c>
      <c r="G3929" s="2" t="s">
        <v>26</v>
      </c>
      <c r="H3929" s="2" t="s">
        <v>7</v>
      </c>
      <c r="I3929" s="2" t="s">
        <v>7</v>
      </c>
      <c r="J3929" s="17">
        <v>14937.73</v>
      </c>
      <c r="K3929" s="3" t="s">
        <v>1277</v>
      </c>
      <c r="L3929" s="30">
        <f>IF(M3929="1000 szt.",((J3929/N3929)/1000),IF(M3929="gram",((J3929/N3929)*1000),J3929/N3929))</f>
        <v>0.87868999999999997</v>
      </c>
      <c r="M3929" s="6" t="s">
        <v>19</v>
      </c>
      <c r="N3929" s="11">
        <v>17000</v>
      </c>
      <c r="O3929" s="56" t="s">
        <v>1354</v>
      </c>
    </row>
    <row r="3930" spans="1:15" x14ac:dyDescent="0.3">
      <c r="A3930" s="9">
        <v>45733.993750000001</v>
      </c>
      <c r="B3930" s="2" t="s">
        <v>3</v>
      </c>
      <c r="C3930" s="2" t="s">
        <v>32</v>
      </c>
      <c r="D3930" s="2" t="s">
        <v>1716</v>
      </c>
      <c r="E3930" s="12" t="s">
        <v>1918</v>
      </c>
      <c r="G3930" s="2" t="s">
        <v>26</v>
      </c>
      <c r="H3930" s="2" t="s">
        <v>7</v>
      </c>
      <c r="I3930" s="2" t="s">
        <v>7</v>
      </c>
      <c r="J3930" s="17">
        <v>8786.9</v>
      </c>
      <c r="K3930" s="3" t="s">
        <v>1308</v>
      </c>
      <c r="L3930" s="30">
        <f>IF(M3930="1000 szt.",((J3930/N3930)/1000),IF(M3930="gram",((J3930/N3930)*1000),J3930/N3930))</f>
        <v>0.87868999999999997</v>
      </c>
      <c r="M3930" s="6" t="s">
        <v>19</v>
      </c>
      <c r="N3930" s="11">
        <v>10000</v>
      </c>
      <c r="O3930" s="56" t="s">
        <v>1354</v>
      </c>
    </row>
    <row r="3931" spans="1:15" x14ac:dyDescent="0.3">
      <c r="A3931" s="9">
        <v>45734.3125</v>
      </c>
      <c r="B3931" s="2" t="s">
        <v>27</v>
      </c>
      <c r="C3931" s="2" t="s">
        <v>32</v>
      </c>
      <c r="D3931" s="2" t="s">
        <v>1716</v>
      </c>
      <c r="E3931" s="12" t="s">
        <v>851</v>
      </c>
      <c r="G3931" s="2" t="s">
        <v>26</v>
      </c>
      <c r="H3931" s="2" t="s">
        <v>7</v>
      </c>
      <c r="I3931" s="2" t="s">
        <v>7</v>
      </c>
      <c r="J3931" s="17">
        <v>26360.7</v>
      </c>
      <c r="L3931" s="30">
        <f>IF(M3931="1000 szt.",((J3931/N3931)/1000),IF(M3931="gram",((J3931/N3931)*1000),J3931/N3931))</f>
        <v>0.87868999999999997</v>
      </c>
      <c r="M3931" s="6" t="s">
        <v>19</v>
      </c>
      <c r="N3931" s="11">
        <v>30000</v>
      </c>
      <c r="O3931" s="56" t="s">
        <v>1354</v>
      </c>
    </row>
    <row r="3932" spans="1:15" x14ac:dyDescent="0.3">
      <c r="A3932" s="9">
        <v>45734.395833333336</v>
      </c>
      <c r="B3932" s="2" t="s">
        <v>27</v>
      </c>
      <c r="C3932" s="2" t="s">
        <v>32</v>
      </c>
      <c r="D3932" s="2" t="s">
        <v>1716</v>
      </c>
      <c r="E3932" s="12" t="s">
        <v>851</v>
      </c>
      <c r="G3932" s="2" t="s">
        <v>26</v>
      </c>
      <c r="H3932" s="2" t="s">
        <v>7</v>
      </c>
      <c r="I3932" s="2" t="s">
        <v>7</v>
      </c>
      <c r="J3932" s="17">
        <v>26360.7</v>
      </c>
      <c r="L3932" s="30">
        <f>IF(M3932="1000 szt.",((J3932/N3932)/1000),IF(M3932="gram",((J3932/N3932)*1000),J3932/N3932))</f>
        <v>0.87868999999999997</v>
      </c>
      <c r="M3932" s="6" t="s">
        <v>19</v>
      </c>
      <c r="N3932" s="11">
        <v>30000</v>
      </c>
      <c r="O3932" s="56" t="s">
        <v>1354</v>
      </c>
    </row>
    <row r="3933" spans="1:15" x14ac:dyDescent="0.3">
      <c r="A3933" s="9">
        <v>45734.618055555555</v>
      </c>
      <c r="B3933" s="2" t="s">
        <v>27</v>
      </c>
      <c r="C3933" s="2" t="s">
        <v>32</v>
      </c>
      <c r="D3933" s="2" t="s">
        <v>1708</v>
      </c>
      <c r="E3933" s="12" t="s">
        <v>25</v>
      </c>
      <c r="G3933" s="2" t="s">
        <v>26</v>
      </c>
      <c r="H3933" s="2" t="s">
        <v>7</v>
      </c>
      <c r="I3933" s="2" t="s">
        <v>7</v>
      </c>
      <c r="J3933" s="17">
        <v>26360.7</v>
      </c>
      <c r="K3933" s="3" t="s">
        <v>2510</v>
      </c>
      <c r="L3933" s="30">
        <f>IF(M3933="1000 szt.",((J3933/N3933)/1000),IF(M3933="gram",((J3933/N3933)*1000),J3933/N3933))</f>
        <v>0.87868999999999997</v>
      </c>
      <c r="M3933" s="6" t="s">
        <v>19</v>
      </c>
      <c r="N3933" s="11">
        <v>30000</v>
      </c>
      <c r="O3933" s="56" t="s">
        <v>1354</v>
      </c>
    </row>
    <row r="3934" spans="1:15" x14ac:dyDescent="0.3">
      <c r="A3934" s="9">
        <v>45734.431250000001</v>
      </c>
      <c r="B3934" s="2" t="s">
        <v>3</v>
      </c>
      <c r="C3934" s="2" t="s">
        <v>4</v>
      </c>
      <c r="D3934" s="2" t="s">
        <v>1708</v>
      </c>
      <c r="E3934" s="12" t="s">
        <v>22</v>
      </c>
      <c r="F3934" s="12" t="s">
        <v>1899</v>
      </c>
      <c r="G3934" s="2" t="s">
        <v>23</v>
      </c>
      <c r="H3934" s="2" t="s">
        <v>7</v>
      </c>
      <c r="I3934" s="2" t="s">
        <v>7</v>
      </c>
      <c r="J3934" s="17">
        <v>480.64</v>
      </c>
      <c r="K3934" s="3" t="s">
        <v>2511</v>
      </c>
      <c r="L3934" s="30">
        <f>IF(M3934="1000 szt.",((J3934/N3934)/1000),IF(M3934="gram",((J3934/N3934)*1000),J3934/N3934))</f>
        <v>0.87868372943327233</v>
      </c>
      <c r="M3934" s="6" t="s">
        <v>19</v>
      </c>
      <c r="N3934" s="11">
        <v>547</v>
      </c>
      <c r="O3934" s="56" t="s">
        <v>1354</v>
      </c>
    </row>
    <row r="3935" spans="1:15" x14ac:dyDescent="0.3">
      <c r="A3935" s="9">
        <v>45734.563888888886</v>
      </c>
      <c r="B3935" s="2" t="s">
        <v>3</v>
      </c>
      <c r="C3935" s="2" t="s">
        <v>4</v>
      </c>
      <c r="D3935" s="2" t="s">
        <v>1708</v>
      </c>
      <c r="E3935" s="12" t="s">
        <v>22</v>
      </c>
      <c r="F3935" s="12" t="s">
        <v>1899</v>
      </c>
      <c r="G3935" s="2" t="s">
        <v>23</v>
      </c>
      <c r="H3935" s="2" t="s">
        <v>7</v>
      </c>
      <c r="I3935" s="2" t="s">
        <v>7</v>
      </c>
      <c r="J3935" s="17">
        <v>105.44</v>
      </c>
      <c r="K3935" s="3" t="s">
        <v>2512</v>
      </c>
      <c r="L3935" s="30">
        <f>IF(M3935="1000 szt.",((J3935/N3935)/1000),IF(M3935="gram",((J3935/N3935)*1000),J3935/N3935))</f>
        <v>0.8786666666666666</v>
      </c>
      <c r="M3935" s="6" t="s">
        <v>19</v>
      </c>
      <c r="N3935" s="11">
        <v>120</v>
      </c>
      <c r="O3935" s="56" t="s">
        <v>1354</v>
      </c>
    </row>
    <row r="3936" spans="1:15" x14ac:dyDescent="0.3">
      <c r="A3936" s="9">
        <v>45734.563888888886</v>
      </c>
      <c r="B3936" s="2" t="s">
        <v>3</v>
      </c>
      <c r="C3936" s="2" t="s">
        <v>4</v>
      </c>
      <c r="D3936" s="2" t="s">
        <v>1708</v>
      </c>
      <c r="E3936" s="12" t="s">
        <v>22</v>
      </c>
      <c r="F3936" s="12" t="s">
        <v>1899</v>
      </c>
      <c r="G3936" s="2" t="s">
        <v>23</v>
      </c>
      <c r="H3936" s="2" t="s">
        <v>29</v>
      </c>
      <c r="I3936" s="2" t="s">
        <v>234</v>
      </c>
      <c r="J3936" s="17">
        <v>7.08</v>
      </c>
      <c r="K3936" s="3" t="s">
        <v>2513</v>
      </c>
      <c r="L3936" s="30">
        <f>IF(M3936="1000 szt.",((J3936/N3936)/1000),IF(M3936="gram",((J3936/N3936)*1000),J3936/N3936))</f>
        <v>667.92452830188677</v>
      </c>
      <c r="M3936" s="6" t="s">
        <v>31</v>
      </c>
      <c r="N3936" s="11">
        <v>1.06E-2</v>
      </c>
      <c r="O3936" s="56" t="s">
        <v>1354</v>
      </c>
    </row>
    <row r="3937" spans="1:15" x14ac:dyDescent="0.3">
      <c r="A3937" s="9">
        <v>45734.472222222219</v>
      </c>
      <c r="B3937" s="2" t="s">
        <v>27</v>
      </c>
      <c r="C3937" s="2" t="s">
        <v>28</v>
      </c>
      <c r="D3937" s="2" t="s">
        <v>1709</v>
      </c>
      <c r="E3937" s="12" t="s">
        <v>52</v>
      </c>
      <c r="G3937" s="2" t="s">
        <v>27</v>
      </c>
      <c r="H3937" s="2" t="s">
        <v>10</v>
      </c>
      <c r="I3937" s="2" t="s">
        <v>35</v>
      </c>
      <c r="J3937" s="17">
        <v>150</v>
      </c>
      <c r="K3937" s="3" t="s">
        <v>1014</v>
      </c>
      <c r="L3937" s="30">
        <f>IF(M3937="1000 szt.",((J3937/N3937)/1000),IF(M3937="gram",((J3937/N3937)*1000),J3937/N3937))</f>
        <v>50000</v>
      </c>
      <c r="M3937" s="6" t="s">
        <v>31</v>
      </c>
      <c r="N3937" s="11">
        <v>3.0000000000000001E-3</v>
      </c>
      <c r="O3937" s="56" t="s">
        <v>1165</v>
      </c>
    </row>
    <row r="3938" spans="1:15" x14ac:dyDescent="0.3">
      <c r="A3938" s="9">
        <v>45734.291666666664</v>
      </c>
      <c r="B3938" s="2" t="s">
        <v>3</v>
      </c>
      <c r="C3938" s="2" t="s">
        <v>32</v>
      </c>
      <c r="D3938" s="2" t="s">
        <v>1716</v>
      </c>
      <c r="E3938" s="12" t="s">
        <v>1034</v>
      </c>
      <c r="G3938" s="2" t="s">
        <v>26</v>
      </c>
      <c r="H3938" s="2" t="s">
        <v>7</v>
      </c>
      <c r="I3938" s="2" t="s">
        <v>7</v>
      </c>
      <c r="J3938" s="17">
        <v>26360.7</v>
      </c>
      <c r="K3938" s="3" t="s">
        <v>2514</v>
      </c>
      <c r="L3938" s="30">
        <f>IF(M3938="1000 szt.",((J3938/N3938)/1000),IF(M3938="gram",((J3938/N3938)*1000),J3938/N3938))</f>
        <v>0.87868999999999997</v>
      </c>
      <c r="M3938" s="6" t="s">
        <v>19</v>
      </c>
      <c r="N3938" s="11">
        <v>30000</v>
      </c>
      <c r="O3938" s="56" t="s">
        <v>1354</v>
      </c>
    </row>
    <row r="3939" spans="1:15" x14ac:dyDescent="0.3">
      <c r="A3939" s="9">
        <v>45734.961805555555</v>
      </c>
      <c r="B3939" s="2" t="s">
        <v>27</v>
      </c>
      <c r="C3939" s="2" t="s">
        <v>32</v>
      </c>
      <c r="D3939" s="2" t="s">
        <v>1708</v>
      </c>
      <c r="E3939" s="12" t="s">
        <v>1708</v>
      </c>
      <c r="G3939" s="2" t="s">
        <v>23</v>
      </c>
      <c r="H3939" s="2" t="s">
        <v>7</v>
      </c>
      <c r="I3939" s="2" t="s">
        <v>7</v>
      </c>
      <c r="J3939" s="17">
        <v>26360.7</v>
      </c>
      <c r="K3939" s="3" t="s">
        <v>2515</v>
      </c>
      <c r="L3939" s="30">
        <f>IF(M3939="1000 szt.",((J3939/N3939)/1000),IF(M3939="gram",((J3939/N3939)*1000),J3939/N3939))</f>
        <v>0.87868999999999997</v>
      </c>
      <c r="M3939" s="6" t="s">
        <v>19</v>
      </c>
      <c r="N3939" s="11">
        <v>30000</v>
      </c>
      <c r="O3939" s="56" t="s">
        <v>1354</v>
      </c>
    </row>
    <row r="3940" spans="1:15" x14ac:dyDescent="0.3">
      <c r="A3940" s="9">
        <v>45735.5</v>
      </c>
      <c r="B3940" s="2" t="s">
        <v>3</v>
      </c>
      <c r="C3940" s="2" t="s">
        <v>4</v>
      </c>
      <c r="D3940" s="2" t="s">
        <v>1708</v>
      </c>
      <c r="E3940" s="12" t="s">
        <v>71</v>
      </c>
      <c r="F3940" s="12" t="s">
        <v>1898</v>
      </c>
      <c r="G3940" s="2" t="s">
        <v>23</v>
      </c>
      <c r="H3940" s="2" t="s">
        <v>7</v>
      </c>
      <c r="I3940" s="2" t="s">
        <v>7</v>
      </c>
      <c r="J3940" s="17">
        <v>52.72</v>
      </c>
      <c r="L3940" s="30">
        <f>IF(M3940="1000 szt.",((J3940/N3940)/1000),IF(M3940="gram",((J3940/N3940)*1000),J3940/N3940))</f>
        <v>0.8786666666666666</v>
      </c>
      <c r="M3940" s="6" t="s">
        <v>19</v>
      </c>
      <c r="N3940" s="11">
        <v>60</v>
      </c>
      <c r="O3940" s="56" t="s">
        <v>1354</v>
      </c>
    </row>
    <row r="3941" spans="1:15" x14ac:dyDescent="0.3">
      <c r="A3941" s="9">
        <v>45735.708333333336</v>
      </c>
      <c r="B3941" s="2" t="s">
        <v>9</v>
      </c>
      <c r="C3941" s="2" t="s">
        <v>4</v>
      </c>
      <c r="D3941" s="2" t="s">
        <v>1709</v>
      </c>
      <c r="E3941" s="12" t="s">
        <v>60</v>
      </c>
      <c r="F3941" s="12" t="s">
        <v>1894</v>
      </c>
      <c r="G3941" s="2" t="s">
        <v>23</v>
      </c>
      <c r="H3941" s="2" t="s">
        <v>11</v>
      </c>
      <c r="I3941" s="2" t="s">
        <v>11</v>
      </c>
      <c r="J3941" s="17">
        <v>16000</v>
      </c>
      <c r="K3941" s="3" t="s">
        <v>2516</v>
      </c>
      <c r="L3941" s="30">
        <f>IF(M3941="1000 szt.",((J3941/N3941)/1000),IF(M3941="gram",((J3941/N3941)*1000),J3941/N3941))</f>
        <v>16000</v>
      </c>
      <c r="M3941" s="6" t="s">
        <v>19</v>
      </c>
      <c r="N3941" s="11">
        <v>1</v>
      </c>
      <c r="O3941" s="56" t="s">
        <v>1354</v>
      </c>
    </row>
    <row r="3942" spans="1:15" x14ac:dyDescent="0.3">
      <c r="A3942" s="9">
        <v>45735.708333333336</v>
      </c>
      <c r="B3942" s="2" t="s">
        <v>9</v>
      </c>
      <c r="C3942" s="2" t="s">
        <v>4</v>
      </c>
      <c r="D3942" s="2" t="s">
        <v>1709</v>
      </c>
      <c r="E3942" s="12" t="s">
        <v>60</v>
      </c>
      <c r="F3942" s="12" t="s">
        <v>1894</v>
      </c>
      <c r="G3942" s="2" t="s">
        <v>23</v>
      </c>
      <c r="H3942" s="2" t="s">
        <v>11</v>
      </c>
      <c r="I3942" s="2" t="s">
        <v>11</v>
      </c>
      <c r="J3942" s="17">
        <v>11000</v>
      </c>
      <c r="K3942" s="3" t="s">
        <v>2517</v>
      </c>
      <c r="L3942" s="30">
        <f>IF(M3942="1000 szt.",((J3942/N3942)/1000),IF(M3942="gram",((J3942/N3942)*1000),J3942/N3942))</f>
        <v>11000</v>
      </c>
      <c r="M3942" s="6" t="s">
        <v>19</v>
      </c>
      <c r="N3942" s="11">
        <v>1</v>
      </c>
      <c r="O3942" s="56" t="s">
        <v>1354</v>
      </c>
    </row>
    <row r="3943" spans="1:15" x14ac:dyDescent="0.3">
      <c r="A3943" s="9">
        <v>45735.708333333336</v>
      </c>
      <c r="B3943" s="2" t="s">
        <v>9</v>
      </c>
      <c r="C3943" s="2" t="s">
        <v>4</v>
      </c>
      <c r="D3943" s="2" t="s">
        <v>1709</v>
      </c>
      <c r="E3943" s="12" t="s">
        <v>60</v>
      </c>
      <c r="F3943" s="12" t="s">
        <v>1894</v>
      </c>
      <c r="G3943" s="2" t="s">
        <v>23</v>
      </c>
      <c r="H3943" s="2" t="s">
        <v>11</v>
      </c>
      <c r="I3943" s="2" t="s">
        <v>11</v>
      </c>
      <c r="J3943" s="17">
        <v>10000</v>
      </c>
      <c r="K3943" s="3" t="s">
        <v>2518</v>
      </c>
      <c r="L3943" s="30">
        <f>IF(M3943="1000 szt.",((J3943/N3943)/1000),IF(M3943="gram",((J3943/N3943)*1000),J3943/N3943))</f>
        <v>10000</v>
      </c>
      <c r="M3943" s="6" t="s">
        <v>19</v>
      </c>
      <c r="N3943" s="11">
        <v>1</v>
      </c>
      <c r="O3943" s="56" t="s">
        <v>1354</v>
      </c>
    </row>
    <row r="3944" spans="1:15" x14ac:dyDescent="0.3">
      <c r="A3944" s="9">
        <v>45735.427083333336</v>
      </c>
      <c r="B3944" s="2" t="s">
        <v>27</v>
      </c>
      <c r="C3944" s="2" t="s">
        <v>32</v>
      </c>
      <c r="D3944" s="2" t="s">
        <v>1709</v>
      </c>
      <c r="E3944" s="12" t="s">
        <v>103</v>
      </c>
      <c r="G3944" s="2" t="s">
        <v>23</v>
      </c>
      <c r="H3944" s="2" t="s">
        <v>7</v>
      </c>
      <c r="I3944" s="2" t="s">
        <v>7</v>
      </c>
      <c r="J3944" s="17">
        <v>52.72</v>
      </c>
      <c r="L3944" s="30">
        <f>IF(M3944="1000 szt.",((J3944/N3944)/1000),IF(M3944="gram",((J3944/N3944)*1000),J3944/N3944))</f>
        <v>0.8786666666666666</v>
      </c>
      <c r="M3944" s="6" t="s">
        <v>19</v>
      </c>
      <c r="N3944" s="11">
        <v>60</v>
      </c>
      <c r="O3944" s="56" t="s">
        <v>1354</v>
      </c>
    </row>
    <row r="3945" spans="1:15" x14ac:dyDescent="0.3">
      <c r="A3945" s="9">
        <v>45735.447916666664</v>
      </c>
      <c r="B3945" s="2" t="s">
        <v>27</v>
      </c>
      <c r="C3945" s="2" t="s">
        <v>32</v>
      </c>
      <c r="D3945" s="2" t="s">
        <v>1709</v>
      </c>
      <c r="E3945" s="12" t="s">
        <v>103</v>
      </c>
      <c r="G3945" s="2" t="s">
        <v>23</v>
      </c>
      <c r="H3945" s="2" t="s">
        <v>7</v>
      </c>
      <c r="I3945" s="2" t="s">
        <v>7</v>
      </c>
      <c r="J3945" s="17">
        <v>52.72</v>
      </c>
      <c r="L3945" s="30">
        <f>IF(M3945="1000 szt.",((J3945/N3945)/1000),IF(M3945="gram",((J3945/N3945)*1000),J3945/N3945))</f>
        <v>0.8786666666666666</v>
      </c>
      <c r="M3945" s="6" t="s">
        <v>19</v>
      </c>
      <c r="N3945" s="11">
        <v>60</v>
      </c>
      <c r="O3945" s="56" t="s">
        <v>1354</v>
      </c>
    </row>
    <row r="3946" spans="1:15" x14ac:dyDescent="0.3">
      <c r="A3946" s="9">
        <v>45735.375</v>
      </c>
      <c r="B3946" s="2" t="s">
        <v>9</v>
      </c>
      <c r="C3946" s="2" t="s">
        <v>32</v>
      </c>
      <c r="D3946" s="2" t="s">
        <v>1714</v>
      </c>
      <c r="E3946" s="12" t="s">
        <v>1907</v>
      </c>
      <c r="G3946" s="2" t="s">
        <v>34</v>
      </c>
      <c r="H3946" s="2" t="s">
        <v>10</v>
      </c>
      <c r="I3946" s="2" t="s">
        <v>35</v>
      </c>
      <c r="J3946" s="17">
        <v>5.4</v>
      </c>
      <c r="L3946" s="30">
        <f>IF(M3946="1000 szt.",((J3946/N3946)/1000),IF(M3946="gram",((J3946/N3946)*1000),J3946/N3946))</f>
        <v>45000.000000000007</v>
      </c>
      <c r="M3946" s="6" t="s">
        <v>31</v>
      </c>
      <c r="N3946" s="11">
        <v>1.1999999999999999E-4</v>
      </c>
      <c r="O3946" s="56" t="s">
        <v>1354</v>
      </c>
    </row>
    <row r="3947" spans="1:15" x14ac:dyDescent="0.3">
      <c r="A3947" s="9">
        <v>45702.543055555558</v>
      </c>
      <c r="B3947" s="2" t="s">
        <v>27</v>
      </c>
      <c r="C3947" s="2" t="s">
        <v>28</v>
      </c>
      <c r="D3947" s="2" t="s">
        <v>1715</v>
      </c>
      <c r="E3947" s="12" t="s">
        <v>124</v>
      </c>
      <c r="G3947" s="2" t="s">
        <v>27</v>
      </c>
      <c r="H3947" s="2" t="s">
        <v>37</v>
      </c>
      <c r="I3947" s="2" t="s">
        <v>38</v>
      </c>
      <c r="J3947" s="17">
        <v>40000</v>
      </c>
      <c r="L3947" s="30">
        <f>IF(M3947="1000 szt.",((J3947/N3947)/1000),IF(M3947="gram",((J3947/N3947)*1000),J3947/N3947))</f>
        <v>40000</v>
      </c>
      <c r="M3947" s="6" t="s">
        <v>19</v>
      </c>
      <c r="N3947" s="11">
        <v>1</v>
      </c>
      <c r="O3947" s="56" t="s">
        <v>1354</v>
      </c>
    </row>
    <row r="3948" spans="1:15" ht="40.799999999999997" x14ac:dyDescent="0.3">
      <c r="A3948" s="9">
        <v>45735.395833333336</v>
      </c>
      <c r="B3948" s="2" t="s">
        <v>9</v>
      </c>
      <c r="C3948" s="2" t="s">
        <v>4</v>
      </c>
      <c r="D3948" s="2" t="s">
        <v>1713</v>
      </c>
      <c r="E3948" s="12" t="s">
        <v>3896</v>
      </c>
      <c r="F3948" s="12" t="s">
        <v>1697</v>
      </c>
      <c r="G3948" s="2" t="s">
        <v>16</v>
      </c>
      <c r="H3948" s="2" t="s">
        <v>10</v>
      </c>
      <c r="I3948" s="2" t="s">
        <v>200</v>
      </c>
      <c r="J3948" s="17">
        <v>14648</v>
      </c>
      <c r="K3948" s="3" t="s">
        <v>2519</v>
      </c>
      <c r="L3948" s="30">
        <f>IF(M3948="1000 szt.",((J3948/N3948)/1000),IF(M3948="gram",((J3948/N3948)*1000),J3948/N3948))</f>
        <v>400000</v>
      </c>
      <c r="M3948" s="6" t="s">
        <v>31</v>
      </c>
      <c r="N3948" s="11">
        <v>3.662E-2</v>
      </c>
      <c r="O3948" s="56" t="s">
        <v>1354</v>
      </c>
    </row>
    <row r="3949" spans="1:15" x14ac:dyDescent="0.3">
      <c r="A3949" s="9">
        <v>45729.724305555559</v>
      </c>
      <c r="B3949" s="2" t="s">
        <v>27</v>
      </c>
      <c r="C3949" s="2" t="s">
        <v>28</v>
      </c>
      <c r="D3949" s="2" t="s">
        <v>1713</v>
      </c>
      <c r="E3949" s="12" t="s">
        <v>3896</v>
      </c>
      <c r="G3949" s="2" t="s">
        <v>27</v>
      </c>
      <c r="H3949" s="2" t="s">
        <v>10</v>
      </c>
      <c r="I3949" s="2" t="s">
        <v>35</v>
      </c>
      <c r="J3949" s="17">
        <v>15327.45</v>
      </c>
      <c r="L3949" s="30">
        <f>IF(M3949="1000 szt.",((J3949/N3949)/1000),IF(M3949="gram",((J3949/N3949)*1000),J3949/N3949))</f>
        <v>45000</v>
      </c>
      <c r="M3949" s="6" t="s">
        <v>31</v>
      </c>
      <c r="N3949" s="11">
        <v>0.34061000000000002</v>
      </c>
      <c r="O3949" s="56" t="s">
        <v>1354</v>
      </c>
    </row>
    <row r="3950" spans="1:15" x14ac:dyDescent="0.3">
      <c r="A3950" s="9">
        <v>45729.724305555559</v>
      </c>
      <c r="B3950" s="2" t="s">
        <v>27</v>
      </c>
      <c r="C3950" s="2" t="s">
        <v>28</v>
      </c>
      <c r="D3950" s="2" t="s">
        <v>1713</v>
      </c>
      <c r="E3950" s="12" t="s">
        <v>3896</v>
      </c>
      <c r="G3950" s="2" t="s">
        <v>27</v>
      </c>
      <c r="H3950" s="2" t="s">
        <v>10</v>
      </c>
      <c r="I3950" s="2" t="s">
        <v>11</v>
      </c>
      <c r="J3950" s="17">
        <v>19702.400000000001</v>
      </c>
      <c r="K3950" s="3" t="s">
        <v>2520</v>
      </c>
      <c r="L3950" s="30">
        <f>IF(M3950="1000 szt.",((J3950/N3950)/1000),IF(M3950="gram",((J3950/N3950)*1000),J3950/N3950))</f>
        <v>80000</v>
      </c>
      <c r="M3950" s="6" t="s">
        <v>31</v>
      </c>
      <c r="N3950" s="11">
        <v>0.24628</v>
      </c>
      <c r="O3950" s="56" t="s">
        <v>1354</v>
      </c>
    </row>
    <row r="3951" spans="1:15" x14ac:dyDescent="0.3">
      <c r="A3951" s="9">
        <v>45729.724305555559</v>
      </c>
      <c r="B3951" s="2" t="s">
        <v>27</v>
      </c>
      <c r="C3951" s="2" t="s">
        <v>28</v>
      </c>
      <c r="D3951" s="2" t="s">
        <v>1713</v>
      </c>
      <c r="E3951" s="12" t="s">
        <v>3896</v>
      </c>
      <c r="G3951" s="2" t="s">
        <v>27</v>
      </c>
      <c r="H3951" s="2" t="s">
        <v>10</v>
      </c>
      <c r="I3951" s="2" t="s">
        <v>74</v>
      </c>
      <c r="J3951" s="17">
        <v>3795.5</v>
      </c>
      <c r="L3951" s="30">
        <f>IF(M3951="1000 szt.",((J3951/N3951)/1000),IF(M3951="gram",((J3951/N3951)*1000),J3951/N3951))</f>
        <v>50000.000000000007</v>
      </c>
      <c r="M3951" s="6" t="s">
        <v>31</v>
      </c>
      <c r="N3951" s="11">
        <v>7.5909999999999991E-2</v>
      </c>
      <c r="O3951" s="56" t="s">
        <v>1354</v>
      </c>
    </row>
    <row r="3952" spans="1:15" x14ac:dyDescent="0.3">
      <c r="A3952" s="9">
        <v>45729.724305555559</v>
      </c>
      <c r="B3952" s="2" t="s">
        <v>27</v>
      </c>
      <c r="C3952" s="2" t="s">
        <v>28</v>
      </c>
      <c r="D3952" s="2" t="s">
        <v>1713</v>
      </c>
      <c r="E3952" s="12" t="s">
        <v>3896</v>
      </c>
      <c r="G3952" s="2" t="s">
        <v>27</v>
      </c>
      <c r="H3952" s="2" t="s">
        <v>10</v>
      </c>
      <c r="I3952" s="2" t="s">
        <v>11</v>
      </c>
      <c r="J3952" s="17">
        <v>3108</v>
      </c>
      <c r="K3952" s="3" t="s">
        <v>2521</v>
      </c>
      <c r="L3952" s="30">
        <f>IF(M3952="1000 szt.",((J3952/N3952)/1000),IF(M3952="gram",((J3952/N3952)*1000),J3952/N3952))</f>
        <v>80000</v>
      </c>
      <c r="M3952" s="6" t="s">
        <v>31</v>
      </c>
      <c r="N3952" s="11">
        <v>3.8850000000000003E-2</v>
      </c>
      <c r="O3952" s="56" t="s">
        <v>1354</v>
      </c>
    </row>
    <row r="3953" spans="1:15" x14ac:dyDescent="0.3">
      <c r="A3953" s="9">
        <v>45735.666666666664</v>
      </c>
      <c r="B3953" s="2" t="s">
        <v>27</v>
      </c>
      <c r="C3953" s="2" t="s">
        <v>32</v>
      </c>
      <c r="D3953" s="2" t="s">
        <v>1708</v>
      </c>
      <c r="E3953" s="12" t="s">
        <v>163</v>
      </c>
      <c r="G3953" s="2" t="s">
        <v>23</v>
      </c>
      <c r="H3953" s="2" t="s">
        <v>10</v>
      </c>
      <c r="I3953" s="2" t="s">
        <v>11</v>
      </c>
      <c r="J3953" s="17">
        <v>615</v>
      </c>
      <c r="K3953" s="3" t="s">
        <v>652</v>
      </c>
      <c r="L3953" s="30">
        <f>IF(M3953="1000 szt.",((J3953/N3953)/1000),IF(M3953="gram",((J3953/N3953)*1000),J3953/N3953))</f>
        <v>60000</v>
      </c>
      <c r="M3953" s="6" t="s">
        <v>31</v>
      </c>
      <c r="N3953" s="11">
        <v>1.025E-2</v>
      </c>
      <c r="O3953" s="56" t="s">
        <v>1166</v>
      </c>
    </row>
    <row r="3954" spans="1:15" x14ac:dyDescent="0.3">
      <c r="A3954" s="9">
        <v>45735.888888888891</v>
      </c>
      <c r="B3954" s="2" t="s">
        <v>9</v>
      </c>
      <c r="C3954" s="2" t="s">
        <v>4</v>
      </c>
      <c r="D3954" s="2" t="s">
        <v>1708</v>
      </c>
      <c r="E3954" s="12" t="s">
        <v>22</v>
      </c>
      <c r="F3954" s="12" t="s">
        <v>1899</v>
      </c>
      <c r="G3954" s="2" t="s">
        <v>23</v>
      </c>
      <c r="H3954" s="2" t="s">
        <v>37</v>
      </c>
      <c r="I3954" s="2" t="s">
        <v>1942</v>
      </c>
      <c r="J3954" s="17">
        <v>800</v>
      </c>
      <c r="K3954" s="3" t="s">
        <v>2522</v>
      </c>
      <c r="L3954" s="30">
        <f>IF(M3954="1000 szt.",((J3954/N3954)/1000),IF(M3954="gram",((J3954/N3954)*1000),J3954/N3954))</f>
        <v>800</v>
      </c>
      <c r="M3954" s="6" t="s">
        <v>19</v>
      </c>
      <c r="N3954" s="11">
        <v>1</v>
      </c>
      <c r="O3954" s="56" t="s">
        <v>1354</v>
      </c>
    </row>
    <row r="3955" spans="1:15" x14ac:dyDescent="0.3">
      <c r="A3955" s="9">
        <v>45735.930555555555</v>
      </c>
      <c r="B3955" s="2" t="s">
        <v>9</v>
      </c>
      <c r="C3955" s="2" t="s">
        <v>4</v>
      </c>
      <c r="D3955" s="2" t="s">
        <v>1708</v>
      </c>
      <c r="E3955" s="12" t="s">
        <v>22</v>
      </c>
      <c r="F3955" s="12" t="s">
        <v>1899</v>
      </c>
      <c r="G3955" s="2" t="s">
        <v>23</v>
      </c>
      <c r="H3955" s="2" t="s">
        <v>37</v>
      </c>
      <c r="I3955" s="2" t="s">
        <v>1942</v>
      </c>
      <c r="J3955" s="17">
        <v>12000</v>
      </c>
      <c r="K3955" s="3" t="s">
        <v>2523</v>
      </c>
      <c r="L3955" s="30">
        <f>IF(M3955="1000 szt.",((J3955/N3955)/1000),IF(M3955="gram",((J3955/N3955)*1000),J3955/N3955))</f>
        <v>12000</v>
      </c>
      <c r="M3955" s="6" t="s">
        <v>19</v>
      </c>
      <c r="N3955" s="11">
        <v>1</v>
      </c>
      <c r="O3955" s="56" t="s">
        <v>1354</v>
      </c>
    </row>
    <row r="3956" spans="1:15" x14ac:dyDescent="0.3">
      <c r="A3956" s="9">
        <v>45736.038194444445</v>
      </c>
      <c r="B3956" s="2" t="s">
        <v>3</v>
      </c>
      <c r="C3956" s="2" t="s">
        <v>4</v>
      </c>
      <c r="D3956" s="2" t="s">
        <v>1708</v>
      </c>
      <c r="E3956" s="12" t="s">
        <v>22</v>
      </c>
      <c r="F3956" s="12" t="s">
        <v>1899</v>
      </c>
      <c r="G3956" s="2" t="s">
        <v>23</v>
      </c>
      <c r="H3956" s="2" t="s">
        <v>7</v>
      </c>
      <c r="I3956" s="2" t="s">
        <v>7</v>
      </c>
      <c r="J3956" s="17">
        <v>297</v>
      </c>
      <c r="L3956" s="30">
        <f>IF(M3956="1000 szt.",((J3956/N3956)/1000),IF(M3956="gram",((J3956/N3956)*1000),J3956/N3956))</f>
        <v>0.87869822485207105</v>
      </c>
      <c r="M3956" s="6" t="s">
        <v>19</v>
      </c>
      <c r="N3956" s="11">
        <v>338</v>
      </c>
      <c r="O3956" s="56" t="s">
        <v>1354</v>
      </c>
    </row>
    <row r="3957" spans="1:15" x14ac:dyDescent="0.3">
      <c r="A3957" s="9">
        <v>45736.065972222219</v>
      </c>
      <c r="B3957" s="2" t="s">
        <v>3</v>
      </c>
      <c r="C3957" s="2" t="s">
        <v>4</v>
      </c>
      <c r="D3957" s="2" t="s">
        <v>1708</v>
      </c>
      <c r="E3957" s="12" t="s">
        <v>25</v>
      </c>
      <c r="F3957" s="12" t="s">
        <v>1901</v>
      </c>
      <c r="G3957" s="2" t="s">
        <v>26</v>
      </c>
      <c r="H3957" s="2" t="s">
        <v>7</v>
      </c>
      <c r="I3957" s="2" t="s">
        <v>7</v>
      </c>
      <c r="J3957" s="17">
        <v>7539.16</v>
      </c>
      <c r="L3957" s="30">
        <f>IF(M3957="1000 szt.",((J3957/N3957)/1000),IF(M3957="gram",((J3957/N3957)*1000),J3957/N3957))</f>
        <v>0.87868997668997673</v>
      </c>
      <c r="M3957" s="6" t="s">
        <v>19</v>
      </c>
      <c r="N3957" s="11">
        <v>8580</v>
      </c>
      <c r="O3957" s="56" t="s">
        <v>1164</v>
      </c>
    </row>
    <row r="3958" spans="1:15" x14ac:dyDescent="0.3">
      <c r="A3958" s="9">
        <v>45736.145833333336</v>
      </c>
      <c r="B3958" s="2" t="s">
        <v>3</v>
      </c>
      <c r="C3958" s="2" t="s">
        <v>4</v>
      </c>
      <c r="D3958" s="2" t="s">
        <v>1708</v>
      </c>
      <c r="E3958" s="12" t="s">
        <v>25</v>
      </c>
      <c r="F3958" s="12" t="s">
        <v>1896</v>
      </c>
      <c r="G3958" s="2" t="s">
        <v>26</v>
      </c>
      <c r="H3958" s="2" t="s">
        <v>7</v>
      </c>
      <c r="I3958" s="2" t="s">
        <v>7</v>
      </c>
      <c r="J3958" s="17">
        <v>1405.9</v>
      </c>
      <c r="L3958" s="30">
        <f>IF(M3958="1000 szt.",((J3958/N3958)/1000),IF(M3958="gram",((J3958/N3958)*1000),J3958/N3958))</f>
        <v>0.87868750000000007</v>
      </c>
      <c r="M3958" s="6" t="s">
        <v>19</v>
      </c>
      <c r="N3958" s="11">
        <v>1600</v>
      </c>
      <c r="O3958" s="56" t="s">
        <v>1354</v>
      </c>
    </row>
    <row r="3959" spans="1:15" x14ac:dyDescent="0.3">
      <c r="A3959" s="9">
        <v>45736.392361111109</v>
      </c>
      <c r="B3959" s="2" t="s">
        <v>9</v>
      </c>
      <c r="C3959" s="2" t="s">
        <v>4</v>
      </c>
      <c r="D3959" s="2" t="s">
        <v>1715</v>
      </c>
      <c r="E3959" s="12" t="s">
        <v>113</v>
      </c>
      <c r="F3959" s="12" t="s">
        <v>1698</v>
      </c>
      <c r="G3959" s="2" t="s">
        <v>16</v>
      </c>
      <c r="H3959" s="2" t="s">
        <v>17</v>
      </c>
      <c r="I3959" s="2" t="s">
        <v>18</v>
      </c>
      <c r="J3959" s="17">
        <v>30</v>
      </c>
      <c r="K3959" s="3" t="s">
        <v>2524</v>
      </c>
      <c r="L3959" s="30">
        <f>IF(M3959="1000 szt.",((J3959/N3959)/1000),IF(M3959="gram",((J3959/N3959)*1000),J3959/N3959))</f>
        <v>2</v>
      </c>
      <c r="M3959" s="6" t="s">
        <v>19</v>
      </c>
      <c r="N3959" s="11">
        <v>15</v>
      </c>
      <c r="O3959" s="56" t="s">
        <v>1354</v>
      </c>
    </row>
    <row r="3960" spans="1:15" x14ac:dyDescent="0.3">
      <c r="A3960" s="9">
        <v>45734.734027777777</v>
      </c>
      <c r="B3960" s="2" t="s">
        <v>27</v>
      </c>
      <c r="C3960" s="2" t="s">
        <v>32</v>
      </c>
      <c r="D3960" s="2" t="s">
        <v>1716</v>
      </c>
      <c r="E3960" s="12" t="s">
        <v>1918</v>
      </c>
      <c r="G3960" s="2" t="s">
        <v>26</v>
      </c>
      <c r="H3960" s="2" t="s">
        <v>7</v>
      </c>
      <c r="I3960" s="2" t="s">
        <v>7</v>
      </c>
      <c r="J3960" s="17">
        <v>4744.93</v>
      </c>
      <c r="K3960" s="3" t="s">
        <v>892</v>
      </c>
      <c r="L3960" s="30">
        <f>IF(M3960="1000 szt.",((J3960/N3960)/1000),IF(M3960="gram",((J3960/N3960)*1000),J3960/N3960))</f>
        <v>0.87869074074074083</v>
      </c>
      <c r="M3960" s="6" t="s">
        <v>19</v>
      </c>
      <c r="N3960" s="11">
        <v>5400</v>
      </c>
      <c r="O3960" s="56" t="s">
        <v>1354</v>
      </c>
    </row>
    <row r="3961" spans="1:15" x14ac:dyDescent="0.3">
      <c r="A3961" s="9">
        <v>45734.734027777777</v>
      </c>
      <c r="B3961" s="2" t="s">
        <v>27</v>
      </c>
      <c r="C3961" s="2" t="s">
        <v>32</v>
      </c>
      <c r="D3961" s="2" t="s">
        <v>1716</v>
      </c>
      <c r="E3961" s="12" t="s">
        <v>1918</v>
      </c>
      <c r="G3961" s="2" t="s">
        <v>26</v>
      </c>
      <c r="H3961" s="2" t="s">
        <v>7</v>
      </c>
      <c r="I3961" s="2" t="s">
        <v>7</v>
      </c>
      <c r="J3961" s="17">
        <v>5272.14</v>
      </c>
      <c r="K3961" s="3" t="s">
        <v>1276</v>
      </c>
      <c r="L3961" s="30">
        <f>IF(M3961="1000 szt.",((J3961/N3961)/1000),IF(M3961="gram",((J3961/N3961)*1000),J3961/N3961))</f>
        <v>0.87869000000000008</v>
      </c>
      <c r="M3961" s="6" t="s">
        <v>19</v>
      </c>
      <c r="N3961" s="11">
        <v>6000</v>
      </c>
      <c r="O3961" s="56" t="s">
        <v>1354</v>
      </c>
    </row>
    <row r="3962" spans="1:15" x14ac:dyDescent="0.3">
      <c r="A3962" s="9">
        <v>45736.552083333336</v>
      </c>
      <c r="B3962" s="2" t="s">
        <v>3</v>
      </c>
      <c r="C3962" s="2" t="s">
        <v>4</v>
      </c>
      <c r="D3962" s="2" t="s">
        <v>1709</v>
      </c>
      <c r="E3962" s="12" t="s">
        <v>103</v>
      </c>
      <c r="F3962" s="12" t="s">
        <v>1897</v>
      </c>
      <c r="G3962" s="2" t="s">
        <v>23</v>
      </c>
      <c r="H3962" s="2" t="s">
        <v>17</v>
      </c>
      <c r="I3962" s="2" t="s">
        <v>18</v>
      </c>
      <c r="J3962" s="17">
        <v>2.2999999999999998</v>
      </c>
      <c r="K3962" s="3" t="s">
        <v>2525</v>
      </c>
      <c r="L3962" s="30">
        <f>IF(M3962="1000 szt.",((J3962/N3962)/1000),IF(M3962="gram",((J3962/N3962)*1000),J3962/N3962))</f>
        <v>2.2999999999999998</v>
      </c>
      <c r="M3962" s="6" t="s">
        <v>19</v>
      </c>
      <c r="N3962" s="11">
        <v>1</v>
      </c>
      <c r="O3962" s="56" t="s">
        <v>1354</v>
      </c>
    </row>
    <row r="3963" spans="1:15" x14ac:dyDescent="0.3">
      <c r="A3963" s="9">
        <v>45736.770833333336</v>
      </c>
      <c r="B3963" s="2" t="s">
        <v>3</v>
      </c>
      <c r="C3963" s="2" t="s">
        <v>4</v>
      </c>
      <c r="D3963" s="2" t="s">
        <v>1708</v>
      </c>
      <c r="E3963" s="12" t="s">
        <v>22</v>
      </c>
      <c r="F3963" s="12" t="s">
        <v>1899</v>
      </c>
      <c r="G3963" s="2" t="s">
        <v>23</v>
      </c>
      <c r="H3963" s="2" t="s">
        <v>7</v>
      </c>
      <c r="I3963" s="2" t="s">
        <v>7</v>
      </c>
      <c r="J3963" s="17">
        <v>193.31</v>
      </c>
      <c r="K3963" s="3" t="s">
        <v>2526</v>
      </c>
      <c r="L3963" s="30">
        <f>IF(M3963="1000 szt.",((J3963/N3963)/1000),IF(M3963="gram",((J3963/N3963)*1000),J3963/N3963))</f>
        <v>0.87868181818181823</v>
      </c>
      <c r="M3963" s="6" t="s">
        <v>19</v>
      </c>
      <c r="N3963" s="11">
        <v>220</v>
      </c>
      <c r="O3963" s="56" t="s">
        <v>1354</v>
      </c>
    </row>
    <row r="3964" spans="1:15" x14ac:dyDescent="0.3">
      <c r="A3964" s="9">
        <v>45736.90625</v>
      </c>
      <c r="B3964" s="2" t="s">
        <v>3</v>
      </c>
      <c r="C3964" s="2" t="s">
        <v>4</v>
      </c>
      <c r="D3964" s="2" t="s">
        <v>1708</v>
      </c>
      <c r="E3964" s="12" t="s">
        <v>22</v>
      </c>
      <c r="F3964" s="12" t="s">
        <v>1899</v>
      </c>
      <c r="G3964" s="2" t="s">
        <v>23</v>
      </c>
      <c r="H3964" s="2" t="s">
        <v>7</v>
      </c>
      <c r="I3964" s="2" t="s">
        <v>7</v>
      </c>
      <c r="J3964" s="17">
        <v>70.3</v>
      </c>
      <c r="K3964" s="3" t="s">
        <v>2527</v>
      </c>
      <c r="L3964" s="30">
        <f>IF(M3964="1000 szt.",((J3964/N3964)/1000),IF(M3964="gram",((J3964/N3964)*1000),J3964/N3964))</f>
        <v>0.87874999999999992</v>
      </c>
      <c r="M3964" s="6" t="s">
        <v>19</v>
      </c>
      <c r="N3964" s="11">
        <v>80</v>
      </c>
      <c r="O3964" s="56" t="s">
        <v>1354</v>
      </c>
    </row>
    <row r="3965" spans="1:15" x14ac:dyDescent="0.3">
      <c r="A3965" s="9">
        <v>45736.645833333336</v>
      </c>
      <c r="B3965" s="2" t="s">
        <v>27</v>
      </c>
      <c r="C3965" s="2" t="s">
        <v>28</v>
      </c>
      <c r="D3965" s="2" t="s">
        <v>1711</v>
      </c>
      <c r="E3965" s="12" t="s">
        <v>184</v>
      </c>
      <c r="G3965" s="2" t="s">
        <v>27</v>
      </c>
      <c r="H3965" s="2" t="s">
        <v>7</v>
      </c>
      <c r="I3965" s="2" t="s">
        <v>7</v>
      </c>
      <c r="J3965" s="17">
        <v>582518.75</v>
      </c>
      <c r="L3965" s="30">
        <f>IF(M3965="1000 szt.",((J3965/N3965)/1000),IF(M3965="gram",((J3965/N3965)*1000),J3965/N3965))</f>
        <v>0.87869000211180504</v>
      </c>
      <c r="M3965" s="6" t="s">
        <v>19</v>
      </c>
      <c r="N3965" s="11">
        <v>662940</v>
      </c>
      <c r="O3965" s="56" t="s">
        <v>1354</v>
      </c>
    </row>
    <row r="3966" spans="1:15" x14ac:dyDescent="0.3">
      <c r="A3966" s="9">
        <v>45737.152777777781</v>
      </c>
      <c r="B3966" s="2" t="s">
        <v>9</v>
      </c>
      <c r="C3966" s="2" t="s">
        <v>4</v>
      </c>
      <c r="D3966" s="2" t="s">
        <v>1708</v>
      </c>
      <c r="E3966" s="12" t="s">
        <v>58</v>
      </c>
      <c r="F3966" s="12" t="s">
        <v>1895</v>
      </c>
      <c r="G3966" s="2" t="s">
        <v>23</v>
      </c>
      <c r="H3966" s="2" t="s">
        <v>37</v>
      </c>
      <c r="I3966" s="2" t="s">
        <v>38</v>
      </c>
      <c r="J3966" s="17">
        <v>5000</v>
      </c>
      <c r="L3966" s="30">
        <f>IF(M3966="1000 szt.",((J3966/N3966)/1000),IF(M3966="gram",((J3966/N3966)*1000),J3966/N3966))</f>
        <v>5000</v>
      </c>
      <c r="M3966" s="6" t="s">
        <v>19</v>
      </c>
      <c r="N3966" s="11">
        <v>1</v>
      </c>
      <c r="O3966" s="56" t="s">
        <v>1354</v>
      </c>
    </row>
    <row r="3967" spans="1:15" x14ac:dyDescent="0.3">
      <c r="A3967" s="9">
        <v>45737.357638888891</v>
      </c>
      <c r="B3967" s="2" t="s">
        <v>27</v>
      </c>
      <c r="C3967" s="2" t="s">
        <v>28</v>
      </c>
      <c r="D3967" s="2" t="s">
        <v>1715</v>
      </c>
      <c r="E3967" s="12" t="s">
        <v>113</v>
      </c>
      <c r="G3967" s="2" t="s">
        <v>27</v>
      </c>
      <c r="H3967" s="2" t="s">
        <v>17</v>
      </c>
      <c r="I3967" s="2" t="s">
        <v>18</v>
      </c>
      <c r="J3967" s="17">
        <v>6</v>
      </c>
      <c r="K3967" s="3" t="s">
        <v>2528</v>
      </c>
      <c r="L3967" s="30">
        <f>IF(M3967="1000 szt.",((J3967/N3967)/1000),IF(M3967="gram",((J3967/N3967)*1000),J3967/N3967))</f>
        <v>6</v>
      </c>
      <c r="M3967" s="6" t="s">
        <v>19</v>
      </c>
      <c r="N3967" s="11">
        <v>1</v>
      </c>
      <c r="O3967" s="56" t="s">
        <v>1354</v>
      </c>
    </row>
    <row r="3968" spans="1:15" ht="20.399999999999999" x14ac:dyDescent="0.3">
      <c r="A3968" s="9">
        <v>45737.378472222219</v>
      </c>
      <c r="B3968" s="2" t="s">
        <v>27</v>
      </c>
      <c r="C3968" s="2" t="s">
        <v>32</v>
      </c>
      <c r="D3968" s="2" t="s">
        <v>1709</v>
      </c>
      <c r="E3968" s="12" t="s">
        <v>224</v>
      </c>
      <c r="G3968" s="2" t="s">
        <v>23</v>
      </c>
      <c r="H3968" s="2" t="s">
        <v>7</v>
      </c>
      <c r="I3968" s="2" t="s">
        <v>7</v>
      </c>
      <c r="J3968" s="17">
        <v>70.3</v>
      </c>
      <c r="K3968" s="3" t="s">
        <v>2529</v>
      </c>
      <c r="L3968" s="30">
        <f>IF(M3968="1000 szt.",((J3968/N3968)/1000),IF(M3968="gram",((J3968/N3968)*1000),J3968/N3968))</f>
        <v>0.87874999999999992</v>
      </c>
      <c r="M3968" s="6" t="s">
        <v>19</v>
      </c>
      <c r="N3968" s="11">
        <v>80</v>
      </c>
      <c r="O3968" s="56" t="s">
        <v>1354</v>
      </c>
    </row>
    <row r="3969" spans="1:15" ht="20.399999999999999" x14ac:dyDescent="0.3">
      <c r="A3969" s="9">
        <v>45737.245833333334</v>
      </c>
      <c r="B3969" s="2" t="s">
        <v>9</v>
      </c>
      <c r="C3969" s="2" t="s">
        <v>4</v>
      </c>
      <c r="D3969" s="2" t="s">
        <v>1709</v>
      </c>
      <c r="E3969" s="12" t="s">
        <v>60</v>
      </c>
      <c r="F3969" s="12" t="s">
        <v>1894</v>
      </c>
      <c r="G3969" s="2" t="s">
        <v>23</v>
      </c>
      <c r="H3969" s="2" t="s">
        <v>37</v>
      </c>
      <c r="I3969" s="2" t="s">
        <v>38</v>
      </c>
      <c r="J3969" s="17">
        <v>50000</v>
      </c>
      <c r="K3969" s="3" t="s">
        <v>2530</v>
      </c>
      <c r="L3969" s="30">
        <f>IF(M3969="1000 szt.",((J3969/N3969)/1000),IF(M3969="gram",((J3969/N3969)*1000),J3969/N3969))</f>
        <v>50000</v>
      </c>
      <c r="M3969" s="6" t="s">
        <v>19</v>
      </c>
      <c r="N3969" s="11">
        <v>1</v>
      </c>
      <c r="O3969" s="56" t="s">
        <v>1354</v>
      </c>
    </row>
    <row r="3970" spans="1:15" x14ac:dyDescent="0.3">
      <c r="A3970" s="9">
        <v>45735.455555555556</v>
      </c>
      <c r="B3970" s="2" t="s">
        <v>3</v>
      </c>
      <c r="C3970" s="2" t="s">
        <v>4</v>
      </c>
      <c r="D3970" s="2" t="s">
        <v>1708</v>
      </c>
      <c r="E3970" s="12" t="s">
        <v>71</v>
      </c>
      <c r="F3970" s="12" t="s">
        <v>1898</v>
      </c>
      <c r="G3970" s="2" t="s">
        <v>23</v>
      </c>
      <c r="H3970" s="2" t="s">
        <v>7</v>
      </c>
      <c r="I3970" s="2" t="s">
        <v>7</v>
      </c>
      <c r="J3970" s="17">
        <v>20.21</v>
      </c>
      <c r="L3970" s="30">
        <f>IF(M3970="1000 szt.",((J3970/N3970)/1000),IF(M3970="gram",((J3970/N3970)*1000),J3970/N3970))</f>
        <v>0.8786956521739131</v>
      </c>
      <c r="M3970" s="6" t="s">
        <v>19</v>
      </c>
      <c r="N3970" s="11">
        <v>23</v>
      </c>
      <c r="O3970" s="56" t="s">
        <v>1354</v>
      </c>
    </row>
    <row r="3971" spans="1:15" x14ac:dyDescent="0.3">
      <c r="A3971" s="9">
        <v>45735.491666666669</v>
      </c>
      <c r="B3971" s="2" t="s">
        <v>3</v>
      </c>
      <c r="C3971" s="2" t="s">
        <v>4</v>
      </c>
      <c r="D3971" s="2" t="s">
        <v>1708</v>
      </c>
      <c r="E3971" s="12" t="s">
        <v>71</v>
      </c>
      <c r="F3971" s="12" t="s">
        <v>1898</v>
      </c>
      <c r="G3971" s="2" t="s">
        <v>23</v>
      </c>
      <c r="H3971" s="2" t="s">
        <v>7</v>
      </c>
      <c r="I3971" s="2" t="s">
        <v>7</v>
      </c>
      <c r="J3971" s="17">
        <v>74.69</v>
      </c>
      <c r="L3971" s="30">
        <f>IF(M3971="1000 szt.",((J3971/N3971)/1000),IF(M3971="gram",((J3971/N3971)*1000),J3971/N3971))</f>
        <v>0.87870588235294111</v>
      </c>
      <c r="M3971" s="6" t="s">
        <v>19</v>
      </c>
      <c r="N3971" s="11">
        <v>85</v>
      </c>
      <c r="O3971" s="56" t="s">
        <v>1354</v>
      </c>
    </row>
    <row r="3972" spans="1:15" x14ac:dyDescent="0.3">
      <c r="A3972" s="9">
        <v>45736.697916666664</v>
      </c>
      <c r="B3972" s="2" t="s">
        <v>3</v>
      </c>
      <c r="C3972" s="2" t="s">
        <v>4</v>
      </c>
      <c r="D3972" s="2" t="s">
        <v>1708</v>
      </c>
      <c r="E3972" s="12" t="s">
        <v>71</v>
      </c>
      <c r="F3972" s="12" t="s">
        <v>1898</v>
      </c>
      <c r="G3972" s="2" t="s">
        <v>23</v>
      </c>
      <c r="H3972" s="2" t="s">
        <v>7</v>
      </c>
      <c r="I3972" s="2" t="s">
        <v>7</v>
      </c>
      <c r="J3972" s="17">
        <v>70.3</v>
      </c>
      <c r="L3972" s="30">
        <f>IF(M3972="1000 szt.",((J3972/N3972)/1000),IF(M3972="gram",((J3972/N3972)*1000),J3972/N3972))</f>
        <v>0.87874999999999992</v>
      </c>
      <c r="M3972" s="6" t="s">
        <v>19</v>
      </c>
      <c r="N3972" s="11">
        <v>80</v>
      </c>
      <c r="O3972" s="56" t="s">
        <v>1354</v>
      </c>
    </row>
    <row r="3973" spans="1:15" x14ac:dyDescent="0.3">
      <c r="A3973" s="9">
        <v>45736.715277777781</v>
      </c>
      <c r="B3973" s="2" t="s">
        <v>3</v>
      </c>
      <c r="C3973" s="2" t="s">
        <v>4</v>
      </c>
      <c r="D3973" s="2" t="s">
        <v>1708</v>
      </c>
      <c r="E3973" s="12" t="s">
        <v>71</v>
      </c>
      <c r="F3973" s="12" t="s">
        <v>1898</v>
      </c>
      <c r="G3973" s="2" t="s">
        <v>23</v>
      </c>
      <c r="H3973" s="2" t="s">
        <v>7</v>
      </c>
      <c r="I3973" s="2" t="s">
        <v>7</v>
      </c>
      <c r="J3973" s="17">
        <v>50.96</v>
      </c>
      <c r="L3973" s="30">
        <f>IF(M3973="1000 szt.",((J3973/N3973)/1000),IF(M3973="gram",((J3973/N3973)*1000),J3973/N3973))</f>
        <v>0.87862068965517248</v>
      </c>
      <c r="M3973" s="6" t="s">
        <v>19</v>
      </c>
      <c r="N3973" s="11">
        <v>58</v>
      </c>
      <c r="O3973" s="56" t="s">
        <v>1354</v>
      </c>
    </row>
    <row r="3974" spans="1:15" ht="30.6" x14ac:dyDescent="0.3">
      <c r="A3974" s="9">
        <v>45737.461805555555</v>
      </c>
      <c r="B3974" s="2" t="s">
        <v>3</v>
      </c>
      <c r="C3974" s="2" t="s">
        <v>4</v>
      </c>
      <c r="D3974" s="2" t="s">
        <v>1708</v>
      </c>
      <c r="E3974" s="12" t="s">
        <v>25</v>
      </c>
      <c r="F3974" s="12" t="s">
        <v>1896</v>
      </c>
      <c r="G3974" s="2" t="s">
        <v>26</v>
      </c>
      <c r="H3974" s="2" t="s">
        <v>7</v>
      </c>
      <c r="I3974" s="2" t="s">
        <v>7</v>
      </c>
      <c r="J3974" s="17">
        <v>4393.45</v>
      </c>
      <c r="K3974" s="3" t="s">
        <v>2531</v>
      </c>
      <c r="L3974" s="30">
        <f>IF(M3974="1000 szt.",((J3974/N3974)/1000),IF(M3974="gram",((J3974/N3974)*1000),J3974/N3974))</f>
        <v>0.87868999999999997</v>
      </c>
      <c r="M3974" s="6" t="s">
        <v>19</v>
      </c>
      <c r="N3974" s="11">
        <v>5000</v>
      </c>
      <c r="O3974" s="56" t="s">
        <v>1354</v>
      </c>
    </row>
    <row r="3975" spans="1:15" ht="30.6" x14ac:dyDescent="0.3">
      <c r="A3975" s="9">
        <v>45737.263888888891</v>
      </c>
      <c r="B3975" s="2" t="s">
        <v>3</v>
      </c>
      <c r="C3975" s="2" t="s">
        <v>4</v>
      </c>
      <c r="D3975" s="2" t="s">
        <v>1708</v>
      </c>
      <c r="E3975" s="12" t="s">
        <v>25</v>
      </c>
      <c r="F3975" s="12" t="s">
        <v>1901</v>
      </c>
      <c r="G3975" s="2" t="s">
        <v>26</v>
      </c>
      <c r="H3975" s="2" t="s">
        <v>7</v>
      </c>
      <c r="I3975" s="2" t="s">
        <v>7</v>
      </c>
      <c r="J3975" s="17">
        <v>527.21</v>
      </c>
      <c r="K3975" s="3" t="s">
        <v>2532</v>
      </c>
      <c r="L3975" s="30">
        <f>IF(M3975="1000 szt.",((J3975/N3975)/1000),IF(M3975="gram",((J3975/N3975)*1000),J3975/N3975))</f>
        <v>0.87868333333333337</v>
      </c>
      <c r="M3975" s="6" t="s">
        <v>19</v>
      </c>
      <c r="N3975" s="11">
        <v>600</v>
      </c>
      <c r="O3975" s="56" t="s">
        <v>1168</v>
      </c>
    </row>
    <row r="3976" spans="1:15" x14ac:dyDescent="0.3">
      <c r="A3976" s="9">
        <v>45737.506944444445</v>
      </c>
      <c r="B3976" s="2" t="s">
        <v>3</v>
      </c>
      <c r="C3976" s="2" t="s">
        <v>4</v>
      </c>
      <c r="D3976" s="2" t="s">
        <v>1713</v>
      </c>
      <c r="E3976" s="12" t="s">
        <v>3896</v>
      </c>
      <c r="F3976" s="12" t="s">
        <v>1697</v>
      </c>
      <c r="G3976" s="2" t="s">
        <v>16</v>
      </c>
      <c r="H3976" s="2" t="s">
        <v>10</v>
      </c>
      <c r="I3976" s="2" t="s">
        <v>11</v>
      </c>
      <c r="J3976" s="17">
        <v>46976</v>
      </c>
      <c r="K3976" s="3" t="s">
        <v>118</v>
      </c>
      <c r="L3976" s="30">
        <f>IF(M3976="1000 szt.",((J3976/N3976)/1000),IF(M3976="gram",((J3976/N3976)*1000),J3976/N3976))</f>
        <v>39999.999999999993</v>
      </c>
      <c r="M3976" s="6" t="s">
        <v>31</v>
      </c>
      <c r="N3976" s="11">
        <v>1.1744000000000001</v>
      </c>
      <c r="O3976" s="56" t="s">
        <v>1354</v>
      </c>
    </row>
    <row r="3977" spans="1:15" x14ac:dyDescent="0.3">
      <c r="A3977" s="9">
        <v>45737.458333333336</v>
      </c>
      <c r="B3977" s="2" t="s">
        <v>3</v>
      </c>
      <c r="C3977" s="2" t="s">
        <v>32</v>
      </c>
      <c r="D3977" s="2" t="s">
        <v>1714</v>
      </c>
      <c r="E3977" s="12" t="s">
        <v>33</v>
      </c>
      <c r="G3977" s="2" t="s">
        <v>34</v>
      </c>
      <c r="H3977" s="2" t="s">
        <v>10</v>
      </c>
      <c r="I3977" s="2" t="s">
        <v>35</v>
      </c>
      <c r="J3977" s="17">
        <v>59.85</v>
      </c>
      <c r="K3977" s="3" t="s">
        <v>2533</v>
      </c>
      <c r="L3977" s="30">
        <f>IF(M3977="1000 szt.",((J3977/N3977)/1000),IF(M3977="gram",((J3977/N3977)*1000),J3977/N3977))</f>
        <v>45000</v>
      </c>
      <c r="M3977" s="6" t="s">
        <v>31</v>
      </c>
      <c r="N3977" s="11">
        <v>1.33E-3</v>
      </c>
      <c r="O3977" s="56" t="s">
        <v>1354</v>
      </c>
    </row>
    <row r="3978" spans="1:15" ht="30.6" x14ac:dyDescent="0.3">
      <c r="A3978" s="9">
        <v>45737.75</v>
      </c>
      <c r="B3978" s="2" t="s">
        <v>3</v>
      </c>
      <c r="C3978" s="2" t="s">
        <v>4</v>
      </c>
      <c r="D3978" s="2" t="s">
        <v>1708</v>
      </c>
      <c r="E3978" s="12" t="s">
        <v>25</v>
      </c>
      <c r="F3978" s="12" t="s">
        <v>1896</v>
      </c>
      <c r="G3978" s="2" t="s">
        <v>26</v>
      </c>
      <c r="H3978" s="2" t="s">
        <v>7</v>
      </c>
      <c r="I3978" s="2" t="s">
        <v>7</v>
      </c>
      <c r="J3978" s="17">
        <v>1405.9</v>
      </c>
      <c r="K3978" s="3" t="s">
        <v>2534</v>
      </c>
      <c r="L3978" s="30">
        <f>IF(M3978="1000 szt.",((J3978/N3978)/1000),IF(M3978="gram",((J3978/N3978)*1000),J3978/N3978))</f>
        <v>0.87868750000000007</v>
      </c>
      <c r="M3978" s="6" t="s">
        <v>19</v>
      </c>
      <c r="N3978" s="11">
        <v>1600</v>
      </c>
      <c r="O3978" s="56" t="s">
        <v>1354</v>
      </c>
    </row>
    <row r="3979" spans="1:15" x14ac:dyDescent="0.3">
      <c r="A3979" s="9">
        <v>45737.625</v>
      </c>
      <c r="B3979" s="2" t="s">
        <v>27</v>
      </c>
      <c r="C3979" s="2" t="s">
        <v>32</v>
      </c>
      <c r="D3979" s="2" t="s">
        <v>1714</v>
      </c>
      <c r="E3979" s="12" t="s">
        <v>81</v>
      </c>
      <c r="G3979" s="2" t="s">
        <v>82</v>
      </c>
      <c r="H3979" s="2" t="s">
        <v>64</v>
      </c>
      <c r="I3979" s="2" t="s">
        <v>83</v>
      </c>
      <c r="K3979" s="3" t="s">
        <v>2535</v>
      </c>
      <c r="L3979" s="30">
        <f>IF(M3979="1000 szt.",((J3979/N3979)/1000),IF(M3979="gram",((J3979/N3979)*1000),J3979/N3979))</f>
        <v>0</v>
      </c>
      <c r="M3979" s="6" t="s">
        <v>19</v>
      </c>
      <c r="N3979" s="11">
        <v>1</v>
      </c>
      <c r="O3979" s="56" t="s">
        <v>1354</v>
      </c>
    </row>
    <row r="3980" spans="1:15" x14ac:dyDescent="0.3">
      <c r="A3980" s="9">
        <v>45737.625</v>
      </c>
      <c r="B3980" s="2" t="s">
        <v>27</v>
      </c>
      <c r="C3980" s="2" t="s">
        <v>32</v>
      </c>
      <c r="D3980" s="2" t="s">
        <v>1714</v>
      </c>
      <c r="E3980" s="12" t="s">
        <v>81</v>
      </c>
      <c r="G3980" s="2" t="s">
        <v>82</v>
      </c>
      <c r="H3980" s="2" t="s">
        <v>11</v>
      </c>
      <c r="I3980" s="2" t="s">
        <v>11</v>
      </c>
      <c r="K3980" s="3" t="s">
        <v>2536</v>
      </c>
      <c r="L3980" s="30">
        <f>IF(M3980="1000 szt.",((J3980/N3980)/1000),IF(M3980="gram",((J3980/N3980)*1000),J3980/N3980))</f>
        <v>0</v>
      </c>
      <c r="M3980" s="6" t="s">
        <v>19</v>
      </c>
      <c r="N3980" s="11">
        <v>70560</v>
      </c>
      <c r="O3980" s="56" t="s">
        <v>1354</v>
      </c>
    </row>
    <row r="3981" spans="1:15" ht="20.399999999999999" x14ac:dyDescent="0.3">
      <c r="A3981" s="9">
        <v>45737.820138888892</v>
      </c>
      <c r="B3981" s="2" t="s">
        <v>3</v>
      </c>
      <c r="C3981" s="2" t="s">
        <v>4</v>
      </c>
      <c r="D3981" s="2" t="s">
        <v>1708</v>
      </c>
      <c r="E3981" s="12" t="s">
        <v>25</v>
      </c>
      <c r="F3981" s="12" t="s">
        <v>1901</v>
      </c>
      <c r="G3981" s="2" t="s">
        <v>26</v>
      </c>
      <c r="H3981" s="2" t="s">
        <v>29</v>
      </c>
      <c r="I3981" s="2" t="s">
        <v>134</v>
      </c>
      <c r="K3981" s="3" t="s">
        <v>2537</v>
      </c>
      <c r="L3981" s="30">
        <f>IF(M3981="1000 szt.",((J3981/N3981)/1000),IF(M3981="gram",((J3981/N3981)*1000),J3981/N3981))</f>
        <v>0</v>
      </c>
      <c r="M3981" s="6" t="s">
        <v>31</v>
      </c>
      <c r="N3981" s="11">
        <v>5.8999999999999997E-2</v>
      </c>
      <c r="O3981" s="56" t="s">
        <v>1164</v>
      </c>
    </row>
    <row r="3982" spans="1:15" x14ac:dyDescent="0.3">
      <c r="A3982" s="9">
        <v>45737.597222222219</v>
      </c>
      <c r="B3982" s="2" t="s">
        <v>27</v>
      </c>
      <c r="C3982" s="2" t="s">
        <v>28</v>
      </c>
      <c r="D3982" s="2" t="s">
        <v>1711</v>
      </c>
      <c r="E3982" s="12" t="s">
        <v>100</v>
      </c>
      <c r="G3982" s="2" t="s">
        <v>27</v>
      </c>
      <c r="H3982" s="2" t="s">
        <v>7</v>
      </c>
      <c r="I3982" s="2" t="s">
        <v>7</v>
      </c>
      <c r="J3982" s="17">
        <v>2460.33</v>
      </c>
      <c r="L3982" s="30">
        <f>IF(M3982="1000 szt.",((J3982/N3982)/1000),IF(M3982="gram",((J3982/N3982)*1000),J3982/N3982))</f>
        <v>0.87868928571428573</v>
      </c>
      <c r="M3982" s="6" t="s">
        <v>19</v>
      </c>
      <c r="N3982" s="11">
        <v>2800</v>
      </c>
      <c r="O3982" s="56" t="s">
        <v>1354</v>
      </c>
    </row>
    <row r="3983" spans="1:15" x14ac:dyDescent="0.3">
      <c r="A3983" s="9">
        <v>45736.420138888891</v>
      </c>
      <c r="B3983" s="2" t="s">
        <v>27</v>
      </c>
      <c r="C3983" s="2" t="s">
        <v>28</v>
      </c>
      <c r="D3983" s="2" t="s">
        <v>1709</v>
      </c>
      <c r="E3983" s="12" t="s">
        <v>52</v>
      </c>
      <c r="G3983" s="2" t="s">
        <v>27</v>
      </c>
      <c r="H3983" s="2" t="s">
        <v>10</v>
      </c>
      <c r="I3983" s="2" t="s">
        <v>35</v>
      </c>
      <c r="J3983" s="17">
        <v>2193.6</v>
      </c>
      <c r="L3983" s="30">
        <f>IF(M3983="1000 szt.",((J3983/N3983)/1000),IF(M3983="gram",((J3983/N3983)*1000),J3983/N3983))</f>
        <v>47999.999999999993</v>
      </c>
      <c r="M3983" s="6" t="s">
        <v>31</v>
      </c>
      <c r="N3983" s="11">
        <v>4.5700000000000005E-2</v>
      </c>
      <c r="O3983" s="56" t="s">
        <v>1165</v>
      </c>
    </row>
    <row r="3984" spans="1:15" x14ac:dyDescent="0.3">
      <c r="A3984" s="9">
        <v>45736.420138888891</v>
      </c>
      <c r="B3984" s="2" t="s">
        <v>27</v>
      </c>
      <c r="C3984" s="2" t="s">
        <v>28</v>
      </c>
      <c r="D3984" s="2" t="s">
        <v>1709</v>
      </c>
      <c r="E3984" s="12" t="s">
        <v>52</v>
      </c>
      <c r="G3984" s="2" t="s">
        <v>27</v>
      </c>
      <c r="H3984" s="2" t="s">
        <v>10</v>
      </c>
      <c r="I3984" s="2" t="s">
        <v>219</v>
      </c>
      <c r="J3984" s="17">
        <v>358.8</v>
      </c>
      <c r="L3984" s="30">
        <f>IF(M3984="1000 szt.",((J3984/N3984)/1000),IF(M3984="gram",((J3984/N3984)*1000),J3984/N3984))</f>
        <v>39000</v>
      </c>
      <c r="M3984" s="6" t="s">
        <v>31</v>
      </c>
      <c r="N3984" s="11">
        <v>9.1999999999999998E-3</v>
      </c>
      <c r="O3984" s="56" t="s">
        <v>1165</v>
      </c>
    </row>
    <row r="3985" spans="1:15" x14ac:dyDescent="0.3">
      <c r="A3985" s="9">
        <v>45736.420138888891</v>
      </c>
      <c r="B3985" s="2" t="s">
        <v>27</v>
      </c>
      <c r="C3985" s="2" t="s">
        <v>28</v>
      </c>
      <c r="D3985" s="2" t="s">
        <v>1709</v>
      </c>
      <c r="E3985" s="12" t="s">
        <v>52</v>
      </c>
      <c r="G3985" s="2" t="s">
        <v>27</v>
      </c>
      <c r="H3985" s="2" t="s">
        <v>10</v>
      </c>
      <c r="I3985" s="2" t="s">
        <v>74</v>
      </c>
      <c r="J3985" s="17">
        <v>70.2</v>
      </c>
      <c r="L3985" s="30">
        <f>IF(M3985="1000 szt.",((J3985/N3985)/1000),IF(M3985="gram",((J3985/N3985)*1000),J3985/N3985))</f>
        <v>54000.000000000007</v>
      </c>
      <c r="M3985" s="6" t="s">
        <v>31</v>
      </c>
      <c r="N3985" s="11">
        <v>1.2999999999999999E-3</v>
      </c>
      <c r="O3985" s="56" t="s">
        <v>1165</v>
      </c>
    </row>
    <row r="3986" spans="1:15" x14ac:dyDescent="0.3">
      <c r="A3986" s="9">
        <v>45736.420138888891</v>
      </c>
      <c r="B3986" s="2" t="s">
        <v>27</v>
      </c>
      <c r="C3986" s="2" t="s">
        <v>28</v>
      </c>
      <c r="D3986" s="2" t="s">
        <v>1709</v>
      </c>
      <c r="E3986" s="12" t="s">
        <v>52</v>
      </c>
      <c r="G3986" s="2" t="s">
        <v>27</v>
      </c>
      <c r="H3986" s="2" t="s">
        <v>10</v>
      </c>
      <c r="I3986" s="2" t="s">
        <v>456</v>
      </c>
      <c r="J3986" s="17">
        <v>504</v>
      </c>
      <c r="L3986" s="30">
        <f>IF(M3986="1000 szt.",((J3986/N3986)/1000),IF(M3986="gram",((J3986/N3986)*1000),J3986/N3986))</f>
        <v>21</v>
      </c>
      <c r="M3986" s="6" t="s">
        <v>388</v>
      </c>
      <c r="N3986" s="11">
        <v>24</v>
      </c>
      <c r="O3986" s="56" t="s">
        <v>1165</v>
      </c>
    </row>
    <row r="3987" spans="1:15" x14ac:dyDescent="0.3">
      <c r="A3987" s="9">
        <v>45736.420138888891</v>
      </c>
      <c r="B3987" s="2" t="s">
        <v>27</v>
      </c>
      <c r="C3987" s="2" t="s">
        <v>28</v>
      </c>
      <c r="D3987" s="2" t="s">
        <v>1709</v>
      </c>
      <c r="E3987" s="12" t="s">
        <v>52</v>
      </c>
      <c r="G3987" s="2" t="s">
        <v>27</v>
      </c>
      <c r="H3987" s="2" t="s">
        <v>10</v>
      </c>
      <c r="I3987" s="2" t="s">
        <v>11</v>
      </c>
      <c r="J3987" s="17">
        <v>300</v>
      </c>
      <c r="K3987" s="3" t="s">
        <v>2538</v>
      </c>
      <c r="L3987" s="30">
        <f>IF(M3987="1000 szt.",((J3987/N3987)/1000),IF(M3987="gram",((J3987/N3987)*1000),J3987/N3987))</f>
        <v>500000.00000000006</v>
      </c>
      <c r="M3987" s="6" t="s">
        <v>31</v>
      </c>
      <c r="N3987" s="11">
        <v>5.9999999999999995E-4</v>
      </c>
      <c r="O3987" s="56" t="s">
        <v>1165</v>
      </c>
    </row>
    <row r="3988" spans="1:15" x14ac:dyDescent="0.3">
      <c r="A3988" s="9">
        <v>45736.420138888891</v>
      </c>
      <c r="B3988" s="2" t="s">
        <v>27</v>
      </c>
      <c r="C3988" s="2" t="s">
        <v>28</v>
      </c>
      <c r="D3988" s="2" t="s">
        <v>1709</v>
      </c>
      <c r="E3988" s="12" t="s">
        <v>52</v>
      </c>
      <c r="G3988" s="2" t="s">
        <v>27</v>
      </c>
      <c r="H3988" s="2" t="s">
        <v>10</v>
      </c>
      <c r="I3988" s="2" t="s">
        <v>11</v>
      </c>
      <c r="J3988" s="17">
        <v>390.4</v>
      </c>
      <c r="K3988" s="3" t="s">
        <v>2539</v>
      </c>
      <c r="L3988" s="30">
        <f>IF(M3988="1000 szt.",((J3988/N3988)/1000),IF(M3988="gram",((J3988/N3988)*1000),J3988/N3988))</f>
        <v>40000</v>
      </c>
      <c r="M3988" s="6" t="s">
        <v>31</v>
      </c>
      <c r="N3988" s="11">
        <v>9.7599999999999996E-3</v>
      </c>
      <c r="O3988" s="56" t="s">
        <v>1165</v>
      </c>
    </row>
    <row r="3989" spans="1:15" x14ac:dyDescent="0.3">
      <c r="A3989" s="9">
        <v>45736.420138888891</v>
      </c>
      <c r="B3989" s="2" t="s">
        <v>27</v>
      </c>
      <c r="C3989" s="2" t="s">
        <v>28</v>
      </c>
      <c r="D3989" s="2" t="s">
        <v>1709</v>
      </c>
      <c r="E3989" s="12" t="s">
        <v>52</v>
      </c>
      <c r="G3989" s="2" t="s">
        <v>27</v>
      </c>
      <c r="H3989" s="2" t="s">
        <v>10</v>
      </c>
      <c r="I3989" s="2" t="s">
        <v>456</v>
      </c>
      <c r="J3989" s="17">
        <v>70</v>
      </c>
      <c r="K3989" s="3" t="s">
        <v>2540</v>
      </c>
      <c r="L3989" s="30">
        <f>IF(M3989="1000 szt.",((J3989/N3989)/1000),IF(M3989="gram",((J3989/N3989)*1000),J3989/N3989))</f>
        <v>50000</v>
      </c>
      <c r="M3989" s="6" t="s">
        <v>31</v>
      </c>
      <c r="N3989" s="11">
        <v>1.4E-3</v>
      </c>
      <c r="O3989" s="56" t="s">
        <v>1165</v>
      </c>
    </row>
    <row r="3990" spans="1:15" x14ac:dyDescent="0.3">
      <c r="A3990" s="9">
        <v>45738.624305555553</v>
      </c>
      <c r="B3990" s="2" t="s">
        <v>3</v>
      </c>
      <c r="C3990" s="2" t="s">
        <v>4</v>
      </c>
      <c r="D3990" s="2" t="s">
        <v>1708</v>
      </c>
      <c r="E3990" s="12" t="s">
        <v>25</v>
      </c>
      <c r="F3990" s="12" t="s">
        <v>1901</v>
      </c>
      <c r="G3990" s="2" t="s">
        <v>26</v>
      </c>
      <c r="H3990" s="2" t="s">
        <v>7</v>
      </c>
      <c r="I3990" s="2" t="s">
        <v>7</v>
      </c>
      <c r="J3990" s="17">
        <v>140.59</v>
      </c>
      <c r="L3990" s="30">
        <f>IF(M3990="1000 szt.",((J3990/N3990)/1000),IF(M3990="gram",((J3990/N3990)*1000),J3990/N3990))</f>
        <v>0.87868750000000007</v>
      </c>
      <c r="M3990" s="6" t="s">
        <v>19</v>
      </c>
      <c r="N3990" s="11">
        <v>160</v>
      </c>
      <c r="O3990" s="56" t="s">
        <v>1354</v>
      </c>
    </row>
    <row r="3991" spans="1:15" ht="20.399999999999999" x14ac:dyDescent="0.3">
      <c r="A3991" s="9">
        <v>45738.5</v>
      </c>
      <c r="B3991" s="2" t="s">
        <v>3</v>
      </c>
      <c r="C3991" s="2" t="s">
        <v>4</v>
      </c>
      <c r="D3991" s="2" t="s">
        <v>1708</v>
      </c>
      <c r="E3991" s="12" t="s">
        <v>71</v>
      </c>
      <c r="F3991" s="12" t="s">
        <v>1898</v>
      </c>
      <c r="G3991" s="2" t="s">
        <v>23</v>
      </c>
      <c r="H3991" s="2" t="s">
        <v>11</v>
      </c>
      <c r="I3991" s="2" t="s">
        <v>11</v>
      </c>
      <c r="K3991" s="3" t="s">
        <v>2541</v>
      </c>
      <c r="L3991" s="30">
        <f>IF(M3991="1000 szt.",((J3991/N3991)/1000),IF(M3991="gram",((J3991/N3991)*1000),J3991/N3991))</f>
        <v>0</v>
      </c>
      <c r="M3991" s="6" t="s">
        <v>19</v>
      </c>
      <c r="N3991" s="11">
        <v>200</v>
      </c>
      <c r="O3991" s="56" t="s">
        <v>1164</v>
      </c>
    </row>
    <row r="3992" spans="1:15" x14ac:dyDescent="0.3">
      <c r="A3992" s="9">
        <v>45738.875</v>
      </c>
      <c r="B3992" s="2" t="s">
        <v>27</v>
      </c>
      <c r="C3992" s="2" t="s">
        <v>32</v>
      </c>
      <c r="D3992" s="2" t="s">
        <v>1716</v>
      </c>
      <c r="E3992" s="12" t="s">
        <v>851</v>
      </c>
      <c r="G3992" s="2" t="s">
        <v>26</v>
      </c>
      <c r="H3992" s="2" t="s">
        <v>7</v>
      </c>
      <c r="I3992" s="2" t="s">
        <v>7</v>
      </c>
      <c r="J3992" s="17">
        <v>24251.84</v>
      </c>
      <c r="K3992" s="3" t="s">
        <v>1277</v>
      </c>
      <c r="L3992" s="30">
        <f>IF(M3992="1000 szt.",((J3992/N3992)/1000),IF(M3992="gram",((J3992/N3992)*1000),J3992/N3992))</f>
        <v>0.87868985507246378</v>
      </c>
      <c r="M3992" s="6" t="s">
        <v>19</v>
      </c>
      <c r="N3992" s="11">
        <v>27600</v>
      </c>
      <c r="O3992" s="56" t="s">
        <v>1354</v>
      </c>
    </row>
    <row r="3993" spans="1:15" x14ac:dyDescent="0.3">
      <c r="A3993" s="9">
        <v>45738.972222222219</v>
      </c>
      <c r="B3993" s="2" t="s">
        <v>27</v>
      </c>
      <c r="C3993" s="2" t="s">
        <v>32</v>
      </c>
      <c r="D3993" s="2" t="s">
        <v>1708</v>
      </c>
      <c r="E3993" s="12" t="s">
        <v>174</v>
      </c>
      <c r="G3993" s="2" t="s">
        <v>26</v>
      </c>
      <c r="H3993" s="2" t="s">
        <v>7</v>
      </c>
      <c r="I3993" s="2" t="s">
        <v>7</v>
      </c>
      <c r="J3993" s="17">
        <v>26360.7</v>
      </c>
      <c r="K3993" s="3" t="s">
        <v>2542</v>
      </c>
      <c r="L3993" s="30">
        <f>IF(M3993="1000 szt.",((J3993/N3993)/1000),IF(M3993="gram",((J3993/N3993)*1000),J3993/N3993))</f>
        <v>0.87868999999999997</v>
      </c>
      <c r="M3993" s="6" t="s">
        <v>19</v>
      </c>
      <c r="N3993" s="11">
        <v>30000</v>
      </c>
      <c r="O3993" s="56" t="s">
        <v>1354</v>
      </c>
    </row>
    <row r="3994" spans="1:15" x14ac:dyDescent="0.3">
      <c r="A3994" s="9">
        <v>45738.916666666664</v>
      </c>
      <c r="B3994" s="2" t="s">
        <v>27</v>
      </c>
      <c r="C3994" s="2" t="s">
        <v>28</v>
      </c>
      <c r="D3994" s="2" t="s">
        <v>1716</v>
      </c>
      <c r="E3994" s="12" t="s">
        <v>267</v>
      </c>
      <c r="G3994" s="2" t="s">
        <v>27</v>
      </c>
      <c r="H3994" s="2" t="s">
        <v>7</v>
      </c>
      <c r="I3994" s="2" t="s">
        <v>7</v>
      </c>
      <c r="J3994" s="17">
        <v>26360.7</v>
      </c>
      <c r="L3994" s="30">
        <f>IF(M3994="1000 szt.",((J3994/N3994)/1000),IF(M3994="gram",((J3994/N3994)*1000),J3994/N3994))</f>
        <v>0.87868999999999997</v>
      </c>
      <c r="M3994" s="6" t="s">
        <v>19</v>
      </c>
      <c r="N3994" s="11">
        <v>30000</v>
      </c>
      <c r="O3994" s="56" t="s">
        <v>1354</v>
      </c>
    </row>
    <row r="3995" spans="1:15" x14ac:dyDescent="0.3">
      <c r="A3995" s="9">
        <v>45739.097222222219</v>
      </c>
      <c r="B3995" s="2" t="s">
        <v>3</v>
      </c>
      <c r="C3995" s="2" t="s">
        <v>4</v>
      </c>
      <c r="D3995" s="2" t="s">
        <v>1708</v>
      </c>
      <c r="E3995" s="12" t="s">
        <v>71</v>
      </c>
      <c r="F3995" s="12" t="s">
        <v>1898</v>
      </c>
      <c r="G3995" s="2" t="s">
        <v>23</v>
      </c>
      <c r="H3995" s="2" t="s">
        <v>29</v>
      </c>
      <c r="I3995" s="2" t="s">
        <v>234</v>
      </c>
      <c r="K3995" s="3" t="s">
        <v>2543</v>
      </c>
      <c r="L3995" s="30">
        <f>IF(M3995="1000 szt.",((J3995/N3995)/1000),IF(M3995="gram",((J3995/N3995)*1000),J3995/N3995))</f>
        <v>0</v>
      </c>
      <c r="M3995" s="6" t="s">
        <v>31</v>
      </c>
      <c r="N3995" s="11">
        <v>8.6400000000000005E-2</v>
      </c>
      <c r="O3995" s="56" t="s">
        <v>1164</v>
      </c>
    </row>
    <row r="3996" spans="1:15" x14ac:dyDescent="0.3">
      <c r="A3996" s="9">
        <v>45739.229166666664</v>
      </c>
      <c r="B3996" s="2" t="s">
        <v>27</v>
      </c>
      <c r="C3996" s="2" t="s">
        <v>32</v>
      </c>
      <c r="D3996" s="2" t="s">
        <v>1716</v>
      </c>
      <c r="E3996" s="12" t="s">
        <v>59</v>
      </c>
      <c r="G3996" s="2" t="s">
        <v>26</v>
      </c>
      <c r="H3996" s="2" t="s">
        <v>7</v>
      </c>
      <c r="I3996" s="2" t="s">
        <v>7</v>
      </c>
      <c r="J3996" s="17">
        <v>26360.7</v>
      </c>
      <c r="L3996" s="30">
        <f>IF(M3996="1000 szt.",((J3996/N3996)/1000),IF(M3996="gram",((J3996/N3996)*1000),J3996/N3996))</f>
        <v>0.87868999999999997</v>
      </c>
      <c r="M3996" s="6" t="s">
        <v>19</v>
      </c>
      <c r="N3996" s="11">
        <v>30000</v>
      </c>
      <c r="O3996" s="56" t="s">
        <v>1354</v>
      </c>
    </row>
    <row r="3997" spans="1:15" x14ac:dyDescent="0.3">
      <c r="A3997" s="9">
        <v>45739.215277777781</v>
      </c>
      <c r="B3997" s="2" t="s">
        <v>27</v>
      </c>
      <c r="C3997" s="2" t="s">
        <v>28</v>
      </c>
      <c r="D3997" s="2" t="s">
        <v>1716</v>
      </c>
      <c r="E3997" s="12" t="s">
        <v>267</v>
      </c>
      <c r="G3997" s="2" t="s">
        <v>27</v>
      </c>
      <c r="H3997" s="2" t="s">
        <v>7</v>
      </c>
      <c r="I3997" s="2" t="s">
        <v>7</v>
      </c>
      <c r="J3997" s="17">
        <v>26360.7</v>
      </c>
      <c r="L3997" s="30">
        <f>IF(M3997="1000 szt.",((J3997/N3997)/1000),IF(M3997="gram",((J3997/N3997)*1000),J3997/N3997))</f>
        <v>0.87868999999999997</v>
      </c>
      <c r="M3997" s="6" t="s">
        <v>19</v>
      </c>
      <c r="N3997" s="11">
        <v>30000</v>
      </c>
      <c r="O3997" s="56" t="s">
        <v>1354</v>
      </c>
    </row>
    <row r="3998" spans="1:15" x14ac:dyDescent="0.3">
      <c r="A3998" s="9">
        <v>45739.054166666669</v>
      </c>
      <c r="B3998" s="2" t="s">
        <v>27</v>
      </c>
      <c r="C3998" s="2" t="s">
        <v>32</v>
      </c>
      <c r="D3998" s="2" t="s">
        <v>1716</v>
      </c>
      <c r="E3998" s="12" t="s">
        <v>1215</v>
      </c>
      <c r="G3998" s="2" t="s">
        <v>26</v>
      </c>
      <c r="H3998" s="2" t="s">
        <v>7</v>
      </c>
      <c r="I3998" s="2" t="s">
        <v>7</v>
      </c>
      <c r="J3998" s="17">
        <v>24585.75</v>
      </c>
      <c r="L3998" s="30">
        <f>IF(M3998="1000 szt.",((J3998/N3998)/1000),IF(M3998="gram",((J3998/N3998)*1000),J3998/N3998))</f>
        <v>0.87869013581129374</v>
      </c>
      <c r="M3998" s="6" t="s">
        <v>19</v>
      </c>
      <c r="N3998" s="11">
        <v>27980</v>
      </c>
      <c r="O3998" s="56" t="s">
        <v>1354</v>
      </c>
    </row>
    <row r="3999" spans="1:15" x14ac:dyDescent="0.3">
      <c r="A3999" s="9">
        <v>45739.25</v>
      </c>
      <c r="B3999" s="2" t="s">
        <v>27</v>
      </c>
      <c r="C3999" s="2" t="s">
        <v>32</v>
      </c>
      <c r="D3999" s="2" t="s">
        <v>1716</v>
      </c>
      <c r="E3999" s="12" t="s">
        <v>59</v>
      </c>
      <c r="G3999" s="2" t="s">
        <v>26</v>
      </c>
      <c r="H3999" s="2" t="s">
        <v>7</v>
      </c>
      <c r="I3999" s="2" t="s">
        <v>7</v>
      </c>
      <c r="J3999" s="17">
        <v>26360.7</v>
      </c>
      <c r="L3999" s="30">
        <f>IF(M3999="1000 szt.",((J3999/N3999)/1000),IF(M3999="gram",((J3999/N3999)*1000),J3999/N3999))</f>
        <v>0.87868999999999997</v>
      </c>
      <c r="M3999" s="6" t="s">
        <v>19</v>
      </c>
      <c r="N3999" s="11">
        <v>30000</v>
      </c>
      <c r="O3999" s="56" t="s">
        <v>1354</v>
      </c>
    </row>
    <row r="4000" spans="1:15" x14ac:dyDescent="0.3">
      <c r="A4000" s="9">
        <v>45739.475694444445</v>
      </c>
      <c r="B4000" s="2" t="s">
        <v>9</v>
      </c>
      <c r="C4000" s="2" t="s">
        <v>4</v>
      </c>
      <c r="D4000" s="2" t="s">
        <v>1709</v>
      </c>
      <c r="E4000" s="12" t="s">
        <v>224</v>
      </c>
      <c r="F4000" s="12" t="s">
        <v>1914</v>
      </c>
      <c r="G4000" s="2" t="s">
        <v>23</v>
      </c>
      <c r="H4000" s="2" t="s">
        <v>37</v>
      </c>
      <c r="I4000" s="2" t="s">
        <v>38</v>
      </c>
      <c r="J4000" s="17">
        <v>10000</v>
      </c>
      <c r="K4000" s="3" t="s">
        <v>2544</v>
      </c>
      <c r="L4000" s="30">
        <f>IF(M4000="1000 szt.",((J4000/N4000)/1000),IF(M4000="gram",((J4000/N4000)*1000),J4000/N4000))</f>
        <v>10000</v>
      </c>
      <c r="M4000" s="6" t="s">
        <v>19</v>
      </c>
      <c r="N4000" s="11">
        <v>1</v>
      </c>
      <c r="O4000" s="56" t="s">
        <v>1354</v>
      </c>
    </row>
    <row r="4001" spans="1:15" x14ac:dyDescent="0.3">
      <c r="A4001" s="9">
        <v>45739.354166666664</v>
      </c>
      <c r="B4001" s="2" t="s">
        <v>27</v>
      </c>
      <c r="C4001" s="2" t="s">
        <v>28</v>
      </c>
      <c r="D4001" s="2" t="s">
        <v>1714</v>
      </c>
      <c r="E4001" s="12" t="s">
        <v>445</v>
      </c>
      <c r="G4001" s="2" t="s">
        <v>27</v>
      </c>
      <c r="H4001" s="2" t="s">
        <v>29</v>
      </c>
      <c r="I4001" s="2" t="s">
        <v>29</v>
      </c>
      <c r="J4001" s="17">
        <v>2011.11</v>
      </c>
      <c r="L4001" s="30">
        <f>IF(M4001="1000 szt.",((J4001/N4001)/1000),IF(M4001="gram",((J4001/N4001)*1000),J4001/N4001))</f>
        <v>670.37</v>
      </c>
      <c r="M4001" s="6" t="s">
        <v>31</v>
      </c>
      <c r="N4001" s="11">
        <v>3</v>
      </c>
      <c r="O4001" s="56" t="s">
        <v>1169</v>
      </c>
    </row>
    <row r="4002" spans="1:15" x14ac:dyDescent="0.3">
      <c r="A4002" s="9">
        <v>45739.354166666664</v>
      </c>
      <c r="B4002" s="2" t="s">
        <v>27</v>
      </c>
      <c r="C4002" s="2" t="s">
        <v>28</v>
      </c>
      <c r="D4002" s="2" t="s">
        <v>1714</v>
      </c>
      <c r="E4002" s="12" t="s">
        <v>445</v>
      </c>
      <c r="G4002" s="2" t="s">
        <v>27</v>
      </c>
      <c r="H4002" s="2" t="s">
        <v>7</v>
      </c>
      <c r="I4002" s="2" t="s">
        <v>7</v>
      </c>
      <c r="J4002" s="17">
        <v>2987.55</v>
      </c>
      <c r="L4002" s="30">
        <f>IF(M4002="1000 szt.",((J4002/N4002)/1000),IF(M4002="gram",((J4002/N4002)*1000),J4002/N4002))</f>
        <v>0.87869117647058825</v>
      </c>
      <c r="M4002" s="6" t="s">
        <v>19</v>
      </c>
      <c r="N4002" s="11">
        <v>3400</v>
      </c>
      <c r="O4002" s="56" t="s">
        <v>1169</v>
      </c>
    </row>
    <row r="4003" spans="1:15" x14ac:dyDescent="0.3">
      <c r="A4003" s="9">
        <v>45739.378472222219</v>
      </c>
      <c r="B4003" s="2" t="s">
        <v>27</v>
      </c>
      <c r="C4003" s="2" t="s">
        <v>32</v>
      </c>
      <c r="D4003" s="2" t="s">
        <v>1709</v>
      </c>
      <c r="E4003" s="12" t="s">
        <v>224</v>
      </c>
      <c r="G4003" s="2" t="s">
        <v>23</v>
      </c>
      <c r="H4003" s="2" t="s">
        <v>55</v>
      </c>
      <c r="I4003" s="2" t="s">
        <v>57</v>
      </c>
      <c r="J4003" s="17">
        <v>404</v>
      </c>
      <c r="L4003" s="30">
        <f>IF(M4003="1000 szt.",((J4003/N4003)/1000),IF(M4003="gram",((J4003/N4003)*1000),J4003/N4003))</f>
        <v>40</v>
      </c>
      <c r="M4003" s="6" t="s">
        <v>46</v>
      </c>
      <c r="N4003" s="11">
        <v>10.1</v>
      </c>
      <c r="O4003" s="56" t="s">
        <v>1354</v>
      </c>
    </row>
    <row r="4004" spans="1:15" x14ac:dyDescent="0.3">
      <c r="A4004" s="9">
        <v>45739.378472222219</v>
      </c>
      <c r="B4004" s="2" t="s">
        <v>27</v>
      </c>
      <c r="C4004" s="2" t="s">
        <v>32</v>
      </c>
      <c r="D4004" s="2" t="s">
        <v>1709</v>
      </c>
      <c r="E4004" s="12" t="s">
        <v>224</v>
      </c>
      <c r="G4004" s="2" t="s">
        <v>23</v>
      </c>
      <c r="H4004" s="2" t="s">
        <v>7</v>
      </c>
      <c r="I4004" s="2" t="s">
        <v>7</v>
      </c>
      <c r="J4004" s="17">
        <v>19014.849999999999</v>
      </c>
      <c r="L4004" s="30">
        <f>IF(M4004="1000 szt.",((J4004/N4004)/1000),IF(M4004="gram",((J4004/N4004)*1000),J4004/N4004))</f>
        <v>0.87868992606284646</v>
      </c>
      <c r="M4004" s="6" t="s">
        <v>19</v>
      </c>
      <c r="N4004" s="11">
        <v>21640</v>
      </c>
      <c r="O4004" s="56" t="s">
        <v>1354</v>
      </c>
    </row>
    <row r="4005" spans="1:15" x14ac:dyDescent="0.3">
      <c r="A4005" s="9">
        <v>45739.512499999997</v>
      </c>
      <c r="B4005" s="2" t="s">
        <v>9</v>
      </c>
      <c r="C4005" s="2" t="s">
        <v>4</v>
      </c>
      <c r="D4005" s="2" t="s">
        <v>1714</v>
      </c>
      <c r="E4005" s="12" t="s">
        <v>63</v>
      </c>
      <c r="F4005" s="12" t="s">
        <v>1696</v>
      </c>
      <c r="G4005" s="2" t="s">
        <v>16</v>
      </c>
      <c r="H4005" s="2" t="s">
        <v>64</v>
      </c>
      <c r="I4005" s="2" t="s">
        <v>1940</v>
      </c>
      <c r="J4005" s="17">
        <v>600</v>
      </c>
      <c r="K4005" s="3" t="s">
        <v>2545</v>
      </c>
      <c r="L4005" s="30">
        <f>IF(M4005="1000 szt.",((J4005/N4005)/1000),IF(M4005="gram",((J4005/N4005)*1000),J4005/N4005))</f>
        <v>600</v>
      </c>
      <c r="M4005" s="6" t="s">
        <v>19</v>
      </c>
      <c r="N4005" s="11">
        <v>1</v>
      </c>
      <c r="O4005" s="56" t="s">
        <v>1354</v>
      </c>
    </row>
    <row r="4006" spans="1:15" ht="20.399999999999999" x14ac:dyDescent="0.3">
      <c r="A4006" s="9">
        <v>45739.25</v>
      </c>
      <c r="B4006" s="2" t="s">
        <v>27</v>
      </c>
      <c r="C4006" s="2" t="s">
        <v>28</v>
      </c>
      <c r="D4006" s="2" t="s">
        <v>1716</v>
      </c>
      <c r="E4006" s="12" t="s">
        <v>267</v>
      </c>
      <c r="G4006" s="2" t="s">
        <v>27</v>
      </c>
      <c r="H4006" s="2" t="s">
        <v>7</v>
      </c>
      <c r="I4006" s="2" t="s">
        <v>7</v>
      </c>
      <c r="J4006" s="17">
        <v>23491.78</v>
      </c>
      <c r="K4006" s="3" t="s">
        <v>2546</v>
      </c>
      <c r="L4006" s="30">
        <f>IF(M4006="1000 szt.",((J4006/N4006)/1000),IF(M4006="gram",((J4006/N4006)*1000),J4006/N4006))</f>
        <v>0.87869010660183278</v>
      </c>
      <c r="M4006" s="6" t="s">
        <v>19</v>
      </c>
      <c r="N4006" s="11">
        <v>26735</v>
      </c>
      <c r="O4006" s="56" t="s">
        <v>1354</v>
      </c>
    </row>
    <row r="4007" spans="1:15" x14ac:dyDescent="0.3">
      <c r="A4007" s="9">
        <v>45739.25</v>
      </c>
      <c r="B4007" s="2" t="s">
        <v>27</v>
      </c>
      <c r="C4007" s="2" t="s">
        <v>28</v>
      </c>
      <c r="D4007" s="2" t="s">
        <v>1716</v>
      </c>
      <c r="E4007" s="12" t="s">
        <v>267</v>
      </c>
      <c r="G4007" s="2" t="s">
        <v>27</v>
      </c>
      <c r="H4007" s="2" t="s">
        <v>29</v>
      </c>
      <c r="I4007" s="2" t="s">
        <v>30</v>
      </c>
      <c r="J4007" s="17">
        <v>791.44</v>
      </c>
      <c r="L4007" s="30">
        <f>IF(M4007="1000 szt.",((J4007/N4007)/1000),IF(M4007="gram",((J4007/N4007)*1000),J4007/N4007))</f>
        <v>20.100063492063494</v>
      </c>
      <c r="M4007" s="6" t="s">
        <v>31</v>
      </c>
      <c r="N4007" s="11">
        <v>39.375</v>
      </c>
      <c r="O4007" s="56" t="s">
        <v>1354</v>
      </c>
    </row>
    <row r="4008" spans="1:15" ht="20.399999999999999" x14ac:dyDescent="0.3">
      <c r="A4008" s="9">
        <v>45739.25</v>
      </c>
      <c r="B4008" s="2" t="s">
        <v>27</v>
      </c>
      <c r="C4008" s="2" t="s">
        <v>28</v>
      </c>
      <c r="D4008" s="2" t="s">
        <v>1716</v>
      </c>
      <c r="E4008" s="12" t="s">
        <v>267</v>
      </c>
      <c r="G4008" s="2" t="s">
        <v>27</v>
      </c>
      <c r="H4008" s="2" t="s">
        <v>7</v>
      </c>
      <c r="I4008" s="2" t="s">
        <v>7</v>
      </c>
      <c r="J4008" s="17">
        <v>23491.78</v>
      </c>
      <c r="K4008" s="3" t="s">
        <v>2547</v>
      </c>
      <c r="L4008" s="30">
        <f>IF(M4008="1000 szt.",((J4008/N4008)/1000),IF(M4008="gram",((J4008/N4008)*1000),J4008/N4008))</f>
        <v>0.87869010660183278</v>
      </c>
      <c r="M4008" s="6" t="s">
        <v>19</v>
      </c>
      <c r="N4008" s="11">
        <v>26735</v>
      </c>
      <c r="O4008" s="56" t="s">
        <v>3865</v>
      </c>
    </row>
    <row r="4009" spans="1:15" x14ac:dyDescent="0.3">
      <c r="A4009" s="9">
        <v>45739.25</v>
      </c>
      <c r="B4009" s="2" t="s">
        <v>27</v>
      </c>
      <c r="C4009" s="2" t="s">
        <v>28</v>
      </c>
      <c r="D4009" s="2" t="s">
        <v>1716</v>
      </c>
      <c r="E4009" s="12" t="s">
        <v>267</v>
      </c>
      <c r="G4009" s="2" t="s">
        <v>27</v>
      </c>
      <c r="H4009" s="2" t="s">
        <v>29</v>
      </c>
      <c r="I4009" s="2" t="s">
        <v>30</v>
      </c>
      <c r="J4009" s="17">
        <v>791.44</v>
      </c>
      <c r="L4009" s="30">
        <f>IF(M4009="1000 szt.",((J4009/N4009)/1000),IF(M4009="gram",((J4009/N4009)*1000),J4009/N4009))</f>
        <v>20.100063492063494</v>
      </c>
      <c r="M4009" s="6" t="s">
        <v>31</v>
      </c>
      <c r="N4009" s="11">
        <v>39.375</v>
      </c>
      <c r="O4009" s="56" t="s">
        <v>3865</v>
      </c>
    </row>
    <row r="4010" spans="1:15" ht="20.399999999999999" x14ac:dyDescent="0.3">
      <c r="A4010" s="9">
        <v>45739.25</v>
      </c>
      <c r="B4010" s="2" t="s">
        <v>27</v>
      </c>
      <c r="C4010" s="2" t="s">
        <v>28</v>
      </c>
      <c r="D4010" s="2" t="s">
        <v>1716</v>
      </c>
      <c r="E4010" s="12" t="s">
        <v>267</v>
      </c>
      <c r="G4010" s="2" t="s">
        <v>27</v>
      </c>
      <c r="H4010" s="2" t="s">
        <v>7</v>
      </c>
      <c r="I4010" s="2" t="s">
        <v>7</v>
      </c>
      <c r="J4010" s="17">
        <v>23491.78</v>
      </c>
      <c r="K4010" s="3" t="s">
        <v>2547</v>
      </c>
      <c r="L4010" s="30">
        <f>IF(M4010="1000 szt.",((J4010/N4010)/1000),IF(M4010="gram",((J4010/N4010)*1000),J4010/N4010))</f>
        <v>0.87869010660183278</v>
      </c>
      <c r="M4010" s="6" t="s">
        <v>19</v>
      </c>
      <c r="N4010" s="11">
        <v>26735</v>
      </c>
      <c r="O4010" s="56" t="s">
        <v>3866</v>
      </c>
    </row>
    <row r="4011" spans="1:15" x14ac:dyDescent="0.3">
      <c r="A4011" s="9">
        <v>45739.25</v>
      </c>
      <c r="B4011" s="2" t="s">
        <v>27</v>
      </c>
      <c r="C4011" s="2" t="s">
        <v>28</v>
      </c>
      <c r="D4011" s="2" t="s">
        <v>1716</v>
      </c>
      <c r="E4011" s="12" t="s">
        <v>267</v>
      </c>
      <c r="G4011" s="2" t="s">
        <v>27</v>
      </c>
      <c r="H4011" s="2" t="s">
        <v>29</v>
      </c>
      <c r="I4011" s="2" t="s">
        <v>30</v>
      </c>
      <c r="J4011" s="17">
        <v>791.44</v>
      </c>
      <c r="L4011" s="30">
        <f>IF(M4011="1000 szt.",((J4011/N4011)/1000),IF(M4011="gram",((J4011/N4011)*1000),J4011/N4011))</f>
        <v>20.100063492063494</v>
      </c>
      <c r="M4011" s="6" t="s">
        <v>31</v>
      </c>
      <c r="N4011" s="11">
        <v>39.375</v>
      </c>
      <c r="O4011" s="56" t="s">
        <v>3866</v>
      </c>
    </row>
    <row r="4012" spans="1:15" ht="20.399999999999999" x14ac:dyDescent="0.3">
      <c r="A4012" s="9">
        <v>45739.25</v>
      </c>
      <c r="B4012" s="2" t="s">
        <v>27</v>
      </c>
      <c r="C4012" s="2" t="s">
        <v>28</v>
      </c>
      <c r="D4012" s="2" t="s">
        <v>1716</v>
      </c>
      <c r="E4012" s="12" t="s">
        <v>267</v>
      </c>
      <c r="G4012" s="2" t="s">
        <v>27</v>
      </c>
      <c r="H4012" s="2" t="s">
        <v>7</v>
      </c>
      <c r="I4012" s="2" t="s">
        <v>7</v>
      </c>
      <c r="J4012" s="17">
        <v>23491.78</v>
      </c>
      <c r="K4012" s="3" t="s">
        <v>2547</v>
      </c>
      <c r="L4012" s="30">
        <f>IF(M4012="1000 szt.",((J4012/N4012)/1000),IF(M4012="gram",((J4012/N4012)*1000),J4012/N4012))</f>
        <v>0.87869010660183278</v>
      </c>
      <c r="M4012" s="6" t="s">
        <v>19</v>
      </c>
      <c r="N4012" s="11">
        <v>26735</v>
      </c>
      <c r="O4012" s="56" t="s">
        <v>3866</v>
      </c>
    </row>
    <row r="4013" spans="1:15" x14ac:dyDescent="0.3">
      <c r="A4013" s="9">
        <v>45739.25</v>
      </c>
      <c r="B4013" s="2" t="s">
        <v>27</v>
      </c>
      <c r="C4013" s="2" t="s">
        <v>28</v>
      </c>
      <c r="D4013" s="2" t="s">
        <v>1716</v>
      </c>
      <c r="E4013" s="12" t="s">
        <v>267</v>
      </c>
      <c r="G4013" s="2" t="s">
        <v>27</v>
      </c>
      <c r="H4013" s="2" t="s">
        <v>29</v>
      </c>
      <c r="I4013" s="2" t="s">
        <v>30</v>
      </c>
      <c r="J4013" s="17">
        <v>791.44</v>
      </c>
      <c r="L4013" s="30">
        <f>IF(M4013="1000 szt.",((J4013/N4013)/1000),IF(M4013="gram",((J4013/N4013)*1000),J4013/N4013))</f>
        <v>20.100063492063494</v>
      </c>
      <c r="M4013" s="6" t="s">
        <v>31</v>
      </c>
      <c r="N4013" s="11">
        <v>39.375</v>
      </c>
      <c r="O4013" s="56" t="s">
        <v>3866</v>
      </c>
    </row>
    <row r="4014" spans="1:15" x14ac:dyDescent="0.3">
      <c r="A4014" s="9">
        <v>45739.25</v>
      </c>
      <c r="B4014" s="2" t="s">
        <v>27</v>
      </c>
      <c r="C4014" s="2" t="s">
        <v>32</v>
      </c>
      <c r="D4014" s="2" t="s">
        <v>1708</v>
      </c>
      <c r="E4014" s="12" t="s">
        <v>174</v>
      </c>
      <c r="G4014" s="2" t="s">
        <v>26</v>
      </c>
      <c r="H4014" s="2" t="s">
        <v>7</v>
      </c>
      <c r="I4014" s="2" t="s">
        <v>7</v>
      </c>
      <c r="J4014" s="17">
        <v>773.25</v>
      </c>
      <c r="L4014" s="30">
        <f>IF(M4014="1000 szt.",((J4014/N4014)/1000),IF(M4014="gram",((J4014/N4014)*1000),J4014/N4014))</f>
        <v>0.87869318181818179</v>
      </c>
      <c r="M4014" s="6" t="s">
        <v>19</v>
      </c>
      <c r="N4014" s="11">
        <v>880</v>
      </c>
      <c r="O4014" s="56" t="s">
        <v>1354</v>
      </c>
    </row>
    <row r="4015" spans="1:15" x14ac:dyDescent="0.3">
      <c r="A4015" s="9">
        <v>45739.25</v>
      </c>
      <c r="B4015" s="2" t="s">
        <v>27</v>
      </c>
      <c r="C4015" s="2" t="s">
        <v>32</v>
      </c>
      <c r="D4015" s="2" t="s">
        <v>1708</v>
      </c>
      <c r="E4015" s="12" t="s">
        <v>174</v>
      </c>
      <c r="G4015" s="2" t="s">
        <v>26</v>
      </c>
      <c r="H4015" s="2" t="s">
        <v>7</v>
      </c>
      <c r="I4015" s="2" t="s">
        <v>7</v>
      </c>
      <c r="J4015" s="17">
        <v>26360.7</v>
      </c>
      <c r="K4015" s="3" t="s">
        <v>2542</v>
      </c>
      <c r="L4015" s="30">
        <f>IF(M4015="1000 szt.",((J4015/N4015)/1000),IF(M4015="gram",((J4015/N4015)*1000),J4015/N4015))</f>
        <v>0.87868999999999997</v>
      </c>
      <c r="M4015" s="6" t="s">
        <v>19</v>
      </c>
      <c r="N4015" s="11">
        <v>30000</v>
      </c>
      <c r="O4015" s="56" t="s">
        <v>1354</v>
      </c>
    </row>
    <row r="4016" spans="1:15" x14ac:dyDescent="0.3">
      <c r="A4016" s="9">
        <v>45739.670138888891</v>
      </c>
      <c r="B4016" s="2" t="s">
        <v>9</v>
      </c>
      <c r="C4016" s="2" t="s">
        <v>4</v>
      </c>
      <c r="D4016" s="2" t="s">
        <v>1709</v>
      </c>
      <c r="E4016" s="12" t="s">
        <v>60</v>
      </c>
      <c r="F4016" s="12" t="s">
        <v>1894</v>
      </c>
      <c r="G4016" s="2" t="s">
        <v>23</v>
      </c>
      <c r="H4016" s="2" t="s">
        <v>17</v>
      </c>
      <c r="I4016" s="2" t="s">
        <v>18</v>
      </c>
      <c r="J4016" s="17">
        <v>10</v>
      </c>
      <c r="K4016" s="3" t="s">
        <v>2548</v>
      </c>
      <c r="L4016" s="30">
        <f>IF(M4016="1000 szt.",((J4016/N4016)/1000),IF(M4016="gram",((J4016/N4016)*1000),J4016/N4016))</f>
        <v>5</v>
      </c>
      <c r="M4016" s="6" t="s">
        <v>19</v>
      </c>
      <c r="N4016" s="11">
        <v>2</v>
      </c>
      <c r="O4016" s="56" t="s">
        <v>1354</v>
      </c>
    </row>
    <row r="4017" spans="1:15" x14ac:dyDescent="0.3">
      <c r="A4017" s="9">
        <v>45739.725694444445</v>
      </c>
      <c r="B4017" s="2" t="s">
        <v>3</v>
      </c>
      <c r="C4017" s="2" t="s">
        <v>4</v>
      </c>
      <c r="D4017" s="2" t="s">
        <v>1708</v>
      </c>
      <c r="E4017" s="12" t="s">
        <v>22</v>
      </c>
      <c r="F4017" s="12" t="s">
        <v>1899</v>
      </c>
      <c r="G4017" s="2" t="s">
        <v>23</v>
      </c>
      <c r="H4017" s="2" t="s">
        <v>10</v>
      </c>
      <c r="I4017" s="2" t="s">
        <v>200</v>
      </c>
      <c r="J4017" s="17">
        <v>54</v>
      </c>
      <c r="L4017" s="30">
        <f>IF(M4017="1000 szt.",((J4017/N4017)/1000),IF(M4017="gram",((J4017/N4017)*1000),J4017/N4017))</f>
        <v>300000</v>
      </c>
      <c r="M4017" s="6" t="s">
        <v>31</v>
      </c>
      <c r="N4017" s="11">
        <v>1.7999999999999998E-4</v>
      </c>
      <c r="O4017" s="56" t="s">
        <v>1354</v>
      </c>
    </row>
    <row r="4018" spans="1:15" x14ac:dyDescent="0.3">
      <c r="A4018" s="9">
        <v>45739.725694444445</v>
      </c>
      <c r="B4018" s="2" t="s">
        <v>3</v>
      </c>
      <c r="C4018" s="2" t="s">
        <v>4</v>
      </c>
      <c r="D4018" s="2" t="s">
        <v>1708</v>
      </c>
      <c r="E4018" s="12" t="s">
        <v>22</v>
      </c>
      <c r="F4018" s="12" t="s">
        <v>1899</v>
      </c>
      <c r="G4018" s="2" t="s">
        <v>23</v>
      </c>
      <c r="H4018" s="2" t="s">
        <v>10</v>
      </c>
      <c r="I4018" s="2" t="s">
        <v>393</v>
      </c>
      <c r="K4018" s="3" t="s">
        <v>2549</v>
      </c>
      <c r="L4018" s="30">
        <f>IF(M4018="1000 szt.",((J4018/N4018)/1000),IF(M4018="gram",((J4018/N4018)*1000),J4018/N4018))</f>
        <v>0</v>
      </c>
      <c r="M4018" s="6" t="s">
        <v>19</v>
      </c>
      <c r="N4018" s="11">
        <v>1</v>
      </c>
      <c r="O4018" s="56" t="s">
        <v>1354</v>
      </c>
    </row>
    <row r="4019" spans="1:15" x14ac:dyDescent="0.3">
      <c r="A4019" s="9">
        <v>45739.732638888891</v>
      </c>
      <c r="B4019" s="2" t="s">
        <v>27</v>
      </c>
      <c r="C4019" s="2" t="s">
        <v>32</v>
      </c>
      <c r="D4019" s="2" t="s">
        <v>1716</v>
      </c>
      <c r="E4019" s="12" t="s">
        <v>277</v>
      </c>
      <c r="G4019" s="2" t="s">
        <v>26</v>
      </c>
      <c r="H4019" s="2" t="s">
        <v>7</v>
      </c>
      <c r="I4019" s="2" t="s">
        <v>7</v>
      </c>
      <c r="J4019" s="17">
        <v>26360.7</v>
      </c>
      <c r="K4019" s="3" t="s">
        <v>1275</v>
      </c>
      <c r="L4019" s="30">
        <f>IF(M4019="1000 szt.",((J4019/N4019)/1000),IF(M4019="gram",((J4019/N4019)*1000),J4019/N4019))</f>
        <v>0.87868999999999997</v>
      </c>
      <c r="M4019" s="6" t="s">
        <v>19</v>
      </c>
      <c r="N4019" s="11">
        <v>30000</v>
      </c>
      <c r="O4019" s="56" t="s">
        <v>1354</v>
      </c>
    </row>
    <row r="4020" spans="1:15" x14ac:dyDescent="0.3">
      <c r="A4020" s="9">
        <v>45740.451388888891</v>
      </c>
      <c r="B4020" s="2" t="s">
        <v>3</v>
      </c>
      <c r="C4020" s="2" t="s">
        <v>4</v>
      </c>
      <c r="D4020" s="2" t="s">
        <v>1708</v>
      </c>
      <c r="E4020" s="12" t="s">
        <v>71</v>
      </c>
      <c r="F4020" s="12" t="s">
        <v>1898</v>
      </c>
      <c r="G4020" s="2" t="s">
        <v>23</v>
      </c>
      <c r="H4020" s="2" t="s">
        <v>7</v>
      </c>
      <c r="I4020" s="2" t="s">
        <v>7</v>
      </c>
      <c r="J4020" s="17">
        <v>52.72</v>
      </c>
      <c r="K4020" s="3" t="s">
        <v>2550</v>
      </c>
      <c r="L4020" s="30">
        <f>IF(M4020="1000 szt.",((J4020/N4020)/1000),IF(M4020="gram",((J4020/N4020)*1000),J4020/N4020))</f>
        <v>0.8786666666666666</v>
      </c>
      <c r="M4020" s="6" t="s">
        <v>19</v>
      </c>
      <c r="N4020" s="11">
        <v>60</v>
      </c>
      <c r="O4020" s="56" t="s">
        <v>1354</v>
      </c>
    </row>
    <row r="4021" spans="1:15" x14ac:dyDescent="0.3">
      <c r="A4021" s="9">
        <v>45740.458333333336</v>
      </c>
      <c r="B4021" s="2" t="s">
        <v>3</v>
      </c>
      <c r="C4021" s="2" t="s">
        <v>4</v>
      </c>
      <c r="D4021" s="2" t="s">
        <v>1708</v>
      </c>
      <c r="E4021" s="12" t="s">
        <v>71</v>
      </c>
      <c r="F4021" s="12" t="s">
        <v>1898</v>
      </c>
      <c r="G4021" s="2" t="s">
        <v>23</v>
      </c>
      <c r="H4021" s="2" t="s">
        <v>7</v>
      </c>
      <c r="I4021" s="2" t="s">
        <v>7</v>
      </c>
      <c r="J4021" s="17">
        <v>21.97</v>
      </c>
      <c r="K4021" s="3" t="s">
        <v>2551</v>
      </c>
      <c r="L4021" s="30">
        <f>IF(M4021="1000 szt.",((J4021/N4021)/1000),IF(M4021="gram",((J4021/N4021)*1000),J4021/N4021))</f>
        <v>0.87879999999999991</v>
      </c>
      <c r="M4021" s="6" t="s">
        <v>19</v>
      </c>
      <c r="N4021" s="11">
        <v>25</v>
      </c>
      <c r="O4021" s="56" t="s">
        <v>1354</v>
      </c>
    </row>
    <row r="4022" spans="1:15" x14ac:dyDescent="0.3">
      <c r="A4022" s="9">
        <v>45740.461805555555</v>
      </c>
      <c r="B4022" s="2" t="s">
        <v>3</v>
      </c>
      <c r="C4022" s="2" t="s">
        <v>4</v>
      </c>
      <c r="D4022" s="2" t="s">
        <v>1708</v>
      </c>
      <c r="E4022" s="12" t="s">
        <v>71</v>
      </c>
      <c r="F4022" s="12" t="s">
        <v>1898</v>
      </c>
      <c r="G4022" s="2" t="s">
        <v>23</v>
      </c>
      <c r="H4022" s="2" t="s">
        <v>7</v>
      </c>
      <c r="I4022" s="2" t="s">
        <v>7</v>
      </c>
      <c r="J4022" s="17">
        <v>52.72</v>
      </c>
      <c r="K4022" s="3" t="s">
        <v>2552</v>
      </c>
      <c r="L4022" s="30">
        <f>IF(M4022="1000 szt.",((J4022/N4022)/1000),IF(M4022="gram",((J4022/N4022)*1000),J4022/N4022))</f>
        <v>0.8786666666666666</v>
      </c>
      <c r="M4022" s="6" t="s">
        <v>19</v>
      </c>
      <c r="N4022" s="11">
        <v>60</v>
      </c>
      <c r="O4022" s="56" t="s">
        <v>1354</v>
      </c>
    </row>
    <row r="4023" spans="1:15" ht="20.399999999999999" x14ac:dyDescent="0.3">
      <c r="A4023" s="9">
        <v>45737.631944444445</v>
      </c>
      <c r="B4023" s="2" t="s">
        <v>27</v>
      </c>
      <c r="C4023" s="2" t="s">
        <v>28</v>
      </c>
      <c r="D4023" s="2" t="s">
        <v>1712</v>
      </c>
      <c r="E4023" s="12" t="s">
        <v>1094</v>
      </c>
      <c r="G4023" s="2" t="s">
        <v>27</v>
      </c>
      <c r="H4023" s="2" t="s">
        <v>37</v>
      </c>
      <c r="I4023" s="2" t="s">
        <v>38</v>
      </c>
      <c r="J4023" s="17">
        <v>175000</v>
      </c>
      <c r="K4023" s="3" t="s">
        <v>2553</v>
      </c>
      <c r="L4023" s="30">
        <f>IF(M4023="1000 szt.",((J4023/N4023)/1000),IF(M4023="gram",((J4023/N4023)*1000),J4023/N4023))</f>
        <v>175000</v>
      </c>
      <c r="M4023" s="6" t="s">
        <v>19</v>
      </c>
      <c r="N4023" s="11">
        <v>1</v>
      </c>
      <c r="O4023" s="56" t="s">
        <v>1166</v>
      </c>
    </row>
    <row r="4024" spans="1:15" ht="20.399999999999999" x14ac:dyDescent="0.3">
      <c r="A4024" s="9">
        <v>45737.631944444445</v>
      </c>
      <c r="B4024" s="2" t="s">
        <v>27</v>
      </c>
      <c r="C4024" s="2" t="s">
        <v>28</v>
      </c>
      <c r="D4024" s="2" t="s">
        <v>1712</v>
      </c>
      <c r="E4024" s="12" t="s">
        <v>1094</v>
      </c>
      <c r="G4024" s="2" t="s">
        <v>27</v>
      </c>
      <c r="H4024" s="2" t="s">
        <v>37</v>
      </c>
      <c r="I4024" s="2" t="s">
        <v>38</v>
      </c>
      <c r="J4024" s="17">
        <v>170000</v>
      </c>
      <c r="K4024" s="3" t="s">
        <v>2554</v>
      </c>
      <c r="L4024" s="30">
        <f>IF(M4024="1000 szt.",((J4024/N4024)/1000),IF(M4024="gram",((J4024/N4024)*1000),J4024/N4024))</f>
        <v>170000</v>
      </c>
      <c r="M4024" s="6" t="s">
        <v>19</v>
      </c>
      <c r="N4024" s="11">
        <v>1</v>
      </c>
      <c r="O4024" s="56" t="s">
        <v>1166</v>
      </c>
    </row>
    <row r="4025" spans="1:15" ht="20.399999999999999" x14ac:dyDescent="0.3">
      <c r="A4025" s="9">
        <v>45737.631944444445</v>
      </c>
      <c r="B4025" s="2" t="s">
        <v>27</v>
      </c>
      <c r="C4025" s="2" t="s">
        <v>28</v>
      </c>
      <c r="D4025" s="2" t="s">
        <v>1712</v>
      </c>
      <c r="E4025" s="12" t="s">
        <v>1094</v>
      </c>
      <c r="G4025" s="2" t="s">
        <v>27</v>
      </c>
      <c r="H4025" s="2" t="s">
        <v>37</v>
      </c>
      <c r="I4025" s="2" t="s">
        <v>38</v>
      </c>
      <c r="J4025" s="17">
        <v>165000</v>
      </c>
      <c r="K4025" s="3" t="s">
        <v>2555</v>
      </c>
      <c r="L4025" s="30">
        <f>IF(M4025="1000 szt.",((J4025/N4025)/1000),IF(M4025="gram",((J4025/N4025)*1000),J4025/N4025))</f>
        <v>165000</v>
      </c>
      <c r="M4025" s="6" t="s">
        <v>19</v>
      </c>
      <c r="N4025" s="11">
        <v>1</v>
      </c>
      <c r="O4025" s="56" t="s">
        <v>1166</v>
      </c>
    </row>
    <row r="4026" spans="1:15" ht="20.399999999999999" x14ac:dyDescent="0.3">
      <c r="A4026" s="9">
        <v>45737.631944444445</v>
      </c>
      <c r="B4026" s="2" t="s">
        <v>27</v>
      </c>
      <c r="C4026" s="2" t="s">
        <v>28</v>
      </c>
      <c r="D4026" s="2" t="s">
        <v>1712</v>
      </c>
      <c r="E4026" s="12" t="s">
        <v>1094</v>
      </c>
      <c r="G4026" s="2" t="s">
        <v>27</v>
      </c>
      <c r="H4026" s="2" t="s">
        <v>37</v>
      </c>
      <c r="I4026" s="2" t="s">
        <v>38</v>
      </c>
      <c r="J4026" s="17">
        <v>120000</v>
      </c>
      <c r="K4026" s="3" t="s">
        <v>2556</v>
      </c>
      <c r="L4026" s="30">
        <f>IF(M4026="1000 szt.",((J4026/N4026)/1000),IF(M4026="gram",((J4026/N4026)*1000),J4026/N4026))</f>
        <v>120000</v>
      </c>
      <c r="M4026" s="6" t="s">
        <v>19</v>
      </c>
      <c r="N4026" s="11">
        <v>1</v>
      </c>
      <c r="O4026" s="56" t="s">
        <v>1166</v>
      </c>
    </row>
    <row r="4027" spans="1:15" ht="20.399999999999999" x14ac:dyDescent="0.3">
      <c r="A4027" s="9">
        <v>45737.631944444445</v>
      </c>
      <c r="B4027" s="2" t="s">
        <v>27</v>
      </c>
      <c r="C4027" s="2" t="s">
        <v>28</v>
      </c>
      <c r="D4027" s="2" t="s">
        <v>1712</v>
      </c>
      <c r="E4027" s="12" t="s">
        <v>1094</v>
      </c>
      <c r="G4027" s="2" t="s">
        <v>27</v>
      </c>
      <c r="H4027" s="2" t="s">
        <v>37</v>
      </c>
      <c r="I4027" s="2" t="s">
        <v>38</v>
      </c>
      <c r="J4027" s="17">
        <v>55000</v>
      </c>
      <c r="K4027" s="3" t="s">
        <v>2557</v>
      </c>
      <c r="L4027" s="30">
        <f>IF(M4027="1000 szt.",((J4027/N4027)/1000),IF(M4027="gram",((J4027/N4027)*1000),J4027/N4027))</f>
        <v>55000</v>
      </c>
      <c r="M4027" s="6" t="s">
        <v>19</v>
      </c>
      <c r="N4027" s="11">
        <v>1</v>
      </c>
      <c r="O4027" s="56" t="s">
        <v>1166</v>
      </c>
    </row>
    <row r="4028" spans="1:15" x14ac:dyDescent="0.3">
      <c r="A4028" s="9">
        <v>45738.024305555555</v>
      </c>
      <c r="B4028" s="2" t="s">
        <v>3</v>
      </c>
      <c r="C4028" s="2" t="s">
        <v>4</v>
      </c>
      <c r="D4028" s="2" t="s">
        <v>1709</v>
      </c>
      <c r="E4028" s="12" t="s">
        <v>103</v>
      </c>
      <c r="F4028" s="12" t="s">
        <v>1897</v>
      </c>
      <c r="G4028" s="2" t="s">
        <v>23</v>
      </c>
      <c r="H4028" s="2" t="s">
        <v>17</v>
      </c>
      <c r="I4028" s="2" t="s">
        <v>18</v>
      </c>
      <c r="J4028" s="17">
        <v>1.3</v>
      </c>
      <c r="K4028" s="3" t="s">
        <v>2558</v>
      </c>
      <c r="L4028" s="30">
        <f>IF(M4028="1000 szt.",((J4028/N4028)/1000),IF(M4028="gram",((J4028/N4028)*1000),J4028/N4028))</f>
        <v>1.3</v>
      </c>
      <c r="M4028" s="6" t="s">
        <v>19</v>
      </c>
      <c r="N4028" s="11">
        <v>1</v>
      </c>
      <c r="O4028" s="56" t="s">
        <v>1354</v>
      </c>
    </row>
    <row r="4029" spans="1:15" x14ac:dyDescent="0.3">
      <c r="A4029" s="9">
        <v>45738.024305555555</v>
      </c>
      <c r="B4029" s="2" t="s">
        <v>3</v>
      </c>
      <c r="C4029" s="2" t="s">
        <v>4</v>
      </c>
      <c r="D4029" s="2" t="s">
        <v>1709</v>
      </c>
      <c r="E4029" s="12" t="s">
        <v>103</v>
      </c>
      <c r="F4029" s="12" t="s">
        <v>1897</v>
      </c>
      <c r="G4029" s="2" t="s">
        <v>23</v>
      </c>
      <c r="H4029" s="2" t="s">
        <v>17</v>
      </c>
      <c r="I4029" s="2" t="s">
        <v>18</v>
      </c>
      <c r="J4029" s="17">
        <v>1.3</v>
      </c>
      <c r="K4029" s="3" t="s">
        <v>2558</v>
      </c>
      <c r="L4029" s="30">
        <f>IF(M4029="1000 szt.",((J4029/N4029)/1000),IF(M4029="gram",((J4029/N4029)*1000),J4029/N4029))</f>
        <v>1.3</v>
      </c>
      <c r="M4029" s="6" t="s">
        <v>19</v>
      </c>
      <c r="N4029" s="11">
        <v>1</v>
      </c>
      <c r="O4029" s="56" t="s">
        <v>1354</v>
      </c>
    </row>
    <row r="4030" spans="1:15" x14ac:dyDescent="0.3">
      <c r="A4030" s="9">
        <v>45740.541666666664</v>
      </c>
      <c r="B4030" s="2" t="s">
        <v>3</v>
      </c>
      <c r="C4030" s="2" t="s">
        <v>4</v>
      </c>
      <c r="D4030" s="2" t="s">
        <v>1708</v>
      </c>
      <c r="E4030" s="12" t="s">
        <v>25</v>
      </c>
      <c r="F4030" s="12" t="s">
        <v>1901</v>
      </c>
      <c r="G4030" s="2" t="s">
        <v>26</v>
      </c>
      <c r="H4030" s="2" t="s">
        <v>7</v>
      </c>
      <c r="I4030" s="2" t="s">
        <v>7</v>
      </c>
      <c r="J4030" s="17">
        <v>66.78</v>
      </c>
      <c r="L4030" s="30">
        <f>IF(M4030="1000 szt.",((J4030/N4030)/1000),IF(M4030="gram",((J4030/N4030)*1000),J4030/N4030))</f>
        <v>0.87868421052631585</v>
      </c>
      <c r="M4030" s="6" t="s">
        <v>19</v>
      </c>
      <c r="N4030" s="11">
        <v>76</v>
      </c>
      <c r="O4030" s="56" t="s">
        <v>1354</v>
      </c>
    </row>
    <row r="4031" spans="1:15" x14ac:dyDescent="0.3">
      <c r="A4031" s="9">
        <v>45740.587500000001</v>
      </c>
      <c r="B4031" s="2" t="s">
        <v>27</v>
      </c>
      <c r="C4031" s="2" t="s">
        <v>28</v>
      </c>
      <c r="D4031" s="2" t="s">
        <v>1711</v>
      </c>
      <c r="E4031" s="12" t="s">
        <v>1711</v>
      </c>
      <c r="G4031" s="2" t="s">
        <v>27</v>
      </c>
      <c r="H4031" s="2" t="s">
        <v>11</v>
      </c>
      <c r="I4031" s="2" t="s">
        <v>11</v>
      </c>
      <c r="J4031" s="17">
        <v>24000</v>
      </c>
      <c r="K4031" s="3" t="s">
        <v>577</v>
      </c>
      <c r="L4031" s="30">
        <f>IF(M4031="1000 szt.",((J4031/N4031)/1000),IF(M4031="gram",((J4031/N4031)*1000),J4031/N4031))</f>
        <v>12000</v>
      </c>
      <c r="M4031" s="6" t="s">
        <v>19</v>
      </c>
      <c r="N4031" s="11">
        <v>2</v>
      </c>
      <c r="O4031" s="56" t="s">
        <v>1164</v>
      </c>
    </row>
    <row r="4032" spans="1:15" x14ac:dyDescent="0.3">
      <c r="A4032" s="9">
        <v>45740.729166666664</v>
      </c>
      <c r="B4032" s="2" t="s">
        <v>27</v>
      </c>
      <c r="C4032" s="2" t="s">
        <v>28</v>
      </c>
      <c r="D4032" s="2" t="s">
        <v>1711</v>
      </c>
      <c r="E4032" s="12" t="s">
        <v>5</v>
      </c>
      <c r="G4032" s="2" t="s">
        <v>27</v>
      </c>
      <c r="H4032" s="2" t="s">
        <v>29</v>
      </c>
      <c r="I4032" s="2" t="s">
        <v>134</v>
      </c>
      <c r="J4032" s="17">
        <v>3529.78</v>
      </c>
      <c r="L4032" s="30">
        <f>IF(M4032="1000 szt.",((J4032/N4032)/1000),IF(M4032="gram",((J4032/N4032)*1000),J4032/N4032))</f>
        <v>842.42959427207632</v>
      </c>
      <c r="M4032" s="6" t="s">
        <v>31</v>
      </c>
      <c r="N4032" s="11">
        <v>4.1900000000000004</v>
      </c>
      <c r="O4032" s="56" t="s">
        <v>1354</v>
      </c>
    </row>
    <row r="4033" spans="1:15" x14ac:dyDescent="0.3">
      <c r="A4033" s="9">
        <v>45740.729166666664</v>
      </c>
      <c r="B4033" s="2" t="s">
        <v>27</v>
      </c>
      <c r="C4033" s="2" t="s">
        <v>28</v>
      </c>
      <c r="D4033" s="2" t="s">
        <v>1711</v>
      </c>
      <c r="E4033" s="12" t="s">
        <v>5</v>
      </c>
      <c r="G4033" s="2" t="s">
        <v>27</v>
      </c>
      <c r="H4033" s="2" t="s">
        <v>7</v>
      </c>
      <c r="I4033" s="2" t="s">
        <v>7</v>
      </c>
      <c r="J4033" s="17">
        <v>439.35</v>
      </c>
      <c r="K4033" s="3" t="s">
        <v>2559</v>
      </c>
      <c r="L4033" s="30">
        <f>IF(M4033="1000 szt.",((J4033/N4033)/1000),IF(M4033="gram",((J4033/N4033)*1000),J4033/N4033))</f>
        <v>0.87870000000000004</v>
      </c>
      <c r="M4033" s="6" t="s">
        <v>19</v>
      </c>
      <c r="N4033" s="11">
        <v>500</v>
      </c>
      <c r="O4033" s="56" t="s">
        <v>1354</v>
      </c>
    </row>
    <row r="4034" spans="1:15" x14ac:dyDescent="0.3">
      <c r="A4034" s="9">
        <v>45740.729166666664</v>
      </c>
      <c r="B4034" s="2" t="s">
        <v>27</v>
      </c>
      <c r="C4034" s="2" t="s">
        <v>28</v>
      </c>
      <c r="D4034" s="2" t="s">
        <v>1711</v>
      </c>
      <c r="E4034" s="12" t="s">
        <v>5</v>
      </c>
      <c r="G4034" s="2" t="s">
        <v>27</v>
      </c>
      <c r="H4034" s="2" t="s">
        <v>29</v>
      </c>
      <c r="I4034" s="2" t="s">
        <v>134</v>
      </c>
      <c r="J4034" s="17">
        <v>705.11</v>
      </c>
      <c r="L4034" s="30">
        <f>IF(M4034="1000 szt.",((J4034/N4034)/1000),IF(M4034="gram",((J4034/N4034)*1000),J4034/N4034))</f>
        <v>842.42532855436082</v>
      </c>
      <c r="M4034" s="6" t="s">
        <v>31</v>
      </c>
      <c r="N4034" s="11">
        <v>0.83699999999999997</v>
      </c>
      <c r="O4034" s="56" t="s">
        <v>1354</v>
      </c>
    </row>
    <row r="4035" spans="1:15" x14ac:dyDescent="0.3">
      <c r="A4035" s="9">
        <v>45740.729166666664</v>
      </c>
      <c r="B4035" s="2" t="s">
        <v>27</v>
      </c>
      <c r="C4035" s="2" t="s">
        <v>28</v>
      </c>
      <c r="D4035" s="2" t="s">
        <v>1711</v>
      </c>
      <c r="E4035" s="12" t="s">
        <v>5</v>
      </c>
      <c r="G4035" s="2" t="s">
        <v>27</v>
      </c>
      <c r="H4035" s="2" t="s">
        <v>7</v>
      </c>
      <c r="I4035" s="2" t="s">
        <v>7</v>
      </c>
      <c r="J4035" s="17">
        <v>70.3</v>
      </c>
      <c r="K4035" s="3" t="s">
        <v>2559</v>
      </c>
      <c r="L4035" s="30">
        <f>IF(M4035="1000 szt.",((J4035/N4035)/1000),IF(M4035="gram",((J4035/N4035)*1000),J4035/N4035))</f>
        <v>0.87874999999999992</v>
      </c>
      <c r="M4035" s="6" t="s">
        <v>19</v>
      </c>
      <c r="N4035" s="11">
        <v>80</v>
      </c>
      <c r="O4035" s="56" t="s">
        <v>1354</v>
      </c>
    </row>
    <row r="4036" spans="1:15" ht="20.399999999999999" x14ac:dyDescent="0.3">
      <c r="A4036" s="9">
        <v>45740.583333333336</v>
      </c>
      <c r="B4036" s="2" t="s">
        <v>27</v>
      </c>
      <c r="C4036" s="2" t="s">
        <v>28</v>
      </c>
      <c r="D4036" s="2" t="s">
        <v>1708</v>
      </c>
      <c r="E4036" s="12" t="s">
        <v>25</v>
      </c>
      <c r="G4036" s="2" t="s">
        <v>27</v>
      </c>
      <c r="H4036" s="2" t="s">
        <v>37</v>
      </c>
      <c r="I4036" s="2" t="s">
        <v>38</v>
      </c>
      <c r="J4036" s="17">
        <v>300000</v>
      </c>
      <c r="K4036" s="3" t="s">
        <v>2560</v>
      </c>
      <c r="L4036" s="30">
        <f>IF(M4036="1000 szt.",((J4036/N4036)/1000),IF(M4036="gram",((J4036/N4036)*1000),J4036/N4036))</f>
        <v>300000</v>
      </c>
      <c r="M4036" s="6" t="s">
        <v>19</v>
      </c>
      <c r="N4036" s="11">
        <v>1</v>
      </c>
      <c r="O4036" s="56" t="s">
        <v>1166</v>
      </c>
    </row>
    <row r="4037" spans="1:15" x14ac:dyDescent="0.3">
      <c r="A4037" s="9">
        <v>45740.583333333336</v>
      </c>
      <c r="B4037" s="2" t="s">
        <v>27</v>
      </c>
      <c r="C4037" s="2" t="s">
        <v>28</v>
      </c>
      <c r="D4037" s="2" t="s">
        <v>1708</v>
      </c>
      <c r="E4037" s="12" t="s">
        <v>25</v>
      </c>
      <c r="G4037" s="2" t="s">
        <v>27</v>
      </c>
      <c r="H4037" s="2" t="s">
        <v>64</v>
      </c>
      <c r="I4037" s="2" t="s">
        <v>85</v>
      </c>
      <c r="K4037" s="3" t="s">
        <v>2561</v>
      </c>
      <c r="L4037" s="30">
        <f>IF(M4037="1000 szt.",((J4037/N4037)/1000),IF(M4037="gram",((J4037/N4037)*1000),J4037/N4037))</f>
        <v>0</v>
      </c>
      <c r="M4037" s="6" t="s">
        <v>19</v>
      </c>
      <c r="N4037" s="11">
        <v>1</v>
      </c>
      <c r="O4037" s="56" t="s">
        <v>1166</v>
      </c>
    </row>
    <row r="4038" spans="1:15" x14ac:dyDescent="0.3">
      <c r="A4038" s="9">
        <v>45740.583333333336</v>
      </c>
      <c r="B4038" s="2" t="s">
        <v>27</v>
      </c>
      <c r="C4038" s="2" t="s">
        <v>28</v>
      </c>
      <c r="D4038" s="2" t="s">
        <v>1708</v>
      </c>
      <c r="E4038" s="12" t="s">
        <v>25</v>
      </c>
      <c r="G4038" s="2" t="s">
        <v>27</v>
      </c>
      <c r="H4038" s="2" t="s">
        <v>37</v>
      </c>
      <c r="I4038" s="2" t="s">
        <v>38</v>
      </c>
      <c r="J4038" s="17">
        <v>300000</v>
      </c>
      <c r="L4038" s="30">
        <f>IF(M4038="1000 szt.",((J4038/N4038)/1000),IF(M4038="gram",((J4038/N4038)*1000),J4038/N4038))</f>
        <v>300000</v>
      </c>
      <c r="M4038" s="6" t="s">
        <v>19</v>
      </c>
      <c r="N4038" s="11">
        <v>1</v>
      </c>
      <c r="O4038" s="56" t="s">
        <v>1166</v>
      </c>
    </row>
    <row r="4039" spans="1:15" x14ac:dyDescent="0.3">
      <c r="A4039" s="9">
        <v>45740.583333333336</v>
      </c>
      <c r="B4039" s="2" t="s">
        <v>27</v>
      </c>
      <c r="C4039" s="2" t="s">
        <v>28</v>
      </c>
      <c r="D4039" s="2" t="s">
        <v>1708</v>
      </c>
      <c r="E4039" s="12" t="s">
        <v>25</v>
      </c>
      <c r="G4039" s="2" t="s">
        <v>27</v>
      </c>
      <c r="H4039" s="2" t="s">
        <v>37</v>
      </c>
      <c r="I4039" s="2" t="s">
        <v>38</v>
      </c>
      <c r="J4039" s="17">
        <v>25000</v>
      </c>
      <c r="K4039" s="3" t="s">
        <v>2562</v>
      </c>
      <c r="L4039" s="30">
        <f>IF(M4039="1000 szt.",((J4039/N4039)/1000),IF(M4039="gram",((J4039/N4039)*1000),J4039/N4039))</f>
        <v>25000</v>
      </c>
      <c r="M4039" s="6" t="s">
        <v>19</v>
      </c>
      <c r="N4039" s="11">
        <v>1</v>
      </c>
      <c r="O4039" s="56" t="s">
        <v>1166</v>
      </c>
    </row>
    <row r="4040" spans="1:15" x14ac:dyDescent="0.3">
      <c r="A4040" s="9">
        <v>45740.583333333336</v>
      </c>
      <c r="B4040" s="2" t="s">
        <v>27</v>
      </c>
      <c r="C4040" s="2" t="s">
        <v>28</v>
      </c>
      <c r="D4040" s="2" t="s">
        <v>1708</v>
      </c>
      <c r="E4040" s="12" t="s">
        <v>25</v>
      </c>
      <c r="G4040" s="2" t="s">
        <v>27</v>
      </c>
      <c r="H4040" s="2" t="s">
        <v>10</v>
      </c>
      <c r="I4040" s="2" t="s">
        <v>35</v>
      </c>
      <c r="J4040" s="17">
        <v>2407500</v>
      </c>
      <c r="L4040" s="30">
        <f>IF(M4040="1000 szt.",((J4040/N4040)/1000),IF(M4040="gram",((J4040/N4040)*1000),J4040/N4040))</f>
        <v>45000</v>
      </c>
      <c r="M4040" s="6" t="s">
        <v>31</v>
      </c>
      <c r="N4040" s="11">
        <v>53.5</v>
      </c>
      <c r="O4040" s="56" t="s">
        <v>1166</v>
      </c>
    </row>
    <row r="4041" spans="1:15" x14ac:dyDescent="0.3">
      <c r="A4041" s="9">
        <v>45740.583333333336</v>
      </c>
      <c r="B4041" s="2" t="s">
        <v>27</v>
      </c>
      <c r="C4041" s="2" t="s">
        <v>28</v>
      </c>
      <c r="D4041" s="2" t="s">
        <v>1708</v>
      </c>
      <c r="E4041" s="12" t="s">
        <v>25</v>
      </c>
      <c r="G4041" s="2" t="s">
        <v>27</v>
      </c>
      <c r="H4041" s="2" t="s">
        <v>10</v>
      </c>
      <c r="I4041" s="2" t="s">
        <v>219</v>
      </c>
      <c r="J4041" s="17">
        <v>1085000</v>
      </c>
      <c r="L4041" s="30">
        <f>IF(M4041="1000 szt.",((J4041/N4041)/1000),IF(M4041="gram",((J4041/N4041)*1000),J4041/N4041))</f>
        <v>70000</v>
      </c>
      <c r="M4041" s="6" t="s">
        <v>31</v>
      </c>
      <c r="N4041" s="11">
        <v>15.5</v>
      </c>
      <c r="O4041" s="56" t="s">
        <v>1166</v>
      </c>
    </row>
    <row r="4042" spans="1:15" x14ac:dyDescent="0.3">
      <c r="A4042" s="9">
        <v>45740.583333333336</v>
      </c>
      <c r="B4042" s="2" t="s">
        <v>27</v>
      </c>
      <c r="C4042" s="2" t="s">
        <v>28</v>
      </c>
      <c r="D4042" s="2" t="s">
        <v>1708</v>
      </c>
      <c r="E4042" s="12" t="s">
        <v>25</v>
      </c>
      <c r="G4042" s="2" t="s">
        <v>27</v>
      </c>
      <c r="H4042" s="2" t="s">
        <v>10</v>
      </c>
      <c r="I4042" s="2" t="s">
        <v>11</v>
      </c>
      <c r="J4042" s="17">
        <v>87500</v>
      </c>
      <c r="K4042" s="3" t="s">
        <v>366</v>
      </c>
      <c r="L4042" s="30">
        <f>IF(M4042="1000 szt.",((J4042/N4042)/1000),IF(M4042="gram",((J4042/N4042)*1000),J4042/N4042))</f>
        <v>35000</v>
      </c>
      <c r="M4042" s="6" t="s">
        <v>31</v>
      </c>
      <c r="N4042" s="11">
        <v>2.5</v>
      </c>
      <c r="O4042" s="56" t="s">
        <v>1166</v>
      </c>
    </row>
    <row r="4043" spans="1:15" x14ac:dyDescent="0.3">
      <c r="A4043" s="9">
        <v>45740.583333333336</v>
      </c>
      <c r="B4043" s="2" t="s">
        <v>27</v>
      </c>
      <c r="C4043" s="2" t="s">
        <v>28</v>
      </c>
      <c r="D4043" s="2" t="s">
        <v>1708</v>
      </c>
      <c r="E4043" s="12" t="s">
        <v>25</v>
      </c>
      <c r="G4043" s="2" t="s">
        <v>27</v>
      </c>
      <c r="H4043" s="2" t="s">
        <v>10</v>
      </c>
      <c r="I4043" s="2" t="s">
        <v>74</v>
      </c>
      <c r="J4043" s="17">
        <v>1025000</v>
      </c>
      <c r="L4043" s="30">
        <f>IF(M4043="1000 szt.",((J4043/N4043)/1000),IF(M4043="gram",((J4043/N4043)*1000),J4043/N4043))</f>
        <v>50000</v>
      </c>
      <c r="M4043" s="6" t="s">
        <v>31</v>
      </c>
      <c r="N4043" s="11">
        <v>20.5</v>
      </c>
      <c r="O4043" s="56" t="s">
        <v>1166</v>
      </c>
    </row>
    <row r="4044" spans="1:15" x14ac:dyDescent="0.3">
      <c r="A4044" s="9">
        <v>45740.854166666664</v>
      </c>
      <c r="B4044" s="2" t="s">
        <v>27</v>
      </c>
      <c r="C4044" s="2" t="s">
        <v>28</v>
      </c>
      <c r="D4044" s="2" t="s">
        <v>1708</v>
      </c>
      <c r="E4044" s="12" t="s">
        <v>71</v>
      </c>
      <c r="G4044" s="2" t="s">
        <v>27</v>
      </c>
      <c r="H4044" s="2" t="s">
        <v>37</v>
      </c>
      <c r="I4044" s="2" t="s">
        <v>364</v>
      </c>
      <c r="J4044" s="17">
        <v>441000</v>
      </c>
      <c r="K4044" s="3" t="s">
        <v>2563</v>
      </c>
      <c r="L4044" s="30">
        <f>IF(M4044="1000 szt.",((J4044/N4044)/1000),IF(M4044="gram",((J4044/N4044)*1000),J4044/N4044))</f>
        <v>441000</v>
      </c>
      <c r="M4044" s="6" t="s">
        <v>19</v>
      </c>
      <c r="N4044" s="11">
        <v>1</v>
      </c>
      <c r="O4044" s="56" t="s">
        <v>1166</v>
      </c>
    </row>
    <row r="4045" spans="1:15" x14ac:dyDescent="0.3">
      <c r="A4045" s="9">
        <v>45740.854166666664</v>
      </c>
      <c r="B4045" s="2" t="s">
        <v>27</v>
      </c>
      <c r="C4045" s="2" t="s">
        <v>28</v>
      </c>
      <c r="D4045" s="2" t="s">
        <v>1708</v>
      </c>
      <c r="E4045" s="12" t="s">
        <v>71</v>
      </c>
      <c r="G4045" s="2" t="s">
        <v>27</v>
      </c>
      <c r="H4045" s="2" t="s">
        <v>37</v>
      </c>
      <c r="I4045" s="2" t="s">
        <v>324</v>
      </c>
      <c r="J4045" s="17">
        <v>105000</v>
      </c>
      <c r="K4045" s="3" t="s">
        <v>1628</v>
      </c>
      <c r="L4045" s="30">
        <f>IF(M4045="1000 szt.",((J4045/N4045)/1000),IF(M4045="gram",((J4045/N4045)*1000),J4045/N4045))</f>
        <v>105000</v>
      </c>
      <c r="M4045" s="6" t="s">
        <v>19</v>
      </c>
      <c r="N4045" s="11">
        <v>1</v>
      </c>
      <c r="O4045" s="56" t="s">
        <v>1166</v>
      </c>
    </row>
    <row r="4046" spans="1:15" x14ac:dyDescent="0.3">
      <c r="A4046" s="9">
        <v>45741.427083333336</v>
      </c>
      <c r="B4046" s="2" t="s">
        <v>27</v>
      </c>
      <c r="C4046" s="2" t="s">
        <v>32</v>
      </c>
      <c r="D4046" s="2" t="s">
        <v>1709</v>
      </c>
      <c r="E4046" s="12" t="s">
        <v>99</v>
      </c>
      <c r="G4046" s="2" t="s">
        <v>23</v>
      </c>
      <c r="H4046" s="2" t="s">
        <v>55</v>
      </c>
      <c r="I4046" s="2" t="s">
        <v>57</v>
      </c>
      <c r="J4046" s="17">
        <v>400</v>
      </c>
      <c r="L4046" s="30">
        <f>IF(M4046="1000 szt.",((J4046/N4046)/1000),IF(M4046="gram",((J4046/N4046)*1000),J4046/N4046))</f>
        <v>40</v>
      </c>
      <c r="M4046" s="6" t="s">
        <v>46</v>
      </c>
      <c r="N4046" s="11">
        <v>10</v>
      </c>
      <c r="O4046" s="56" t="s">
        <v>1354</v>
      </c>
    </row>
    <row r="4047" spans="1:15" x14ac:dyDescent="0.3">
      <c r="A4047" s="9">
        <v>45741.409722222219</v>
      </c>
      <c r="B4047" s="2" t="s">
        <v>27</v>
      </c>
      <c r="C4047" s="2" t="s">
        <v>32</v>
      </c>
      <c r="D4047" s="2" t="s">
        <v>1709</v>
      </c>
      <c r="E4047" s="12" t="s">
        <v>138</v>
      </c>
      <c r="G4047" s="2" t="s">
        <v>23</v>
      </c>
      <c r="H4047" s="2" t="s">
        <v>7</v>
      </c>
      <c r="I4047" s="2" t="s">
        <v>7</v>
      </c>
      <c r="J4047" s="17">
        <v>1282.8900000000001</v>
      </c>
      <c r="K4047" s="3" t="s">
        <v>2564</v>
      </c>
      <c r="L4047" s="30">
        <f>IF(M4047="1000 szt.",((J4047/N4047)/1000),IF(M4047="gram",((J4047/N4047)*1000),J4047/N4047))</f>
        <v>0.8786917808219179</v>
      </c>
      <c r="M4047" s="6" t="s">
        <v>19</v>
      </c>
      <c r="N4047" s="11">
        <v>1460</v>
      </c>
      <c r="O4047" s="56" t="s">
        <v>1354</v>
      </c>
    </row>
    <row r="4048" spans="1:15" x14ac:dyDescent="0.3">
      <c r="A4048" s="9">
        <v>45741.409722222219</v>
      </c>
      <c r="B4048" s="2" t="s">
        <v>27</v>
      </c>
      <c r="C4048" s="2" t="s">
        <v>32</v>
      </c>
      <c r="D4048" s="2" t="s">
        <v>1709</v>
      </c>
      <c r="E4048" s="12" t="s">
        <v>138</v>
      </c>
      <c r="G4048" s="2" t="s">
        <v>23</v>
      </c>
      <c r="H4048" s="2" t="s">
        <v>55</v>
      </c>
      <c r="I4048" s="2" t="s">
        <v>57</v>
      </c>
      <c r="J4048" s="17">
        <v>120</v>
      </c>
      <c r="L4048" s="30">
        <f>IF(M4048="1000 szt.",((J4048/N4048)/1000),IF(M4048="gram",((J4048/N4048)*1000),J4048/N4048))</f>
        <v>40</v>
      </c>
      <c r="M4048" s="6" t="s">
        <v>46</v>
      </c>
      <c r="N4048" s="11">
        <v>3</v>
      </c>
      <c r="O4048" s="56" t="s">
        <v>1354</v>
      </c>
    </row>
    <row r="4049" spans="1:15" ht="20.399999999999999" x14ac:dyDescent="0.3">
      <c r="A4049" s="9">
        <v>45741.454861111109</v>
      </c>
      <c r="B4049" s="2" t="s">
        <v>27</v>
      </c>
      <c r="C4049" s="2" t="s">
        <v>32</v>
      </c>
      <c r="D4049" s="2" t="s">
        <v>1709</v>
      </c>
      <c r="E4049" s="12" t="s">
        <v>103</v>
      </c>
      <c r="G4049" s="2" t="s">
        <v>23</v>
      </c>
      <c r="H4049" s="2" t="s">
        <v>7</v>
      </c>
      <c r="I4049" s="2" t="s">
        <v>7</v>
      </c>
      <c r="J4049" s="17">
        <v>702.95</v>
      </c>
      <c r="K4049" s="3" t="s">
        <v>2565</v>
      </c>
      <c r="L4049" s="30">
        <f>IF(M4049="1000 szt.",((J4049/N4049)/1000),IF(M4049="gram",((J4049/N4049)*1000),J4049/N4049))</f>
        <v>0.87868750000000007</v>
      </c>
      <c r="M4049" s="6" t="s">
        <v>19</v>
      </c>
      <c r="N4049" s="11">
        <v>800</v>
      </c>
      <c r="O4049" s="56" t="s">
        <v>1354</v>
      </c>
    </row>
    <row r="4050" spans="1:15" ht="20.399999999999999" x14ac:dyDescent="0.3">
      <c r="A4050" s="9">
        <v>45741.454861111109</v>
      </c>
      <c r="B4050" s="2" t="s">
        <v>27</v>
      </c>
      <c r="C4050" s="2" t="s">
        <v>32</v>
      </c>
      <c r="D4050" s="2" t="s">
        <v>1709</v>
      </c>
      <c r="E4050" s="12" t="s">
        <v>103</v>
      </c>
      <c r="G4050" s="2" t="s">
        <v>23</v>
      </c>
      <c r="H4050" s="2" t="s">
        <v>7</v>
      </c>
      <c r="I4050" s="2" t="s">
        <v>7</v>
      </c>
      <c r="J4050" s="17">
        <v>18628.23</v>
      </c>
      <c r="K4050" s="3" t="s">
        <v>2566</v>
      </c>
      <c r="L4050" s="30">
        <f>IF(M4050="1000 szt.",((J4050/N4050)/1000),IF(M4050="gram",((J4050/N4050)*1000),J4050/N4050))</f>
        <v>0.87869009433962264</v>
      </c>
      <c r="M4050" s="6" t="s">
        <v>19</v>
      </c>
      <c r="N4050" s="11">
        <v>21200</v>
      </c>
      <c r="O4050" s="56" t="s">
        <v>1354</v>
      </c>
    </row>
    <row r="4051" spans="1:15" x14ac:dyDescent="0.3">
      <c r="A4051" s="9">
        <v>45741.590277777781</v>
      </c>
      <c r="B4051" s="2" t="s">
        <v>3</v>
      </c>
      <c r="C4051" s="2" t="s">
        <v>32</v>
      </c>
      <c r="D4051" s="2" t="s">
        <v>1712</v>
      </c>
      <c r="E4051" s="12" t="s">
        <v>162</v>
      </c>
      <c r="G4051" s="2" t="s">
        <v>250</v>
      </c>
      <c r="H4051" s="2" t="s">
        <v>37</v>
      </c>
      <c r="I4051" s="2" t="s">
        <v>364</v>
      </c>
      <c r="J4051" s="17">
        <v>45000</v>
      </c>
      <c r="K4051" s="3" t="s">
        <v>2567</v>
      </c>
      <c r="L4051" s="30">
        <f>IF(M4051="1000 szt.",((J4051/N4051)/1000),IF(M4051="gram",((J4051/N4051)*1000),J4051/N4051))</f>
        <v>45000</v>
      </c>
      <c r="M4051" s="6" t="s">
        <v>19</v>
      </c>
      <c r="N4051" s="11">
        <v>1</v>
      </c>
      <c r="O4051" s="56" t="s">
        <v>1354</v>
      </c>
    </row>
    <row r="4052" spans="1:15" x14ac:dyDescent="0.3">
      <c r="A4052" s="9">
        <v>45741.659722222219</v>
      </c>
      <c r="B4052" s="2" t="s">
        <v>3</v>
      </c>
      <c r="C4052" s="2" t="s">
        <v>32</v>
      </c>
      <c r="D4052" s="2" t="s">
        <v>1714</v>
      </c>
      <c r="E4052" s="12" t="s">
        <v>81</v>
      </c>
      <c r="G4052" s="2" t="s">
        <v>82</v>
      </c>
      <c r="H4052" s="2" t="s">
        <v>10</v>
      </c>
      <c r="I4052" s="2" t="s">
        <v>35</v>
      </c>
      <c r="K4052" s="3" t="s">
        <v>118</v>
      </c>
      <c r="L4052" s="30">
        <f>IF(M4052="1000 szt.",((J4052/N4052)/1000),IF(M4052="gram",((J4052/N4052)*1000),J4052/N4052))</f>
        <v>0</v>
      </c>
      <c r="M4052" s="6" t="s">
        <v>31</v>
      </c>
      <c r="N4052" s="11">
        <v>4.4999999999999997E-3</v>
      </c>
      <c r="O4052" s="56" t="s">
        <v>1354</v>
      </c>
    </row>
    <row r="4053" spans="1:15" x14ac:dyDescent="0.3">
      <c r="A4053" s="9">
        <v>45741.819444444445</v>
      </c>
      <c r="B4053" s="2" t="s">
        <v>9</v>
      </c>
      <c r="C4053" s="2" t="s">
        <v>4</v>
      </c>
      <c r="D4053" s="2" t="s">
        <v>1709</v>
      </c>
      <c r="E4053" s="12" t="s">
        <v>52</v>
      </c>
      <c r="F4053" s="12" t="s">
        <v>1695</v>
      </c>
      <c r="G4053" s="2" t="s">
        <v>16</v>
      </c>
      <c r="H4053" s="2" t="s">
        <v>17</v>
      </c>
      <c r="I4053" s="2" t="s">
        <v>18</v>
      </c>
      <c r="J4053" s="17">
        <v>12</v>
      </c>
      <c r="K4053" s="3" t="s">
        <v>2568</v>
      </c>
      <c r="L4053" s="30">
        <f>IF(M4053="1000 szt.",((J4053/N4053)/1000),IF(M4053="gram",((J4053/N4053)*1000),J4053/N4053))</f>
        <v>12</v>
      </c>
      <c r="M4053" s="6" t="s">
        <v>19</v>
      </c>
      <c r="N4053" s="11">
        <v>1</v>
      </c>
      <c r="O4053" s="56" t="s">
        <v>1354</v>
      </c>
    </row>
    <row r="4054" spans="1:15" x14ac:dyDescent="0.3">
      <c r="A4054" s="9">
        <v>45741.909722222219</v>
      </c>
      <c r="B4054" s="2" t="s">
        <v>3</v>
      </c>
      <c r="C4054" s="2" t="s">
        <v>4</v>
      </c>
      <c r="D4054" s="2" t="s">
        <v>1708</v>
      </c>
      <c r="E4054" s="12" t="s">
        <v>22</v>
      </c>
      <c r="F4054" s="12" t="s">
        <v>1899</v>
      </c>
      <c r="G4054" s="2" t="s">
        <v>23</v>
      </c>
      <c r="H4054" s="2" t="s">
        <v>64</v>
      </c>
      <c r="I4054" s="2" t="s">
        <v>1940</v>
      </c>
      <c r="J4054" s="17">
        <v>50</v>
      </c>
      <c r="K4054" s="3" t="s">
        <v>122</v>
      </c>
      <c r="L4054" s="30">
        <f>IF(M4054="1000 szt.",((J4054/N4054)/1000),IF(M4054="gram",((J4054/N4054)*1000),J4054/N4054))</f>
        <v>50</v>
      </c>
      <c r="M4054" s="6" t="s">
        <v>19</v>
      </c>
      <c r="N4054" s="11">
        <v>1</v>
      </c>
      <c r="O4054" s="56" t="s">
        <v>1354</v>
      </c>
    </row>
    <row r="4055" spans="1:15" x14ac:dyDescent="0.3">
      <c r="A4055" s="9">
        <v>45742.010416666664</v>
      </c>
      <c r="B4055" s="2" t="s">
        <v>3</v>
      </c>
      <c r="C4055" s="2" t="s">
        <v>4</v>
      </c>
      <c r="D4055" s="2" t="s">
        <v>1708</v>
      </c>
      <c r="E4055" s="12" t="s">
        <v>22</v>
      </c>
      <c r="F4055" s="12" t="s">
        <v>1899</v>
      </c>
      <c r="G4055" s="2" t="s">
        <v>23</v>
      </c>
      <c r="H4055" s="2" t="s">
        <v>17</v>
      </c>
      <c r="I4055" s="2" t="s">
        <v>18</v>
      </c>
      <c r="J4055" s="17">
        <v>3.5</v>
      </c>
      <c r="K4055" s="3" t="s">
        <v>2569</v>
      </c>
      <c r="L4055" s="30">
        <f>IF(M4055="1000 szt.",((J4055/N4055)/1000),IF(M4055="gram",((J4055/N4055)*1000),J4055/N4055))</f>
        <v>3.5</v>
      </c>
      <c r="M4055" s="6" t="s">
        <v>19</v>
      </c>
      <c r="N4055" s="11">
        <v>1</v>
      </c>
      <c r="O4055" s="56" t="s">
        <v>1354</v>
      </c>
    </row>
    <row r="4056" spans="1:15" x14ac:dyDescent="0.3">
      <c r="A4056" s="9">
        <v>45742.010416666664</v>
      </c>
      <c r="B4056" s="2" t="s">
        <v>3</v>
      </c>
      <c r="C4056" s="2" t="s">
        <v>4</v>
      </c>
      <c r="D4056" s="2" t="s">
        <v>1708</v>
      </c>
      <c r="E4056" s="12" t="s">
        <v>22</v>
      </c>
      <c r="F4056" s="12" t="s">
        <v>1899</v>
      </c>
      <c r="G4056" s="2" t="s">
        <v>23</v>
      </c>
      <c r="H4056" s="2" t="s">
        <v>17</v>
      </c>
      <c r="I4056" s="2" t="s">
        <v>18</v>
      </c>
      <c r="J4056" s="17">
        <v>36</v>
      </c>
      <c r="K4056" s="3" t="s">
        <v>2570</v>
      </c>
      <c r="L4056" s="30">
        <f>IF(M4056="1000 szt.",((J4056/N4056)/1000),IF(M4056="gram",((J4056/N4056)*1000),J4056/N4056))</f>
        <v>36</v>
      </c>
      <c r="M4056" s="6" t="s">
        <v>19</v>
      </c>
      <c r="N4056" s="11">
        <v>1</v>
      </c>
      <c r="O4056" s="56" t="s">
        <v>1354</v>
      </c>
    </row>
    <row r="4057" spans="1:15" x14ac:dyDescent="0.3">
      <c r="A4057" s="9">
        <v>45741.979166666664</v>
      </c>
      <c r="B4057" s="2" t="s">
        <v>27</v>
      </c>
      <c r="C4057" s="2" t="s">
        <v>32</v>
      </c>
      <c r="D4057" s="2" t="s">
        <v>1708</v>
      </c>
      <c r="E4057" s="12" t="s">
        <v>1915</v>
      </c>
      <c r="G4057" s="2" t="s">
        <v>26</v>
      </c>
      <c r="H4057" s="2" t="s">
        <v>7</v>
      </c>
      <c r="I4057" s="2" t="s">
        <v>7</v>
      </c>
      <c r="J4057" s="17">
        <v>26360.7</v>
      </c>
      <c r="K4057" s="3" t="s">
        <v>2257</v>
      </c>
      <c r="L4057" s="30">
        <f>IF(M4057="1000 szt.",((J4057/N4057)/1000),IF(M4057="gram",((J4057/N4057)*1000),J4057/N4057))</f>
        <v>0.87868999999999997</v>
      </c>
      <c r="M4057" s="6" t="s">
        <v>19</v>
      </c>
      <c r="N4057" s="11">
        <v>30000</v>
      </c>
      <c r="O4057" s="56" t="s">
        <v>1354</v>
      </c>
    </row>
    <row r="4058" spans="1:15" x14ac:dyDescent="0.3">
      <c r="A4058" s="9">
        <v>45742.305555555555</v>
      </c>
      <c r="B4058" s="2" t="s">
        <v>27</v>
      </c>
      <c r="C4058" s="2" t="s">
        <v>28</v>
      </c>
      <c r="D4058" s="2" t="s">
        <v>1714</v>
      </c>
      <c r="E4058" s="12" t="s">
        <v>81</v>
      </c>
      <c r="G4058" s="2" t="s">
        <v>27</v>
      </c>
      <c r="H4058" s="2" t="s">
        <v>10</v>
      </c>
      <c r="I4058" s="2" t="s">
        <v>200</v>
      </c>
      <c r="J4058" s="17">
        <v>12000</v>
      </c>
      <c r="K4058" s="3" t="s">
        <v>200</v>
      </c>
      <c r="L4058" s="30">
        <f>IF(M4058="1000 szt.",((J4058/N4058)/1000),IF(M4058="gram",((J4058/N4058)*1000),J4058/N4058))</f>
        <v>400000</v>
      </c>
      <c r="M4058" s="6" t="s">
        <v>31</v>
      </c>
      <c r="N4058" s="11">
        <v>0.03</v>
      </c>
      <c r="O4058" s="56" t="s">
        <v>1354</v>
      </c>
    </row>
    <row r="4059" spans="1:15" x14ac:dyDescent="0.3">
      <c r="A4059" s="9">
        <v>45742.305555555555</v>
      </c>
      <c r="B4059" s="2" t="s">
        <v>27</v>
      </c>
      <c r="C4059" s="2" t="s">
        <v>28</v>
      </c>
      <c r="D4059" s="2" t="s">
        <v>1714</v>
      </c>
      <c r="E4059" s="12" t="s">
        <v>81</v>
      </c>
      <c r="G4059" s="2" t="s">
        <v>27</v>
      </c>
      <c r="H4059" s="2" t="s">
        <v>10</v>
      </c>
      <c r="I4059" s="2" t="s">
        <v>11</v>
      </c>
      <c r="J4059" s="17">
        <v>14080</v>
      </c>
      <c r="K4059" s="3" t="s">
        <v>1794</v>
      </c>
      <c r="L4059" s="30">
        <f>IF(M4059="1000 szt.",((J4059/N4059)/1000),IF(M4059="gram",((J4059/N4059)*1000),J4059/N4059))</f>
        <v>80000</v>
      </c>
      <c r="M4059" s="6" t="s">
        <v>31</v>
      </c>
      <c r="N4059" s="11">
        <v>0.17599999999999999</v>
      </c>
      <c r="O4059" s="56" t="s">
        <v>1354</v>
      </c>
    </row>
    <row r="4060" spans="1:15" x14ac:dyDescent="0.3">
      <c r="A4060" s="9">
        <v>45742.305555555555</v>
      </c>
      <c r="B4060" s="2" t="s">
        <v>27</v>
      </c>
      <c r="C4060" s="2" t="s">
        <v>28</v>
      </c>
      <c r="D4060" s="2" t="s">
        <v>1714</v>
      </c>
      <c r="E4060" s="12" t="s">
        <v>81</v>
      </c>
      <c r="G4060" s="2" t="s">
        <v>27</v>
      </c>
      <c r="H4060" s="2" t="s">
        <v>10</v>
      </c>
      <c r="I4060" s="2" t="s">
        <v>35</v>
      </c>
      <c r="J4060" s="17">
        <v>80</v>
      </c>
      <c r="K4060" s="3" t="s">
        <v>35</v>
      </c>
      <c r="L4060" s="30">
        <f>IF(M4060="1000 szt.",((J4060/N4060)/1000),IF(M4060="gram",((J4060/N4060)*1000),J4060/N4060))</f>
        <v>40000</v>
      </c>
      <c r="M4060" s="6" t="s">
        <v>31</v>
      </c>
      <c r="N4060" s="11">
        <v>2E-3</v>
      </c>
      <c r="O4060" s="56" t="s">
        <v>1354</v>
      </c>
    </row>
    <row r="4061" spans="1:15" x14ac:dyDescent="0.3">
      <c r="A4061" s="9">
        <v>45742.558333333334</v>
      </c>
      <c r="B4061" s="2" t="s">
        <v>3</v>
      </c>
      <c r="C4061" s="2" t="s">
        <v>4</v>
      </c>
      <c r="D4061" s="2" t="s">
        <v>1708</v>
      </c>
      <c r="E4061" s="12" t="s">
        <v>71</v>
      </c>
      <c r="F4061" s="12" t="s">
        <v>1898</v>
      </c>
      <c r="G4061" s="2" t="s">
        <v>23</v>
      </c>
      <c r="H4061" s="2" t="s">
        <v>7</v>
      </c>
      <c r="I4061" s="2" t="s">
        <v>7</v>
      </c>
      <c r="J4061" s="17">
        <v>51.84</v>
      </c>
      <c r="L4061" s="30">
        <f>IF(M4061="1000 szt.",((J4061/N4061)/1000),IF(M4061="gram",((J4061/N4061)*1000),J4061/N4061))</f>
        <v>0.8786440677966102</v>
      </c>
      <c r="M4061" s="6" t="s">
        <v>19</v>
      </c>
      <c r="N4061" s="11">
        <v>59</v>
      </c>
      <c r="O4061" s="56" t="s">
        <v>1354</v>
      </c>
    </row>
    <row r="4062" spans="1:15" x14ac:dyDescent="0.3">
      <c r="A4062" s="9">
        <v>45742.5625</v>
      </c>
      <c r="B4062" s="2" t="s">
        <v>3</v>
      </c>
      <c r="C4062" s="2" t="s">
        <v>4</v>
      </c>
      <c r="D4062" s="2" t="s">
        <v>1708</v>
      </c>
      <c r="E4062" s="12" t="s">
        <v>71</v>
      </c>
      <c r="F4062" s="12" t="s">
        <v>1898</v>
      </c>
      <c r="G4062" s="2" t="s">
        <v>23</v>
      </c>
      <c r="H4062" s="2" t="s">
        <v>7</v>
      </c>
      <c r="I4062" s="2" t="s">
        <v>7</v>
      </c>
      <c r="J4062" s="17">
        <v>30.75</v>
      </c>
      <c r="L4062" s="30">
        <f>IF(M4062="1000 szt.",((J4062/N4062)/1000),IF(M4062="gram",((J4062/N4062)*1000),J4062/N4062))</f>
        <v>0.87857142857142856</v>
      </c>
      <c r="M4062" s="6" t="s">
        <v>19</v>
      </c>
      <c r="N4062" s="11">
        <v>35</v>
      </c>
      <c r="O4062" s="56" t="s">
        <v>1354</v>
      </c>
    </row>
    <row r="4063" spans="1:15" x14ac:dyDescent="0.3">
      <c r="A4063" s="9">
        <v>45742.566666666666</v>
      </c>
      <c r="B4063" s="2" t="s">
        <v>3</v>
      </c>
      <c r="C4063" s="2" t="s">
        <v>4</v>
      </c>
      <c r="D4063" s="2" t="s">
        <v>1708</v>
      </c>
      <c r="E4063" s="12" t="s">
        <v>71</v>
      </c>
      <c r="F4063" s="12" t="s">
        <v>1898</v>
      </c>
      <c r="G4063" s="2" t="s">
        <v>23</v>
      </c>
      <c r="H4063" s="2" t="s">
        <v>7</v>
      </c>
      <c r="I4063" s="2" t="s">
        <v>7</v>
      </c>
      <c r="J4063" s="17">
        <v>65.02</v>
      </c>
      <c r="L4063" s="30">
        <f>IF(M4063="1000 szt.",((J4063/N4063)/1000),IF(M4063="gram",((J4063/N4063)*1000),J4063/N4063))</f>
        <v>0.87864864864864856</v>
      </c>
      <c r="M4063" s="6" t="s">
        <v>19</v>
      </c>
      <c r="N4063" s="11">
        <v>74</v>
      </c>
      <c r="O4063" s="56" t="s">
        <v>1354</v>
      </c>
    </row>
    <row r="4064" spans="1:15" x14ac:dyDescent="0.3">
      <c r="A4064" s="9">
        <v>45742.570833333331</v>
      </c>
      <c r="B4064" s="2" t="s">
        <v>3</v>
      </c>
      <c r="C4064" s="2" t="s">
        <v>4</v>
      </c>
      <c r="D4064" s="2" t="s">
        <v>1708</v>
      </c>
      <c r="E4064" s="12" t="s">
        <v>71</v>
      </c>
      <c r="F4064" s="12" t="s">
        <v>1898</v>
      </c>
      <c r="G4064" s="2" t="s">
        <v>23</v>
      </c>
      <c r="H4064" s="2" t="s">
        <v>7</v>
      </c>
      <c r="I4064" s="2" t="s">
        <v>7</v>
      </c>
      <c r="J4064" s="17">
        <v>60.63</v>
      </c>
      <c r="L4064" s="30">
        <f>IF(M4064="1000 szt.",((J4064/N4064)/1000),IF(M4064="gram",((J4064/N4064)*1000),J4064/N4064))</f>
        <v>0.8786956521739131</v>
      </c>
      <c r="M4064" s="6" t="s">
        <v>19</v>
      </c>
      <c r="N4064" s="11">
        <v>69</v>
      </c>
      <c r="O4064" s="56" t="s">
        <v>1354</v>
      </c>
    </row>
    <row r="4065" spans="1:15" x14ac:dyDescent="0.3">
      <c r="A4065" s="9">
        <v>45742.578472222223</v>
      </c>
      <c r="B4065" s="2" t="s">
        <v>3</v>
      </c>
      <c r="C4065" s="2" t="s">
        <v>4</v>
      </c>
      <c r="D4065" s="2" t="s">
        <v>1708</v>
      </c>
      <c r="E4065" s="12" t="s">
        <v>71</v>
      </c>
      <c r="F4065" s="12" t="s">
        <v>1898</v>
      </c>
      <c r="G4065" s="2" t="s">
        <v>23</v>
      </c>
      <c r="H4065" s="2" t="s">
        <v>7</v>
      </c>
      <c r="I4065" s="2" t="s">
        <v>7</v>
      </c>
      <c r="J4065" s="17">
        <v>27.24</v>
      </c>
      <c r="L4065" s="30">
        <f>IF(M4065="1000 szt.",((J4065/N4065)/1000),IF(M4065="gram",((J4065/N4065)*1000),J4065/N4065))</f>
        <v>0.8787096774193548</v>
      </c>
      <c r="M4065" s="6" t="s">
        <v>19</v>
      </c>
      <c r="N4065" s="11">
        <v>31</v>
      </c>
      <c r="O4065" s="56" t="s">
        <v>1354</v>
      </c>
    </row>
    <row r="4066" spans="1:15" x14ac:dyDescent="0.3">
      <c r="A4066" s="9">
        <v>45742.581250000003</v>
      </c>
      <c r="B4066" s="2" t="s">
        <v>3</v>
      </c>
      <c r="C4066" s="2" t="s">
        <v>4</v>
      </c>
      <c r="D4066" s="2" t="s">
        <v>1708</v>
      </c>
      <c r="E4066" s="12" t="s">
        <v>71</v>
      </c>
      <c r="F4066" s="12" t="s">
        <v>1898</v>
      </c>
      <c r="G4066" s="2" t="s">
        <v>23</v>
      </c>
      <c r="H4066" s="2" t="s">
        <v>7</v>
      </c>
      <c r="I4066" s="2" t="s">
        <v>7</v>
      </c>
      <c r="J4066" s="17">
        <v>35.15</v>
      </c>
      <c r="L4066" s="30">
        <f>IF(M4066="1000 szt.",((J4066/N4066)/1000),IF(M4066="gram",((J4066/N4066)*1000),J4066/N4066))</f>
        <v>0.87874999999999992</v>
      </c>
      <c r="M4066" s="6" t="s">
        <v>19</v>
      </c>
      <c r="N4066" s="11">
        <v>40</v>
      </c>
      <c r="O4066" s="56" t="s">
        <v>1354</v>
      </c>
    </row>
    <row r="4067" spans="1:15" x14ac:dyDescent="0.3">
      <c r="A4067" s="9">
        <v>45742.585416666669</v>
      </c>
      <c r="B4067" s="2" t="s">
        <v>3</v>
      </c>
      <c r="C4067" s="2" t="s">
        <v>4</v>
      </c>
      <c r="D4067" s="2" t="s">
        <v>1708</v>
      </c>
      <c r="E4067" s="12" t="s">
        <v>71</v>
      </c>
      <c r="F4067" s="12" t="s">
        <v>1898</v>
      </c>
      <c r="G4067" s="2" t="s">
        <v>23</v>
      </c>
      <c r="H4067" s="2" t="s">
        <v>7</v>
      </c>
      <c r="I4067" s="2" t="s">
        <v>7</v>
      </c>
      <c r="J4067" s="17">
        <v>140.59</v>
      </c>
      <c r="L4067" s="30">
        <f>IF(M4067="1000 szt.",((J4067/N4067)/1000),IF(M4067="gram",((J4067/N4067)*1000),J4067/N4067))</f>
        <v>0.87868750000000007</v>
      </c>
      <c r="M4067" s="6" t="s">
        <v>19</v>
      </c>
      <c r="N4067" s="11">
        <v>160</v>
      </c>
      <c r="O4067" s="56" t="s">
        <v>1354</v>
      </c>
    </row>
    <row r="4068" spans="1:15" x14ac:dyDescent="0.3">
      <c r="A4068" s="9">
        <v>45742.588194444441</v>
      </c>
      <c r="B4068" s="2" t="s">
        <v>3</v>
      </c>
      <c r="C4068" s="2" t="s">
        <v>4</v>
      </c>
      <c r="D4068" s="2" t="s">
        <v>1708</v>
      </c>
      <c r="E4068" s="12" t="s">
        <v>71</v>
      </c>
      <c r="F4068" s="12" t="s">
        <v>1898</v>
      </c>
      <c r="G4068" s="2" t="s">
        <v>23</v>
      </c>
      <c r="H4068" s="2" t="s">
        <v>7</v>
      </c>
      <c r="I4068" s="2" t="s">
        <v>7</v>
      </c>
      <c r="J4068" s="17">
        <v>70.3</v>
      </c>
      <c r="L4068" s="30">
        <f>IF(M4068="1000 szt.",((J4068/N4068)/1000),IF(M4068="gram",((J4068/N4068)*1000),J4068/N4068))</f>
        <v>0.87874999999999992</v>
      </c>
      <c r="M4068" s="6" t="s">
        <v>19</v>
      </c>
      <c r="N4068" s="11">
        <v>80</v>
      </c>
      <c r="O4068" s="56" t="s">
        <v>1354</v>
      </c>
    </row>
    <row r="4069" spans="1:15" x14ac:dyDescent="0.3">
      <c r="A4069" s="9">
        <v>45742.592361111114</v>
      </c>
      <c r="B4069" s="2" t="s">
        <v>3</v>
      </c>
      <c r="C4069" s="2" t="s">
        <v>4</v>
      </c>
      <c r="D4069" s="2" t="s">
        <v>1708</v>
      </c>
      <c r="E4069" s="12" t="s">
        <v>71</v>
      </c>
      <c r="F4069" s="12" t="s">
        <v>1898</v>
      </c>
      <c r="G4069" s="2" t="s">
        <v>23</v>
      </c>
      <c r="H4069" s="2" t="s">
        <v>7</v>
      </c>
      <c r="I4069" s="2" t="s">
        <v>7</v>
      </c>
      <c r="J4069" s="17">
        <v>14.06</v>
      </c>
      <c r="L4069" s="30">
        <f>IF(M4069="1000 szt.",((J4069/N4069)/1000),IF(M4069="gram",((J4069/N4069)*1000),J4069/N4069))</f>
        <v>0.87875000000000003</v>
      </c>
      <c r="M4069" s="6" t="s">
        <v>19</v>
      </c>
      <c r="N4069" s="11">
        <v>16</v>
      </c>
      <c r="O4069" s="56" t="s">
        <v>1354</v>
      </c>
    </row>
    <row r="4070" spans="1:15" x14ac:dyDescent="0.3">
      <c r="A4070" s="9">
        <v>45742.416666666664</v>
      </c>
      <c r="B4070" s="2" t="s">
        <v>3</v>
      </c>
      <c r="C4070" s="2" t="s">
        <v>4</v>
      </c>
      <c r="D4070" s="2" t="s">
        <v>1709</v>
      </c>
      <c r="E4070" s="12" t="s">
        <v>224</v>
      </c>
      <c r="F4070" s="12" t="s">
        <v>1914</v>
      </c>
      <c r="G4070" s="2" t="s">
        <v>23</v>
      </c>
      <c r="H4070" s="2" t="s">
        <v>7</v>
      </c>
      <c r="I4070" s="2" t="s">
        <v>7</v>
      </c>
      <c r="J4070" s="17">
        <v>495.58</v>
      </c>
      <c r="L4070" s="30">
        <f>IF(M4070="1000 szt.",((J4070/N4070)/1000),IF(M4070="gram",((J4070/N4070)*1000),J4070/N4070))</f>
        <v>0.87868794326241129</v>
      </c>
      <c r="M4070" s="6" t="s">
        <v>19</v>
      </c>
      <c r="N4070" s="11">
        <v>564</v>
      </c>
      <c r="O4070" s="56" t="s">
        <v>1354</v>
      </c>
    </row>
    <row r="4071" spans="1:15" x14ac:dyDescent="0.3">
      <c r="A4071" s="9">
        <v>45742.673611111109</v>
      </c>
      <c r="B4071" s="2" t="s">
        <v>3</v>
      </c>
      <c r="C4071" s="2" t="s">
        <v>4</v>
      </c>
      <c r="D4071" s="2" t="s">
        <v>1708</v>
      </c>
      <c r="E4071" s="12" t="s">
        <v>22</v>
      </c>
      <c r="F4071" s="12" t="s">
        <v>1899</v>
      </c>
      <c r="G4071" s="2" t="s">
        <v>23</v>
      </c>
      <c r="H4071" s="2" t="s">
        <v>64</v>
      </c>
      <c r="I4071" s="2" t="s">
        <v>85</v>
      </c>
      <c r="J4071" s="17">
        <v>1000</v>
      </c>
      <c r="K4071" s="3" t="s">
        <v>2571</v>
      </c>
      <c r="L4071" s="30">
        <f>IF(M4071="1000 szt.",((J4071/N4071)/1000),IF(M4071="gram",((J4071/N4071)*1000),J4071/N4071))</f>
        <v>1000</v>
      </c>
      <c r="M4071" s="6" t="s">
        <v>19</v>
      </c>
      <c r="N4071" s="11">
        <v>1</v>
      </c>
      <c r="O4071" s="56" t="s">
        <v>1164</v>
      </c>
    </row>
    <row r="4072" spans="1:15" x14ac:dyDescent="0.3">
      <c r="A4072" s="9">
        <v>45742.673611111109</v>
      </c>
      <c r="B4072" s="2" t="s">
        <v>3</v>
      </c>
      <c r="C4072" s="2" t="s">
        <v>4</v>
      </c>
      <c r="D4072" s="2" t="s">
        <v>1708</v>
      </c>
      <c r="E4072" s="12" t="s">
        <v>22</v>
      </c>
      <c r="F4072" s="12" t="s">
        <v>1899</v>
      </c>
      <c r="G4072" s="2" t="s">
        <v>23</v>
      </c>
      <c r="H4072" s="2" t="s">
        <v>17</v>
      </c>
      <c r="I4072" s="2" t="s">
        <v>1940</v>
      </c>
      <c r="J4072" s="17">
        <v>7.5</v>
      </c>
      <c r="K4072" s="3" t="s">
        <v>2572</v>
      </c>
      <c r="L4072" s="30">
        <f>IF(M4072="1000 szt.",((J4072/N4072)/1000),IF(M4072="gram",((J4072/N4072)*1000),J4072/N4072))</f>
        <v>1.5</v>
      </c>
      <c r="M4072" s="6" t="s">
        <v>19</v>
      </c>
      <c r="N4072" s="11">
        <v>5</v>
      </c>
      <c r="O4072" s="56" t="s">
        <v>1164</v>
      </c>
    </row>
    <row r="4073" spans="1:15" x14ac:dyDescent="0.3">
      <c r="A4073" s="9">
        <v>45742.604166666664</v>
      </c>
      <c r="B4073" s="2" t="s">
        <v>27</v>
      </c>
      <c r="C4073" s="2" t="s">
        <v>32</v>
      </c>
      <c r="D4073" s="2" t="s">
        <v>1716</v>
      </c>
      <c r="E4073" s="12" t="s">
        <v>1716</v>
      </c>
      <c r="G4073" s="2" t="s">
        <v>26</v>
      </c>
      <c r="H4073" s="2" t="s">
        <v>7</v>
      </c>
      <c r="I4073" s="2" t="s">
        <v>7</v>
      </c>
      <c r="J4073" s="17">
        <v>26360.7</v>
      </c>
      <c r="L4073" s="30">
        <f>IF(M4073="1000 szt.",((J4073/N4073)/1000),IF(M4073="gram",((J4073/N4073)*1000),J4073/N4073))</f>
        <v>0.87868999999999997</v>
      </c>
      <c r="M4073" s="6" t="s">
        <v>19</v>
      </c>
      <c r="N4073" s="11">
        <v>30000</v>
      </c>
      <c r="O4073" s="56" t="s">
        <v>1354</v>
      </c>
    </row>
    <row r="4074" spans="1:15" x14ac:dyDescent="0.3">
      <c r="A4074" s="9">
        <v>45742.588194444441</v>
      </c>
      <c r="B4074" s="2" t="s">
        <v>9</v>
      </c>
      <c r="C4074" s="2" t="s">
        <v>4</v>
      </c>
      <c r="D4074" s="2" t="s">
        <v>1709</v>
      </c>
      <c r="E4074" s="12" t="s">
        <v>60</v>
      </c>
      <c r="F4074" s="12" t="s">
        <v>1894</v>
      </c>
      <c r="G4074" s="2" t="s">
        <v>23</v>
      </c>
      <c r="H4074" s="2" t="s">
        <v>11</v>
      </c>
      <c r="I4074" s="2" t="s">
        <v>126</v>
      </c>
      <c r="J4074" s="17">
        <v>2000</v>
      </c>
      <c r="K4074" s="3" t="s">
        <v>2573</v>
      </c>
      <c r="L4074" s="30">
        <f>IF(M4074="1000 szt.",((J4074/N4074)/1000),IF(M4074="gram",((J4074/N4074)*1000),J4074/N4074))</f>
        <v>2000</v>
      </c>
      <c r="M4074" s="6" t="s">
        <v>19</v>
      </c>
      <c r="N4074" s="11">
        <v>1</v>
      </c>
      <c r="O4074" s="56" t="s">
        <v>1354</v>
      </c>
    </row>
    <row r="4075" spans="1:15" x14ac:dyDescent="0.3">
      <c r="A4075" s="9">
        <v>45743.430555555555</v>
      </c>
      <c r="B4075" s="2" t="s">
        <v>3</v>
      </c>
      <c r="C4075" s="2" t="s">
        <v>4</v>
      </c>
      <c r="D4075" s="2" t="s">
        <v>1708</v>
      </c>
      <c r="E4075" s="12" t="s">
        <v>71</v>
      </c>
      <c r="F4075" s="12" t="s">
        <v>1898</v>
      </c>
      <c r="G4075" s="2" t="s">
        <v>23</v>
      </c>
      <c r="H4075" s="2" t="s">
        <v>7</v>
      </c>
      <c r="I4075" s="2" t="s">
        <v>7</v>
      </c>
      <c r="J4075" s="17">
        <v>32.51</v>
      </c>
      <c r="L4075" s="30">
        <f>IF(M4075="1000 szt.",((J4075/N4075)/1000),IF(M4075="gram",((J4075/N4075)*1000),J4075/N4075))</f>
        <v>0.87864864864864856</v>
      </c>
      <c r="M4075" s="6" t="s">
        <v>19</v>
      </c>
      <c r="N4075" s="11">
        <v>37</v>
      </c>
      <c r="O4075" s="56" t="s">
        <v>1354</v>
      </c>
    </row>
    <row r="4076" spans="1:15" x14ac:dyDescent="0.3">
      <c r="A4076" s="9">
        <v>45743.430555555555</v>
      </c>
      <c r="B4076" s="2" t="s">
        <v>3</v>
      </c>
      <c r="C4076" s="2" t="s">
        <v>4</v>
      </c>
      <c r="D4076" s="2" t="s">
        <v>1708</v>
      </c>
      <c r="E4076" s="12" t="s">
        <v>71</v>
      </c>
      <c r="F4076" s="12" t="s">
        <v>1898</v>
      </c>
      <c r="G4076" s="2" t="s">
        <v>23</v>
      </c>
      <c r="H4076" s="2" t="s">
        <v>7</v>
      </c>
      <c r="I4076" s="2" t="s">
        <v>7</v>
      </c>
      <c r="J4076" s="17">
        <v>52.72</v>
      </c>
      <c r="L4076" s="30">
        <f>IF(M4076="1000 szt.",((J4076/N4076)/1000),IF(M4076="gram",((J4076/N4076)*1000),J4076/N4076))</f>
        <v>0.8786666666666666</v>
      </c>
      <c r="M4076" s="6" t="s">
        <v>19</v>
      </c>
      <c r="N4076" s="11">
        <v>60</v>
      </c>
      <c r="O4076" s="56" t="s">
        <v>1354</v>
      </c>
    </row>
    <row r="4077" spans="1:15" x14ac:dyDescent="0.3">
      <c r="A4077" s="9">
        <v>45743.597222222219</v>
      </c>
      <c r="B4077" s="2" t="s">
        <v>9</v>
      </c>
      <c r="C4077" s="2" t="s">
        <v>4</v>
      </c>
      <c r="D4077" s="2" t="s">
        <v>1715</v>
      </c>
      <c r="E4077" s="12" t="s">
        <v>113</v>
      </c>
      <c r="F4077" s="12" t="s">
        <v>1698</v>
      </c>
      <c r="G4077" s="2" t="s">
        <v>16</v>
      </c>
      <c r="H4077" s="2" t="s">
        <v>17</v>
      </c>
      <c r="I4077" s="2" t="s">
        <v>18</v>
      </c>
      <c r="J4077" s="17">
        <v>10</v>
      </c>
      <c r="L4077" s="30">
        <f>IF(M4077="1000 szt.",((J4077/N4077)/1000),IF(M4077="gram",((J4077/N4077)*1000),J4077/N4077))</f>
        <v>5</v>
      </c>
      <c r="M4077" s="6" t="s">
        <v>19</v>
      </c>
      <c r="N4077" s="11">
        <v>2</v>
      </c>
      <c r="O4077" s="56" t="s">
        <v>1354</v>
      </c>
    </row>
    <row r="4078" spans="1:15" x14ac:dyDescent="0.3">
      <c r="A4078" s="9">
        <v>45743.614583333336</v>
      </c>
      <c r="B4078" s="2" t="s">
        <v>27</v>
      </c>
      <c r="C4078" s="2" t="s">
        <v>32</v>
      </c>
      <c r="D4078" s="2" t="s">
        <v>1708</v>
      </c>
      <c r="E4078" s="12" t="s">
        <v>163</v>
      </c>
      <c r="G4078" s="2" t="s">
        <v>23</v>
      </c>
      <c r="H4078" s="2" t="s">
        <v>10</v>
      </c>
      <c r="I4078" s="2" t="s">
        <v>74</v>
      </c>
      <c r="J4078" s="17">
        <v>4149</v>
      </c>
      <c r="L4078" s="30">
        <f>IF(M4078="1000 szt.",((J4078/N4078)/1000),IF(M4078="gram",((J4078/N4078)*1000),J4078/N4078))</f>
        <v>50000</v>
      </c>
      <c r="M4078" s="6" t="s">
        <v>31</v>
      </c>
      <c r="N4078" s="11">
        <v>8.2979999999999998E-2</v>
      </c>
      <c r="O4078" s="56" t="s">
        <v>1166</v>
      </c>
    </row>
    <row r="4079" spans="1:15" x14ac:dyDescent="0.3">
      <c r="A4079" s="9">
        <v>45743.555555555555</v>
      </c>
      <c r="B4079" s="2" t="s">
        <v>9</v>
      </c>
      <c r="C4079" s="2" t="s">
        <v>4</v>
      </c>
      <c r="D4079" s="2" t="s">
        <v>1709</v>
      </c>
      <c r="E4079" s="12" t="s">
        <v>52</v>
      </c>
      <c r="F4079" s="12" t="s">
        <v>1695</v>
      </c>
      <c r="G4079" s="2" t="s">
        <v>16</v>
      </c>
      <c r="H4079" s="2" t="s">
        <v>17</v>
      </c>
      <c r="I4079" s="2" t="s">
        <v>18</v>
      </c>
      <c r="J4079" s="17">
        <v>150</v>
      </c>
      <c r="K4079" s="3" t="s">
        <v>2574</v>
      </c>
      <c r="L4079" s="30">
        <f>IF(M4079="1000 szt.",((J4079/N4079)/1000),IF(M4079="gram",((J4079/N4079)*1000),J4079/N4079))</f>
        <v>1.5</v>
      </c>
      <c r="M4079" s="6" t="s">
        <v>19</v>
      </c>
      <c r="N4079" s="11">
        <v>100</v>
      </c>
      <c r="O4079" s="56" t="s">
        <v>1354</v>
      </c>
    </row>
    <row r="4080" spans="1:15" ht="20.399999999999999" x14ac:dyDescent="0.3">
      <c r="A4080" s="9">
        <v>45743.819444444445</v>
      </c>
      <c r="B4080" s="2" t="s">
        <v>9</v>
      </c>
      <c r="C4080" s="2" t="s">
        <v>4</v>
      </c>
      <c r="D4080" s="2" t="s">
        <v>1709</v>
      </c>
      <c r="E4080" s="12" t="s">
        <v>60</v>
      </c>
      <c r="F4080" s="12" t="s">
        <v>1894</v>
      </c>
      <c r="G4080" s="2" t="s">
        <v>23</v>
      </c>
      <c r="H4080" s="2" t="s">
        <v>11</v>
      </c>
      <c r="I4080" s="2" t="s">
        <v>126</v>
      </c>
      <c r="J4080" s="17">
        <v>14000</v>
      </c>
      <c r="K4080" s="3" t="s">
        <v>2575</v>
      </c>
      <c r="L4080" s="30">
        <f>IF(M4080="1000 szt.",((J4080/N4080)/1000),IF(M4080="gram",((J4080/N4080)*1000),J4080/N4080))</f>
        <v>14000</v>
      </c>
      <c r="M4080" s="6" t="s">
        <v>19</v>
      </c>
      <c r="N4080" s="11">
        <v>1</v>
      </c>
      <c r="O4080" s="56" t="s">
        <v>1354</v>
      </c>
    </row>
    <row r="4081" spans="1:15" x14ac:dyDescent="0.3">
      <c r="A4081" s="9">
        <v>45744.213194444441</v>
      </c>
      <c r="B4081" s="2" t="s">
        <v>3</v>
      </c>
      <c r="C4081" s="2" t="s">
        <v>4</v>
      </c>
      <c r="D4081" s="2" t="s">
        <v>1708</v>
      </c>
      <c r="E4081" s="12" t="s">
        <v>25</v>
      </c>
      <c r="F4081" s="12" t="s">
        <v>1901</v>
      </c>
      <c r="G4081" s="2" t="s">
        <v>26</v>
      </c>
      <c r="H4081" s="2" t="s">
        <v>7</v>
      </c>
      <c r="I4081" s="2" t="s">
        <v>7</v>
      </c>
      <c r="J4081" s="17">
        <v>70.3</v>
      </c>
      <c r="L4081" s="30">
        <f>IF(M4081="1000 szt.",((J4081/N4081)/1000),IF(M4081="gram",((J4081/N4081)*1000),J4081/N4081))</f>
        <v>0.87874999999999992</v>
      </c>
      <c r="M4081" s="6" t="s">
        <v>19</v>
      </c>
      <c r="N4081" s="11">
        <v>80</v>
      </c>
      <c r="O4081" s="56" t="s">
        <v>1354</v>
      </c>
    </row>
    <row r="4082" spans="1:15" x14ac:dyDescent="0.3">
      <c r="A4082" s="9">
        <v>45744.240972222222</v>
      </c>
      <c r="B4082" s="2" t="s">
        <v>3</v>
      </c>
      <c r="C4082" s="2" t="s">
        <v>4</v>
      </c>
      <c r="D4082" s="2" t="s">
        <v>1708</v>
      </c>
      <c r="E4082" s="12" t="s">
        <v>25</v>
      </c>
      <c r="F4082" s="12" t="s">
        <v>1901</v>
      </c>
      <c r="G4082" s="2" t="s">
        <v>26</v>
      </c>
      <c r="H4082" s="2" t="s">
        <v>7</v>
      </c>
      <c r="I4082" s="2" t="s">
        <v>7</v>
      </c>
      <c r="J4082" s="17">
        <v>984.13</v>
      </c>
      <c r="L4082" s="30">
        <f>IF(M4082="1000 szt.",((J4082/N4082)/1000),IF(M4082="gram",((J4082/N4082)*1000),J4082/N4082))</f>
        <v>0.87868749999999995</v>
      </c>
      <c r="M4082" s="6" t="s">
        <v>19</v>
      </c>
      <c r="N4082" s="11">
        <v>1120</v>
      </c>
      <c r="O4082" s="56" t="s">
        <v>1354</v>
      </c>
    </row>
    <row r="4083" spans="1:15" ht="20.399999999999999" x14ac:dyDescent="0.3">
      <c r="A4083" s="9">
        <v>45744.5</v>
      </c>
      <c r="B4083" s="2" t="s">
        <v>3</v>
      </c>
      <c r="C4083" s="2" t="s">
        <v>4</v>
      </c>
      <c r="D4083" s="2" t="s">
        <v>1709</v>
      </c>
      <c r="E4083" s="12" t="s">
        <v>103</v>
      </c>
      <c r="F4083" s="12" t="s">
        <v>1897</v>
      </c>
      <c r="G4083" s="2" t="s">
        <v>23</v>
      </c>
      <c r="H4083" s="2" t="s">
        <v>17</v>
      </c>
      <c r="I4083" s="2" t="s">
        <v>18</v>
      </c>
      <c r="J4083" s="17">
        <v>7.5</v>
      </c>
      <c r="K4083" s="3" t="s">
        <v>2576</v>
      </c>
      <c r="L4083" s="30">
        <f>IF(M4083="1000 szt.",((J4083/N4083)/1000),IF(M4083="gram",((J4083/N4083)*1000),J4083/N4083))</f>
        <v>2.5</v>
      </c>
      <c r="M4083" s="6" t="s">
        <v>19</v>
      </c>
      <c r="N4083" s="11">
        <v>3</v>
      </c>
      <c r="O4083" s="56" t="s">
        <v>1354</v>
      </c>
    </row>
    <row r="4084" spans="1:15" x14ac:dyDescent="0.3">
      <c r="A4084" s="9">
        <v>45744.534722222219</v>
      </c>
      <c r="B4084" s="2" t="s">
        <v>3</v>
      </c>
      <c r="C4084" s="2" t="s">
        <v>4</v>
      </c>
      <c r="D4084" s="2" t="s">
        <v>1708</v>
      </c>
      <c r="E4084" s="12" t="s">
        <v>22</v>
      </c>
      <c r="F4084" s="12" t="s">
        <v>1899</v>
      </c>
      <c r="G4084" s="2" t="s">
        <v>23</v>
      </c>
      <c r="H4084" s="2" t="s">
        <v>17</v>
      </c>
      <c r="I4084" s="2" t="s">
        <v>18</v>
      </c>
      <c r="J4084" s="17">
        <v>1.5</v>
      </c>
      <c r="K4084" s="3" t="s">
        <v>2577</v>
      </c>
      <c r="L4084" s="30">
        <f>IF(M4084="1000 szt.",((J4084/N4084)/1000),IF(M4084="gram",((J4084/N4084)*1000),J4084/N4084))</f>
        <v>1.5</v>
      </c>
      <c r="M4084" s="6" t="s">
        <v>19</v>
      </c>
      <c r="N4084" s="11">
        <v>1</v>
      </c>
      <c r="O4084" s="56" t="s">
        <v>1354</v>
      </c>
    </row>
    <row r="4085" spans="1:15" x14ac:dyDescent="0.3">
      <c r="A4085" s="9">
        <v>45744.46875</v>
      </c>
      <c r="B4085" s="2" t="s">
        <v>27</v>
      </c>
      <c r="C4085" s="2" t="s">
        <v>28</v>
      </c>
      <c r="D4085" s="2" t="s">
        <v>1711</v>
      </c>
      <c r="E4085" s="12" t="s">
        <v>13</v>
      </c>
      <c r="G4085" s="2" t="s">
        <v>27</v>
      </c>
      <c r="H4085" s="2" t="s">
        <v>7</v>
      </c>
      <c r="I4085" s="2" t="s">
        <v>7</v>
      </c>
      <c r="J4085" s="17">
        <v>474.49</v>
      </c>
      <c r="K4085" s="3" t="s">
        <v>2578</v>
      </c>
      <c r="L4085" s="30">
        <f>IF(M4085="1000 szt.",((J4085/N4085)/1000),IF(M4085="gram",((J4085/N4085)*1000),J4085/N4085))</f>
        <v>0.87868518518518524</v>
      </c>
      <c r="M4085" s="6" t="s">
        <v>19</v>
      </c>
      <c r="N4085" s="11">
        <v>540</v>
      </c>
      <c r="O4085" s="56" t="s">
        <v>1354</v>
      </c>
    </row>
    <row r="4086" spans="1:15" x14ac:dyDescent="0.3">
      <c r="A4086" s="9">
        <v>45745.26666666667</v>
      </c>
      <c r="B4086" s="2" t="s">
        <v>3</v>
      </c>
      <c r="C4086" s="2" t="s">
        <v>4</v>
      </c>
      <c r="D4086" s="2" t="s">
        <v>1708</v>
      </c>
      <c r="E4086" s="12" t="s">
        <v>25</v>
      </c>
      <c r="F4086" s="12" t="s">
        <v>1901</v>
      </c>
      <c r="G4086" s="2" t="s">
        <v>26</v>
      </c>
      <c r="H4086" s="2" t="s">
        <v>7</v>
      </c>
      <c r="I4086" s="2" t="s">
        <v>7</v>
      </c>
      <c r="J4086" s="17">
        <v>2319.7399999999998</v>
      </c>
      <c r="L4086" s="30">
        <f>IF(M4086="1000 szt.",((J4086/N4086)/1000),IF(M4086="gram",((J4086/N4086)*1000),J4086/N4086))</f>
        <v>0.87868939393939383</v>
      </c>
      <c r="M4086" s="6" t="s">
        <v>19</v>
      </c>
      <c r="N4086" s="11">
        <v>2640</v>
      </c>
      <c r="O4086" s="56" t="s">
        <v>1354</v>
      </c>
    </row>
    <row r="4087" spans="1:15" x14ac:dyDescent="0.3">
      <c r="A4087" s="9">
        <v>45745.371527777781</v>
      </c>
      <c r="B4087" s="2" t="s">
        <v>3</v>
      </c>
      <c r="C4087" s="2" t="s">
        <v>4</v>
      </c>
      <c r="D4087" s="2" t="s">
        <v>1708</v>
      </c>
      <c r="E4087" s="12" t="s">
        <v>71</v>
      </c>
      <c r="F4087" s="12" t="s">
        <v>1898</v>
      </c>
      <c r="G4087" s="2" t="s">
        <v>23</v>
      </c>
      <c r="H4087" s="2" t="s">
        <v>7</v>
      </c>
      <c r="I4087" s="2" t="s">
        <v>7</v>
      </c>
      <c r="J4087" s="17">
        <v>105.44</v>
      </c>
      <c r="L4087" s="30">
        <f>IF(M4087="1000 szt.",((J4087/N4087)/1000),IF(M4087="gram",((J4087/N4087)*1000),J4087/N4087))</f>
        <v>0.8786666666666666</v>
      </c>
      <c r="M4087" s="6" t="s">
        <v>19</v>
      </c>
      <c r="N4087" s="11">
        <v>120</v>
      </c>
      <c r="O4087" s="56" t="s">
        <v>1354</v>
      </c>
    </row>
    <row r="4088" spans="1:15" x14ac:dyDescent="0.3">
      <c r="A4088" s="9">
        <v>45745.371527777781</v>
      </c>
      <c r="B4088" s="2" t="s">
        <v>3</v>
      </c>
      <c r="C4088" s="2" t="s">
        <v>4</v>
      </c>
      <c r="D4088" s="2" t="s">
        <v>1708</v>
      </c>
      <c r="E4088" s="12" t="s">
        <v>71</v>
      </c>
      <c r="F4088" s="12" t="s">
        <v>1898</v>
      </c>
      <c r="G4088" s="2" t="s">
        <v>23</v>
      </c>
      <c r="H4088" s="2" t="s">
        <v>7</v>
      </c>
      <c r="I4088" s="2" t="s">
        <v>7</v>
      </c>
      <c r="J4088" s="17">
        <v>87.87</v>
      </c>
      <c r="L4088" s="30">
        <f>IF(M4088="1000 szt.",((J4088/N4088)/1000),IF(M4088="gram",((J4088/N4088)*1000),J4088/N4088))</f>
        <v>0.87870000000000004</v>
      </c>
      <c r="M4088" s="6" t="s">
        <v>19</v>
      </c>
      <c r="N4088" s="11">
        <v>100</v>
      </c>
      <c r="O4088" s="56" t="s">
        <v>1354</v>
      </c>
    </row>
    <row r="4089" spans="1:15" x14ac:dyDescent="0.3">
      <c r="A4089" s="9">
        <v>45745.388888888891</v>
      </c>
      <c r="B4089" s="2" t="s">
        <v>27</v>
      </c>
      <c r="C4089" s="2" t="s">
        <v>28</v>
      </c>
      <c r="D4089" s="2" t="s">
        <v>1714</v>
      </c>
      <c r="E4089" s="12" t="s">
        <v>33</v>
      </c>
      <c r="G4089" s="2" t="s">
        <v>27</v>
      </c>
      <c r="H4089" s="2" t="s">
        <v>37</v>
      </c>
      <c r="I4089" s="2" t="s">
        <v>38</v>
      </c>
      <c r="J4089" s="17">
        <v>100000</v>
      </c>
      <c r="K4089" s="3" t="s">
        <v>2579</v>
      </c>
      <c r="L4089" s="30">
        <f>IF(M4089="1000 szt.",((J4089/N4089)/1000),IF(M4089="gram",((J4089/N4089)*1000),J4089/N4089))</f>
        <v>100000</v>
      </c>
      <c r="M4089" s="6" t="s">
        <v>19</v>
      </c>
      <c r="N4089" s="11">
        <v>1</v>
      </c>
      <c r="O4089" s="56" t="s">
        <v>1354</v>
      </c>
    </row>
    <row r="4090" spans="1:15" x14ac:dyDescent="0.3">
      <c r="A4090" s="9">
        <v>45745.103472222225</v>
      </c>
      <c r="B4090" s="2" t="s">
        <v>27</v>
      </c>
      <c r="C4090" s="2" t="s">
        <v>32</v>
      </c>
      <c r="D4090" s="2" t="s">
        <v>1716</v>
      </c>
      <c r="E4090" s="12" t="s">
        <v>1215</v>
      </c>
      <c r="G4090" s="2" t="s">
        <v>26</v>
      </c>
      <c r="H4090" s="2" t="s">
        <v>7</v>
      </c>
      <c r="I4090" s="2" t="s">
        <v>7</v>
      </c>
      <c r="J4090" s="17">
        <v>26343.13</v>
      </c>
      <c r="L4090" s="30">
        <f>IF(M4090="1000 szt.",((J4090/N4090)/1000),IF(M4090="gram",((J4090/N4090)*1000),J4090/N4090))</f>
        <v>0.87869012675116753</v>
      </c>
      <c r="M4090" s="6" t="s">
        <v>19</v>
      </c>
      <c r="N4090" s="11">
        <v>29980</v>
      </c>
      <c r="O4090" s="56" t="s">
        <v>1354</v>
      </c>
    </row>
    <row r="4091" spans="1:15" x14ac:dyDescent="0.3">
      <c r="A4091" s="9">
        <v>45745.538194444445</v>
      </c>
      <c r="B4091" s="2" t="s">
        <v>3</v>
      </c>
      <c r="C4091" s="2" t="s">
        <v>4</v>
      </c>
      <c r="D4091" s="2" t="s">
        <v>1708</v>
      </c>
      <c r="E4091" s="12" t="s">
        <v>71</v>
      </c>
      <c r="F4091" s="12" t="s">
        <v>1898</v>
      </c>
      <c r="G4091" s="2" t="s">
        <v>23</v>
      </c>
      <c r="H4091" s="2" t="s">
        <v>7</v>
      </c>
      <c r="I4091" s="2" t="s">
        <v>7</v>
      </c>
      <c r="J4091" s="17">
        <v>101.05</v>
      </c>
      <c r="L4091" s="30">
        <f>IF(M4091="1000 szt.",((J4091/N4091)/1000),IF(M4091="gram",((J4091/N4091)*1000),J4091/N4091))</f>
        <v>0.87869565217391299</v>
      </c>
      <c r="M4091" s="6" t="s">
        <v>19</v>
      </c>
      <c r="N4091" s="11">
        <v>115</v>
      </c>
      <c r="O4091" s="56" t="s">
        <v>1354</v>
      </c>
    </row>
    <row r="4092" spans="1:15" x14ac:dyDescent="0.3">
      <c r="A4092" s="9">
        <v>45745.493055555555</v>
      </c>
      <c r="B4092" s="2" t="s">
        <v>3</v>
      </c>
      <c r="C4092" s="2" t="s">
        <v>4</v>
      </c>
      <c r="D4092" s="2" t="s">
        <v>1711</v>
      </c>
      <c r="E4092" s="12" t="s">
        <v>13</v>
      </c>
      <c r="F4092" s="12" t="s">
        <v>1902</v>
      </c>
      <c r="G4092" s="2" t="s">
        <v>6</v>
      </c>
      <c r="H4092" s="2" t="s">
        <v>7</v>
      </c>
      <c r="I4092" s="2" t="s">
        <v>7</v>
      </c>
      <c r="J4092" s="17">
        <v>29.88</v>
      </c>
      <c r="L4092" s="30">
        <f>IF(M4092="1000 szt.",((J4092/N4092)/1000),IF(M4092="gram",((J4092/N4092)*1000),J4092/N4092))</f>
        <v>0.87882352941176467</v>
      </c>
      <c r="M4092" s="6" t="s">
        <v>19</v>
      </c>
      <c r="N4092" s="11">
        <v>34</v>
      </c>
      <c r="O4092" s="56" t="s">
        <v>1354</v>
      </c>
    </row>
    <row r="4093" spans="1:15" x14ac:dyDescent="0.3">
      <c r="A4093" s="9">
        <v>45745.197916666664</v>
      </c>
      <c r="B4093" s="2" t="s">
        <v>27</v>
      </c>
      <c r="C4093" s="2" t="s">
        <v>32</v>
      </c>
      <c r="D4093" s="2" t="s">
        <v>1708</v>
      </c>
      <c r="E4093" s="12" t="s">
        <v>1919</v>
      </c>
      <c r="G4093" s="2" t="s">
        <v>26</v>
      </c>
      <c r="H4093" s="2" t="s">
        <v>7</v>
      </c>
      <c r="I4093" s="2" t="s">
        <v>7</v>
      </c>
      <c r="J4093" s="17">
        <v>26360.7</v>
      </c>
      <c r="K4093" s="3" t="s">
        <v>2580</v>
      </c>
      <c r="L4093" s="30">
        <f>IF(M4093="1000 szt.",((J4093/N4093)/1000),IF(M4093="gram",((J4093/N4093)*1000),J4093/N4093))</f>
        <v>0.87868999999999997</v>
      </c>
      <c r="M4093" s="6" t="s">
        <v>19</v>
      </c>
      <c r="N4093" s="11">
        <v>30000</v>
      </c>
      <c r="O4093" s="56" t="s">
        <v>1354</v>
      </c>
    </row>
    <row r="4094" spans="1:15" x14ac:dyDescent="0.3">
      <c r="A4094" s="9">
        <v>45745.861111111109</v>
      </c>
      <c r="B4094" s="2" t="s">
        <v>3</v>
      </c>
      <c r="C4094" s="2" t="s">
        <v>4</v>
      </c>
      <c r="D4094" s="2" t="s">
        <v>1711</v>
      </c>
      <c r="E4094" s="12" t="s">
        <v>13</v>
      </c>
      <c r="F4094" s="12" t="s">
        <v>1902</v>
      </c>
      <c r="G4094" s="2" t="s">
        <v>6</v>
      </c>
      <c r="H4094" s="2" t="s">
        <v>7</v>
      </c>
      <c r="I4094" s="2" t="s">
        <v>7</v>
      </c>
      <c r="J4094" s="17">
        <v>175.74</v>
      </c>
      <c r="L4094" s="30">
        <f>IF(M4094="1000 szt.",((J4094/N4094)/1000),IF(M4094="gram",((J4094/N4094)*1000),J4094/N4094))</f>
        <v>0.87870000000000004</v>
      </c>
      <c r="M4094" s="6" t="s">
        <v>19</v>
      </c>
      <c r="N4094" s="11">
        <v>200</v>
      </c>
      <c r="O4094" s="56" t="s">
        <v>1354</v>
      </c>
    </row>
    <row r="4095" spans="1:15" x14ac:dyDescent="0.3">
      <c r="A4095" s="9">
        <v>45745.729166666664</v>
      </c>
      <c r="B4095" s="2" t="s">
        <v>3</v>
      </c>
      <c r="C4095" s="2" t="s">
        <v>4</v>
      </c>
      <c r="D4095" s="2" t="s">
        <v>1714</v>
      </c>
      <c r="E4095" s="12" t="s">
        <v>445</v>
      </c>
      <c r="F4095" s="12" t="s">
        <v>1700</v>
      </c>
      <c r="G4095" s="2" t="s">
        <v>16</v>
      </c>
      <c r="H4095" s="2" t="s">
        <v>64</v>
      </c>
      <c r="I4095" s="2" t="s">
        <v>85</v>
      </c>
      <c r="J4095" s="17">
        <v>5990</v>
      </c>
      <c r="K4095" s="3" t="s">
        <v>2581</v>
      </c>
      <c r="L4095" s="30">
        <f>IF(M4095="1000 szt.",((J4095/N4095)/1000),IF(M4095="gram",((J4095/N4095)*1000),J4095/N4095))</f>
        <v>5990</v>
      </c>
      <c r="M4095" s="6" t="s">
        <v>19</v>
      </c>
      <c r="N4095" s="11">
        <v>1</v>
      </c>
      <c r="O4095" s="56" t="s">
        <v>1354</v>
      </c>
    </row>
    <row r="4096" spans="1:15" x14ac:dyDescent="0.3">
      <c r="A4096" s="9">
        <v>45745.729166666664</v>
      </c>
      <c r="B4096" s="2" t="s">
        <v>3</v>
      </c>
      <c r="C4096" s="2" t="s">
        <v>4</v>
      </c>
      <c r="D4096" s="2" t="s">
        <v>1714</v>
      </c>
      <c r="E4096" s="12" t="s">
        <v>445</v>
      </c>
      <c r="F4096" s="12" t="s">
        <v>1700</v>
      </c>
      <c r="G4096" s="2" t="s">
        <v>16</v>
      </c>
      <c r="H4096" s="2" t="s">
        <v>64</v>
      </c>
      <c r="I4096" s="2" t="s">
        <v>85</v>
      </c>
      <c r="J4096" s="17">
        <v>9800</v>
      </c>
      <c r="K4096" s="3" t="s">
        <v>2582</v>
      </c>
      <c r="L4096" s="30">
        <f>IF(M4096="1000 szt.",((J4096/N4096)/1000),IF(M4096="gram",((J4096/N4096)*1000),J4096/N4096))</f>
        <v>9800</v>
      </c>
      <c r="M4096" s="6" t="s">
        <v>19</v>
      </c>
      <c r="N4096" s="11">
        <v>1</v>
      </c>
      <c r="O4096" s="56" t="s">
        <v>1354</v>
      </c>
    </row>
    <row r="4097" spans="1:15" x14ac:dyDescent="0.3">
      <c r="A4097" s="9">
        <v>45745.729166666664</v>
      </c>
      <c r="B4097" s="2" t="s">
        <v>3</v>
      </c>
      <c r="C4097" s="2" t="s">
        <v>4</v>
      </c>
      <c r="D4097" s="2" t="s">
        <v>1714</v>
      </c>
      <c r="E4097" s="12" t="s">
        <v>445</v>
      </c>
      <c r="F4097" s="12" t="s">
        <v>1700</v>
      </c>
      <c r="G4097" s="2" t="s">
        <v>16</v>
      </c>
      <c r="H4097" s="2" t="s">
        <v>64</v>
      </c>
      <c r="I4097" s="2" t="s">
        <v>85</v>
      </c>
      <c r="J4097" s="17">
        <v>3000</v>
      </c>
      <c r="K4097" s="3" t="s">
        <v>2583</v>
      </c>
      <c r="L4097" s="30">
        <f>IF(M4097="1000 szt.",((J4097/N4097)/1000),IF(M4097="gram",((J4097/N4097)*1000),J4097/N4097))</f>
        <v>3000</v>
      </c>
      <c r="M4097" s="6" t="s">
        <v>19</v>
      </c>
      <c r="N4097" s="11">
        <v>1</v>
      </c>
      <c r="O4097" s="56" t="s">
        <v>1354</v>
      </c>
    </row>
    <row r="4098" spans="1:15" x14ac:dyDescent="0.3">
      <c r="A4098" s="9">
        <v>45745.729166666664</v>
      </c>
      <c r="B4098" s="2" t="s">
        <v>3</v>
      </c>
      <c r="C4098" s="2" t="s">
        <v>4</v>
      </c>
      <c r="D4098" s="2" t="s">
        <v>1714</v>
      </c>
      <c r="E4098" s="12" t="s">
        <v>445</v>
      </c>
      <c r="F4098" s="12" t="s">
        <v>1700</v>
      </c>
      <c r="G4098" s="2" t="s">
        <v>16</v>
      </c>
      <c r="H4098" s="2" t="s">
        <v>64</v>
      </c>
      <c r="I4098" s="2" t="s">
        <v>85</v>
      </c>
      <c r="J4098" s="17">
        <v>2850</v>
      </c>
      <c r="K4098" s="3" t="s">
        <v>2584</v>
      </c>
      <c r="L4098" s="30">
        <f>IF(M4098="1000 szt.",((J4098/N4098)/1000),IF(M4098="gram",((J4098/N4098)*1000),J4098/N4098))</f>
        <v>2850</v>
      </c>
      <c r="M4098" s="6" t="s">
        <v>19</v>
      </c>
      <c r="N4098" s="11">
        <v>1</v>
      </c>
      <c r="O4098" s="56" t="s">
        <v>1354</v>
      </c>
    </row>
    <row r="4099" spans="1:15" x14ac:dyDescent="0.3">
      <c r="A4099" s="9">
        <v>45745.729166666664</v>
      </c>
      <c r="B4099" s="2" t="s">
        <v>3</v>
      </c>
      <c r="C4099" s="2" t="s">
        <v>4</v>
      </c>
      <c r="D4099" s="2" t="s">
        <v>1714</v>
      </c>
      <c r="E4099" s="12" t="s">
        <v>445</v>
      </c>
      <c r="F4099" s="12" t="s">
        <v>1700</v>
      </c>
      <c r="G4099" s="2" t="s">
        <v>16</v>
      </c>
      <c r="H4099" s="2" t="s">
        <v>64</v>
      </c>
      <c r="I4099" s="2" t="s">
        <v>85</v>
      </c>
      <c r="J4099" s="17">
        <v>12000</v>
      </c>
      <c r="K4099" s="3" t="s">
        <v>2585</v>
      </c>
      <c r="L4099" s="30">
        <f>IF(M4099="1000 szt.",((J4099/N4099)/1000),IF(M4099="gram",((J4099/N4099)*1000),J4099/N4099))</f>
        <v>12000</v>
      </c>
      <c r="M4099" s="6" t="s">
        <v>19</v>
      </c>
      <c r="N4099" s="11">
        <v>1</v>
      </c>
      <c r="O4099" s="56" t="s">
        <v>1354</v>
      </c>
    </row>
    <row r="4100" spans="1:15" x14ac:dyDescent="0.3">
      <c r="A4100" s="9">
        <v>45746.635416666664</v>
      </c>
      <c r="B4100" s="2" t="s">
        <v>27</v>
      </c>
      <c r="C4100" s="2" t="s">
        <v>32</v>
      </c>
      <c r="D4100" s="2" t="s">
        <v>1716</v>
      </c>
      <c r="E4100" s="12" t="s">
        <v>755</v>
      </c>
      <c r="G4100" s="2" t="s">
        <v>26</v>
      </c>
      <c r="H4100" s="2" t="s">
        <v>7</v>
      </c>
      <c r="I4100" s="2" t="s">
        <v>7</v>
      </c>
      <c r="J4100" s="17">
        <v>351.48</v>
      </c>
      <c r="L4100" s="30">
        <f>IF(M4100="1000 szt.",((J4100/N4100)/1000),IF(M4100="gram",((J4100/N4100)*1000),J4100/N4100))</f>
        <v>0.87870000000000004</v>
      </c>
      <c r="M4100" s="6" t="s">
        <v>19</v>
      </c>
      <c r="N4100" s="11">
        <v>400</v>
      </c>
      <c r="O4100" s="56" t="s">
        <v>1354</v>
      </c>
    </row>
    <row r="4101" spans="1:15" x14ac:dyDescent="0.3">
      <c r="A4101" s="9">
        <v>45746.790277777778</v>
      </c>
      <c r="B4101" s="2" t="s">
        <v>27</v>
      </c>
      <c r="C4101" s="2" t="s">
        <v>28</v>
      </c>
      <c r="D4101" s="2" t="s">
        <v>1709</v>
      </c>
      <c r="E4101" s="12" t="s">
        <v>1709</v>
      </c>
      <c r="G4101" s="2" t="s">
        <v>27</v>
      </c>
      <c r="H4101" s="2" t="s">
        <v>37</v>
      </c>
      <c r="I4101" s="2" t="s">
        <v>38</v>
      </c>
      <c r="J4101" s="17">
        <v>80000</v>
      </c>
      <c r="K4101" s="3" t="s">
        <v>2586</v>
      </c>
      <c r="L4101" s="30">
        <f>IF(M4101="1000 szt.",((J4101/N4101)/1000),IF(M4101="gram",((J4101/N4101)*1000),J4101/N4101))</f>
        <v>80000</v>
      </c>
      <c r="M4101" s="6" t="s">
        <v>19</v>
      </c>
      <c r="N4101" s="11">
        <v>1</v>
      </c>
      <c r="O4101" s="56" t="s">
        <v>1166</v>
      </c>
    </row>
    <row r="4102" spans="1:15" x14ac:dyDescent="0.3">
      <c r="A4102" s="9">
        <v>45746.888888888891</v>
      </c>
      <c r="B4102" s="2" t="s">
        <v>3</v>
      </c>
      <c r="C4102" s="2" t="s">
        <v>4</v>
      </c>
      <c r="D4102" s="2" t="s">
        <v>1708</v>
      </c>
      <c r="E4102" s="12" t="s">
        <v>71</v>
      </c>
      <c r="F4102" s="12" t="s">
        <v>1898</v>
      </c>
      <c r="G4102" s="2" t="s">
        <v>23</v>
      </c>
      <c r="H4102" s="2" t="s">
        <v>7</v>
      </c>
      <c r="I4102" s="2" t="s">
        <v>7</v>
      </c>
      <c r="J4102" s="17">
        <v>35.15</v>
      </c>
      <c r="L4102" s="30">
        <f>IF(M4102="1000 szt.",((J4102/N4102)/1000),IF(M4102="gram",((J4102/N4102)*1000),J4102/N4102))</f>
        <v>0.87874999999999992</v>
      </c>
      <c r="M4102" s="6" t="s">
        <v>19</v>
      </c>
      <c r="N4102" s="11">
        <v>40</v>
      </c>
      <c r="O4102" s="56" t="s">
        <v>1354</v>
      </c>
    </row>
    <row r="4103" spans="1:15" x14ac:dyDescent="0.3">
      <c r="A4103" s="9">
        <v>45747.291666666664</v>
      </c>
      <c r="B4103" s="2" t="s">
        <v>27</v>
      </c>
      <c r="C4103" s="2" t="s">
        <v>32</v>
      </c>
      <c r="D4103" s="2" t="s">
        <v>1716</v>
      </c>
      <c r="E4103" s="12" t="s">
        <v>242</v>
      </c>
      <c r="G4103" s="2" t="s">
        <v>243</v>
      </c>
      <c r="H4103" s="2" t="s">
        <v>7</v>
      </c>
      <c r="I4103" s="2" t="s">
        <v>7</v>
      </c>
      <c r="J4103" s="17">
        <v>597157.72</v>
      </c>
      <c r="K4103" s="3" t="s">
        <v>2587</v>
      </c>
      <c r="L4103" s="30">
        <f>IF(M4103="1000 szt.",((J4103/N4103)/1000),IF(M4103="gram",((J4103/N4103)*1000),J4103/N4103))</f>
        <v>0.8786899941141848</v>
      </c>
      <c r="M4103" s="6" t="s">
        <v>19</v>
      </c>
      <c r="N4103" s="11">
        <v>679600</v>
      </c>
      <c r="O4103" s="56" t="s">
        <v>1354</v>
      </c>
    </row>
    <row r="4104" spans="1:15" x14ac:dyDescent="0.3">
      <c r="A4104" s="9">
        <v>45747.4375</v>
      </c>
      <c r="B4104" s="2" t="s">
        <v>9</v>
      </c>
      <c r="C4104" s="2" t="s">
        <v>4</v>
      </c>
      <c r="D4104" s="2" t="s">
        <v>1714</v>
      </c>
      <c r="E4104" s="12" t="s">
        <v>63</v>
      </c>
      <c r="F4104" s="12" t="s">
        <v>1696</v>
      </c>
      <c r="G4104" s="2" t="s">
        <v>16</v>
      </c>
      <c r="H4104" s="2" t="s">
        <v>64</v>
      </c>
      <c r="I4104" s="2" t="s">
        <v>1940</v>
      </c>
      <c r="J4104" s="17">
        <v>10</v>
      </c>
      <c r="K4104" s="3" t="s">
        <v>65</v>
      </c>
      <c r="L4104" s="30">
        <f>IF(M4104="1000 szt.",((J4104/N4104)/1000),IF(M4104="gram",((J4104/N4104)*1000),J4104/N4104))</f>
        <v>10</v>
      </c>
      <c r="M4104" s="6" t="s">
        <v>19</v>
      </c>
      <c r="N4104" s="11">
        <v>1</v>
      </c>
      <c r="O4104" s="56" t="s">
        <v>1354</v>
      </c>
    </row>
    <row r="4105" spans="1:15" ht="30.6" x14ac:dyDescent="0.3">
      <c r="A4105" s="9">
        <v>45747.020833333336</v>
      </c>
      <c r="B4105" s="2" t="s">
        <v>9</v>
      </c>
      <c r="C4105" s="2" t="s">
        <v>4</v>
      </c>
      <c r="D4105" s="2" t="s">
        <v>1708</v>
      </c>
      <c r="E4105" s="12" t="s">
        <v>25</v>
      </c>
      <c r="F4105" s="12" t="s">
        <v>1901</v>
      </c>
      <c r="G4105" s="2" t="s">
        <v>26</v>
      </c>
      <c r="H4105" s="2" t="s">
        <v>37</v>
      </c>
      <c r="I4105" s="2" t="s">
        <v>38</v>
      </c>
      <c r="J4105" s="17">
        <v>290000</v>
      </c>
      <c r="K4105" s="3" t="s">
        <v>2588</v>
      </c>
      <c r="L4105" s="30">
        <f>IF(M4105="1000 szt.",((J4105/N4105)/1000),IF(M4105="gram",((J4105/N4105)*1000),J4105/N4105))</f>
        <v>290000</v>
      </c>
      <c r="M4105" s="6" t="s">
        <v>19</v>
      </c>
      <c r="N4105" s="11">
        <v>1</v>
      </c>
      <c r="O4105" s="56" t="s">
        <v>1354</v>
      </c>
    </row>
    <row r="4106" spans="1:15" x14ac:dyDescent="0.3">
      <c r="A4106" s="9">
        <v>45747.736111111109</v>
      </c>
      <c r="B4106" s="2" t="s">
        <v>3</v>
      </c>
      <c r="C4106" s="2" t="s">
        <v>4</v>
      </c>
      <c r="D4106" s="2" t="s">
        <v>1708</v>
      </c>
      <c r="E4106" s="12" t="s">
        <v>58</v>
      </c>
      <c r="F4106" s="12" t="s">
        <v>1895</v>
      </c>
      <c r="G4106" s="2" t="s">
        <v>23</v>
      </c>
      <c r="H4106" s="2" t="s">
        <v>7</v>
      </c>
      <c r="I4106" s="2" t="s">
        <v>7</v>
      </c>
      <c r="J4106" s="17">
        <v>70.3</v>
      </c>
      <c r="K4106" s="3" t="s">
        <v>2589</v>
      </c>
      <c r="L4106" s="30">
        <f>IF(M4106="1000 szt.",((J4106/N4106)/1000),IF(M4106="gram",((J4106/N4106)*1000),J4106/N4106))</f>
        <v>0.87874999999999992</v>
      </c>
      <c r="M4106" s="6" t="s">
        <v>19</v>
      </c>
      <c r="N4106" s="11">
        <v>80</v>
      </c>
      <c r="O4106" s="56" t="s">
        <v>1354</v>
      </c>
    </row>
    <row r="4107" spans="1:15" x14ac:dyDescent="0.3">
      <c r="A4107" s="9">
        <v>45747.628472222219</v>
      </c>
      <c r="B4107" s="2" t="s">
        <v>27</v>
      </c>
      <c r="C4107" s="2" t="s">
        <v>28</v>
      </c>
      <c r="D4107" s="2" t="s">
        <v>1710</v>
      </c>
      <c r="E4107" s="12" t="s">
        <v>429</v>
      </c>
      <c r="G4107" s="2" t="s">
        <v>27</v>
      </c>
      <c r="H4107" s="2" t="s">
        <v>10</v>
      </c>
      <c r="I4107" s="2" t="s">
        <v>219</v>
      </c>
      <c r="J4107" s="17">
        <v>15</v>
      </c>
      <c r="L4107" s="30">
        <f>IF(M4107="1000 szt.",((J4107/N4107)/1000),IF(M4107="gram",((J4107/N4107)*1000),J4107/N4107))</f>
        <v>50000.000000000007</v>
      </c>
      <c r="M4107" s="6" t="s">
        <v>31</v>
      </c>
      <c r="N4107" s="11">
        <v>2.9999999999999997E-4</v>
      </c>
      <c r="O4107" s="56" t="s">
        <v>1354</v>
      </c>
    </row>
    <row r="4108" spans="1:15" x14ac:dyDescent="0.3">
      <c r="A4108" s="9">
        <v>45748.359722222223</v>
      </c>
      <c r="B4108" s="2" t="s">
        <v>27</v>
      </c>
      <c r="C4108" s="2" t="s">
        <v>32</v>
      </c>
      <c r="D4108" s="2" t="s">
        <v>1709</v>
      </c>
      <c r="E4108" s="12" t="s">
        <v>224</v>
      </c>
      <c r="G4108" s="2" t="s">
        <v>23</v>
      </c>
      <c r="H4108" s="2" t="s">
        <v>7</v>
      </c>
      <c r="I4108" s="2" t="s">
        <v>7</v>
      </c>
      <c r="J4108" s="17">
        <v>22178.14</v>
      </c>
      <c r="L4108" s="30">
        <f>IF(M4108="1000 szt.",((J4108/N4108)/1000),IF(M4108="gram",((J4108/N4108)*1000),J4108/N4108))</f>
        <v>0.8786901743264659</v>
      </c>
      <c r="M4108" s="6" t="s">
        <v>19</v>
      </c>
      <c r="N4108" s="11">
        <v>25240</v>
      </c>
      <c r="O4108" s="56" t="s">
        <v>1354</v>
      </c>
    </row>
    <row r="4109" spans="1:15" x14ac:dyDescent="0.3">
      <c r="A4109" s="9">
        <v>45748.359722222223</v>
      </c>
      <c r="B4109" s="2" t="s">
        <v>27</v>
      </c>
      <c r="C4109" s="2" t="s">
        <v>32</v>
      </c>
      <c r="D4109" s="2" t="s">
        <v>1709</v>
      </c>
      <c r="E4109" s="12" t="s">
        <v>224</v>
      </c>
      <c r="G4109" s="2" t="s">
        <v>23</v>
      </c>
      <c r="H4109" s="2" t="s">
        <v>7</v>
      </c>
      <c r="I4109" s="2" t="s">
        <v>7</v>
      </c>
      <c r="J4109" s="17">
        <v>3514.76</v>
      </c>
      <c r="K4109" s="3" t="s">
        <v>2590</v>
      </c>
      <c r="L4109" s="30">
        <f>IF(M4109="1000 szt.",((J4109/N4109)/1000),IF(M4109="gram",((J4109/N4109)*1000),J4109/N4109))</f>
        <v>0.87869000000000008</v>
      </c>
      <c r="M4109" s="6" t="s">
        <v>19</v>
      </c>
      <c r="N4109" s="11">
        <v>4000</v>
      </c>
      <c r="O4109" s="56" t="s">
        <v>1354</v>
      </c>
    </row>
    <row r="4110" spans="1:15" x14ac:dyDescent="0.3">
      <c r="A4110" s="9">
        <v>45748.340277777781</v>
      </c>
      <c r="B4110" s="2" t="s">
        <v>27</v>
      </c>
      <c r="C4110" s="2" t="s">
        <v>32</v>
      </c>
      <c r="D4110" s="2" t="s">
        <v>1716</v>
      </c>
      <c r="E4110" s="12" t="s">
        <v>277</v>
      </c>
      <c r="G4110" s="2" t="s">
        <v>26</v>
      </c>
      <c r="H4110" s="2" t="s">
        <v>7</v>
      </c>
      <c r="I4110" s="2" t="s">
        <v>7</v>
      </c>
      <c r="J4110" s="17">
        <v>7029.52</v>
      </c>
      <c r="K4110" s="3" t="s">
        <v>1306</v>
      </c>
      <c r="L4110" s="30">
        <f>IF(M4110="1000 szt.",((J4110/N4110)/1000),IF(M4110="gram",((J4110/N4110)*1000),J4110/N4110))</f>
        <v>0.87869000000000008</v>
      </c>
      <c r="M4110" s="6" t="s">
        <v>19</v>
      </c>
      <c r="N4110" s="11">
        <v>8000</v>
      </c>
      <c r="O4110" s="56" t="s">
        <v>1354</v>
      </c>
    </row>
    <row r="4111" spans="1:15" x14ac:dyDescent="0.3">
      <c r="A4111" s="9">
        <v>45748.340277777781</v>
      </c>
      <c r="B4111" s="2" t="s">
        <v>27</v>
      </c>
      <c r="C4111" s="2" t="s">
        <v>32</v>
      </c>
      <c r="D4111" s="2" t="s">
        <v>1716</v>
      </c>
      <c r="E4111" s="12" t="s">
        <v>277</v>
      </c>
      <c r="G4111" s="2" t="s">
        <v>26</v>
      </c>
      <c r="H4111" s="2" t="s">
        <v>7</v>
      </c>
      <c r="I4111" s="2" t="s">
        <v>7</v>
      </c>
      <c r="J4111" s="17">
        <v>17573.8</v>
      </c>
      <c r="K4111" s="3" t="s">
        <v>1275</v>
      </c>
      <c r="L4111" s="30">
        <f>IF(M4111="1000 szt.",((J4111/N4111)/1000),IF(M4111="gram",((J4111/N4111)*1000),J4111/N4111))</f>
        <v>0.87868999999999997</v>
      </c>
      <c r="M4111" s="6" t="s">
        <v>19</v>
      </c>
      <c r="N4111" s="11">
        <v>20000</v>
      </c>
      <c r="O4111" s="56" t="s">
        <v>1354</v>
      </c>
    </row>
    <row r="4112" spans="1:15" x14ac:dyDescent="0.3">
      <c r="A4112" s="9">
        <v>45748.4375</v>
      </c>
      <c r="B4112" s="2" t="s">
        <v>3</v>
      </c>
      <c r="C4112" s="2" t="s">
        <v>4</v>
      </c>
      <c r="D4112" s="2" t="s">
        <v>1709</v>
      </c>
      <c r="E4112" s="12" t="s">
        <v>103</v>
      </c>
      <c r="F4112" s="12" t="s">
        <v>1897</v>
      </c>
      <c r="G4112" s="2" t="s">
        <v>23</v>
      </c>
      <c r="H4112" s="2" t="s">
        <v>17</v>
      </c>
      <c r="I4112" s="2" t="s">
        <v>18</v>
      </c>
      <c r="J4112" s="17">
        <v>3.54</v>
      </c>
      <c r="K4112" s="3" t="s">
        <v>2591</v>
      </c>
      <c r="L4112" s="30">
        <f>IF(M4112="1000 szt.",((J4112/N4112)/1000),IF(M4112="gram",((J4112/N4112)*1000),J4112/N4112))</f>
        <v>3.54</v>
      </c>
      <c r="M4112" s="6" t="s">
        <v>19</v>
      </c>
      <c r="N4112" s="11">
        <v>1</v>
      </c>
      <c r="O4112" s="56" t="s">
        <v>1354</v>
      </c>
    </row>
    <row r="4113" spans="1:15" x14ac:dyDescent="0.3">
      <c r="A4113" s="9">
        <v>45748.495833333334</v>
      </c>
      <c r="B4113" s="2" t="s">
        <v>3</v>
      </c>
      <c r="C4113" s="2" t="s">
        <v>4</v>
      </c>
      <c r="D4113" s="2" t="s">
        <v>1708</v>
      </c>
      <c r="E4113" s="12" t="s">
        <v>71</v>
      </c>
      <c r="F4113" s="12" t="s">
        <v>1898</v>
      </c>
      <c r="G4113" s="2" t="s">
        <v>23</v>
      </c>
      <c r="H4113" s="2" t="s">
        <v>7</v>
      </c>
      <c r="I4113" s="2" t="s">
        <v>7</v>
      </c>
      <c r="J4113" s="17">
        <v>35.15</v>
      </c>
      <c r="L4113" s="30">
        <f>IF(M4113="1000 szt.",((J4113/N4113)/1000),IF(M4113="gram",((J4113/N4113)*1000),J4113/N4113))</f>
        <v>0.87874999999999992</v>
      </c>
      <c r="M4113" s="6" t="s">
        <v>19</v>
      </c>
      <c r="N4113" s="11">
        <v>40</v>
      </c>
      <c r="O4113" s="56" t="s">
        <v>1354</v>
      </c>
    </row>
    <row r="4114" spans="1:15" x14ac:dyDescent="0.3">
      <c r="A4114" s="9">
        <v>45748.500694444447</v>
      </c>
      <c r="B4114" s="2" t="s">
        <v>3</v>
      </c>
      <c r="C4114" s="2" t="s">
        <v>4</v>
      </c>
      <c r="D4114" s="2" t="s">
        <v>1708</v>
      </c>
      <c r="E4114" s="12" t="s">
        <v>71</v>
      </c>
      <c r="F4114" s="12" t="s">
        <v>1898</v>
      </c>
      <c r="G4114" s="2" t="s">
        <v>23</v>
      </c>
      <c r="H4114" s="2" t="s">
        <v>7</v>
      </c>
      <c r="I4114" s="2" t="s">
        <v>7</v>
      </c>
      <c r="J4114" s="17">
        <v>35.15</v>
      </c>
      <c r="L4114" s="30">
        <f>IF(M4114="1000 szt.",((J4114/N4114)/1000),IF(M4114="gram",((J4114/N4114)*1000),J4114/N4114))</f>
        <v>0.87874999999999992</v>
      </c>
      <c r="M4114" s="6" t="s">
        <v>19</v>
      </c>
      <c r="N4114" s="11">
        <v>40</v>
      </c>
      <c r="O4114" s="56" t="s">
        <v>1354</v>
      </c>
    </row>
    <row r="4115" spans="1:15" x14ac:dyDescent="0.3">
      <c r="A4115" s="9">
        <v>45748.504166666666</v>
      </c>
      <c r="B4115" s="2" t="s">
        <v>3</v>
      </c>
      <c r="C4115" s="2" t="s">
        <v>4</v>
      </c>
      <c r="D4115" s="2" t="s">
        <v>1708</v>
      </c>
      <c r="E4115" s="12" t="s">
        <v>71</v>
      </c>
      <c r="F4115" s="12" t="s">
        <v>1898</v>
      </c>
      <c r="G4115" s="2" t="s">
        <v>23</v>
      </c>
      <c r="H4115" s="2" t="s">
        <v>7</v>
      </c>
      <c r="I4115" s="2" t="s">
        <v>7</v>
      </c>
      <c r="J4115" s="17">
        <v>78.2</v>
      </c>
      <c r="L4115" s="30">
        <f>IF(M4115="1000 szt.",((J4115/N4115)/1000),IF(M4115="gram",((J4115/N4115)*1000),J4115/N4115))</f>
        <v>0.87865168539325844</v>
      </c>
      <c r="M4115" s="6" t="s">
        <v>19</v>
      </c>
      <c r="N4115" s="11">
        <v>89</v>
      </c>
      <c r="O4115" s="56" t="s">
        <v>1354</v>
      </c>
    </row>
    <row r="4116" spans="1:15" x14ac:dyDescent="0.3">
      <c r="A4116" s="9">
        <v>45748.507638888892</v>
      </c>
      <c r="B4116" s="2" t="s">
        <v>3</v>
      </c>
      <c r="C4116" s="2" t="s">
        <v>4</v>
      </c>
      <c r="D4116" s="2" t="s">
        <v>1708</v>
      </c>
      <c r="E4116" s="12" t="s">
        <v>71</v>
      </c>
      <c r="F4116" s="12" t="s">
        <v>1898</v>
      </c>
      <c r="G4116" s="2" t="s">
        <v>23</v>
      </c>
      <c r="H4116" s="2" t="s">
        <v>7</v>
      </c>
      <c r="I4116" s="2" t="s">
        <v>7</v>
      </c>
      <c r="J4116" s="17">
        <v>64.14</v>
      </c>
      <c r="L4116" s="30">
        <f>IF(M4116="1000 szt.",((J4116/N4116)/1000),IF(M4116="gram",((J4116/N4116)*1000),J4116/N4116))</f>
        <v>0.87863013698630132</v>
      </c>
      <c r="M4116" s="6" t="s">
        <v>19</v>
      </c>
      <c r="N4116" s="11">
        <v>73</v>
      </c>
      <c r="O4116" s="56" t="s">
        <v>1354</v>
      </c>
    </row>
    <row r="4117" spans="1:15" ht="20.399999999999999" x14ac:dyDescent="0.3">
      <c r="A4117" s="9">
        <v>45748.541666666664</v>
      </c>
      <c r="B4117" s="2" t="s">
        <v>27</v>
      </c>
      <c r="C4117" s="2" t="s">
        <v>32</v>
      </c>
      <c r="D4117" s="2" t="s">
        <v>1708</v>
      </c>
      <c r="E4117" s="12" t="s">
        <v>25</v>
      </c>
      <c r="G4117" s="2" t="s">
        <v>26</v>
      </c>
      <c r="H4117" s="2" t="s">
        <v>37</v>
      </c>
      <c r="I4117" s="2" t="s">
        <v>324</v>
      </c>
      <c r="J4117" s="17">
        <v>150000</v>
      </c>
      <c r="K4117" s="3" t="s">
        <v>2592</v>
      </c>
      <c r="L4117" s="30">
        <f>IF(M4117="1000 szt.",((J4117/N4117)/1000),IF(M4117="gram",((J4117/N4117)*1000),J4117/N4117))</f>
        <v>150000</v>
      </c>
      <c r="M4117" s="6" t="s">
        <v>19</v>
      </c>
      <c r="N4117" s="11">
        <v>1</v>
      </c>
      <c r="O4117" s="56" t="s">
        <v>1180</v>
      </c>
    </row>
    <row r="4118" spans="1:15" x14ac:dyDescent="0.3">
      <c r="A4118" s="9">
        <v>45748.6875</v>
      </c>
      <c r="B4118" s="2" t="s">
        <v>3</v>
      </c>
      <c r="C4118" s="2" t="s">
        <v>4</v>
      </c>
      <c r="D4118" s="2" t="s">
        <v>1709</v>
      </c>
      <c r="E4118" s="12" t="s">
        <v>103</v>
      </c>
      <c r="F4118" s="12" t="s">
        <v>1897</v>
      </c>
      <c r="G4118" s="2" t="s">
        <v>23</v>
      </c>
      <c r="H4118" s="2" t="s">
        <v>17</v>
      </c>
      <c r="I4118" s="2" t="s">
        <v>1940</v>
      </c>
      <c r="J4118" s="17">
        <v>4</v>
      </c>
      <c r="K4118" s="3" t="s">
        <v>2593</v>
      </c>
      <c r="L4118" s="30">
        <f>IF(M4118="1000 szt.",((J4118/N4118)/1000),IF(M4118="gram",((J4118/N4118)*1000),J4118/N4118))</f>
        <v>2</v>
      </c>
      <c r="M4118" s="6" t="s">
        <v>19</v>
      </c>
      <c r="N4118" s="11">
        <v>2</v>
      </c>
      <c r="O4118" s="56" t="s">
        <v>1354</v>
      </c>
    </row>
    <row r="4119" spans="1:15" x14ac:dyDescent="0.3">
      <c r="A4119" s="9">
        <v>45748.479166666664</v>
      </c>
      <c r="B4119" s="2" t="s">
        <v>9</v>
      </c>
      <c r="C4119" s="2" t="s">
        <v>4</v>
      </c>
      <c r="D4119" s="2" t="s">
        <v>1708</v>
      </c>
      <c r="E4119" s="12" t="s">
        <v>25</v>
      </c>
      <c r="F4119" s="12" t="s">
        <v>1901</v>
      </c>
      <c r="G4119" s="2" t="s">
        <v>26</v>
      </c>
      <c r="H4119" s="2" t="s">
        <v>37</v>
      </c>
      <c r="I4119" s="2" t="s">
        <v>38</v>
      </c>
      <c r="J4119" s="17">
        <v>102000</v>
      </c>
      <c r="K4119" s="3" t="s">
        <v>2594</v>
      </c>
      <c r="L4119" s="30">
        <f>IF(M4119="1000 szt.",((J4119/N4119)/1000),IF(M4119="gram",((J4119/N4119)*1000),J4119/N4119))</f>
        <v>102000</v>
      </c>
      <c r="M4119" s="6" t="s">
        <v>19</v>
      </c>
      <c r="N4119" s="11">
        <v>1</v>
      </c>
      <c r="O4119" s="56" t="s">
        <v>1354</v>
      </c>
    </row>
    <row r="4120" spans="1:15" x14ac:dyDescent="0.3">
      <c r="A4120" s="9">
        <v>45748.775000000001</v>
      </c>
      <c r="B4120" s="2" t="s">
        <v>3</v>
      </c>
      <c r="C4120" s="2" t="s">
        <v>4</v>
      </c>
      <c r="D4120" s="2" t="s">
        <v>1708</v>
      </c>
      <c r="E4120" s="12" t="s">
        <v>71</v>
      </c>
      <c r="F4120" s="12" t="s">
        <v>1898</v>
      </c>
      <c r="G4120" s="2" t="s">
        <v>23</v>
      </c>
      <c r="H4120" s="2" t="s">
        <v>7</v>
      </c>
      <c r="I4120" s="2" t="s">
        <v>7</v>
      </c>
      <c r="J4120" s="17">
        <v>70.3</v>
      </c>
      <c r="L4120" s="30">
        <f>IF(M4120="1000 szt.",((J4120/N4120)/1000),IF(M4120="gram",((J4120/N4120)*1000),J4120/N4120))</f>
        <v>0.87874999999999992</v>
      </c>
      <c r="M4120" s="6" t="s">
        <v>19</v>
      </c>
      <c r="N4120" s="11">
        <v>80</v>
      </c>
      <c r="O4120" s="56" t="s">
        <v>1354</v>
      </c>
    </row>
    <row r="4121" spans="1:15" x14ac:dyDescent="0.3">
      <c r="A4121" s="9">
        <v>45748.561805555553</v>
      </c>
      <c r="B4121" s="2" t="s">
        <v>9</v>
      </c>
      <c r="C4121" s="2" t="s">
        <v>4</v>
      </c>
      <c r="D4121" s="2" t="s">
        <v>1709</v>
      </c>
      <c r="E4121" s="12" t="s">
        <v>60</v>
      </c>
      <c r="F4121" s="12" t="s">
        <v>1894</v>
      </c>
      <c r="G4121" s="2" t="s">
        <v>23</v>
      </c>
      <c r="H4121" s="2" t="s">
        <v>11</v>
      </c>
      <c r="I4121" s="2" t="s">
        <v>126</v>
      </c>
      <c r="J4121" s="17">
        <v>700</v>
      </c>
      <c r="K4121" s="3" t="s">
        <v>2595</v>
      </c>
      <c r="L4121" s="30">
        <f>IF(M4121="1000 szt.",((J4121/N4121)/1000),IF(M4121="gram",((J4121/N4121)*1000),J4121/N4121))</f>
        <v>700</v>
      </c>
      <c r="M4121" s="6" t="s">
        <v>19</v>
      </c>
      <c r="N4121" s="11">
        <v>1</v>
      </c>
      <c r="O4121" s="56" t="s">
        <v>1354</v>
      </c>
    </row>
    <row r="4122" spans="1:15" x14ac:dyDescent="0.3">
      <c r="A4122" s="9">
        <v>45748.561805555553</v>
      </c>
      <c r="B4122" s="2" t="s">
        <v>9</v>
      </c>
      <c r="C4122" s="2" t="s">
        <v>4</v>
      </c>
      <c r="D4122" s="2" t="s">
        <v>1709</v>
      </c>
      <c r="E4122" s="12" t="s">
        <v>60</v>
      </c>
      <c r="F4122" s="12" t="s">
        <v>1894</v>
      </c>
      <c r="G4122" s="2" t="s">
        <v>23</v>
      </c>
      <c r="H4122" s="2" t="s">
        <v>11</v>
      </c>
      <c r="I4122" s="2" t="s">
        <v>126</v>
      </c>
      <c r="J4122" s="17">
        <v>2600</v>
      </c>
      <c r="K4122" s="3" t="s">
        <v>2596</v>
      </c>
      <c r="L4122" s="30">
        <f>IF(M4122="1000 szt.",((J4122/N4122)/1000),IF(M4122="gram",((J4122/N4122)*1000),J4122/N4122))</f>
        <v>2600</v>
      </c>
      <c r="M4122" s="6" t="s">
        <v>19</v>
      </c>
      <c r="N4122" s="11">
        <v>1</v>
      </c>
      <c r="O4122" s="56" t="s">
        <v>1354</v>
      </c>
    </row>
    <row r="4123" spans="1:15" x14ac:dyDescent="0.3">
      <c r="A4123" s="9">
        <v>45748.561805555553</v>
      </c>
      <c r="B4123" s="2" t="s">
        <v>9</v>
      </c>
      <c r="C4123" s="2" t="s">
        <v>4</v>
      </c>
      <c r="D4123" s="2" t="s">
        <v>1709</v>
      </c>
      <c r="E4123" s="12" t="s">
        <v>60</v>
      </c>
      <c r="F4123" s="12" t="s">
        <v>1894</v>
      </c>
      <c r="G4123" s="2" t="s">
        <v>23</v>
      </c>
      <c r="H4123" s="2" t="s">
        <v>11</v>
      </c>
      <c r="I4123" s="2" t="s">
        <v>126</v>
      </c>
      <c r="J4123" s="17">
        <v>1500</v>
      </c>
      <c r="K4123" s="3" t="s">
        <v>2597</v>
      </c>
      <c r="L4123" s="30">
        <f>IF(M4123="1000 szt.",((J4123/N4123)/1000),IF(M4123="gram",((J4123/N4123)*1000),J4123/N4123))</f>
        <v>1500</v>
      </c>
      <c r="M4123" s="6" t="s">
        <v>19</v>
      </c>
      <c r="N4123" s="11">
        <v>1</v>
      </c>
      <c r="O4123" s="56" t="s">
        <v>1354</v>
      </c>
    </row>
    <row r="4124" spans="1:15" x14ac:dyDescent="0.3">
      <c r="A4124" s="9">
        <v>45748.561805555553</v>
      </c>
      <c r="B4124" s="2" t="s">
        <v>9</v>
      </c>
      <c r="C4124" s="2" t="s">
        <v>4</v>
      </c>
      <c r="D4124" s="2" t="s">
        <v>1709</v>
      </c>
      <c r="E4124" s="12" t="s">
        <v>60</v>
      </c>
      <c r="F4124" s="12" t="s">
        <v>1894</v>
      </c>
      <c r="G4124" s="2" t="s">
        <v>23</v>
      </c>
      <c r="H4124" s="2" t="s">
        <v>11</v>
      </c>
      <c r="I4124" s="2" t="s">
        <v>126</v>
      </c>
      <c r="J4124" s="17">
        <v>1600</v>
      </c>
      <c r="K4124" s="3" t="s">
        <v>2598</v>
      </c>
      <c r="L4124" s="30">
        <f>IF(M4124="1000 szt.",((J4124/N4124)/1000),IF(M4124="gram",((J4124/N4124)*1000),J4124/N4124))</f>
        <v>800</v>
      </c>
      <c r="M4124" s="6" t="s">
        <v>19</v>
      </c>
      <c r="N4124" s="11">
        <v>2</v>
      </c>
      <c r="O4124" s="56" t="s">
        <v>1354</v>
      </c>
    </row>
    <row r="4125" spans="1:15" x14ac:dyDescent="0.3">
      <c r="A4125" s="9">
        <v>45748.561805555553</v>
      </c>
      <c r="B4125" s="2" t="s">
        <v>9</v>
      </c>
      <c r="C4125" s="2" t="s">
        <v>4</v>
      </c>
      <c r="D4125" s="2" t="s">
        <v>1709</v>
      </c>
      <c r="E4125" s="12" t="s">
        <v>60</v>
      </c>
      <c r="F4125" s="12" t="s">
        <v>1894</v>
      </c>
      <c r="G4125" s="2" t="s">
        <v>23</v>
      </c>
      <c r="H4125" s="2" t="s">
        <v>11</v>
      </c>
      <c r="I4125" s="2" t="s">
        <v>126</v>
      </c>
      <c r="J4125" s="17">
        <v>1200</v>
      </c>
      <c r="K4125" s="3" t="s">
        <v>2599</v>
      </c>
      <c r="L4125" s="30">
        <f>IF(M4125="1000 szt.",((J4125/N4125)/1000),IF(M4125="gram",((J4125/N4125)*1000),J4125/N4125))</f>
        <v>1200</v>
      </c>
      <c r="M4125" s="6" t="s">
        <v>19</v>
      </c>
      <c r="N4125" s="11">
        <v>1</v>
      </c>
      <c r="O4125" s="56" t="s">
        <v>1354</v>
      </c>
    </row>
    <row r="4126" spans="1:15" x14ac:dyDescent="0.3">
      <c r="A4126" s="9">
        <v>45748.561805555553</v>
      </c>
      <c r="B4126" s="2" t="s">
        <v>9</v>
      </c>
      <c r="C4126" s="2" t="s">
        <v>4</v>
      </c>
      <c r="D4126" s="2" t="s">
        <v>1709</v>
      </c>
      <c r="E4126" s="12" t="s">
        <v>60</v>
      </c>
      <c r="F4126" s="12" t="s">
        <v>1894</v>
      </c>
      <c r="G4126" s="2" t="s">
        <v>23</v>
      </c>
      <c r="H4126" s="2" t="s">
        <v>11</v>
      </c>
      <c r="I4126" s="2" t="s">
        <v>126</v>
      </c>
      <c r="J4126" s="17">
        <v>800</v>
      </c>
      <c r="K4126" s="3" t="s">
        <v>2600</v>
      </c>
      <c r="L4126" s="30">
        <f>IF(M4126="1000 szt.",((J4126/N4126)/1000),IF(M4126="gram",((J4126/N4126)*1000),J4126/N4126))</f>
        <v>400</v>
      </c>
      <c r="M4126" s="6" t="s">
        <v>19</v>
      </c>
      <c r="N4126" s="11">
        <v>2</v>
      </c>
      <c r="O4126" s="56" t="s">
        <v>1354</v>
      </c>
    </row>
    <row r="4127" spans="1:15" x14ac:dyDescent="0.3">
      <c r="A4127" s="9">
        <v>45748.561805555553</v>
      </c>
      <c r="B4127" s="2" t="s">
        <v>9</v>
      </c>
      <c r="C4127" s="2" t="s">
        <v>4</v>
      </c>
      <c r="D4127" s="2" t="s">
        <v>1709</v>
      </c>
      <c r="E4127" s="12" t="s">
        <v>60</v>
      </c>
      <c r="F4127" s="12" t="s">
        <v>1894</v>
      </c>
      <c r="G4127" s="2" t="s">
        <v>23</v>
      </c>
      <c r="H4127" s="2" t="s">
        <v>11</v>
      </c>
      <c r="I4127" s="2" t="s">
        <v>126</v>
      </c>
      <c r="J4127" s="17">
        <v>600</v>
      </c>
      <c r="K4127" s="3" t="s">
        <v>2601</v>
      </c>
      <c r="L4127" s="30">
        <f>IF(M4127="1000 szt.",((J4127/N4127)/1000),IF(M4127="gram",((J4127/N4127)*1000),J4127/N4127))</f>
        <v>300</v>
      </c>
      <c r="M4127" s="6" t="s">
        <v>19</v>
      </c>
      <c r="N4127" s="11">
        <v>2</v>
      </c>
      <c r="O4127" s="56" t="s">
        <v>1354</v>
      </c>
    </row>
    <row r="4128" spans="1:15" x14ac:dyDescent="0.3">
      <c r="A4128" s="9">
        <v>45748.561805555553</v>
      </c>
      <c r="B4128" s="2" t="s">
        <v>9</v>
      </c>
      <c r="C4128" s="2" t="s">
        <v>4</v>
      </c>
      <c r="D4128" s="2" t="s">
        <v>1709</v>
      </c>
      <c r="E4128" s="12" t="s">
        <v>60</v>
      </c>
      <c r="F4128" s="12" t="s">
        <v>1894</v>
      </c>
      <c r="G4128" s="2" t="s">
        <v>23</v>
      </c>
      <c r="H4128" s="2" t="s">
        <v>11</v>
      </c>
      <c r="I4128" s="2" t="s">
        <v>126</v>
      </c>
      <c r="J4128" s="17">
        <v>6000</v>
      </c>
      <c r="K4128" s="3" t="s">
        <v>2602</v>
      </c>
      <c r="L4128" s="30">
        <f>IF(M4128="1000 szt.",((J4128/N4128)/1000),IF(M4128="gram",((J4128/N4128)*1000),J4128/N4128))</f>
        <v>3000</v>
      </c>
      <c r="M4128" s="6" t="s">
        <v>19</v>
      </c>
      <c r="N4128" s="11">
        <v>2</v>
      </c>
      <c r="O4128" s="56" t="s">
        <v>1354</v>
      </c>
    </row>
    <row r="4129" spans="1:15" x14ac:dyDescent="0.3">
      <c r="A4129" s="9">
        <v>45748.71875</v>
      </c>
      <c r="B4129" s="2" t="s">
        <v>27</v>
      </c>
      <c r="C4129" s="2" t="s">
        <v>28</v>
      </c>
      <c r="D4129" s="2" t="s">
        <v>1714</v>
      </c>
      <c r="E4129" s="12" t="s">
        <v>445</v>
      </c>
      <c r="G4129" s="2" t="s">
        <v>27</v>
      </c>
      <c r="H4129" s="2" t="s">
        <v>10</v>
      </c>
      <c r="I4129" s="2" t="s">
        <v>35</v>
      </c>
      <c r="J4129" s="17">
        <v>149.04</v>
      </c>
      <c r="L4129" s="30">
        <f>IF(M4129="1000 szt.",((J4129/N4129)/1000),IF(M4129="gram",((J4129/N4129)*1000),J4129/N4129))</f>
        <v>39999.999999999993</v>
      </c>
      <c r="M4129" s="6" t="s">
        <v>31</v>
      </c>
      <c r="N4129" s="11">
        <v>3.7260000000000001E-3</v>
      </c>
      <c r="O4129" s="56" t="s">
        <v>1354</v>
      </c>
    </row>
    <row r="4130" spans="1:15" x14ac:dyDescent="0.3">
      <c r="A4130" s="9">
        <v>45748.430555555555</v>
      </c>
      <c r="B4130" s="2" t="s">
        <v>27</v>
      </c>
      <c r="C4130" s="2" t="s">
        <v>32</v>
      </c>
      <c r="D4130" s="2" t="s">
        <v>1716</v>
      </c>
      <c r="E4130" s="12" t="s">
        <v>277</v>
      </c>
      <c r="G4130" s="2" t="s">
        <v>26</v>
      </c>
      <c r="H4130" s="2" t="s">
        <v>7</v>
      </c>
      <c r="I4130" s="2" t="s">
        <v>7</v>
      </c>
      <c r="J4130" s="17">
        <v>22845.94</v>
      </c>
      <c r="K4130" s="3" t="s">
        <v>1308</v>
      </c>
      <c r="L4130" s="30">
        <f>IF(M4130="1000 szt.",((J4130/N4130)/1000),IF(M4130="gram",((J4130/N4130)*1000),J4130/N4130))</f>
        <v>0.87868999999999997</v>
      </c>
      <c r="M4130" s="6" t="s">
        <v>19</v>
      </c>
      <c r="N4130" s="11">
        <v>26000</v>
      </c>
      <c r="O4130" s="56" t="s">
        <v>1354</v>
      </c>
    </row>
    <row r="4131" spans="1:15" x14ac:dyDescent="0.3">
      <c r="A4131" s="9">
        <v>45748.430555555555</v>
      </c>
      <c r="B4131" s="2" t="s">
        <v>27</v>
      </c>
      <c r="C4131" s="2" t="s">
        <v>32</v>
      </c>
      <c r="D4131" s="2" t="s">
        <v>1716</v>
      </c>
      <c r="E4131" s="12" t="s">
        <v>277</v>
      </c>
      <c r="G4131" s="2" t="s">
        <v>26</v>
      </c>
      <c r="H4131" s="2" t="s">
        <v>7</v>
      </c>
      <c r="I4131" s="2" t="s">
        <v>7</v>
      </c>
      <c r="J4131" s="17">
        <v>878.69</v>
      </c>
      <c r="K4131" s="3" t="s">
        <v>892</v>
      </c>
      <c r="L4131" s="30">
        <f>IF(M4131="1000 szt.",((J4131/N4131)/1000),IF(M4131="gram",((J4131/N4131)*1000),J4131/N4131))</f>
        <v>0.87869000000000008</v>
      </c>
      <c r="M4131" s="6" t="s">
        <v>19</v>
      </c>
      <c r="N4131" s="11">
        <v>1000</v>
      </c>
      <c r="O4131" s="56" t="s">
        <v>1354</v>
      </c>
    </row>
    <row r="4132" spans="1:15" x14ac:dyDescent="0.3">
      <c r="A4132" s="9">
        <v>45748.430555555555</v>
      </c>
      <c r="B4132" s="2" t="s">
        <v>27</v>
      </c>
      <c r="C4132" s="2" t="s">
        <v>32</v>
      </c>
      <c r="D4132" s="2" t="s">
        <v>1716</v>
      </c>
      <c r="E4132" s="12" t="s">
        <v>277</v>
      </c>
      <c r="G4132" s="2" t="s">
        <v>26</v>
      </c>
      <c r="H4132" s="2" t="s">
        <v>7</v>
      </c>
      <c r="I4132" s="2" t="s">
        <v>7</v>
      </c>
      <c r="J4132" s="17">
        <v>878.69</v>
      </c>
      <c r="K4132" s="3" t="s">
        <v>1275</v>
      </c>
      <c r="L4132" s="30">
        <f>IF(M4132="1000 szt.",((J4132/N4132)/1000),IF(M4132="gram",((J4132/N4132)*1000),J4132/N4132))</f>
        <v>0.87869000000000008</v>
      </c>
      <c r="M4132" s="6" t="s">
        <v>19</v>
      </c>
      <c r="N4132" s="11">
        <v>1000</v>
      </c>
      <c r="O4132" s="56" t="s">
        <v>1354</v>
      </c>
    </row>
    <row r="4133" spans="1:15" x14ac:dyDescent="0.3">
      <c r="A4133" s="9">
        <v>45749.25</v>
      </c>
      <c r="B4133" s="2" t="s">
        <v>27</v>
      </c>
      <c r="C4133" s="2" t="s">
        <v>32</v>
      </c>
      <c r="D4133" s="2" t="s">
        <v>1716</v>
      </c>
      <c r="E4133" s="12" t="s">
        <v>59</v>
      </c>
      <c r="G4133" s="2" t="s">
        <v>26</v>
      </c>
      <c r="H4133" s="2" t="s">
        <v>7</v>
      </c>
      <c r="I4133" s="2" t="s">
        <v>7</v>
      </c>
      <c r="J4133" s="17">
        <v>26360.7</v>
      </c>
      <c r="L4133" s="30">
        <f>IF(M4133="1000 szt.",((J4133/N4133)/1000),IF(M4133="gram",((J4133/N4133)*1000),J4133/N4133))</f>
        <v>0.87868999999999997</v>
      </c>
      <c r="M4133" s="6" t="s">
        <v>19</v>
      </c>
      <c r="N4133" s="11">
        <v>30000</v>
      </c>
      <c r="O4133" s="56" t="s">
        <v>1354</v>
      </c>
    </row>
    <row r="4134" spans="1:15" x14ac:dyDescent="0.3">
      <c r="A4134" s="9">
        <v>45749.270833333336</v>
      </c>
      <c r="B4134" s="2" t="s">
        <v>27</v>
      </c>
      <c r="C4134" s="2" t="s">
        <v>32</v>
      </c>
      <c r="D4134" s="2" t="s">
        <v>1716</v>
      </c>
      <c r="E4134" s="12" t="s">
        <v>59</v>
      </c>
      <c r="G4134" s="2" t="s">
        <v>26</v>
      </c>
      <c r="H4134" s="2" t="s">
        <v>7</v>
      </c>
      <c r="I4134" s="2" t="s">
        <v>7</v>
      </c>
      <c r="J4134" s="17">
        <v>26360.7</v>
      </c>
      <c r="L4134" s="30">
        <f>IF(M4134="1000 szt.",((J4134/N4134)/1000),IF(M4134="gram",((J4134/N4134)*1000),J4134/N4134))</f>
        <v>0.87868999999999997</v>
      </c>
      <c r="M4134" s="6" t="s">
        <v>19</v>
      </c>
      <c r="N4134" s="11">
        <v>30000</v>
      </c>
      <c r="O4134" s="56" t="s">
        <v>1354</v>
      </c>
    </row>
    <row r="4135" spans="1:15" ht="20.399999999999999" x14ac:dyDescent="0.3">
      <c r="A4135" s="9">
        <v>45749.416666666664</v>
      </c>
      <c r="B4135" s="2" t="s">
        <v>9</v>
      </c>
      <c r="C4135" s="2" t="s">
        <v>4</v>
      </c>
      <c r="D4135" s="2" t="s">
        <v>1715</v>
      </c>
      <c r="E4135" s="12" t="s">
        <v>113</v>
      </c>
      <c r="F4135" s="12" t="s">
        <v>1698</v>
      </c>
      <c r="G4135" s="2" t="s">
        <v>16</v>
      </c>
      <c r="H4135" s="2" t="s">
        <v>11</v>
      </c>
      <c r="I4135" s="2" t="s">
        <v>11</v>
      </c>
      <c r="J4135" s="17">
        <v>1</v>
      </c>
      <c r="K4135" s="3" t="s">
        <v>2603</v>
      </c>
      <c r="L4135" s="30">
        <f>IF(M4135="1000 szt.",((J4135/N4135)/1000),IF(M4135="gram",((J4135/N4135)*1000),J4135/N4135))</f>
        <v>1</v>
      </c>
      <c r="M4135" s="6" t="s">
        <v>19</v>
      </c>
      <c r="N4135" s="11">
        <v>1</v>
      </c>
      <c r="O4135" s="56" t="s">
        <v>1354</v>
      </c>
    </row>
    <row r="4136" spans="1:15" x14ac:dyDescent="0.3">
      <c r="A4136" s="9">
        <v>45749.340277777781</v>
      </c>
      <c r="B4136" s="2" t="s">
        <v>27</v>
      </c>
      <c r="C4136" s="2" t="s">
        <v>28</v>
      </c>
      <c r="D4136" s="2" t="s">
        <v>1708</v>
      </c>
      <c r="E4136" s="12" t="s">
        <v>163</v>
      </c>
      <c r="G4136" s="2" t="s">
        <v>27</v>
      </c>
      <c r="H4136" s="2" t="s">
        <v>10</v>
      </c>
      <c r="I4136" s="2" t="s">
        <v>74</v>
      </c>
      <c r="J4136" s="17">
        <v>6939</v>
      </c>
      <c r="L4136" s="30">
        <f>IF(M4136="1000 szt.",((J4136/N4136)/1000),IF(M4136="gram",((J4136/N4136)*1000),J4136/N4136))</f>
        <v>49999.999999999993</v>
      </c>
      <c r="M4136" s="6" t="s">
        <v>31</v>
      </c>
      <c r="N4136" s="11">
        <v>0.13878000000000001</v>
      </c>
      <c r="O4136" s="56" t="s">
        <v>1166</v>
      </c>
    </row>
    <row r="4137" spans="1:15" x14ac:dyDescent="0.3">
      <c r="A4137" s="9">
        <v>45742.513888888891</v>
      </c>
      <c r="B4137" s="2" t="s">
        <v>3</v>
      </c>
      <c r="C4137" s="2" t="s">
        <v>4</v>
      </c>
      <c r="D4137" s="2" t="s">
        <v>1708</v>
      </c>
      <c r="E4137" s="12" t="s">
        <v>25</v>
      </c>
      <c r="F4137" s="12" t="s">
        <v>1901</v>
      </c>
      <c r="G4137" s="2" t="s">
        <v>26</v>
      </c>
      <c r="H4137" s="2" t="s">
        <v>7</v>
      </c>
      <c r="I4137" s="2" t="s">
        <v>7</v>
      </c>
      <c r="J4137" s="17">
        <v>70.3</v>
      </c>
      <c r="L4137" s="30">
        <f>IF(M4137="1000 szt.",((J4137/N4137)/1000),IF(M4137="gram",((J4137/N4137)*1000),J4137/N4137))</f>
        <v>0.87874999999999992</v>
      </c>
      <c r="M4137" s="6" t="s">
        <v>19</v>
      </c>
      <c r="N4137" s="11">
        <v>80</v>
      </c>
      <c r="O4137" s="56" t="s">
        <v>1354</v>
      </c>
    </row>
    <row r="4138" spans="1:15" x14ac:dyDescent="0.3">
      <c r="A4138" s="9">
        <v>45749.21875</v>
      </c>
      <c r="B4138" s="2" t="s">
        <v>27</v>
      </c>
      <c r="C4138" s="2" t="s">
        <v>32</v>
      </c>
      <c r="D4138" s="2" t="s">
        <v>1708</v>
      </c>
      <c r="E4138" s="12" t="s">
        <v>1915</v>
      </c>
      <c r="G4138" s="2" t="s">
        <v>26</v>
      </c>
      <c r="H4138" s="2" t="s">
        <v>7</v>
      </c>
      <c r="I4138" s="2" t="s">
        <v>7</v>
      </c>
      <c r="J4138" s="17">
        <v>26360.7</v>
      </c>
      <c r="K4138" s="3" t="s">
        <v>2604</v>
      </c>
      <c r="L4138" s="30">
        <f>IF(M4138="1000 szt.",((J4138/N4138)/1000),IF(M4138="gram",((J4138/N4138)*1000),J4138/N4138))</f>
        <v>0.87868999999999997</v>
      </c>
      <c r="M4138" s="6" t="s">
        <v>19</v>
      </c>
      <c r="N4138" s="11">
        <v>30000</v>
      </c>
      <c r="O4138" s="56" t="s">
        <v>1354</v>
      </c>
    </row>
    <row r="4139" spans="1:15" x14ac:dyDescent="0.3">
      <c r="A4139" s="9">
        <v>45723.642361111109</v>
      </c>
      <c r="B4139" s="2" t="s">
        <v>3</v>
      </c>
      <c r="C4139" s="2" t="s">
        <v>4</v>
      </c>
      <c r="D4139" s="2" t="s">
        <v>1708</v>
      </c>
      <c r="E4139" s="12" t="s">
        <v>25</v>
      </c>
      <c r="F4139" s="12" t="s">
        <v>1901</v>
      </c>
      <c r="G4139" s="2" t="s">
        <v>26</v>
      </c>
      <c r="H4139" s="2" t="s">
        <v>11</v>
      </c>
      <c r="I4139" s="2" t="s">
        <v>11</v>
      </c>
      <c r="J4139" s="17">
        <v>340</v>
      </c>
      <c r="K4139" s="3" t="s">
        <v>175</v>
      </c>
      <c r="L4139" s="30">
        <f>IF(M4139="1000 szt.",((J4139/N4139)/1000),IF(M4139="gram",((J4139/N4139)*1000),J4139/N4139))</f>
        <v>20</v>
      </c>
      <c r="M4139" s="6" t="s">
        <v>31</v>
      </c>
      <c r="N4139" s="11">
        <v>17</v>
      </c>
      <c r="O4139" s="56" t="s">
        <v>1354</v>
      </c>
    </row>
    <row r="4140" spans="1:15" x14ac:dyDescent="0.3">
      <c r="A4140" s="9">
        <v>45749.479166666664</v>
      </c>
      <c r="B4140" s="2" t="s">
        <v>3</v>
      </c>
      <c r="C4140" s="2" t="s">
        <v>4</v>
      </c>
      <c r="D4140" s="2" t="s">
        <v>1708</v>
      </c>
      <c r="E4140" s="12" t="s">
        <v>25</v>
      </c>
      <c r="F4140" s="12" t="s">
        <v>1896</v>
      </c>
      <c r="G4140" s="2" t="s">
        <v>26</v>
      </c>
      <c r="H4140" s="2" t="s">
        <v>7</v>
      </c>
      <c r="I4140" s="2" t="s">
        <v>7</v>
      </c>
      <c r="J4140" s="17">
        <v>1195.02</v>
      </c>
      <c r="L4140" s="30">
        <f>IF(M4140="1000 szt.",((J4140/N4140)/1000),IF(M4140="gram",((J4140/N4140)*1000),J4140/N4140))</f>
        <v>0.87869117647058825</v>
      </c>
      <c r="M4140" s="6" t="s">
        <v>19</v>
      </c>
      <c r="N4140" s="11">
        <v>1360</v>
      </c>
      <c r="O4140" s="56" t="s">
        <v>1354</v>
      </c>
    </row>
    <row r="4141" spans="1:15" x14ac:dyDescent="0.3">
      <c r="A4141" s="9">
        <v>45749.436111111114</v>
      </c>
      <c r="B4141" s="2" t="s">
        <v>27</v>
      </c>
      <c r="C4141" s="2" t="s">
        <v>28</v>
      </c>
      <c r="D4141" s="2" t="s">
        <v>1709</v>
      </c>
      <c r="E4141" s="12" t="s">
        <v>224</v>
      </c>
      <c r="G4141" s="2" t="s">
        <v>27</v>
      </c>
      <c r="H4141" s="2" t="s">
        <v>55</v>
      </c>
      <c r="I4141" s="2" t="s">
        <v>57</v>
      </c>
      <c r="J4141" s="17">
        <v>160</v>
      </c>
      <c r="L4141" s="30">
        <f>IF(M4141="1000 szt.",((J4141/N4141)/1000),IF(M4141="gram",((J4141/N4141)*1000),J4141/N4141))</f>
        <v>40</v>
      </c>
      <c r="M4141" s="6" t="s">
        <v>46</v>
      </c>
      <c r="N4141" s="11">
        <v>4</v>
      </c>
      <c r="O4141" s="56" t="s">
        <v>1354</v>
      </c>
    </row>
    <row r="4142" spans="1:15" x14ac:dyDescent="0.3">
      <c r="A4142" s="9">
        <v>45749.436111111114</v>
      </c>
      <c r="B4142" s="2" t="s">
        <v>27</v>
      </c>
      <c r="C4142" s="2" t="s">
        <v>28</v>
      </c>
      <c r="D4142" s="2" t="s">
        <v>1709</v>
      </c>
      <c r="E4142" s="12" t="s">
        <v>224</v>
      </c>
      <c r="G4142" s="2" t="s">
        <v>27</v>
      </c>
      <c r="H4142" s="2" t="s">
        <v>55</v>
      </c>
      <c r="I4142" s="2" t="s">
        <v>57</v>
      </c>
      <c r="J4142" s="17">
        <v>344</v>
      </c>
      <c r="L4142" s="30">
        <f>IF(M4142="1000 szt.",((J4142/N4142)/1000),IF(M4142="gram",((J4142/N4142)*1000),J4142/N4142))</f>
        <v>40</v>
      </c>
      <c r="M4142" s="6" t="s">
        <v>46</v>
      </c>
      <c r="N4142" s="11">
        <v>8.6</v>
      </c>
      <c r="O4142" s="56" t="s">
        <v>1354</v>
      </c>
    </row>
    <row r="4143" spans="1:15" x14ac:dyDescent="0.3">
      <c r="A4143" s="9">
        <v>45749.436111111114</v>
      </c>
      <c r="B4143" s="2" t="s">
        <v>27</v>
      </c>
      <c r="C4143" s="2" t="s">
        <v>28</v>
      </c>
      <c r="D4143" s="2" t="s">
        <v>1709</v>
      </c>
      <c r="E4143" s="12" t="s">
        <v>224</v>
      </c>
      <c r="G4143" s="2" t="s">
        <v>27</v>
      </c>
      <c r="H4143" s="2" t="s">
        <v>7</v>
      </c>
      <c r="I4143" s="2" t="s">
        <v>7</v>
      </c>
      <c r="J4143" s="17">
        <v>263.61</v>
      </c>
      <c r="L4143" s="30">
        <f>IF(M4143="1000 szt.",((J4143/N4143)/1000),IF(M4143="gram",((J4143/N4143)*1000),J4143/N4143))</f>
        <v>0.87870000000000004</v>
      </c>
      <c r="M4143" s="6" t="s">
        <v>19</v>
      </c>
      <c r="N4143" s="11">
        <v>300</v>
      </c>
      <c r="O4143" s="56" t="s">
        <v>1354</v>
      </c>
    </row>
    <row r="4144" spans="1:15" x14ac:dyDescent="0.3">
      <c r="A4144" s="9">
        <v>45749.541666666664</v>
      </c>
      <c r="B4144" s="2" t="s">
        <v>9</v>
      </c>
      <c r="C4144" s="2" t="s">
        <v>4</v>
      </c>
      <c r="D4144" s="2" t="s">
        <v>1708</v>
      </c>
      <c r="E4144" s="12" t="s">
        <v>25</v>
      </c>
      <c r="F4144" s="12" t="s">
        <v>1901</v>
      </c>
      <c r="G4144" s="2" t="s">
        <v>26</v>
      </c>
      <c r="H4144" s="2" t="s">
        <v>37</v>
      </c>
      <c r="I4144" s="2" t="s">
        <v>38</v>
      </c>
      <c r="J4144" s="17">
        <v>300000</v>
      </c>
      <c r="K4144" s="3" t="s">
        <v>2605</v>
      </c>
      <c r="L4144" s="30">
        <f>IF(M4144="1000 szt.",((J4144/N4144)/1000),IF(M4144="gram",((J4144/N4144)*1000),J4144/N4144))</f>
        <v>300000</v>
      </c>
      <c r="M4144" s="6" t="s">
        <v>19</v>
      </c>
      <c r="N4144" s="11">
        <v>1</v>
      </c>
      <c r="O4144" s="56" t="s">
        <v>1354</v>
      </c>
    </row>
    <row r="4145" spans="1:15" x14ac:dyDescent="0.3">
      <c r="A4145" s="9">
        <v>45749.541666666664</v>
      </c>
      <c r="B4145" s="2" t="s">
        <v>9</v>
      </c>
      <c r="C4145" s="2" t="s">
        <v>4</v>
      </c>
      <c r="D4145" s="2" t="s">
        <v>1708</v>
      </c>
      <c r="E4145" s="12" t="s">
        <v>25</v>
      </c>
      <c r="F4145" s="12" t="s">
        <v>1901</v>
      </c>
      <c r="G4145" s="2" t="s">
        <v>26</v>
      </c>
      <c r="H4145" s="2" t="s">
        <v>11</v>
      </c>
      <c r="I4145" s="2" t="s">
        <v>11</v>
      </c>
      <c r="K4145" s="3" t="s">
        <v>2606</v>
      </c>
      <c r="L4145" s="30">
        <f>IF(M4145="1000 szt.",((J4145/N4145)/1000),IF(M4145="gram",((J4145/N4145)*1000),J4145/N4145))</f>
        <v>0</v>
      </c>
      <c r="M4145" s="6" t="s">
        <v>19</v>
      </c>
      <c r="N4145" s="11">
        <v>2</v>
      </c>
      <c r="O4145" s="56" t="s">
        <v>1354</v>
      </c>
    </row>
    <row r="4146" spans="1:15" x14ac:dyDescent="0.3">
      <c r="A4146" s="9">
        <v>45749.326388888891</v>
      </c>
      <c r="B4146" s="2" t="s">
        <v>27</v>
      </c>
      <c r="C4146" s="2" t="s">
        <v>32</v>
      </c>
      <c r="D4146" s="2" t="s">
        <v>1708</v>
      </c>
      <c r="E4146" s="12" t="s">
        <v>1915</v>
      </c>
      <c r="G4146" s="2" t="s">
        <v>26</v>
      </c>
      <c r="H4146" s="2" t="s">
        <v>7</v>
      </c>
      <c r="I4146" s="2" t="s">
        <v>7</v>
      </c>
      <c r="J4146" s="17">
        <v>26360.7</v>
      </c>
      <c r="K4146" s="3" t="s">
        <v>2607</v>
      </c>
      <c r="L4146" s="30">
        <f>IF(M4146="1000 szt.",((J4146/N4146)/1000),IF(M4146="gram",((J4146/N4146)*1000),J4146/N4146))</f>
        <v>0.87868999999999997</v>
      </c>
      <c r="M4146" s="6" t="s">
        <v>19</v>
      </c>
      <c r="N4146" s="11">
        <v>30000</v>
      </c>
      <c r="O4146" s="56" t="s">
        <v>1354</v>
      </c>
    </row>
    <row r="4147" spans="1:15" x14ac:dyDescent="0.3">
      <c r="A4147" s="9">
        <v>45749.626388888886</v>
      </c>
      <c r="B4147" s="2" t="s">
        <v>27</v>
      </c>
      <c r="C4147" s="2" t="s">
        <v>32</v>
      </c>
      <c r="D4147" s="2" t="s">
        <v>1716</v>
      </c>
      <c r="E4147" s="12" t="s">
        <v>1716</v>
      </c>
      <c r="G4147" s="2" t="s">
        <v>26</v>
      </c>
      <c r="H4147" s="2" t="s">
        <v>7</v>
      </c>
      <c r="I4147" s="2" t="s">
        <v>7</v>
      </c>
      <c r="J4147" s="17">
        <v>28996.77</v>
      </c>
      <c r="L4147" s="30">
        <f>IF(M4147="1000 szt.",((J4147/N4147)/1000),IF(M4147="gram",((J4147/N4147)*1000),J4147/N4147))</f>
        <v>0.87868999999999997</v>
      </c>
      <c r="M4147" s="6" t="s">
        <v>19</v>
      </c>
      <c r="N4147" s="11">
        <v>33000</v>
      </c>
      <c r="O4147" s="56" t="s">
        <v>1354</v>
      </c>
    </row>
    <row r="4148" spans="1:15" x14ac:dyDescent="0.3">
      <c r="A4148" s="9">
        <v>45749.666666666664</v>
      </c>
      <c r="B4148" s="2" t="s">
        <v>9</v>
      </c>
      <c r="C4148" s="2" t="s">
        <v>4</v>
      </c>
      <c r="D4148" s="2" t="s">
        <v>1713</v>
      </c>
      <c r="E4148" s="12" t="s">
        <v>3896</v>
      </c>
      <c r="F4148" s="12" t="s">
        <v>1697</v>
      </c>
      <c r="G4148" s="2" t="s">
        <v>16</v>
      </c>
      <c r="H4148" s="2" t="s">
        <v>17</v>
      </c>
      <c r="I4148" s="2" t="s">
        <v>18</v>
      </c>
      <c r="L4148" s="30">
        <f>IF(M4148="1000 szt.",((J4148/N4148)/1000),IF(M4148="gram",((J4148/N4148)*1000),J4148/N4148))</f>
        <v>0</v>
      </c>
      <c r="M4148" s="6" t="s">
        <v>19</v>
      </c>
      <c r="N4148" s="11">
        <v>1</v>
      </c>
      <c r="O4148" s="56" t="s">
        <v>1354</v>
      </c>
    </row>
    <row r="4149" spans="1:15" x14ac:dyDescent="0.3">
      <c r="A4149" s="9">
        <v>45749.761805555558</v>
      </c>
      <c r="B4149" s="2" t="s">
        <v>27</v>
      </c>
      <c r="C4149" s="2" t="s">
        <v>32</v>
      </c>
      <c r="D4149" s="2" t="s">
        <v>1716</v>
      </c>
      <c r="E4149" s="12" t="s">
        <v>277</v>
      </c>
      <c r="G4149" s="2" t="s">
        <v>26</v>
      </c>
      <c r="H4149" s="2" t="s">
        <v>7</v>
      </c>
      <c r="I4149" s="2" t="s">
        <v>7</v>
      </c>
      <c r="J4149" s="17">
        <v>17573.8</v>
      </c>
      <c r="K4149" s="3" t="s">
        <v>2608</v>
      </c>
      <c r="L4149" s="30">
        <f>IF(M4149="1000 szt.",((J4149/N4149)/1000),IF(M4149="gram",((J4149/N4149)*1000),J4149/N4149))</f>
        <v>0.87868999999999997</v>
      </c>
      <c r="M4149" s="6" t="s">
        <v>19</v>
      </c>
      <c r="N4149" s="11">
        <v>20000</v>
      </c>
      <c r="O4149" s="56" t="s">
        <v>1354</v>
      </c>
    </row>
    <row r="4150" spans="1:15" x14ac:dyDescent="0.3">
      <c r="A4150" s="9">
        <v>45749.761805555558</v>
      </c>
      <c r="B4150" s="2" t="s">
        <v>27</v>
      </c>
      <c r="C4150" s="2" t="s">
        <v>32</v>
      </c>
      <c r="D4150" s="2" t="s">
        <v>1716</v>
      </c>
      <c r="E4150" s="12" t="s">
        <v>277</v>
      </c>
      <c r="G4150" s="2" t="s">
        <v>26</v>
      </c>
      <c r="H4150" s="2" t="s">
        <v>7</v>
      </c>
      <c r="I4150" s="2" t="s">
        <v>7</v>
      </c>
      <c r="J4150" s="17">
        <v>8786.9</v>
      </c>
      <c r="K4150" s="3" t="s">
        <v>1277</v>
      </c>
      <c r="L4150" s="30">
        <f>IF(M4150="1000 szt.",((J4150/N4150)/1000),IF(M4150="gram",((J4150/N4150)*1000),J4150/N4150))</f>
        <v>0.87868999999999997</v>
      </c>
      <c r="M4150" s="6" t="s">
        <v>19</v>
      </c>
      <c r="N4150" s="11">
        <v>10000</v>
      </c>
      <c r="O4150" s="56" t="s">
        <v>1354</v>
      </c>
    </row>
    <row r="4151" spans="1:15" x14ac:dyDescent="0.3">
      <c r="A4151" s="9">
        <v>45749.916666666664</v>
      </c>
      <c r="B4151" s="2" t="s">
        <v>9</v>
      </c>
      <c r="C4151" s="2" t="s">
        <v>4</v>
      </c>
      <c r="D4151" s="2" t="s">
        <v>1708</v>
      </c>
      <c r="E4151" s="12" t="s">
        <v>66</v>
      </c>
      <c r="F4151" s="12" t="s">
        <v>1900</v>
      </c>
      <c r="G4151" s="2" t="s">
        <v>23</v>
      </c>
      <c r="H4151" s="2" t="s">
        <v>37</v>
      </c>
      <c r="I4151" s="2" t="s">
        <v>38</v>
      </c>
      <c r="J4151" s="17">
        <v>12000</v>
      </c>
      <c r="K4151" s="3" t="s">
        <v>2609</v>
      </c>
      <c r="L4151" s="30">
        <f>IF(M4151="1000 szt.",((J4151/N4151)/1000),IF(M4151="gram",((J4151/N4151)*1000),J4151/N4151))</f>
        <v>12000</v>
      </c>
      <c r="M4151" s="6" t="s">
        <v>19</v>
      </c>
      <c r="N4151" s="11">
        <v>1</v>
      </c>
      <c r="O4151" s="56" t="s">
        <v>1354</v>
      </c>
    </row>
    <row r="4152" spans="1:15" x14ac:dyDescent="0.3">
      <c r="A4152" s="9">
        <v>45749.9375</v>
      </c>
      <c r="B4152" s="2" t="s">
        <v>3</v>
      </c>
      <c r="C4152" s="2" t="s">
        <v>4</v>
      </c>
      <c r="D4152" s="2" t="s">
        <v>1708</v>
      </c>
      <c r="E4152" s="12" t="s">
        <v>25</v>
      </c>
      <c r="F4152" s="12" t="s">
        <v>1901</v>
      </c>
      <c r="G4152" s="2" t="s">
        <v>26</v>
      </c>
      <c r="H4152" s="2" t="s">
        <v>7</v>
      </c>
      <c r="I4152" s="2" t="s">
        <v>7</v>
      </c>
      <c r="J4152" s="17">
        <v>632.66</v>
      </c>
      <c r="L4152" s="30">
        <f>IF(M4152="1000 szt.",((J4152/N4152)/1000),IF(M4152="gram",((J4152/N4152)*1000),J4152/N4152))</f>
        <v>0.87869444444444444</v>
      </c>
      <c r="M4152" s="6" t="s">
        <v>19</v>
      </c>
      <c r="N4152" s="11">
        <v>720</v>
      </c>
      <c r="O4152" s="56" t="s">
        <v>1164</v>
      </c>
    </row>
    <row r="4153" spans="1:15" x14ac:dyDescent="0.3">
      <c r="A4153" s="9">
        <v>45749.9375</v>
      </c>
      <c r="B4153" s="2" t="s">
        <v>3</v>
      </c>
      <c r="C4153" s="2" t="s">
        <v>4</v>
      </c>
      <c r="D4153" s="2" t="s">
        <v>1708</v>
      </c>
      <c r="E4153" s="12" t="s">
        <v>25</v>
      </c>
      <c r="F4153" s="12" t="s">
        <v>1901</v>
      </c>
      <c r="G4153" s="2" t="s">
        <v>26</v>
      </c>
      <c r="H4153" s="2" t="s">
        <v>55</v>
      </c>
      <c r="I4153" s="2" t="s">
        <v>57</v>
      </c>
      <c r="J4153" s="17">
        <v>42</v>
      </c>
      <c r="L4153" s="30">
        <f>IF(M4153="1000 szt.",((J4153/N4153)/1000),IF(M4153="gram",((J4153/N4153)*1000),J4153/N4153))</f>
        <v>30.000000000000004</v>
      </c>
      <c r="M4153" s="6" t="s">
        <v>46</v>
      </c>
      <c r="N4153" s="11">
        <v>1.4</v>
      </c>
      <c r="O4153" s="56" t="s">
        <v>1164</v>
      </c>
    </row>
    <row r="4154" spans="1:15" x14ac:dyDescent="0.3">
      <c r="A4154" s="9">
        <v>45749.9375</v>
      </c>
      <c r="B4154" s="2" t="s">
        <v>3</v>
      </c>
      <c r="C4154" s="2" t="s">
        <v>4</v>
      </c>
      <c r="D4154" s="2" t="s">
        <v>1708</v>
      </c>
      <c r="E4154" s="12" t="s">
        <v>25</v>
      </c>
      <c r="F4154" s="12" t="s">
        <v>1901</v>
      </c>
      <c r="G4154" s="2" t="s">
        <v>26</v>
      </c>
      <c r="H4154" s="2" t="s">
        <v>45</v>
      </c>
      <c r="I4154" s="2" t="s">
        <v>45</v>
      </c>
      <c r="J4154" s="17">
        <v>442</v>
      </c>
      <c r="L4154" s="30">
        <f>IF(M4154="1000 szt.",((J4154/N4154)/1000),IF(M4154="gram",((J4154/N4154)*1000),J4154/N4154))</f>
        <v>1300</v>
      </c>
      <c r="M4154" s="6" t="s">
        <v>46</v>
      </c>
      <c r="N4154" s="11">
        <v>0.34</v>
      </c>
      <c r="O4154" s="56" t="s">
        <v>1164</v>
      </c>
    </row>
    <row r="4155" spans="1:15" x14ac:dyDescent="0.3">
      <c r="A4155" s="9">
        <v>45738.645833333336</v>
      </c>
      <c r="B4155" s="2" t="s">
        <v>3</v>
      </c>
      <c r="C4155" s="2" t="s">
        <v>4</v>
      </c>
      <c r="D4155" s="2" t="s">
        <v>1708</v>
      </c>
      <c r="E4155" s="12" t="s">
        <v>25</v>
      </c>
      <c r="F4155" s="12" t="s">
        <v>1896</v>
      </c>
      <c r="G4155" s="2" t="s">
        <v>26</v>
      </c>
      <c r="H4155" s="2" t="s">
        <v>7</v>
      </c>
      <c r="I4155" s="2" t="s">
        <v>7</v>
      </c>
      <c r="J4155" s="17">
        <v>527.21</v>
      </c>
      <c r="K4155" s="3" t="s">
        <v>2610</v>
      </c>
      <c r="L4155" s="30">
        <f>IF(M4155="1000 szt.",((J4155/N4155)/1000),IF(M4155="gram",((J4155/N4155)*1000),J4155/N4155))</f>
        <v>0.87868333333333337</v>
      </c>
      <c r="M4155" s="6" t="s">
        <v>19</v>
      </c>
      <c r="N4155" s="11">
        <v>600</v>
      </c>
      <c r="O4155" s="56" t="s">
        <v>1354</v>
      </c>
    </row>
    <row r="4156" spans="1:15" x14ac:dyDescent="0.3">
      <c r="A4156" s="9">
        <v>45750.055555555555</v>
      </c>
      <c r="B4156" s="2" t="s">
        <v>9</v>
      </c>
      <c r="C4156" s="2" t="s">
        <v>4</v>
      </c>
      <c r="D4156" s="2" t="s">
        <v>1708</v>
      </c>
      <c r="E4156" s="12" t="s">
        <v>22</v>
      </c>
      <c r="F4156" s="12" t="s">
        <v>1899</v>
      </c>
      <c r="G4156" s="2" t="s">
        <v>23</v>
      </c>
      <c r="H4156" s="2" t="s">
        <v>11</v>
      </c>
      <c r="I4156" s="2" t="s">
        <v>11</v>
      </c>
      <c r="J4156" s="17">
        <v>21840</v>
      </c>
      <c r="K4156" s="3" t="s">
        <v>2611</v>
      </c>
      <c r="L4156" s="30">
        <f>IF(M4156="1000 szt.",((J4156/N4156)/1000),IF(M4156="gram",((J4156/N4156)*1000),J4156/N4156))</f>
        <v>36.4</v>
      </c>
      <c r="M4156" s="6" t="s">
        <v>19</v>
      </c>
      <c r="N4156" s="11">
        <v>600</v>
      </c>
      <c r="O4156" s="56" t="s">
        <v>1354</v>
      </c>
    </row>
    <row r="4157" spans="1:15" x14ac:dyDescent="0.3">
      <c r="A4157" s="9">
        <v>45750.380555555559</v>
      </c>
      <c r="B4157" s="2" t="s">
        <v>9</v>
      </c>
      <c r="C4157" s="2" t="s">
        <v>32</v>
      </c>
      <c r="D4157" s="2" t="s">
        <v>1710</v>
      </c>
      <c r="E4157" s="12" t="s">
        <v>167</v>
      </c>
      <c r="G4157" s="2" t="s">
        <v>16</v>
      </c>
      <c r="H4157" s="2" t="s">
        <v>64</v>
      </c>
      <c r="I4157" s="2" t="s">
        <v>1940</v>
      </c>
      <c r="J4157" s="17">
        <v>20</v>
      </c>
      <c r="K4157" s="3" t="s">
        <v>2612</v>
      </c>
      <c r="L4157" s="30">
        <f>IF(M4157="1000 szt.",((J4157/N4157)/1000),IF(M4157="gram",((J4157/N4157)*1000),J4157/N4157))</f>
        <v>20</v>
      </c>
      <c r="M4157" s="6" t="s">
        <v>19</v>
      </c>
      <c r="N4157" s="11">
        <v>1</v>
      </c>
      <c r="O4157" s="56" t="s">
        <v>1354</v>
      </c>
    </row>
    <row r="4158" spans="1:15" x14ac:dyDescent="0.3">
      <c r="A4158" s="9">
        <v>45750.458333333336</v>
      </c>
      <c r="B4158" s="2" t="s">
        <v>27</v>
      </c>
      <c r="C4158" s="2" t="s">
        <v>28</v>
      </c>
      <c r="D4158" s="2" t="s">
        <v>1716</v>
      </c>
      <c r="E4158" s="12" t="s">
        <v>1523</v>
      </c>
      <c r="G4158" s="37" t="s">
        <v>27</v>
      </c>
      <c r="H4158" s="2" t="s">
        <v>7</v>
      </c>
      <c r="I4158" s="2" t="s">
        <v>7</v>
      </c>
      <c r="J4158" s="17">
        <v>26360.7</v>
      </c>
      <c r="K4158" s="3" t="s">
        <v>1308</v>
      </c>
      <c r="L4158" s="30">
        <f>IF(M4158="1000 szt.",((J4158/N4158)/1000),IF(M4158="gram",((J4158/N4158)*1000),J4158/N4158))</f>
        <v>0.87868999999999997</v>
      </c>
      <c r="M4158" s="6" t="s">
        <v>19</v>
      </c>
      <c r="N4158" s="11">
        <v>30000</v>
      </c>
      <c r="O4158" s="56" t="s">
        <v>1354</v>
      </c>
    </row>
    <row r="4159" spans="1:15" x14ac:dyDescent="0.3">
      <c r="A4159" s="9">
        <v>45750.010416666664</v>
      </c>
      <c r="B4159" s="2" t="s">
        <v>27</v>
      </c>
      <c r="C4159" s="2" t="s">
        <v>28</v>
      </c>
      <c r="D4159" s="2" t="s">
        <v>1714</v>
      </c>
      <c r="E4159" s="12" t="s">
        <v>165</v>
      </c>
      <c r="G4159" s="2" t="s">
        <v>27</v>
      </c>
      <c r="H4159" s="2" t="s">
        <v>7</v>
      </c>
      <c r="I4159" s="2" t="s">
        <v>7</v>
      </c>
      <c r="J4159" s="17">
        <v>6238699</v>
      </c>
      <c r="K4159" s="3" t="s">
        <v>2613</v>
      </c>
      <c r="L4159" s="30">
        <f>IF(M4159="1000 szt.",((J4159/N4159)/1000),IF(M4159="gram",((J4159/N4159)*1000),J4159/N4159))</f>
        <v>0.87868999999999997</v>
      </c>
      <c r="M4159" s="6" t="s">
        <v>19</v>
      </c>
      <c r="N4159" s="11">
        <v>7100000</v>
      </c>
      <c r="O4159" s="56" t="s">
        <v>1354</v>
      </c>
    </row>
    <row r="4160" spans="1:15" x14ac:dyDescent="0.3">
      <c r="A4160" s="9">
        <v>45750.010416666664</v>
      </c>
      <c r="B4160" s="2" t="s">
        <v>27</v>
      </c>
      <c r="C4160" s="2" t="s">
        <v>28</v>
      </c>
      <c r="D4160" s="2" t="s">
        <v>1714</v>
      </c>
      <c r="E4160" s="12" t="s">
        <v>165</v>
      </c>
      <c r="G4160" s="2" t="s">
        <v>27</v>
      </c>
      <c r="H4160" s="2" t="s">
        <v>37</v>
      </c>
      <c r="I4160" s="2" t="s">
        <v>364</v>
      </c>
      <c r="J4160" s="17">
        <v>63900</v>
      </c>
      <c r="K4160" s="3" t="s">
        <v>2614</v>
      </c>
      <c r="L4160" s="30">
        <f>IF(M4160="1000 szt.",((J4160/N4160)/1000),IF(M4160="gram",((J4160/N4160)*1000),J4160/N4160))</f>
        <v>63900</v>
      </c>
      <c r="M4160" s="6" t="s">
        <v>19</v>
      </c>
      <c r="N4160" s="11">
        <v>1</v>
      </c>
      <c r="O4160" s="56" t="s">
        <v>1354</v>
      </c>
    </row>
    <row r="4161" spans="1:15" x14ac:dyDescent="0.3">
      <c r="A4161" s="9">
        <v>45750.010416666664</v>
      </c>
      <c r="B4161" s="2" t="s">
        <v>27</v>
      </c>
      <c r="C4161" s="2" t="s">
        <v>28</v>
      </c>
      <c r="D4161" s="2" t="s">
        <v>1714</v>
      </c>
      <c r="E4161" s="12" t="s">
        <v>165</v>
      </c>
      <c r="G4161" s="2" t="s">
        <v>27</v>
      </c>
      <c r="H4161" s="2" t="s">
        <v>37</v>
      </c>
      <c r="I4161" s="2" t="s">
        <v>324</v>
      </c>
      <c r="J4161" s="17">
        <v>49000</v>
      </c>
      <c r="K4161" s="3" t="s">
        <v>2615</v>
      </c>
      <c r="L4161" s="30">
        <f>IF(M4161="1000 szt.",((J4161/N4161)/1000),IF(M4161="gram",((J4161/N4161)*1000),J4161/N4161))</f>
        <v>49000</v>
      </c>
      <c r="M4161" s="6" t="s">
        <v>19</v>
      </c>
      <c r="N4161" s="11">
        <v>1</v>
      </c>
      <c r="O4161" s="56" t="s">
        <v>1354</v>
      </c>
    </row>
    <row r="4162" spans="1:15" x14ac:dyDescent="0.3">
      <c r="A4162" s="9">
        <v>45750.479166666664</v>
      </c>
      <c r="B4162" s="2" t="s">
        <v>27</v>
      </c>
      <c r="C4162" s="2" t="s">
        <v>28</v>
      </c>
      <c r="D4162" s="2" t="s">
        <v>1712</v>
      </c>
      <c r="E4162" s="12" t="s">
        <v>162</v>
      </c>
      <c r="G4162" s="2" t="s">
        <v>27</v>
      </c>
      <c r="H4162" s="2" t="s">
        <v>37</v>
      </c>
      <c r="I4162" s="2" t="s">
        <v>38</v>
      </c>
      <c r="J4162" s="17">
        <v>160000</v>
      </c>
      <c r="L4162" s="30">
        <f>IF(M4162="1000 szt.",((J4162/N4162)/1000),IF(M4162="gram",((J4162/N4162)*1000),J4162/N4162))</f>
        <v>160000</v>
      </c>
      <c r="M4162" s="6" t="s">
        <v>19</v>
      </c>
      <c r="N4162" s="11">
        <v>1</v>
      </c>
      <c r="O4162" s="56" t="s">
        <v>1354</v>
      </c>
    </row>
    <row r="4163" spans="1:15" x14ac:dyDescent="0.3">
      <c r="A4163" s="9">
        <v>45750.739583333336</v>
      </c>
      <c r="B4163" s="2" t="s">
        <v>3</v>
      </c>
      <c r="C4163" s="2" t="s">
        <v>4</v>
      </c>
      <c r="D4163" s="2" t="s">
        <v>1708</v>
      </c>
      <c r="E4163" s="12" t="s">
        <v>25</v>
      </c>
      <c r="F4163" s="12" t="s">
        <v>1901</v>
      </c>
      <c r="G4163" s="2" t="s">
        <v>26</v>
      </c>
      <c r="H4163" s="2" t="s">
        <v>7</v>
      </c>
      <c r="I4163" s="2" t="s">
        <v>7</v>
      </c>
      <c r="J4163" s="17">
        <v>52.72</v>
      </c>
      <c r="L4163" s="30">
        <f>IF(M4163="1000 szt.",((J4163/N4163)/1000),IF(M4163="gram",((J4163/N4163)*1000),J4163/N4163))</f>
        <v>0.8786666666666666</v>
      </c>
      <c r="M4163" s="6" t="s">
        <v>19</v>
      </c>
      <c r="N4163" s="11">
        <v>60</v>
      </c>
      <c r="O4163" s="56" t="s">
        <v>1354</v>
      </c>
    </row>
    <row r="4164" spans="1:15" ht="30.6" x14ac:dyDescent="0.3">
      <c r="A4164" s="9">
        <v>45750.802083333336</v>
      </c>
      <c r="B4164" s="2" t="s">
        <v>9</v>
      </c>
      <c r="C4164" s="2" t="s">
        <v>4</v>
      </c>
      <c r="D4164" s="2" t="s">
        <v>1708</v>
      </c>
      <c r="E4164" s="12" t="s">
        <v>25</v>
      </c>
      <c r="F4164" s="12" t="s">
        <v>1896</v>
      </c>
      <c r="G4164" s="2" t="s">
        <v>26</v>
      </c>
      <c r="H4164" s="2" t="s">
        <v>37</v>
      </c>
      <c r="I4164" s="2" t="s">
        <v>324</v>
      </c>
      <c r="J4164" s="17">
        <v>175000</v>
      </c>
      <c r="K4164" s="3" t="s">
        <v>2616</v>
      </c>
      <c r="L4164" s="30">
        <f>IF(M4164="1000 szt.",((J4164/N4164)/1000),IF(M4164="gram",((J4164/N4164)*1000),J4164/N4164))</f>
        <v>175000</v>
      </c>
      <c r="M4164" s="6" t="s">
        <v>19</v>
      </c>
      <c r="N4164" s="11">
        <v>1</v>
      </c>
      <c r="O4164" s="56" t="s">
        <v>1354</v>
      </c>
    </row>
    <row r="4165" spans="1:15" ht="30.6" x14ac:dyDescent="0.3">
      <c r="A4165" s="9">
        <v>45750.927083333336</v>
      </c>
      <c r="B4165" s="2" t="s">
        <v>9</v>
      </c>
      <c r="C4165" s="2" t="s">
        <v>4</v>
      </c>
      <c r="D4165" s="2" t="s">
        <v>1708</v>
      </c>
      <c r="E4165" s="12" t="s">
        <v>22</v>
      </c>
      <c r="F4165" s="12" t="s">
        <v>1899</v>
      </c>
      <c r="G4165" s="2" t="s">
        <v>23</v>
      </c>
      <c r="H4165" s="2" t="s">
        <v>11</v>
      </c>
      <c r="I4165" s="2" t="s">
        <v>126</v>
      </c>
      <c r="J4165" s="17">
        <v>4000</v>
      </c>
      <c r="K4165" s="3" t="s">
        <v>2617</v>
      </c>
      <c r="L4165" s="30">
        <f>IF(M4165="1000 szt.",((J4165/N4165)/1000),IF(M4165="gram",((J4165/N4165)*1000),J4165/N4165))</f>
        <v>2000</v>
      </c>
      <c r="M4165" s="6" t="s">
        <v>19</v>
      </c>
      <c r="N4165" s="11">
        <v>2</v>
      </c>
      <c r="O4165" s="56" t="s">
        <v>1354</v>
      </c>
    </row>
    <row r="4166" spans="1:15" ht="30.6" x14ac:dyDescent="0.3">
      <c r="A4166" s="9">
        <v>45750.927083333336</v>
      </c>
      <c r="B4166" s="2" t="s">
        <v>9</v>
      </c>
      <c r="C4166" s="2" t="s">
        <v>4</v>
      </c>
      <c r="D4166" s="2" t="s">
        <v>1708</v>
      </c>
      <c r="E4166" s="12" t="s">
        <v>22</v>
      </c>
      <c r="F4166" s="12" t="s">
        <v>1899</v>
      </c>
      <c r="G4166" s="2" t="s">
        <v>23</v>
      </c>
      <c r="H4166" s="2" t="s">
        <v>11</v>
      </c>
      <c r="I4166" s="2" t="s">
        <v>126</v>
      </c>
      <c r="J4166" s="17">
        <v>2500</v>
      </c>
      <c r="K4166" s="3" t="s">
        <v>2618</v>
      </c>
      <c r="L4166" s="30">
        <f>IF(M4166="1000 szt.",((J4166/N4166)/1000),IF(M4166="gram",((J4166/N4166)*1000),J4166/N4166))</f>
        <v>2500</v>
      </c>
      <c r="M4166" s="6" t="s">
        <v>19</v>
      </c>
      <c r="N4166" s="11">
        <v>1</v>
      </c>
      <c r="O4166" s="56" t="s">
        <v>1354</v>
      </c>
    </row>
    <row r="4167" spans="1:15" ht="30.6" x14ac:dyDescent="0.3">
      <c r="A4167" s="9">
        <v>45750.927083333336</v>
      </c>
      <c r="B4167" s="2" t="s">
        <v>9</v>
      </c>
      <c r="C4167" s="2" t="s">
        <v>4</v>
      </c>
      <c r="D4167" s="2" t="s">
        <v>1708</v>
      </c>
      <c r="E4167" s="12" t="s">
        <v>22</v>
      </c>
      <c r="F4167" s="12" t="s">
        <v>1899</v>
      </c>
      <c r="G4167" s="2" t="s">
        <v>23</v>
      </c>
      <c r="H4167" s="2" t="s">
        <v>11</v>
      </c>
      <c r="I4167" s="2" t="s">
        <v>126</v>
      </c>
      <c r="J4167" s="17">
        <v>2000</v>
      </c>
      <c r="K4167" s="3" t="s">
        <v>2617</v>
      </c>
      <c r="L4167" s="30">
        <f>IF(M4167="1000 szt.",((J4167/N4167)/1000),IF(M4167="gram",((J4167/N4167)*1000),J4167/N4167))</f>
        <v>2000</v>
      </c>
      <c r="M4167" s="6" t="s">
        <v>19</v>
      </c>
      <c r="N4167" s="11">
        <v>1</v>
      </c>
      <c r="O4167" s="56" t="s">
        <v>1354</v>
      </c>
    </row>
    <row r="4168" spans="1:15" ht="30.6" x14ac:dyDescent="0.3">
      <c r="A4168" s="9">
        <v>45750.927083333336</v>
      </c>
      <c r="B4168" s="2" t="s">
        <v>9</v>
      </c>
      <c r="C4168" s="2" t="s">
        <v>4</v>
      </c>
      <c r="D4168" s="2" t="s">
        <v>1708</v>
      </c>
      <c r="E4168" s="12" t="s">
        <v>22</v>
      </c>
      <c r="F4168" s="12" t="s">
        <v>1899</v>
      </c>
      <c r="G4168" s="2" t="s">
        <v>23</v>
      </c>
      <c r="H4168" s="2" t="s">
        <v>11</v>
      </c>
      <c r="I4168" s="2" t="s">
        <v>126</v>
      </c>
      <c r="J4168" s="17">
        <v>3000</v>
      </c>
      <c r="K4168" s="3" t="s">
        <v>2619</v>
      </c>
      <c r="L4168" s="30">
        <f>IF(M4168="1000 szt.",((J4168/N4168)/1000),IF(M4168="gram",((J4168/N4168)*1000),J4168/N4168))</f>
        <v>3000</v>
      </c>
      <c r="M4168" s="6" t="s">
        <v>19</v>
      </c>
      <c r="N4168" s="11">
        <v>1</v>
      </c>
      <c r="O4168" s="56" t="s">
        <v>1354</v>
      </c>
    </row>
    <row r="4169" spans="1:15" ht="30.6" x14ac:dyDescent="0.3">
      <c r="A4169" s="9">
        <v>45750.927083333336</v>
      </c>
      <c r="B4169" s="2" t="s">
        <v>9</v>
      </c>
      <c r="C4169" s="2" t="s">
        <v>4</v>
      </c>
      <c r="D4169" s="2" t="s">
        <v>1708</v>
      </c>
      <c r="E4169" s="12" t="s">
        <v>22</v>
      </c>
      <c r="F4169" s="12" t="s">
        <v>1899</v>
      </c>
      <c r="G4169" s="2" t="s">
        <v>23</v>
      </c>
      <c r="H4169" s="2" t="s">
        <v>11</v>
      </c>
      <c r="I4169" s="2" t="s">
        <v>126</v>
      </c>
      <c r="J4169" s="17">
        <v>2000</v>
      </c>
      <c r="K4169" s="3" t="s">
        <v>2620</v>
      </c>
      <c r="L4169" s="30">
        <f>IF(M4169="1000 szt.",((J4169/N4169)/1000),IF(M4169="gram",((J4169/N4169)*1000),J4169/N4169))</f>
        <v>2000</v>
      </c>
      <c r="M4169" s="6" t="s">
        <v>19</v>
      </c>
      <c r="N4169" s="11">
        <v>1</v>
      </c>
      <c r="O4169" s="56" t="s">
        <v>1354</v>
      </c>
    </row>
    <row r="4170" spans="1:15" ht="30.6" x14ac:dyDescent="0.3">
      <c r="A4170" s="9">
        <v>45750.927083333336</v>
      </c>
      <c r="B4170" s="2" t="s">
        <v>9</v>
      </c>
      <c r="C4170" s="2" t="s">
        <v>4</v>
      </c>
      <c r="D4170" s="2" t="s">
        <v>1708</v>
      </c>
      <c r="E4170" s="12" t="s">
        <v>22</v>
      </c>
      <c r="F4170" s="12" t="s">
        <v>1899</v>
      </c>
      <c r="G4170" s="2" t="s">
        <v>23</v>
      </c>
      <c r="H4170" s="2" t="s">
        <v>11</v>
      </c>
      <c r="I4170" s="2" t="s">
        <v>126</v>
      </c>
      <c r="J4170" s="17">
        <v>2000</v>
      </c>
      <c r="K4170" s="3" t="s">
        <v>2621</v>
      </c>
      <c r="L4170" s="30">
        <f>IF(M4170="1000 szt.",((J4170/N4170)/1000),IF(M4170="gram",((J4170/N4170)*1000),J4170/N4170))</f>
        <v>2000</v>
      </c>
      <c r="M4170" s="6" t="s">
        <v>19</v>
      </c>
      <c r="N4170" s="11">
        <v>1</v>
      </c>
      <c r="O4170" s="56" t="s">
        <v>1354</v>
      </c>
    </row>
    <row r="4171" spans="1:15" ht="30.6" x14ac:dyDescent="0.3">
      <c r="A4171" s="9">
        <v>45750.927083333336</v>
      </c>
      <c r="B4171" s="2" t="s">
        <v>9</v>
      </c>
      <c r="C4171" s="2" t="s">
        <v>4</v>
      </c>
      <c r="D4171" s="2" t="s">
        <v>1708</v>
      </c>
      <c r="E4171" s="12" t="s">
        <v>22</v>
      </c>
      <c r="F4171" s="12" t="s">
        <v>1899</v>
      </c>
      <c r="G4171" s="2" t="s">
        <v>23</v>
      </c>
      <c r="H4171" s="2" t="s">
        <v>11</v>
      </c>
      <c r="I4171" s="2" t="s">
        <v>126</v>
      </c>
      <c r="J4171" s="17">
        <v>3000</v>
      </c>
      <c r="K4171" s="3" t="s">
        <v>2622</v>
      </c>
      <c r="L4171" s="30">
        <f>IF(M4171="1000 szt.",((J4171/N4171)/1000),IF(M4171="gram",((J4171/N4171)*1000),J4171/N4171))</f>
        <v>3000</v>
      </c>
      <c r="M4171" s="6" t="s">
        <v>19</v>
      </c>
      <c r="N4171" s="11">
        <v>1</v>
      </c>
      <c r="O4171" s="56" t="s">
        <v>1354</v>
      </c>
    </row>
    <row r="4172" spans="1:15" ht="20.399999999999999" x14ac:dyDescent="0.3">
      <c r="A4172" s="9">
        <v>45750.96875</v>
      </c>
      <c r="B4172" s="2" t="s">
        <v>9</v>
      </c>
      <c r="C4172" s="2" t="s">
        <v>4</v>
      </c>
      <c r="D4172" s="2" t="s">
        <v>1708</v>
      </c>
      <c r="E4172" s="12" t="s">
        <v>22</v>
      </c>
      <c r="F4172" s="12" t="s">
        <v>1899</v>
      </c>
      <c r="G4172" s="2" t="s">
        <v>23</v>
      </c>
      <c r="H4172" s="2" t="s">
        <v>37</v>
      </c>
      <c r="I4172" s="2" t="s">
        <v>38</v>
      </c>
      <c r="J4172" s="17">
        <v>15000</v>
      </c>
      <c r="K4172" s="3" t="s">
        <v>2623</v>
      </c>
      <c r="L4172" s="30">
        <f>IF(M4172="1000 szt.",((J4172/N4172)/1000),IF(M4172="gram",((J4172/N4172)*1000),J4172/N4172))</f>
        <v>15000</v>
      </c>
      <c r="M4172" s="6" t="s">
        <v>19</v>
      </c>
      <c r="N4172" s="11">
        <v>1</v>
      </c>
      <c r="O4172" s="56" t="s">
        <v>1354</v>
      </c>
    </row>
    <row r="4173" spans="1:15" x14ac:dyDescent="0.3">
      <c r="A4173" s="9">
        <v>45750.822916666664</v>
      </c>
      <c r="B4173" s="2" t="s">
        <v>27</v>
      </c>
      <c r="C4173" s="2" t="s">
        <v>32</v>
      </c>
      <c r="D4173" s="2" t="s">
        <v>1716</v>
      </c>
      <c r="E4173" s="12" t="s">
        <v>59</v>
      </c>
      <c r="G4173" s="2" t="s">
        <v>26</v>
      </c>
      <c r="H4173" s="2" t="s">
        <v>7</v>
      </c>
      <c r="I4173" s="2" t="s">
        <v>7</v>
      </c>
      <c r="J4173" s="17">
        <v>29260.38</v>
      </c>
      <c r="L4173" s="30">
        <f>IF(M4173="1000 szt.",((J4173/N4173)/1000),IF(M4173="gram",((J4173/N4173)*1000),J4173/N4173))</f>
        <v>0.87869009009009014</v>
      </c>
      <c r="M4173" s="6" t="s">
        <v>19</v>
      </c>
      <c r="N4173" s="11">
        <v>33300</v>
      </c>
      <c r="O4173" s="56" t="s">
        <v>1354</v>
      </c>
    </row>
    <row r="4174" spans="1:15" x14ac:dyDescent="0.3">
      <c r="A4174" s="9">
        <v>45750.822916666664</v>
      </c>
      <c r="B4174" s="2" t="s">
        <v>27</v>
      </c>
      <c r="C4174" s="2" t="s">
        <v>32</v>
      </c>
      <c r="D4174" s="2" t="s">
        <v>1716</v>
      </c>
      <c r="E4174" s="12" t="s">
        <v>59</v>
      </c>
      <c r="G4174" s="2" t="s">
        <v>26</v>
      </c>
      <c r="H4174" s="2" t="s">
        <v>7</v>
      </c>
      <c r="I4174" s="2" t="s">
        <v>7</v>
      </c>
      <c r="J4174" s="17">
        <v>17.57</v>
      </c>
      <c r="K4174" s="3" t="s">
        <v>892</v>
      </c>
      <c r="L4174" s="30">
        <f>IF(M4174="1000 szt.",((J4174/N4174)/1000),IF(M4174="gram",((J4174/N4174)*1000),J4174/N4174))</f>
        <v>0.87850000000000006</v>
      </c>
      <c r="M4174" s="6" t="s">
        <v>19</v>
      </c>
      <c r="N4174" s="11">
        <v>20</v>
      </c>
      <c r="O4174" s="56" t="s">
        <v>1354</v>
      </c>
    </row>
    <row r="4175" spans="1:15" x14ac:dyDescent="0.3">
      <c r="A4175" s="9">
        <v>45750.822916666664</v>
      </c>
      <c r="B4175" s="2" t="s">
        <v>27</v>
      </c>
      <c r="C4175" s="2" t="s">
        <v>32</v>
      </c>
      <c r="D4175" s="2" t="s">
        <v>1716</v>
      </c>
      <c r="E4175" s="12" t="s">
        <v>59</v>
      </c>
      <c r="G4175" s="2" t="s">
        <v>26</v>
      </c>
      <c r="H4175" s="2" t="s">
        <v>7</v>
      </c>
      <c r="I4175" s="2" t="s">
        <v>7</v>
      </c>
      <c r="J4175" s="17">
        <v>12020.48</v>
      </c>
      <c r="L4175" s="30">
        <f>IF(M4175="1000 szt.",((J4175/N4175)/1000),IF(M4175="gram",((J4175/N4175)*1000),J4175/N4175))</f>
        <v>0.87869005847953208</v>
      </c>
      <c r="M4175" s="6" t="s">
        <v>19</v>
      </c>
      <c r="N4175" s="11">
        <v>13680</v>
      </c>
      <c r="O4175" s="56" t="s">
        <v>1354</v>
      </c>
    </row>
    <row r="4176" spans="1:15" x14ac:dyDescent="0.3">
      <c r="A4176" s="9">
        <v>45750.972222222219</v>
      </c>
      <c r="B4176" s="2" t="s">
        <v>27</v>
      </c>
      <c r="C4176" s="2" t="s">
        <v>32</v>
      </c>
      <c r="D4176" s="2" t="s">
        <v>1716</v>
      </c>
      <c r="E4176" s="12" t="s">
        <v>59</v>
      </c>
      <c r="G4176" s="2" t="s">
        <v>26</v>
      </c>
      <c r="H4176" s="2" t="s">
        <v>7</v>
      </c>
      <c r="I4176" s="2" t="s">
        <v>7</v>
      </c>
      <c r="J4176" s="17">
        <v>26360.7</v>
      </c>
      <c r="L4176" s="30">
        <f>IF(M4176="1000 szt.",((J4176/N4176)/1000),IF(M4176="gram",((J4176/N4176)*1000),J4176/N4176))</f>
        <v>0.87868999999999997</v>
      </c>
      <c r="M4176" s="6" t="s">
        <v>19</v>
      </c>
      <c r="N4176" s="11">
        <v>30000</v>
      </c>
      <c r="O4176" s="56" t="s">
        <v>1354</v>
      </c>
    </row>
    <row r="4177" spans="1:15" x14ac:dyDescent="0.3">
      <c r="A4177" s="9">
        <v>45750.708333333336</v>
      </c>
      <c r="B4177" s="2" t="s">
        <v>3</v>
      </c>
      <c r="C4177" s="2" t="s">
        <v>4</v>
      </c>
      <c r="D4177" s="2" t="s">
        <v>1709</v>
      </c>
      <c r="E4177" s="12" t="s">
        <v>60</v>
      </c>
      <c r="F4177" s="12" t="s">
        <v>1894</v>
      </c>
      <c r="G4177" s="2" t="s">
        <v>23</v>
      </c>
      <c r="H4177" s="2" t="s">
        <v>11</v>
      </c>
      <c r="I4177" s="2" t="s">
        <v>11</v>
      </c>
      <c r="J4177" s="17">
        <v>21200</v>
      </c>
      <c r="K4177" s="3" t="s">
        <v>2624</v>
      </c>
      <c r="L4177" s="30">
        <f>IF(M4177="1000 szt.",((J4177/N4177)/1000),IF(M4177="gram",((J4177/N4177)*1000),J4177/N4177))</f>
        <v>530</v>
      </c>
      <c r="M4177" s="6" t="s">
        <v>46</v>
      </c>
      <c r="N4177" s="11">
        <v>40</v>
      </c>
      <c r="O4177" s="56" t="s">
        <v>1354</v>
      </c>
    </row>
    <row r="4178" spans="1:15" x14ac:dyDescent="0.3">
      <c r="A4178" s="9">
        <v>45751.15625</v>
      </c>
      <c r="B4178" s="2" t="s">
        <v>3</v>
      </c>
      <c r="C4178" s="2" t="s">
        <v>32</v>
      </c>
      <c r="D4178" s="2" t="s">
        <v>1714</v>
      </c>
      <c r="E4178" s="12" t="s">
        <v>33</v>
      </c>
      <c r="G4178" s="2" t="s">
        <v>34</v>
      </c>
      <c r="H4178" s="2" t="s">
        <v>10</v>
      </c>
      <c r="I4178" s="2" t="s">
        <v>35</v>
      </c>
      <c r="J4178" s="17">
        <v>84</v>
      </c>
      <c r="L4178" s="30">
        <f>IF(M4178="1000 szt.",((J4178/N4178)/1000),IF(M4178="gram",((J4178/N4178)*1000),J4178/N4178))</f>
        <v>39999.999999999993</v>
      </c>
      <c r="M4178" s="6" t="s">
        <v>31</v>
      </c>
      <c r="N4178" s="11">
        <v>2.1000000000000003E-3</v>
      </c>
      <c r="O4178" s="56" t="s">
        <v>1354</v>
      </c>
    </row>
    <row r="4179" spans="1:15" x14ac:dyDescent="0.3">
      <c r="A4179" s="9">
        <v>45751.15625</v>
      </c>
      <c r="B4179" s="2" t="s">
        <v>3</v>
      </c>
      <c r="C4179" s="2" t="s">
        <v>32</v>
      </c>
      <c r="D4179" s="2" t="s">
        <v>1714</v>
      </c>
      <c r="E4179" s="12" t="s">
        <v>33</v>
      </c>
      <c r="G4179" s="2" t="s">
        <v>34</v>
      </c>
      <c r="H4179" s="2" t="s">
        <v>10</v>
      </c>
      <c r="I4179" s="2" t="s">
        <v>200</v>
      </c>
      <c r="J4179" s="17">
        <v>38</v>
      </c>
      <c r="L4179" s="30">
        <f>IF(M4179="1000 szt.",((J4179/N4179)/1000),IF(M4179="gram",((J4179/N4179)*1000),J4179/N4179))</f>
        <v>40000</v>
      </c>
      <c r="M4179" s="6" t="s">
        <v>31</v>
      </c>
      <c r="N4179" s="11">
        <v>9.5E-4</v>
      </c>
      <c r="O4179" s="56" t="s">
        <v>1354</v>
      </c>
    </row>
    <row r="4180" spans="1:15" x14ac:dyDescent="0.3">
      <c r="A4180" s="9">
        <v>45751.15625</v>
      </c>
      <c r="B4180" s="2" t="s">
        <v>3</v>
      </c>
      <c r="C4180" s="2" t="s">
        <v>32</v>
      </c>
      <c r="D4180" s="2" t="s">
        <v>1714</v>
      </c>
      <c r="E4180" s="12" t="s">
        <v>33</v>
      </c>
      <c r="G4180" s="2" t="s">
        <v>34</v>
      </c>
      <c r="H4180" s="2" t="s">
        <v>10</v>
      </c>
      <c r="I4180" s="2" t="s">
        <v>200</v>
      </c>
      <c r="J4180" s="17">
        <v>252</v>
      </c>
      <c r="L4180" s="30">
        <f>IF(M4180="1000 szt.",((J4180/N4180)/1000),IF(M4180="gram",((J4180/N4180)*1000),J4180/N4180))</f>
        <v>400000</v>
      </c>
      <c r="M4180" s="6" t="s">
        <v>31</v>
      </c>
      <c r="N4180" s="11">
        <v>6.3000000000000003E-4</v>
      </c>
      <c r="O4180" s="56" t="s">
        <v>1354</v>
      </c>
    </row>
    <row r="4181" spans="1:15" x14ac:dyDescent="0.3">
      <c r="A4181" s="9">
        <v>45751.3125</v>
      </c>
      <c r="B4181" s="2" t="s">
        <v>27</v>
      </c>
      <c r="C4181" s="2" t="s">
        <v>32</v>
      </c>
      <c r="D4181" s="2" t="s">
        <v>1716</v>
      </c>
      <c r="E4181" s="12" t="s">
        <v>277</v>
      </c>
      <c r="G4181" s="2" t="s">
        <v>26</v>
      </c>
      <c r="H4181" s="2" t="s">
        <v>7</v>
      </c>
      <c r="I4181" s="2" t="s">
        <v>7</v>
      </c>
      <c r="J4181" s="17">
        <v>21967.25</v>
      </c>
      <c r="K4181" s="3" t="s">
        <v>2625</v>
      </c>
      <c r="L4181" s="30">
        <f>IF(M4181="1000 szt.",((J4181/N4181)/1000),IF(M4181="gram",((J4181/N4181)*1000),J4181/N4181))</f>
        <v>0.87868999999999997</v>
      </c>
      <c r="M4181" s="6" t="s">
        <v>19</v>
      </c>
      <c r="N4181" s="11">
        <v>25000</v>
      </c>
      <c r="O4181" s="56" t="s">
        <v>1354</v>
      </c>
    </row>
    <row r="4182" spans="1:15" x14ac:dyDescent="0.3">
      <c r="A4182" s="9">
        <v>45751.288194444445</v>
      </c>
      <c r="B4182" s="2" t="s">
        <v>9</v>
      </c>
      <c r="C4182" s="2" t="s">
        <v>4</v>
      </c>
      <c r="D4182" s="2" t="s">
        <v>1710</v>
      </c>
      <c r="E4182" s="12" t="s">
        <v>167</v>
      </c>
      <c r="F4182" s="12" t="s">
        <v>1694</v>
      </c>
      <c r="G4182" s="2" t="s">
        <v>16</v>
      </c>
      <c r="H4182" s="2" t="s">
        <v>64</v>
      </c>
      <c r="I4182" s="2" t="s">
        <v>1940</v>
      </c>
      <c r="J4182" s="17">
        <v>50</v>
      </c>
      <c r="K4182" s="3" t="s">
        <v>122</v>
      </c>
      <c r="L4182" s="30">
        <f>IF(M4182="1000 szt.",((J4182/N4182)/1000),IF(M4182="gram",((J4182/N4182)*1000),J4182/N4182))</f>
        <v>50</v>
      </c>
      <c r="M4182" s="6" t="s">
        <v>19</v>
      </c>
      <c r="N4182" s="11">
        <v>1</v>
      </c>
      <c r="O4182" s="56" t="s">
        <v>1354</v>
      </c>
    </row>
    <row r="4183" spans="1:15" x14ac:dyDescent="0.3">
      <c r="A4183" s="9">
        <v>45736.666666666664</v>
      </c>
      <c r="B4183" s="2" t="s">
        <v>3</v>
      </c>
      <c r="C4183" s="2" t="s">
        <v>4</v>
      </c>
      <c r="D4183" s="2" t="s">
        <v>1708</v>
      </c>
      <c r="E4183" s="12" t="s">
        <v>71</v>
      </c>
      <c r="F4183" s="12" t="s">
        <v>1898</v>
      </c>
      <c r="G4183" s="2" t="s">
        <v>23</v>
      </c>
      <c r="H4183" s="2" t="s">
        <v>7</v>
      </c>
      <c r="I4183" s="2" t="s">
        <v>7</v>
      </c>
      <c r="J4183" s="17">
        <v>105.44</v>
      </c>
      <c r="L4183" s="30">
        <f>IF(M4183="1000 szt.",((J4183/N4183)/1000),IF(M4183="gram",((J4183/N4183)*1000),J4183/N4183))</f>
        <v>0.8786666666666666</v>
      </c>
      <c r="M4183" s="6" t="s">
        <v>19</v>
      </c>
      <c r="N4183" s="11">
        <v>120</v>
      </c>
      <c r="O4183" s="56" t="s">
        <v>1164</v>
      </c>
    </row>
    <row r="4184" spans="1:15" x14ac:dyDescent="0.3">
      <c r="A4184" s="9">
        <v>45751.043055555558</v>
      </c>
      <c r="B4184" s="2" t="s">
        <v>27</v>
      </c>
      <c r="C4184" s="2" t="s">
        <v>28</v>
      </c>
      <c r="D4184" s="2" t="s">
        <v>1716</v>
      </c>
      <c r="E4184" s="12" t="s">
        <v>851</v>
      </c>
      <c r="G4184" s="2" t="s">
        <v>27</v>
      </c>
      <c r="H4184" s="2" t="s">
        <v>7</v>
      </c>
      <c r="I4184" s="2" t="s">
        <v>7</v>
      </c>
      <c r="J4184" s="17">
        <v>26360.7</v>
      </c>
      <c r="K4184" s="3" t="s">
        <v>1277</v>
      </c>
      <c r="L4184" s="30">
        <f>IF(M4184="1000 szt.",((J4184/N4184)/1000),IF(M4184="gram",((J4184/N4184)*1000),J4184/N4184))</f>
        <v>0.87868999999999997</v>
      </c>
      <c r="M4184" s="6" t="s">
        <v>19</v>
      </c>
      <c r="N4184" s="11">
        <v>30000</v>
      </c>
      <c r="O4184" s="56" t="s">
        <v>1354</v>
      </c>
    </row>
    <row r="4185" spans="1:15" x14ac:dyDescent="0.3">
      <c r="A4185" s="9">
        <v>45751.076388888891</v>
      </c>
      <c r="B4185" s="2" t="s">
        <v>27</v>
      </c>
      <c r="C4185" s="2" t="s">
        <v>28</v>
      </c>
      <c r="D4185" s="2" t="s">
        <v>1716</v>
      </c>
      <c r="E4185" s="12" t="s">
        <v>851</v>
      </c>
      <c r="G4185" s="2" t="s">
        <v>27</v>
      </c>
      <c r="H4185" s="2" t="s">
        <v>7</v>
      </c>
      <c r="I4185" s="2" t="s">
        <v>7</v>
      </c>
      <c r="J4185" s="17">
        <v>26360.7</v>
      </c>
      <c r="K4185" s="3" t="s">
        <v>1456</v>
      </c>
      <c r="L4185" s="30">
        <f>IF(M4185="1000 szt.",((J4185/N4185)/1000),IF(M4185="gram",((J4185/N4185)*1000),J4185/N4185))</f>
        <v>0.87868999999999997</v>
      </c>
      <c r="M4185" s="6" t="s">
        <v>19</v>
      </c>
      <c r="N4185" s="11">
        <v>30000</v>
      </c>
      <c r="O4185" s="56" t="s">
        <v>1354</v>
      </c>
    </row>
    <row r="4186" spans="1:15" x14ac:dyDescent="0.3">
      <c r="A4186" s="9">
        <v>45750.215277777781</v>
      </c>
      <c r="B4186" s="2" t="s">
        <v>27</v>
      </c>
      <c r="C4186" s="2" t="s">
        <v>28</v>
      </c>
      <c r="D4186" s="2" t="s">
        <v>1715</v>
      </c>
      <c r="E4186" s="12" t="s">
        <v>128</v>
      </c>
      <c r="G4186" s="2" t="s">
        <v>27</v>
      </c>
      <c r="H4186" s="2" t="s">
        <v>7</v>
      </c>
      <c r="I4186" s="2" t="s">
        <v>7</v>
      </c>
      <c r="J4186" s="17">
        <v>5442025.9199999999</v>
      </c>
      <c r="L4186" s="30">
        <f>IF(M4186="1000 szt.",((J4186/N4186)/1000),IF(M4186="gram",((J4186/N4186)*1000),J4186/N4186))</f>
        <v>0.87868999925726665</v>
      </c>
      <c r="M4186" s="6" t="s">
        <v>19</v>
      </c>
      <c r="N4186" s="11">
        <v>6193340</v>
      </c>
      <c r="O4186" s="56" t="s">
        <v>1354</v>
      </c>
    </row>
    <row r="4187" spans="1:15" x14ac:dyDescent="0.3">
      <c r="A4187" s="9">
        <v>45750.215277777781</v>
      </c>
      <c r="B4187" s="2" t="s">
        <v>27</v>
      </c>
      <c r="C4187" s="2" t="s">
        <v>28</v>
      </c>
      <c r="D4187" s="2" t="s">
        <v>1715</v>
      </c>
      <c r="E4187" s="12" t="s">
        <v>128</v>
      </c>
      <c r="G4187" s="2" t="s">
        <v>27</v>
      </c>
      <c r="H4187" s="2" t="s">
        <v>7</v>
      </c>
      <c r="I4187" s="2" t="s">
        <v>7</v>
      </c>
      <c r="J4187" s="17">
        <v>8075.16</v>
      </c>
      <c r="L4187" s="30">
        <f>IF(M4187="1000 szt.",((J4187/N4187)/1000),IF(M4187="gram",((J4187/N4187)*1000),J4187/N4187))</f>
        <v>0.87868988030467898</v>
      </c>
      <c r="M4187" s="6" t="s">
        <v>19</v>
      </c>
      <c r="N4187" s="11">
        <v>9190</v>
      </c>
      <c r="O4187" s="56" t="s">
        <v>1354</v>
      </c>
    </row>
    <row r="4188" spans="1:15" x14ac:dyDescent="0.3">
      <c r="A4188" s="9">
        <v>45750.215277777781</v>
      </c>
      <c r="B4188" s="2" t="s">
        <v>27</v>
      </c>
      <c r="C4188" s="2" t="s">
        <v>28</v>
      </c>
      <c r="D4188" s="2" t="s">
        <v>1715</v>
      </c>
      <c r="E4188" s="12" t="s">
        <v>128</v>
      </c>
      <c r="G4188" s="2" t="s">
        <v>27</v>
      </c>
      <c r="H4188" s="2" t="s">
        <v>29</v>
      </c>
      <c r="I4188" s="2" t="s">
        <v>134</v>
      </c>
      <c r="J4188" s="17">
        <v>914036.55</v>
      </c>
      <c r="L4188" s="30">
        <f>IF(M4188="1000 szt.",((J4188/N4188)/1000),IF(M4188="gram",((J4188/N4188)*1000),J4188/N4188))</f>
        <v>842.43000000000006</v>
      </c>
      <c r="M4188" s="6" t="s">
        <v>31</v>
      </c>
      <c r="N4188" s="11">
        <v>1085</v>
      </c>
      <c r="O4188" s="56" t="s">
        <v>1354</v>
      </c>
    </row>
    <row r="4189" spans="1:15" x14ac:dyDescent="0.3">
      <c r="A4189" s="9">
        <v>45750.215277777781</v>
      </c>
      <c r="B4189" s="2" t="s">
        <v>27</v>
      </c>
      <c r="C4189" s="2" t="s">
        <v>28</v>
      </c>
      <c r="D4189" s="2" t="s">
        <v>1715</v>
      </c>
      <c r="E4189" s="12" t="s">
        <v>128</v>
      </c>
      <c r="G4189" s="2" t="s">
        <v>27</v>
      </c>
      <c r="H4189" s="2" t="s">
        <v>29</v>
      </c>
      <c r="I4189" s="2" t="s">
        <v>30</v>
      </c>
      <c r="J4189" s="17">
        <v>212642.98</v>
      </c>
      <c r="L4189" s="30">
        <f>IF(M4189="1000 szt.",((J4189/N4189)/1000),IF(M4189="gram",((J4189/N4189)*1000),J4189/N4189))</f>
        <v>878.69</v>
      </c>
      <c r="M4189" s="6" t="s">
        <v>31</v>
      </c>
      <c r="N4189" s="11">
        <v>242</v>
      </c>
      <c r="O4189" s="56" t="s">
        <v>1354</v>
      </c>
    </row>
    <row r="4190" spans="1:15" x14ac:dyDescent="0.3">
      <c r="A4190" s="9">
        <v>45750.215277777781</v>
      </c>
      <c r="B4190" s="2" t="s">
        <v>27</v>
      </c>
      <c r="C4190" s="2" t="s">
        <v>28</v>
      </c>
      <c r="D4190" s="2" t="s">
        <v>1715</v>
      </c>
      <c r="E4190" s="12" t="s">
        <v>128</v>
      </c>
      <c r="G4190" s="2" t="s">
        <v>27</v>
      </c>
      <c r="H4190" s="2" t="s">
        <v>11</v>
      </c>
      <c r="I4190" s="2" t="s">
        <v>11</v>
      </c>
      <c r="J4190" s="17">
        <v>1149000</v>
      </c>
      <c r="K4190" s="3" t="s">
        <v>2626</v>
      </c>
      <c r="L4190" s="30">
        <f>IF(M4190="1000 szt.",((J4190/N4190)/1000),IF(M4190="gram",((J4190/N4190)*1000),J4190/N4190))</f>
        <v>1149000</v>
      </c>
      <c r="M4190" s="6" t="s">
        <v>19</v>
      </c>
      <c r="N4190" s="11">
        <v>1</v>
      </c>
      <c r="O4190" s="56" t="s">
        <v>1354</v>
      </c>
    </row>
    <row r="4191" spans="1:15" x14ac:dyDescent="0.3">
      <c r="A4191" s="9">
        <v>45751.690972222219</v>
      </c>
      <c r="B4191" s="2" t="s">
        <v>3</v>
      </c>
      <c r="C4191" s="2" t="s">
        <v>4</v>
      </c>
      <c r="D4191" s="2" t="s">
        <v>1708</v>
      </c>
      <c r="E4191" s="12" t="s">
        <v>66</v>
      </c>
      <c r="F4191" s="12" t="s">
        <v>1900</v>
      </c>
      <c r="G4191" s="2" t="s">
        <v>23</v>
      </c>
      <c r="H4191" s="2" t="s">
        <v>7</v>
      </c>
      <c r="I4191" s="2" t="s">
        <v>7</v>
      </c>
      <c r="J4191" s="17">
        <v>105.44</v>
      </c>
      <c r="K4191" s="3" t="s">
        <v>2627</v>
      </c>
      <c r="L4191" s="30">
        <f>IF(M4191="1000 szt.",((J4191/N4191)/1000),IF(M4191="gram",((J4191/N4191)*1000),J4191/N4191))</f>
        <v>0.8786666666666666</v>
      </c>
      <c r="M4191" s="6" t="s">
        <v>19</v>
      </c>
      <c r="N4191" s="11">
        <v>120</v>
      </c>
      <c r="O4191" s="56" t="s">
        <v>1354</v>
      </c>
    </row>
    <row r="4192" spans="1:15" x14ac:dyDescent="0.3">
      <c r="A4192" s="9">
        <v>45751.614583333336</v>
      </c>
      <c r="B4192" s="2" t="s">
        <v>27</v>
      </c>
      <c r="C4192" s="2" t="s">
        <v>32</v>
      </c>
      <c r="D4192" s="2" t="s">
        <v>1716</v>
      </c>
      <c r="E4192" s="12" t="s">
        <v>59</v>
      </c>
      <c r="G4192" s="2" t="s">
        <v>26</v>
      </c>
      <c r="H4192" s="2" t="s">
        <v>7</v>
      </c>
      <c r="I4192" s="2" t="s">
        <v>7</v>
      </c>
      <c r="J4192" s="17">
        <v>23724.63</v>
      </c>
      <c r="L4192" s="30">
        <f>IF(M4192="1000 szt.",((J4192/N4192)/1000),IF(M4192="gram",((J4192/N4192)*1000),J4192/N4192))</f>
        <v>0.87869000000000008</v>
      </c>
      <c r="M4192" s="6" t="s">
        <v>19</v>
      </c>
      <c r="N4192" s="11">
        <v>27000</v>
      </c>
      <c r="O4192" s="56" t="s">
        <v>1354</v>
      </c>
    </row>
    <row r="4193" spans="1:15" x14ac:dyDescent="0.3">
      <c r="A4193" s="9">
        <v>45750.215277777781</v>
      </c>
      <c r="B4193" s="2" t="s">
        <v>27</v>
      </c>
      <c r="C4193" s="2" t="s">
        <v>28</v>
      </c>
      <c r="D4193" s="2" t="s">
        <v>1715</v>
      </c>
      <c r="E4193" s="12" t="s">
        <v>128</v>
      </c>
      <c r="G4193" s="2" t="s">
        <v>27</v>
      </c>
      <c r="H4193" s="2" t="s">
        <v>7</v>
      </c>
      <c r="I4193" s="2" t="s">
        <v>7</v>
      </c>
      <c r="J4193" s="17">
        <v>3404045.06</v>
      </c>
      <c r="L4193" s="30">
        <f>IF(M4193="1000 szt.",((J4193/N4193)/1000),IF(M4193="gram",((J4193/N4193)*1000),J4193/N4193))</f>
        <v>0.87868999999999997</v>
      </c>
      <c r="M4193" s="6" t="s">
        <v>19</v>
      </c>
      <c r="N4193" s="11">
        <v>3874000</v>
      </c>
      <c r="O4193" s="56" t="s">
        <v>3867</v>
      </c>
    </row>
    <row r="4194" spans="1:15" x14ac:dyDescent="0.3">
      <c r="A4194" s="9">
        <v>45750.215277777781</v>
      </c>
      <c r="B4194" s="2" t="s">
        <v>27</v>
      </c>
      <c r="C4194" s="2" t="s">
        <v>28</v>
      </c>
      <c r="D4194" s="2" t="s">
        <v>1715</v>
      </c>
      <c r="E4194" s="12" t="s">
        <v>128</v>
      </c>
      <c r="G4194" s="2" t="s">
        <v>27</v>
      </c>
      <c r="H4194" s="2" t="s">
        <v>29</v>
      </c>
      <c r="I4194" s="2" t="s">
        <v>29</v>
      </c>
      <c r="J4194" s="17">
        <v>10927257.039999999</v>
      </c>
      <c r="L4194" s="30">
        <f>IF(M4194="1000 szt.",((J4194/N4194)/1000),IF(M4194="gram",((J4194/N4194)*1000),J4194/N4194))</f>
        <v>878.69000028144433</v>
      </c>
      <c r="M4194" s="6" t="s">
        <v>31</v>
      </c>
      <c r="N4194" s="11">
        <v>12435.85</v>
      </c>
      <c r="O4194" s="56" t="s">
        <v>3867</v>
      </c>
    </row>
    <row r="4195" spans="1:15" x14ac:dyDescent="0.3">
      <c r="A4195" s="9">
        <v>45750.215277777781</v>
      </c>
      <c r="B4195" s="2" t="s">
        <v>27</v>
      </c>
      <c r="C4195" s="2" t="s">
        <v>28</v>
      </c>
      <c r="D4195" s="2" t="s">
        <v>1715</v>
      </c>
      <c r="E4195" s="12" t="s">
        <v>128</v>
      </c>
      <c r="G4195" s="2" t="s">
        <v>27</v>
      </c>
      <c r="H4195" s="2" t="s">
        <v>11</v>
      </c>
      <c r="I4195" s="2" t="s">
        <v>11</v>
      </c>
      <c r="J4195" s="17">
        <v>957500</v>
      </c>
      <c r="K4195" s="3" t="s">
        <v>2628</v>
      </c>
      <c r="L4195" s="30">
        <f>IF(M4195="1000 szt.",((J4195/N4195)/1000),IF(M4195="gram",((J4195/N4195)*1000),J4195/N4195))</f>
        <v>957500</v>
      </c>
      <c r="M4195" s="6" t="s">
        <v>19</v>
      </c>
      <c r="N4195" s="11">
        <v>1</v>
      </c>
      <c r="O4195" s="56" t="s">
        <v>3867</v>
      </c>
    </row>
    <row r="4196" spans="1:15" x14ac:dyDescent="0.3">
      <c r="A4196" s="9">
        <v>45751.760416666664</v>
      </c>
      <c r="B4196" s="2" t="s">
        <v>9</v>
      </c>
      <c r="C4196" s="2" t="s">
        <v>4</v>
      </c>
      <c r="D4196" s="2" t="s">
        <v>1709</v>
      </c>
      <c r="E4196" s="12" t="s">
        <v>60</v>
      </c>
      <c r="F4196" s="12" t="s">
        <v>1894</v>
      </c>
      <c r="G4196" s="2" t="s">
        <v>23</v>
      </c>
      <c r="H4196" s="2" t="s">
        <v>11</v>
      </c>
      <c r="I4196" s="2" t="s">
        <v>126</v>
      </c>
      <c r="J4196" s="17">
        <v>3000</v>
      </c>
      <c r="K4196" s="3" t="s">
        <v>2629</v>
      </c>
      <c r="L4196" s="30">
        <f>IF(M4196="1000 szt.",((J4196/N4196)/1000),IF(M4196="gram",((J4196/N4196)*1000),J4196/N4196))</f>
        <v>3000</v>
      </c>
      <c r="M4196" s="6" t="s">
        <v>19</v>
      </c>
      <c r="N4196" s="11">
        <v>1</v>
      </c>
      <c r="O4196" s="56" t="s">
        <v>1354</v>
      </c>
    </row>
    <row r="4197" spans="1:15" x14ac:dyDescent="0.3">
      <c r="A4197" s="9">
        <v>45751.760416666664</v>
      </c>
      <c r="B4197" s="2" t="s">
        <v>9</v>
      </c>
      <c r="C4197" s="2" t="s">
        <v>4</v>
      </c>
      <c r="D4197" s="2" t="s">
        <v>1709</v>
      </c>
      <c r="E4197" s="12" t="s">
        <v>60</v>
      </c>
      <c r="F4197" s="12" t="s">
        <v>1894</v>
      </c>
      <c r="G4197" s="2" t="s">
        <v>23</v>
      </c>
      <c r="H4197" s="2" t="s">
        <v>11</v>
      </c>
      <c r="I4197" s="2" t="s">
        <v>126</v>
      </c>
      <c r="J4197" s="17">
        <v>4000</v>
      </c>
      <c r="K4197" s="3" t="s">
        <v>2630</v>
      </c>
      <c r="L4197" s="30">
        <f>IF(M4197="1000 szt.",((J4197/N4197)/1000),IF(M4197="gram",((J4197/N4197)*1000),J4197/N4197))</f>
        <v>4000</v>
      </c>
      <c r="M4197" s="6" t="s">
        <v>19</v>
      </c>
      <c r="N4197" s="11">
        <v>1</v>
      </c>
      <c r="O4197" s="56" t="s">
        <v>1354</v>
      </c>
    </row>
    <row r="4198" spans="1:15" x14ac:dyDescent="0.3">
      <c r="A4198" s="9">
        <v>45751.770833333336</v>
      </c>
      <c r="B4198" s="2" t="s">
        <v>3</v>
      </c>
      <c r="C4198" s="2" t="s">
        <v>4</v>
      </c>
      <c r="D4198" s="2" t="s">
        <v>1708</v>
      </c>
      <c r="E4198" s="12" t="s">
        <v>25</v>
      </c>
      <c r="F4198" s="12" t="s">
        <v>1901</v>
      </c>
      <c r="G4198" s="2" t="s">
        <v>26</v>
      </c>
      <c r="H4198" s="2" t="s">
        <v>55</v>
      </c>
      <c r="I4198" s="2" t="s">
        <v>11</v>
      </c>
      <c r="J4198" s="17">
        <v>40</v>
      </c>
      <c r="L4198" s="30">
        <f>IF(M4198="1000 szt.",((J4198/N4198)/1000),IF(M4198="gram",((J4198/N4198)*1000),J4198/N4198))</f>
        <v>40</v>
      </c>
      <c r="M4198" s="6" t="s">
        <v>46</v>
      </c>
      <c r="N4198" s="11">
        <v>1</v>
      </c>
      <c r="O4198" s="56" t="s">
        <v>1354</v>
      </c>
    </row>
    <row r="4199" spans="1:15" x14ac:dyDescent="0.3">
      <c r="A4199" s="9">
        <v>45751.743055555555</v>
      </c>
      <c r="B4199" s="2" t="s">
        <v>27</v>
      </c>
      <c r="C4199" s="2" t="s">
        <v>32</v>
      </c>
      <c r="D4199" s="2" t="s">
        <v>1716</v>
      </c>
      <c r="E4199" s="12" t="s">
        <v>277</v>
      </c>
      <c r="G4199" s="2" t="s">
        <v>26</v>
      </c>
      <c r="H4199" s="2" t="s">
        <v>7</v>
      </c>
      <c r="I4199" s="2" t="s">
        <v>7</v>
      </c>
      <c r="J4199" s="17">
        <v>8786.9</v>
      </c>
      <c r="K4199" s="3" t="s">
        <v>1306</v>
      </c>
      <c r="L4199" s="30">
        <f>IF(M4199="1000 szt.",((J4199/N4199)/1000),IF(M4199="gram",((J4199/N4199)*1000),J4199/N4199))</f>
        <v>0.87868999999999997</v>
      </c>
      <c r="M4199" s="6" t="s">
        <v>19</v>
      </c>
      <c r="N4199" s="11">
        <v>10000</v>
      </c>
      <c r="O4199" s="56" t="s">
        <v>1354</v>
      </c>
    </row>
    <row r="4200" spans="1:15" ht="20.399999999999999" x14ac:dyDescent="0.3">
      <c r="A4200" s="9">
        <v>45752.628472222219</v>
      </c>
      <c r="B4200" s="2" t="s">
        <v>9</v>
      </c>
      <c r="C4200" s="2" t="s">
        <v>4</v>
      </c>
      <c r="D4200" s="2" t="s">
        <v>1710</v>
      </c>
      <c r="E4200" s="12" t="s">
        <v>167</v>
      </c>
      <c r="F4200" s="12" t="s">
        <v>1694</v>
      </c>
      <c r="G4200" s="2" t="s">
        <v>16</v>
      </c>
      <c r="H4200" s="2" t="s">
        <v>17</v>
      </c>
      <c r="I4200" s="2" t="s">
        <v>18</v>
      </c>
      <c r="J4200" s="17">
        <v>2</v>
      </c>
      <c r="K4200" s="3" t="s">
        <v>2631</v>
      </c>
      <c r="L4200" s="30">
        <f>IF(M4200="1000 szt.",((J4200/N4200)/1000),IF(M4200="gram",((J4200/N4200)*1000),J4200/N4200))</f>
        <v>2</v>
      </c>
      <c r="M4200" s="6" t="s">
        <v>19</v>
      </c>
      <c r="N4200" s="11">
        <v>1</v>
      </c>
      <c r="O4200" s="56" t="s">
        <v>1354</v>
      </c>
    </row>
    <row r="4201" spans="1:15" x14ac:dyDescent="0.3">
      <c r="A4201" s="9">
        <v>45752.951388888891</v>
      </c>
      <c r="B4201" s="2" t="s">
        <v>3</v>
      </c>
      <c r="C4201" s="2" t="s">
        <v>4</v>
      </c>
      <c r="D4201" s="2" t="s">
        <v>1708</v>
      </c>
      <c r="E4201" s="12" t="s">
        <v>25</v>
      </c>
      <c r="F4201" s="12" t="s">
        <v>1896</v>
      </c>
      <c r="G4201" s="2" t="s">
        <v>26</v>
      </c>
      <c r="H4201" s="2" t="s">
        <v>7</v>
      </c>
      <c r="I4201" s="2" t="s">
        <v>7</v>
      </c>
      <c r="J4201" s="17">
        <v>527.21</v>
      </c>
      <c r="L4201" s="30">
        <f>IF(M4201="1000 szt.",((J4201/N4201)/1000),IF(M4201="gram",((J4201/N4201)*1000),J4201/N4201))</f>
        <v>0.87868333333333337</v>
      </c>
      <c r="M4201" s="6" t="s">
        <v>19</v>
      </c>
      <c r="N4201" s="11">
        <v>600</v>
      </c>
      <c r="O4201" s="56" t="s">
        <v>1354</v>
      </c>
    </row>
    <row r="4202" spans="1:15" x14ac:dyDescent="0.3">
      <c r="A4202" s="9">
        <v>45753.666666666664</v>
      </c>
      <c r="B4202" s="2" t="s">
        <v>3</v>
      </c>
      <c r="C4202" s="2" t="s">
        <v>4</v>
      </c>
      <c r="D4202" s="2" t="s">
        <v>1708</v>
      </c>
      <c r="E4202" s="12" t="s">
        <v>71</v>
      </c>
      <c r="F4202" s="12" t="s">
        <v>1898</v>
      </c>
      <c r="G4202" s="2" t="s">
        <v>23</v>
      </c>
      <c r="H4202" s="2" t="s">
        <v>7</v>
      </c>
      <c r="I4202" s="2" t="s">
        <v>7</v>
      </c>
      <c r="J4202" s="17">
        <v>61.51</v>
      </c>
      <c r="K4202" s="3" t="s">
        <v>2632</v>
      </c>
      <c r="L4202" s="30">
        <f>IF(M4202="1000 szt.",((J4202/N4202)/1000),IF(M4202="gram",((J4202/N4202)*1000),J4202/N4202))</f>
        <v>0.87871428571428567</v>
      </c>
      <c r="M4202" s="6" t="s">
        <v>19</v>
      </c>
      <c r="N4202" s="11">
        <v>70</v>
      </c>
      <c r="O4202" s="56" t="s">
        <v>1354</v>
      </c>
    </row>
    <row r="4203" spans="1:15" x14ac:dyDescent="0.3">
      <c r="A4203" s="9">
        <v>45753.670138888891</v>
      </c>
      <c r="B4203" s="2" t="s">
        <v>3</v>
      </c>
      <c r="C4203" s="2" t="s">
        <v>4</v>
      </c>
      <c r="D4203" s="2" t="s">
        <v>1708</v>
      </c>
      <c r="E4203" s="12" t="s">
        <v>71</v>
      </c>
      <c r="F4203" s="12" t="s">
        <v>1898</v>
      </c>
      <c r="G4203" s="2" t="s">
        <v>23</v>
      </c>
      <c r="H4203" s="2" t="s">
        <v>7</v>
      </c>
      <c r="I4203" s="2" t="s">
        <v>7</v>
      </c>
      <c r="J4203" s="17">
        <v>87.87</v>
      </c>
      <c r="K4203" s="3" t="s">
        <v>1162</v>
      </c>
      <c r="L4203" s="30">
        <f>IF(M4203="1000 szt.",((J4203/N4203)/1000),IF(M4203="gram",((J4203/N4203)*1000),J4203/N4203))</f>
        <v>0.87870000000000004</v>
      </c>
      <c r="M4203" s="6" t="s">
        <v>19</v>
      </c>
      <c r="N4203" s="11">
        <v>100</v>
      </c>
      <c r="O4203" s="56" t="s">
        <v>1354</v>
      </c>
    </row>
    <row r="4204" spans="1:15" x14ac:dyDescent="0.3">
      <c r="A4204" s="9">
        <v>45753.673611111109</v>
      </c>
      <c r="B4204" s="2" t="s">
        <v>3</v>
      </c>
      <c r="C4204" s="2" t="s">
        <v>4</v>
      </c>
      <c r="D4204" s="2" t="s">
        <v>1708</v>
      </c>
      <c r="E4204" s="12" t="s">
        <v>71</v>
      </c>
      <c r="F4204" s="12" t="s">
        <v>1898</v>
      </c>
      <c r="G4204" s="2" t="s">
        <v>23</v>
      </c>
      <c r="H4204" s="2" t="s">
        <v>7</v>
      </c>
      <c r="I4204" s="2" t="s">
        <v>7</v>
      </c>
      <c r="J4204" s="17">
        <v>32.51</v>
      </c>
      <c r="K4204" s="3" t="s">
        <v>2633</v>
      </c>
      <c r="L4204" s="30">
        <f>IF(M4204="1000 szt.",((J4204/N4204)/1000),IF(M4204="gram",((J4204/N4204)*1000),J4204/N4204))</f>
        <v>0.87864864864864856</v>
      </c>
      <c r="M4204" s="6" t="s">
        <v>19</v>
      </c>
      <c r="N4204" s="11">
        <v>37</v>
      </c>
      <c r="O4204" s="56" t="s">
        <v>1354</v>
      </c>
    </row>
    <row r="4205" spans="1:15" x14ac:dyDescent="0.3">
      <c r="A4205" s="9">
        <v>45753.680555555555</v>
      </c>
      <c r="B4205" s="2" t="s">
        <v>3</v>
      </c>
      <c r="C4205" s="2" t="s">
        <v>4</v>
      </c>
      <c r="D4205" s="2" t="s">
        <v>1708</v>
      </c>
      <c r="E4205" s="12" t="s">
        <v>71</v>
      </c>
      <c r="F4205" s="12" t="s">
        <v>1898</v>
      </c>
      <c r="G4205" s="2" t="s">
        <v>23</v>
      </c>
      <c r="H4205" s="2" t="s">
        <v>7</v>
      </c>
      <c r="I4205" s="2" t="s">
        <v>7</v>
      </c>
      <c r="J4205" s="17">
        <v>35.15</v>
      </c>
      <c r="K4205" s="3" t="s">
        <v>2634</v>
      </c>
      <c r="L4205" s="30">
        <f>IF(M4205="1000 szt.",((J4205/N4205)/1000),IF(M4205="gram",((J4205/N4205)*1000),J4205/N4205))</f>
        <v>0.87874999999999992</v>
      </c>
      <c r="M4205" s="6" t="s">
        <v>19</v>
      </c>
      <c r="N4205" s="11">
        <v>40</v>
      </c>
      <c r="O4205" s="56" t="s">
        <v>1354</v>
      </c>
    </row>
    <row r="4206" spans="1:15" x14ac:dyDescent="0.3">
      <c r="A4206" s="9">
        <v>45753.6875</v>
      </c>
      <c r="B4206" s="2" t="s">
        <v>3</v>
      </c>
      <c r="C4206" s="2" t="s">
        <v>4</v>
      </c>
      <c r="D4206" s="2" t="s">
        <v>1708</v>
      </c>
      <c r="E4206" s="12" t="s">
        <v>71</v>
      </c>
      <c r="F4206" s="12" t="s">
        <v>1898</v>
      </c>
      <c r="G4206" s="2" t="s">
        <v>23</v>
      </c>
      <c r="H4206" s="2" t="s">
        <v>7</v>
      </c>
      <c r="I4206" s="2" t="s">
        <v>7</v>
      </c>
      <c r="J4206" s="17">
        <v>52.72</v>
      </c>
      <c r="K4206" s="3" t="s">
        <v>2635</v>
      </c>
      <c r="L4206" s="30">
        <f>IF(M4206="1000 szt.",((J4206/N4206)/1000),IF(M4206="gram",((J4206/N4206)*1000),J4206/N4206))</f>
        <v>0.8786666666666666</v>
      </c>
      <c r="M4206" s="6" t="s">
        <v>19</v>
      </c>
      <c r="N4206" s="11">
        <v>60</v>
      </c>
      <c r="O4206" s="56" t="s">
        <v>1354</v>
      </c>
    </row>
    <row r="4207" spans="1:15" x14ac:dyDescent="0.3">
      <c r="A4207" s="9">
        <v>45753.390277777777</v>
      </c>
      <c r="B4207" s="2" t="s">
        <v>9</v>
      </c>
      <c r="C4207" s="2" t="s">
        <v>4</v>
      </c>
      <c r="D4207" s="2" t="s">
        <v>1709</v>
      </c>
      <c r="E4207" s="12" t="s">
        <v>60</v>
      </c>
      <c r="F4207" s="12" t="s">
        <v>1904</v>
      </c>
      <c r="G4207" s="2" t="s">
        <v>23</v>
      </c>
      <c r="H4207" s="2" t="s">
        <v>10</v>
      </c>
      <c r="I4207" s="2" t="s">
        <v>35</v>
      </c>
      <c r="J4207" s="17">
        <v>267.68</v>
      </c>
      <c r="L4207" s="30">
        <f>IF(M4207="1000 szt.",((J4207/N4207)/1000),IF(M4207="gram",((J4207/N4207)*1000),J4207/N4207))</f>
        <v>75001.400952647804</v>
      </c>
      <c r="M4207" s="6" t="s">
        <v>31</v>
      </c>
      <c r="N4207" s="11">
        <v>3.5690000000000001E-3</v>
      </c>
      <c r="O4207" s="56" t="s">
        <v>1354</v>
      </c>
    </row>
    <row r="4208" spans="1:15" x14ac:dyDescent="0.3">
      <c r="A4208" s="9">
        <v>45753.701388888891</v>
      </c>
      <c r="B4208" s="2" t="s">
        <v>3</v>
      </c>
      <c r="C4208" s="2" t="s">
        <v>4</v>
      </c>
      <c r="D4208" s="2" t="s">
        <v>1709</v>
      </c>
      <c r="E4208" s="12" t="s">
        <v>103</v>
      </c>
      <c r="F4208" s="12" t="s">
        <v>1897</v>
      </c>
      <c r="G4208" s="2" t="s">
        <v>23</v>
      </c>
      <c r="H4208" s="2" t="s">
        <v>17</v>
      </c>
      <c r="I4208" s="2" t="s">
        <v>18</v>
      </c>
      <c r="J4208" s="17">
        <v>10</v>
      </c>
      <c r="K4208" s="3" t="s">
        <v>2636</v>
      </c>
      <c r="L4208" s="30">
        <f>IF(M4208="1000 szt.",((J4208/N4208)/1000),IF(M4208="gram",((J4208/N4208)*1000),J4208/N4208))</f>
        <v>5</v>
      </c>
      <c r="M4208" s="6" t="s">
        <v>19</v>
      </c>
      <c r="N4208" s="11">
        <v>2</v>
      </c>
      <c r="O4208" s="56" t="s">
        <v>1354</v>
      </c>
    </row>
    <row r="4209" spans="1:15" ht="20.399999999999999" x14ac:dyDescent="0.3">
      <c r="A4209" s="9">
        <v>45753.701388888891</v>
      </c>
      <c r="B4209" s="2" t="s">
        <v>3</v>
      </c>
      <c r="C4209" s="2" t="s">
        <v>4</v>
      </c>
      <c r="D4209" s="2" t="s">
        <v>1709</v>
      </c>
      <c r="E4209" s="12" t="s">
        <v>103</v>
      </c>
      <c r="F4209" s="12" t="s">
        <v>1897</v>
      </c>
      <c r="G4209" s="2" t="s">
        <v>23</v>
      </c>
      <c r="H4209" s="2" t="s">
        <v>64</v>
      </c>
      <c r="I4209" s="2" t="s">
        <v>85</v>
      </c>
      <c r="J4209" s="17">
        <v>21000</v>
      </c>
      <c r="K4209" s="3" t="s">
        <v>2637</v>
      </c>
      <c r="L4209" s="30">
        <f>IF(M4209="1000 szt.",((J4209/N4209)/1000),IF(M4209="gram",((J4209/N4209)*1000),J4209/N4209))</f>
        <v>21000</v>
      </c>
      <c r="M4209" s="6" t="s">
        <v>19</v>
      </c>
      <c r="N4209" s="11">
        <v>1</v>
      </c>
      <c r="O4209" s="56" t="s">
        <v>1354</v>
      </c>
    </row>
    <row r="4210" spans="1:15" x14ac:dyDescent="0.3">
      <c r="A4210" s="9">
        <v>45753.930555555555</v>
      </c>
      <c r="B4210" s="2" t="s">
        <v>27</v>
      </c>
      <c r="C4210" s="2" t="s">
        <v>32</v>
      </c>
      <c r="D4210" s="2" t="s">
        <v>1708</v>
      </c>
      <c r="E4210" s="12" t="s">
        <v>25</v>
      </c>
      <c r="G4210" s="2" t="s">
        <v>26</v>
      </c>
      <c r="H4210" s="2" t="s">
        <v>7</v>
      </c>
      <c r="I4210" s="2" t="s">
        <v>7</v>
      </c>
      <c r="J4210" s="17">
        <v>26360.7</v>
      </c>
      <c r="K4210" s="3" t="s">
        <v>2257</v>
      </c>
      <c r="L4210" s="30">
        <f>IF(M4210="1000 szt.",((J4210/N4210)/1000),IF(M4210="gram",((J4210/N4210)*1000),J4210/N4210))</f>
        <v>0.87868999999999997</v>
      </c>
      <c r="M4210" s="6" t="s">
        <v>19</v>
      </c>
      <c r="N4210" s="11">
        <v>30000</v>
      </c>
      <c r="O4210" s="56" t="s">
        <v>1354</v>
      </c>
    </row>
    <row r="4211" spans="1:15" ht="20.399999999999999" x14ac:dyDescent="0.3">
      <c r="A4211" s="9">
        <v>45754.052083333336</v>
      </c>
      <c r="B4211" s="2" t="s">
        <v>3</v>
      </c>
      <c r="C4211" s="2" t="s">
        <v>4</v>
      </c>
      <c r="D4211" s="2" t="s">
        <v>1709</v>
      </c>
      <c r="E4211" s="12" t="s">
        <v>103</v>
      </c>
      <c r="F4211" s="12" t="s">
        <v>1897</v>
      </c>
      <c r="G4211" s="2" t="s">
        <v>23</v>
      </c>
      <c r="H4211" s="2" t="s">
        <v>17</v>
      </c>
      <c r="I4211" s="2" t="s">
        <v>18</v>
      </c>
      <c r="J4211" s="17">
        <v>2.2999999999999998</v>
      </c>
      <c r="K4211" s="3" t="s">
        <v>2638</v>
      </c>
      <c r="L4211" s="30">
        <f>IF(M4211="1000 szt.",((J4211/N4211)/1000),IF(M4211="gram",((J4211/N4211)*1000),J4211/N4211))</f>
        <v>2.2999999999999998</v>
      </c>
      <c r="M4211" s="6" t="s">
        <v>19</v>
      </c>
      <c r="N4211" s="11">
        <v>1</v>
      </c>
      <c r="O4211" s="56" t="s">
        <v>1354</v>
      </c>
    </row>
    <row r="4212" spans="1:15" x14ac:dyDescent="0.3">
      <c r="A4212" s="9">
        <v>45753.722222222219</v>
      </c>
      <c r="B4212" s="2" t="s">
        <v>27</v>
      </c>
      <c r="C4212" s="2" t="s">
        <v>32</v>
      </c>
      <c r="D4212" s="2" t="s">
        <v>1716</v>
      </c>
      <c r="E4212" s="12" t="s">
        <v>674</v>
      </c>
      <c r="G4212" s="2" t="s">
        <v>26</v>
      </c>
      <c r="H4212" s="2" t="s">
        <v>7</v>
      </c>
      <c r="I4212" s="2" t="s">
        <v>7</v>
      </c>
      <c r="J4212" s="17">
        <v>351.48</v>
      </c>
      <c r="L4212" s="30">
        <f>IF(M4212="1000 szt.",((J4212/N4212)/1000),IF(M4212="gram",((J4212/N4212)*1000),J4212/N4212))</f>
        <v>0.87870000000000004</v>
      </c>
      <c r="M4212" s="6" t="s">
        <v>19</v>
      </c>
      <c r="N4212" s="11">
        <v>400</v>
      </c>
      <c r="O4212" s="56" t="s">
        <v>1354</v>
      </c>
    </row>
    <row r="4213" spans="1:15" x14ac:dyDescent="0.3">
      <c r="A4213" s="9">
        <v>45754.298611111109</v>
      </c>
      <c r="B4213" s="2" t="s">
        <v>3</v>
      </c>
      <c r="C4213" s="2" t="s">
        <v>4</v>
      </c>
      <c r="D4213" s="2" t="s">
        <v>1708</v>
      </c>
      <c r="E4213" s="12" t="s">
        <v>22</v>
      </c>
      <c r="F4213" s="12" t="s">
        <v>1899</v>
      </c>
      <c r="G4213" s="2" t="s">
        <v>23</v>
      </c>
      <c r="H4213" s="2" t="s">
        <v>55</v>
      </c>
      <c r="I4213" s="2" t="s">
        <v>57</v>
      </c>
      <c r="J4213" s="17">
        <v>35</v>
      </c>
      <c r="K4213" s="3" t="s">
        <v>2639</v>
      </c>
      <c r="L4213" s="30">
        <f>IF(M4213="1000 szt.",((J4213/N4213)/1000),IF(M4213="gram",((J4213/N4213)*1000),J4213/N4213))</f>
        <v>35</v>
      </c>
      <c r="M4213" s="6" t="s">
        <v>46</v>
      </c>
      <c r="N4213" s="11">
        <v>1</v>
      </c>
      <c r="O4213" s="56" t="s">
        <v>1354</v>
      </c>
    </row>
    <row r="4214" spans="1:15" x14ac:dyDescent="0.3">
      <c r="A4214" s="9">
        <v>45754.298611111109</v>
      </c>
      <c r="B4214" s="2" t="s">
        <v>3</v>
      </c>
      <c r="C4214" s="2" t="s">
        <v>4</v>
      </c>
      <c r="D4214" s="2" t="s">
        <v>1708</v>
      </c>
      <c r="E4214" s="12" t="s">
        <v>22</v>
      </c>
      <c r="F4214" s="12" t="s">
        <v>1899</v>
      </c>
      <c r="G4214" s="2" t="s">
        <v>23</v>
      </c>
      <c r="H4214" s="2" t="s">
        <v>55</v>
      </c>
      <c r="I4214" s="2" t="s">
        <v>56</v>
      </c>
      <c r="J4214" s="17">
        <v>100</v>
      </c>
      <c r="K4214" s="3" t="s">
        <v>2640</v>
      </c>
      <c r="L4214" s="30">
        <f>IF(M4214="1000 szt.",((J4214/N4214)/1000),IF(M4214="gram",((J4214/N4214)*1000),J4214/N4214))</f>
        <v>80</v>
      </c>
      <c r="M4214" s="6" t="s">
        <v>46</v>
      </c>
      <c r="N4214" s="11">
        <v>1.25</v>
      </c>
      <c r="O4214" s="56" t="s">
        <v>1354</v>
      </c>
    </row>
    <row r="4215" spans="1:15" x14ac:dyDescent="0.3">
      <c r="A4215" s="9">
        <v>45754.395833333336</v>
      </c>
      <c r="B4215" s="2" t="s">
        <v>27</v>
      </c>
      <c r="C4215" s="2" t="s">
        <v>28</v>
      </c>
      <c r="D4215" s="2" t="s">
        <v>1710</v>
      </c>
      <c r="E4215" s="12" t="s">
        <v>167</v>
      </c>
      <c r="G4215" s="2" t="s">
        <v>27</v>
      </c>
      <c r="H4215" s="2" t="s">
        <v>10</v>
      </c>
      <c r="I4215" s="2" t="s">
        <v>35</v>
      </c>
      <c r="J4215" s="17">
        <v>75</v>
      </c>
      <c r="L4215" s="30">
        <f>IF(M4215="1000 szt.",((J4215/N4215)/1000),IF(M4215="gram",((J4215/N4215)*1000),J4215/N4215))</f>
        <v>50000</v>
      </c>
      <c r="M4215" s="6" t="s">
        <v>31</v>
      </c>
      <c r="N4215" s="11">
        <v>1.5E-3</v>
      </c>
      <c r="O4215" s="56" t="s">
        <v>1166</v>
      </c>
    </row>
    <row r="4216" spans="1:15" x14ac:dyDescent="0.3">
      <c r="A4216" s="9">
        <v>45754.538194444445</v>
      </c>
      <c r="B4216" s="2" t="s">
        <v>3</v>
      </c>
      <c r="C4216" s="2" t="s">
        <v>4</v>
      </c>
      <c r="D4216" s="2" t="s">
        <v>1708</v>
      </c>
      <c r="E4216" s="12" t="s">
        <v>66</v>
      </c>
      <c r="F4216" s="12" t="s">
        <v>1900</v>
      </c>
      <c r="G4216" s="2" t="s">
        <v>23</v>
      </c>
      <c r="H4216" s="2" t="s">
        <v>7</v>
      </c>
      <c r="I4216" s="2" t="s">
        <v>7</v>
      </c>
      <c r="J4216" s="17">
        <v>1212.5899999999999</v>
      </c>
      <c r="L4216" s="30">
        <f>IF(M4216="1000 szt.",((J4216/N4216)/1000),IF(M4216="gram",((J4216/N4216)*1000),J4216/N4216))</f>
        <v>0.87868840579710139</v>
      </c>
      <c r="M4216" s="6" t="s">
        <v>19</v>
      </c>
      <c r="N4216" s="11">
        <v>1380</v>
      </c>
      <c r="O4216" s="56" t="s">
        <v>1354</v>
      </c>
    </row>
    <row r="4217" spans="1:15" x14ac:dyDescent="0.3">
      <c r="A4217" s="9">
        <v>45754.545138888891</v>
      </c>
      <c r="B4217" s="2" t="s">
        <v>27</v>
      </c>
      <c r="C4217" s="2" t="s">
        <v>32</v>
      </c>
      <c r="D4217" s="2" t="s">
        <v>1709</v>
      </c>
      <c r="E4217" s="12" t="s">
        <v>103</v>
      </c>
      <c r="G4217" s="2" t="s">
        <v>23</v>
      </c>
      <c r="H4217" s="2" t="s">
        <v>7</v>
      </c>
      <c r="I4217" s="2" t="s">
        <v>7</v>
      </c>
      <c r="J4217" s="17">
        <v>70.3</v>
      </c>
      <c r="K4217" s="3" t="s">
        <v>231</v>
      </c>
      <c r="L4217" s="30">
        <f>IF(M4217="1000 szt.",((J4217/N4217)/1000),IF(M4217="gram",((J4217/N4217)*1000),J4217/N4217))</f>
        <v>0.87874999999999992</v>
      </c>
      <c r="M4217" s="6" t="s">
        <v>19</v>
      </c>
      <c r="N4217" s="11">
        <v>80</v>
      </c>
      <c r="O4217" s="56" t="s">
        <v>1354</v>
      </c>
    </row>
    <row r="4218" spans="1:15" x14ac:dyDescent="0.3">
      <c r="A4218" s="9">
        <v>45754.541666666664</v>
      </c>
      <c r="B4218" s="2" t="s">
        <v>27</v>
      </c>
      <c r="C4218" s="2" t="s">
        <v>32</v>
      </c>
      <c r="D4218" s="2" t="s">
        <v>1709</v>
      </c>
      <c r="E4218" s="12" t="s">
        <v>103</v>
      </c>
      <c r="G4218" s="2" t="s">
        <v>23</v>
      </c>
      <c r="H4218" s="2" t="s">
        <v>7</v>
      </c>
      <c r="I4218" s="2" t="s">
        <v>7</v>
      </c>
      <c r="J4218" s="17">
        <v>52.72</v>
      </c>
      <c r="K4218" s="3" t="s">
        <v>231</v>
      </c>
      <c r="L4218" s="30">
        <f>IF(M4218="1000 szt.",((J4218/N4218)/1000),IF(M4218="gram",((J4218/N4218)*1000),J4218/N4218))</f>
        <v>0.8786666666666666</v>
      </c>
      <c r="M4218" s="6" t="s">
        <v>19</v>
      </c>
      <c r="N4218" s="11">
        <v>60</v>
      </c>
      <c r="O4218" s="56" t="s">
        <v>1354</v>
      </c>
    </row>
    <row r="4219" spans="1:15" x14ac:dyDescent="0.3">
      <c r="A4219" s="9">
        <v>45754.041666666664</v>
      </c>
      <c r="B4219" s="2" t="s">
        <v>27</v>
      </c>
      <c r="C4219" s="2" t="s">
        <v>28</v>
      </c>
      <c r="D4219" s="2" t="s">
        <v>1716</v>
      </c>
      <c r="E4219" s="12" t="s">
        <v>851</v>
      </c>
      <c r="G4219" s="2" t="s">
        <v>27</v>
      </c>
      <c r="H4219" s="2" t="s">
        <v>7</v>
      </c>
      <c r="I4219" s="2" t="s">
        <v>7</v>
      </c>
      <c r="J4219" s="17">
        <v>26360.7</v>
      </c>
      <c r="K4219" s="3" t="s">
        <v>1277</v>
      </c>
      <c r="L4219" s="30">
        <f>IF(M4219="1000 szt.",((J4219/N4219)/1000),IF(M4219="gram",((J4219/N4219)*1000),J4219/N4219))</f>
        <v>0.87868999999999997</v>
      </c>
      <c r="M4219" s="6" t="s">
        <v>19</v>
      </c>
      <c r="N4219" s="11">
        <v>30000</v>
      </c>
      <c r="O4219" s="56" t="s">
        <v>1354</v>
      </c>
    </row>
    <row r="4220" spans="1:15" x14ac:dyDescent="0.3">
      <c r="A4220" s="9">
        <v>45752.743055555555</v>
      </c>
      <c r="B4220" s="2" t="s">
        <v>27</v>
      </c>
      <c r="C4220" s="2" t="s">
        <v>28</v>
      </c>
      <c r="D4220" s="2" t="s">
        <v>1710</v>
      </c>
      <c r="E4220" s="12" t="s">
        <v>429</v>
      </c>
      <c r="G4220" s="2" t="s">
        <v>27</v>
      </c>
      <c r="H4220" s="2" t="s">
        <v>10</v>
      </c>
      <c r="I4220" s="2" t="s">
        <v>35</v>
      </c>
      <c r="J4220" s="17">
        <v>7824</v>
      </c>
      <c r="L4220" s="30">
        <f>IF(M4220="1000 szt.",((J4220/N4220)/1000),IF(M4220="gram",((J4220/N4220)*1000),J4220/N4220))</f>
        <v>59999.999999999993</v>
      </c>
      <c r="M4220" s="6" t="s">
        <v>31</v>
      </c>
      <c r="N4220" s="11">
        <v>0.13040000000000002</v>
      </c>
      <c r="O4220" s="56" t="s">
        <v>1354</v>
      </c>
    </row>
    <row r="4221" spans="1:15" x14ac:dyDescent="0.3">
      <c r="A4221" s="9">
        <v>45752.743055555555</v>
      </c>
      <c r="B4221" s="2" t="s">
        <v>27</v>
      </c>
      <c r="C4221" s="2" t="s">
        <v>28</v>
      </c>
      <c r="D4221" s="2" t="s">
        <v>1710</v>
      </c>
      <c r="E4221" s="12" t="s">
        <v>429</v>
      </c>
      <c r="G4221" s="2" t="s">
        <v>27</v>
      </c>
      <c r="H4221" s="2" t="s">
        <v>10</v>
      </c>
      <c r="I4221" s="2" t="s">
        <v>456</v>
      </c>
      <c r="J4221" s="17">
        <v>100</v>
      </c>
      <c r="L4221" s="30">
        <f>IF(M4221="1000 szt.",((J4221/N4221)/1000),IF(M4221="gram",((J4221/N4221)*1000),J4221/N4221))</f>
        <v>50</v>
      </c>
      <c r="M4221" s="6" t="s">
        <v>388</v>
      </c>
      <c r="N4221" s="11">
        <v>2</v>
      </c>
      <c r="O4221" s="56" t="s">
        <v>1354</v>
      </c>
    </row>
    <row r="4222" spans="1:15" x14ac:dyDescent="0.3">
      <c r="A4222" s="9">
        <v>45752.743055555555</v>
      </c>
      <c r="B4222" s="2" t="s">
        <v>27</v>
      </c>
      <c r="C4222" s="2" t="s">
        <v>28</v>
      </c>
      <c r="D4222" s="2" t="s">
        <v>1710</v>
      </c>
      <c r="E4222" s="12" t="s">
        <v>429</v>
      </c>
      <c r="G4222" s="2" t="s">
        <v>27</v>
      </c>
      <c r="H4222" s="2" t="s">
        <v>10</v>
      </c>
      <c r="I4222" s="2" t="s">
        <v>74</v>
      </c>
      <c r="J4222" s="17">
        <v>2040</v>
      </c>
      <c r="L4222" s="30">
        <f>IF(M4222="1000 szt.",((J4222/N4222)/1000),IF(M4222="gram",((J4222/N4222)*1000),J4222/N4222))</f>
        <v>50000.000000000007</v>
      </c>
      <c r="M4222" s="6" t="s">
        <v>31</v>
      </c>
      <c r="N4222" s="11">
        <v>4.0799999999999996E-2</v>
      </c>
      <c r="O4222" s="56" t="s">
        <v>1354</v>
      </c>
    </row>
    <row r="4223" spans="1:15" x14ac:dyDescent="0.3">
      <c r="A4223" s="9">
        <v>45752.743055555555</v>
      </c>
      <c r="B4223" s="2" t="s">
        <v>27</v>
      </c>
      <c r="C4223" s="2" t="s">
        <v>28</v>
      </c>
      <c r="D4223" s="2" t="s">
        <v>1710</v>
      </c>
      <c r="E4223" s="12" t="s">
        <v>429</v>
      </c>
      <c r="G4223" s="2" t="s">
        <v>27</v>
      </c>
      <c r="H4223" s="2" t="s">
        <v>10</v>
      </c>
      <c r="I4223" s="2" t="s">
        <v>219</v>
      </c>
      <c r="J4223" s="17">
        <v>4322.5</v>
      </c>
      <c r="L4223" s="30">
        <f>IF(M4223="1000 szt.",((J4223/N4223)/1000),IF(M4223="gram",((J4223/N4223)*1000),J4223/N4223))</f>
        <v>95000</v>
      </c>
      <c r="M4223" s="6" t="s">
        <v>31</v>
      </c>
      <c r="N4223" s="11">
        <v>4.5499999999999999E-2</v>
      </c>
      <c r="O4223" s="56" t="s">
        <v>1354</v>
      </c>
    </row>
    <row r="4224" spans="1:15" x14ac:dyDescent="0.3">
      <c r="A4224" s="9">
        <v>45752.743055555555</v>
      </c>
      <c r="B4224" s="2" t="s">
        <v>27</v>
      </c>
      <c r="C4224" s="2" t="s">
        <v>28</v>
      </c>
      <c r="D4224" s="2" t="s">
        <v>1710</v>
      </c>
      <c r="E4224" s="12" t="s">
        <v>429</v>
      </c>
      <c r="G4224" s="2" t="s">
        <v>27</v>
      </c>
      <c r="H4224" s="2" t="s">
        <v>10</v>
      </c>
      <c r="I4224" s="2" t="s">
        <v>11</v>
      </c>
      <c r="J4224" s="17">
        <v>740</v>
      </c>
      <c r="K4224" s="3" t="s">
        <v>366</v>
      </c>
      <c r="L4224" s="30">
        <f>IF(M4224="1000 szt.",((J4224/N4224)/1000),IF(M4224="gram",((J4224/N4224)*1000),J4224/N4224))</f>
        <v>100000</v>
      </c>
      <c r="M4224" s="6" t="s">
        <v>31</v>
      </c>
      <c r="N4224" s="11">
        <v>7.4000000000000003E-3</v>
      </c>
      <c r="O4224" s="56" t="s">
        <v>1354</v>
      </c>
    </row>
    <row r="4225" spans="1:15" x14ac:dyDescent="0.3">
      <c r="A4225" s="9">
        <v>45754.416666666664</v>
      </c>
      <c r="B4225" s="2" t="s">
        <v>27</v>
      </c>
      <c r="C4225" s="2" t="s">
        <v>32</v>
      </c>
      <c r="D4225" s="2" t="s">
        <v>1708</v>
      </c>
      <c r="E4225" s="12" t="s">
        <v>174</v>
      </c>
      <c r="G4225" s="2" t="s">
        <v>26</v>
      </c>
      <c r="H4225" s="2" t="s">
        <v>7</v>
      </c>
      <c r="I4225" s="2" t="s">
        <v>7</v>
      </c>
      <c r="J4225" s="17">
        <v>26360.7</v>
      </c>
      <c r="K4225" s="3" t="s">
        <v>2641</v>
      </c>
      <c r="L4225" s="30">
        <f>IF(M4225="1000 szt.",((J4225/N4225)/1000),IF(M4225="gram",((J4225/N4225)*1000),J4225/N4225))</f>
        <v>0.87868999999999997</v>
      </c>
      <c r="M4225" s="6" t="s">
        <v>19</v>
      </c>
      <c r="N4225" s="11">
        <v>30000</v>
      </c>
      <c r="O4225" s="56" t="s">
        <v>1354</v>
      </c>
    </row>
    <row r="4226" spans="1:15" x14ac:dyDescent="0.3">
      <c r="A4226" s="9">
        <v>45754.722222222219</v>
      </c>
      <c r="B4226" s="2" t="s">
        <v>27</v>
      </c>
      <c r="C4226" s="2" t="s">
        <v>28</v>
      </c>
      <c r="D4226" s="2" t="s">
        <v>1712</v>
      </c>
      <c r="E4226" s="12" t="s">
        <v>332</v>
      </c>
      <c r="G4226" s="2" t="s">
        <v>27</v>
      </c>
      <c r="H4226" s="2" t="s">
        <v>37</v>
      </c>
      <c r="I4226" s="2" t="s">
        <v>38</v>
      </c>
      <c r="J4226" s="17">
        <v>150000</v>
      </c>
      <c r="K4226" s="3" t="s">
        <v>2642</v>
      </c>
      <c r="L4226" s="30">
        <f>IF(M4226="1000 szt.",((J4226/N4226)/1000),IF(M4226="gram",((J4226/N4226)*1000),J4226/N4226))</f>
        <v>150000</v>
      </c>
      <c r="M4226" s="6" t="s">
        <v>19</v>
      </c>
      <c r="N4226" s="11">
        <v>1</v>
      </c>
      <c r="O4226" s="56" t="s">
        <v>1354</v>
      </c>
    </row>
    <row r="4227" spans="1:15" x14ac:dyDescent="0.3">
      <c r="A4227" s="9">
        <v>45755.395833333336</v>
      </c>
      <c r="B4227" s="2" t="s">
        <v>27</v>
      </c>
      <c r="C4227" s="2" t="s">
        <v>28</v>
      </c>
      <c r="D4227" s="2" t="s">
        <v>1714</v>
      </c>
      <c r="E4227" s="12" t="s">
        <v>40</v>
      </c>
      <c r="G4227" s="2" t="s">
        <v>27</v>
      </c>
      <c r="H4227" s="2" t="s">
        <v>7</v>
      </c>
      <c r="I4227" s="2" t="s">
        <v>7</v>
      </c>
      <c r="J4227" s="17">
        <v>2231.87</v>
      </c>
      <c r="K4227" s="3" t="s">
        <v>50</v>
      </c>
      <c r="L4227" s="30">
        <f>IF(M4227="1000 szt.",((J4227/N4227)/1000),IF(M4227="gram",((J4227/N4227)*1000),J4227/N4227))</f>
        <v>0.87868897637795274</v>
      </c>
      <c r="M4227" s="6" t="s">
        <v>19</v>
      </c>
      <c r="N4227" s="11">
        <v>2540</v>
      </c>
      <c r="O4227" s="56" t="s">
        <v>1354</v>
      </c>
    </row>
    <row r="4228" spans="1:15" x14ac:dyDescent="0.3">
      <c r="A4228" s="9">
        <v>45755.395833333336</v>
      </c>
      <c r="B4228" s="2" t="s">
        <v>27</v>
      </c>
      <c r="C4228" s="2" t="s">
        <v>28</v>
      </c>
      <c r="D4228" s="2" t="s">
        <v>1714</v>
      </c>
      <c r="E4228" s="12" t="s">
        <v>40</v>
      </c>
      <c r="G4228" s="2" t="s">
        <v>27</v>
      </c>
      <c r="H4228" s="2" t="s">
        <v>7</v>
      </c>
      <c r="I4228" s="2" t="s">
        <v>7</v>
      </c>
      <c r="J4228" s="17">
        <v>1335.61</v>
      </c>
      <c r="K4228" s="3" t="s">
        <v>2183</v>
      </c>
      <c r="L4228" s="30">
        <f>IF(M4228="1000 szt.",((J4228/N4228)/1000),IF(M4228="gram",((J4228/N4228)*1000),J4228/N4228))</f>
        <v>0.87869078947368418</v>
      </c>
      <c r="M4228" s="6" t="s">
        <v>19</v>
      </c>
      <c r="N4228" s="11">
        <v>1520</v>
      </c>
      <c r="O4228" s="56" t="s">
        <v>1354</v>
      </c>
    </row>
    <row r="4229" spans="1:15" x14ac:dyDescent="0.3">
      <c r="A4229" s="9">
        <v>45755.395833333336</v>
      </c>
      <c r="B4229" s="2" t="s">
        <v>27</v>
      </c>
      <c r="C4229" s="2" t="s">
        <v>28</v>
      </c>
      <c r="D4229" s="2" t="s">
        <v>1714</v>
      </c>
      <c r="E4229" s="12" t="s">
        <v>40</v>
      </c>
      <c r="G4229" s="2" t="s">
        <v>27</v>
      </c>
      <c r="H4229" s="2" t="s">
        <v>29</v>
      </c>
      <c r="I4229" s="2" t="s">
        <v>30</v>
      </c>
      <c r="J4229" s="17">
        <v>668.15</v>
      </c>
      <c r="L4229" s="30">
        <f>IF(M4229="1000 szt.",((J4229/N4229)/1000),IF(M4229="gram",((J4229/N4229)*1000),J4229/N4229))</f>
        <v>668.15</v>
      </c>
      <c r="M4229" s="6" t="s">
        <v>31</v>
      </c>
      <c r="N4229" s="11">
        <v>1</v>
      </c>
      <c r="O4229" s="56" t="s">
        <v>1354</v>
      </c>
    </row>
    <row r="4230" spans="1:15" ht="20.399999999999999" x14ac:dyDescent="0.3">
      <c r="A4230" s="9">
        <v>45755.395833333336</v>
      </c>
      <c r="B4230" s="2" t="s">
        <v>27</v>
      </c>
      <c r="C4230" s="2" t="s">
        <v>28</v>
      </c>
      <c r="D4230" s="2" t="s">
        <v>1714</v>
      </c>
      <c r="E4230" s="12" t="s">
        <v>40</v>
      </c>
      <c r="G4230" s="2" t="s">
        <v>27</v>
      </c>
      <c r="H4230" s="2" t="s">
        <v>7</v>
      </c>
      <c r="I4230" s="2" t="s">
        <v>7</v>
      </c>
      <c r="J4230" s="17">
        <v>5078.83</v>
      </c>
      <c r="K4230" s="3" t="s">
        <v>2643</v>
      </c>
      <c r="L4230" s="30">
        <f>IF(M4230="1000 szt.",((J4230/N4230)/1000),IF(M4230="gram",((J4230/N4230)*1000),J4230/N4230))</f>
        <v>0.87869031141868514</v>
      </c>
      <c r="M4230" s="6" t="s">
        <v>19</v>
      </c>
      <c r="N4230" s="11">
        <v>5780</v>
      </c>
      <c r="O4230" s="56" t="s">
        <v>1354</v>
      </c>
    </row>
    <row r="4231" spans="1:15" x14ac:dyDescent="0.3">
      <c r="A4231" s="9">
        <v>45755.395833333336</v>
      </c>
      <c r="B4231" s="2" t="s">
        <v>27</v>
      </c>
      <c r="C4231" s="2" t="s">
        <v>28</v>
      </c>
      <c r="D4231" s="2" t="s">
        <v>1714</v>
      </c>
      <c r="E4231" s="12" t="s">
        <v>40</v>
      </c>
      <c r="G4231" s="2" t="s">
        <v>27</v>
      </c>
      <c r="H4231" s="2" t="s">
        <v>7</v>
      </c>
      <c r="I4231" s="2" t="s">
        <v>7</v>
      </c>
      <c r="J4231" s="17">
        <v>351.48</v>
      </c>
      <c r="K4231" s="3" t="s">
        <v>2644</v>
      </c>
      <c r="L4231" s="30">
        <f>IF(M4231="1000 szt.",((J4231/N4231)/1000),IF(M4231="gram",((J4231/N4231)*1000),J4231/N4231))</f>
        <v>0.87870000000000004</v>
      </c>
      <c r="M4231" s="6" t="s">
        <v>19</v>
      </c>
      <c r="N4231" s="11">
        <v>400</v>
      </c>
      <c r="O4231" s="56" t="s">
        <v>1354</v>
      </c>
    </row>
    <row r="4232" spans="1:15" x14ac:dyDescent="0.3">
      <c r="A4232" s="9">
        <v>45755.395833333336</v>
      </c>
      <c r="B4232" s="2" t="s">
        <v>27</v>
      </c>
      <c r="C4232" s="2" t="s">
        <v>28</v>
      </c>
      <c r="D4232" s="2" t="s">
        <v>1714</v>
      </c>
      <c r="E4232" s="12" t="s">
        <v>40</v>
      </c>
      <c r="G4232" s="2" t="s">
        <v>27</v>
      </c>
      <c r="H4232" s="2" t="s">
        <v>29</v>
      </c>
      <c r="I4232" s="2" t="s">
        <v>30</v>
      </c>
      <c r="J4232" s="17">
        <v>233.85</v>
      </c>
      <c r="L4232" s="30">
        <f>IF(M4232="1000 szt.",((J4232/N4232)/1000),IF(M4232="gram",((J4232/N4232)*1000),J4232/N4232))</f>
        <v>668.14285714285722</v>
      </c>
      <c r="M4232" s="6" t="s">
        <v>31</v>
      </c>
      <c r="N4232" s="11">
        <v>0.35</v>
      </c>
      <c r="O4232" s="56" t="s">
        <v>1354</v>
      </c>
    </row>
    <row r="4233" spans="1:15" x14ac:dyDescent="0.3">
      <c r="A4233" s="9">
        <v>45755.475694444445</v>
      </c>
      <c r="B4233" s="2" t="s">
        <v>3</v>
      </c>
      <c r="C4233" s="2" t="s">
        <v>4</v>
      </c>
      <c r="D4233" s="2" t="s">
        <v>1708</v>
      </c>
      <c r="E4233" s="12" t="s">
        <v>25</v>
      </c>
      <c r="F4233" s="12" t="s">
        <v>1901</v>
      </c>
      <c r="G4233" s="2" t="s">
        <v>26</v>
      </c>
      <c r="H4233" s="2" t="s">
        <v>7</v>
      </c>
      <c r="I4233" s="2" t="s">
        <v>7</v>
      </c>
      <c r="J4233" s="17">
        <v>175.74</v>
      </c>
      <c r="L4233" s="30">
        <f>IF(M4233="1000 szt.",((J4233/N4233)/1000),IF(M4233="gram",((J4233/N4233)*1000),J4233/N4233))</f>
        <v>0.87870000000000004</v>
      </c>
      <c r="M4233" s="6" t="s">
        <v>19</v>
      </c>
      <c r="N4233" s="11">
        <v>200</v>
      </c>
      <c r="O4233" s="56" t="s">
        <v>1164</v>
      </c>
    </row>
    <row r="4234" spans="1:15" x14ac:dyDescent="0.3">
      <c r="A4234" s="9">
        <v>45755.475694444445</v>
      </c>
      <c r="B4234" s="2" t="s">
        <v>3</v>
      </c>
      <c r="C4234" s="2" t="s">
        <v>4</v>
      </c>
      <c r="D4234" s="2" t="s">
        <v>1708</v>
      </c>
      <c r="E4234" s="12" t="s">
        <v>25</v>
      </c>
      <c r="F4234" s="12" t="s">
        <v>1901</v>
      </c>
      <c r="G4234" s="2" t="s">
        <v>26</v>
      </c>
      <c r="H4234" s="2" t="s">
        <v>7</v>
      </c>
      <c r="I4234" s="2" t="s">
        <v>7</v>
      </c>
      <c r="J4234" s="17">
        <v>175.74</v>
      </c>
      <c r="L4234" s="30">
        <f>IF(M4234="1000 szt.",((J4234/N4234)/1000),IF(M4234="gram",((J4234/N4234)*1000),J4234/N4234))</f>
        <v>0.87870000000000004</v>
      </c>
      <c r="M4234" s="6" t="s">
        <v>19</v>
      </c>
      <c r="N4234" s="11">
        <v>200</v>
      </c>
      <c r="O4234" s="56" t="s">
        <v>1164</v>
      </c>
    </row>
    <row r="4235" spans="1:15" x14ac:dyDescent="0.3">
      <c r="A4235" s="9">
        <v>45755.475694444445</v>
      </c>
      <c r="B4235" s="2" t="s">
        <v>3</v>
      </c>
      <c r="C4235" s="2" t="s">
        <v>4</v>
      </c>
      <c r="D4235" s="2" t="s">
        <v>1708</v>
      </c>
      <c r="E4235" s="12" t="s">
        <v>25</v>
      </c>
      <c r="F4235" s="12" t="s">
        <v>1901</v>
      </c>
      <c r="G4235" s="2" t="s">
        <v>26</v>
      </c>
      <c r="H4235" s="2" t="s">
        <v>55</v>
      </c>
      <c r="I4235" s="2" t="s">
        <v>1205</v>
      </c>
      <c r="J4235" s="17">
        <v>15</v>
      </c>
      <c r="L4235" s="30">
        <f>IF(M4235="1000 szt.",((J4235/N4235)/1000),IF(M4235="gram",((J4235/N4235)*1000),J4235/N4235))</f>
        <v>30</v>
      </c>
      <c r="M4235" s="6" t="s">
        <v>46</v>
      </c>
      <c r="N4235" s="11">
        <v>0.5</v>
      </c>
      <c r="O4235" s="56" t="s">
        <v>1164</v>
      </c>
    </row>
    <row r="4236" spans="1:15" x14ac:dyDescent="0.3">
      <c r="A4236" s="9">
        <v>45755.475694444445</v>
      </c>
      <c r="B4236" s="2" t="s">
        <v>3</v>
      </c>
      <c r="C4236" s="2" t="s">
        <v>4</v>
      </c>
      <c r="D4236" s="2" t="s">
        <v>1708</v>
      </c>
      <c r="E4236" s="12" t="s">
        <v>25</v>
      </c>
      <c r="F4236" s="12" t="s">
        <v>1901</v>
      </c>
      <c r="G4236" s="2" t="s">
        <v>26</v>
      </c>
      <c r="H4236" s="2" t="s">
        <v>11</v>
      </c>
      <c r="I4236" s="2" t="s">
        <v>11</v>
      </c>
      <c r="J4236" s="17">
        <v>540</v>
      </c>
      <c r="K4236" s="3" t="s">
        <v>2645</v>
      </c>
      <c r="L4236" s="30">
        <f>IF(M4236="1000 szt.",((J4236/N4236)/1000),IF(M4236="gram",((J4236/N4236)*1000),J4236/N4236))</f>
        <v>10</v>
      </c>
      <c r="M4236" s="6" t="s">
        <v>31</v>
      </c>
      <c r="N4236" s="11">
        <v>54</v>
      </c>
      <c r="O4236" s="56" t="s">
        <v>1164</v>
      </c>
    </row>
    <row r="4237" spans="1:15" x14ac:dyDescent="0.3">
      <c r="A4237" s="9">
        <v>45755.552083333336</v>
      </c>
      <c r="B4237" s="2" t="s">
        <v>3</v>
      </c>
      <c r="C4237" s="2" t="s">
        <v>4</v>
      </c>
      <c r="D4237" s="2" t="s">
        <v>1708</v>
      </c>
      <c r="E4237" s="12" t="s">
        <v>25</v>
      </c>
      <c r="F4237" s="12" t="s">
        <v>1901</v>
      </c>
      <c r="G4237" s="2" t="s">
        <v>26</v>
      </c>
      <c r="H4237" s="2" t="s">
        <v>55</v>
      </c>
      <c r="I4237" s="2" t="s">
        <v>57</v>
      </c>
      <c r="J4237" s="17">
        <v>30</v>
      </c>
      <c r="L4237" s="30">
        <f>IF(M4237="1000 szt.",((J4237/N4237)/1000),IF(M4237="gram",((J4237/N4237)*1000),J4237/N4237))</f>
        <v>30</v>
      </c>
      <c r="M4237" s="6" t="s">
        <v>46</v>
      </c>
      <c r="N4237" s="11">
        <v>1</v>
      </c>
      <c r="O4237" s="56" t="s">
        <v>1354</v>
      </c>
    </row>
    <row r="4238" spans="1:15" x14ac:dyDescent="0.3">
      <c r="A4238" s="9">
        <v>45755.53125</v>
      </c>
      <c r="B4238" s="2" t="s">
        <v>3</v>
      </c>
      <c r="C4238" s="2" t="s">
        <v>4</v>
      </c>
      <c r="D4238" s="2" t="s">
        <v>1709</v>
      </c>
      <c r="E4238" s="12" t="s">
        <v>103</v>
      </c>
      <c r="F4238" s="12" t="s">
        <v>1897</v>
      </c>
      <c r="G4238" s="2" t="s">
        <v>23</v>
      </c>
      <c r="H4238" s="2" t="s">
        <v>17</v>
      </c>
      <c r="I4238" s="2" t="s">
        <v>18</v>
      </c>
      <c r="J4238" s="17">
        <v>2.5</v>
      </c>
      <c r="K4238" s="3" t="s">
        <v>1498</v>
      </c>
      <c r="L4238" s="30">
        <f>IF(M4238="1000 szt.",((J4238/N4238)/1000),IF(M4238="gram",((J4238/N4238)*1000),J4238/N4238))</f>
        <v>2.5</v>
      </c>
      <c r="M4238" s="6" t="s">
        <v>19</v>
      </c>
      <c r="N4238" s="11">
        <v>1</v>
      </c>
      <c r="O4238" s="56" t="s">
        <v>1354</v>
      </c>
    </row>
    <row r="4239" spans="1:15" x14ac:dyDescent="0.3">
      <c r="A4239" s="9">
        <v>45755.583333333336</v>
      </c>
      <c r="B4239" s="2" t="s">
        <v>27</v>
      </c>
      <c r="C4239" s="2" t="s">
        <v>28</v>
      </c>
      <c r="D4239" s="2" t="s">
        <v>1709</v>
      </c>
      <c r="E4239" s="12" t="s">
        <v>1709</v>
      </c>
      <c r="G4239" s="2" t="s">
        <v>27</v>
      </c>
      <c r="H4239" s="2" t="s">
        <v>37</v>
      </c>
      <c r="I4239" s="2" t="s">
        <v>38</v>
      </c>
      <c r="J4239" s="17">
        <v>190000</v>
      </c>
      <c r="K4239" s="3" t="s">
        <v>2646</v>
      </c>
      <c r="L4239" s="30">
        <f>IF(M4239="1000 szt.",((J4239/N4239)/1000),IF(M4239="gram",((J4239/N4239)*1000),J4239/N4239))</f>
        <v>190000</v>
      </c>
      <c r="M4239" s="6" t="s">
        <v>19</v>
      </c>
      <c r="N4239" s="11">
        <v>1</v>
      </c>
      <c r="O4239" s="56" t="s">
        <v>1166</v>
      </c>
    </row>
    <row r="4240" spans="1:15" x14ac:dyDescent="0.3">
      <c r="A4240" s="9">
        <v>45755.895833333336</v>
      </c>
      <c r="B4240" s="2" t="s">
        <v>3</v>
      </c>
      <c r="C4240" s="2" t="s">
        <v>4</v>
      </c>
      <c r="D4240" s="2" t="s">
        <v>1708</v>
      </c>
      <c r="E4240" s="12" t="s">
        <v>58</v>
      </c>
      <c r="F4240" s="12" t="s">
        <v>1895</v>
      </c>
      <c r="G4240" s="2" t="s">
        <v>23</v>
      </c>
      <c r="H4240" s="2" t="s">
        <v>29</v>
      </c>
      <c r="I4240" s="2" t="s">
        <v>41</v>
      </c>
      <c r="J4240" s="17">
        <v>46.9</v>
      </c>
      <c r="K4240" s="3" t="s">
        <v>428</v>
      </c>
      <c r="L4240" s="30">
        <f>IF(M4240="1000 szt.",((J4240/N4240)/1000),IF(M4240="gram",((J4240/N4240)*1000),J4240/N4240))</f>
        <v>668.09116809116813</v>
      </c>
      <c r="M4240" s="6" t="s">
        <v>31</v>
      </c>
      <c r="N4240" s="11">
        <v>7.0199999999999999E-2</v>
      </c>
      <c r="O4240" s="56" t="s">
        <v>1354</v>
      </c>
    </row>
    <row r="4241" spans="1:15" x14ac:dyDescent="0.3">
      <c r="A4241" s="9">
        <v>45756.229166666664</v>
      </c>
      <c r="B4241" s="2" t="s">
        <v>9</v>
      </c>
      <c r="C4241" s="2" t="s">
        <v>4</v>
      </c>
      <c r="D4241" s="2" t="s">
        <v>1709</v>
      </c>
      <c r="E4241" s="12" t="s">
        <v>103</v>
      </c>
      <c r="F4241" s="12" t="s">
        <v>1897</v>
      </c>
      <c r="G4241" s="2" t="s">
        <v>23</v>
      </c>
      <c r="H4241" s="2" t="s">
        <v>11</v>
      </c>
      <c r="I4241" s="2" t="s">
        <v>11</v>
      </c>
      <c r="J4241" s="17">
        <v>1500</v>
      </c>
      <c r="K4241" s="3" t="s">
        <v>2647</v>
      </c>
      <c r="L4241" s="30">
        <f>IF(M4241="1000 szt.",((J4241/N4241)/1000),IF(M4241="gram",((J4241/N4241)*1000),J4241/N4241))</f>
        <v>1500</v>
      </c>
      <c r="M4241" s="6" t="s">
        <v>19</v>
      </c>
      <c r="N4241" s="11">
        <v>1</v>
      </c>
      <c r="O4241" s="56" t="s">
        <v>1354</v>
      </c>
    </row>
    <row r="4242" spans="1:15" x14ac:dyDescent="0.3">
      <c r="A4242" s="9">
        <v>45756.010416666664</v>
      </c>
      <c r="B4242" s="2" t="s">
        <v>27</v>
      </c>
      <c r="C4242" s="2" t="s">
        <v>32</v>
      </c>
      <c r="D4242" s="2" t="s">
        <v>1708</v>
      </c>
      <c r="E4242" s="12" t="s">
        <v>452</v>
      </c>
      <c r="G4242" s="2" t="s">
        <v>23</v>
      </c>
      <c r="H4242" s="2" t="s">
        <v>7</v>
      </c>
      <c r="I4242" s="2" t="s">
        <v>7</v>
      </c>
      <c r="J4242" s="17">
        <v>26360.7</v>
      </c>
      <c r="K4242" s="3" t="s">
        <v>2648</v>
      </c>
      <c r="L4242" s="30">
        <f>IF(M4242="1000 szt.",((J4242/N4242)/1000),IF(M4242="gram",((J4242/N4242)*1000),J4242/N4242))</f>
        <v>0.87868999999999997</v>
      </c>
      <c r="M4242" s="6" t="s">
        <v>19</v>
      </c>
      <c r="N4242" s="11">
        <v>30000</v>
      </c>
      <c r="O4242" s="56" t="s">
        <v>1354</v>
      </c>
    </row>
    <row r="4243" spans="1:15" x14ac:dyDescent="0.3">
      <c r="A4243" s="9">
        <v>45755.847222222219</v>
      </c>
      <c r="B4243" s="2" t="s">
        <v>27</v>
      </c>
      <c r="C4243" s="2" t="s">
        <v>28</v>
      </c>
      <c r="D4243" s="2" t="s">
        <v>1708</v>
      </c>
      <c r="E4243" s="12" t="s">
        <v>1708</v>
      </c>
      <c r="G4243" s="2" t="s">
        <v>27</v>
      </c>
      <c r="H4243" s="2" t="s">
        <v>29</v>
      </c>
      <c r="I4243" s="2" t="s">
        <v>30</v>
      </c>
      <c r="J4243" s="17">
        <v>461881.08</v>
      </c>
      <c r="L4243" s="30">
        <f>IF(M4243="1000 szt.",((J4243/N4243)/1000),IF(M4243="gram",((J4243/N4243)*1000),J4243/N4243))</f>
        <v>815.54000176569264</v>
      </c>
      <c r="M4243" s="6" t="s">
        <v>31</v>
      </c>
      <c r="N4243" s="11">
        <v>566.35</v>
      </c>
      <c r="O4243" s="56" t="s">
        <v>1163</v>
      </c>
    </row>
    <row r="4244" spans="1:15" x14ac:dyDescent="0.3">
      <c r="A4244" s="9">
        <v>45755.847222222219</v>
      </c>
      <c r="B4244" s="2" t="s">
        <v>27</v>
      </c>
      <c r="C4244" s="2" t="s">
        <v>28</v>
      </c>
      <c r="D4244" s="2" t="s">
        <v>1708</v>
      </c>
      <c r="E4244" s="12" t="s">
        <v>1708</v>
      </c>
      <c r="G4244" s="2" t="s">
        <v>27</v>
      </c>
      <c r="H4244" s="2" t="s">
        <v>29</v>
      </c>
      <c r="I4244" s="2" t="s">
        <v>134</v>
      </c>
      <c r="J4244" s="17">
        <v>334257.37</v>
      </c>
      <c r="K4244" s="3" t="s">
        <v>2649</v>
      </c>
      <c r="L4244" s="30">
        <f>IF(M4244="1000 szt.",((J4244/N4244)/1000),IF(M4244="gram",((J4244/N4244)*1000),J4244/N4244))</f>
        <v>610.45999452104832</v>
      </c>
      <c r="M4244" s="6" t="s">
        <v>31</v>
      </c>
      <c r="N4244" s="11">
        <v>547.54999999999995</v>
      </c>
      <c r="O4244" s="56" t="s">
        <v>1163</v>
      </c>
    </row>
    <row r="4245" spans="1:15" x14ac:dyDescent="0.3">
      <c r="A4245" s="9">
        <v>45755.375</v>
      </c>
      <c r="B4245" s="2" t="s">
        <v>27</v>
      </c>
      <c r="C4245" s="2" t="s">
        <v>28</v>
      </c>
      <c r="D4245" s="2" t="s">
        <v>1716</v>
      </c>
      <c r="E4245" s="12" t="s">
        <v>1034</v>
      </c>
      <c r="G4245" s="37" t="s">
        <v>27</v>
      </c>
      <c r="H4245" s="2" t="s">
        <v>10</v>
      </c>
      <c r="I4245" s="2" t="s">
        <v>456</v>
      </c>
      <c r="J4245" s="17">
        <v>625</v>
      </c>
      <c r="L4245" s="30">
        <f>IF(M4245="1000 szt.",((J4245/N4245)/1000),IF(M4245="gram",((J4245/N4245)*1000),J4245/N4245))</f>
        <v>25</v>
      </c>
      <c r="M4245" s="6" t="s">
        <v>388</v>
      </c>
      <c r="N4245" s="11">
        <v>25</v>
      </c>
      <c r="O4245" s="56" t="s">
        <v>1354</v>
      </c>
    </row>
    <row r="4246" spans="1:15" x14ac:dyDescent="0.3">
      <c r="A4246" s="9">
        <v>45755.375</v>
      </c>
      <c r="B4246" s="2" t="s">
        <v>27</v>
      </c>
      <c r="C4246" s="2" t="s">
        <v>28</v>
      </c>
      <c r="D4246" s="2" t="s">
        <v>1716</v>
      </c>
      <c r="E4246" s="12" t="s">
        <v>1034</v>
      </c>
      <c r="G4246" s="37" t="s">
        <v>27</v>
      </c>
      <c r="H4246" s="2" t="s">
        <v>10</v>
      </c>
      <c r="I4246" s="2" t="s">
        <v>200</v>
      </c>
      <c r="J4246" s="17">
        <v>23840</v>
      </c>
      <c r="L4246" s="30">
        <f>IF(M4246="1000 szt.",((J4246/N4246)/1000),IF(M4246="gram",((J4246/N4246)*1000),J4246/N4246))</f>
        <v>400000</v>
      </c>
      <c r="M4246" s="6" t="s">
        <v>31</v>
      </c>
      <c r="N4246" s="11">
        <v>5.96E-2</v>
      </c>
      <c r="O4246" s="56" t="s">
        <v>1354</v>
      </c>
    </row>
    <row r="4247" spans="1:15" x14ac:dyDescent="0.3">
      <c r="A4247" s="9">
        <v>45755.375</v>
      </c>
      <c r="B4247" s="2" t="s">
        <v>27</v>
      </c>
      <c r="C4247" s="2" t="s">
        <v>28</v>
      </c>
      <c r="D4247" s="2" t="s">
        <v>1716</v>
      </c>
      <c r="E4247" s="12" t="s">
        <v>1034</v>
      </c>
      <c r="G4247" s="37" t="s">
        <v>27</v>
      </c>
      <c r="H4247" s="2" t="s">
        <v>10</v>
      </c>
      <c r="I4247" s="2" t="s">
        <v>1106</v>
      </c>
      <c r="J4247" s="17">
        <v>196</v>
      </c>
      <c r="L4247" s="30">
        <f>IF(M4247="1000 szt.",((J4247/N4247)/1000),IF(M4247="gram",((J4247/N4247)*1000),J4247/N4247))</f>
        <v>39999.999999999993</v>
      </c>
      <c r="M4247" s="6" t="s">
        <v>31</v>
      </c>
      <c r="N4247" s="11">
        <v>4.9000000000000007E-3</v>
      </c>
      <c r="O4247" s="56" t="s">
        <v>1354</v>
      </c>
    </row>
    <row r="4248" spans="1:15" x14ac:dyDescent="0.3">
      <c r="A4248" s="9">
        <v>45755.375</v>
      </c>
      <c r="B4248" s="2" t="s">
        <v>27</v>
      </c>
      <c r="C4248" s="2" t="s">
        <v>28</v>
      </c>
      <c r="D4248" s="2" t="s">
        <v>1716</v>
      </c>
      <c r="E4248" s="12" t="s">
        <v>1034</v>
      </c>
      <c r="G4248" s="37" t="s">
        <v>27</v>
      </c>
      <c r="H4248" s="2" t="s">
        <v>10</v>
      </c>
      <c r="I4248" s="2" t="s">
        <v>35</v>
      </c>
      <c r="J4248" s="17">
        <v>220.8</v>
      </c>
      <c r="L4248" s="30">
        <f>IF(M4248="1000 szt.",((J4248/N4248)/1000),IF(M4248="gram",((J4248/N4248)*1000),J4248/N4248))</f>
        <v>40000.000000000007</v>
      </c>
      <c r="M4248" s="6" t="s">
        <v>31</v>
      </c>
      <c r="N4248" s="11">
        <v>5.5199999999999997E-3</v>
      </c>
      <c r="O4248" s="56" t="s">
        <v>1354</v>
      </c>
    </row>
    <row r="4249" spans="1:15" x14ac:dyDescent="0.3">
      <c r="A4249" s="9">
        <v>45756.59652777778</v>
      </c>
      <c r="B4249" s="2" t="s">
        <v>9</v>
      </c>
      <c r="C4249" s="2" t="s">
        <v>4</v>
      </c>
      <c r="D4249" s="2" t="s">
        <v>1709</v>
      </c>
      <c r="E4249" s="12" t="s">
        <v>60</v>
      </c>
      <c r="F4249" s="12" t="s">
        <v>1894</v>
      </c>
      <c r="G4249" s="2" t="s">
        <v>23</v>
      </c>
      <c r="H4249" s="2" t="s">
        <v>45</v>
      </c>
      <c r="I4249" s="2" t="s">
        <v>45</v>
      </c>
      <c r="J4249" s="17">
        <v>35100</v>
      </c>
      <c r="K4249" s="3" t="s">
        <v>2650</v>
      </c>
      <c r="L4249" s="30">
        <f>IF(M4249="1000 szt.",((J4249/N4249)/1000),IF(M4249="gram",((J4249/N4249)*1000),J4249/N4249))</f>
        <v>1300</v>
      </c>
      <c r="M4249" s="6" t="s">
        <v>46</v>
      </c>
      <c r="N4249" s="11">
        <v>27</v>
      </c>
      <c r="O4249" s="56" t="s">
        <v>1354</v>
      </c>
    </row>
    <row r="4250" spans="1:15" x14ac:dyDescent="0.3">
      <c r="A4250" s="9">
        <v>45756.444444444445</v>
      </c>
      <c r="B4250" s="2" t="s">
        <v>3</v>
      </c>
      <c r="C4250" s="2" t="s">
        <v>4</v>
      </c>
      <c r="D4250" s="2" t="s">
        <v>1709</v>
      </c>
      <c r="E4250" s="12" t="s">
        <v>103</v>
      </c>
      <c r="F4250" s="12" t="s">
        <v>1897</v>
      </c>
      <c r="G4250" s="2" t="s">
        <v>23</v>
      </c>
      <c r="H4250" s="2" t="s">
        <v>7</v>
      </c>
      <c r="I4250" s="2" t="s">
        <v>7</v>
      </c>
      <c r="J4250" s="17">
        <v>175.74</v>
      </c>
      <c r="L4250" s="30">
        <f>IF(M4250="1000 szt.",((J4250/N4250)/1000),IF(M4250="gram",((J4250/N4250)*1000),J4250/N4250))</f>
        <v>0.87870000000000004</v>
      </c>
      <c r="M4250" s="6" t="s">
        <v>19</v>
      </c>
      <c r="N4250" s="11">
        <v>200</v>
      </c>
      <c r="O4250" s="56" t="s">
        <v>1354</v>
      </c>
    </row>
    <row r="4251" spans="1:15" x14ac:dyDescent="0.3">
      <c r="A4251" s="9">
        <v>45756.34097222222</v>
      </c>
      <c r="B4251" s="2" t="s">
        <v>9</v>
      </c>
      <c r="C4251" s="2" t="s">
        <v>4</v>
      </c>
      <c r="D4251" s="2" t="s">
        <v>1713</v>
      </c>
      <c r="E4251" s="12" t="s">
        <v>3896</v>
      </c>
      <c r="F4251" s="12" t="s">
        <v>1697</v>
      </c>
      <c r="G4251" s="2" t="s">
        <v>16</v>
      </c>
      <c r="H4251" s="2" t="s">
        <v>10</v>
      </c>
      <c r="I4251" s="2" t="s">
        <v>11</v>
      </c>
      <c r="J4251" s="17">
        <v>60400</v>
      </c>
      <c r="K4251" s="3" t="s">
        <v>118</v>
      </c>
      <c r="L4251" s="30">
        <f>IF(M4251="1000 szt.",((J4251/N4251)/1000),IF(M4251="gram",((J4251/N4251)*1000),J4251/N4251))</f>
        <v>40000</v>
      </c>
      <c r="M4251" s="6" t="s">
        <v>31</v>
      </c>
      <c r="N4251" s="11">
        <v>1.51</v>
      </c>
      <c r="O4251" s="56" t="s">
        <v>1354</v>
      </c>
    </row>
    <row r="4252" spans="1:15" x14ac:dyDescent="0.3">
      <c r="A4252" s="9">
        <v>45756.44027777778</v>
      </c>
      <c r="B4252" s="2" t="s">
        <v>3</v>
      </c>
      <c r="C4252" s="2" t="s">
        <v>4</v>
      </c>
      <c r="D4252" s="2" t="s">
        <v>1709</v>
      </c>
      <c r="E4252" s="12" t="s">
        <v>103</v>
      </c>
      <c r="F4252" s="12" t="s">
        <v>1897</v>
      </c>
      <c r="G4252" s="2" t="s">
        <v>23</v>
      </c>
      <c r="H4252" s="2" t="s">
        <v>7</v>
      </c>
      <c r="I4252" s="2" t="s">
        <v>7</v>
      </c>
      <c r="J4252" s="17">
        <v>175.74</v>
      </c>
      <c r="L4252" s="30">
        <f>IF(M4252="1000 szt.",((J4252/N4252)/1000),IF(M4252="gram",((J4252/N4252)*1000),J4252/N4252))</f>
        <v>0.87870000000000004</v>
      </c>
      <c r="M4252" s="6" t="s">
        <v>19</v>
      </c>
      <c r="N4252" s="11">
        <v>200</v>
      </c>
      <c r="O4252" s="56" t="s">
        <v>1354</v>
      </c>
    </row>
    <row r="4253" spans="1:15" x14ac:dyDescent="0.3">
      <c r="A4253" s="9">
        <v>45756.520833333336</v>
      </c>
      <c r="B4253" s="2" t="s">
        <v>27</v>
      </c>
      <c r="C4253" s="2" t="s">
        <v>28</v>
      </c>
      <c r="D4253" s="2" t="s">
        <v>1708</v>
      </c>
      <c r="E4253" s="12" t="s">
        <v>1708</v>
      </c>
      <c r="G4253" s="2" t="s">
        <v>27</v>
      </c>
      <c r="H4253" s="2" t="s">
        <v>7</v>
      </c>
      <c r="I4253" s="2" t="s">
        <v>7</v>
      </c>
      <c r="J4253" s="17">
        <v>386623.6</v>
      </c>
      <c r="K4253" s="3" t="s">
        <v>2651</v>
      </c>
      <c r="L4253" s="30">
        <f>IF(M4253="1000 szt.",((J4253/N4253)/1000),IF(M4253="gram",((J4253/N4253)*1000),J4253/N4253))</f>
        <v>0.87868999999999997</v>
      </c>
      <c r="M4253" s="6" t="s">
        <v>19</v>
      </c>
      <c r="N4253" s="11">
        <v>440000</v>
      </c>
      <c r="O4253" s="56" t="s">
        <v>1166</v>
      </c>
    </row>
    <row r="4254" spans="1:15" x14ac:dyDescent="0.3">
      <c r="A4254" s="9">
        <v>45756.697916666664</v>
      </c>
      <c r="B4254" s="2" t="s">
        <v>3</v>
      </c>
      <c r="C4254" s="2" t="s">
        <v>32</v>
      </c>
      <c r="D4254" s="2" t="s">
        <v>1712</v>
      </c>
      <c r="E4254" s="12" t="s">
        <v>162</v>
      </c>
      <c r="G4254" s="2" t="s">
        <v>250</v>
      </c>
      <c r="H4254" s="2" t="s">
        <v>37</v>
      </c>
      <c r="I4254" s="2" t="s">
        <v>38</v>
      </c>
      <c r="J4254" s="17">
        <v>1250000</v>
      </c>
      <c r="K4254" s="3" t="s">
        <v>2652</v>
      </c>
      <c r="L4254" s="30">
        <f>IF(M4254="1000 szt.",((J4254/N4254)/1000),IF(M4254="gram",((J4254/N4254)*1000),J4254/N4254))</f>
        <v>1250000</v>
      </c>
      <c r="M4254" s="6" t="s">
        <v>19</v>
      </c>
      <c r="N4254" s="11">
        <v>1</v>
      </c>
      <c r="O4254" s="56" t="s">
        <v>1354</v>
      </c>
    </row>
    <row r="4255" spans="1:15" x14ac:dyDescent="0.3">
      <c r="A4255" s="9">
        <v>45756.590277777781</v>
      </c>
      <c r="B4255" s="2" t="s">
        <v>3</v>
      </c>
      <c r="C4255" s="2" t="s">
        <v>4</v>
      </c>
      <c r="D4255" s="2" t="s">
        <v>1709</v>
      </c>
      <c r="E4255" s="12" t="s">
        <v>103</v>
      </c>
      <c r="F4255" s="12" t="s">
        <v>1897</v>
      </c>
      <c r="G4255" s="2" t="s">
        <v>23</v>
      </c>
      <c r="H4255" s="2" t="s">
        <v>17</v>
      </c>
      <c r="I4255" s="2" t="s">
        <v>18</v>
      </c>
      <c r="J4255" s="17">
        <v>2.5</v>
      </c>
      <c r="L4255" s="30">
        <f>IF(M4255="1000 szt.",((J4255/N4255)/1000),IF(M4255="gram",((J4255/N4255)*1000),J4255/N4255))</f>
        <v>2.5</v>
      </c>
      <c r="M4255" s="6" t="s">
        <v>19</v>
      </c>
      <c r="N4255" s="11">
        <v>1</v>
      </c>
      <c r="O4255" s="56" t="s">
        <v>1354</v>
      </c>
    </row>
    <row r="4256" spans="1:15" x14ac:dyDescent="0.3">
      <c r="A4256" s="9">
        <v>45756.638888888891</v>
      </c>
      <c r="B4256" s="2" t="s">
        <v>3</v>
      </c>
      <c r="C4256" s="2" t="s">
        <v>4</v>
      </c>
      <c r="D4256" s="2" t="s">
        <v>1709</v>
      </c>
      <c r="E4256" s="12" t="s">
        <v>103</v>
      </c>
      <c r="F4256" s="12" t="s">
        <v>1897</v>
      </c>
      <c r="G4256" s="2" t="s">
        <v>23</v>
      </c>
      <c r="H4256" s="2" t="s">
        <v>17</v>
      </c>
      <c r="I4256" s="2" t="s">
        <v>18</v>
      </c>
      <c r="J4256" s="17">
        <v>2.5</v>
      </c>
      <c r="L4256" s="30">
        <f>IF(M4256="1000 szt.",((J4256/N4256)/1000),IF(M4256="gram",((J4256/N4256)*1000),J4256/N4256))</f>
        <v>2.5</v>
      </c>
      <c r="M4256" s="6" t="s">
        <v>19</v>
      </c>
      <c r="N4256" s="11">
        <v>1</v>
      </c>
      <c r="O4256" s="56" t="s">
        <v>1354</v>
      </c>
    </row>
    <row r="4257" spans="1:15" x14ac:dyDescent="0.3">
      <c r="A4257" s="9">
        <v>45756.541666666664</v>
      </c>
      <c r="B4257" s="2" t="s">
        <v>27</v>
      </c>
      <c r="C4257" s="2" t="s">
        <v>28</v>
      </c>
      <c r="D4257" s="2" t="s">
        <v>1711</v>
      </c>
      <c r="E4257" s="12" t="s">
        <v>5</v>
      </c>
      <c r="G4257" s="2" t="s">
        <v>27</v>
      </c>
      <c r="H4257" s="2" t="s">
        <v>29</v>
      </c>
      <c r="I4257" s="2" t="s">
        <v>30</v>
      </c>
      <c r="J4257" s="17">
        <v>343.01</v>
      </c>
      <c r="L4257" s="30">
        <f>IF(M4257="1000 szt.",((J4257/N4257)/1000),IF(M4257="gram",((J4257/N4257)*1000),J4257/N4257))</f>
        <v>844.85221674876834</v>
      </c>
      <c r="M4257" s="6" t="s">
        <v>31</v>
      </c>
      <c r="N4257" s="11">
        <v>0.40600000000000003</v>
      </c>
      <c r="O4257" s="56" t="s">
        <v>1354</v>
      </c>
    </row>
    <row r="4258" spans="1:15" x14ac:dyDescent="0.3">
      <c r="A4258" s="9">
        <v>45756.729166666664</v>
      </c>
      <c r="B4258" s="2" t="s">
        <v>27</v>
      </c>
      <c r="C4258" s="2" t="s">
        <v>28</v>
      </c>
      <c r="D4258" s="2" t="s">
        <v>1709</v>
      </c>
      <c r="E4258" s="12" t="s">
        <v>1709</v>
      </c>
      <c r="G4258" s="2" t="s">
        <v>27</v>
      </c>
      <c r="H4258" s="2" t="s">
        <v>37</v>
      </c>
      <c r="I4258" s="2" t="s">
        <v>1942</v>
      </c>
      <c r="J4258" s="17">
        <v>105000</v>
      </c>
      <c r="K4258" s="3" t="s">
        <v>2653</v>
      </c>
      <c r="L4258" s="30">
        <f>IF(M4258="1000 szt.",((J4258/N4258)/1000),IF(M4258="gram",((J4258/N4258)*1000),J4258/N4258))</f>
        <v>105000</v>
      </c>
      <c r="M4258" s="6" t="s">
        <v>19</v>
      </c>
      <c r="N4258" s="11">
        <v>1</v>
      </c>
      <c r="O4258" s="56" t="s">
        <v>1165</v>
      </c>
    </row>
    <row r="4259" spans="1:15" x14ac:dyDescent="0.3">
      <c r="A4259" s="9">
        <v>45756.729166666664</v>
      </c>
      <c r="B4259" s="2" t="s">
        <v>27</v>
      </c>
      <c r="C4259" s="2" t="s">
        <v>28</v>
      </c>
      <c r="D4259" s="2" t="s">
        <v>1709</v>
      </c>
      <c r="E4259" s="12" t="s">
        <v>1709</v>
      </c>
      <c r="G4259" s="2" t="s">
        <v>27</v>
      </c>
      <c r="H4259" s="2" t="s">
        <v>37</v>
      </c>
      <c r="I4259" s="2" t="s">
        <v>1942</v>
      </c>
      <c r="J4259" s="17">
        <v>81000</v>
      </c>
      <c r="K4259" s="3" t="s">
        <v>2654</v>
      </c>
      <c r="L4259" s="30">
        <f>IF(M4259="1000 szt.",((J4259/N4259)/1000),IF(M4259="gram",((J4259/N4259)*1000),J4259/N4259))</f>
        <v>81000</v>
      </c>
      <c r="M4259" s="6" t="s">
        <v>19</v>
      </c>
      <c r="N4259" s="11">
        <v>1</v>
      </c>
      <c r="O4259" s="56" t="s">
        <v>1165</v>
      </c>
    </row>
    <row r="4260" spans="1:15" x14ac:dyDescent="0.3">
      <c r="A4260" s="9">
        <v>45756.729166666664</v>
      </c>
      <c r="B4260" s="2" t="s">
        <v>27</v>
      </c>
      <c r="C4260" s="2" t="s">
        <v>28</v>
      </c>
      <c r="D4260" s="2" t="s">
        <v>1709</v>
      </c>
      <c r="E4260" s="12" t="s">
        <v>1709</v>
      </c>
      <c r="G4260" s="2" t="s">
        <v>27</v>
      </c>
      <c r="H4260" s="2" t="s">
        <v>11</v>
      </c>
      <c r="I4260" s="2" t="s">
        <v>11</v>
      </c>
      <c r="J4260" s="17">
        <v>92000</v>
      </c>
      <c r="K4260" s="3" t="s">
        <v>2655</v>
      </c>
      <c r="L4260" s="30">
        <f>IF(M4260="1000 szt.",((J4260/N4260)/1000),IF(M4260="gram",((J4260/N4260)*1000),J4260/N4260))</f>
        <v>92000</v>
      </c>
      <c r="M4260" s="6" t="s">
        <v>19</v>
      </c>
      <c r="N4260" s="11">
        <v>1</v>
      </c>
      <c r="O4260" s="56" t="s">
        <v>1165</v>
      </c>
    </row>
    <row r="4261" spans="1:15" x14ac:dyDescent="0.3">
      <c r="A4261" s="9">
        <v>45756.798611111109</v>
      </c>
      <c r="B4261" s="2" t="s">
        <v>27</v>
      </c>
      <c r="C4261" s="2" t="s">
        <v>28</v>
      </c>
      <c r="D4261" s="2" t="s">
        <v>1716</v>
      </c>
      <c r="E4261" s="12" t="s">
        <v>59</v>
      </c>
      <c r="G4261" s="2" t="s">
        <v>27</v>
      </c>
      <c r="H4261" s="2" t="s">
        <v>7</v>
      </c>
      <c r="I4261" s="2" t="s">
        <v>7</v>
      </c>
      <c r="J4261" s="17">
        <v>17538.650000000001</v>
      </c>
      <c r="K4261" s="3" t="s">
        <v>892</v>
      </c>
      <c r="L4261" s="30">
        <f>IF(M4261="1000 szt.",((J4261/N4261)/1000),IF(M4261="gram",((J4261/N4261)*1000),J4261/N4261))</f>
        <v>0.87868987975951907</v>
      </c>
      <c r="M4261" s="6" t="s">
        <v>19</v>
      </c>
      <c r="N4261" s="11">
        <v>19960</v>
      </c>
      <c r="O4261" s="56" t="s">
        <v>1354</v>
      </c>
    </row>
    <row r="4262" spans="1:15" x14ac:dyDescent="0.3">
      <c r="A4262" s="9">
        <v>45756.798611111109</v>
      </c>
      <c r="B4262" s="2" t="s">
        <v>27</v>
      </c>
      <c r="C4262" s="2" t="s">
        <v>28</v>
      </c>
      <c r="D4262" s="2" t="s">
        <v>1716</v>
      </c>
      <c r="E4262" s="12" t="s">
        <v>59</v>
      </c>
      <c r="G4262" s="2" t="s">
        <v>27</v>
      </c>
      <c r="H4262" s="2" t="s">
        <v>7</v>
      </c>
      <c r="I4262" s="2" t="s">
        <v>7</v>
      </c>
      <c r="J4262" s="17">
        <v>878.69</v>
      </c>
      <c r="K4262" s="3" t="s">
        <v>891</v>
      </c>
      <c r="L4262" s="30">
        <f>IF(M4262="1000 szt.",((J4262/N4262)/1000),IF(M4262="gram",((J4262/N4262)*1000),J4262/N4262))</f>
        <v>0.87869000000000008</v>
      </c>
      <c r="M4262" s="6" t="s">
        <v>19</v>
      </c>
      <c r="N4262" s="11">
        <v>1000</v>
      </c>
      <c r="O4262" s="56" t="s">
        <v>1354</v>
      </c>
    </row>
    <row r="4263" spans="1:15" x14ac:dyDescent="0.3">
      <c r="A4263" s="9">
        <v>45756.631944444445</v>
      </c>
      <c r="B4263" s="2" t="s">
        <v>27</v>
      </c>
      <c r="C4263" s="2" t="s">
        <v>32</v>
      </c>
      <c r="D4263" s="2" t="s">
        <v>1711</v>
      </c>
      <c r="E4263" s="12" t="s">
        <v>1906</v>
      </c>
      <c r="G4263" s="2" t="s">
        <v>6</v>
      </c>
      <c r="H4263" s="2" t="s">
        <v>7</v>
      </c>
      <c r="I4263" s="2" t="s">
        <v>7</v>
      </c>
      <c r="J4263" s="17">
        <v>210885.6</v>
      </c>
      <c r="L4263" s="30">
        <f>IF(M4263="1000 szt.",((J4263/N4263)/1000),IF(M4263="gram",((J4263/N4263)*1000),J4263/N4263))</f>
        <v>0.87868999999999997</v>
      </c>
      <c r="M4263" s="6" t="s">
        <v>19</v>
      </c>
      <c r="N4263" s="11">
        <v>240000</v>
      </c>
      <c r="O4263" s="56" t="s">
        <v>1354</v>
      </c>
    </row>
    <row r="4264" spans="1:15" x14ac:dyDescent="0.3">
      <c r="A4264" s="9">
        <v>45757.003472222219</v>
      </c>
      <c r="B4264" s="2" t="s">
        <v>9</v>
      </c>
      <c r="C4264" s="2" t="s">
        <v>4</v>
      </c>
      <c r="D4264" s="2" t="s">
        <v>1709</v>
      </c>
      <c r="E4264" s="12" t="s">
        <v>60</v>
      </c>
      <c r="F4264" s="12" t="s">
        <v>1894</v>
      </c>
      <c r="G4264" s="2" t="s">
        <v>23</v>
      </c>
      <c r="H4264" s="2" t="s">
        <v>10</v>
      </c>
      <c r="I4264" s="2" t="s">
        <v>35</v>
      </c>
      <c r="J4264" s="17">
        <v>81.66</v>
      </c>
      <c r="L4264" s="30">
        <f>IF(M4264="1000 szt.",((J4264/N4264)/1000),IF(M4264="gram",((J4264/N4264)*1000),J4264/N4264))</f>
        <v>60000</v>
      </c>
      <c r="M4264" s="6" t="s">
        <v>31</v>
      </c>
      <c r="N4264" s="11">
        <v>1.361E-3</v>
      </c>
      <c r="O4264" s="56" t="s">
        <v>1354</v>
      </c>
    </row>
    <row r="4265" spans="1:15" x14ac:dyDescent="0.3">
      <c r="A4265" s="9">
        <v>45757.444444444445</v>
      </c>
      <c r="B4265" s="2" t="s">
        <v>3</v>
      </c>
      <c r="C4265" s="2" t="s">
        <v>4</v>
      </c>
      <c r="D4265" s="2" t="s">
        <v>1708</v>
      </c>
      <c r="E4265" s="12" t="s">
        <v>71</v>
      </c>
      <c r="F4265" s="12" t="s">
        <v>1898</v>
      </c>
      <c r="G4265" s="2" t="s">
        <v>23</v>
      </c>
      <c r="H4265" s="2" t="s">
        <v>7</v>
      </c>
      <c r="I4265" s="2" t="s">
        <v>7</v>
      </c>
      <c r="J4265" s="17">
        <v>77.319999999999993</v>
      </c>
      <c r="K4265" s="3" t="s">
        <v>2656</v>
      </c>
      <c r="L4265" s="30">
        <f>IF(M4265="1000 szt.",((J4265/N4265)/1000),IF(M4265="gram",((J4265/N4265)*1000),J4265/N4265))</f>
        <v>0.87863636363636355</v>
      </c>
      <c r="M4265" s="6" t="s">
        <v>19</v>
      </c>
      <c r="N4265" s="11">
        <v>88</v>
      </c>
      <c r="O4265" s="56" t="s">
        <v>1354</v>
      </c>
    </row>
    <row r="4266" spans="1:15" x14ac:dyDescent="0.3">
      <c r="A4266" s="9">
        <v>45757.447916666664</v>
      </c>
      <c r="B4266" s="2" t="s">
        <v>3</v>
      </c>
      <c r="C4266" s="2" t="s">
        <v>4</v>
      </c>
      <c r="D4266" s="2" t="s">
        <v>1708</v>
      </c>
      <c r="E4266" s="12" t="s">
        <v>71</v>
      </c>
      <c r="F4266" s="12" t="s">
        <v>1898</v>
      </c>
      <c r="G4266" s="2" t="s">
        <v>23</v>
      </c>
      <c r="H4266" s="2" t="s">
        <v>7</v>
      </c>
      <c r="I4266" s="2" t="s">
        <v>7</v>
      </c>
      <c r="J4266" s="17">
        <v>80.84</v>
      </c>
      <c r="K4266" s="3" t="s">
        <v>2657</v>
      </c>
      <c r="L4266" s="30">
        <f>IF(M4266="1000 szt.",((J4266/N4266)/1000),IF(M4266="gram",((J4266/N4266)*1000),J4266/N4266))</f>
        <v>0.8786956521739131</v>
      </c>
      <c r="M4266" s="6" t="s">
        <v>19</v>
      </c>
      <c r="N4266" s="11">
        <v>92</v>
      </c>
      <c r="O4266" s="56" t="s">
        <v>1354</v>
      </c>
    </row>
    <row r="4267" spans="1:15" x14ac:dyDescent="0.3">
      <c r="A4267" s="9">
        <v>45757.465277777781</v>
      </c>
      <c r="B4267" s="2" t="s">
        <v>3</v>
      </c>
      <c r="C4267" s="2" t="s">
        <v>4</v>
      </c>
      <c r="D4267" s="2" t="s">
        <v>1708</v>
      </c>
      <c r="E4267" s="12" t="s">
        <v>71</v>
      </c>
      <c r="F4267" s="12" t="s">
        <v>1898</v>
      </c>
      <c r="G4267" s="2" t="s">
        <v>23</v>
      </c>
      <c r="H4267" s="2" t="s">
        <v>7</v>
      </c>
      <c r="I4267" s="2" t="s">
        <v>7</v>
      </c>
      <c r="J4267" s="17">
        <v>25.48</v>
      </c>
      <c r="K4267" s="3" t="s">
        <v>2658</v>
      </c>
      <c r="L4267" s="30">
        <f>IF(M4267="1000 szt.",((J4267/N4267)/1000),IF(M4267="gram",((J4267/N4267)*1000),J4267/N4267))</f>
        <v>0.87862068965517248</v>
      </c>
      <c r="M4267" s="6" t="s">
        <v>19</v>
      </c>
      <c r="N4267" s="11">
        <v>29</v>
      </c>
      <c r="O4267" s="56" t="s">
        <v>1354</v>
      </c>
    </row>
    <row r="4268" spans="1:15" x14ac:dyDescent="0.3">
      <c r="A4268" s="9">
        <v>45757.475694444445</v>
      </c>
      <c r="B4268" s="2" t="s">
        <v>3</v>
      </c>
      <c r="C4268" s="2" t="s">
        <v>4</v>
      </c>
      <c r="D4268" s="2" t="s">
        <v>1708</v>
      </c>
      <c r="E4268" s="12" t="s">
        <v>71</v>
      </c>
      <c r="F4268" s="12" t="s">
        <v>1898</v>
      </c>
      <c r="G4268" s="2" t="s">
        <v>23</v>
      </c>
      <c r="H4268" s="2" t="s">
        <v>7</v>
      </c>
      <c r="I4268" s="2" t="s">
        <v>7</v>
      </c>
      <c r="J4268" s="17">
        <v>15.82</v>
      </c>
      <c r="K4268" s="3" t="s">
        <v>2659</v>
      </c>
      <c r="L4268" s="30">
        <f>IF(M4268="1000 szt.",((J4268/N4268)/1000),IF(M4268="gram",((J4268/N4268)*1000),J4268/N4268))</f>
        <v>0.87888888888888894</v>
      </c>
      <c r="M4268" s="6" t="s">
        <v>19</v>
      </c>
      <c r="N4268" s="11">
        <v>18</v>
      </c>
      <c r="O4268" s="56" t="s">
        <v>1354</v>
      </c>
    </row>
    <row r="4269" spans="1:15" x14ac:dyDescent="0.3">
      <c r="A4269" s="9">
        <v>45757.4375</v>
      </c>
      <c r="B4269" s="2" t="s">
        <v>27</v>
      </c>
      <c r="C4269" s="2" t="s">
        <v>32</v>
      </c>
      <c r="D4269" s="2" t="s">
        <v>1709</v>
      </c>
      <c r="E4269" s="12" t="s">
        <v>99</v>
      </c>
      <c r="G4269" s="2" t="s">
        <v>23</v>
      </c>
      <c r="H4269" s="2" t="s">
        <v>55</v>
      </c>
      <c r="I4269" s="2" t="s">
        <v>57</v>
      </c>
      <c r="J4269" s="17">
        <v>400</v>
      </c>
      <c r="L4269" s="30">
        <f>IF(M4269="1000 szt.",((J4269/N4269)/1000),IF(M4269="gram",((J4269/N4269)*1000),J4269/N4269))</f>
        <v>40</v>
      </c>
      <c r="M4269" s="6" t="s">
        <v>46</v>
      </c>
      <c r="N4269" s="11">
        <v>10</v>
      </c>
      <c r="O4269" s="56" t="s">
        <v>1354</v>
      </c>
    </row>
    <row r="4270" spans="1:15" x14ac:dyDescent="0.3">
      <c r="A4270" s="9">
        <v>45757.397222222222</v>
      </c>
      <c r="B4270" s="2" t="s">
        <v>27</v>
      </c>
      <c r="C4270" s="2" t="s">
        <v>32</v>
      </c>
      <c r="D4270" s="2" t="s">
        <v>1711</v>
      </c>
      <c r="E4270" s="12" t="s">
        <v>100</v>
      </c>
      <c r="G4270" s="2" t="s">
        <v>6</v>
      </c>
      <c r="H4270" s="2" t="s">
        <v>7</v>
      </c>
      <c r="I4270" s="2" t="s">
        <v>7</v>
      </c>
      <c r="J4270" s="17">
        <v>1687.08</v>
      </c>
      <c r="L4270" s="30">
        <f>IF(M4270="1000 szt.",((J4270/N4270)/1000),IF(M4270="gram",((J4270/N4270)*1000),J4270/N4270))</f>
        <v>0.87868749999999995</v>
      </c>
      <c r="M4270" s="6" t="s">
        <v>19</v>
      </c>
      <c r="N4270" s="11">
        <v>1920</v>
      </c>
      <c r="O4270" s="56" t="s">
        <v>1354</v>
      </c>
    </row>
    <row r="4271" spans="1:15" x14ac:dyDescent="0.3">
      <c r="A4271" s="9">
        <v>45757.5</v>
      </c>
      <c r="B4271" s="2" t="s">
        <v>27</v>
      </c>
      <c r="C4271" s="2" t="s">
        <v>28</v>
      </c>
      <c r="D4271" s="2" t="s">
        <v>1709</v>
      </c>
      <c r="E4271" s="12" t="s">
        <v>1709</v>
      </c>
      <c r="G4271" s="2" t="s">
        <v>27</v>
      </c>
      <c r="H4271" s="2" t="s">
        <v>37</v>
      </c>
      <c r="I4271" s="2" t="s">
        <v>38</v>
      </c>
      <c r="J4271" s="17">
        <v>55500</v>
      </c>
      <c r="K4271" s="3" t="s">
        <v>2660</v>
      </c>
      <c r="L4271" s="30">
        <f>IF(M4271="1000 szt.",((J4271/N4271)/1000),IF(M4271="gram",((J4271/N4271)*1000),J4271/N4271))</f>
        <v>55500</v>
      </c>
      <c r="M4271" s="6" t="s">
        <v>19</v>
      </c>
      <c r="N4271" s="11">
        <v>1</v>
      </c>
      <c r="O4271" s="56" t="s">
        <v>1166</v>
      </c>
    </row>
    <row r="4272" spans="1:15" x14ac:dyDescent="0.3">
      <c r="A4272" s="9">
        <v>45745.145833333336</v>
      </c>
      <c r="B4272" s="2" t="s">
        <v>3</v>
      </c>
      <c r="C4272" s="2" t="s">
        <v>4</v>
      </c>
      <c r="D4272" s="2" t="s">
        <v>1708</v>
      </c>
      <c r="E4272" s="12" t="s">
        <v>25</v>
      </c>
      <c r="F4272" s="12" t="s">
        <v>1901</v>
      </c>
      <c r="G4272" s="2" t="s">
        <v>26</v>
      </c>
      <c r="H4272" s="2" t="s">
        <v>7</v>
      </c>
      <c r="I4272" s="2" t="s">
        <v>7</v>
      </c>
      <c r="J4272" s="17">
        <v>2073.71</v>
      </c>
      <c r="L4272" s="30">
        <f>IF(M4272="1000 szt.",((J4272/N4272)/1000),IF(M4272="gram",((J4272/N4272)*1000),J4272/N4272))</f>
        <v>0.87869067796610167</v>
      </c>
      <c r="M4272" s="6" t="s">
        <v>19</v>
      </c>
      <c r="N4272" s="11">
        <v>2360</v>
      </c>
      <c r="O4272" s="56" t="s">
        <v>1354</v>
      </c>
    </row>
    <row r="4273" spans="1:15" x14ac:dyDescent="0.3">
      <c r="A4273" s="9">
        <v>45757.427083333336</v>
      </c>
      <c r="B4273" s="2" t="s">
        <v>27</v>
      </c>
      <c r="C4273" s="2" t="s">
        <v>32</v>
      </c>
      <c r="D4273" s="2" t="s">
        <v>1708</v>
      </c>
      <c r="E4273" s="12" t="s">
        <v>22</v>
      </c>
      <c r="G4273" s="2" t="s">
        <v>23</v>
      </c>
      <c r="H4273" s="2" t="s">
        <v>7</v>
      </c>
      <c r="I4273" s="2" t="s">
        <v>7</v>
      </c>
      <c r="J4273" s="17">
        <v>720.53</v>
      </c>
      <c r="L4273" s="30">
        <f>IF(M4273="1000 szt.",((J4273/N4273)/1000),IF(M4273="gram",((J4273/N4273)*1000),J4273/N4273))</f>
        <v>0.87869512195121946</v>
      </c>
      <c r="M4273" s="6" t="s">
        <v>19</v>
      </c>
      <c r="N4273" s="11">
        <v>820</v>
      </c>
      <c r="O4273" s="56" t="s">
        <v>1164</v>
      </c>
    </row>
    <row r="4274" spans="1:15" x14ac:dyDescent="0.3">
      <c r="A4274" s="9">
        <v>45757.625</v>
      </c>
      <c r="B4274" s="2" t="s">
        <v>27</v>
      </c>
      <c r="C4274" s="2" t="s">
        <v>32</v>
      </c>
      <c r="D4274" s="2" t="s">
        <v>1716</v>
      </c>
      <c r="E4274" s="12" t="s">
        <v>851</v>
      </c>
      <c r="G4274" s="2" t="s">
        <v>26</v>
      </c>
      <c r="H4274" s="2" t="s">
        <v>7</v>
      </c>
      <c r="I4274" s="2" t="s">
        <v>7</v>
      </c>
      <c r="J4274" s="17">
        <v>26343.13</v>
      </c>
      <c r="L4274" s="30">
        <f>IF(M4274="1000 szt.",((J4274/N4274)/1000),IF(M4274="gram",((J4274/N4274)*1000),J4274/N4274))</f>
        <v>0.87869012675116753</v>
      </c>
      <c r="M4274" s="6" t="s">
        <v>19</v>
      </c>
      <c r="N4274" s="11">
        <v>29980</v>
      </c>
      <c r="O4274" s="56" t="s">
        <v>1354</v>
      </c>
    </row>
    <row r="4275" spans="1:15" x14ac:dyDescent="0.3">
      <c r="A4275" s="9">
        <v>45757.489583333336</v>
      </c>
      <c r="B4275" s="2" t="s">
        <v>27</v>
      </c>
      <c r="C4275" s="2" t="s">
        <v>28</v>
      </c>
      <c r="D4275" s="2" t="s">
        <v>1709</v>
      </c>
      <c r="E4275" s="12" t="s">
        <v>52</v>
      </c>
      <c r="G4275" s="2" t="s">
        <v>27</v>
      </c>
      <c r="H4275" s="2" t="s">
        <v>10</v>
      </c>
      <c r="I4275" s="2" t="s">
        <v>74</v>
      </c>
      <c r="J4275" s="17">
        <v>490</v>
      </c>
      <c r="L4275" s="30">
        <f>IF(M4275="1000 szt.",((J4275/N4275)/1000),IF(M4275="gram",((J4275/N4275)*1000),J4275/N4275))</f>
        <v>49999.999999999993</v>
      </c>
      <c r="M4275" s="6" t="s">
        <v>31</v>
      </c>
      <c r="N4275" s="11">
        <v>9.8000000000000014E-3</v>
      </c>
      <c r="O4275" s="56" t="s">
        <v>1166</v>
      </c>
    </row>
    <row r="4276" spans="1:15" x14ac:dyDescent="0.3">
      <c r="A4276" s="9">
        <v>45757.489583333336</v>
      </c>
      <c r="B4276" s="2" t="s">
        <v>27</v>
      </c>
      <c r="C4276" s="2" t="s">
        <v>28</v>
      </c>
      <c r="D4276" s="2" t="s">
        <v>1709</v>
      </c>
      <c r="E4276" s="12" t="s">
        <v>52</v>
      </c>
      <c r="G4276" s="2" t="s">
        <v>27</v>
      </c>
      <c r="H4276" s="2" t="s">
        <v>10</v>
      </c>
      <c r="I4276" s="2" t="s">
        <v>11</v>
      </c>
      <c r="J4276" s="17">
        <v>1995</v>
      </c>
      <c r="K4276" s="3" t="s">
        <v>652</v>
      </c>
      <c r="L4276" s="30">
        <f>IF(M4276="1000 szt.",((J4276/N4276)/1000),IF(M4276="gram",((J4276/N4276)*1000),J4276/N4276))</f>
        <v>50000</v>
      </c>
      <c r="M4276" s="6" t="s">
        <v>31</v>
      </c>
      <c r="N4276" s="11">
        <v>3.9899999999999998E-2</v>
      </c>
      <c r="O4276" s="56" t="s">
        <v>1166</v>
      </c>
    </row>
    <row r="4277" spans="1:15" ht="40.799999999999997" x14ac:dyDescent="0.3">
      <c r="A4277" s="9">
        <v>45757.927083333336</v>
      </c>
      <c r="B4277" s="2" t="s">
        <v>9</v>
      </c>
      <c r="C4277" s="2" t="s">
        <v>4</v>
      </c>
      <c r="D4277" s="2" t="s">
        <v>1709</v>
      </c>
      <c r="E4277" s="12" t="s">
        <v>103</v>
      </c>
      <c r="F4277" s="12" t="s">
        <v>1897</v>
      </c>
      <c r="G4277" s="2" t="s">
        <v>23</v>
      </c>
      <c r="H4277" s="2" t="s">
        <v>37</v>
      </c>
      <c r="I4277" s="2" t="s">
        <v>1942</v>
      </c>
      <c r="J4277" s="17">
        <v>1000</v>
      </c>
      <c r="K4277" s="3" t="s">
        <v>2661</v>
      </c>
      <c r="L4277" s="30">
        <f>IF(M4277="1000 szt.",((J4277/N4277)/1000),IF(M4277="gram",((J4277/N4277)*1000),J4277/N4277))</f>
        <v>1000</v>
      </c>
      <c r="M4277" s="6" t="s">
        <v>19</v>
      </c>
      <c r="N4277" s="11">
        <v>1</v>
      </c>
      <c r="O4277" s="56" t="s">
        <v>1354</v>
      </c>
    </row>
    <row r="4278" spans="1:15" ht="40.799999999999997" x14ac:dyDescent="0.3">
      <c r="A4278" s="9">
        <v>45757.927083333336</v>
      </c>
      <c r="B4278" s="2" t="s">
        <v>9</v>
      </c>
      <c r="C4278" s="2" t="s">
        <v>4</v>
      </c>
      <c r="D4278" s="2" t="s">
        <v>1709</v>
      </c>
      <c r="E4278" s="12" t="s">
        <v>103</v>
      </c>
      <c r="F4278" s="12" t="s">
        <v>1897</v>
      </c>
      <c r="G4278" s="2" t="s">
        <v>23</v>
      </c>
      <c r="H4278" s="2" t="s">
        <v>37</v>
      </c>
      <c r="I4278" s="2" t="s">
        <v>1942</v>
      </c>
      <c r="J4278" s="17">
        <v>1600</v>
      </c>
      <c r="K4278" s="3" t="s">
        <v>2662</v>
      </c>
      <c r="L4278" s="30">
        <f>IF(M4278="1000 szt.",((J4278/N4278)/1000),IF(M4278="gram",((J4278/N4278)*1000),J4278/N4278))</f>
        <v>1600</v>
      </c>
      <c r="M4278" s="6" t="s">
        <v>19</v>
      </c>
      <c r="N4278" s="11">
        <v>1</v>
      </c>
      <c r="O4278" s="56" t="s">
        <v>1354</v>
      </c>
    </row>
    <row r="4279" spans="1:15" ht="20.399999999999999" x14ac:dyDescent="0.3">
      <c r="A4279" s="9">
        <v>45758.222222222219</v>
      </c>
      <c r="B4279" s="2" t="s">
        <v>3</v>
      </c>
      <c r="C4279" s="2" t="s">
        <v>4</v>
      </c>
      <c r="D4279" s="2" t="s">
        <v>1709</v>
      </c>
      <c r="E4279" s="12" t="s">
        <v>103</v>
      </c>
      <c r="F4279" s="12" t="s">
        <v>1897</v>
      </c>
      <c r="G4279" s="2" t="s">
        <v>23</v>
      </c>
      <c r="H4279" s="2" t="s">
        <v>7</v>
      </c>
      <c r="I4279" s="2" t="s">
        <v>7</v>
      </c>
      <c r="J4279" s="17">
        <v>4393.45</v>
      </c>
      <c r="K4279" s="3" t="s">
        <v>2663</v>
      </c>
      <c r="L4279" s="30">
        <f>IF(M4279="1000 szt.",((J4279/N4279)/1000),IF(M4279="gram",((J4279/N4279)*1000),J4279/N4279))</f>
        <v>0.87868999999999997</v>
      </c>
      <c r="M4279" s="6" t="s">
        <v>19</v>
      </c>
      <c r="N4279" s="11">
        <v>5000</v>
      </c>
      <c r="O4279" s="56" t="s">
        <v>1354</v>
      </c>
    </row>
    <row r="4280" spans="1:15" ht="20.399999999999999" x14ac:dyDescent="0.3">
      <c r="A4280" s="9">
        <v>45758.541666666664</v>
      </c>
      <c r="B4280" s="2" t="s">
        <v>9</v>
      </c>
      <c r="C4280" s="2" t="s">
        <v>4</v>
      </c>
      <c r="D4280" s="2" t="s">
        <v>1708</v>
      </c>
      <c r="E4280" s="12" t="s">
        <v>22</v>
      </c>
      <c r="F4280" s="12" t="s">
        <v>1899</v>
      </c>
      <c r="G4280" s="2" t="s">
        <v>23</v>
      </c>
      <c r="H4280" s="2" t="s">
        <v>37</v>
      </c>
      <c r="I4280" s="2" t="s">
        <v>1942</v>
      </c>
      <c r="J4280" s="17">
        <v>2000</v>
      </c>
      <c r="K4280" s="3" t="s">
        <v>2664</v>
      </c>
      <c r="L4280" s="30">
        <f>IF(M4280="1000 szt.",((J4280/N4280)/1000),IF(M4280="gram",((J4280/N4280)*1000),J4280/N4280))</f>
        <v>2000</v>
      </c>
      <c r="M4280" s="6" t="s">
        <v>19</v>
      </c>
      <c r="N4280" s="11">
        <v>1</v>
      </c>
      <c r="O4280" s="56" t="s">
        <v>1354</v>
      </c>
    </row>
    <row r="4281" spans="1:15" x14ac:dyDescent="0.3">
      <c r="A4281" s="9">
        <v>45758.208333333336</v>
      </c>
      <c r="B4281" s="2" t="s">
        <v>9</v>
      </c>
      <c r="C4281" s="2" t="s">
        <v>4</v>
      </c>
      <c r="D4281" s="2" t="s">
        <v>1714</v>
      </c>
      <c r="E4281" s="12" t="s">
        <v>63</v>
      </c>
      <c r="F4281" s="12" t="s">
        <v>1696</v>
      </c>
      <c r="G4281" s="2" t="s">
        <v>16</v>
      </c>
      <c r="H4281" s="2" t="s">
        <v>7</v>
      </c>
      <c r="I4281" s="2" t="s">
        <v>7</v>
      </c>
      <c r="J4281" s="17">
        <v>702.95</v>
      </c>
      <c r="K4281" s="3" t="s">
        <v>111</v>
      </c>
      <c r="L4281" s="30">
        <f>IF(M4281="1000 szt.",((J4281/N4281)/1000),IF(M4281="gram",((J4281/N4281)*1000),J4281/N4281))</f>
        <v>0.87868750000000007</v>
      </c>
      <c r="M4281" s="6" t="s">
        <v>19</v>
      </c>
      <c r="N4281" s="11">
        <v>800</v>
      </c>
      <c r="O4281" s="56" t="s">
        <v>1354</v>
      </c>
    </row>
    <row r="4282" spans="1:15" x14ac:dyDescent="0.3">
      <c r="A4282" s="9">
        <v>45758.354166666664</v>
      </c>
      <c r="B4282" s="2" t="s">
        <v>3</v>
      </c>
      <c r="C4282" s="2" t="s">
        <v>4</v>
      </c>
      <c r="D4282" s="2" t="s">
        <v>1708</v>
      </c>
      <c r="E4282" s="12" t="s">
        <v>58</v>
      </c>
      <c r="F4282" s="12" t="s">
        <v>1895</v>
      </c>
      <c r="G4282" s="2" t="s">
        <v>23</v>
      </c>
      <c r="H4282" s="2" t="s">
        <v>11</v>
      </c>
      <c r="I4282" s="2" t="s">
        <v>11</v>
      </c>
      <c r="J4282" s="17">
        <v>120</v>
      </c>
      <c r="K4282" s="3" t="s">
        <v>2665</v>
      </c>
      <c r="L4282" s="30">
        <f>IF(M4282="1000 szt.",((J4282/N4282)/1000),IF(M4282="gram",((J4282/N4282)*1000),J4282/N4282))</f>
        <v>20</v>
      </c>
      <c r="M4282" s="6" t="s">
        <v>19</v>
      </c>
      <c r="N4282" s="11">
        <v>6</v>
      </c>
      <c r="O4282" s="56" t="s">
        <v>1164</v>
      </c>
    </row>
    <row r="4283" spans="1:15" x14ac:dyDescent="0.3">
      <c r="A4283" s="9">
        <v>45758.354166666664</v>
      </c>
      <c r="B4283" s="2" t="s">
        <v>3</v>
      </c>
      <c r="C4283" s="2" t="s">
        <v>4</v>
      </c>
      <c r="D4283" s="2" t="s">
        <v>1708</v>
      </c>
      <c r="E4283" s="12" t="s">
        <v>58</v>
      </c>
      <c r="F4283" s="12" t="s">
        <v>1895</v>
      </c>
      <c r="G4283" s="2" t="s">
        <v>23</v>
      </c>
      <c r="H4283" s="2" t="s">
        <v>11</v>
      </c>
      <c r="I4283" s="2" t="s">
        <v>11</v>
      </c>
      <c r="J4283" s="17">
        <v>150</v>
      </c>
      <c r="K4283" s="3" t="s">
        <v>2666</v>
      </c>
      <c r="L4283" s="30">
        <f>IF(M4283="1000 szt.",((J4283/N4283)/1000),IF(M4283="gram",((J4283/N4283)*1000),J4283/N4283))</f>
        <v>0.5</v>
      </c>
      <c r="M4283" s="6" t="s">
        <v>19</v>
      </c>
      <c r="N4283" s="11">
        <v>300</v>
      </c>
      <c r="O4283" s="56" t="s">
        <v>1164</v>
      </c>
    </row>
    <row r="4284" spans="1:15" ht="20.399999999999999" x14ac:dyDescent="0.3">
      <c r="A4284" s="9">
        <v>45758.729166666664</v>
      </c>
      <c r="B4284" s="2" t="s">
        <v>3</v>
      </c>
      <c r="C4284" s="2" t="s">
        <v>4</v>
      </c>
      <c r="D4284" s="2" t="s">
        <v>1708</v>
      </c>
      <c r="E4284" s="12" t="s">
        <v>22</v>
      </c>
      <c r="F4284" s="12" t="s">
        <v>1899</v>
      </c>
      <c r="G4284" s="2" t="s">
        <v>23</v>
      </c>
      <c r="H4284" s="2" t="s">
        <v>29</v>
      </c>
      <c r="I4284" s="2" t="s">
        <v>234</v>
      </c>
      <c r="K4284" s="3" t="s">
        <v>2667</v>
      </c>
      <c r="L4284" s="30">
        <f>IF(M4284="1000 szt.",((J4284/N4284)/1000),IF(M4284="gram",((J4284/N4284)*1000),J4284/N4284))</f>
        <v>0</v>
      </c>
      <c r="M4284" s="6" t="s">
        <v>31</v>
      </c>
      <c r="N4284" s="11">
        <v>2.6499999999999999E-2</v>
      </c>
      <c r="O4284" s="56" t="s">
        <v>1354</v>
      </c>
    </row>
    <row r="4285" spans="1:15" x14ac:dyDescent="0.3">
      <c r="A4285" s="9">
        <v>45758.831250000003</v>
      </c>
      <c r="B4285" s="2" t="s">
        <v>27</v>
      </c>
      <c r="C4285" s="2" t="s">
        <v>28</v>
      </c>
      <c r="D4285" s="2" t="s">
        <v>1714</v>
      </c>
      <c r="E4285" s="12" t="s">
        <v>165</v>
      </c>
      <c r="G4285" s="2" t="s">
        <v>27</v>
      </c>
      <c r="H4285" s="2" t="s">
        <v>7</v>
      </c>
      <c r="I4285" s="2" t="s">
        <v>7</v>
      </c>
      <c r="J4285" s="17">
        <v>404197.4</v>
      </c>
      <c r="K4285" s="3" t="s">
        <v>2668</v>
      </c>
      <c r="L4285" s="30">
        <f>IF(M4285="1000 szt.",((J4285/N4285)/1000),IF(M4285="gram",((J4285/N4285)*1000),J4285/N4285))</f>
        <v>0.87869000000000008</v>
      </c>
      <c r="M4285" s="6" t="s">
        <v>19</v>
      </c>
      <c r="N4285" s="11">
        <v>460000</v>
      </c>
      <c r="O4285" s="56" t="s">
        <v>3868</v>
      </c>
    </row>
    <row r="4286" spans="1:15" x14ac:dyDescent="0.3">
      <c r="A4286" s="9">
        <v>45758.805555555555</v>
      </c>
      <c r="B4286" s="2" t="s">
        <v>3</v>
      </c>
      <c r="C4286" s="2" t="s">
        <v>4</v>
      </c>
      <c r="D4286" s="2" t="s">
        <v>1709</v>
      </c>
      <c r="E4286" s="12" t="s">
        <v>224</v>
      </c>
      <c r="F4286" s="12" t="s">
        <v>1914</v>
      </c>
      <c r="G4286" s="2" t="s">
        <v>23</v>
      </c>
      <c r="H4286" s="2" t="s">
        <v>64</v>
      </c>
      <c r="I4286" s="2" t="s">
        <v>1940</v>
      </c>
      <c r="J4286" s="17">
        <v>1000</v>
      </c>
      <c r="K4286" s="3" t="s">
        <v>2669</v>
      </c>
      <c r="L4286" s="30">
        <f>IF(M4286="1000 szt.",((J4286/N4286)/1000),IF(M4286="gram",((J4286/N4286)*1000),J4286/N4286))</f>
        <v>1000</v>
      </c>
      <c r="M4286" s="6" t="s">
        <v>19</v>
      </c>
      <c r="N4286" s="11">
        <v>1</v>
      </c>
      <c r="O4286" s="56" t="s">
        <v>1354</v>
      </c>
    </row>
    <row r="4287" spans="1:15" x14ac:dyDescent="0.3">
      <c r="A4287" s="9">
        <v>45759.031944444447</v>
      </c>
      <c r="B4287" s="2" t="s">
        <v>9</v>
      </c>
      <c r="C4287" s="2" t="s">
        <v>4</v>
      </c>
      <c r="D4287" s="2" t="s">
        <v>1709</v>
      </c>
      <c r="E4287" s="12" t="s">
        <v>60</v>
      </c>
      <c r="F4287" s="12" t="s">
        <v>1894</v>
      </c>
      <c r="G4287" s="2" t="s">
        <v>23</v>
      </c>
      <c r="H4287" s="2" t="s">
        <v>11</v>
      </c>
      <c r="I4287" s="2" t="s">
        <v>11</v>
      </c>
      <c r="J4287" s="17">
        <v>3500</v>
      </c>
      <c r="K4287" s="3" t="s">
        <v>2670</v>
      </c>
      <c r="L4287" s="30">
        <f>IF(M4287="1000 szt.",((J4287/N4287)/1000),IF(M4287="gram",((J4287/N4287)*1000),J4287/N4287))</f>
        <v>3500</v>
      </c>
      <c r="M4287" s="6" t="s">
        <v>19</v>
      </c>
      <c r="N4287" s="11">
        <v>1</v>
      </c>
      <c r="O4287" s="56" t="s">
        <v>1354</v>
      </c>
    </row>
    <row r="4288" spans="1:15" x14ac:dyDescent="0.3">
      <c r="A4288" s="9">
        <v>45759.149305555555</v>
      </c>
      <c r="B4288" s="2" t="s">
        <v>3</v>
      </c>
      <c r="C4288" s="2" t="s">
        <v>4</v>
      </c>
      <c r="D4288" s="2" t="s">
        <v>1708</v>
      </c>
      <c r="E4288" s="12" t="s">
        <v>71</v>
      </c>
      <c r="F4288" s="12" t="s">
        <v>1898</v>
      </c>
      <c r="G4288" s="2" t="s">
        <v>23</v>
      </c>
      <c r="H4288" s="2" t="s">
        <v>7</v>
      </c>
      <c r="I4288" s="2" t="s">
        <v>7</v>
      </c>
      <c r="J4288" s="17">
        <v>263.61</v>
      </c>
      <c r="L4288" s="30">
        <f>IF(M4288="1000 szt.",((J4288/N4288)/1000),IF(M4288="gram",((J4288/N4288)*1000),J4288/N4288))</f>
        <v>0.87870000000000004</v>
      </c>
      <c r="M4288" s="6" t="s">
        <v>19</v>
      </c>
      <c r="N4288" s="11">
        <v>300</v>
      </c>
      <c r="O4288" s="56" t="s">
        <v>1163</v>
      </c>
    </row>
    <row r="4289" spans="1:15" x14ac:dyDescent="0.3">
      <c r="A4289" s="9">
        <v>45759.392361111109</v>
      </c>
      <c r="B4289" s="2" t="s">
        <v>9</v>
      </c>
      <c r="C4289" s="2" t="s">
        <v>4</v>
      </c>
      <c r="D4289" s="2" t="s">
        <v>1709</v>
      </c>
      <c r="E4289" s="12" t="s">
        <v>103</v>
      </c>
      <c r="F4289" s="12" t="s">
        <v>1897</v>
      </c>
      <c r="G4289" s="2" t="s">
        <v>23</v>
      </c>
      <c r="H4289" s="2" t="s">
        <v>37</v>
      </c>
      <c r="I4289" s="2" t="s">
        <v>38</v>
      </c>
      <c r="J4289" s="17">
        <v>160000</v>
      </c>
      <c r="K4289" s="3" t="s">
        <v>2178</v>
      </c>
      <c r="L4289" s="30">
        <f>IF(M4289="1000 szt.",((J4289/N4289)/1000),IF(M4289="gram",((J4289/N4289)*1000),J4289/N4289))</f>
        <v>160000</v>
      </c>
      <c r="M4289" s="6" t="s">
        <v>19</v>
      </c>
      <c r="N4289" s="11">
        <v>1</v>
      </c>
      <c r="O4289" s="56" t="s">
        <v>1354</v>
      </c>
    </row>
    <row r="4290" spans="1:15" x14ac:dyDescent="0.3">
      <c r="A4290" s="9">
        <v>45759.322916666664</v>
      </c>
      <c r="B4290" s="2" t="s">
        <v>27</v>
      </c>
      <c r="C4290" s="2" t="s">
        <v>28</v>
      </c>
      <c r="D4290" s="2" t="s">
        <v>1709</v>
      </c>
      <c r="E4290" s="12" t="s">
        <v>52</v>
      </c>
      <c r="F4290" s="12" t="s">
        <v>1695</v>
      </c>
      <c r="G4290" s="2" t="s">
        <v>27</v>
      </c>
      <c r="H4290" s="2" t="s">
        <v>17</v>
      </c>
      <c r="I4290" s="2" t="s">
        <v>18</v>
      </c>
      <c r="J4290" s="17">
        <v>5</v>
      </c>
      <c r="K4290" s="3" t="s">
        <v>2671</v>
      </c>
      <c r="L4290" s="30">
        <f>IF(M4290="1000 szt.",((J4290/N4290)/1000),IF(M4290="gram",((J4290/N4290)*1000),J4290/N4290))</f>
        <v>2.5</v>
      </c>
      <c r="M4290" s="6" t="s">
        <v>19</v>
      </c>
      <c r="N4290" s="11">
        <v>2</v>
      </c>
      <c r="O4290" s="56" t="s">
        <v>1354</v>
      </c>
    </row>
    <row r="4291" spans="1:15" x14ac:dyDescent="0.3">
      <c r="A4291" s="9">
        <v>45759.458333333336</v>
      </c>
      <c r="B4291" s="2" t="s">
        <v>27</v>
      </c>
      <c r="C4291" s="2" t="s">
        <v>32</v>
      </c>
      <c r="D4291" s="2" t="s">
        <v>1714</v>
      </c>
      <c r="E4291" s="12" t="s">
        <v>81</v>
      </c>
      <c r="G4291" s="2" t="s">
        <v>82</v>
      </c>
      <c r="H4291" s="2" t="s">
        <v>7</v>
      </c>
      <c r="I4291" s="2" t="s">
        <v>7</v>
      </c>
      <c r="J4291" s="17">
        <v>4129.84</v>
      </c>
      <c r="K4291" s="3" t="s">
        <v>2672</v>
      </c>
      <c r="L4291" s="30">
        <f>IF(M4291="1000 szt.",((J4291/N4291)/1000),IF(M4291="gram",((J4291/N4291)*1000),J4291/N4291))</f>
        <v>0.87868936170212764</v>
      </c>
      <c r="M4291" s="6" t="s">
        <v>19</v>
      </c>
      <c r="N4291" s="11">
        <v>4700</v>
      </c>
      <c r="O4291" s="56" t="s">
        <v>1163</v>
      </c>
    </row>
    <row r="4292" spans="1:15" x14ac:dyDescent="0.3">
      <c r="A4292" s="9">
        <v>45759.458333333336</v>
      </c>
      <c r="B4292" s="2" t="s">
        <v>27</v>
      </c>
      <c r="C4292" s="2" t="s">
        <v>32</v>
      </c>
      <c r="D4292" s="2" t="s">
        <v>1714</v>
      </c>
      <c r="E4292" s="12" t="s">
        <v>81</v>
      </c>
      <c r="G4292" s="2" t="s">
        <v>82</v>
      </c>
      <c r="H4292" s="2" t="s">
        <v>7</v>
      </c>
      <c r="I4292" s="2" t="s">
        <v>7</v>
      </c>
      <c r="J4292" s="17">
        <v>76094.55</v>
      </c>
      <c r="K4292" s="3" t="s">
        <v>2673</v>
      </c>
      <c r="L4292" s="30">
        <f>IF(M4292="1000 szt.",((J4292/N4292)/1000),IF(M4292="gram",((J4292/N4292)*1000),J4292/N4292))</f>
        <v>0.87868995381062354</v>
      </c>
      <c r="M4292" s="6" t="s">
        <v>19</v>
      </c>
      <c r="N4292" s="11">
        <v>86600</v>
      </c>
      <c r="O4292" s="56" t="s">
        <v>1163</v>
      </c>
    </row>
    <row r="4293" spans="1:15" x14ac:dyDescent="0.3">
      <c r="A4293" s="9">
        <v>45759.458333333336</v>
      </c>
      <c r="B4293" s="2" t="s">
        <v>27</v>
      </c>
      <c r="C4293" s="2" t="s">
        <v>32</v>
      </c>
      <c r="D4293" s="2" t="s">
        <v>1714</v>
      </c>
      <c r="E4293" s="12" t="s">
        <v>81</v>
      </c>
      <c r="G4293" s="2" t="s">
        <v>82</v>
      </c>
      <c r="H4293" s="2" t="s">
        <v>29</v>
      </c>
      <c r="I4293" s="2" t="s">
        <v>30</v>
      </c>
      <c r="J4293" s="17">
        <v>4008.9</v>
      </c>
      <c r="K4293" s="3" t="s">
        <v>2674</v>
      </c>
      <c r="L4293" s="30">
        <f>IF(M4293="1000 szt.",((J4293/N4293)/1000),IF(M4293="gram",((J4293/N4293)*1000),J4293/N4293))</f>
        <v>668.15</v>
      </c>
      <c r="M4293" s="6" t="s">
        <v>31</v>
      </c>
      <c r="N4293" s="11">
        <v>6</v>
      </c>
      <c r="O4293" s="56" t="s">
        <v>1163</v>
      </c>
    </row>
    <row r="4294" spans="1:15" x14ac:dyDescent="0.3">
      <c r="A4294" s="9">
        <v>45760.020833333336</v>
      </c>
      <c r="B4294" s="2" t="s">
        <v>9</v>
      </c>
      <c r="C4294" s="2" t="s">
        <v>4</v>
      </c>
      <c r="D4294" s="2" t="s">
        <v>1708</v>
      </c>
      <c r="E4294" s="12" t="s">
        <v>66</v>
      </c>
      <c r="F4294" s="12" t="s">
        <v>1900</v>
      </c>
      <c r="G4294" s="2" t="s">
        <v>23</v>
      </c>
      <c r="H4294" s="2" t="s">
        <v>37</v>
      </c>
      <c r="I4294" s="2" t="s">
        <v>38</v>
      </c>
      <c r="J4294" s="17">
        <v>20000</v>
      </c>
      <c r="K4294" s="3" t="s">
        <v>2675</v>
      </c>
      <c r="L4294" s="30">
        <f>IF(M4294="1000 szt.",((J4294/N4294)/1000),IF(M4294="gram",((J4294/N4294)*1000),J4294/N4294))</f>
        <v>20000</v>
      </c>
      <c r="M4294" s="6" t="s">
        <v>19</v>
      </c>
      <c r="N4294" s="11">
        <v>1</v>
      </c>
      <c r="O4294" s="56" t="s">
        <v>1354</v>
      </c>
    </row>
    <row r="4295" spans="1:15" x14ac:dyDescent="0.3">
      <c r="A4295" s="9">
        <v>45760.100694444445</v>
      </c>
      <c r="B4295" s="2" t="s">
        <v>9</v>
      </c>
      <c r="C4295" s="2" t="s">
        <v>4</v>
      </c>
      <c r="D4295" s="2" t="s">
        <v>1709</v>
      </c>
      <c r="E4295" s="12" t="s">
        <v>103</v>
      </c>
      <c r="F4295" s="12" t="s">
        <v>1897</v>
      </c>
      <c r="G4295" s="2" t="s">
        <v>23</v>
      </c>
      <c r="H4295" s="2" t="s">
        <v>37</v>
      </c>
      <c r="I4295" s="2" t="s">
        <v>38</v>
      </c>
      <c r="J4295" s="17">
        <v>50000</v>
      </c>
      <c r="K4295" s="3" t="s">
        <v>2676</v>
      </c>
      <c r="L4295" s="30">
        <f>IF(M4295="1000 szt.",((J4295/N4295)/1000),IF(M4295="gram",((J4295/N4295)*1000),J4295/N4295))</f>
        <v>50000</v>
      </c>
      <c r="M4295" s="6" t="s">
        <v>19</v>
      </c>
      <c r="N4295" s="11">
        <v>1</v>
      </c>
      <c r="O4295" s="56" t="s">
        <v>1354</v>
      </c>
    </row>
    <row r="4296" spans="1:15" x14ac:dyDescent="0.3">
      <c r="A4296" s="9">
        <v>45759.708333333336</v>
      </c>
      <c r="B4296" s="2" t="s">
        <v>3</v>
      </c>
      <c r="C4296" s="2" t="s">
        <v>4</v>
      </c>
      <c r="D4296" s="2" t="s">
        <v>1708</v>
      </c>
      <c r="E4296" s="12" t="s">
        <v>25</v>
      </c>
      <c r="F4296" s="12" t="s">
        <v>1901</v>
      </c>
      <c r="G4296" s="2" t="s">
        <v>26</v>
      </c>
      <c r="H4296" s="2" t="s">
        <v>11</v>
      </c>
      <c r="I4296" s="2" t="s">
        <v>11</v>
      </c>
      <c r="J4296" s="17">
        <v>150</v>
      </c>
      <c r="K4296" s="3" t="s">
        <v>624</v>
      </c>
      <c r="L4296" s="30">
        <f>IF(M4296="1000 szt.",((J4296/N4296)/1000),IF(M4296="gram",((J4296/N4296)*1000),J4296/N4296))</f>
        <v>15</v>
      </c>
      <c r="M4296" s="6" t="s">
        <v>31</v>
      </c>
      <c r="N4296" s="11">
        <v>10</v>
      </c>
      <c r="O4296" s="56" t="s">
        <v>1164</v>
      </c>
    </row>
    <row r="4297" spans="1:15" x14ac:dyDescent="0.3">
      <c r="A4297" s="9">
        <v>45759.708333333336</v>
      </c>
      <c r="B4297" s="2" t="s">
        <v>3</v>
      </c>
      <c r="C4297" s="2" t="s">
        <v>4</v>
      </c>
      <c r="D4297" s="2" t="s">
        <v>1708</v>
      </c>
      <c r="E4297" s="12" t="s">
        <v>25</v>
      </c>
      <c r="F4297" s="12" t="s">
        <v>1901</v>
      </c>
      <c r="G4297" s="2" t="s">
        <v>26</v>
      </c>
      <c r="H4297" s="2" t="s">
        <v>7</v>
      </c>
      <c r="I4297" s="2" t="s">
        <v>7</v>
      </c>
      <c r="J4297" s="17">
        <v>158.16</v>
      </c>
      <c r="L4297" s="30">
        <f>IF(M4297="1000 szt.",((J4297/N4297)/1000),IF(M4297="gram",((J4297/N4297)*1000),J4297/N4297))</f>
        <v>0.8786666666666666</v>
      </c>
      <c r="M4297" s="6" t="s">
        <v>19</v>
      </c>
      <c r="N4297" s="11">
        <v>180</v>
      </c>
      <c r="O4297" s="56" t="s">
        <v>1164</v>
      </c>
    </row>
    <row r="4298" spans="1:15" x14ac:dyDescent="0.3">
      <c r="A4298" s="9">
        <v>45760.311805555553</v>
      </c>
      <c r="B4298" s="2" t="s">
        <v>3</v>
      </c>
      <c r="C4298" s="2" t="s">
        <v>4</v>
      </c>
      <c r="D4298" s="2" t="s">
        <v>1708</v>
      </c>
      <c r="E4298" s="12" t="s">
        <v>71</v>
      </c>
      <c r="F4298" s="12" t="s">
        <v>1898</v>
      </c>
      <c r="G4298" s="2" t="s">
        <v>23</v>
      </c>
      <c r="H4298" s="2" t="s">
        <v>7</v>
      </c>
      <c r="I4298" s="2" t="s">
        <v>7</v>
      </c>
      <c r="J4298" s="17">
        <v>70.3</v>
      </c>
      <c r="L4298" s="30">
        <f>IF(M4298="1000 szt.",((J4298/N4298)/1000),IF(M4298="gram",((J4298/N4298)*1000),J4298/N4298))</f>
        <v>0.87874999999999992</v>
      </c>
      <c r="M4298" s="6" t="s">
        <v>19</v>
      </c>
      <c r="N4298" s="11">
        <v>80</v>
      </c>
      <c r="O4298" s="56" t="s">
        <v>1354</v>
      </c>
    </row>
    <row r="4299" spans="1:15" x14ac:dyDescent="0.3">
      <c r="A4299" s="9">
        <v>45760.316666666666</v>
      </c>
      <c r="B4299" s="2" t="s">
        <v>3</v>
      </c>
      <c r="C4299" s="2" t="s">
        <v>4</v>
      </c>
      <c r="D4299" s="2" t="s">
        <v>1708</v>
      </c>
      <c r="E4299" s="12" t="s">
        <v>71</v>
      </c>
      <c r="F4299" s="12" t="s">
        <v>1898</v>
      </c>
      <c r="G4299" s="2" t="s">
        <v>23</v>
      </c>
      <c r="H4299" s="2" t="s">
        <v>7</v>
      </c>
      <c r="I4299" s="2" t="s">
        <v>7</v>
      </c>
      <c r="J4299" s="17">
        <v>188.92</v>
      </c>
      <c r="L4299" s="30">
        <f>IF(M4299="1000 szt.",((J4299/N4299)/1000),IF(M4299="gram",((J4299/N4299)*1000),J4299/N4299))</f>
        <v>0.87869767441860458</v>
      </c>
      <c r="M4299" s="6" t="s">
        <v>19</v>
      </c>
      <c r="N4299" s="11">
        <v>215</v>
      </c>
      <c r="O4299" s="56" t="s">
        <v>1354</v>
      </c>
    </row>
    <row r="4300" spans="1:15" x14ac:dyDescent="0.3">
      <c r="A4300" s="9">
        <v>45760.169444444444</v>
      </c>
      <c r="B4300" s="2" t="s">
        <v>9</v>
      </c>
      <c r="C4300" s="2" t="s">
        <v>4</v>
      </c>
      <c r="D4300" s="2" t="s">
        <v>1709</v>
      </c>
      <c r="E4300" s="12" t="s">
        <v>224</v>
      </c>
      <c r="F4300" s="12" t="s">
        <v>1914</v>
      </c>
      <c r="G4300" s="2" t="s">
        <v>23</v>
      </c>
      <c r="H4300" s="2" t="s">
        <v>11</v>
      </c>
      <c r="I4300" s="2" t="s">
        <v>11</v>
      </c>
      <c r="J4300" s="17">
        <v>40</v>
      </c>
      <c r="K4300" s="3" t="s">
        <v>2677</v>
      </c>
      <c r="L4300" s="30">
        <f>IF(M4300="1000 szt.",((J4300/N4300)/1000),IF(M4300="gram",((J4300/N4300)*1000),J4300/N4300))</f>
        <v>20</v>
      </c>
      <c r="M4300" s="6" t="s">
        <v>19</v>
      </c>
      <c r="N4300" s="11">
        <v>2</v>
      </c>
      <c r="O4300" s="56" t="s">
        <v>1354</v>
      </c>
    </row>
    <row r="4301" spans="1:15" x14ac:dyDescent="0.3">
      <c r="A4301" s="9">
        <v>45760.354166666664</v>
      </c>
      <c r="B4301" s="2" t="s">
        <v>3</v>
      </c>
      <c r="C4301" s="2" t="s">
        <v>4</v>
      </c>
      <c r="D4301" s="2" t="s">
        <v>1708</v>
      </c>
      <c r="E4301" s="12" t="s">
        <v>71</v>
      </c>
      <c r="F4301" s="12" t="s">
        <v>1898</v>
      </c>
      <c r="G4301" s="2" t="s">
        <v>23</v>
      </c>
      <c r="H4301" s="2" t="s">
        <v>7</v>
      </c>
      <c r="I4301" s="2" t="s">
        <v>7</v>
      </c>
      <c r="J4301" s="17">
        <v>254.82</v>
      </c>
      <c r="K4301" s="3" t="s">
        <v>2678</v>
      </c>
      <c r="L4301" s="30">
        <f>IF(M4301="1000 szt.",((J4301/N4301)/1000),IF(M4301="gram",((J4301/N4301)*1000),J4301/N4301))</f>
        <v>0.87868965517241382</v>
      </c>
      <c r="M4301" s="6" t="s">
        <v>19</v>
      </c>
      <c r="N4301" s="11">
        <v>290</v>
      </c>
      <c r="O4301" s="56" t="s">
        <v>1354</v>
      </c>
    </row>
    <row r="4302" spans="1:15" x14ac:dyDescent="0.3">
      <c r="A4302" s="9">
        <v>45760.354166666664</v>
      </c>
      <c r="B4302" s="2" t="s">
        <v>3</v>
      </c>
      <c r="C4302" s="2" t="s">
        <v>4</v>
      </c>
      <c r="D4302" s="2" t="s">
        <v>1708</v>
      </c>
      <c r="E4302" s="12" t="s">
        <v>71</v>
      </c>
      <c r="F4302" s="12" t="s">
        <v>1898</v>
      </c>
      <c r="G4302" s="2" t="s">
        <v>23</v>
      </c>
      <c r="H4302" s="2" t="s">
        <v>55</v>
      </c>
      <c r="I4302" s="2" t="s">
        <v>57</v>
      </c>
      <c r="J4302" s="17">
        <v>24.7</v>
      </c>
      <c r="K4302" s="3" t="s">
        <v>2678</v>
      </c>
      <c r="L4302" s="30">
        <f>IF(M4302="1000 szt.",((J4302/N4302)/1000),IF(M4302="gram",((J4302/N4302)*1000),J4302/N4302))</f>
        <v>13</v>
      </c>
      <c r="M4302" s="6" t="s">
        <v>46</v>
      </c>
      <c r="N4302" s="11">
        <v>1.9</v>
      </c>
      <c r="O4302" s="56" t="s">
        <v>1354</v>
      </c>
    </row>
    <row r="4303" spans="1:15" x14ac:dyDescent="0.3">
      <c r="A4303" s="9">
        <v>45760.354166666664</v>
      </c>
      <c r="B4303" s="2" t="s">
        <v>3</v>
      </c>
      <c r="C4303" s="2" t="s">
        <v>4</v>
      </c>
      <c r="D4303" s="2" t="s">
        <v>1708</v>
      </c>
      <c r="E4303" s="12" t="s">
        <v>71</v>
      </c>
      <c r="F4303" s="12" t="s">
        <v>1898</v>
      </c>
      <c r="G4303" s="2" t="s">
        <v>23</v>
      </c>
      <c r="H4303" s="2" t="s">
        <v>7</v>
      </c>
      <c r="I4303" s="2" t="s">
        <v>7</v>
      </c>
      <c r="J4303" s="17">
        <v>105.44</v>
      </c>
      <c r="K4303" s="3" t="s">
        <v>2679</v>
      </c>
      <c r="L4303" s="30">
        <f>IF(M4303="1000 szt.",((J4303/N4303)/1000),IF(M4303="gram",((J4303/N4303)*1000),J4303/N4303))</f>
        <v>0.8786666666666666</v>
      </c>
      <c r="M4303" s="6" t="s">
        <v>19</v>
      </c>
      <c r="N4303" s="11">
        <v>120</v>
      </c>
      <c r="O4303" s="56" t="s">
        <v>1354</v>
      </c>
    </row>
    <row r="4304" spans="1:15" x14ac:dyDescent="0.3">
      <c r="A4304" s="9">
        <v>45760.309027777781</v>
      </c>
      <c r="B4304" s="2" t="s">
        <v>3</v>
      </c>
      <c r="C4304" s="2" t="s">
        <v>4</v>
      </c>
      <c r="D4304" s="2" t="s">
        <v>1709</v>
      </c>
      <c r="E4304" s="12" t="s">
        <v>60</v>
      </c>
      <c r="F4304" s="12" t="s">
        <v>1894</v>
      </c>
      <c r="G4304" s="2" t="s">
        <v>23</v>
      </c>
      <c r="H4304" s="2" t="s">
        <v>17</v>
      </c>
      <c r="I4304" s="2" t="s">
        <v>18</v>
      </c>
      <c r="J4304" s="17">
        <v>1</v>
      </c>
      <c r="K4304" s="3" t="s">
        <v>2680</v>
      </c>
      <c r="L4304" s="30">
        <f>IF(M4304="1000 szt.",((J4304/N4304)/1000),IF(M4304="gram",((J4304/N4304)*1000),J4304/N4304))</f>
        <v>1</v>
      </c>
      <c r="M4304" s="6" t="s">
        <v>19</v>
      </c>
      <c r="N4304" s="11">
        <v>1</v>
      </c>
      <c r="O4304" s="56" t="s">
        <v>1354</v>
      </c>
    </row>
    <row r="4305" spans="1:15" x14ac:dyDescent="0.3">
      <c r="A4305" s="9">
        <v>45760.309027777781</v>
      </c>
      <c r="B4305" s="2" t="s">
        <v>3</v>
      </c>
      <c r="C4305" s="2" t="s">
        <v>4</v>
      </c>
      <c r="D4305" s="2" t="s">
        <v>1709</v>
      </c>
      <c r="E4305" s="12" t="s">
        <v>60</v>
      </c>
      <c r="F4305" s="12" t="s">
        <v>1894</v>
      </c>
      <c r="G4305" s="2" t="s">
        <v>23</v>
      </c>
      <c r="H4305" s="2" t="s">
        <v>17</v>
      </c>
      <c r="I4305" s="2" t="s">
        <v>18</v>
      </c>
      <c r="J4305" s="17">
        <v>1</v>
      </c>
      <c r="K4305" s="3" t="s">
        <v>2680</v>
      </c>
      <c r="L4305" s="30">
        <f>IF(M4305="1000 szt.",((J4305/N4305)/1000),IF(M4305="gram",((J4305/N4305)*1000),J4305/N4305))</f>
        <v>1</v>
      </c>
      <c r="M4305" s="6" t="s">
        <v>19</v>
      </c>
      <c r="N4305" s="11">
        <v>1</v>
      </c>
      <c r="O4305" s="56" t="s">
        <v>1354</v>
      </c>
    </row>
    <row r="4306" spans="1:15" x14ac:dyDescent="0.3">
      <c r="A4306" s="9">
        <v>45760.35833333333</v>
      </c>
      <c r="B4306" s="2" t="s">
        <v>9</v>
      </c>
      <c r="C4306" s="2" t="s">
        <v>4</v>
      </c>
      <c r="D4306" s="2" t="s">
        <v>1713</v>
      </c>
      <c r="E4306" s="12" t="s">
        <v>3896</v>
      </c>
      <c r="F4306" s="12" t="s">
        <v>1697</v>
      </c>
      <c r="G4306" s="2" t="s">
        <v>16</v>
      </c>
      <c r="H4306" s="2" t="s">
        <v>17</v>
      </c>
      <c r="I4306" s="2" t="s">
        <v>18</v>
      </c>
      <c r="K4306" s="3" t="s">
        <v>2681</v>
      </c>
      <c r="L4306" s="30">
        <f>IF(M4306="1000 szt.",((J4306/N4306)/1000),IF(M4306="gram",((J4306/N4306)*1000),J4306/N4306))</f>
        <v>0</v>
      </c>
      <c r="M4306" s="6" t="s">
        <v>19</v>
      </c>
      <c r="N4306" s="11">
        <v>1</v>
      </c>
      <c r="O4306" s="56" t="s">
        <v>1354</v>
      </c>
    </row>
    <row r="4307" spans="1:15" x14ac:dyDescent="0.3">
      <c r="A4307" s="9">
        <v>45760.354166666664</v>
      </c>
      <c r="B4307" s="2" t="s">
        <v>3</v>
      </c>
      <c r="C4307" s="2" t="s">
        <v>4</v>
      </c>
      <c r="D4307" s="2" t="s">
        <v>1708</v>
      </c>
      <c r="E4307" s="12" t="s">
        <v>71</v>
      </c>
      <c r="F4307" s="12" t="s">
        <v>1898</v>
      </c>
      <c r="G4307" s="2" t="s">
        <v>23</v>
      </c>
      <c r="H4307" s="2" t="s">
        <v>7</v>
      </c>
      <c r="I4307" s="2" t="s">
        <v>7</v>
      </c>
      <c r="J4307" s="17">
        <v>35.15</v>
      </c>
      <c r="K4307" s="3" t="s">
        <v>2682</v>
      </c>
      <c r="L4307" s="30">
        <f>IF(M4307="1000 szt.",((J4307/N4307)/1000),IF(M4307="gram",((J4307/N4307)*1000),J4307/N4307))</f>
        <v>0.87874999999999992</v>
      </c>
      <c r="M4307" s="6" t="s">
        <v>19</v>
      </c>
      <c r="N4307" s="11">
        <v>40</v>
      </c>
      <c r="O4307" s="56" t="s">
        <v>1354</v>
      </c>
    </row>
    <row r="4308" spans="1:15" x14ac:dyDescent="0.3">
      <c r="A4308" s="9">
        <v>45760.354166666664</v>
      </c>
      <c r="B4308" s="2" t="s">
        <v>3</v>
      </c>
      <c r="C4308" s="2" t="s">
        <v>4</v>
      </c>
      <c r="D4308" s="2" t="s">
        <v>1708</v>
      </c>
      <c r="E4308" s="12" t="s">
        <v>71</v>
      </c>
      <c r="F4308" s="12" t="s">
        <v>1898</v>
      </c>
      <c r="G4308" s="2" t="s">
        <v>23</v>
      </c>
      <c r="H4308" s="2" t="s">
        <v>7</v>
      </c>
      <c r="I4308" s="2" t="s">
        <v>7</v>
      </c>
      <c r="J4308" s="17">
        <v>52.72</v>
      </c>
      <c r="K4308" s="3" t="s">
        <v>2683</v>
      </c>
      <c r="L4308" s="30">
        <f>IF(M4308="1000 szt.",((J4308/N4308)/1000),IF(M4308="gram",((J4308/N4308)*1000),J4308/N4308))</f>
        <v>0.8786666666666666</v>
      </c>
      <c r="M4308" s="6" t="s">
        <v>19</v>
      </c>
      <c r="N4308" s="11">
        <v>60</v>
      </c>
      <c r="O4308" s="56" t="s">
        <v>1354</v>
      </c>
    </row>
    <row r="4309" spans="1:15" x14ac:dyDescent="0.3">
      <c r="A4309" s="9">
        <v>45760.354166666664</v>
      </c>
      <c r="B4309" s="2" t="s">
        <v>3</v>
      </c>
      <c r="C4309" s="2" t="s">
        <v>4</v>
      </c>
      <c r="D4309" s="2" t="s">
        <v>1708</v>
      </c>
      <c r="E4309" s="12" t="s">
        <v>71</v>
      </c>
      <c r="F4309" s="12" t="s">
        <v>1898</v>
      </c>
      <c r="G4309" s="2" t="s">
        <v>23</v>
      </c>
      <c r="H4309" s="2" t="s">
        <v>7</v>
      </c>
      <c r="I4309" s="2" t="s">
        <v>7</v>
      </c>
      <c r="J4309" s="17">
        <v>137.94999999999999</v>
      </c>
      <c r="K4309" s="3" t="s">
        <v>2684</v>
      </c>
      <c r="L4309" s="30">
        <f>IF(M4309="1000 szt.",((J4309/N4309)/1000),IF(M4309="gram",((J4309/N4309)*1000),J4309/N4309))</f>
        <v>0.87866242038216558</v>
      </c>
      <c r="M4309" s="6" t="s">
        <v>19</v>
      </c>
      <c r="N4309" s="11">
        <v>157</v>
      </c>
      <c r="O4309" s="56" t="s">
        <v>1354</v>
      </c>
    </row>
    <row r="4310" spans="1:15" x14ac:dyDescent="0.3">
      <c r="A4310" s="9">
        <v>45760.319444444445</v>
      </c>
      <c r="B4310" s="2" t="s">
        <v>3</v>
      </c>
      <c r="C4310" s="2" t="s">
        <v>4</v>
      </c>
      <c r="D4310" s="2" t="s">
        <v>1709</v>
      </c>
      <c r="E4310" s="12" t="s">
        <v>60</v>
      </c>
      <c r="F4310" s="12" t="s">
        <v>1894</v>
      </c>
      <c r="G4310" s="2" t="s">
        <v>23</v>
      </c>
      <c r="H4310" s="2" t="s">
        <v>7</v>
      </c>
      <c r="I4310" s="2" t="s">
        <v>7</v>
      </c>
      <c r="J4310" s="17">
        <v>175.74</v>
      </c>
      <c r="K4310" s="3" t="s">
        <v>2685</v>
      </c>
      <c r="L4310" s="30">
        <f>IF(M4310="1000 szt.",((J4310/N4310)/1000),IF(M4310="gram",((J4310/N4310)*1000),J4310/N4310))</f>
        <v>0.87870000000000004</v>
      </c>
      <c r="M4310" s="6" t="s">
        <v>19</v>
      </c>
      <c r="N4310" s="11">
        <v>200</v>
      </c>
      <c r="O4310" s="56" t="s">
        <v>1354</v>
      </c>
    </row>
    <row r="4311" spans="1:15" ht="20.399999999999999" x14ac:dyDescent="0.3">
      <c r="A4311" s="9">
        <v>45760.499305555553</v>
      </c>
      <c r="B4311" s="2" t="s">
        <v>9</v>
      </c>
      <c r="C4311" s="2" t="s">
        <v>4</v>
      </c>
      <c r="D4311" s="2" t="s">
        <v>1709</v>
      </c>
      <c r="E4311" s="12" t="s">
        <v>224</v>
      </c>
      <c r="F4311" s="12" t="s">
        <v>1914</v>
      </c>
      <c r="G4311" s="2" t="s">
        <v>23</v>
      </c>
      <c r="H4311" s="2" t="s">
        <v>37</v>
      </c>
      <c r="I4311" s="2" t="s">
        <v>1942</v>
      </c>
      <c r="J4311" s="17">
        <v>12000</v>
      </c>
      <c r="K4311" s="3" t="s">
        <v>2686</v>
      </c>
      <c r="L4311" s="30">
        <f>IF(M4311="1000 szt.",((J4311/N4311)/1000),IF(M4311="gram",((J4311/N4311)*1000),J4311/N4311))</f>
        <v>12000</v>
      </c>
      <c r="M4311" s="6" t="s">
        <v>19</v>
      </c>
      <c r="N4311" s="11">
        <v>1</v>
      </c>
      <c r="O4311" s="56" t="s">
        <v>1354</v>
      </c>
    </row>
    <row r="4312" spans="1:15" x14ac:dyDescent="0.3">
      <c r="A4312" s="9">
        <v>45760.583333333336</v>
      </c>
      <c r="B4312" s="2" t="s">
        <v>3</v>
      </c>
      <c r="C4312" s="2" t="s">
        <v>4</v>
      </c>
      <c r="D4312" s="2" t="s">
        <v>1709</v>
      </c>
      <c r="E4312" s="12" t="s">
        <v>60</v>
      </c>
      <c r="F4312" s="12" t="s">
        <v>1894</v>
      </c>
      <c r="G4312" s="2" t="s">
        <v>23</v>
      </c>
      <c r="H4312" s="2" t="s">
        <v>7</v>
      </c>
      <c r="I4312" s="2" t="s">
        <v>7</v>
      </c>
      <c r="J4312" s="17">
        <v>140.59</v>
      </c>
      <c r="K4312" s="3" t="s">
        <v>111</v>
      </c>
      <c r="L4312" s="30">
        <f>IF(M4312="1000 szt.",((J4312/N4312)/1000),IF(M4312="gram",((J4312/N4312)*1000),J4312/N4312))</f>
        <v>0.87868750000000007</v>
      </c>
      <c r="M4312" s="6" t="s">
        <v>19</v>
      </c>
      <c r="N4312" s="11">
        <v>160</v>
      </c>
      <c r="O4312" s="56" t="s">
        <v>1354</v>
      </c>
    </row>
    <row r="4313" spans="1:15" x14ac:dyDescent="0.3">
      <c r="A4313" s="9">
        <v>45760.618055555555</v>
      </c>
      <c r="B4313" s="2" t="s">
        <v>3</v>
      </c>
      <c r="C4313" s="2" t="s">
        <v>4</v>
      </c>
      <c r="D4313" s="2" t="s">
        <v>1708</v>
      </c>
      <c r="E4313" s="12" t="s">
        <v>25</v>
      </c>
      <c r="F4313" s="12" t="s">
        <v>1901</v>
      </c>
      <c r="G4313" s="2" t="s">
        <v>26</v>
      </c>
      <c r="H4313" s="2" t="s">
        <v>7</v>
      </c>
      <c r="I4313" s="2" t="s">
        <v>7</v>
      </c>
      <c r="J4313" s="17">
        <v>527.21</v>
      </c>
      <c r="L4313" s="30">
        <f>IF(M4313="1000 szt.",((J4313/N4313)/1000),IF(M4313="gram",((J4313/N4313)*1000),J4313/N4313))</f>
        <v>0.87868333333333337</v>
      </c>
      <c r="M4313" s="6" t="s">
        <v>19</v>
      </c>
      <c r="N4313" s="11">
        <v>600</v>
      </c>
      <c r="O4313" s="56" t="s">
        <v>1164</v>
      </c>
    </row>
    <row r="4314" spans="1:15" x14ac:dyDescent="0.3">
      <c r="A4314" s="9">
        <v>45760.770833333336</v>
      </c>
      <c r="B4314" s="2" t="s">
        <v>9</v>
      </c>
      <c r="C4314" s="2" t="s">
        <v>4</v>
      </c>
      <c r="D4314" s="2" t="s">
        <v>1709</v>
      </c>
      <c r="E4314" s="12" t="s">
        <v>103</v>
      </c>
      <c r="F4314" s="12" t="s">
        <v>1897</v>
      </c>
      <c r="G4314" s="2" t="s">
        <v>23</v>
      </c>
      <c r="H4314" s="2" t="s">
        <v>37</v>
      </c>
      <c r="I4314" s="2" t="s">
        <v>38</v>
      </c>
      <c r="J4314" s="17">
        <v>90000</v>
      </c>
      <c r="L4314" s="30">
        <f>IF(M4314="1000 szt.",((J4314/N4314)/1000),IF(M4314="gram",((J4314/N4314)*1000),J4314/N4314))</f>
        <v>90000</v>
      </c>
      <c r="M4314" s="6" t="s">
        <v>19</v>
      </c>
      <c r="N4314" s="11">
        <v>1</v>
      </c>
      <c r="O4314" s="56" t="s">
        <v>1354</v>
      </c>
    </row>
    <row r="4315" spans="1:15" x14ac:dyDescent="0.3">
      <c r="A4315" s="9">
        <v>45760.75</v>
      </c>
      <c r="B4315" s="2" t="s">
        <v>9</v>
      </c>
      <c r="C4315" s="2" t="s">
        <v>4</v>
      </c>
      <c r="D4315" s="2" t="s">
        <v>1709</v>
      </c>
      <c r="E4315" s="12" t="s">
        <v>60</v>
      </c>
      <c r="F4315" s="12" t="s">
        <v>1894</v>
      </c>
      <c r="G4315" s="2" t="s">
        <v>23</v>
      </c>
      <c r="H4315" s="2" t="s">
        <v>37</v>
      </c>
      <c r="I4315" s="2" t="s">
        <v>38</v>
      </c>
      <c r="J4315" s="17">
        <v>335000</v>
      </c>
      <c r="K4315" s="3" t="s">
        <v>2687</v>
      </c>
      <c r="L4315" s="30">
        <f>IF(M4315="1000 szt.",((J4315/N4315)/1000),IF(M4315="gram",((J4315/N4315)*1000),J4315/N4315))</f>
        <v>335000</v>
      </c>
      <c r="M4315" s="6" t="s">
        <v>19</v>
      </c>
      <c r="N4315" s="11">
        <v>1</v>
      </c>
      <c r="O4315" s="56" t="s">
        <v>1354</v>
      </c>
    </row>
    <row r="4316" spans="1:15" x14ac:dyDescent="0.3">
      <c r="A4316" s="9">
        <v>45760.75</v>
      </c>
      <c r="B4316" s="2" t="s">
        <v>9</v>
      </c>
      <c r="C4316" s="2" t="s">
        <v>4</v>
      </c>
      <c r="D4316" s="2" t="s">
        <v>1709</v>
      </c>
      <c r="E4316" s="12" t="s">
        <v>60</v>
      </c>
      <c r="F4316" s="12" t="s">
        <v>1894</v>
      </c>
      <c r="G4316" s="2" t="s">
        <v>23</v>
      </c>
      <c r="H4316" s="2" t="s">
        <v>10</v>
      </c>
      <c r="I4316" s="2" t="s">
        <v>35</v>
      </c>
      <c r="J4316" s="17">
        <v>298.13</v>
      </c>
      <c r="K4316" s="3" t="s">
        <v>2688</v>
      </c>
      <c r="L4316" s="30">
        <f>IF(M4316="1000 szt.",((J4316/N4316)/1000),IF(M4316="gram",((J4316/N4316)*1000),J4316/N4316))</f>
        <v>48000.32200933827</v>
      </c>
      <c r="M4316" s="6" t="s">
        <v>31</v>
      </c>
      <c r="N4316" s="11">
        <v>6.2110000000000004E-3</v>
      </c>
      <c r="O4316" s="56" t="s">
        <v>1354</v>
      </c>
    </row>
    <row r="4317" spans="1:15" x14ac:dyDescent="0.3">
      <c r="A4317" s="9">
        <v>45760.416666666664</v>
      </c>
      <c r="B4317" s="2" t="s">
        <v>27</v>
      </c>
      <c r="C4317" s="2" t="s">
        <v>28</v>
      </c>
      <c r="D4317" s="2" t="s">
        <v>1714</v>
      </c>
      <c r="E4317" s="12" t="s">
        <v>33</v>
      </c>
      <c r="G4317" s="2" t="s">
        <v>27</v>
      </c>
      <c r="H4317" s="2" t="s">
        <v>11</v>
      </c>
      <c r="I4317" s="2" t="s">
        <v>11</v>
      </c>
      <c r="J4317" s="17">
        <v>132550</v>
      </c>
      <c r="K4317" s="3" t="s">
        <v>2689</v>
      </c>
      <c r="L4317" s="30">
        <f>IF(M4317="1000 szt.",((J4317/N4317)/1000),IF(M4317="gram",((J4317/N4317)*1000),J4317/N4317))</f>
        <v>132550</v>
      </c>
      <c r="M4317" s="6" t="s">
        <v>19</v>
      </c>
      <c r="N4317" s="11">
        <v>1</v>
      </c>
      <c r="O4317" s="56" t="s">
        <v>1354</v>
      </c>
    </row>
    <row r="4318" spans="1:15" x14ac:dyDescent="0.3">
      <c r="A4318" s="9">
        <v>45760.416666666664</v>
      </c>
      <c r="B4318" s="2" t="s">
        <v>27</v>
      </c>
      <c r="C4318" s="2" t="s">
        <v>28</v>
      </c>
      <c r="D4318" s="2" t="s">
        <v>1714</v>
      </c>
      <c r="E4318" s="12" t="s">
        <v>33</v>
      </c>
      <c r="G4318" s="2" t="s">
        <v>27</v>
      </c>
      <c r="H4318" s="2" t="s">
        <v>11</v>
      </c>
      <c r="I4318" s="2" t="s">
        <v>11</v>
      </c>
      <c r="J4318" s="17">
        <v>572150</v>
      </c>
      <c r="K4318" s="3" t="s">
        <v>2690</v>
      </c>
      <c r="L4318" s="30">
        <f>IF(M4318="1000 szt.",((J4318/N4318)/1000),IF(M4318="gram",((J4318/N4318)*1000),J4318/N4318))</f>
        <v>572150</v>
      </c>
      <c r="M4318" s="6" t="s">
        <v>19</v>
      </c>
      <c r="N4318" s="11">
        <v>1</v>
      </c>
      <c r="O4318" s="56" t="s">
        <v>1354</v>
      </c>
    </row>
    <row r="4319" spans="1:15" x14ac:dyDescent="0.3">
      <c r="A4319" s="9">
        <v>45723.685416666667</v>
      </c>
      <c r="B4319" s="2" t="s">
        <v>27</v>
      </c>
      <c r="C4319" s="2" t="s">
        <v>32</v>
      </c>
      <c r="D4319" s="2" t="s">
        <v>1716</v>
      </c>
      <c r="E4319" s="12" t="s">
        <v>851</v>
      </c>
      <c r="G4319" s="2" t="s">
        <v>26</v>
      </c>
      <c r="H4319" s="2" t="s">
        <v>37</v>
      </c>
      <c r="I4319" s="2" t="s">
        <v>38</v>
      </c>
      <c r="J4319" s="17">
        <v>65000</v>
      </c>
      <c r="L4319" s="30">
        <f>IF(M4319="1000 szt.",((J4319/N4319)/1000),IF(M4319="gram",((J4319/N4319)*1000),J4319/N4319))</f>
        <v>65000</v>
      </c>
      <c r="M4319" s="6" t="s">
        <v>19</v>
      </c>
      <c r="N4319" s="11">
        <v>1</v>
      </c>
      <c r="O4319" s="56" t="s">
        <v>1354</v>
      </c>
    </row>
    <row r="4320" spans="1:15" ht="20.399999999999999" x14ac:dyDescent="0.3">
      <c r="A4320" s="9">
        <v>45761.37222222222</v>
      </c>
      <c r="B4320" s="2" t="s">
        <v>27</v>
      </c>
      <c r="C4320" s="2" t="s">
        <v>28</v>
      </c>
      <c r="D4320" s="2" t="s">
        <v>1708</v>
      </c>
      <c r="E4320" s="12" t="s">
        <v>66</v>
      </c>
      <c r="G4320" s="2" t="s">
        <v>27</v>
      </c>
      <c r="H4320" s="2" t="s">
        <v>37</v>
      </c>
      <c r="I4320" s="2" t="s">
        <v>38</v>
      </c>
      <c r="J4320" s="17">
        <v>60000</v>
      </c>
      <c r="K4320" s="3" t="s">
        <v>2691</v>
      </c>
      <c r="L4320" s="30">
        <f>IF(M4320="1000 szt.",((J4320/N4320)/1000),IF(M4320="gram",((J4320/N4320)*1000),J4320/N4320))</f>
        <v>60000</v>
      </c>
      <c r="M4320" s="6" t="s">
        <v>19</v>
      </c>
      <c r="N4320" s="11">
        <v>1</v>
      </c>
      <c r="O4320" s="56" t="s">
        <v>1169</v>
      </c>
    </row>
    <row r="4321" spans="1:15" ht="20.399999999999999" x14ac:dyDescent="0.3">
      <c r="A4321" s="9">
        <v>45758.958333333336</v>
      </c>
      <c r="B4321" s="2" t="s">
        <v>3</v>
      </c>
      <c r="C4321" s="2" t="s">
        <v>4</v>
      </c>
      <c r="D4321" s="2" t="s">
        <v>1708</v>
      </c>
      <c r="E4321" s="12" t="s">
        <v>22</v>
      </c>
      <c r="F4321" s="12" t="s">
        <v>1899</v>
      </c>
      <c r="G4321" s="2" t="s">
        <v>23</v>
      </c>
      <c r="H4321" s="2" t="s">
        <v>7</v>
      </c>
      <c r="I4321" s="2" t="s">
        <v>7</v>
      </c>
      <c r="J4321" s="17">
        <v>140.59</v>
      </c>
      <c r="K4321" s="3" t="s">
        <v>2692</v>
      </c>
      <c r="L4321" s="30">
        <f>IF(M4321="1000 szt.",((J4321/N4321)/1000),IF(M4321="gram",((J4321/N4321)*1000),J4321/N4321))</f>
        <v>0.87868750000000007</v>
      </c>
      <c r="M4321" s="6" t="s">
        <v>19</v>
      </c>
      <c r="N4321" s="11">
        <v>160</v>
      </c>
      <c r="O4321" s="56" t="s">
        <v>1163</v>
      </c>
    </row>
    <row r="4322" spans="1:15" ht="20.399999999999999" x14ac:dyDescent="0.3">
      <c r="A4322" s="9">
        <v>45758.958333333336</v>
      </c>
      <c r="B4322" s="2" t="s">
        <v>3</v>
      </c>
      <c r="C4322" s="2" t="s">
        <v>4</v>
      </c>
      <c r="D4322" s="2" t="s">
        <v>1708</v>
      </c>
      <c r="E4322" s="12" t="s">
        <v>22</v>
      </c>
      <c r="F4322" s="12" t="s">
        <v>1899</v>
      </c>
      <c r="G4322" s="2" t="s">
        <v>23</v>
      </c>
      <c r="H4322" s="2" t="s">
        <v>11</v>
      </c>
      <c r="I4322" s="2" t="s">
        <v>11</v>
      </c>
      <c r="J4322" s="17">
        <v>39900</v>
      </c>
      <c r="K4322" s="3" t="s">
        <v>2693</v>
      </c>
      <c r="L4322" s="30">
        <f>IF(M4322="1000 szt.",((J4322/N4322)/1000),IF(M4322="gram",((J4322/N4322)*1000),J4322/N4322))</f>
        <v>250</v>
      </c>
      <c r="M4322" s="6" t="s">
        <v>31</v>
      </c>
      <c r="N4322" s="11">
        <v>159.6</v>
      </c>
      <c r="O4322" s="56" t="s">
        <v>1163</v>
      </c>
    </row>
    <row r="4323" spans="1:15" x14ac:dyDescent="0.3">
      <c r="A4323" s="9">
        <v>45761.375</v>
      </c>
      <c r="B4323" s="2" t="s">
        <v>3</v>
      </c>
      <c r="C4323" s="2" t="s">
        <v>4</v>
      </c>
      <c r="D4323" s="2" t="s">
        <v>1709</v>
      </c>
      <c r="E4323" s="12" t="s">
        <v>103</v>
      </c>
      <c r="F4323" s="12" t="s">
        <v>1897</v>
      </c>
      <c r="G4323" s="2" t="s">
        <v>23</v>
      </c>
      <c r="H4323" s="2" t="s">
        <v>17</v>
      </c>
      <c r="I4323" s="2" t="s">
        <v>18</v>
      </c>
      <c r="J4323" s="17">
        <v>1.49</v>
      </c>
      <c r="K4323" s="3" t="s">
        <v>2694</v>
      </c>
      <c r="L4323" s="30">
        <f>IF(M4323="1000 szt.",((J4323/N4323)/1000),IF(M4323="gram",((J4323/N4323)*1000),J4323/N4323))</f>
        <v>1.49</v>
      </c>
      <c r="M4323" s="6" t="s">
        <v>19</v>
      </c>
      <c r="N4323" s="11">
        <v>1</v>
      </c>
      <c r="O4323" s="56" t="s">
        <v>1354</v>
      </c>
    </row>
    <row r="4324" spans="1:15" x14ac:dyDescent="0.3">
      <c r="A4324" s="9">
        <v>45761.291666666664</v>
      </c>
      <c r="B4324" s="2" t="s">
        <v>3</v>
      </c>
      <c r="C4324" s="2" t="s">
        <v>4</v>
      </c>
      <c r="D4324" s="2" t="s">
        <v>1708</v>
      </c>
      <c r="E4324" s="12" t="s">
        <v>25</v>
      </c>
      <c r="F4324" s="12" t="s">
        <v>1901</v>
      </c>
      <c r="G4324" s="2" t="s">
        <v>26</v>
      </c>
      <c r="H4324" s="2" t="s">
        <v>11</v>
      </c>
      <c r="I4324" s="2" t="s">
        <v>11</v>
      </c>
      <c r="J4324" s="17">
        <v>6400</v>
      </c>
      <c r="K4324" s="3" t="s">
        <v>301</v>
      </c>
      <c r="L4324" s="30">
        <f>IF(M4324="1000 szt.",((J4324/N4324)/1000),IF(M4324="gram",((J4324/N4324)*1000),J4324/N4324))</f>
        <v>80</v>
      </c>
      <c r="M4324" s="6" t="s">
        <v>19</v>
      </c>
      <c r="N4324" s="11">
        <v>80</v>
      </c>
      <c r="O4324" s="56" t="s">
        <v>1164</v>
      </c>
    </row>
    <row r="4325" spans="1:15" x14ac:dyDescent="0.3">
      <c r="A4325" s="9">
        <v>45761.333333333336</v>
      </c>
      <c r="B4325" s="2" t="s">
        <v>3</v>
      </c>
      <c r="C4325" s="2" t="s">
        <v>4</v>
      </c>
      <c r="D4325" s="2" t="s">
        <v>1708</v>
      </c>
      <c r="E4325" s="12" t="s">
        <v>25</v>
      </c>
      <c r="F4325" s="12" t="s">
        <v>1896</v>
      </c>
      <c r="G4325" s="2" t="s">
        <v>26</v>
      </c>
      <c r="H4325" s="2" t="s">
        <v>7</v>
      </c>
      <c r="I4325" s="2" t="s">
        <v>7</v>
      </c>
      <c r="J4325" s="17">
        <v>351.48</v>
      </c>
      <c r="K4325" s="3" t="s">
        <v>2695</v>
      </c>
      <c r="L4325" s="30">
        <f>IF(M4325="1000 szt.",((J4325/N4325)/1000),IF(M4325="gram",((J4325/N4325)*1000),J4325/N4325))</f>
        <v>0.87870000000000004</v>
      </c>
      <c r="M4325" s="6" t="s">
        <v>19</v>
      </c>
      <c r="N4325" s="11">
        <v>400</v>
      </c>
      <c r="O4325" s="56" t="s">
        <v>1354</v>
      </c>
    </row>
    <row r="4326" spans="1:15" x14ac:dyDescent="0.3">
      <c r="A4326" s="9">
        <v>45761.595833333333</v>
      </c>
      <c r="B4326" s="2" t="s">
        <v>27</v>
      </c>
      <c r="C4326" s="2" t="s">
        <v>32</v>
      </c>
      <c r="D4326" s="2" t="s">
        <v>1716</v>
      </c>
      <c r="E4326" s="12" t="s">
        <v>277</v>
      </c>
      <c r="G4326" s="2" t="s">
        <v>26</v>
      </c>
      <c r="H4326" s="2" t="s">
        <v>7</v>
      </c>
      <c r="I4326" s="2" t="s">
        <v>7</v>
      </c>
      <c r="J4326" s="17">
        <v>140.59</v>
      </c>
      <c r="K4326" s="3" t="s">
        <v>1275</v>
      </c>
      <c r="L4326" s="30">
        <f>IF(M4326="1000 szt.",((J4326/N4326)/1000),IF(M4326="gram",((J4326/N4326)*1000),J4326/N4326))</f>
        <v>0.87868750000000007</v>
      </c>
      <c r="M4326" s="6" t="s">
        <v>19</v>
      </c>
      <c r="N4326" s="11">
        <v>160</v>
      </c>
      <c r="O4326" s="56" t="s">
        <v>1354</v>
      </c>
    </row>
    <row r="4327" spans="1:15" x14ac:dyDescent="0.3">
      <c r="A4327" s="9">
        <v>45761.284722222219</v>
      </c>
      <c r="B4327" s="2" t="s">
        <v>27</v>
      </c>
      <c r="C4327" s="2" t="s">
        <v>28</v>
      </c>
      <c r="D4327" s="2" t="s">
        <v>1708</v>
      </c>
      <c r="E4327" s="12" t="s">
        <v>174</v>
      </c>
      <c r="G4327" s="2" t="s">
        <v>27</v>
      </c>
      <c r="H4327" s="2" t="s">
        <v>10</v>
      </c>
      <c r="I4327" s="2" t="s">
        <v>11</v>
      </c>
      <c r="J4327" s="17">
        <v>841.5</v>
      </c>
      <c r="K4327" s="3" t="s">
        <v>2696</v>
      </c>
      <c r="L4327" s="30">
        <f>IF(M4327="1000 szt.",((J4327/N4327)/1000),IF(M4327="gram",((J4327/N4327)*1000),J4327/N4327))</f>
        <v>45000.000000000007</v>
      </c>
      <c r="M4327" s="6" t="s">
        <v>31</v>
      </c>
      <c r="N4327" s="11">
        <v>1.8699999999999998E-2</v>
      </c>
      <c r="O4327" s="56" t="s">
        <v>1354</v>
      </c>
    </row>
    <row r="4328" spans="1:15" x14ac:dyDescent="0.3">
      <c r="A4328" s="9">
        <v>45762.350694444445</v>
      </c>
      <c r="B4328" s="2" t="s">
        <v>3</v>
      </c>
      <c r="C4328" s="2" t="s">
        <v>4</v>
      </c>
      <c r="D4328" s="2" t="s">
        <v>1708</v>
      </c>
      <c r="E4328" s="12" t="s">
        <v>71</v>
      </c>
      <c r="F4328" s="12" t="s">
        <v>1898</v>
      </c>
      <c r="G4328" s="2" t="s">
        <v>23</v>
      </c>
      <c r="H4328" s="2" t="s">
        <v>7</v>
      </c>
      <c r="I4328" s="2" t="s">
        <v>7</v>
      </c>
      <c r="J4328" s="17">
        <v>123.02</v>
      </c>
      <c r="L4328" s="30">
        <f>IF(M4328="1000 szt.",((J4328/N4328)/1000),IF(M4328="gram",((J4328/N4328)*1000),J4328/N4328))</f>
        <v>0.87871428571428567</v>
      </c>
      <c r="M4328" s="6" t="s">
        <v>19</v>
      </c>
      <c r="N4328" s="11">
        <v>140</v>
      </c>
      <c r="O4328" s="56" t="s">
        <v>1164</v>
      </c>
    </row>
    <row r="4329" spans="1:15" x14ac:dyDescent="0.3">
      <c r="A4329" s="9">
        <v>45762.454861111109</v>
      </c>
      <c r="B4329" s="2" t="s">
        <v>27</v>
      </c>
      <c r="C4329" s="2" t="s">
        <v>4</v>
      </c>
      <c r="D4329" s="2" t="s">
        <v>1709</v>
      </c>
      <c r="E4329" s="12" t="s">
        <v>138</v>
      </c>
      <c r="F4329" s="12" t="s">
        <v>1905</v>
      </c>
      <c r="G4329" s="2" t="s">
        <v>23</v>
      </c>
      <c r="H4329" s="2" t="s">
        <v>7</v>
      </c>
      <c r="I4329" s="2" t="s">
        <v>7</v>
      </c>
      <c r="J4329" s="17">
        <v>8206.9599999999991</v>
      </c>
      <c r="L4329" s="30">
        <f>IF(M4329="1000 szt.",((J4329/N4329)/1000),IF(M4329="gram",((J4329/N4329)*1000),J4329/N4329))</f>
        <v>0.87868950749464658</v>
      </c>
      <c r="M4329" s="6" t="s">
        <v>19</v>
      </c>
      <c r="N4329" s="11">
        <v>9340</v>
      </c>
      <c r="O4329" s="56" t="s">
        <v>1354</v>
      </c>
    </row>
    <row r="4330" spans="1:15" x14ac:dyDescent="0.3">
      <c r="A4330" s="9">
        <v>45762.454861111109</v>
      </c>
      <c r="B4330" s="2" t="s">
        <v>27</v>
      </c>
      <c r="C4330" s="2" t="s">
        <v>4</v>
      </c>
      <c r="D4330" s="2" t="s">
        <v>1709</v>
      </c>
      <c r="E4330" s="12" t="s">
        <v>138</v>
      </c>
      <c r="F4330" s="12" t="s">
        <v>1905</v>
      </c>
      <c r="G4330" s="2" t="s">
        <v>23</v>
      </c>
      <c r="H4330" s="2" t="s">
        <v>55</v>
      </c>
      <c r="I4330" s="2" t="s">
        <v>57</v>
      </c>
      <c r="J4330" s="17">
        <v>220</v>
      </c>
      <c r="L4330" s="30">
        <f>IF(M4330="1000 szt.",((J4330/N4330)/1000),IF(M4330="gram",((J4330/N4330)*1000),J4330/N4330))</f>
        <v>40</v>
      </c>
      <c r="M4330" s="6" t="s">
        <v>46</v>
      </c>
      <c r="N4330" s="11">
        <v>5.5</v>
      </c>
      <c r="O4330" s="56" t="s">
        <v>1354</v>
      </c>
    </row>
    <row r="4331" spans="1:15" x14ac:dyDescent="0.3">
      <c r="A4331" s="9">
        <v>45762.387499999997</v>
      </c>
      <c r="B4331" s="2" t="s">
        <v>3</v>
      </c>
      <c r="C4331" s="2" t="s">
        <v>4</v>
      </c>
      <c r="D4331" s="2" t="s">
        <v>1708</v>
      </c>
      <c r="E4331" s="12" t="s">
        <v>66</v>
      </c>
      <c r="F4331" s="12" t="s">
        <v>1900</v>
      </c>
      <c r="G4331" s="2" t="s">
        <v>23</v>
      </c>
      <c r="H4331" s="2" t="s">
        <v>7</v>
      </c>
      <c r="I4331" s="2" t="s">
        <v>7</v>
      </c>
      <c r="J4331" s="17">
        <v>35.15</v>
      </c>
      <c r="L4331" s="30">
        <f>IF(M4331="1000 szt.",((J4331/N4331)/1000),IF(M4331="gram",((J4331/N4331)*1000),J4331/N4331))</f>
        <v>0.87874999999999992</v>
      </c>
      <c r="M4331" s="6" t="s">
        <v>19</v>
      </c>
      <c r="N4331" s="11">
        <v>40</v>
      </c>
      <c r="O4331" s="56" t="s">
        <v>1354</v>
      </c>
    </row>
    <row r="4332" spans="1:15" x14ac:dyDescent="0.3">
      <c r="A4332" s="9">
        <v>45762.385416666664</v>
      </c>
      <c r="B4332" s="2" t="s">
        <v>9</v>
      </c>
      <c r="C4332" s="2" t="s">
        <v>4</v>
      </c>
      <c r="D4332" s="2" t="s">
        <v>1713</v>
      </c>
      <c r="E4332" s="12" t="s">
        <v>3895</v>
      </c>
      <c r="F4332" s="12" t="s">
        <v>1908</v>
      </c>
      <c r="G4332" s="2" t="s">
        <v>16</v>
      </c>
      <c r="H4332" s="2" t="s">
        <v>17</v>
      </c>
      <c r="I4332" s="2" t="s">
        <v>18</v>
      </c>
      <c r="K4332" s="3">
        <v>43709</v>
      </c>
      <c r="L4332" s="30">
        <f>IF(M4332="1000 szt.",((J4332/N4332)/1000),IF(M4332="gram",((J4332/N4332)*1000),J4332/N4332))</f>
        <v>0</v>
      </c>
      <c r="M4332" s="6" t="s">
        <v>19</v>
      </c>
      <c r="N4332" s="11">
        <v>1</v>
      </c>
      <c r="O4332" s="56" t="s">
        <v>1354</v>
      </c>
    </row>
    <row r="4333" spans="1:15" x14ac:dyDescent="0.3">
      <c r="A4333" s="9">
        <v>45762.375</v>
      </c>
      <c r="B4333" s="2" t="s">
        <v>27</v>
      </c>
      <c r="C4333" s="2" t="s">
        <v>28</v>
      </c>
      <c r="D4333" s="2" t="s">
        <v>1708</v>
      </c>
      <c r="E4333" s="12" t="s">
        <v>66</v>
      </c>
      <c r="G4333" s="2" t="s">
        <v>27</v>
      </c>
      <c r="H4333" s="2" t="s">
        <v>11</v>
      </c>
      <c r="I4333" s="2" t="s">
        <v>126</v>
      </c>
      <c r="J4333" s="17">
        <v>130000</v>
      </c>
      <c r="L4333" s="30">
        <f>IF(M4333="1000 szt.",((J4333/N4333)/1000),IF(M4333="gram",((J4333/N4333)*1000),J4333/N4333))</f>
        <v>5200</v>
      </c>
      <c r="M4333" s="6" t="s">
        <v>19</v>
      </c>
      <c r="N4333" s="11">
        <v>25</v>
      </c>
      <c r="O4333" s="56" t="s">
        <v>1166</v>
      </c>
    </row>
    <row r="4334" spans="1:15" x14ac:dyDescent="0.3">
      <c r="A4334" s="9">
        <v>45762.663194444445</v>
      </c>
      <c r="B4334" s="2" t="s">
        <v>27</v>
      </c>
      <c r="C4334" s="2" t="s">
        <v>32</v>
      </c>
      <c r="D4334" s="2" t="s">
        <v>1716</v>
      </c>
      <c r="E4334" s="12" t="s">
        <v>277</v>
      </c>
      <c r="G4334" s="2" t="s">
        <v>26</v>
      </c>
      <c r="H4334" s="2" t="s">
        <v>7</v>
      </c>
      <c r="I4334" s="2" t="s">
        <v>7</v>
      </c>
      <c r="J4334" s="17">
        <v>8400.2800000000007</v>
      </c>
      <c r="K4334" s="3" t="s">
        <v>2697</v>
      </c>
      <c r="L4334" s="30">
        <f>IF(M4334="1000 szt.",((J4334/N4334)/1000),IF(M4334="gram",((J4334/N4334)*1000),J4334/N4334))</f>
        <v>0.8786903765690377</v>
      </c>
      <c r="M4334" s="6" t="s">
        <v>19</v>
      </c>
      <c r="N4334" s="11">
        <v>9560</v>
      </c>
      <c r="O4334" s="56" t="s">
        <v>1354</v>
      </c>
    </row>
    <row r="4335" spans="1:15" x14ac:dyDescent="0.3">
      <c r="A4335" s="9">
        <v>45762.256944444445</v>
      </c>
      <c r="B4335" s="2" t="s">
        <v>27</v>
      </c>
      <c r="C4335" s="2" t="s">
        <v>28</v>
      </c>
      <c r="D4335" s="2" t="s">
        <v>1711</v>
      </c>
      <c r="E4335" s="12" t="s">
        <v>100</v>
      </c>
      <c r="G4335" s="2" t="s">
        <v>27</v>
      </c>
      <c r="H4335" s="2" t="s">
        <v>10</v>
      </c>
      <c r="I4335" s="2" t="s">
        <v>35</v>
      </c>
      <c r="J4335" s="17">
        <v>487266.4</v>
      </c>
      <c r="L4335" s="30">
        <f>IF(M4335="1000 szt.",((J4335/N4335)/1000),IF(M4335="gram",((J4335/N4335)*1000),J4335/N4335))</f>
        <v>40000.000000000007</v>
      </c>
      <c r="M4335" s="6" t="s">
        <v>31</v>
      </c>
      <c r="N4335" s="11">
        <v>12.181659999999999</v>
      </c>
      <c r="O4335" s="56" t="s">
        <v>1354</v>
      </c>
    </row>
    <row r="4336" spans="1:15" x14ac:dyDescent="0.3">
      <c r="A4336" s="9">
        <v>45762.256944444445</v>
      </c>
      <c r="B4336" s="2" t="s">
        <v>27</v>
      </c>
      <c r="C4336" s="2" t="s">
        <v>28</v>
      </c>
      <c r="D4336" s="2" t="s">
        <v>1711</v>
      </c>
      <c r="E4336" s="12" t="s">
        <v>100</v>
      </c>
      <c r="G4336" s="2" t="s">
        <v>27</v>
      </c>
      <c r="H4336" s="2" t="s">
        <v>78</v>
      </c>
      <c r="I4336" s="2" t="s">
        <v>79</v>
      </c>
      <c r="J4336" s="17">
        <v>59870</v>
      </c>
      <c r="L4336" s="30">
        <f>IF(M4336="1000 szt.",((J4336/N4336)/1000),IF(M4336="gram",((J4336/N4336)*1000),J4336/N4336))</f>
        <v>1</v>
      </c>
      <c r="M4336" s="6" t="s">
        <v>19</v>
      </c>
      <c r="N4336" s="11">
        <v>59870</v>
      </c>
      <c r="O4336" s="56" t="s">
        <v>1354</v>
      </c>
    </row>
    <row r="4337" spans="1:15" x14ac:dyDescent="0.3">
      <c r="A4337" s="9">
        <v>45762.256944444445</v>
      </c>
      <c r="B4337" s="2" t="s">
        <v>27</v>
      </c>
      <c r="C4337" s="2" t="s">
        <v>28</v>
      </c>
      <c r="D4337" s="2" t="s">
        <v>1711</v>
      </c>
      <c r="E4337" s="12" t="s">
        <v>100</v>
      </c>
      <c r="G4337" s="2" t="s">
        <v>27</v>
      </c>
      <c r="H4337" s="2" t="s">
        <v>78</v>
      </c>
      <c r="I4337" s="2" t="s">
        <v>80</v>
      </c>
      <c r="J4337" s="17">
        <v>4704.37</v>
      </c>
      <c r="L4337" s="30">
        <f>IF(M4337="1000 szt.",((J4337/N4337)/1000),IF(M4337="gram",((J4337/N4337)*1000),J4337/N4337))</f>
        <v>4.2766999999999999</v>
      </c>
      <c r="M4337" s="6" t="s">
        <v>19</v>
      </c>
      <c r="N4337" s="11">
        <v>1100</v>
      </c>
      <c r="O4337" s="56" t="s">
        <v>1354</v>
      </c>
    </row>
    <row r="4338" spans="1:15" x14ac:dyDescent="0.3">
      <c r="A4338" s="9">
        <v>45763.323611111111</v>
      </c>
      <c r="B4338" s="2" t="s">
        <v>3</v>
      </c>
      <c r="C4338" s="2" t="s">
        <v>4</v>
      </c>
      <c r="D4338" s="2" t="s">
        <v>1708</v>
      </c>
      <c r="E4338" s="12" t="s">
        <v>25</v>
      </c>
      <c r="F4338" s="12" t="s">
        <v>1901</v>
      </c>
      <c r="G4338" s="2" t="s">
        <v>26</v>
      </c>
      <c r="H4338" s="2" t="s">
        <v>7</v>
      </c>
      <c r="I4338" s="2" t="s">
        <v>7</v>
      </c>
      <c r="J4338" s="17">
        <v>702.95</v>
      </c>
      <c r="L4338" s="30">
        <f>IF(M4338="1000 szt.",((J4338/N4338)/1000),IF(M4338="gram",((J4338/N4338)*1000),J4338/N4338))</f>
        <v>0.87868750000000007</v>
      </c>
      <c r="M4338" s="6" t="s">
        <v>19</v>
      </c>
      <c r="N4338" s="11">
        <v>800</v>
      </c>
      <c r="O4338" s="56" t="s">
        <v>1354</v>
      </c>
    </row>
    <row r="4339" spans="1:15" x14ac:dyDescent="0.3">
      <c r="A4339" s="9">
        <v>45763.427083333336</v>
      </c>
      <c r="B4339" s="2" t="s">
        <v>3</v>
      </c>
      <c r="C4339" s="2" t="s">
        <v>4</v>
      </c>
      <c r="D4339" s="2" t="s">
        <v>1709</v>
      </c>
      <c r="E4339" s="12" t="s">
        <v>103</v>
      </c>
      <c r="F4339" s="12" t="s">
        <v>1897</v>
      </c>
      <c r="G4339" s="2" t="s">
        <v>23</v>
      </c>
      <c r="H4339" s="2" t="s">
        <v>17</v>
      </c>
      <c r="I4339" s="2" t="s">
        <v>18</v>
      </c>
      <c r="J4339" s="17">
        <v>2.5</v>
      </c>
      <c r="K4339" s="3" t="s">
        <v>913</v>
      </c>
      <c r="L4339" s="30">
        <f>IF(M4339="1000 szt.",((J4339/N4339)/1000),IF(M4339="gram",((J4339/N4339)*1000),J4339/N4339))</f>
        <v>2.5</v>
      </c>
      <c r="M4339" s="6" t="s">
        <v>19</v>
      </c>
      <c r="N4339" s="11">
        <v>1</v>
      </c>
      <c r="O4339" s="56" t="s">
        <v>1354</v>
      </c>
    </row>
    <row r="4340" spans="1:15" x14ac:dyDescent="0.3">
      <c r="A4340" s="9">
        <v>45763.36041666667</v>
      </c>
      <c r="B4340" s="2" t="s">
        <v>9</v>
      </c>
      <c r="C4340" s="2" t="s">
        <v>4</v>
      </c>
      <c r="D4340" s="2" t="s">
        <v>1709</v>
      </c>
      <c r="E4340" s="12" t="s">
        <v>60</v>
      </c>
      <c r="F4340" s="12" t="s">
        <v>1894</v>
      </c>
      <c r="G4340" s="2" t="s">
        <v>23</v>
      </c>
      <c r="H4340" s="2" t="s">
        <v>37</v>
      </c>
      <c r="I4340" s="2" t="s">
        <v>38</v>
      </c>
      <c r="J4340" s="17">
        <v>50000</v>
      </c>
      <c r="K4340" s="3" t="s">
        <v>2698</v>
      </c>
      <c r="L4340" s="30">
        <f>IF(M4340="1000 szt.",((J4340/N4340)/1000),IF(M4340="gram",((J4340/N4340)*1000),J4340/N4340))</f>
        <v>50000</v>
      </c>
      <c r="M4340" s="6" t="s">
        <v>19</v>
      </c>
      <c r="N4340" s="11">
        <v>1</v>
      </c>
      <c r="O4340" s="56" t="s">
        <v>1354</v>
      </c>
    </row>
    <row r="4341" spans="1:15" x14ac:dyDescent="0.3">
      <c r="A4341" s="9">
        <v>45763.416666666664</v>
      </c>
      <c r="B4341" s="2" t="s">
        <v>27</v>
      </c>
      <c r="C4341" s="2" t="s">
        <v>28</v>
      </c>
      <c r="D4341" s="2" t="s">
        <v>1708</v>
      </c>
      <c r="E4341" s="12" t="s">
        <v>58</v>
      </c>
      <c r="G4341" s="2" t="s">
        <v>27</v>
      </c>
      <c r="H4341" s="2" t="s">
        <v>7</v>
      </c>
      <c r="I4341" s="2" t="s">
        <v>7</v>
      </c>
      <c r="J4341" s="17">
        <v>527.21</v>
      </c>
      <c r="K4341" s="3" t="s">
        <v>2699</v>
      </c>
      <c r="L4341" s="30">
        <f>IF(M4341="1000 szt.",((J4341/N4341)/1000),IF(M4341="gram",((J4341/N4341)*1000),J4341/N4341))</f>
        <v>0.87868333333333337</v>
      </c>
      <c r="M4341" s="6" t="s">
        <v>19</v>
      </c>
      <c r="N4341" s="11">
        <v>600</v>
      </c>
      <c r="O4341" s="56" t="s">
        <v>3869</v>
      </c>
    </row>
    <row r="4342" spans="1:15" x14ac:dyDescent="0.3">
      <c r="A4342" s="9">
        <v>45763.416666666664</v>
      </c>
      <c r="B4342" s="2" t="s">
        <v>27</v>
      </c>
      <c r="C4342" s="2" t="s">
        <v>28</v>
      </c>
      <c r="D4342" s="2" t="s">
        <v>1708</v>
      </c>
      <c r="E4342" s="12" t="s">
        <v>58</v>
      </c>
      <c r="G4342" s="2" t="s">
        <v>27</v>
      </c>
      <c r="H4342" s="2" t="s">
        <v>7</v>
      </c>
      <c r="I4342" s="2" t="s">
        <v>7</v>
      </c>
      <c r="J4342" s="17">
        <v>369.05</v>
      </c>
      <c r="L4342" s="30">
        <f>IF(M4342="1000 szt.",((J4342/N4342)/1000),IF(M4342="gram",((J4342/N4342)*1000),J4342/N4342))</f>
        <v>0.87869047619047624</v>
      </c>
      <c r="M4342" s="6" t="s">
        <v>19</v>
      </c>
      <c r="N4342" s="11">
        <v>420</v>
      </c>
      <c r="O4342" s="56" t="s">
        <v>3869</v>
      </c>
    </row>
    <row r="4343" spans="1:15" x14ac:dyDescent="0.3">
      <c r="A4343" s="9">
        <v>45763.416666666664</v>
      </c>
      <c r="B4343" s="2" t="s">
        <v>27</v>
      </c>
      <c r="C4343" s="2" t="s">
        <v>28</v>
      </c>
      <c r="D4343" s="2" t="s">
        <v>1708</v>
      </c>
      <c r="E4343" s="12" t="s">
        <v>58</v>
      </c>
      <c r="G4343" s="2" t="s">
        <v>27</v>
      </c>
      <c r="H4343" s="2" t="s">
        <v>11</v>
      </c>
      <c r="I4343" s="2" t="s">
        <v>11</v>
      </c>
      <c r="K4343" s="3" t="s">
        <v>2700</v>
      </c>
      <c r="L4343" s="30">
        <f>IF(M4343="1000 szt.",((J4343/N4343)/1000),IF(M4343="gram",((J4343/N4343)*1000),J4343/N4343))</f>
        <v>0</v>
      </c>
      <c r="M4343" s="6" t="s">
        <v>19</v>
      </c>
      <c r="N4343" s="11">
        <v>16000</v>
      </c>
      <c r="O4343" s="56" t="s">
        <v>3869</v>
      </c>
    </row>
    <row r="4344" spans="1:15" x14ac:dyDescent="0.3">
      <c r="A4344" s="9">
        <v>45763.416666666664</v>
      </c>
      <c r="B4344" s="2" t="s">
        <v>27</v>
      </c>
      <c r="C4344" s="2" t="s">
        <v>28</v>
      </c>
      <c r="D4344" s="2" t="s">
        <v>1708</v>
      </c>
      <c r="E4344" s="12" t="s">
        <v>58</v>
      </c>
      <c r="G4344" s="2" t="s">
        <v>27</v>
      </c>
      <c r="H4344" s="2" t="s">
        <v>11</v>
      </c>
      <c r="I4344" s="2" t="s">
        <v>11</v>
      </c>
      <c r="K4344" s="3" t="s">
        <v>2701</v>
      </c>
      <c r="L4344" s="30">
        <f>IF(M4344="1000 szt.",((J4344/N4344)/1000),IF(M4344="gram",((J4344/N4344)*1000),J4344/N4344))</f>
        <v>0</v>
      </c>
      <c r="M4344" s="6" t="s">
        <v>19</v>
      </c>
      <c r="N4344" s="11">
        <v>8000</v>
      </c>
      <c r="O4344" s="56" t="s">
        <v>3869</v>
      </c>
    </row>
    <row r="4345" spans="1:15" x14ac:dyDescent="0.3">
      <c r="A4345" s="9">
        <v>45763.416666666664</v>
      </c>
      <c r="B4345" s="2" t="s">
        <v>27</v>
      </c>
      <c r="C4345" s="2" t="s">
        <v>28</v>
      </c>
      <c r="D4345" s="2" t="s">
        <v>1708</v>
      </c>
      <c r="E4345" s="12" t="s">
        <v>58</v>
      </c>
      <c r="G4345" s="2" t="s">
        <v>27</v>
      </c>
      <c r="H4345" s="2" t="s">
        <v>7</v>
      </c>
      <c r="I4345" s="2" t="s">
        <v>7</v>
      </c>
      <c r="J4345" s="17">
        <v>1757.38</v>
      </c>
      <c r="K4345" s="3" t="s">
        <v>2702</v>
      </c>
      <c r="L4345" s="30">
        <f>IF(M4345="1000 szt.",((J4345/N4345)/1000),IF(M4345="gram",((J4345/N4345)*1000),J4345/N4345))</f>
        <v>0.87869000000000008</v>
      </c>
      <c r="M4345" s="6" t="s">
        <v>19</v>
      </c>
      <c r="N4345" s="11">
        <v>2000</v>
      </c>
      <c r="O4345" s="56" t="s">
        <v>3869</v>
      </c>
    </row>
    <row r="4346" spans="1:15" x14ac:dyDescent="0.3">
      <c r="A4346" s="9">
        <v>45763.416666666664</v>
      </c>
      <c r="B4346" s="2" t="s">
        <v>27</v>
      </c>
      <c r="C4346" s="2" t="s">
        <v>28</v>
      </c>
      <c r="D4346" s="2" t="s">
        <v>1708</v>
      </c>
      <c r="E4346" s="12" t="s">
        <v>58</v>
      </c>
      <c r="G4346" s="2" t="s">
        <v>27</v>
      </c>
      <c r="H4346" s="2" t="s">
        <v>7</v>
      </c>
      <c r="I4346" s="2" t="s">
        <v>7</v>
      </c>
      <c r="J4346" s="17">
        <v>3514.76</v>
      </c>
      <c r="K4346" s="3" t="s">
        <v>2703</v>
      </c>
      <c r="L4346" s="30">
        <f>IF(M4346="1000 szt.",((J4346/N4346)/1000),IF(M4346="gram",((J4346/N4346)*1000),J4346/N4346))</f>
        <v>0.87869000000000008</v>
      </c>
      <c r="M4346" s="6" t="s">
        <v>19</v>
      </c>
      <c r="N4346" s="11">
        <v>4000</v>
      </c>
      <c r="O4346" s="56" t="s">
        <v>3869</v>
      </c>
    </row>
    <row r="4347" spans="1:15" x14ac:dyDescent="0.3">
      <c r="A4347" s="9">
        <v>45763.416666666664</v>
      </c>
      <c r="B4347" s="2" t="s">
        <v>27</v>
      </c>
      <c r="C4347" s="2" t="s">
        <v>28</v>
      </c>
      <c r="D4347" s="2" t="s">
        <v>1708</v>
      </c>
      <c r="E4347" s="12" t="s">
        <v>58</v>
      </c>
      <c r="G4347" s="2" t="s">
        <v>27</v>
      </c>
      <c r="H4347" s="2" t="s">
        <v>7</v>
      </c>
      <c r="I4347" s="2" t="s">
        <v>7</v>
      </c>
      <c r="J4347" s="17">
        <v>351.48</v>
      </c>
      <c r="K4347" s="3" t="s">
        <v>767</v>
      </c>
      <c r="L4347" s="30">
        <f>IF(M4347="1000 szt.",((J4347/N4347)/1000),IF(M4347="gram",((J4347/N4347)*1000),J4347/N4347))</f>
        <v>0.87870000000000004</v>
      </c>
      <c r="M4347" s="6" t="s">
        <v>19</v>
      </c>
      <c r="N4347" s="11">
        <v>400</v>
      </c>
      <c r="O4347" s="56" t="s">
        <v>3869</v>
      </c>
    </row>
    <row r="4348" spans="1:15" x14ac:dyDescent="0.3">
      <c r="A4348" s="9">
        <v>45763.416666666664</v>
      </c>
      <c r="B4348" s="2" t="s">
        <v>27</v>
      </c>
      <c r="C4348" s="2" t="s">
        <v>28</v>
      </c>
      <c r="D4348" s="2" t="s">
        <v>1708</v>
      </c>
      <c r="E4348" s="12" t="s">
        <v>58</v>
      </c>
      <c r="G4348" s="2" t="s">
        <v>27</v>
      </c>
      <c r="H4348" s="2" t="s">
        <v>7</v>
      </c>
      <c r="I4348" s="2" t="s">
        <v>7</v>
      </c>
      <c r="J4348" s="17">
        <v>351.48</v>
      </c>
      <c r="L4348" s="30">
        <f>IF(M4348="1000 szt.",((J4348/N4348)/1000),IF(M4348="gram",((J4348/N4348)*1000),J4348/N4348))</f>
        <v>0.87870000000000004</v>
      </c>
      <c r="M4348" s="6" t="s">
        <v>19</v>
      </c>
      <c r="N4348" s="11">
        <v>400</v>
      </c>
      <c r="O4348" s="56" t="s">
        <v>3869</v>
      </c>
    </row>
    <row r="4349" spans="1:15" x14ac:dyDescent="0.3">
      <c r="A4349" s="9">
        <v>45763.416666666664</v>
      </c>
      <c r="B4349" s="2" t="s">
        <v>27</v>
      </c>
      <c r="C4349" s="2" t="s">
        <v>28</v>
      </c>
      <c r="D4349" s="2" t="s">
        <v>1708</v>
      </c>
      <c r="E4349" s="12" t="s">
        <v>58</v>
      </c>
      <c r="G4349" s="2" t="s">
        <v>27</v>
      </c>
      <c r="H4349" s="2" t="s">
        <v>7</v>
      </c>
      <c r="I4349" s="2" t="s">
        <v>7</v>
      </c>
      <c r="J4349" s="17">
        <v>893.63</v>
      </c>
      <c r="K4349" s="3" t="s">
        <v>2704</v>
      </c>
      <c r="L4349" s="30">
        <f>IF(M4349="1000 szt.",((J4349/N4349)/1000),IF(M4349="gram",((J4349/N4349)*1000),J4349/N4349))</f>
        <v>0.87869223205506397</v>
      </c>
      <c r="M4349" s="6" t="s">
        <v>19</v>
      </c>
      <c r="N4349" s="11">
        <v>1016.9999999999999</v>
      </c>
      <c r="O4349" s="56" t="s">
        <v>3869</v>
      </c>
    </row>
    <row r="4350" spans="1:15" x14ac:dyDescent="0.3">
      <c r="A4350" s="9">
        <v>45763.416666666664</v>
      </c>
      <c r="B4350" s="2" t="s">
        <v>27</v>
      </c>
      <c r="C4350" s="2" t="s">
        <v>28</v>
      </c>
      <c r="D4350" s="2" t="s">
        <v>1708</v>
      </c>
      <c r="E4350" s="12" t="s">
        <v>58</v>
      </c>
      <c r="G4350" s="2" t="s">
        <v>27</v>
      </c>
      <c r="H4350" s="2" t="s">
        <v>7</v>
      </c>
      <c r="I4350" s="2" t="s">
        <v>7</v>
      </c>
      <c r="J4350" s="17">
        <v>16.7</v>
      </c>
      <c r="K4350" s="3" t="s">
        <v>767</v>
      </c>
      <c r="L4350" s="30">
        <f>IF(M4350="1000 szt.",((J4350/N4350)/1000),IF(M4350="gram",((J4350/N4350)*1000),J4350/N4350))</f>
        <v>0.87894736842105259</v>
      </c>
      <c r="M4350" s="6" t="s">
        <v>19</v>
      </c>
      <c r="N4350" s="11">
        <v>19</v>
      </c>
      <c r="O4350" s="56" t="s">
        <v>3869</v>
      </c>
    </row>
    <row r="4351" spans="1:15" x14ac:dyDescent="0.3">
      <c r="A4351" s="9">
        <v>45763.416666666664</v>
      </c>
      <c r="B4351" s="2" t="s">
        <v>27</v>
      </c>
      <c r="C4351" s="2" t="s">
        <v>28</v>
      </c>
      <c r="D4351" s="2" t="s">
        <v>1708</v>
      </c>
      <c r="E4351" s="12" t="s">
        <v>58</v>
      </c>
      <c r="G4351" s="2" t="s">
        <v>27</v>
      </c>
      <c r="H4351" s="2" t="s">
        <v>7</v>
      </c>
      <c r="I4351" s="2" t="s">
        <v>7</v>
      </c>
      <c r="J4351" s="17">
        <v>404.2</v>
      </c>
      <c r="K4351" s="3" t="s">
        <v>1322</v>
      </c>
      <c r="L4351" s="30">
        <f>IF(M4351="1000 szt.",((J4351/N4351)/1000),IF(M4351="gram",((J4351/N4351)*1000),J4351/N4351))</f>
        <v>0.87869565217391299</v>
      </c>
      <c r="M4351" s="6" t="s">
        <v>19</v>
      </c>
      <c r="N4351" s="11">
        <v>460</v>
      </c>
      <c r="O4351" s="56" t="s">
        <v>3869</v>
      </c>
    </row>
    <row r="4352" spans="1:15" x14ac:dyDescent="0.3">
      <c r="A4352" s="9">
        <v>45763.416666666664</v>
      </c>
      <c r="B4352" s="2" t="s">
        <v>27</v>
      </c>
      <c r="C4352" s="2" t="s">
        <v>28</v>
      </c>
      <c r="D4352" s="2" t="s">
        <v>1708</v>
      </c>
      <c r="E4352" s="12" t="s">
        <v>58</v>
      </c>
      <c r="G4352" s="2" t="s">
        <v>27</v>
      </c>
      <c r="H4352" s="2" t="s">
        <v>7</v>
      </c>
      <c r="I4352" s="2" t="s">
        <v>7</v>
      </c>
      <c r="J4352" s="17">
        <v>175.74</v>
      </c>
      <c r="K4352" s="3" t="s">
        <v>892</v>
      </c>
      <c r="L4352" s="30">
        <f>IF(M4352="1000 szt.",((J4352/N4352)/1000),IF(M4352="gram",((J4352/N4352)*1000),J4352/N4352))</f>
        <v>0.87870000000000004</v>
      </c>
      <c r="M4352" s="6" t="s">
        <v>19</v>
      </c>
      <c r="N4352" s="11">
        <v>200</v>
      </c>
      <c r="O4352" s="56" t="s">
        <v>3869</v>
      </c>
    </row>
    <row r="4353" spans="1:15" x14ac:dyDescent="0.3">
      <c r="A4353" s="9">
        <v>45763.416666666664</v>
      </c>
      <c r="B4353" s="2" t="s">
        <v>27</v>
      </c>
      <c r="C4353" s="2" t="s">
        <v>28</v>
      </c>
      <c r="D4353" s="2" t="s">
        <v>1708</v>
      </c>
      <c r="E4353" s="12" t="s">
        <v>58</v>
      </c>
      <c r="G4353" s="2" t="s">
        <v>27</v>
      </c>
      <c r="H4353" s="2" t="s">
        <v>7</v>
      </c>
      <c r="I4353" s="2" t="s">
        <v>7</v>
      </c>
      <c r="J4353" s="17">
        <v>35.15</v>
      </c>
      <c r="K4353" s="3" t="s">
        <v>2705</v>
      </c>
      <c r="L4353" s="30">
        <f>IF(M4353="1000 szt.",((J4353/N4353)/1000),IF(M4353="gram",((J4353/N4353)*1000),J4353/N4353))</f>
        <v>0.87874999999999992</v>
      </c>
      <c r="M4353" s="6" t="s">
        <v>19</v>
      </c>
      <c r="N4353" s="11">
        <v>40</v>
      </c>
      <c r="O4353" s="56" t="s">
        <v>3869</v>
      </c>
    </row>
    <row r="4354" spans="1:15" x14ac:dyDescent="0.3">
      <c r="A4354" s="9">
        <v>45763.416666666664</v>
      </c>
      <c r="B4354" s="2" t="s">
        <v>27</v>
      </c>
      <c r="C4354" s="2" t="s">
        <v>28</v>
      </c>
      <c r="D4354" s="2" t="s">
        <v>1708</v>
      </c>
      <c r="E4354" s="12" t="s">
        <v>58</v>
      </c>
      <c r="G4354" s="2" t="s">
        <v>27</v>
      </c>
      <c r="H4354" s="2" t="s">
        <v>7</v>
      </c>
      <c r="I4354" s="2" t="s">
        <v>7</v>
      </c>
      <c r="J4354" s="17">
        <v>3.51</v>
      </c>
      <c r="K4354" s="3" t="s">
        <v>2706</v>
      </c>
      <c r="L4354" s="30">
        <f>IF(M4354="1000 szt.",((J4354/N4354)/1000),IF(M4354="gram",((J4354/N4354)*1000),J4354/N4354))</f>
        <v>0.87749999999999995</v>
      </c>
      <c r="M4354" s="6" t="s">
        <v>19</v>
      </c>
      <c r="N4354" s="11">
        <v>4</v>
      </c>
      <c r="O4354" s="56" t="s">
        <v>3869</v>
      </c>
    </row>
    <row r="4355" spans="1:15" x14ac:dyDescent="0.3">
      <c r="A4355" s="9">
        <v>45763.416666666664</v>
      </c>
      <c r="B4355" s="2" t="s">
        <v>27</v>
      </c>
      <c r="C4355" s="2" t="s">
        <v>28</v>
      </c>
      <c r="D4355" s="2" t="s">
        <v>1708</v>
      </c>
      <c r="E4355" s="12" t="s">
        <v>58</v>
      </c>
      <c r="G4355" s="2" t="s">
        <v>27</v>
      </c>
      <c r="H4355" s="2" t="s">
        <v>7</v>
      </c>
      <c r="I4355" s="2" t="s">
        <v>7</v>
      </c>
      <c r="J4355" s="17">
        <v>7.91</v>
      </c>
      <c r="K4355" s="3" t="s">
        <v>2707</v>
      </c>
      <c r="L4355" s="30">
        <f>IF(M4355="1000 szt.",((J4355/N4355)/1000),IF(M4355="gram",((J4355/N4355)*1000),J4355/N4355))</f>
        <v>0.87888888888888894</v>
      </c>
      <c r="M4355" s="6" t="s">
        <v>19</v>
      </c>
      <c r="N4355" s="11">
        <v>9</v>
      </c>
      <c r="O4355" s="56" t="s">
        <v>3869</v>
      </c>
    </row>
    <row r="4356" spans="1:15" x14ac:dyDescent="0.3">
      <c r="A4356" s="9">
        <v>45763.416666666664</v>
      </c>
      <c r="B4356" s="2" t="s">
        <v>27</v>
      </c>
      <c r="C4356" s="2" t="s">
        <v>28</v>
      </c>
      <c r="D4356" s="2" t="s">
        <v>1708</v>
      </c>
      <c r="E4356" s="12" t="s">
        <v>58</v>
      </c>
      <c r="G4356" s="2" t="s">
        <v>27</v>
      </c>
      <c r="H4356" s="2" t="s">
        <v>7</v>
      </c>
      <c r="I4356" s="2" t="s">
        <v>7</v>
      </c>
      <c r="J4356" s="17">
        <v>12.3</v>
      </c>
      <c r="K4356" s="3" t="s">
        <v>2708</v>
      </c>
      <c r="L4356" s="30">
        <f>IF(M4356="1000 szt.",((J4356/N4356)/1000),IF(M4356="gram",((J4356/N4356)*1000),J4356/N4356))</f>
        <v>0.87857142857142867</v>
      </c>
      <c r="M4356" s="6" t="s">
        <v>19</v>
      </c>
      <c r="N4356" s="11">
        <v>14</v>
      </c>
      <c r="O4356" s="56" t="s">
        <v>3869</v>
      </c>
    </row>
    <row r="4357" spans="1:15" x14ac:dyDescent="0.3">
      <c r="A4357" s="9">
        <v>45763.416666666664</v>
      </c>
      <c r="B4357" s="2" t="s">
        <v>27</v>
      </c>
      <c r="C4357" s="2" t="s">
        <v>28</v>
      </c>
      <c r="D4357" s="2" t="s">
        <v>1708</v>
      </c>
      <c r="E4357" s="12" t="s">
        <v>58</v>
      </c>
      <c r="G4357" s="2" t="s">
        <v>27</v>
      </c>
      <c r="H4357" s="2" t="s">
        <v>29</v>
      </c>
      <c r="I4357" s="2" t="s">
        <v>30</v>
      </c>
      <c r="J4357" s="17">
        <v>7420.47</v>
      </c>
      <c r="L4357" s="30">
        <f>IF(M4357="1000 szt.",((J4357/N4357)/1000),IF(M4357="gram",((J4357/N4357)*1000),J4357/N4357))</f>
        <v>668.14964883846574</v>
      </c>
      <c r="M4357" s="6" t="s">
        <v>31</v>
      </c>
      <c r="N4357" s="11">
        <v>11.106</v>
      </c>
      <c r="O4357" s="56" t="s">
        <v>3869</v>
      </c>
    </row>
    <row r="4358" spans="1:15" x14ac:dyDescent="0.3">
      <c r="A4358" s="9">
        <v>45763.416666666664</v>
      </c>
      <c r="B4358" s="2" t="s">
        <v>27</v>
      </c>
      <c r="C4358" s="2" t="s">
        <v>28</v>
      </c>
      <c r="D4358" s="2" t="s">
        <v>1708</v>
      </c>
      <c r="E4358" s="12" t="s">
        <v>58</v>
      </c>
      <c r="G4358" s="2" t="s">
        <v>27</v>
      </c>
      <c r="H4358" s="2" t="s">
        <v>7</v>
      </c>
      <c r="I4358" s="2" t="s">
        <v>7</v>
      </c>
      <c r="J4358" s="17">
        <v>1195.02</v>
      </c>
      <c r="K4358" s="3" t="s">
        <v>892</v>
      </c>
      <c r="L4358" s="30">
        <f>IF(M4358="1000 szt.",((J4358/N4358)/1000),IF(M4358="gram",((J4358/N4358)*1000),J4358/N4358))</f>
        <v>0.87869117647058825</v>
      </c>
      <c r="M4358" s="6" t="s">
        <v>19</v>
      </c>
      <c r="N4358" s="11">
        <v>1360</v>
      </c>
      <c r="O4358" s="56" t="s">
        <v>3869</v>
      </c>
    </row>
    <row r="4359" spans="1:15" x14ac:dyDescent="0.3">
      <c r="A4359" s="9">
        <v>45763.416666666664</v>
      </c>
      <c r="B4359" s="2" t="s">
        <v>27</v>
      </c>
      <c r="C4359" s="2" t="s">
        <v>28</v>
      </c>
      <c r="D4359" s="2" t="s">
        <v>1708</v>
      </c>
      <c r="E4359" s="12" t="s">
        <v>58</v>
      </c>
      <c r="G4359" s="2" t="s">
        <v>27</v>
      </c>
      <c r="H4359" s="2" t="s">
        <v>7</v>
      </c>
      <c r="I4359" s="2" t="s">
        <v>7</v>
      </c>
      <c r="J4359" s="17">
        <v>878.69</v>
      </c>
      <c r="K4359" s="3" t="s">
        <v>978</v>
      </c>
      <c r="L4359" s="30">
        <f>IF(M4359="1000 szt.",((J4359/N4359)/1000),IF(M4359="gram",((J4359/N4359)*1000),J4359/N4359))</f>
        <v>0.87869000000000008</v>
      </c>
      <c r="M4359" s="6" t="s">
        <v>19</v>
      </c>
      <c r="N4359" s="11">
        <v>1000</v>
      </c>
      <c r="O4359" s="56" t="s">
        <v>3869</v>
      </c>
    </row>
    <row r="4360" spans="1:15" x14ac:dyDescent="0.3">
      <c r="A4360" s="9">
        <v>45763.416666666664</v>
      </c>
      <c r="B4360" s="2" t="s">
        <v>27</v>
      </c>
      <c r="C4360" s="2" t="s">
        <v>28</v>
      </c>
      <c r="D4360" s="2" t="s">
        <v>1708</v>
      </c>
      <c r="E4360" s="12" t="s">
        <v>58</v>
      </c>
      <c r="G4360" s="2" t="s">
        <v>27</v>
      </c>
      <c r="H4360" s="2" t="s">
        <v>7</v>
      </c>
      <c r="I4360" s="2" t="s">
        <v>7</v>
      </c>
      <c r="J4360" s="17">
        <v>175.74</v>
      </c>
      <c r="K4360" s="3" t="s">
        <v>2709</v>
      </c>
      <c r="L4360" s="30">
        <f>IF(M4360="1000 szt.",((J4360/N4360)/1000),IF(M4360="gram",((J4360/N4360)*1000),J4360/N4360))</f>
        <v>0.87870000000000004</v>
      </c>
      <c r="M4360" s="6" t="s">
        <v>19</v>
      </c>
      <c r="N4360" s="11">
        <v>200</v>
      </c>
      <c r="O4360" s="56" t="s">
        <v>3869</v>
      </c>
    </row>
    <row r="4361" spans="1:15" x14ac:dyDescent="0.3">
      <c r="A4361" s="9">
        <v>45763.416666666664</v>
      </c>
      <c r="B4361" s="2" t="s">
        <v>27</v>
      </c>
      <c r="C4361" s="2" t="s">
        <v>28</v>
      </c>
      <c r="D4361" s="2" t="s">
        <v>1708</v>
      </c>
      <c r="E4361" s="12" t="s">
        <v>58</v>
      </c>
      <c r="G4361" s="2" t="s">
        <v>27</v>
      </c>
      <c r="H4361" s="2" t="s">
        <v>7</v>
      </c>
      <c r="I4361" s="2" t="s">
        <v>7</v>
      </c>
      <c r="J4361" s="17">
        <v>175.74</v>
      </c>
      <c r="K4361" s="3" t="s">
        <v>2710</v>
      </c>
      <c r="L4361" s="30">
        <f>IF(M4361="1000 szt.",((J4361/N4361)/1000),IF(M4361="gram",((J4361/N4361)*1000),J4361/N4361))</f>
        <v>0.87870000000000004</v>
      </c>
      <c r="M4361" s="6" t="s">
        <v>19</v>
      </c>
      <c r="N4361" s="11">
        <v>200</v>
      </c>
      <c r="O4361" s="56" t="s">
        <v>3869</v>
      </c>
    </row>
    <row r="4362" spans="1:15" x14ac:dyDescent="0.3">
      <c r="A4362" s="9">
        <v>45763.416666666664</v>
      </c>
      <c r="B4362" s="2" t="s">
        <v>27</v>
      </c>
      <c r="C4362" s="2" t="s">
        <v>28</v>
      </c>
      <c r="D4362" s="2" t="s">
        <v>1708</v>
      </c>
      <c r="E4362" s="12" t="s">
        <v>58</v>
      </c>
      <c r="G4362" s="2" t="s">
        <v>27</v>
      </c>
      <c r="H4362" s="2" t="s">
        <v>7</v>
      </c>
      <c r="I4362" s="2" t="s">
        <v>7</v>
      </c>
      <c r="J4362" s="17">
        <v>2952.4</v>
      </c>
      <c r="K4362" s="3" t="s">
        <v>767</v>
      </c>
      <c r="L4362" s="30">
        <f>IF(M4362="1000 szt.",((J4362/N4362)/1000),IF(M4362="gram",((J4362/N4362)*1000),J4362/N4362))</f>
        <v>0.87869047619047624</v>
      </c>
      <c r="M4362" s="6" t="s">
        <v>19</v>
      </c>
      <c r="N4362" s="11">
        <v>3360</v>
      </c>
      <c r="O4362" s="56" t="s">
        <v>3869</v>
      </c>
    </row>
    <row r="4363" spans="1:15" x14ac:dyDescent="0.3">
      <c r="A4363" s="9">
        <v>45763.416666666664</v>
      </c>
      <c r="B4363" s="2" t="s">
        <v>27</v>
      </c>
      <c r="C4363" s="2" t="s">
        <v>28</v>
      </c>
      <c r="D4363" s="2" t="s">
        <v>1708</v>
      </c>
      <c r="E4363" s="12" t="s">
        <v>58</v>
      </c>
      <c r="G4363" s="2" t="s">
        <v>27</v>
      </c>
      <c r="H4363" s="2" t="s">
        <v>7</v>
      </c>
      <c r="I4363" s="2" t="s">
        <v>7</v>
      </c>
      <c r="J4363" s="17">
        <v>70.3</v>
      </c>
      <c r="K4363" s="3" t="s">
        <v>2711</v>
      </c>
      <c r="L4363" s="30">
        <f>IF(M4363="1000 szt.",((J4363/N4363)/1000),IF(M4363="gram",((J4363/N4363)*1000),J4363/N4363))</f>
        <v>0.87874999999999992</v>
      </c>
      <c r="M4363" s="6" t="s">
        <v>19</v>
      </c>
      <c r="N4363" s="11">
        <v>80</v>
      </c>
      <c r="O4363" s="56" t="s">
        <v>3869</v>
      </c>
    </row>
    <row r="4364" spans="1:15" x14ac:dyDescent="0.3">
      <c r="A4364" s="9">
        <v>45763.416666666664</v>
      </c>
      <c r="B4364" s="2" t="s">
        <v>27</v>
      </c>
      <c r="C4364" s="2" t="s">
        <v>28</v>
      </c>
      <c r="D4364" s="2" t="s">
        <v>1708</v>
      </c>
      <c r="E4364" s="12" t="s">
        <v>58</v>
      </c>
      <c r="G4364" s="2" t="s">
        <v>27</v>
      </c>
      <c r="H4364" s="2" t="s">
        <v>7</v>
      </c>
      <c r="I4364" s="2" t="s">
        <v>7</v>
      </c>
      <c r="J4364" s="17">
        <v>17.57</v>
      </c>
      <c r="K4364" s="3" t="s">
        <v>2712</v>
      </c>
      <c r="L4364" s="30">
        <f>IF(M4364="1000 szt.",((J4364/N4364)/1000),IF(M4364="gram",((J4364/N4364)*1000),J4364/N4364))</f>
        <v>0.87850000000000006</v>
      </c>
      <c r="M4364" s="6" t="s">
        <v>19</v>
      </c>
      <c r="N4364" s="11">
        <v>20</v>
      </c>
      <c r="O4364" s="56" t="s">
        <v>3869</v>
      </c>
    </row>
    <row r="4365" spans="1:15" x14ac:dyDescent="0.3">
      <c r="A4365" s="9">
        <v>45763.416666666664</v>
      </c>
      <c r="B4365" s="2" t="s">
        <v>27</v>
      </c>
      <c r="C4365" s="2" t="s">
        <v>28</v>
      </c>
      <c r="D4365" s="2" t="s">
        <v>1708</v>
      </c>
      <c r="E4365" s="12" t="s">
        <v>58</v>
      </c>
      <c r="G4365" s="2" t="s">
        <v>27</v>
      </c>
      <c r="H4365" s="2" t="s">
        <v>7</v>
      </c>
      <c r="I4365" s="2" t="s">
        <v>7</v>
      </c>
      <c r="J4365" s="17">
        <v>17.57</v>
      </c>
      <c r="K4365" s="3" t="s">
        <v>2713</v>
      </c>
      <c r="L4365" s="30">
        <f>IF(M4365="1000 szt.",((J4365/N4365)/1000),IF(M4365="gram",((J4365/N4365)*1000),J4365/N4365))</f>
        <v>0.87850000000000006</v>
      </c>
      <c r="M4365" s="6" t="s">
        <v>19</v>
      </c>
      <c r="N4365" s="11">
        <v>20</v>
      </c>
      <c r="O4365" s="56" t="s">
        <v>3869</v>
      </c>
    </row>
    <row r="4366" spans="1:15" x14ac:dyDescent="0.3">
      <c r="A4366" s="9">
        <v>45763.416666666664</v>
      </c>
      <c r="B4366" s="2" t="s">
        <v>27</v>
      </c>
      <c r="C4366" s="2" t="s">
        <v>28</v>
      </c>
      <c r="D4366" s="2" t="s">
        <v>1708</v>
      </c>
      <c r="E4366" s="12" t="s">
        <v>58</v>
      </c>
      <c r="G4366" s="2" t="s">
        <v>27</v>
      </c>
      <c r="H4366" s="2" t="s">
        <v>7</v>
      </c>
      <c r="I4366" s="2" t="s">
        <v>7</v>
      </c>
      <c r="J4366" s="17">
        <v>158.16</v>
      </c>
      <c r="K4366" s="3" t="s">
        <v>2714</v>
      </c>
      <c r="L4366" s="30">
        <f>IF(M4366="1000 szt.",((J4366/N4366)/1000),IF(M4366="gram",((J4366/N4366)*1000),J4366/N4366))</f>
        <v>0.8786666666666666</v>
      </c>
      <c r="M4366" s="6" t="s">
        <v>19</v>
      </c>
      <c r="N4366" s="11">
        <v>180</v>
      </c>
      <c r="O4366" s="56" t="s">
        <v>3869</v>
      </c>
    </row>
    <row r="4367" spans="1:15" x14ac:dyDescent="0.3">
      <c r="A4367" s="9">
        <v>45763.416666666664</v>
      </c>
      <c r="B4367" s="2" t="s">
        <v>27</v>
      </c>
      <c r="C4367" s="2" t="s">
        <v>28</v>
      </c>
      <c r="D4367" s="2" t="s">
        <v>1708</v>
      </c>
      <c r="E4367" s="12" t="s">
        <v>58</v>
      </c>
      <c r="G4367" s="2" t="s">
        <v>27</v>
      </c>
      <c r="H4367" s="2" t="s">
        <v>7</v>
      </c>
      <c r="I4367" s="2" t="s">
        <v>7</v>
      </c>
      <c r="J4367" s="17">
        <v>175.74</v>
      </c>
      <c r="K4367" s="3" t="s">
        <v>2715</v>
      </c>
      <c r="L4367" s="30">
        <f>IF(M4367="1000 szt.",((J4367/N4367)/1000),IF(M4367="gram",((J4367/N4367)*1000),J4367/N4367))</f>
        <v>0.87870000000000004</v>
      </c>
      <c r="M4367" s="6" t="s">
        <v>19</v>
      </c>
      <c r="N4367" s="11">
        <v>200</v>
      </c>
      <c r="O4367" s="56" t="s">
        <v>3869</v>
      </c>
    </row>
    <row r="4368" spans="1:15" x14ac:dyDescent="0.3">
      <c r="A4368" s="9">
        <v>45763.416666666664</v>
      </c>
      <c r="B4368" s="2" t="s">
        <v>27</v>
      </c>
      <c r="C4368" s="2" t="s">
        <v>28</v>
      </c>
      <c r="D4368" s="2" t="s">
        <v>1708</v>
      </c>
      <c r="E4368" s="12" t="s">
        <v>58</v>
      </c>
      <c r="G4368" s="2" t="s">
        <v>27</v>
      </c>
      <c r="H4368" s="2" t="s">
        <v>7</v>
      </c>
      <c r="I4368" s="2" t="s">
        <v>7</v>
      </c>
      <c r="J4368" s="17">
        <v>395.41</v>
      </c>
      <c r="K4368" s="3" t="s">
        <v>2716</v>
      </c>
      <c r="L4368" s="30">
        <f>IF(M4368="1000 szt.",((J4368/N4368)/1000),IF(M4368="gram",((J4368/N4368)*1000),J4368/N4368))</f>
        <v>0.87868888888888896</v>
      </c>
      <c r="M4368" s="6" t="s">
        <v>19</v>
      </c>
      <c r="N4368" s="11">
        <v>450</v>
      </c>
      <c r="O4368" s="56" t="s">
        <v>3869</v>
      </c>
    </row>
    <row r="4369" spans="1:15" x14ac:dyDescent="0.3">
      <c r="A4369" s="9">
        <v>45763.416666666664</v>
      </c>
      <c r="B4369" s="2" t="s">
        <v>27</v>
      </c>
      <c r="C4369" s="2" t="s">
        <v>28</v>
      </c>
      <c r="D4369" s="2" t="s">
        <v>1708</v>
      </c>
      <c r="E4369" s="12" t="s">
        <v>58</v>
      </c>
      <c r="G4369" s="2" t="s">
        <v>27</v>
      </c>
      <c r="H4369" s="2" t="s">
        <v>7</v>
      </c>
      <c r="I4369" s="2" t="s">
        <v>7</v>
      </c>
      <c r="J4369" s="17">
        <v>1405.9</v>
      </c>
      <c r="K4369" s="3" t="s">
        <v>2717</v>
      </c>
      <c r="L4369" s="30">
        <f>IF(M4369="1000 szt.",((J4369/N4369)/1000),IF(M4369="gram",((J4369/N4369)*1000),J4369/N4369))</f>
        <v>0.87868750000000007</v>
      </c>
      <c r="M4369" s="6" t="s">
        <v>19</v>
      </c>
      <c r="N4369" s="11">
        <v>1600</v>
      </c>
      <c r="O4369" s="56" t="s">
        <v>3869</v>
      </c>
    </row>
    <row r="4370" spans="1:15" x14ac:dyDescent="0.3">
      <c r="A4370" s="9">
        <v>45763.416666666664</v>
      </c>
      <c r="B4370" s="2" t="s">
        <v>27</v>
      </c>
      <c r="C4370" s="2" t="s">
        <v>28</v>
      </c>
      <c r="D4370" s="2" t="s">
        <v>1708</v>
      </c>
      <c r="E4370" s="12" t="s">
        <v>58</v>
      </c>
      <c r="G4370" s="2" t="s">
        <v>27</v>
      </c>
      <c r="H4370" s="2" t="s">
        <v>7</v>
      </c>
      <c r="I4370" s="2" t="s">
        <v>7</v>
      </c>
      <c r="J4370" s="17">
        <v>35.15</v>
      </c>
      <c r="K4370" s="3" t="s">
        <v>2718</v>
      </c>
      <c r="L4370" s="30">
        <f>IF(M4370="1000 szt.",((J4370/N4370)/1000),IF(M4370="gram",((J4370/N4370)*1000),J4370/N4370))</f>
        <v>0.87874999999999992</v>
      </c>
      <c r="M4370" s="6" t="s">
        <v>19</v>
      </c>
      <c r="N4370" s="11">
        <v>40</v>
      </c>
      <c r="O4370" s="56" t="s">
        <v>3869</v>
      </c>
    </row>
    <row r="4371" spans="1:15" x14ac:dyDescent="0.3">
      <c r="A4371" s="9">
        <v>45763.416666666664</v>
      </c>
      <c r="B4371" s="2" t="s">
        <v>27</v>
      </c>
      <c r="C4371" s="2" t="s">
        <v>28</v>
      </c>
      <c r="D4371" s="2" t="s">
        <v>1708</v>
      </c>
      <c r="E4371" s="12" t="s">
        <v>58</v>
      </c>
      <c r="G4371" s="2" t="s">
        <v>27</v>
      </c>
      <c r="H4371" s="2" t="s">
        <v>7</v>
      </c>
      <c r="I4371" s="2" t="s">
        <v>7</v>
      </c>
      <c r="J4371" s="17">
        <v>17.57</v>
      </c>
      <c r="K4371" s="3" t="s">
        <v>2262</v>
      </c>
      <c r="L4371" s="30">
        <f>IF(M4371="1000 szt.",((J4371/N4371)/1000),IF(M4371="gram",((J4371/N4371)*1000),J4371/N4371))</f>
        <v>0.87850000000000006</v>
      </c>
      <c r="M4371" s="6" t="s">
        <v>19</v>
      </c>
      <c r="N4371" s="11">
        <v>20</v>
      </c>
      <c r="O4371" s="56" t="s">
        <v>3869</v>
      </c>
    </row>
    <row r="4372" spans="1:15" x14ac:dyDescent="0.3">
      <c r="A4372" s="9">
        <v>45763.416666666664</v>
      </c>
      <c r="B4372" s="2" t="s">
        <v>27</v>
      </c>
      <c r="C4372" s="2" t="s">
        <v>28</v>
      </c>
      <c r="D4372" s="2" t="s">
        <v>1708</v>
      </c>
      <c r="E4372" s="12" t="s">
        <v>58</v>
      </c>
      <c r="G4372" s="2" t="s">
        <v>27</v>
      </c>
      <c r="H4372" s="2" t="s">
        <v>7</v>
      </c>
      <c r="I4372" s="2" t="s">
        <v>7</v>
      </c>
      <c r="J4372" s="17">
        <v>58696.49</v>
      </c>
      <c r="K4372" s="3" t="s">
        <v>2719</v>
      </c>
      <c r="L4372" s="30">
        <f>IF(M4372="1000 szt.",((J4372/N4372)/1000),IF(M4372="gram",((J4372/N4372)*1000),J4372/N4372))</f>
        <v>0.87868997005988025</v>
      </c>
      <c r="M4372" s="6" t="s">
        <v>19</v>
      </c>
      <c r="N4372" s="11">
        <v>66800</v>
      </c>
      <c r="O4372" s="56" t="s">
        <v>3869</v>
      </c>
    </row>
    <row r="4373" spans="1:15" x14ac:dyDescent="0.3">
      <c r="A4373" s="9">
        <v>45763.416666666664</v>
      </c>
      <c r="B4373" s="2" t="s">
        <v>27</v>
      </c>
      <c r="C4373" s="2" t="s">
        <v>28</v>
      </c>
      <c r="D4373" s="2" t="s">
        <v>1708</v>
      </c>
      <c r="E4373" s="12" t="s">
        <v>58</v>
      </c>
      <c r="G4373" s="2" t="s">
        <v>27</v>
      </c>
      <c r="H4373" s="2" t="s">
        <v>7</v>
      </c>
      <c r="I4373" s="2" t="s">
        <v>7</v>
      </c>
      <c r="J4373" s="17">
        <v>26360.7</v>
      </c>
      <c r="L4373" s="30">
        <f>IF(M4373="1000 szt.",((J4373/N4373)/1000),IF(M4373="gram",((J4373/N4373)*1000),J4373/N4373))</f>
        <v>0.87868999999999997</v>
      </c>
      <c r="M4373" s="6" t="s">
        <v>19</v>
      </c>
      <c r="N4373" s="11">
        <v>30000</v>
      </c>
      <c r="O4373" s="56" t="s">
        <v>3869</v>
      </c>
    </row>
    <row r="4374" spans="1:15" x14ac:dyDescent="0.3">
      <c r="A4374" s="9">
        <v>45763.416666666664</v>
      </c>
      <c r="B4374" s="2" t="s">
        <v>27</v>
      </c>
      <c r="C4374" s="2" t="s">
        <v>28</v>
      </c>
      <c r="D4374" s="2" t="s">
        <v>1708</v>
      </c>
      <c r="E4374" s="12" t="s">
        <v>58</v>
      </c>
      <c r="G4374" s="2" t="s">
        <v>27</v>
      </c>
      <c r="H4374" s="2" t="s">
        <v>7</v>
      </c>
      <c r="I4374" s="2" t="s">
        <v>7</v>
      </c>
      <c r="J4374" s="17">
        <v>6326.57</v>
      </c>
      <c r="K4374" s="3" t="s">
        <v>2720</v>
      </c>
      <c r="L4374" s="30">
        <f>IF(M4374="1000 szt.",((J4374/N4374)/1000),IF(M4374="gram",((J4374/N4374)*1000),J4374/N4374))</f>
        <v>0.87869027777777775</v>
      </c>
      <c r="M4374" s="6" t="s">
        <v>19</v>
      </c>
      <c r="N4374" s="11">
        <v>7200</v>
      </c>
      <c r="O4374" s="56" t="s">
        <v>3869</v>
      </c>
    </row>
    <row r="4375" spans="1:15" x14ac:dyDescent="0.3">
      <c r="A4375" s="9">
        <v>45763.416666666664</v>
      </c>
      <c r="B4375" s="2" t="s">
        <v>27</v>
      </c>
      <c r="C4375" s="2" t="s">
        <v>28</v>
      </c>
      <c r="D4375" s="2" t="s">
        <v>1708</v>
      </c>
      <c r="E4375" s="12" t="s">
        <v>58</v>
      </c>
      <c r="G4375" s="2" t="s">
        <v>27</v>
      </c>
      <c r="H4375" s="2" t="s">
        <v>7</v>
      </c>
      <c r="I4375" s="2" t="s">
        <v>7</v>
      </c>
      <c r="J4375" s="17">
        <v>6642.9</v>
      </c>
      <c r="K4375" s="3" t="s">
        <v>892</v>
      </c>
      <c r="L4375" s="30">
        <f>IF(M4375="1000 szt.",((J4375/N4375)/1000),IF(M4375="gram",((J4375/N4375)*1000),J4375/N4375))</f>
        <v>0.87869047619047613</v>
      </c>
      <c r="M4375" s="6" t="s">
        <v>19</v>
      </c>
      <c r="N4375" s="11">
        <v>7560</v>
      </c>
      <c r="O4375" s="56" t="s">
        <v>3869</v>
      </c>
    </row>
    <row r="4376" spans="1:15" x14ac:dyDescent="0.3">
      <c r="A4376" s="9">
        <v>45763.416666666664</v>
      </c>
      <c r="B4376" s="2" t="s">
        <v>27</v>
      </c>
      <c r="C4376" s="2" t="s">
        <v>28</v>
      </c>
      <c r="D4376" s="2" t="s">
        <v>1708</v>
      </c>
      <c r="E4376" s="12" t="s">
        <v>58</v>
      </c>
      <c r="G4376" s="2" t="s">
        <v>27</v>
      </c>
      <c r="H4376" s="2" t="s">
        <v>7</v>
      </c>
      <c r="I4376" s="2" t="s">
        <v>7</v>
      </c>
      <c r="J4376" s="17">
        <v>1581.64</v>
      </c>
      <c r="K4376" s="3" t="s">
        <v>2721</v>
      </c>
      <c r="L4376" s="30">
        <f>IF(M4376="1000 szt.",((J4376/N4376)/1000),IF(M4376="gram",((J4376/N4376)*1000),J4376/N4376))</f>
        <v>0.87868888888888896</v>
      </c>
      <c r="M4376" s="6" t="s">
        <v>19</v>
      </c>
      <c r="N4376" s="11">
        <v>1800</v>
      </c>
      <c r="O4376" s="56" t="s">
        <v>3869</v>
      </c>
    </row>
    <row r="4377" spans="1:15" x14ac:dyDescent="0.3">
      <c r="A4377" s="9">
        <v>45763.416666666664</v>
      </c>
      <c r="B4377" s="2" t="s">
        <v>27</v>
      </c>
      <c r="C4377" s="2" t="s">
        <v>28</v>
      </c>
      <c r="D4377" s="2" t="s">
        <v>1708</v>
      </c>
      <c r="E4377" s="12" t="s">
        <v>58</v>
      </c>
      <c r="G4377" s="2" t="s">
        <v>27</v>
      </c>
      <c r="H4377" s="2" t="s">
        <v>7</v>
      </c>
      <c r="I4377" s="2" t="s">
        <v>7</v>
      </c>
      <c r="J4377" s="17">
        <v>3163.28</v>
      </c>
      <c r="K4377" s="3" t="s">
        <v>2722</v>
      </c>
      <c r="L4377" s="30">
        <f>IF(M4377="1000 szt.",((J4377/N4377)/1000),IF(M4377="gram",((J4377/N4377)*1000),J4377/N4377))</f>
        <v>0.87868888888888896</v>
      </c>
      <c r="M4377" s="6" t="s">
        <v>19</v>
      </c>
      <c r="N4377" s="11">
        <v>3600</v>
      </c>
      <c r="O4377" s="56" t="s">
        <v>3869</v>
      </c>
    </row>
    <row r="4378" spans="1:15" x14ac:dyDescent="0.3">
      <c r="A4378" s="9">
        <v>45763.416666666664</v>
      </c>
      <c r="B4378" s="2" t="s">
        <v>27</v>
      </c>
      <c r="C4378" s="2" t="s">
        <v>28</v>
      </c>
      <c r="D4378" s="2" t="s">
        <v>1708</v>
      </c>
      <c r="E4378" s="12" t="s">
        <v>58</v>
      </c>
      <c r="G4378" s="2" t="s">
        <v>27</v>
      </c>
      <c r="H4378" s="2" t="s">
        <v>7</v>
      </c>
      <c r="I4378" s="2" t="s">
        <v>7</v>
      </c>
      <c r="J4378" s="17">
        <v>39892.53</v>
      </c>
      <c r="K4378" s="3" t="s">
        <v>2723</v>
      </c>
      <c r="L4378" s="30">
        <f>IF(M4378="1000 szt.",((J4378/N4378)/1000),IF(M4378="gram",((J4378/N4378)*1000),J4378/N4378))</f>
        <v>0.8786900881057268</v>
      </c>
      <c r="M4378" s="6" t="s">
        <v>19</v>
      </c>
      <c r="N4378" s="11">
        <v>45400</v>
      </c>
      <c r="O4378" s="56" t="s">
        <v>3869</v>
      </c>
    </row>
    <row r="4379" spans="1:15" x14ac:dyDescent="0.3">
      <c r="A4379" s="9">
        <v>45763.416666666664</v>
      </c>
      <c r="B4379" s="2" t="s">
        <v>27</v>
      </c>
      <c r="C4379" s="2" t="s">
        <v>28</v>
      </c>
      <c r="D4379" s="2" t="s">
        <v>1708</v>
      </c>
      <c r="E4379" s="12" t="s">
        <v>58</v>
      </c>
      <c r="G4379" s="2" t="s">
        <v>27</v>
      </c>
      <c r="H4379" s="2" t="s">
        <v>7</v>
      </c>
      <c r="I4379" s="2" t="s">
        <v>7</v>
      </c>
      <c r="J4379" s="17">
        <v>1933.12</v>
      </c>
      <c r="K4379" s="3" t="s">
        <v>2724</v>
      </c>
      <c r="L4379" s="30">
        <f>IF(M4379="1000 szt.",((J4379/N4379)/1000),IF(M4379="gram",((J4379/N4379)*1000),J4379/N4379))</f>
        <v>0.87869090909090908</v>
      </c>
      <c r="M4379" s="6" t="s">
        <v>19</v>
      </c>
      <c r="N4379" s="11">
        <v>2200</v>
      </c>
      <c r="O4379" s="56" t="s">
        <v>3869</v>
      </c>
    </row>
    <row r="4380" spans="1:15" x14ac:dyDescent="0.3">
      <c r="A4380" s="9">
        <v>45763.416666666664</v>
      </c>
      <c r="B4380" s="2" t="s">
        <v>27</v>
      </c>
      <c r="C4380" s="2" t="s">
        <v>28</v>
      </c>
      <c r="D4380" s="2" t="s">
        <v>1708</v>
      </c>
      <c r="E4380" s="12" t="s">
        <v>58</v>
      </c>
      <c r="G4380" s="2" t="s">
        <v>27</v>
      </c>
      <c r="H4380" s="2" t="s">
        <v>7</v>
      </c>
      <c r="I4380" s="2" t="s">
        <v>7</v>
      </c>
      <c r="J4380" s="17">
        <v>17959.54</v>
      </c>
      <c r="K4380" s="3" t="s">
        <v>2725</v>
      </c>
      <c r="L4380" s="30">
        <f>IF(M4380="1000 szt.",((J4380/N4380)/1000),IF(M4380="gram",((J4380/N4380)*1000),J4380/N4380))</f>
        <v>0.87868975977298303</v>
      </c>
      <c r="M4380" s="6" t="s">
        <v>19</v>
      </c>
      <c r="N4380" s="11">
        <v>20439</v>
      </c>
      <c r="O4380" s="56" t="s">
        <v>3869</v>
      </c>
    </row>
    <row r="4381" spans="1:15" x14ac:dyDescent="0.3">
      <c r="A4381" s="9">
        <v>45763.647916666669</v>
      </c>
      <c r="B4381" s="2" t="s">
        <v>3</v>
      </c>
      <c r="C4381" s="2" t="s">
        <v>4</v>
      </c>
      <c r="D4381" s="2" t="s">
        <v>1708</v>
      </c>
      <c r="E4381" s="12" t="s">
        <v>25</v>
      </c>
      <c r="F4381" s="12" t="s">
        <v>1896</v>
      </c>
      <c r="G4381" s="2" t="s">
        <v>26</v>
      </c>
      <c r="H4381" s="2" t="s">
        <v>7</v>
      </c>
      <c r="I4381" s="2" t="s">
        <v>7</v>
      </c>
      <c r="J4381" s="17">
        <v>738.1</v>
      </c>
      <c r="K4381" s="3" t="s">
        <v>2726</v>
      </c>
      <c r="L4381" s="30">
        <f>IF(M4381="1000 szt.",((J4381/N4381)/1000),IF(M4381="gram",((J4381/N4381)*1000),J4381/N4381))</f>
        <v>0.87869047619047624</v>
      </c>
      <c r="M4381" s="6" t="s">
        <v>19</v>
      </c>
      <c r="N4381" s="11">
        <v>840</v>
      </c>
      <c r="O4381" s="56" t="s">
        <v>1354</v>
      </c>
    </row>
    <row r="4382" spans="1:15" x14ac:dyDescent="0.3">
      <c r="A4382" s="9">
        <v>45763.645833333336</v>
      </c>
      <c r="B4382" s="2" t="s">
        <v>9</v>
      </c>
      <c r="C4382" s="2" t="s">
        <v>4</v>
      </c>
      <c r="D4382" s="2" t="s">
        <v>1708</v>
      </c>
      <c r="E4382" s="12" t="s">
        <v>25</v>
      </c>
      <c r="F4382" s="12" t="s">
        <v>1901</v>
      </c>
      <c r="G4382" s="2" t="s">
        <v>26</v>
      </c>
      <c r="H4382" s="2" t="s">
        <v>37</v>
      </c>
      <c r="I4382" s="2" t="s">
        <v>38</v>
      </c>
      <c r="J4382" s="17">
        <v>45000</v>
      </c>
      <c r="K4382" s="3" t="s">
        <v>2727</v>
      </c>
      <c r="L4382" s="30">
        <f>IF(M4382="1000 szt.",((J4382/N4382)/1000),IF(M4382="gram",((J4382/N4382)*1000),J4382/N4382))</f>
        <v>45000</v>
      </c>
      <c r="M4382" s="6" t="s">
        <v>19</v>
      </c>
      <c r="N4382" s="11">
        <v>1</v>
      </c>
      <c r="O4382" s="56" t="s">
        <v>1354</v>
      </c>
    </row>
    <row r="4383" spans="1:15" x14ac:dyDescent="0.3">
      <c r="A4383" s="9">
        <v>45763.802083333336</v>
      </c>
      <c r="B4383" s="2" t="s">
        <v>9</v>
      </c>
      <c r="C4383" s="2" t="s">
        <v>4</v>
      </c>
      <c r="D4383" s="2" t="s">
        <v>1709</v>
      </c>
      <c r="E4383" s="12" t="s">
        <v>52</v>
      </c>
      <c r="F4383" s="12" t="s">
        <v>1695</v>
      </c>
      <c r="G4383" s="2" t="s">
        <v>16</v>
      </c>
      <c r="H4383" s="2" t="s">
        <v>17</v>
      </c>
      <c r="I4383" s="2" t="s">
        <v>18</v>
      </c>
      <c r="J4383" s="17">
        <v>1.5</v>
      </c>
      <c r="K4383" s="3" t="s">
        <v>2728</v>
      </c>
      <c r="L4383" s="30">
        <f>IF(M4383="1000 szt.",((J4383/N4383)/1000),IF(M4383="gram",((J4383/N4383)*1000),J4383/N4383))</f>
        <v>1.5</v>
      </c>
      <c r="M4383" s="6" t="s">
        <v>19</v>
      </c>
      <c r="N4383" s="11">
        <v>1</v>
      </c>
      <c r="O4383" s="56" t="s">
        <v>1354</v>
      </c>
    </row>
    <row r="4384" spans="1:15" x14ac:dyDescent="0.3">
      <c r="A4384" s="9">
        <v>45764.451388888891</v>
      </c>
      <c r="B4384" s="2" t="s">
        <v>3</v>
      </c>
      <c r="C4384" s="2" t="s">
        <v>4</v>
      </c>
      <c r="D4384" s="2" t="s">
        <v>1709</v>
      </c>
      <c r="E4384" s="12" t="s">
        <v>103</v>
      </c>
      <c r="F4384" s="12" t="s">
        <v>1897</v>
      </c>
      <c r="G4384" s="2" t="s">
        <v>23</v>
      </c>
      <c r="H4384" s="2" t="s">
        <v>64</v>
      </c>
      <c r="I4384" s="2" t="s">
        <v>1940</v>
      </c>
      <c r="J4384" s="17">
        <v>100</v>
      </c>
      <c r="K4384" s="3" t="s">
        <v>1105</v>
      </c>
      <c r="L4384" s="30">
        <f>IF(M4384="1000 szt.",((J4384/N4384)/1000),IF(M4384="gram",((J4384/N4384)*1000),J4384/N4384))</f>
        <v>100</v>
      </c>
      <c r="M4384" s="6" t="s">
        <v>19</v>
      </c>
      <c r="N4384" s="11">
        <v>1</v>
      </c>
      <c r="O4384" s="56" t="s">
        <v>1354</v>
      </c>
    </row>
    <row r="4385" spans="1:15" x14ac:dyDescent="0.3">
      <c r="A4385" s="9">
        <v>45764.447916666664</v>
      </c>
      <c r="B4385" s="2" t="s">
        <v>27</v>
      </c>
      <c r="C4385" s="2" t="s">
        <v>32</v>
      </c>
      <c r="D4385" s="2" t="s">
        <v>1711</v>
      </c>
      <c r="E4385" s="12" t="s">
        <v>184</v>
      </c>
      <c r="G4385" s="2" t="s">
        <v>6</v>
      </c>
      <c r="H4385" s="2" t="s">
        <v>29</v>
      </c>
      <c r="I4385" s="2" t="s">
        <v>30</v>
      </c>
      <c r="J4385" s="17">
        <v>11458.77</v>
      </c>
      <c r="L4385" s="30">
        <f>IF(M4385="1000 szt.",((J4385/N4385)/1000),IF(M4385="gram",((J4385/N4385)*1000),J4385/N4385))</f>
        <v>668.14985422740529</v>
      </c>
      <c r="M4385" s="6" t="s">
        <v>31</v>
      </c>
      <c r="N4385" s="11">
        <v>17.149999999999999</v>
      </c>
      <c r="O4385" s="56" t="s">
        <v>1354</v>
      </c>
    </row>
    <row r="4386" spans="1:15" x14ac:dyDescent="0.3">
      <c r="A4386" s="9">
        <v>45764.604861111111</v>
      </c>
      <c r="B4386" s="2" t="s">
        <v>27</v>
      </c>
      <c r="C4386" s="2" t="s">
        <v>28</v>
      </c>
      <c r="D4386" s="2" t="s">
        <v>1714</v>
      </c>
      <c r="E4386" s="12" t="s">
        <v>1907</v>
      </c>
      <c r="G4386" s="2" t="s">
        <v>27</v>
      </c>
      <c r="H4386" s="2" t="s">
        <v>10</v>
      </c>
      <c r="I4386" s="2" t="s">
        <v>35</v>
      </c>
      <c r="J4386" s="17">
        <v>9.1999999999999993</v>
      </c>
      <c r="L4386" s="30">
        <f>IF(M4386="1000 szt.",((J4386/N4386)/1000),IF(M4386="gram",((J4386/N4386)*1000),J4386/N4386))</f>
        <v>39999.999999999993</v>
      </c>
      <c r="M4386" s="6" t="s">
        <v>31</v>
      </c>
      <c r="N4386" s="11">
        <v>2.3000000000000001E-4</v>
      </c>
      <c r="O4386" s="56" t="s">
        <v>1354</v>
      </c>
    </row>
    <row r="4387" spans="1:15" x14ac:dyDescent="0.3">
      <c r="A4387" s="9">
        <v>45764.676388888889</v>
      </c>
      <c r="B4387" s="2" t="s">
        <v>27</v>
      </c>
      <c r="C4387" s="2" t="s">
        <v>32</v>
      </c>
      <c r="D4387" s="2" t="s">
        <v>1708</v>
      </c>
      <c r="E4387" s="12" t="s">
        <v>199</v>
      </c>
      <c r="G4387" s="2" t="s">
        <v>26</v>
      </c>
      <c r="H4387" s="2" t="s">
        <v>10</v>
      </c>
      <c r="I4387" s="2" t="s">
        <v>200</v>
      </c>
      <c r="J4387" s="17">
        <v>156</v>
      </c>
      <c r="K4387" s="3" t="s">
        <v>2729</v>
      </c>
      <c r="L4387" s="30">
        <f>IF(M4387="1000 szt.",((J4387/N4387)/1000),IF(M4387="gram",((J4387/N4387)*1000),J4387/N4387))</f>
        <v>400000</v>
      </c>
      <c r="M4387" s="6" t="s">
        <v>31</v>
      </c>
      <c r="N4387" s="11">
        <v>3.8999999999999999E-4</v>
      </c>
      <c r="O4387" s="56" t="s">
        <v>1354</v>
      </c>
    </row>
    <row r="4388" spans="1:15" x14ac:dyDescent="0.3">
      <c r="A4388" s="9">
        <v>45764.791666666664</v>
      </c>
      <c r="B4388" s="2" t="s">
        <v>3</v>
      </c>
      <c r="C4388" s="2" t="s">
        <v>4</v>
      </c>
      <c r="D4388" s="2" t="s">
        <v>1708</v>
      </c>
      <c r="E4388" s="12" t="s">
        <v>25</v>
      </c>
      <c r="F4388" s="12" t="s">
        <v>1901</v>
      </c>
      <c r="G4388" s="2" t="s">
        <v>26</v>
      </c>
      <c r="H4388" s="2" t="s">
        <v>7</v>
      </c>
      <c r="I4388" s="2" t="s">
        <v>7</v>
      </c>
      <c r="J4388" s="17">
        <v>527.21</v>
      </c>
      <c r="L4388" s="30">
        <f>IF(M4388="1000 szt.",((J4388/N4388)/1000),IF(M4388="gram",((J4388/N4388)*1000),J4388/N4388))</f>
        <v>0.87868333333333337</v>
      </c>
      <c r="M4388" s="6" t="s">
        <v>19</v>
      </c>
      <c r="N4388" s="11">
        <v>600</v>
      </c>
      <c r="O4388" s="56" t="s">
        <v>1164</v>
      </c>
    </row>
    <row r="4389" spans="1:15" x14ac:dyDescent="0.3">
      <c r="A4389" s="9">
        <v>45764.791666666664</v>
      </c>
      <c r="B4389" s="2" t="s">
        <v>3</v>
      </c>
      <c r="C4389" s="2" t="s">
        <v>4</v>
      </c>
      <c r="D4389" s="2" t="s">
        <v>1708</v>
      </c>
      <c r="E4389" s="12" t="s">
        <v>25</v>
      </c>
      <c r="F4389" s="12" t="s">
        <v>1901</v>
      </c>
      <c r="G4389" s="2" t="s">
        <v>26</v>
      </c>
      <c r="H4389" s="2" t="s">
        <v>11</v>
      </c>
      <c r="I4389" s="2" t="s">
        <v>11</v>
      </c>
      <c r="J4389" s="17">
        <v>106</v>
      </c>
      <c r="K4389" s="3" t="s">
        <v>175</v>
      </c>
      <c r="L4389" s="30">
        <f>IF(M4389="1000 szt.",((J4389/N4389)/1000),IF(M4389="gram",((J4389/N4389)*1000),J4389/N4389))</f>
        <v>20</v>
      </c>
      <c r="M4389" s="6" t="s">
        <v>31</v>
      </c>
      <c r="N4389" s="11">
        <v>5.3</v>
      </c>
      <c r="O4389" s="56" t="s">
        <v>1164</v>
      </c>
    </row>
    <row r="4390" spans="1:15" x14ac:dyDescent="0.3">
      <c r="A4390" s="9">
        <v>45764.739583333336</v>
      </c>
      <c r="B4390" s="2" t="s">
        <v>3</v>
      </c>
      <c r="C4390" s="2" t="s">
        <v>4</v>
      </c>
      <c r="D4390" s="2" t="s">
        <v>1708</v>
      </c>
      <c r="E4390" s="12" t="s">
        <v>58</v>
      </c>
      <c r="F4390" s="12" t="s">
        <v>1895</v>
      </c>
      <c r="G4390" s="2" t="s">
        <v>23</v>
      </c>
      <c r="H4390" s="2" t="s">
        <v>11</v>
      </c>
      <c r="I4390" s="2" t="s">
        <v>11</v>
      </c>
      <c r="J4390" s="17">
        <v>70</v>
      </c>
      <c r="K4390" s="3" t="s">
        <v>2730</v>
      </c>
      <c r="L4390" s="30">
        <f>IF(M4390="1000 szt.",((J4390/N4390)/1000),IF(M4390="gram",((J4390/N4390)*1000),J4390/N4390))</f>
        <v>70</v>
      </c>
      <c r="M4390" s="6" t="s">
        <v>46</v>
      </c>
      <c r="N4390" s="11">
        <v>1</v>
      </c>
      <c r="O4390" s="56" t="s">
        <v>1354</v>
      </c>
    </row>
    <row r="4391" spans="1:15" x14ac:dyDescent="0.3">
      <c r="A4391" s="9">
        <v>45764.739583333336</v>
      </c>
      <c r="B4391" s="2" t="s">
        <v>3</v>
      </c>
      <c r="C4391" s="2" t="s">
        <v>4</v>
      </c>
      <c r="D4391" s="2" t="s">
        <v>1708</v>
      </c>
      <c r="E4391" s="12" t="s">
        <v>58</v>
      </c>
      <c r="F4391" s="12" t="s">
        <v>1895</v>
      </c>
      <c r="G4391" s="2" t="s">
        <v>23</v>
      </c>
      <c r="H4391" s="2" t="s">
        <v>11</v>
      </c>
      <c r="I4391" s="2" t="s">
        <v>11</v>
      </c>
      <c r="J4391" s="17">
        <v>70</v>
      </c>
      <c r="K4391" s="3" t="s">
        <v>2731</v>
      </c>
      <c r="L4391" s="30">
        <f>IF(M4391="1000 szt.",((J4391/N4391)/1000),IF(M4391="gram",((J4391/N4391)*1000),J4391/N4391))</f>
        <v>70</v>
      </c>
      <c r="M4391" s="6" t="s">
        <v>46</v>
      </c>
      <c r="N4391" s="11">
        <v>1</v>
      </c>
      <c r="O4391" s="56" t="s">
        <v>1354</v>
      </c>
    </row>
    <row r="4392" spans="1:15" x14ac:dyDescent="0.3">
      <c r="A4392" s="9">
        <v>45764.854166666664</v>
      </c>
      <c r="B4392" s="2" t="s">
        <v>3</v>
      </c>
      <c r="C4392" s="2" t="s">
        <v>4</v>
      </c>
      <c r="D4392" s="2" t="s">
        <v>1708</v>
      </c>
      <c r="E4392" s="12" t="s">
        <v>71</v>
      </c>
      <c r="F4392" s="12" t="s">
        <v>1898</v>
      </c>
      <c r="G4392" s="2" t="s">
        <v>23</v>
      </c>
      <c r="H4392" s="2" t="s">
        <v>7</v>
      </c>
      <c r="I4392" s="2" t="s">
        <v>7</v>
      </c>
      <c r="J4392" s="17">
        <v>158.16</v>
      </c>
      <c r="L4392" s="30">
        <f>IF(M4392="1000 szt.",((J4392/N4392)/1000),IF(M4392="gram",((J4392/N4392)*1000),J4392/N4392))</f>
        <v>0.8786666666666666</v>
      </c>
      <c r="M4392" s="6" t="s">
        <v>19</v>
      </c>
      <c r="N4392" s="11">
        <v>180</v>
      </c>
      <c r="O4392" s="56" t="s">
        <v>1163</v>
      </c>
    </row>
    <row r="4393" spans="1:15" x14ac:dyDescent="0.3">
      <c r="A4393" s="9">
        <v>45765.300694444442</v>
      </c>
      <c r="B4393" s="2" t="s">
        <v>27</v>
      </c>
      <c r="C4393" s="2" t="s">
        <v>32</v>
      </c>
      <c r="D4393" s="2" t="s">
        <v>1716</v>
      </c>
      <c r="E4393" s="12" t="s">
        <v>851</v>
      </c>
      <c r="G4393" s="2" t="s">
        <v>26</v>
      </c>
      <c r="H4393" s="2" t="s">
        <v>7</v>
      </c>
      <c r="I4393" s="2" t="s">
        <v>7</v>
      </c>
      <c r="J4393" s="17">
        <v>13180.35</v>
      </c>
      <c r="L4393" s="30">
        <f>IF(M4393="1000 szt.",((J4393/N4393)/1000),IF(M4393="gram",((J4393/N4393)*1000),J4393/N4393))</f>
        <v>0.87868999999999997</v>
      </c>
      <c r="M4393" s="6" t="s">
        <v>19</v>
      </c>
      <c r="N4393" s="11">
        <v>15000</v>
      </c>
      <c r="O4393" s="56" t="s">
        <v>1354</v>
      </c>
    </row>
    <row r="4394" spans="1:15" x14ac:dyDescent="0.3">
      <c r="A4394" s="9">
        <v>45765.145138888889</v>
      </c>
      <c r="B4394" s="2" t="s">
        <v>27</v>
      </c>
      <c r="C4394" s="2" t="s">
        <v>32</v>
      </c>
      <c r="D4394" s="2" t="s">
        <v>1716</v>
      </c>
      <c r="E4394" s="12" t="s">
        <v>277</v>
      </c>
      <c r="G4394" s="2" t="s">
        <v>26</v>
      </c>
      <c r="H4394" s="2" t="s">
        <v>7</v>
      </c>
      <c r="I4394" s="2" t="s">
        <v>7</v>
      </c>
      <c r="J4394" s="17">
        <v>65023.06</v>
      </c>
      <c r="K4394" s="3" t="s">
        <v>1456</v>
      </c>
      <c r="L4394" s="30">
        <f>IF(M4394="1000 szt.",((J4394/N4394)/1000),IF(M4394="gram",((J4394/N4394)*1000),J4394/N4394))</f>
        <v>0.87868999999999997</v>
      </c>
      <c r="M4394" s="6" t="s">
        <v>19</v>
      </c>
      <c r="N4394" s="11">
        <v>74000</v>
      </c>
      <c r="O4394" s="56" t="s">
        <v>1354</v>
      </c>
    </row>
    <row r="4395" spans="1:15" x14ac:dyDescent="0.3">
      <c r="A4395" s="9">
        <v>45765.145138888889</v>
      </c>
      <c r="B4395" s="2" t="s">
        <v>27</v>
      </c>
      <c r="C4395" s="2" t="s">
        <v>32</v>
      </c>
      <c r="D4395" s="2" t="s">
        <v>1716</v>
      </c>
      <c r="E4395" s="12" t="s">
        <v>277</v>
      </c>
      <c r="G4395" s="2" t="s">
        <v>26</v>
      </c>
      <c r="H4395" s="2" t="s">
        <v>7</v>
      </c>
      <c r="I4395" s="2" t="s">
        <v>7</v>
      </c>
      <c r="J4395" s="17">
        <v>3514.76</v>
      </c>
      <c r="K4395" s="3" t="s">
        <v>1277</v>
      </c>
      <c r="L4395" s="30">
        <f>IF(M4395="1000 szt.",((J4395/N4395)/1000),IF(M4395="gram",((J4395/N4395)*1000),J4395/N4395))</f>
        <v>0.87869000000000008</v>
      </c>
      <c r="M4395" s="6" t="s">
        <v>19</v>
      </c>
      <c r="N4395" s="11">
        <v>4000</v>
      </c>
      <c r="O4395" s="56" t="s">
        <v>1354</v>
      </c>
    </row>
    <row r="4396" spans="1:15" x14ac:dyDescent="0.3">
      <c r="A4396" s="9">
        <v>45765.145138888889</v>
      </c>
      <c r="B4396" s="2" t="s">
        <v>27</v>
      </c>
      <c r="C4396" s="2" t="s">
        <v>32</v>
      </c>
      <c r="D4396" s="2" t="s">
        <v>1716</v>
      </c>
      <c r="E4396" s="12" t="s">
        <v>277</v>
      </c>
      <c r="G4396" s="2" t="s">
        <v>26</v>
      </c>
      <c r="H4396" s="2" t="s">
        <v>7</v>
      </c>
      <c r="I4396" s="2" t="s">
        <v>7</v>
      </c>
      <c r="J4396" s="17">
        <v>26360.7</v>
      </c>
      <c r="K4396" s="3" t="s">
        <v>1275</v>
      </c>
      <c r="L4396" s="30">
        <f>IF(M4396="1000 szt.",((J4396/N4396)/1000),IF(M4396="gram",((J4396/N4396)*1000),J4396/N4396))</f>
        <v>0.87868999999999997</v>
      </c>
      <c r="M4396" s="6" t="s">
        <v>19</v>
      </c>
      <c r="N4396" s="11">
        <v>30000</v>
      </c>
      <c r="O4396" s="56" t="s">
        <v>1354</v>
      </c>
    </row>
    <row r="4397" spans="1:15" x14ac:dyDescent="0.3">
      <c r="A4397" s="9">
        <v>45765.385416666664</v>
      </c>
      <c r="B4397" s="2" t="s">
        <v>9</v>
      </c>
      <c r="C4397" s="2" t="s">
        <v>4</v>
      </c>
      <c r="D4397" s="2" t="s">
        <v>1708</v>
      </c>
      <c r="E4397" s="12" t="s">
        <v>58</v>
      </c>
      <c r="F4397" s="12" t="s">
        <v>1895</v>
      </c>
      <c r="G4397" s="2" t="s">
        <v>23</v>
      </c>
      <c r="H4397" s="2" t="s">
        <v>37</v>
      </c>
      <c r="I4397" s="2" t="s">
        <v>38</v>
      </c>
      <c r="J4397" s="17">
        <v>20000</v>
      </c>
      <c r="K4397" s="3" t="s">
        <v>2732</v>
      </c>
      <c r="L4397" s="30">
        <f>IF(M4397="1000 szt.",((J4397/N4397)/1000),IF(M4397="gram",((J4397/N4397)*1000),J4397/N4397))</f>
        <v>20000</v>
      </c>
      <c r="M4397" s="6" t="s">
        <v>19</v>
      </c>
      <c r="N4397" s="11">
        <v>1</v>
      </c>
      <c r="O4397" s="56" t="s">
        <v>1354</v>
      </c>
    </row>
    <row r="4398" spans="1:15" x14ac:dyDescent="0.3">
      <c r="A4398" s="9">
        <v>45765.482638888891</v>
      </c>
      <c r="B4398" s="2" t="s">
        <v>3</v>
      </c>
      <c r="C4398" s="2" t="s">
        <v>4</v>
      </c>
      <c r="D4398" s="2" t="s">
        <v>1708</v>
      </c>
      <c r="E4398" s="12" t="s">
        <v>71</v>
      </c>
      <c r="F4398" s="12" t="s">
        <v>1898</v>
      </c>
      <c r="G4398" s="2" t="s">
        <v>23</v>
      </c>
      <c r="H4398" s="2" t="s">
        <v>7</v>
      </c>
      <c r="I4398" s="2" t="s">
        <v>7</v>
      </c>
      <c r="J4398" s="17">
        <v>52.72</v>
      </c>
      <c r="K4398" s="3" t="s">
        <v>2733</v>
      </c>
      <c r="L4398" s="30">
        <f>IF(M4398="1000 szt.",((J4398/N4398)/1000),IF(M4398="gram",((J4398/N4398)*1000),J4398/N4398))</f>
        <v>0.8786666666666666</v>
      </c>
      <c r="M4398" s="6" t="s">
        <v>19</v>
      </c>
      <c r="N4398" s="11">
        <v>60</v>
      </c>
      <c r="O4398" s="56" t="s">
        <v>1354</v>
      </c>
    </row>
    <row r="4399" spans="1:15" x14ac:dyDescent="0.3">
      <c r="A4399" s="9">
        <v>45765.489583333336</v>
      </c>
      <c r="B4399" s="2" t="s">
        <v>3</v>
      </c>
      <c r="C4399" s="2" t="s">
        <v>4</v>
      </c>
      <c r="D4399" s="2" t="s">
        <v>1708</v>
      </c>
      <c r="E4399" s="12" t="s">
        <v>71</v>
      </c>
      <c r="F4399" s="12" t="s">
        <v>1898</v>
      </c>
      <c r="G4399" s="2" t="s">
        <v>23</v>
      </c>
      <c r="H4399" s="2" t="s">
        <v>7</v>
      </c>
      <c r="I4399" s="2" t="s">
        <v>7</v>
      </c>
      <c r="J4399" s="17">
        <v>70.3</v>
      </c>
      <c r="K4399" s="3" t="s">
        <v>2734</v>
      </c>
      <c r="L4399" s="30">
        <f>IF(M4399="1000 szt.",((J4399/N4399)/1000),IF(M4399="gram",((J4399/N4399)*1000),J4399/N4399))</f>
        <v>0.87874999999999992</v>
      </c>
      <c r="M4399" s="6" t="s">
        <v>19</v>
      </c>
      <c r="N4399" s="11">
        <v>80</v>
      </c>
      <c r="O4399" s="56" t="s">
        <v>1354</v>
      </c>
    </row>
    <row r="4400" spans="1:15" x14ac:dyDescent="0.3">
      <c r="A4400" s="9">
        <v>45765.496527777781</v>
      </c>
      <c r="B4400" s="2" t="s">
        <v>3</v>
      </c>
      <c r="C4400" s="2" t="s">
        <v>4</v>
      </c>
      <c r="D4400" s="2" t="s">
        <v>1708</v>
      </c>
      <c r="E4400" s="12" t="s">
        <v>71</v>
      </c>
      <c r="F4400" s="12" t="s">
        <v>1898</v>
      </c>
      <c r="G4400" s="2" t="s">
        <v>23</v>
      </c>
      <c r="H4400" s="2" t="s">
        <v>7</v>
      </c>
      <c r="I4400" s="2" t="s">
        <v>7</v>
      </c>
      <c r="J4400" s="17">
        <v>228.46</v>
      </c>
      <c r="K4400" s="3" t="s">
        <v>1285</v>
      </c>
      <c r="L4400" s="30">
        <f>IF(M4400="1000 szt.",((J4400/N4400)/1000),IF(M4400="gram",((J4400/N4400)*1000),J4400/N4400))</f>
        <v>0.87869230769230777</v>
      </c>
      <c r="M4400" s="6" t="s">
        <v>19</v>
      </c>
      <c r="N4400" s="11">
        <v>260</v>
      </c>
      <c r="O4400" s="56" t="s">
        <v>1354</v>
      </c>
    </row>
    <row r="4401" spans="1:15" x14ac:dyDescent="0.3">
      <c r="A4401" s="9">
        <v>45765.503472222219</v>
      </c>
      <c r="B4401" s="2" t="s">
        <v>3</v>
      </c>
      <c r="C4401" s="2" t="s">
        <v>4</v>
      </c>
      <c r="D4401" s="2" t="s">
        <v>1708</v>
      </c>
      <c r="E4401" s="12" t="s">
        <v>71</v>
      </c>
      <c r="F4401" s="12" t="s">
        <v>1898</v>
      </c>
      <c r="G4401" s="2" t="s">
        <v>23</v>
      </c>
      <c r="H4401" s="2" t="s">
        <v>7</v>
      </c>
      <c r="I4401" s="2" t="s">
        <v>7</v>
      </c>
      <c r="J4401" s="17">
        <v>70.3</v>
      </c>
      <c r="K4401" s="3" t="s">
        <v>2735</v>
      </c>
      <c r="L4401" s="30">
        <f>IF(M4401="1000 szt.",((J4401/N4401)/1000),IF(M4401="gram",((J4401/N4401)*1000),J4401/N4401))</f>
        <v>0.87874999999999992</v>
      </c>
      <c r="M4401" s="6" t="s">
        <v>19</v>
      </c>
      <c r="N4401" s="11">
        <v>80</v>
      </c>
      <c r="O4401" s="56" t="s">
        <v>1354</v>
      </c>
    </row>
    <row r="4402" spans="1:15" x14ac:dyDescent="0.3">
      <c r="A4402" s="9">
        <v>45765.510416666664</v>
      </c>
      <c r="B4402" s="2" t="s">
        <v>3</v>
      </c>
      <c r="C4402" s="2" t="s">
        <v>4</v>
      </c>
      <c r="D4402" s="2" t="s">
        <v>1708</v>
      </c>
      <c r="E4402" s="12" t="s">
        <v>71</v>
      </c>
      <c r="F4402" s="12" t="s">
        <v>1898</v>
      </c>
      <c r="G4402" s="2" t="s">
        <v>23</v>
      </c>
      <c r="H4402" s="2" t="s">
        <v>7</v>
      </c>
      <c r="I4402" s="2" t="s">
        <v>7</v>
      </c>
      <c r="J4402" s="17">
        <v>87.87</v>
      </c>
      <c r="K4402" s="3" t="s">
        <v>2736</v>
      </c>
      <c r="L4402" s="30">
        <f>IF(M4402="1000 szt.",((J4402/N4402)/1000),IF(M4402="gram",((J4402/N4402)*1000),J4402/N4402))</f>
        <v>0.87870000000000004</v>
      </c>
      <c r="M4402" s="6" t="s">
        <v>19</v>
      </c>
      <c r="N4402" s="11">
        <v>100</v>
      </c>
      <c r="O4402" s="56" t="s">
        <v>1354</v>
      </c>
    </row>
    <row r="4403" spans="1:15" x14ac:dyDescent="0.3">
      <c r="A4403" s="9">
        <v>45765.5</v>
      </c>
      <c r="B4403" s="2" t="s">
        <v>3</v>
      </c>
      <c r="C4403" s="2" t="s">
        <v>4</v>
      </c>
      <c r="D4403" s="2" t="s">
        <v>1708</v>
      </c>
      <c r="E4403" s="12" t="s">
        <v>58</v>
      </c>
      <c r="F4403" s="12" t="s">
        <v>1895</v>
      </c>
      <c r="G4403" s="2" t="s">
        <v>23</v>
      </c>
      <c r="H4403" s="2" t="s">
        <v>10</v>
      </c>
      <c r="I4403" s="2" t="s">
        <v>35</v>
      </c>
      <c r="J4403" s="17">
        <v>8.8000000000000007</v>
      </c>
      <c r="L4403" s="30">
        <f>IF(M4403="1000 szt.",((J4403/N4403)/1000),IF(M4403="gram",((J4403/N4403)*1000),J4403/N4403))</f>
        <v>40000</v>
      </c>
      <c r="M4403" s="6" t="s">
        <v>31</v>
      </c>
      <c r="N4403" s="11">
        <v>2.2000000000000001E-4</v>
      </c>
      <c r="O4403" s="56" t="s">
        <v>1354</v>
      </c>
    </row>
    <row r="4404" spans="1:15" x14ac:dyDescent="0.3">
      <c r="A4404" s="9">
        <v>45765.340277777781</v>
      </c>
      <c r="B4404" s="2" t="s">
        <v>3</v>
      </c>
      <c r="C4404" s="2" t="s">
        <v>4</v>
      </c>
      <c r="D4404" s="2" t="s">
        <v>1708</v>
      </c>
      <c r="E4404" s="12" t="s">
        <v>71</v>
      </c>
      <c r="F4404" s="12" t="s">
        <v>1898</v>
      </c>
      <c r="G4404" s="2" t="s">
        <v>23</v>
      </c>
      <c r="H4404" s="2" t="s">
        <v>11</v>
      </c>
      <c r="I4404" s="2" t="s">
        <v>11</v>
      </c>
      <c r="J4404" s="17">
        <v>45</v>
      </c>
      <c r="K4404" s="3" t="s">
        <v>175</v>
      </c>
      <c r="L4404" s="30">
        <f>IF(M4404="1000 szt.",((J4404/N4404)/1000),IF(M4404="gram",((J4404/N4404)*1000),J4404/N4404))</f>
        <v>10</v>
      </c>
      <c r="M4404" s="6" t="s">
        <v>31</v>
      </c>
      <c r="N4404" s="11">
        <v>4.5</v>
      </c>
      <c r="O4404" s="56" t="s">
        <v>1164</v>
      </c>
    </row>
    <row r="4405" spans="1:15" x14ac:dyDescent="0.3">
      <c r="A4405" s="9">
        <v>45765.513888888891</v>
      </c>
      <c r="B4405" s="2" t="s">
        <v>3</v>
      </c>
      <c r="C4405" s="2" t="s">
        <v>4</v>
      </c>
      <c r="D4405" s="2" t="s">
        <v>1708</v>
      </c>
      <c r="E4405" s="12" t="s">
        <v>71</v>
      </c>
      <c r="F4405" s="12" t="s">
        <v>1898</v>
      </c>
      <c r="G4405" s="2" t="s">
        <v>23</v>
      </c>
      <c r="H4405" s="2" t="s">
        <v>7</v>
      </c>
      <c r="I4405" s="2" t="s">
        <v>7</v>
      </c>
      <c r="J4405" s="17">
        <v>35.15</v>
      </c>
      <c r="K4405" s="3" t="s">
        <v>2737</v>
      </c>
      <c r="L4405" s="30">
        <f>IF(M4405="1000 szt.",((J4405/N4405)/1000),IF(M4405="gram",((J4405/N4405)*1000),J4405/N4405))</f>
        <v>0.87874999999999992</v>
      </c>
      <c r="M4405" s="6" t="s">
        <v>19</v>
      </c>
      <c r="N4405" s="11">
        <v>40</v>
      </c>
      <c r="O4405" s="56" t="s">
        <v>1354</v>
      </c>
    </row>
    <row r="4406" spans="1:15" x14ac:dyDescent="0.3">
      <c r="A4406" s="9">
        <v>45765.520833333336</v>
      </c>
      <c r="B4406" s="2" t="s">
        <v>3</v>
      </c>
      <c r="C4406" s="2" t="s">
        <v>4</v>
      </c>
      <c r="D4406" s="2" t="s">
        <v>1708</v>
      </c>
      <c r="E4406" s="12" t="s">
        <v>71</v>
      </c>
      <c r="F4406" s="12" t="s">
        <v>1898</v>
      </c>
      <c r="G4406" s="2" t="s">
        <v>23</v>
      </c>
      <c r="H4406" s="2" t="s">
        <v>7</v>
      </c>
      <c r="I4406" s="2" t="s">
        <v>7</v>
      </c>
      <c r="J4406" s="17">
        <v>87.87</v>
      </c>
      <c r="K4406" s="3" t="s">
        <v>2738</v>
      </c>
      <c r="L4406" s="30">
        <f>IF(M4406="1000 szt.",((J4406/N4406)/1000),IF(M4406="gram",((J4406/N4406)*1000),J4406/N4406))</f>
        <v>0.87870000000000004</v>
      </c>
      <c r="M4406" s="6" t="s">
        <v>19</v>
      </c>
      <c r="N4406" s="11">
        <v>100</v>
      </c>
      <c r="O4406" s="56" t="s">
        <v>1354</v>
      </c>
    </row>
    <row r="4407" spans="1:15" x14ac:dyDescent="0.3">
      <c r="A4407" s="9">
        <v>45765.524305555555</v>
      </c>
      <c r="B4407" s="2" t="s">
        <v>3</v>
      </c>
      <c r="C4407" s="2" t="s">
        <v>4</v>
      </c>
      <c r="D4407" s="2" t="s">
        <v>1708</v>
      </c>
      <c r="E4407" s="12" t="s">
        <v>71</v>
      </c>
      <c r="F4407" s="12" t="s">
        <v>1898</v>
      </c>
      <c r="G4407" s="2" t="s">
        <v>23</v>
      </c>
      <c r="H4407" s="2" t="s">
        <v>7</v>
      </c>
      <c r="I4407" s="2" t="s">
        <v>7</v>
      </c>
      <c r="J4407" s="17">
        <v>65.02</v>
      </c>
      <c r="K4407" s="3" t="s">
        <v>2739</v>
      </c>
      <c r="L4407" s="30">
        <f>IF(M4407="1000 szt.",((J4407/N4407)/1000),IF(M4407="gram",((J4407/N4407)*1000),J4407/N4407))</f>
        <v>0.87864864864864856</v>
      </c>
      <c r="M4407" s="6" t="s">
        <v>19</v>
      </c>
      <c r="N4407" s="11">
        <v>74</v>
      </c>
      <c r="O4407" s="56" t="s">
        <v>1354</v>
      </c>
    </row>
    <row r="4408" spans="1:15" x14ac:dyDescent="0.3">
      <c r="A4408" s="9">
        <v>45765.540972222225</v>
      </c>
      <c r="B4408" s="2" t="s">
        <v>9</v>
      </c>
      <c r="C4408" s="2" t="s">
        <v>4</v>
      </c>
      <c r="D4408" s="2" t="s">
        <v>1709</v>
      </c>
      <c r="E4408" s="12" t="s">
        <v>224</v>
      </c>
      <c r="F4408" s="12" t="s">
        <v>1914</v>
      </c>
      <c r="G4408" s="2" t="s">
        <v>23</v>
      </c>
      <c r="H4408" s="2" t="s">
        <v>37</v>
      </c>
      <c r="I4408" s="2" t="s">
        <v>38</v>
      </c>
      <c r="J4408" s="17">
        <v>10000</v>
      </c>
      <c r="K4408" s="3" t="s">
        <v>2740</v>
      </c>
      <c r="L4408" s="30">
        <f>IF(M4408="1000 szt.",((J4408/N4408)/1000),IF(M4408="gram",((J4408/N4408)*1000),J4408/N4408))</f>
        <v>10000</v>
      </c>
      <c r="M4408" s="6" t="s">
        <v>19</v>
      </c>
      <c r="N4408" s="11">
        <v>1</v>
      </c>
      <c r="O4408" s="56" t="s">
        <v>1354</v>
      </c>
    </row>
    <row r="4409" spans="1:15" x14ac:dyDescent="0.3">
      <c r="A4409" s="9">
        <v>45765.694444444445</v>
      </c>
      <c r="B4409" s="2" t="s">
        <v>27</v>
      </c>
      <c r="C4409" s="2" t="s">
        <v>28</v>
      </c>
      <c r="D4409" s="2" t="s">
        <v>1708</v>
      </c>
      <c r="E4409" s="12" t="s">
        <v>66</v>
      </c>
      <c r="G4409" s="2" t="s">
        <v>27</v>
      </c>
      <c r="H4409" s="2" t="s">
        <v>37</v>
      </c>
      <c r="I4409" s="2" t="s">
        <v>312</v>
      </c>
      <c r="J4409" s="17">
        <v>7700</v>
      </c>
      <c r="K4409" s="3" t="s">
        <v>2741</v>
      </c>
      <c r="L4409" s="30">
        <f>IF(M4409="1000 szt.",((J4409/N4409)/1000),IF(M4409="gram",((J4409/N4409)*1000),J4409/N4409))</f>
        <v>7700</v>
      </c>
      <c r="M4409" s="6" t="s">
        <v>19</v>
      </c>
      <c r="N4409" s="11">
        <v>1</v>
      </c>
      <c r="O4409" s="56" t="s">
        <v>1166</v>
      </c>
    </row>
    <row r="4410" spans="1:15" x14ac:dyDescent="0.3">
      <c r="A4410" s="9">
        <v>45765.541666666664</v>
      </c>
      <c r="B4410" s="2" t="s">
        <v>9</v>
      </c>
      <c r="C4410" s="2" t="s">
        <v>32</v>
      </c>
      <c r="D4410" s="2" t="s">
        <v>1714</v>
      </c>
      <c r="E4410" s="12" t="s">
        <v>33</v>
      </c>
      <c r="G4410" s="2" t="s">
        <v>34</v>
      </c>
      <c r="H4410" s="2" t="s">
        <v>10</v>
      </c>
      <c r="I4410" s="2" t="s">
        <v>219</v>
      </c>
      <c r="J4410" s="17">
        <v>1140</v>
      </c>
      <c r="L4410" s="30">
        <f>IF(M4410="1000 szt.",((J4410/N4410)/1000),IF(M4410="gram",((J4410/N4410)*1000),J4410/N4410))</f>
        <v>40000</v>
      </c>
      <c r="M4410" s="6" t="s">
        <v>31</v>
      </c>
      <c r="N4410" s="11">
        <v>2.8500000000000001E-2</v>
      </c>
      <c r="O4410" s="56" t="s">
        <v>1354</v>
      </c>
    </row>
    <row r="4411" spans="1:15" x14ac:dyDescent="0.3">
      <c r="A4411" s="9">
        <v>45765.75</v>
      </c>
      <c r="B4411" s="2" t="s">
        <v>27</v>
      </c>
      <c r="C4411" s="2" t="s">
        <v>32</v>
      </c>
      <c r="D4411" s="2" t="s">
        <v>1708</v>
      </c>
      <c r="E4411" s="12" t="s">
        <v>199</v>
      </c>
      <c r="G4411" s="2" t="s">
        <v>26</v>
      </c>
      <c r="H4411" s="2" t="s">
        <v>10</v>
      </c>
      <c r="I4411" s="2" t="s">
        <v>11</v>
      </c>
      <c r="K4411" s="3" t="s">
        <v>2742</v>
      </c>
      <c r="L4411" s="30">
        <f>IF(M4411="1000 szt.",((J4411/N4411)/1000),IF(M4411="gram",((J4411/N4411)*1000),J4411/N4411))</f>
        <v>0</v>
      </c>
      <c r="M4411" s="6" t="s">
        <v>19</v>
      </c>
      <c r="N4411" s="11">
        <v>17</v>
      </c>
      <c r="O4411" s="56" t="s">
        <v>1354</v>
      </c>
    </row>
    <row r="4412" spans="1:15" x14ac:dyDescent="0.3">
      <c r="A4412" s="9">
        <v>45766.284722222219</v>
      </c>
      <c r="B4412" s="2" t="s">
        <v>3</v>
      </c>
      <c r="C4412" s="2" t="s">
        <v>32</v>
      </c>
      <c r="D4412" s="2" t="s">
        <v>1716</v>
      </c>
      <c r="E4412" s="12" t="s">
        <v>1523</v>
      </c>
      <c r="G4412" s="2" t="s">
        <v>26</v>
      </c>
      <c r="H4412" s="2" t="s">
        <v>7</v>
      </c>
      <c r="I4412" s="2" t="s">
        <v>7</v>
      </c>
      <c r="J4412" s="17">
        <v>8786.9</v>
      </c>
      <c r="K4412" s="3" t="s">
        <v>2121</v>
      </c>
      <c r="L4412" s="30">
        <f>IF(M4412="1000 szt.",((J4412/N4412)/1000),IF(M4412="gram",((J4412/N4412)*1000),J4412/N4412))</f>
        <v>0.87868999999999997</v>
      </c>
      <c r="M4412" s="6" t="s">
        <v>19</v>
      </c>
      <c r="N4412" s="11">
        <v>10000</v>
      </c>
      <c r="O4412" s="56" t="s">
        <v>1354</v>
      </c>
    </row>
    <row r="4413" spans="1:15" x14ac:dyDescent="0.3">
      <c r="A4413" s="9">
        <v>45766.284722222219</v>
      </c>
      <c r="B4413" s="2" t="s">
        <v>3</v>
      </c>
      <c r="C4413" s="2" t="s">
        <v>32</v>
      </c>
      <c r="D4413" s="2" t="s">
        <v>1716</v>
      </c>
      <c r="E4413" s="12" t="s">
        <v>1523</v>
      </c>
      <c r="G4413" s="2" t="s">
        <v>26</v>
      </c>
      <c r="H4413" s="2" t="s">
        <v>7</v>
      </c>
      <c r="I4413" s="2" t="s">
        <v>7</v>
      </c>
      <c r="J4413" s="17">
        <v>17573.8</v>
      </c>
      <c r="L4413" s="30">
        <f>IF(M4413="1000 szt.",((J4413/N4413)/1000),IF(M4413="gram",((J4413/N4413)*1000),J4413/N4413))</f>
        <v>0.87868999999999997</v>
      </c>
      <c r="M4413" s="6" t="s">
        <v>19</v>
      </c>
      <c r="N4413" s="11">
        <v>20000</v>
      </c>
      <c r="O4413" s="56" t="s">
        <v>1354</v>
      </c>
    </row>
    <row r="4414" spans="1:15" x14ac:dyDescent="0.3">
      <c r="A4414" s="9">
        <v>45766.356944444444</v>
      </c>
      <c r="B4414" s="2" t="s">
        <v>3</v>
      </c>
      <c r="C4414" s="2" t="s">
        <v>32</v>
      </c>
      <c r="D4414" s="2" t="s">
        <v>1716</v>
      </c>
      <c r="E4414" s="12" t="s">
        <v>1523</v>
      </c>
      <c r="G4414" s="2" t="s">
        <v>26</v>
      </c>
      <c r="H4414" s="2" t="s">
        <v>7</v>
      </c>
      <c r="I4414" s="2" t="s">
        <v>7</v>
      </c>
      <c r="J4414" s="17">
        <v>26360.7</v>
      </c>
      <c r="K4414" s="3" t="s">
        <v>1306</v>
      </c>
      <c r="L4414" s="30">
        <f>IF(M4414="1000 szt.",((J4414/N4414)/1000),IF(M4414="gram",((J4414/N4414)*1000),J4414/N4414))</f>
        <v>0.87868999999999997</v>
      </c>
      <c r="M4414" s="6" t="s">
        <v>19</v>
      </c>
      <c r="N4414" s="11">
        <v>30000</v>
      </c>
      <c r="O4414" s="56" t="s">
        <v>1354</v>
      </c>
    </row>
    <row r="4415" spans="1:15" x14ac:dyDescent="0.3">
      <c r="A4415" s="9">
        <v>45766.386805555558</v>
      </c>
      <c r="B4415" s="2" t="s">
        <v>3</v>
      </c>
      <c r="C4415" s="2" t="s">
        <v>32</v>
      </c>
      <c r="D4415" s="2" t="s">
        <v>1716</v>
      </c>
      <c r="E4415" s="12" t="s">
        <v>1523</v>
      </c>
      <c r="G4415" s="2" t="s">
        <v>26</v>
      </c>
      <c r="H4415" s="2" t="s">
        <v>7</v>
      </c>
      <c r="I4415" s="2" t="s">
        <v>7</v>
      </c>
      <c r="J4415" s="17">
        <v>8786.9</v>
      </c>
      <c r="K4415" s="3" t="s">
        <v>2121</v>
      </c>
      <c r="L4415" s="30">
        <f>IF(M4415="1000 szt.",((J4415/N4415)/1000),IF(M4415="gram",((J4415/N4415)*1000),J4415/N4415))</f>
        <v>0.87868999999999997</v>
      </c>
      <c r="M4415" s="6" t="s">
        <v>19</v>
      </c>
      <c r="N4415" s="11">
        <v>10000</v>
      </c>
      <c r="O4415" s="56" t="s">
        <v>1354</v>
      </c>
    </row>
    <row r="4416" spans="1:15" x14ac:dyDescent="0.3">
      <c r="A4416" s="9">
        <v>45766.386805555558</v>
      </c>
      <c r="B4416" s="2" t="s">
        <v>3</v>
      </c>
      <c r="C4416" s="2" t="s">
        <v>32</v>
      </c>
      <c r="D4416" s="2" t="s">
        <v>1716</v>
      </c>
      <c r="E4416" s="12" t="s">
        <v>1523</v>
      </c>
      <c r="G4416" s="2" t="s">
        <v>26</v>
      </c>
      <c r="H4416" s="2" t="s">
        <v>7</v>
      </c>
      <c r="I4416" s="2" t="s">
        <v>7</v>
      </c>
      <c r="J4416" s="17">
        <v>17573.8</v>
      </c>
      <c r="L4416" s="30">
        <f>IF(M4416="1000 szt.",((J4416/N4416)/1000),IF(M4416="gram",((J4416/N4416)*1000),J4416/N4416))</f>
        <v>0.87868999999999997</v>
      </c>
      <c r="M4416" s="6" t="s">
        <v>19</v>
      </c>
      <c r="N4416" s="11">
        <v>20000</v>
      </c>
      <c r="O4416" s="56" t="s">
        <v>1354</v>
      </c>
    </row>
    <row r="4417" spans="1:15" x14ac:dyDescent="0.3">
      <c r="A4417" s="9">
        <v>45766.392361111109</v>
      </c>
      <c r="B4417" s="2" t="s">
        <v>3</v>
      </c>
      <c r="C4417" s="2" t="s">
        <v>32</v>
      </c>
      <c r="D4417" s="2" t="s">
        <v>1716</v>
      </c>
      <c r="E4417" s="12" t="s">
        <v>1523</v>
      </c>
      <c r="G4417" s="2" t="s">
        <v>26</v>
      </c>
      <c r="H4417" s="2" t="s">
        <v>7</v>
      </c>
      <c r="I4417" s="2" t="s">
        <v>7</v>
      </c>
      <c r="J4417" s="17">
        <v>8786.9</v>
      </c>
      <c r="K4417" s="3" t="s">
        <v>2743</v>
      </c>
      <c r="L4417" s="30">
        <f>IF(M4417="1000 szt.",((J4417/N4417)/1000),IF(M4417="gram",((J4417/N4417)*1000),J4417/N4417))</f>
        <v>0.87868999999999997</v>
      </c>
      <c r="M4417" s="6" t="s">
        <v>19</v>
      </c>
      <c r="N4417" s="11">
        <v>10000</v>
      </c>
      <c r="O4417" s="56" t="s">
        <v>1354</v>
      </c>
    </row>
    <row r="4418" spans="1:15" x14ac:dyDescent="0.3">
      <c r="A4418" s="9">
        <v>45766.392361111109</v>
      </c>
      <c r="B4418" s="2" t="s">
        <v>3</v>
      </c>
      <c r="C4418" s="2" t="s">
        <v>32</v>
      </c>
      <c r="D4418" s="2" t="s">
        <v>1716</v>
      </c>
      <c r="E4418" s="12" t="s">
        <v>1523</v>
      </c>
      <c r="G4418" s="2" t="s">
        <v>26</v>
      </c>
      <c r="H4418" s="2" t="s">
        <v>7</v>
      </c>
      <c r="I4418" s="2" t="s">
        <v>7</v>
      </c>
      <c r="J4418" s="17">
        <v>8786.9</v>
      </c>
      <c r="K4418" s="3" t="s">
        <v>1306</v>
      </c>
      <c r="L4418" s="30">
        <f>IF(M4418="1000 szt.",((J4418/N4418)/1000),IF(M4418="gram",((J4418/N4418)*1000),J4418/N4418))</f>
        <v>0.87868999999999997</v>
      </c>
      <c r="M4418" s="6" t="s">
        <v>19</v>
      </c>
      <c r="N4418" s="11">
        <v>10000</v>
      </c>
      <c r="O4418" s="56" t="s">
        <v>1354</v>
      </c>
    </row>
    <row r="4419" spans="1:15" x14ac:dyDescent="0.3">
      <c r="A4419" s="9">
        <v>45766.392361111109</v>
      </c>
      <c r="B4419" s="2" t="s">
        <v>3</v>
      </c>
      <c r="C4419" s="2" t="s">
        <v>32</v>
      </c>
      <c r="D4419" s="2" t="s">
        <v>1716</v>
      </c>
      <c r="E4419" s="12" t="s">
        <v>1523</v>
      </c>
      <c r="G4419" s="2" t="s">
        <v>26</v>
      </c>
      <c r="H4419" s="2" t="s">
        <v>7</v>
      </c>
      <c r="I4419" s="2" t="s">
        <v>7</v>
      </c>
      <c r="J4419" s="17">
        <v>8786.9</v>
      </c>
      <c r="K4419" s="3" t="s">
        <v>1277</v>
      </c>
      <c r="L4419" s="30">
        <f>IF(M4419="1000 szt.",((J4419/N4419)/1000),IF(M4419="gram",((J4419/N4419)*1000),J4419/N4419))</f>
        <v>0.87868999999999997</v>
      </c>
      <c r="M4419" s="6" t="s">
        <v>19</v>
      </c>
      <c r="N4419" s="11">
        <v>10000</v>
      </c>
      <c r="O4419" s="56" t="s">
        <v>1354</v>
      </c>
    </row>
    <row r="4420" spans="1:15" x14ac:dyDescent="0.3">
      <c r="A4420" s="9">
        <v>45766.397222222222</v>
      </c>
      <c r="B4420" s="2" t="s">
        <v>3</v>
      </c>
      <c r="C4420" s="2" t="s">
        <v>32</v>
      </c>
      <c r="D4420" s="2" t="s">
        <v>1716</v>
      </c>
      <c r="E4420" s="12" t="s">
        <v>1523</v>
      </c>
      <c r="G4420" s="2" t="s">
        <v>26</v>
      </c>
      <c r="H4420" s="2" t="s">
        <v>7</v>
      </c>
      <c r="I4420" s="2" t="s">
        <v>7</v>
      </c>
      <c r="J4420" s="17">
        <v>26325.55</v>
      </c>
      <c r="L4420" s="30">
        <f>IF(M4420="1000 szt.",((J4420/N4420)/1000),IF(M4420="gram",((J4420/N4420)*1000),J4420/N4420))</f>
        <v>0.8786899198931909</v>
      </c>
      <c r="M4420" s="6" t="s">
        <v>19</v>
      </c>
      <c r="N4420" s="11">
        <v>29960</v>
      </c>
      <c r="O4420" s="56" t="s">
        <v>1354</v>
      </c>
    </row>
    <row r="4421" spans="1:15" x14ac:dyDescent="0.3">
      <c r="A4421" s="9">
        <v>45766.458333333336</v>
      </c>
      <c r="B4421" s="2" t="s">
        <v>3</v>
      </c>
      <c r="C4421" s="2" t="s">
        <v>32</v>
      </c>
      <c r="D4421" s="2" t="s">
        <v>1716</v>
      </c>
      <c r="E4421" s="12" t="s">
        <v>1523</v>
      </c>
      <c r="G4421" s="2" t="s">
        <v>26</v>
      </c>
      <c r="H4421" s="2" t="s">
        <v>7</v>
      </c>
      <c r="I4421" s="2" t="s">
        <v>7</v>
      </c>
      <c r="J4421" s="17">
        <v>8786.9</v>
      </c>
      <c r="L4421" s="30">
        <f>IF(M4421="1000 szt.",((J4421/N4421)/1000),IF(M4421="gram",((J4421/N4421)*1000),J4421/N4421))</f>
        <v>0.87868999999999997</v>
      </c>
      <c r="M4421" s="6" t="s">
        <v>19</v>
      </c>
      <c r="N4421" s="11">
        <v>10000</v>
      </c>
      <c r="O4421" s="56" t="s">
        <v>1354</v>
      </c>
    </row>
    <row r="4422" spans="1:15" x14ac:dyDescent="0.3">
      <c r="A4422" s="9">
        <v>45766.458333333336</v>
      </c>
      <c r="B4422" s="2" t="s">
        <v>3</v>
      </c>
      <c r="C4422" s="2" t="s">
        <v>32</v>
      </c>
      <c r="D4422" s="2" t="s">
        <v>1716</v>
      </c>
      <c r="E4422" s="12" t="s">
        <v>1523</v>
      </c>
      <c r="G4422" s="2" t="s">
        <v>26</v>
      </c>
      <c r="H4422" s="2" t="s">
        <v>7</v>
      </c>
      <c r="I4422" s="2" t="s">
        <v>7</v>
      </c>
      <c r="J4422" s="17">
        <v>17573.8</v>
      </c>
      <c r="K4422" s="3" t="s">
        <v>1306</v>
      </c>
      <c r="L4422" s="30">
        <f>IF(M4422="1000 szt.",((J4422/N4422)/1000),IF(M4422="gram",((J4422/N4422)*1000),J4422/N4422))</f>
        <v>0.87868999999999997</v>
      </c>
      <c r="M4422" s="6" t="s">
        <v>19</v>
      </c>
      <c r="N4422" s="11">
        <v>20000</v>
      </c>
      <c r="O4422" s="56" t="s">
        <v>1354</v>
      </c>
    </row>
    <row r="4423" spans="1:15" x14ac:dyDescent="0.3">
      <c r="A4423" s="9">
        <v>45766.75277777778</v>
      </c>
      <c r="B4423" s="2" t="s">
        <v>9</v>
      </c>
      <c r="C4423" s="2" t="s">
        <v>4</v>
      </c>
      <c r="D4423" s="2" t="s">
        <v>1710</v>
      </c>
      <c r="E4423" s="12" t="s">
        <v>167</v>
      </c>
      <c r="F4423" s="12" t="s">
        <v>1694</v>
      </c>
      <c r="G4423" s="2" t="s">
        <v>16</v>
      </c>
      <c r="H4423" s="2" t="s">
        <v>10</v>
      </c>
      <c r="I4423" s="2" t="s">
        <v>35</v>
      </c>
      <c r="J4423" s="17">
        <v>52.25</v>
      </c>
      <c r="K4423" s="3" t="s">
        <v>2744</v>
      </c>
      <c r="L4423" s="30">
        <f>IF(M4423="1000 szt.",((J4423/N4423)/1000),IF(M4423="gram",((J4423/N4423)*1000),J4423/N4423))</f>
        <v>50000.000000000007</v>
      </c>
      <c r="M4423" s="6" t="s">
        <v>31</v>
      </c>
      <c r="N4423" s="11">
        <v>1.0449999999999999E-3</v>
      </c>
      <c r="O4423" s="56" t="s">
        <v>1354</v>
      </c>
    </row>
    <row r="4424" spans="1:15" x14ac:dyDescent="0.3">
      <c r="A4424" s="9">
        <v>45766.816666666666</v>
      </c>
      <c r="B4424" s="2" t="s">
        <v>9</v>
      </c>
      <c r="C4424" s="2" t="s">
        <v>4</v>
      </c>
      <c r="D4424" s="2" t="s">
        <v>1709</v>
      </c>
      <c r="E4424" s="12" t="s">
        <v>52</v>
      </c>
      <c r="F4424" s="12" t="s">
        <v>1695</v>
      </c>
      <c r="G4424" s="2" t="s">
        <v>16</v>
      </c>
      <c r="H4424" s="2" t="s">
        <v>17</v>
      </c>
      <c r="I4424" s="2" t="s">
        <v>18</v>
      </c>
      <c r="J4424" s="17">
        <v>6</v>
      </c>
      <c r="K4424" s="3" t="s">
        <v>2745</v>
      </c>
      <c r="L4424" s="30">
        <f>IF(M4424="1000 szt.",((J4424/N4424)/1000),IF(M4424="gram",((J4424/N4424)*1000),J4424/N4424))</f>
        <v>3</v>
      </c>
      <c r="M4424" s="6" t="s">
        <v>19</v>
      </c>
      <c r="N4424" s="11">
        <v>2</v>
      </c>
      <c r="O4424" s="56" t="s">
        <v>1354</v>
      </c>
    </row>
    <row r="4425" spans="1:15" x14ac:dyDescent="0.3">
      <c r="A4425" s="9">
        <v>45767.069444444445</v>
      </c>
      <c r="B4425" s="2" t="s">
        <v>3</v>
      </c>
      <c r="C4425" s="2" t="s">
        <v>4</v>
      </c>
      <c r="D4425" s="2" t="s">
        <v>1708</v>
      </c>
      <c r="E4425" s="12" t="s">
        <v>25</v>
      </c>
      <c r="F4425" s="12" t="s">
        <v>1901</v>
      </c>
      <c r="G4425" s="2" t="s">
        <v>26</v>
      </c>
      <c r="H4425" s="2" t="s">
        <v>11</v>
      </c>
      <c r="I4425" s="2" t="s">
        <v>11</v>
      </c>
      <c r="J4425" s="17">
        <v>140</v>
      </c>
      <c r="K4425" s="3" t="s">
        <v>624</v>
      </c>
      <c r="L4425" s="30">
        <f>IF(M4425="1000 szt.",((J4425/N4425)/1000),IF(M4425="gram",((J4425/N4425)*1000),J4425/N4425))</f>
        <v>20</v>
      </c>
      <c r="M4425" s="6" t="s">
        <v>31</v>
      </c>
      <c r="N4425" s="11">
        <v>7</v>
      </c>
      <c r="O4425" s="56" t="s">
        <v>1354</v>
      </c>
    </row>
    <row r="4426" spans="1:15" ht="20.399999999999999" x14ac:dyDescent="0.3">
      <c r="A4426" s="9">
        <v>45769.25</v>
      </c>
      <c r="B4426" s="2" t="s">
        <v>9</v>
      </c>
      <c r="C4426" s="2" t="s">
        <v>4</v>
      </c>
      <c r="D4426" s="2" t="s">
        <v>1708</v>
      </c>
      <c r="E4426" s="12" t="s">
        <v>25</v>
      </c>
      <c r="F4426" s="12" t="s">
        <v>1901</v>
      </c>
      <c r="G4426" s="2" t="s">
        <v>26</v>
      </c>
      <c r="H4426" s="2" t="s">
        <v>37</v>
      </c>
      <c r="I4426" s="2" t="s">
        <v>38</v>
      </c>
      <c r="J4426" s="17">
        <v>100000</v>
      </c>
      <c r="K4426" s="3" t="s">
        <v>2746</v>
      </c>
      <c r="L4426" s="30">
        <f>IF(M4426="1000 szt.",((J4426/N4426)/1000),IF(M4426="gram",((J4426/N4426)*1000),J4426/N4426))</f>
        <v>100000</v>
      </c>
      <c r="M4426" s="6" t="s">
        <v>19</v>
      </c>
      <c r="N4426" s="11">
        <v>1</v>
      </c>
      <c r="O4426" s="56" t="s">
        <v>1354</v>
      </c>
    </row>
    <row r="4427" spans="1:15" x14ac:dyDescent="0.3">
      <c r="A4427" s="9">
        <v>45769.239583333336</v>
      </c>
      <c r="B4427" s="2" t="s">
        <v>3</v>
      </c>
      <c r="C4427" s="2" t="s">
        <v>4</v>
      </c>
      <c r="D4427" s="2" t="s">
        <v>1709</v>
      </c>
      <c r="E4427" s="12" t="s">
        <v>103</v>
      </c>
      <c r="F4427" s="12" t="s">
        <v>1897</v>
      </c>
      <c r="G4427" s="2" t="s">
        <v>23</v>
      </c>
      <c r="H4427" s="2" t="s">
        <v>17</v>
      </c>
      <c r="I4427" s="2" t="s">
        <v>18</v>
      </c>
      <c r="J4427" s="17">
        <v>1</v>
      </c>
      <c r="K4427" s="3" t="s">
        <v>2747</v>
      </c>
      <c r="L4427" s="30">
        <f>IF(M4427="1000 szt.",((J4427/N4427)/1000),IF(M4427="gram",((J4427/N4427)*1000),J4427/N4427))</f>
        <v>1</v>
      </c>
      <c r="M4427" s="6" t="s">
        <v>19</v>
      </c>
      <c r="N4427" s="11">
        <v>1</v>
      </c>
      <c r="O4427" s="56" t="s">
        <v>1354</v>
      </c>
    </row>
    <row r="4428" spans="1:15" x14ac:dyDescent="0.3">
      <c r="A4428" s="9">
        <v>45769.239583333336</v>
      </c>
      <c r="B4428" s="2" t="s">
        <v>3</v>
      </c>
      <c r="C4428" s="2" t="s">
        <v>4</v>
      </c>
      <c r="D4428" s="2" t="s">
        <v>1709</v>
      </c>
      <c r="E4428" s="12" t="s">
        <v>103</v>
      </c>
      <c r="F4428" s="12" t="s">
        <v>1897</v>
      </c>
      <c r="G4428" s="2" t="s">
        <v>23</v>
      </c>
      <c r="H4428" s="2" t="s">
        <v>17</v>
      </c>
      <c r="I4428" s="2" t="s">
        <v>18</v>
      </c>
      <c r="J4428" s="17">
        <v>2.5</v>
      </c>
      <c r="K4428" s="3" t="s">
        <v>2748</v>
      </c>
      <c r="L4428" s="30">
        <f>IF(M4428="1000 szt.",((J4428/N4428)/1000),IF(M4428="gram",((J4428/N4428)*1000),J4428/N4428))</f>
        <v>2.5</v>
      </c>
      <c r="M4428" s="6" t="s">
        <v>19</v>
      </c>
      <c r="N4428" s="11">
        <v>1</v>
      </c>
      <c r="O4428" s="56" t="s">
        <v>1354</v>
      </c>
    </row>
    <row r="4429" spans="1:15" x14ac:dyDescent="0.3">
      <c r="A4429" s="9">
        <v>45769.239583333336</v>
      </c>
      <c r="B4429" s="2" t="s">
        <v>3</v>
      </c>
      <c r="C4429" s="2" t="s">
        <v>4</v>
      </c>
      <c r="D4429" s="2" t="s">
        <v>1709</v>
      </c>
      <c r="E4429" s="12" t="s">
        <v>103</v>
      </c>
      <c r="F4429" s="12" t="s">
        <v>1897</v>
      </c>
      <c r="G4429" s="2" t="s">
        <v>23</v>
      </c>
      <c r="H4429" s="2" t="s">
        <v>17</v>
      </c>
      <c r="I4429" s="2" t="s">
        <v>18</v>
      </c>
      <c r="J4429" s="17">
        <v>5</v>
      </c>
      <c r="K4429" s="3" t="s">
        <v>2749</v>
      </c>
      <c r="L4429" s="30">
        <f>IF(M4429="1000 szt.",((J4429/N4429)/1000),IF(M4429="gram",((J4429/N4429)*1000),J4429/N4429))</f>
        <v>2.5</v>
      </c>
      <c r="M4429" s="6" t="s">
        <v>19</v>
      </c>
      <c r="N4429" s="11">
        <v>2</v>
      </c>
      <c r="O4429" s="56" t="s">
        <v>1354</v>
      </c>
    </row>
    <row r="4430" spans="1:15" x14ac:dyDescent="0.3">
      <c r="A4430" s="9">
        <v>45769.239583333336</v>
      </c>
      <c r="B4430" s="2" t="s">
        <v>3</v>
      </c>
      <c r="C4430" s="2" t="s">
        <v>4</v>
      </c>
      <c r="D4430" s="2" t="s">
        <v>1709</v>
      </c>
      <c r="E4430" s="12" t="s">
        <v>103</v>
      </c>
      <c r="F4430" s="12" t="s">
        <v>1897</v>
      </c>
      <c r="G4430" s="2" t="s">
        <v>23</v>
      </c>
      <c r="H4430" s="2" t="s">
        <v>17</v>
      </c>
      <c r="I4430" s="2" t="s">
        <v>18</v>
      </c>
      <c r="J4430" s="17">
        <v>7.5</v>
      </c>
      <c r="K4430" s="3" t="s">
        <v>2750</v>
      </c>
      <c r="L4430" s="30">
        <f>IF(M4430="1000 szt.",((J4430/N4430)/1000),IF(M4430="gram",((J4430/N4430)*1000),J4430/N4430))</f>
        <v>2.5</v>
      </c>
      <c r="M4430" s="6" t="s">
        <v>19</v>
      </c>
      <c r="N4430" s="11">
        <v>3</v>
      </c>
      <c r="O4430" s="56" t="s">
        <v>1354</v>
      </c>
    </row>
    <row r="4431" spans="1:15" x14ac:dyDescent="0.3">
      <c r="A4431" s="9">
        <v>45769.409722222219</v>
      </c>
      <c r="B4431" s="2" t="s">
        <v>3</v>
      </c>
      <c r="C4431" s="2" t="s">
        <v>4</v>
      </c>
      <c r="D4431" s="2" t="s">
        <v>1709</v>
      </c>
      <c r="E4431" s="12" t="s">
        <v>103</v>
      </c>
      <c r="F4431" s="12" t="s">
        <v>1897</v>
      </c>
      <c r="G4431" s="2" t="s">
        <v>23</v>
      </c>
      <c r="H4431" s="2" t="s">
        <v>17</v>
      </c>
      <c r="I4431" s="2" t="s">
        <v>18</v>
      </c>
      <c r="J4431" s="17">
        <v>2.5</v>
      </c>
      <c r="K4431" s="3" t="s">
        <v>2750</v>
      </c>
      <c r="L4431" s="30">
        <f>IF(M4431="1000 szt.",((J4431/N4431)/1000),IF(M4431="gram",((J4431/N4431)*1000),J4431/N4431))</f>
        <v>2.5</v>
      </c>
      <c r="M4431" s="6" t="s">
        <v>19</v>
      </c>
      <c r="N4431" s="11">
        <v>1</v>
      </c>
      <c r="O4431" s="56" t="s">
        <v>1354</v>
      </c>
    </row>
    <row r="4432" spans="1:15" x14ac:dyDescent="0.3">
      <c r="A4432" s="9">
        <v>45769.409722222219</v>
      </c>
      <c r="B4432" s="2" t="s">
        <v>3</v>
      </c>
      <c r="C4432" s="2" t="s">
        <v>4</v>
      </c>
      <c r="D4432" s="2" t="s">
        <v>1709</v>
      </c>
      <c r="E4432" s="12" t="s">
        <v>103</v>
      </c>
      <c r="F4432" s="12" t="s">
        <v>1897</v>
      </c>
      <c r="G4432" s="2" t="s">
        <v>23</v>
      </c>
      <c r="H4432" s="2" t="s">
        <v>17</v>
      </c>
      <c r="I4432" s="2" t="s">
        <v>18</v>
      </c>
      <c r="J4432" s="17">
        <v>2.5</v>
      </c>
      <c r="K4432" s="3" t="s">
        <v>2751</v>
      </c>
      <c r="L4432" s="30">
        <f>IF(M4432="1000 szt.",((J4432/N4432)/1000),IF(M4432="gram",((J4432/N4432)*1000),J4432/N4432))</f>
        <v>2.5</v>
      </c>
      <c r="M4432" s="6" t="s">
        <v>19</v>
      </c>
      <c r="N4432" s="11">
        <v>1</v>
      </c>
      <c r="O4432" s="56" t="s">
        <v>1354</v>
      </c>
    </row>
    <row r="4433" spans="1:15" x14ac:dyDescent="0.3">
      <c r="A4433" s="9">
        <v>45769.409722222219</v>
      </c>
      <c r="B4433" s="2" t="s">
        <v>3</v>
      </c>
      <c r="C4433" s="2" t="s">
        <v>4</v>
      </c>
      <c r="D4433" s="2" t="s">
        <v>1709</v>
      </c>
      <c r="E4433" s="12" t="s">
        <v>103</v>
      </c>
      <c r="F4433" s="12" t="s">
        <v>1897</v>
      </c>
      <c r="G4433" s="2" t="s">
        <v>23</v>
      </c>
      <c r="H4433" s="2" t="s">
        <v>17</v>
      </c>
      <c r="I4433" s="2" t="s">
        <v>18</v>
      </c>
      <c r="J4433" s="17">
        <v>2.5</v>
      </c>
      <c r="K4433" s="3" t="s">
        <v>2752</v>
      </c>
      <c r="L4433" s="30">
        <f>IF(M4433="1000 szt.",((J4433/N4433)/1000),IF(M4433="gram",((J4433/N4433)*1000),J4433/N4433))</f>
        <v>2.5</v>
      </c>
      <c r="M4433" s="6" t="s">
        <v>19</v>
      </c>
      <c r="N4433" s="11">
        <v>1</v>
      </c>
      <c r="O4433" s="56" t="s">
        <v>1354</v>
      </c>
    </row>
    <row r="4434" spans="1:15" x14ac:dyDescent="0.3">
      <c r="A4434" s="9">
        <v>45769.575694444444</v>
      </c>
      <c r="B4434" s="2" t="s">
        <v>9</v>
      </c>
      <c r="C4434" s="2" t="s">
        <v>4</v>
      </c>
      <c r="D4434" s="2" t="s">
        <v>1710</v>
      </c>
      <c r="E4434" s="12" t="s">
        <v>167</v>
      </c>
      <c r="F4434" s="12" t="s">
        <v>1694</v>
      </c>
      <c r="G4434" s="2" t="s">
        <v>16</v>
      </c>
      <c r="H4434" s="2" t="s">
        <v>64</v>
      </c>
      <c r="I4434" s="2" t="s">
        <v>1940</v>
      </c>
      <c r="J4434" s="17">
        <v>90</v>
      </c>
      <c r="K4434" s="3" t="s">
        <v>195</v>
      </c>
      <c r="L4434" s="30">
        <f>IF(M4434="1000 szt.",((J4434/N4434)/1000),IF(M4434="gram",((J4434/N4434)*1000),J4434/N4434))</f>
        <v>90</v>
      </c>
      <c r="M4434" s="6" t="s">
        <v>19</v>
      </c>
      <c r="N4434" s="11">
        <v>1</v>
      </c>
      <c r="O4434" s="56" t="s">
        <v>1354</v>
      </c>
    </row>
    <row r="4435" spans="1:15" x14ac:dyDescent="0.3">
      <c r="A4435" s="9">
        <v>45769.625</v>
      </c>
      <c r="B4435" s="2" t="s">
        <v>3</v>
      </c>
      <c r="C4435" s="2" t="s">
        <v>4</v>
      </c>
      <c r="D4435" s="2" t="s">
        <v>1708</v>
      </c>
      <c r="E4435" s="12" t="s">
        <v>22</v>
      </c>
      <c r="F4435" s="12" t="s">
        <v>1899</v>
      </c>
      <c r="G4435" s="2" t="s">
        <v>23</v>
      </c>
      <c r="H4435" s="2" t="s">
        <v>55</v>
      </c>
      <c r="I4435" s="2" t="s">
        <v>11</v>
      </c>
      <c r="J4435" s="17">
        <v>100.01</v>
      </c>
      <c r="K4435" s="3" t="s">
        <v>2753</v>
      </c>
      <c r="L4435" s="30">
        <f>IF(M4435="1000 szt.",((J4435/N4435)/1000),IF(M4435="gram",((J4435/N4435)*1000),J4435/N4435))</f>
        <v>66.673333333333332</v>
      </c>
      <c r="M4435" s="6" t="s">
        <v>46</v>
      </c>
      <c r="N4435" s="11">
        <v>1.5</v>
      </c>
      <c r="O4435" s="56" t="s">
        <v>1354</v>
      </c>
    </row>
    <row r="4436" spans="1:15" x14ac:dyDescent="0.3">
      <c r="A4436" s="9">
        <v>45769.680555555555</v>
      </c>
      <c r="B4436" s="2" t="s">
        <v>9</v>
      </c>
      <c r="C4436" s="2" t="s">
        <v>4</v>
      </c>
      <c r="D4436" s="2" t="s">
        <v>1715</v>
      </c>
      <c r="E4436" s="12" t="s">
        <v>113</v>
      </c>
      <c r="F4436" s="12" t="s">
        <v>1698</v>
      </c>
      <c r="G4436" s="2" t="s">
        <v>16</v>
      </c>
      <c r="H4436" s="2" t="s">
        <v>17</v>
      </c>
      <c r="I4436" s="2" t="s">
        <v>18</v>
      </c>
      <c r="J4436" s="17">
        <v>1</v>
      </c>
      <c r="K4436" s="3" t="s">
        <v>2754</v>
      </c>
      <c r="L4436" s="30">
        <f>IF(M4436="1000 szt.",((J4436/N4436)/1000),IF(M4436="gram",((J4436/N4436)*1000),J4436/N4436))</f>
        <v>1</v>
      </c>
      <c r="M4436" s="6" t="s">
        <v>19</v>
      </c>
      <c r="N4436" s="11">
        <v>1</v>
      </c>
      <c r="O4436" s="56" t="s">
        <v>1354</v>
      </c>
    </row>
    <row r="4437" spans="1:15" x14ac:dyDescent="0.3">
      <c r="A4437" s="9">
        <v>45769.59375</v>
      </c>
      <c r="B4437" s="2" t="s">
        <v>9</v>
      </c>
      <c r="C4437" s="2" t="s">
        <v>32</v>
      </c>
      <c r="D4437" s="2" t="s">
        <v>1712</v>
      </c>
      <c r="E4437" s="12" t="s">
        <v>115</v>
      </c>
      <c r="G4437" s="2" t="s">
        <v>16</v>
      </c>
      <c r="H4437" s="2" t="s">
        <v>17</v>
      </c>
      <c r="I4437" s="2" t="s">
        <v>18</v>
      </c>
      <c r="J4437" s="17">
        <v>6</v>
      </c>
      <c r="K4437" s="3" t="s">
        <v>2755</v>
      </c>
      <c r="L4437" s="30">
        <f>IF(M4437="1000 szt.",((J4437/N4437)/1000),IF(M4437="gram",((J4437/N4437)*1000),J4437/N4437))</f>
        <v>6</v>
      </c>
      <c r="M4437" s="6" t="s">
        <v>19</v>
      </c>
      <c r="N4437" s="11">
        <v>1</v>
      </c>
      <c r="O4437" s="56" t="s">
        <v>3870</v>
      </c>
    </row>
    <row r="4438" spans="1:15" x14ac:dyDescent="0.3">
      <c r="A4438" s="9">
        <v>45769.59375</v>
      </c>
      <c r="B4438" s="2" t="s">
        <v>9</v>
      </c>
      <c r="C4438" s="2" t="s">
        <v>32</v>
      </c>
      <c r="D4438" s="2" t="s">
        <v>1712</v>
      </c>
      <c r="E4438" s="12" t="s">
        <v>115</v>
      </c>
      <c r="G4438" s="2" t="s">
        <v>16</v>
      </c>
      <c r="H4438" s="2" t="s">
        <v>17</v>
      </c>
      <c r="I4438" s="2" t="s">
        <v>18</v>
      </c>
      <c r="J4438" s="17">
        <v>2</v>
      </c>
      <c r="K4438" s="3" t="s">
        <v>2756</v>
      </c>
      <c r="L4438" s="30">
        <f>IF(M4438="1000 szt.",((J4438/N4438)/1000),IF(M4438="gram",((J4438/N4438)*1000),J4438/N4438))</f>
        <v>2</v>
      </c>
      <c r="M4438" s="6" t="s">
        <v>19</v>
      </c>
      <c r="N4438" s="11">
        <v>1</v>
      </c>
      <c r="O4438" s="56" t="s">
        <v>3870</v>
      </c>
    </row>
    <row r="4439" spans="1:15" x14ac:dyDescent="0.3">
      <c r="A4439" s="9">
        <v>45769.9375</v>
      </c>
      <c r="B4439" s="2" t="s">
        <v>3</v>
      </c>
      <c r="C4439" s="2" t="s">
        <v>4</v>
      </c>
      <c r="D4439" s="2" t="s">
        <v>1713</v>
      </c>
      <c r="E4439" s="12" t="s">
        <v>3896</v>
      </c>
      <c r="F4439" s="12" t="s">
        <v>1697</v>
      </c>
      <c r="G4439" s="2" t="s">
        <v>16</v>
      </c>
      <c r="H4439" s="2" t="s">
        <v>17</v>
      </c>
      <c r="I4439" s="2" t="s">
        <v>18</v>
      </c>
      <c r="K4439" s="3" t="s">
        <v>2757</v>
      </c>
      <c r="L4439" s="30">
        <f>IF(M4439="1000 szt.",((J4439/N4439)/1000),IF(M4439="gram",((J4439/N4439)*1000),J4439/N4439))</f>
        <v>0</v>
      </c>
      <c r="M4439" s="6" t="s">
        <v>19</v>
      </c>
      <c r="N4439" s="11">
        <v>2</v>
      </c>
      <c r="O4439" s="56" t="s">
        <v>1354</v>
      </c>
    </row>
    <row r="4440" spans="1:15" x14ac:dyDescent="0.3">
      <c r="A4440" s="9">
        <v>45770.458333333336</v>
      </c>
      <c r="B4440" s="2" t="s">
        <v>3</v>
      </c>
      <c r="C4440" s="2" t="s">
        <v>4</v>
      </c>
      <c r="D4440" s="2" t="s">
        <v>1708</v>
      </c>
      <c r="E4440" s="12" t="s">
        <v>71</v>
      </c>
      <c r="F4440" s="12" t="s">
        <v>1898</v>
      </c>
      <c r="G4440" s="2" t="s">
        <v>23</v>
      </c>
      <c r="H4440" s="2" t="s">
        <v>7</v>
      </c>
      <c r="I4440" s="2" t="s">
        <v>7</v>
      </c>
      <c r="J4440" s="17">
        <v>123.02</v>
      </c>
      <c r="K4440" s="3" t="s">
        <v>2758</v>
      </c>
      <c r="L4440" s="30">
        <f>IF(M4440="1000 szt.",((J4440/N4440)/1000),IF(M4440="gram",((J4440/N4440)*1000),J4440/N4440))</f>
        <v>0.87871428571428567</v>
      </c>
      <c r="M4440" s="6" t="s">
        <v>19</v>
      </c>
      <c r="N4440" s="11">
        <v>140</v>
      </c>
      <c r="O4440" s="56" t="s">
        <v>1354</v>
      </c>
    </row>
    <row r="4441" spans="1:15" ht="20.399999999999999" x14ac:dyDescent="0.3">
      <c r="A4441" s="9">
        <v>45770.416666666664</v>
      </c>
      <c r="B4441" s="2" t="s">
        <v>27</v>
      </c>
      <c r="C4441" s="2" t="s">
        <v>28</v>
      </c>
      <c r="D4441" s="2" t="s">
        <v>1712</v>
      </c>
      <c r="E4441" s="12" t="s">
        <v>133</v>
      </c>
      <c r="G4441" s="2" t="s">
        <v>27</v>
      </c>
      <c r="H4441" s="2" t="s">
        <v>7</v>
      </c>
      <c r="I4441" s="2" t="s">
        <v>7</v>
      </c>
      <c r="J4441" s="17">
        <v>843.54</v>
      </c>
      <c r="K4441" s="3" t="s">
        <v>2759</v>
      </c>
      <c r="L4441" s="30">
        <f>IF(M4441="1000 szt.",((J4441/N4441)/1000),IF(M4441="gram",((J4441/N4441)*1000),J4441/N4441))</f>
        <v>0.87868749999999995</v>
      </c>
      <c r="M4441" s="6" t="s">
        <v>19</v>
      </c>
      <c r="N4441" s="11">
        <v>960</v>
      </c>
      <c r="O4441" s="56" t="s">
        <v>1354</v>
      </c>
    </row>
    <row r="4442" spans="1:15" x14ac:dyDescent="0.3">
      <c r="A4442" s="9">
        <v>45770.416666666664</v>
      </c>
      <c r="B4442" s="2" t="s">
        <v>27</v>
      </c>
      <c r="C4442" s="2" t="s">
        <v>28</v>
      </c>
      <c r="D4442" s="2" t="s">
        <v>1712</v>
      </c>
      <c r="E4442" s="12" t="s">
        <v>133</v>
      </c>
      <c r="G4442" s="2" t="s">
        <v>27</v>
      </c>
      <c r="H4442" s="2" t="s">
        <v>29</v>
      </c>
      <c r="I4442" s="2" t="s">
        <v>30</v>
      </c>
      <c r="J4442" s="17">
        <v>3039.46</v>
      </c>
      <c r="L4442" s="30">
        <f>IF(M4442="1000 szt.",((J4442/N4442)/1000),IF(M4442="gram",((J4442/N4442)*1000),J4442/N4442))</f>
        <v>670.37053374503751</v>
      </c>
      <c r="M4442" s="6" t="s">
        <v>31</v>
      </c>
      <c r="N4442" s="11">
        <v>4.5339999999999998</v>
      </c>
      <c r="O4442" s="56" t="s">
        <v>1354</v>
      </c>
    </row>
    <row r="4443" spans="1:15" x14ac:dyDescent="0.3">
      <c r="A4443" s="9">
        <v>45770.541666666664</v>
      </c>
      <c r="B4443" s="2" t="s">
        <v>27</v>
      </c>
      <c r="C4443" s="2" t="s">
        <v>28</v>
      </c>
      <c r="D4443" s="2" t="s">
        <v>1714</v>
      </c>
      <c r="E4443" s="12" t="s">
        <v>81</v>
      </c>
      <c r="G4443" s="2" t="s">
        <v>27</v>
      </c>
      <c r="H4443" s="2" t="s">
        <v>10</v>
      </c>
      <c r="I4443" s="2" t="s">
        <v>11</v>
      </c>
      <c r="J4443" s="17">
        <v>80</v>
      </c>
      <c r="K4443" s="3" t="s">
        <v>457</v>
      </c>
      <c r="L4443" s="30">
        <f>IF(M4443="1000 szt.",((J4443/N4443)/1000),IF(M4443="gram",((J4443/N4443)*1000),J4443/N4443))</f>
        <v>80000</v>
      </c>
      <c r="M4443" s="6" t="s">
        <v>31</v>
      </c>
      <c r="N4443" s="11">
        <v>1E-3</v>
      </c>
      <c r="O4443" s="56" t="s">
        <v>1354</v>
      </c>
    </row>
    <row r="4444" spans="1:15" x14ac:dyDescent="0.3">
      <c r="A4444" s="9">
        <v>45770.541666666664</v>
      </c>
      <c r="B4444" s="2" t="s">
        <v>27</v>
      </c>
      <c r="C4444" s="2" t="s">
        <v>28</v>
      </c>
      <c r="D4444" s="2" t="s">
        <v>1714</v>
      </c>
      <c r="E4444" s="12" t="s">
        <v>81</v>
      </c>
      <c r="G4444" s="2" t="s">
        <v>27</v>
      </c>
      <c r="H4444" s="2" t="s">
        <v>10</v>
      </c>
      <c r="I4444" s="2" t="s">
        <v>35</v>
      </c>
      <c r="J4444" s="17">
        <v>131856</v>
      </c>
      <c r="L4444" s="30">
        <f>IF(M4444="1000 szt.",((J4444/N4444)/1000),IF(M4444="gram",((J4444/N4444)*1000),J4444/N4444))</f>
        <v>40000</v>
      </c>
      <c r="M4444" s="6" t="s">
        <v>31</v>
      </c>
      <c r="N4444" s="11">
        <v>3.2964000000000002</v>
      </c>
      <c r="O4444" s="56" t="s">
        <v>1354</v>
      </c>
    </row>
    <row r="4445" spans="1:15" x14ac:dyDescent="0.3">
      <c r="A4445" s="9">
        <v>45770.541666666664</v>
      </c>
      <c r="B4445" s="2" t="s">
        <v>27</v>
      </c>
      <c r="C4445" s="2" t="s">
        <v>28</v>
      </c>
      <c r="D4445" s="2" t="s">
        <v>1714</v>
      </c>
      <c r="E4445" s="12" t="s">
        <v>81</v>
      </c>
      <c r="G4445" s="2" t="s">
        <v>27</v>
      </c>
      <c r="H4445" s="2" t="s">
        <v>10</v>
      </c>
      <c r="I4445" s="2" t="s">
        <v>35</v>
      </c>
      <c r="J4445" s="17">
        <v>800</v>
      </c>
      <c r="L4445" s="30">
        <f>IF(M4445="1000 szt.",((J4445/N4445)/1000),IF(M4445="gram",((J4445/N4445)*1000),J4445/N4445))</f>
        <v>40000</v>
      </c>
      <c r="M4445" s="6" t="s">
        <v>31</v>
      </c>
      <c r="N4445" s="11">
        <v>0.02</v>
      </c>
      <c r="O4445" s="56" t="s">
        <v>1354</v>
      </c>
    </row>
    <row r="4446" spans="1:15" x14ac:dyDescent="0.3">
      <c r="A4446" s="9">
        <v>45770.541666666664</v>
      </c>
      <c r="B4446" s="2" t="s">
        <v>27</v>
      </c>
      <c r="C4446" s="2" t="s">
        <v>28</v>
      </c>
      <c r="D4446" s="2" t="s">
        <v>1714</v>
      </c>
      <c r="E4446" s="12" t="s">
        <v>81</v>
      </c>
      <c r="G4446" s="2" t="s">
        <v>27</v>
      </c>
      <c r="H4446" s="2" t="s">
        <v>10</v>
      </c>
      <c r="I4446" s="2" t="s">
        <v>200</v>
      </c>
      <c r="J4446" s="17">
        <v>8080</v>
      </c>
      <c r="L4446" s="30">
        <f>IF(M4446="1000 szt.",((J4446/N4446)/1000),IF(M4446="gram",((J4446/N4446)*1000),J4446/N4446))</f>
        <v>400000</v>
      </c>
      <c r="M4446" s="6" t="s">
        <v>31</v>
      </c>
      <c r="N4446" s="11">
        <v>2.0199999999999999E-2</v>
      </c>
      <c r="O4446" s="56" t="s">
        <v>1354</v>
      </c>
    </row>
    <row r="4447" spans="1:15" x14ac:dyDescent="0.3">
      <c r="A4447" s="9">
        <v>45770.541666666664</v>
      </c>
      <c r="B4447" s="2" t="s">
        <v>27</v>
      </c>
      <c r="C4447" s="2" t="s">
        <v>28</v>
      </c>
      <c r="D4447" s="2" t="s">
        <v>1714</v>
      </c>
      <c r="E4447" s="12" t="s">
        <v>81</v>
      </c>
      <c r="G4447" s="2" t="s">
        <v>27</v>
      </c>
      <c r="H4447" s="2" t="s">
        <v>10</v>
      </c>
      <c r="I4447" s="2" t="s">
        <v>11</v>
      </c>
      <c r="J4447" s="17">
        <v>40000</v>
      </c>
      <c r="K4447" s="3" t="s">
        <v>457</v>
      </c>
      <c r="L4447" s="30">
        <f>IF(M4447="1000 szt.",((J4447/N4447)/1000),IF(M4447="gram",((J4447/N4447)*1000),J4447/N4447))</f>
        <v>80000</v>
      </c>
      <c r="M4447" s="6" t="s">
        <v>31</v>
      </c>
      <c r="N4447" s="11">
        <v>0.5</v>
      </c>
      <c r="O4447" s="56" t="s">
        <v>1354</v>
      </c>
    </row>
    <row r="4448" spans="1:15" x14ac:dyDescent="0.3">
      <c r="A4448" s="9">
        <v>45770.541666666664</v>
      </c>
      <c r="B4448" s="2" t="s">
        <v>27</v>
      </c>
      <c r="C4448" s="2" t="s">
        <v>28</v>
      </c>
      <c r="D4448" s="2" t="s">
        <v>1714</v>
      </c>
      <c r="E4448" s="12" t="s">
        <v>81</v>
      </c>
      <c r="G4448" s="2" t="s">
        <v>27</v>
      </c>
      <c r="H4448" s="2" t="s">
        <v>10</v>
      </c>
      <c r="I4448" s="2" t="s">
        <v>11</v>
      </c>
      <c r="J4448" s="17">
        <v>22004.799999999999</v>
      </c>
      <c r="K4448" s="3" t="s">
        <v>2760</v>
      </c>
      <c r="L4448" s="30">
        <f>IF(M4448="1000 szt.",((J4448/N4448)/1000),IF(M4448="gram",((J4448/N4448)*1000),J4448/N4448))</f>
        <v>79999.999999999985</v>
      </c>
      <c r="M4448" s="6" t="s">
        <v>31</v>
      </c>
      <c r="N4448" s="11">
        <v>0.27506000000000003</v>
      </c>
      <c r="O4448" s="56" t="s">
        <v>1354</v>
      </c>
    </row>
    <row r="4449" spans="1:15" x14ac:dyDescent="0.3">
      <c r="A4449" s="9">
        <v>45770.541666666664</v>
      </c>
      <c r="B4449" s="2" t="s">
        <v>27</v>
      </c>
      <c r="C4449" s="2" t="s">
        <v>28</v>
      </c>
      <c r="D4449" s="2" t="s">
        <v>1714</v>
      </c>
      <c r="E4449" s="12" t="s">
        <v>81</v>
      </c>
      <c r="G4449" s="2" t="s">
        <v>27</v>
      </c>
      <c r="H4449" s="2" t="s">
        <v>10</v>
      </c>
      <c r="I4449" s="2" t="s">
        <v>35</v>
      </c>
      <c r="J4449" s="17">
        <v>35.6</v>
      </c>
      <c r="L4449" s="30">
        <f>IF(M4449="1000 szt.",((J4449/N4449)/1000),IF(M4449="gram",((J4449/N4449)*1000),J4449/N4449))</f>
        <v>40000</v>
      </c>
      <c r="M4449" s="6" t="s">
        <v>31</v>
      </c>
      <c r="N4449" s="11">
        <v>8.9000000000000006E-4</v>
      </c>
      <c r="O4449" s="56" t="s">
        <v>1354</v>
      </c>
    </row>
    <row r="4450" spans="1:15" x14ac:dyDescent="0.3">
      <c r="A4450" s="9">
        <v>45770.541666666664</v>
      </c>
      <c r="B4450" s="2" t="s">
        <v>27</v>
      </c>
      <c r="C4450" s="2" t="s">
        <v>28</v>
      </c>
      <c r="D4450" s="2" t="s">
        <v>1714</v>
      </c>
      <c r="E4450" s="12" t="s">
        <v>81</v>
      </c>
      <c r="G4450" s="2" t="s">
        <v>27</v>
      </c>
      <c r="H4450" s="2" t="s">
        <v>10</v>
      </c>
      <c r="I4450" s="2" t="s">
        <v>35</v>
      </c>
      <c r="J4450" s="17">
        <v>7756</v>
      </c>
      <c r="L4450" s="30">
        <f>IF(M4450="1000 szt.",((J4450/N4450)/1000),IF(M4450="gram",((J4450/N4450)*1000),J4450/N4450))</f>
        <v>40000</v>
      </c>
      <c r="M4450" s="6" t="s">
        <v>31</v>
      </c>
      <c r="N4450" s="11">
        <v>0.19390000000000002</v>
      </c>
      <c r="O4450" s="56" t="s">
        <v>1354</v>
      </c>
    </row>
    <row r="4451" spans="1:15" x14ac:dyDescent="0.3">
      <c r="A4451" s="9">
        <v>45770.541666666664</v>
      </c>
      <c r="B4451" s="2" t="s">
        <v>27</v>
      </c>
      <c r="C4451" s="2" t="s">
        <v>28</v>
      </c>
      <c r="D4451" s="2" t="s">
        <v>1714</v>
      </c>
      <c r="E4451" s="12" t="s">
        <v>81</v>
      </c>
      <c r="G4451" s="2" t="s">
        <v>27</v>
      </c>
      <c r="H4451" s="2" t="s">
        <v>10</v>
      </c>
      <c r="I4451" s="2" t="s">
        <v>35</v>
      </c>
      <c r="J4451" s="17">
        <v>6314.4</v>
      </c>
      <c r="L4451" s="30">
        <f>IF(M4451="1000 szt.",((J4451/N4451)/1000),IF(M4451="gram",((J4451/N4451)*1000),J4451/N4451))</f>
        <v>40000</v>
      </c>
      <c r="M4451" s="6" t="s">
        <v>31</v>
      </c>
      <c r="N4451" s="11">
        <v>0.15786</v>
      </c>
      <c r="O4451" s="56" t="s">
        <v>1354</v>
      </c>
    </row>
    <row r="4452" spans="1:15" x14ac:dyDescent="0.3">
      <c r="A4452" s="9">
        <v>45770.541666666664</v>
      </c>
      <c r="B4452" s="2" t="s">
        <v>27</v>
      </c>
      <c r="C4452" s="2" t="s">
        <v>28</v>
      </c>
      <c r="D4452" s="2" t="s">
        <v>1714</v>
      </c>
      <c r="E4452" s="12" t="s">
        <v>81</v>
      </c>
      <c r="G4452" s="2" t="s">
        <v>27</v>
      </c>
      <c r="H4452" s="2" t="s">
        <v>10</v>
      </c>
      <c r="I4452" s="2" t="s">
        <v>35</v>
      </c>
      <c r="J4452" s="17">
        <v>56490</v>
      </c>
      <c r="L4452" s="30">
        <f>IF(M4452="1000 szt.",((J4452/N4452)/1000),IF(M4452="gram",((J4452/N4452)*1000),J4452/N4452))</f>
        <v>40000</v>
      </c>
      <c r="M4452" s="6" t="s">
        <v>31</v>
      </c>
      <c r="N4452" s="11">
        <v>1.41225</v>
      </c>
      <c r="O4452" s="56" t="s">
        <v>1354</v>
      </c>
    </row>
    <row r="4453" spans="1:15" x14ac:dyDescent="0.3">
      <c r="A4453" s="9">
        <v>45770.541666666664</v>
      </c>
      <c r="B4453" s="2" t="s">
        <v>27</v>
      </c>
      <c r="C4453" s="2" t="s">
        <v>28</v>
      </c>
      <c r="D4453" s="2" t="s">
        <v>1714</v>
      </c>
      <c r="E4453" s="12" t="s">
        <v>81</v>
      </c>
      <c r="G4453" s="2" t="s">
        <v>27</v>
      </c>
      <c r="H4453" s="2" t="s">
        <v>10</v>
      </c>
      <c r="I4453" s="2" t="s">
        <v>11</v>
      </c>
      <c r="J4453" s="17">
        <v>1395.5</v>
      </c>
      <c r="K4453" s="3" t="s">
        <v>2761</v>
      </c>
      <c r="L4453" s="30">
        <f>IF(M4453="1000 szt.",((J4453/N4453)/1000),IF(M4453="gram",((J4453/N4453)*1000),J4453/N4453))</f>
        <v>50000</v>
      </c>
      <c r="M4453" s="6" t="s">
        <v>31</v>
      </c>
      <c r="N4453" s="11">
        <v>2.7910000000000001E-2</v>
      </c>
      <c r="O4453" s="56" t="s">
        <v>1354</v>
      </c>
    </row>
    <row r="4454" spans="1:15" x14ac:dyDescent="0.3">
      <c r="A4454" s="9">
        <v>45770.541666666664</v>
      </c>
      <c r="B4454" s="2" t="s">
        <v>27</v>
      </c>
      <c r="C4454" s="2" t="s">
        <v>28</v>
      </c>
      <c r="D4454" s="2" t="s">
        <v>1714</v>
      </c>
      <c r="E4454" s="12" t="s">
        <v>81</v>
      </c>
      <c r="G4454" s="2" t="s">
        <v>27</v>
      </c>
      <c r="H4454" s="2" t="s">
        <v>10</v>
      </c>
      <c r="I4454" s="2" t="s">
        <v>35</v>
      </c>
      <c r="J4454" s="17">
        <v>80000</v>
      </c>
      <c r="L4454" s="30">
        <f>IF(M4454="1000 szt.",((J4454/N4454)/1000),IF(M4454="gram",((J4454/N4454)*1000),J4454/N4454))</f>
        <v>40000</v>
      </c>
      <c r="M4454" s="6" t="s">
        <v>31</v>
      </c>
      <c r="N4454" s="11">
        <v>2</v>
      </c>
      <c r="O4454" s="56" t="s">
        <v>1354</v>
      </c>
    </row>
    <row r="4455" spans="1:15" x14ac:dyDescent="0.3">
      <c r="A4455" s="9">
        <v>45770.541666666664</v>
      </c>
      <c r="B4455" s="2" t="s">
        <v>27</v>
      </c>
      <c r="C4455" s="2" t="s">
        <v>28</v>
      </c>
      <c r="D4455" s="2" t="s">
        <v>1714</v>
      </c>
      <c r="E4455" s="12" t="s">
        <v>81</v>
      </c>
      <c r="G4455" s="2" t="s">
        <v>27</v>
      </c>
      <c r="H4455" s="2" t="s">
        <v>10</v>
      </c>
      <c r="I4455" s="2" t="s">
        <v>35</v>
      </c>
      <c r="J4455" s="17">
        <v>80000</v>
      </c>
      <c r="L4455" s="30">
        <f>IF(M4455="1000 szt.",((J4455/N4455)/1000),IF(M4455="gram",((J4455/N4455)*1000),J4455/N4455))</f>
        <v>40000</v>
      </c>
      <c r="M4455" s="6" t="s">
        <v>31</v>
      </c>
      <c r="N4455" s="11">
        <v>2</v>
      </c>
      <c r="O4455" s="56" t="s">
        <v>1354</v>
      </c>
    </row>
    <row r="4456" spans="1:15" x14ac:dyDescent="0.3">
      <c r="A4456" s="9">
        <v>45770.541666666664</v>
      </c>
      <c r="B4456" s="2" t="s">
        <v>27</v>
      </c>
      <c r="C4456" s="2" t="s">
        <v>28</v>
      </c>
      <c r="D4456" s="2" t="s">
        <v>1714</v>
      </c>
      <c r="E4456" s="12" t="s">
        <v>81</v>
      </c>
      <c r="G4456" s="2" t="s">
        <v>27</v>
      </c>
      <c r="H4456" s="2" t="s">
        <v>10</v>
      </c>
      <c r="I4456" s="2" t="s">
        <v>35</v>
      </c>
      <c r="J4456" s="17">
        <v>260</v>
      </c>
      <c r="L4456" s="30">
        <f>IF(M4456="1000 szt.",((J4456/N4456)/1000),IF(M4456="gram",((J4456/N4456)*1000),J4456/N4456))</f>
        <v>40000</v>
      </c>
      <c r="M4456" s="6" t="s">
        <v>31</v>
      </c>
      <c r="N4456" s="11">
        <v>6.4999999999999997E-3</v>
      </c>
      <c r="O4456" s="56" t="s">
        <v>1354</v>
      </c>
    </row>
    <row r="4457" spans="1:15" x14ac:dyDescent="0.3">
      <c r="A4457" s="9">
        <v>45770.541666666664</v>
      </c>
      <c r="B4457" s="2" t="s">
        <v>27</v>
      </c>
      <c r="C4457" s="2" t="s">
        <v>28</v>
      </c>
      <c r="D4457" s="2" t="s">
        <v>1714</v>
      </c>
      <c r="E4457" s="12" t="s">
        <v>81</v>
      </c>
      <c r="G4457" s="2" t="s">
        <v>27</v>
      </c>
      <c r="H4457" s="2" t="s">
        <v>10</v>
      </c>
      <c r="I4457" s="2" t="s">
        <v>35</v>
      </c>
      <c r="J4457" s="17">
        <v>29680</v>
      </c>
      <c r="L4457" s="30">
        <f>IF(M4457="1000 szt.",((J4457/N4457)/1000),IF(M4457="gram",((J4457/N4457)*1000),J4457/N4457))</f>
        <v>40000</v>
      </c>
      <c r="M4457" s="6" t="s">
        <v>31</v>
      </c>
      <c r="N4457" s="11">
        <v>0.74199999999999999</v>
      </c>
      <c r="O4457" s="56" t="s">
        <v>1354</v>
      </c>
    </row>
    <row r="4458" spans="1:15" x14ac:dyDescent="0.3">
      <c r="A4458" s="9">
        <v>45770.541666666664</v>
      </c>
      <c r="B4458" s="2" t="s">
        <v>27</v>
      </c>
      <c r="C4458" s="2" t="s">
        <v>28</v>
      </c>
      <c r="D4458" s="2" t="s">
        <v>1714</v>
      </c>
      <c r="E4458" s="12" t="s">
        <v>81</v>
      </c>
      <c r="G4458" s="2" t="s">
        <v>27</v>
      </c>
      <c r="H4458" s="2" t="s">
        <v>10</v>
      </c>
      <c r="I4458" s="2" t="s">
        <v>11</v>
      </c>
      <c r="J4458" s="17">
        <v>40000</v>
      </c>
      <c r="K4458" s="3" t="s">
        <v>457</v>
      </c>
      <c r="L4458" s="30">
        <f>IF(M4458="1000 szt.",((J4458/N4458)/1000),IF(M4458="gram",((J4458/N4458)*1000),J4458/N4458))</f>
        <v>80000</v>
      </c>
      <c r="M4458" s="6" t="s">
        <v>31</v>
      </c>
      <c r="N4458" s="11">
        <v>0.5</v>
      </c>
      <c r="O4458" s="56" t="s">
        <v>1354</v>
      </c>
    </row>
    <row r="4459" spans="1:15" x14ac:dyDescent="0.3">
      <c r="A4459" s="9">
        <v>45770.541666666664</v>
      </c>
      <c r="B4459" s="2" t="s">
        <v>27</v>
      </c>
      <c r="C4459" s="2" t="s">
        <v>28</v>
      </c>
      <c r="D4459" s="2" t="s">
        <v>1714</v>
      </c>
      <c r="E4459" s="12" t="s">
        <v>81</v>
      </c>
      <c r="G4459" s="2" t="s">
        <v>27</v>
      </c>
      <c r="H4459" s="2" t="s">
        <v>10</v>
      </c>
      <c r="I4459" s="2" t="s">
        <v>11</v>
      </c>
      <c r="J4459" s="17">
        <v>1080</v>
      </c>
      <c r="K4459" s="3" t="s">
        <v>457</v>
      </c>
      <c r="L4459" s="30">
        <f>IF(M4459="1000 szt.",((J4459/N4459)/1000),IF(M4459="gram",((J4459/N4459)*1000),J4459/N4459))</f>
        <v>80000</v>
      </c>
      <c r="M4459" s="6" t="s">
        <v>31</v>
      </c>
      <c r="N4459" s="11">
        <v>1.35E-2</v>
      </c>
      <c r="O4459" s="56" t="s">
        <v>1354</v>
      </c>
    </row>
    <row r="4460" spans="1:15" x14ac:dyDescent="0.3">
      <c r="A4460" s="9">
        <v>45770.541666666664</v>
      </c>
      <c r="B4460" s="2" t="s">
        <v>27</v>
      </c>
      <c r="C4460" s="2" t="s">
        <v>28</v>
      </c>
      <c r="D4460" s="2" t="s">
        <v>1714</v>
      </c>
      <c r="E4460" s="12" t="s">
        <v>81</v>
      </c>
      <c r="G4460" s="2" t="s">
        <v>27</v>
      </c>
      <c r="H4460" s="2" t="s">
        <v>10</v>
      </c>
      <c r="I4460" s="2" t="s">
        <v>11</v>
      </c>
      <c r="J4460" s="17">
        <v>2775</v>
      </c>
      <c r="K4460" s="3" t="s">
        <v>2762</v>
      </c>
      <c r="L4460" s="30">
        <f>IF(M4460="1000 szt.",((J4460/N4460)/1000),IF(M4460="gram",((J4460/N4460)*1000),J4460/N4460))</f>
        <v>25</v>
      </c>
      <c r="M4460" s="6" t="s">
        <v>19</v>
      </c>
      <c r="N4460" s="11">
        <v>111</v>
      </c>
      <c r="O4460" s="56" t="s">
        <v>1354</v>
      </c>
    </row>
    <row r="4461" spans="1:15" x14ac:dyDescent="0.3">
      <c r="A4461" s="9">
        <v>45770.541666666664</v>
      </c>
      <c r="B4461" s="2" t="s">
        <v>27</v>
      </c>
      <c r="C4461" s="2" t="s">
        <v>28</v>
      </c>
      <c r="D4461" s="2" t="s">
        <v>1714</v>
      </c>
      <c r="E4461" s="12" t="s">
        <v>81</v>
      </c>
      <c r="G4461" s="2" t="s">
        <v>27</v>
      </c>
      <c r="H4461" s="2" t="s">
        <v>78</v>
      </c>
      <c r="I4461" s="2" t="s">
        <v>79</v>
      </c>
      <c r="J4461" s="17">
        <v>7950</v>
      </c>
      <c r="L4461" s="30">
        <f>IF(M4461="1000 szt.",((J4461/N4461)/1000),IF(M4461="gram",((J4461/N4461)*1000),J4461/N4461))</f>
        <v>1</v>
      </c>
      <c r="M4461" s="6" t="s">
        <v>19</v>
      </c>
      <c r="N4461" s="11">
        <v>7950</v>
      </c>
      <c r="O4461" s="56" t="s">
        <v>1354</v>
      </c>
    </row>
    <row r="4462" spans="1:15" x14ac:dyDescent="0.3">
      <c r="A4462" s="9">
        <v>45770.541666666664</v>
      </c>
      <c r="B4462" s="2" t="s">
        <v>27</v>
      </c>
      <c r="C4462" s="2" t="s">
        <v>28</v>
      </c>
      <c r="D4462" s="2" t="s">
        <v>1714</v>
      </c>
      <c r="E4462" s="12" t="s">
        <v>81</v>
      </c>
      <c r="G4462" s="2" t="s">
        <v>27</v>
      </c>
      <c r="H4462" s="2" t="s">
        <v>78</v>
      </c>
      <c r="I4462" s="2" t="s">
        <v>79</v>
      </c>
      <c r="J4462" s="17">
        <v>3250</v>
      </c>
      <c r="L4462" s="30">
        <f>IF(M4462="1000 szt.",((J4462/N4462)/1000),IF(M4462="gram",((J4462/N4462)*1000),J4462/N4462))</f>
        <v>1</v>
      </c>
      <c r="M4462" s="6" t="s">
        <v>19</v>
      </c>
      <c r="N4462" s="11">
        <v>3250</v>
      </c>
      <c r="O4462" s="56" t="s">
        <v>1354</v>
      </c>
    </row>
    <row r="4463" spans="1:15" x14ac:dyDescent="0.3">
      <c r="A4463" s="9">
        <v>45770.541666666664</v>
      </c>
      <c r="B4463" s="2" t="s">
        <v>27</v>
      </c>
      <c r="C4463" s="2" t="s">
        <v>28</v>
      </c>
      <c r="D4463" s="2" t="s">
        <v>1714</v>
      </c>
      <c r="E4463" s="12" t="s">
        <v>81</v>
      </c>
      <c r="G4463" s="2" t="s">
        <v>27</v>
      </c>
      <c r="H4463" s="2" t="s">
        <v>78</v>
      </c>
      <c r="I4463" s="2" t="s">
        <v>79</v>
      </c>
      <c r="J4463" s="17">
        <v>4100</v>
      </c>
      <c r="L4463" s="30">
        <f>IF(M4463="1000 szt.",((J4463/N4463)/1000),IF(M4463="gram",((J4463/N4463)*1000),J4463/N4463))</f>
        <v>1</v>
      </c>
      <c r="M4463" s="6" t="s">
        <v>19</v>
      </c>
      <c r="N4463" s="11">
        <v>4100</v>
      </c>
      <c r="O4463" s="56" t="s">
        <v>1354</v>
      </c>
    </row>
    <row r="4464" spans="1:15" x14ac:dyDescent="0.3">
      <c r="A4464" s="9">
        <v>45770.541666666664</v>
      </c>
      <c r="B4464" s="2" t="s">
        <v>27</v>
      </c>
      <c r="C4464" s="2" t="s">
        <v>28</v>
      </c>
      <c r="D4464" s="2" t="s">
        <v>1714</v>
      </c>
      <c r="E4464" s="12" t="s">
        <v>81</v>
      </c>
      <c r="G4464" s="2" t="s">
        <v>27</v>
      </c>
      <c r="H4464" s="2" t="s">
        <v>78</v>
      </c>
      <c r="I4464" s="2" t="s">
        <v>79</v>
      </c>
      <c r="J4464" s="17">
        <v>600</v>
      </c>
      <c r="L4464" s="30">
        <f>IF(M4464="1000 szt.",((J4464/N4464)/1000),IF(M4464="gram",((J4464/N4464)*1000),J4464/N4464))</f>
        <v>1</v>
      </c>
      <c r="M4464" s="6" t="s">
        <v>19</v>
      </c>
      <c r="N4464" s="11">
        <v>600</v>
      </c>
      <c r="O4464" s="56" t="s">
        <v>1354</v>
      </c>
    </row>
    <row r="4465" spans="1:15" x14ac:dyDescent="0.3">
      <c r="A4465" s="9">
        <v>45770.541666666664</v>
      </c>
      <c r="B4465" s="2" t="s">
        <v>27</v>
      </c>
      <c r="C4465" s="2" t="s">
        <v>28</v>
      </c>
      <c r="D4465" s="2" t="s">
        <v>1714</v>
      </c>
      <c r="E4465" s="12" t="s">
        <v>81</v>
      </c>
      <c r="G4465" s="2" t="s">
        <v>27</v>
      </c>
      <c r="H4465" s="2" t="s">
        <v>78</v>
      </c>
      <c r="I4465" s="2" t="s">
        <v>79</v>
      </c>
      <c r="J4465" s="17">
        <v>6920</v>
      </c>
      <c r="L4465" s="30">
        <f>IF(M4465="1000 szt.",((J4465/N4465)/1000),IF(M4465="gram",((J4465/N4465)*1000),J4465/N4465))</f>
        <v>1</v>
      </c>
      <c r="M4465" s="6" t="s">
        <v>19</v>
      </c>
      <c r="N4465" s="11">
        <v>6920</v>
      </c>
      <c r="O4465" s="56" t="s">
        <v>1354</v>
      </c>
    </row>
    <row r="4466" spans="1:15" x14ac:dyDescent="0.3">
      <c r="A4466" s="9">
        <v>45770.541666666664</v>
      </c>
      <c r="B4466" s="2" t="s">
        <v>27</v>
      </c>
      <c r="C4466" s="2" t="s">
        <v>28</v>
      </c>
      <c r="D4466" s="2" t="s">
        <v>1714</v>
      </c>
      <c r="E4466" s="12" t="s">
        <v>81</v>
      </c>
      <c r="G4466" s="2" t="s">
        <v>27</v>
      </c>
      <c r="H4466" s="2" t="s">
        <v>78</v>
      </c>
      <c r="I4466" s="2" t="s">
        <v>79</v>
      </c>
      <c r="J4466" s="17">
        <v>1910</v>
      </c>
      <c r="L4466" s="30">
        <f>IF(M4466="1000 szt.",((J4466/N4466)/1000),IF(M4466="gram",((J4466/N4466)*1000),J4466/N4466))</f>
        <v>1</v>
      </c>
      <c r="M4466" s="6" t="s">
        <v>19</v>
      </c>
      <c r="N4466" s="11">
        <v>1910</v>
      </c>
      <c r="O4466" s="56" t="s">
        <v>1354</v>
      </c>
    </row>
    <row r="4467" spans="1:15" x14ac:dyDescent="0.3">
      <c r="A4467" s="9">
        <v>45770.541666666664</v>
      </c>
      <c r="B4467" s="2" t="s">
        <v>27</v>
      </c>
      <c r="C4467" s="2" t="s">
        <v>28</v>
      </c>
      <c r="D4467" s="2" t="s">
        <v>1714</v>
      </c>
      <c r="E4467" s="12" t="s">
        <v>81</v>
      </c>
      <c r="G4467" s="2" t="s">
        <v>27</v>
      </c>
      <c r="H4467" s="2" t="s">
        <v>78</v>
      </c>
      <c r="I4467" s="2" t="s">
        <v>79</v>
      </c>
      <c r="J4467" s="17">
        <v>58000</v>
      </c>
      <c r="L4467" s="30">
        <f>IF(M4467="1000 szt.",((J4467/N4467)/1000),IF(M4467="gram",((J4467/N4467)*1000),J4467/N4467))</f>
        <v>1</v>
      </c>
      <c r="M4467" s="6" t="s">
        <v>19</v>
      </c>
      <c r="N4467" s="11">
        <v>58000</v>
      </c>
      <c r="O4467" s="56" t="s">
        <v>1354</v>
      </c>
    </row>
    <row r="4468" spans="1:15" x14ac:dyDescent="0.3">
      <c r="A4468" s="9">
        <v>45770.541666666664</v>
      </c>
      <c r="B4468" s="2" t="s">
        <v>27</v>
      </c>
      <c r="C4468" s="2" t="s">
        <v>28</v>
      </c>
      <c r="D4468" s="2" t="s">
        <v>1714</v>
      </c>
      <c r="E4468" s="12" t="s">
        <v>81</v>
      </c>
      <c r="G4468" s="2" t="s">
        <v>27</v>
      </c>
      <c r="H4468" s="2" t="s">
        <v>78</v>
      </c>
      <c r="I4468" s="2" t="s">
        <v>79</v>
      </c>
      <c r="J4468" s="17">
        <v>5350</v>
      </c>
      <c r="L4468" s="30">
        <f>IF(M4468="1000 szt.",((J4468/N4468)/1000),IF(M4468="gram",((J4468/N4468)*1000),J4468/N4468))</f>
        <v>1</v>
      </c>
      <c r="M4468" s="6" t="s">
        <v>19</v>
      </c>
      <c r="N4468" s="11">
        <v>5350</v>
      </c>
      <c r="O4468" s="56" t="s">
        <v>1354</v>
      </c>
    </row>
    <row r="4469" spans="1:15" x14ac:dyDescent="0.3">
      <c r="A4469" s="9">
        <v>45770.356249999997</v>
      </c>
      <c r="B4469" s="2" t="s">
        <v>27</v>
      </c>
      <c r="C4469" s="2" t="s">
        <v>32</v>
      </c>
      <c r="D4469" s="2" t="s">
        <v>1708</v>
      </c>
      <c r="E4469" s="12" t="s">
        <v>25</v>
      </c>
      <c r="G4469" s="2" t="s">
        <v>26</v>
      </c>
      <c r="H4469" s="2" t="s">
        <v>11</v>
      </c>
      <c r="I4469" s="2" t="s">
        <v>11</v>
      </c>
      <c r="J4469" s="17">
        <v>1500</v>
      </c>
      <c r="K4469" s="3" t="s">
        <v>2763</v>
      </c>
      <c r="L4469" s="30">
        <f>IF(M4469="1000 szt.",((J4469/N4469)/1000),IF(M4469="gram",((J4469/N4469)*1000),J4469/N4469))</f>
        <v>100</v>
      </c>
      <c r="M4469" s="6" t="s">
        <v>46</v>
      </c>
      <c r="N4469" s="11">
        <v>15</v>
      </c>
      <c r="O4469" s="56" t="s">
        <v>1354</v>
      </c>
    </row>
    <row r="4470" spans="1:15" ht="20.399999999999999" x14ac:dyDescent="0.3">
      <c r="A4470" s="9">
        <v>45770.356249999997</v>
      </c>
      <c r="B4470" s="2" t="s">
        <v>27</v>
      </c>
      <c r="C4470" s="2" t="s">
        <v>32</v>
      </c>
      <c r="D4470" s="2" t="s">
        <v>1708</v>
      </c>
      <c r="E4470" s="12" t="s">
        <v>25</v>
      </c>
      <c r="G4470" s="2" t="s">
        <v>26</v>
      </c>
      <c r="H4470" s="2" t="s">
        <v>11</v>
      </c>
      <c r="I4470" s="2" t="s">
        <v>11</v>
      </c>
      <c r="J4470" s="17">
        <v>1998</v>
      </c>
      <c r="K4470" s="3" t="s">
        <v>2764</v>
      </c>
      <c r="L4470" s="30">
        <f>IF(M4470="1000 szt.",((J4470/N4470)/1000),IF(M4470="gram",((J4470/N4470)*1000),J4470/N4470))</f>
        <v>666</v>
      </c>
      <c r="M4470" s="6" t="s">
        <v>46</v>
      </c>
      <c r="N4470" s="11">
        <v>3</v>
      </c>
      <c r="O4470" s="56" t="s">
        <v>1354</v>
      </c>
    </row>
    <row r="4471" spans="1:15" x14ac:dyDescent="0.3">
      <c r="A4471" s="9">
        <v>45727.545138888891</v>
      </c>
      <c r="B4471" s="2" t="s">
        <v>27</v>
      </c>
      <c r="C4471" s="2" t="s">
        <v>32</v>
      </c>
      <c r="D4471" s="2" t="s">
        <v>1716</v>
      </c>
      <c r="E4471" s="12" t="s">
        <v>242</v>
      </c>
      <c r="G4471" s="2" t="s">
        <v>243</v>
      </c>
      <c r="H4471" s="2" t="s">
        <v>7</v>
      </c>
      <c r="I4471" s="2" t="s">
        <v>7</v>
      </c>
      <c r="J4471" s="17">
        <v>22837.15</v>
      </c>
      <c r="L4471" s="30">
        <f>IF(M4471="1000 szt.",((J4471/N4471)/1000),IF(M4471="gram",((J4471/N4471)*1000),J4471/N4471))</f>
        <v>0.87868988072335519</v>
      </c>
      <c r="M4471" s="6" t="s">
        <v>19</v>
      </c>
      <c r="N4471" s="11">
        <v>25990</v>
      </c>
      <c r="O4471" s="56" t="s">
        <v>1169</v>
      </c>
    </row>
    <row r="4472" spans="1:15" x14ac:dyDescent="0.3">
      <c r="A4472" s="9">
        <v>45770.673611111109</v>
      </c>
      <c r="B4472" s="2" t="s">
        <v>3</v>
      </c>
      <c r="C4472" s="2" t="s">
        <v>4</v>
      </c>
      <c r="D4472" s="2" t="s">
        <v>1708</v>
      </c>
      <c r="E4472" s="12" t="s">
        <v>25</v>
      </c>
      <c r="F4472" s="12" t="s">
        <v>1901</v>
      </c>
      <c r="G4472" s="2" t="s">
        <v>26</v>
      </c>
      <c r="H4472" s="2" t="s">
        <v>45</v>
      </c>
      <c r="I4472" s="2" t="s">
        <v>45</v>
      </c>
      <c r="J4472" s="17">
        <v>156</v>
      </c>
      <c r="K4472" s="3">
        <v>120</v>
      </c>
      <c r="L4472" s="30">
        <f>IF(M4472="1000 szt.",((J4472/N4472)/1000),IF(M4472="gram",((J4472/N4472)*1000),J4472/N4472))</f>
        <v>1300</v>
      </c>
      <c r="M4472" s="6" t="s">
        <v>46</v>
      </c>
      <c r="N4472" s="11">
        <v>0.12</v>
      </c>
      <c r="O4472" s="56" t="s">
        <v>1354</v>
      </c>
    </row>
    <row r="4473" spans="1:15" x14ac:dyDescent="0.3">
      <c r="A4473" s="9">
        <v>45770.333333333336</v>
      </c>
      <c r="B4473" s="2" t="s">
        <v>3</v>
      </c>
      <c r="C4473" s="2" t="s">
        <v>4</v>
      </c>
      <c r="D4473" s="2" t="s">
        <v>1708</v>
      </c>
      <c r="E4473" s="12" t="s">
        <v>25</v>
      </c>
      <c r="F4473" s="12" t="s">
        <v>1901</v>
      </c>
      <c r="G4473" s="2" t="s">
        <v>26</v>
      </c>
      <c r="H4473" s="2" t="s">
        <v>11</v>
      </c>
      <c r="I4473" s="2" t="s">
        <v>11</v>
      </c>
      <c r="J4473" s="17">
        <v>3300</v>
      </c>
      <c r="K4473" s="3" t="s">
        <v>2765</v>
      </c>
      <c r="L4473" s="30">
        <f>IF(M4473="1000 szt.",((J4473/N4473)/1000),IF(M4473="gram",((J4473/N4473)*1000),J4473/N4473))</f>
        <v>15</v>
      </c>
      <c r="M4473" s="6" t="s">
        <v>19</v>
      </c>
      <c r="N4473" s="11">
        <v>220</v>
      </c>
      <c r="O4473" s="56" t="s">
        <v>1164</v>
      </c>
    </row>
    <row r="4474" spans="1:15" x14ac:dyDescent="0.3">
      <c r="A4474" s="9">
        <v>45770.333333333336</v>
      </c>
      <c r="B4474" s="2" t="s">
        <v>3</v>
      </c>
      <c r="C4474" s="2" t="s">
        <v>4</v>
      </c>
      <c r="D4474" s="2" t="s">
        <v>1708</v>
      </c>
      <c r="E4474" s="12" t="s">
        <v>25</v>
      </c>
      <c r="F4474" s="12" t="s">
        <v>1901</v>
      </c>
      <c r="G4474" s="2" t="s">
        <v>26</v>
      </c>
      <c r="H4474" s="2" t="s">
        <v>11</v>
      </c>
      <c r="I4474" s="2" t="s">
        <v>11</v>
      </c>
      <c r="J4474" s="17">
        <v>600</v>
      </c>
      <c r="K4474" s="3" t="s">
        <v>2766</v>
      </c>
      <c r="L4474" s="30">
        <f>IF(M4474="1000 szt.",((J4474/N4474)/1000),IF(M4474="gram",((J4474/N4474)*1000),J4474/N4474))</f>
        <v>1</v>
      </c>
      <c r="M4474" s="6" t="s">
        <v>19</v>
      </c>
      <c r="N4474" s="11">
        <v>600</v>
      </c>
      <c r="O4474" s="56" t="s">
        <v>1164</v>
      </c>
    </row>
    <row r="4475" spans="1:15" ht="20.399999999999999" x14ac:dyDescent="0.3">
      <c r="A4475" s="9">
        <v>45770.829861111109</v>
      </c>
      <c r="B4475" s="2" t="s">
        <v>3</v>
      </c>
      <c r="C4475" s="2" t="s">
        <v>32</v>
      </c>
      <c r="D4475" s="2" t="s">
        <v>1709</v>
      </c>
      <c r="E4475" s="12" t="s">
        <v>103</v>
      </c>
      <c r="G4475" s="2" t="s">
        <v>23</v>
      </c>
      <c r="H4475" s="2" t="s">
        <v>17</v>
      </c>
      <c r="I4475" s="2" t="s">
        <v>18</v>
      </c>
      <c r="J4475" s="17">
        <v>21</v>
      </c>
      <c r="K4475" s="3" t="s">
        <v>2767</v>
      </c>
      <c r="L4475" s="30">
        <f>IF(M4475="1000 szt.",((J4475/N4475)/1000),IF(M4475="gram",((J4475/N4475)*1000),J4475/N4475))</f>
        <v>1.5</v>
      </c>
      <c r="M4475" s="6" t="s">
        <v>19</v>
      </c>
      <c r="N4475" s="11">
        <v>14</v>
      </c>
      <c r="O4475" s="56" t="s">
        <v>1354</v>
      </c>
    </row>
    <row r="4476" spans="1:15" x14ac:dyDescent="0.3">
      <c r="A4476" s="9">
        <v>45770.388888888891</v>
      </c>
      <c r="B4476" s="2" t="s">
        <v>27</v>
      </c>
      <c r="C4476" s="2" t="s">
        <v>28</v>
      </c>
      <c r="D4476" s="2" t="s">
        <v>1709</v>
      </c>
      <c r="E4476" s="12" t="s">
        <v>1709</v>
      </c>
      <c r="G4476" s="2" t="s">
        <v>27</v>
      </c>
      <c r="H4476" s="2" t="s">
        <v>7</v>
      </c>
      <c r="I4476" s="2" t="s">
        <v>7</v>
      </c>
      <c r="J4476" s="17">
        <v>4217712</v>
      </c>
      <c r="K4476" s="3" t="s">
        <v>1524</v>
      </c>
      <c r="L4476" s="30">
        <f>IF(M4476="1000 szt.",((J4476/N4476)/1000),IF(M4476="gram",((J4476/N4476)*1000),J4476/N4476))</f>
        <v>0.87868999999999997</v>
      </c>
      <c r="M4476" s="6" t="s">
        <v>19</v>
      </c>
      <c r="N4476" s="11">
        <v>4800000</v>
      </c>
      <c r="O4476" s="56" t="s">
        <v>3871</v>
      </c>
    </row>
    <row r="4477" spans="1:15" ht="30.6" x14ac:dyDescent="0.3">
      <c r="A4477" s="9">
        <v>45770.861805555556</v>
      </c>
      <c r="B4477" s="2" t="s">
        <v>9</v>
      </c>
      <c r="C4477" s="2" t="s">
        <v>4</v>
      </c>
      <c r="D4477" s="2" t="s">
        <v>1709</v>
      </c>
      <c r="E4477" s="12" t="s">
        <v>103</v>
      </c>
      <c r="F4477" s="12" t="s">
        <v>1897</v>
      </c>
      <c r="G4477" s="2" t="s">
        <v>23</v>
      </c>
      <c r="H4477" s="2" t="s">
        <v>37</v>
      </c>
      <c r="I4477" s="2" t="s">
        <v>38</v>
      </c>
      <c r="J4477" s="17">
        <v>150000</v>
      </c>
      <c r="K4477" s="3" t="s">
        <v>2768</v>
      </c>
      <c r="L4477" s="30">
        <f>IF(M4477="1000 szt.",((J4477/N4477)/1000),IF(M4477="gram",((J4477/N4477)*1000),J4477/N4477))</f>
        <v>150000</v>
      </c>
      <c r="M4477" s="6" t="s">
        <v>19</v>
      </c>
      <c r="N4477" s="11">
        <v>1</v>
      </c>
      <c r="O4477" s="56" t="s">
        <v>1354</v>
      </c>
    </row>
    <row r="4478" spans="1:15" x14ac:dyDescent="0.3">
      <c r="A4478" s="9">
        <v>45771.1875</v>
      </c>
      <c r="B4478" s="2" t="s">
        <v>27</v>
      </c>
      <c r="C4478" s="2" t="s">
        <v>28</v>
      </c>
      <c r="D4478" s="2" t="s">
        <v>1710</v>
      </c>
      <c r="E4478" s="12" t="s">
        <v>167</v>
      </c>
      <c r="F4478" s="12" t="s">
        <v>1694</v>
      </c>
      <c r="G4478" s="2" t="s">
        <v>27</v>
      </c>
      <c r="H4478" s="2" t="s">
        <v>17</v>
      </c>
      <c r="I4478" s="2" t="s">
        <v>18</v>
      </c>
      <c r="J4478" s="17">
        <v>20</v>
      </c>
      <c r="K4478" s="3" t="s">
        <v>2769</v>
      </c>
      <c r="L4478" s="30">
        <f>IF(M4478="1000 szt.",((J4478/N4478)/1000),IF(M4478="gram",((J4478/N4478)*1000),J4478/N4478))</f>
        <v>20</v>
      </c>
      <c r="M4478" s="6" t="s">
        <v>19</v>
      </c>
      <c r="N4478" s="11">
        <v>1</v>
      </c>
      <c r="O4478" s="56" t="s">
        <v>1354</v>
      </c>
    </row>
    <row r="4479" spans="1:15" ht="30.6" x14ac:dyDescent="0.3">
      <c r="A4479" s="9">
        <v>45771.416666666664</v>
      </c>
      <c r="B4479" s="2" t="s">
        <v>9</v>
      </c>
      <c r="C4479" s="2" t="s">
        <v>4</v>
      </c>
      <c r="D4479" s="2" t="s">
        <v>1710</v>
      </c>
      <c r="E4479" s="12" t="s">
        <v>167</v>
      </c>
      <c r="F4479" s="12" t="s">
        <v>1694</v>
      </c>
      <c r="G4479" s="2" t="s">
        <v>16</v>
      </c>
      <c r="H4479" s="2" t="s">
        <v>17</v>
      </c>
      <c r="I4479" s="2" t="s">
        <v>18</v>
      </c>
      <c r="J4479" s="17">
        <v>1.5</v>
      </c>
      <c r="K4479" s="3" t="s">
        <v>2770</v>
      </c>
      <c r="L4479" s="30">
        <f>IF(M4479="1000 szt.",((J4479/N4479)/1000),IF(M4479="gram",((J4479/N4479)*1000),J4479/N4479))</f>
        <v>1.5</v>
      </c>
      <c r="M4479" s="6" t="s">
        <v>19</v>
      </c>
      <c r="N4479" s="11">
        <v>1</v>
      </c>
      <c r="O4479" s="56" t="s">
        <v>1354</v>
      </c>
    </row>
    <row r="4480" spans="1:15" x14ac:dyDescent="0.3">
      <c r="A4480" s="9">
        <v>45771.517361111109</v>
      </c>
      <c r="B4480" s="2" t="s">
        <v>27</v>
      </c>
      <c r="C4480" s="2" t="s">
        <v>28</v>
      </c>
      <c r="D4480" s="2" t="s">
        <v>1714</v>
      </c>
      <c r="E4480" s="12" t="s">
        <v>165</v>
      </c>
      <c r="G4480" s="2" t="s">
        <v>27</v>
      </c>
      <c r="H4480" s="2" t="s">
        <v>7</v>
      </c>
      <c r="I4480" s="2" t="s">
        <v>7</v>
      </c>
      <c r="J4480" s="17">
        <v>444441.4</v>
      </c>
      <c r="K4480" s="3" t="s">
        <v>2771</v>
      </c>
      <c r="L4480" s="30">
        <f>IF(M4480="1000 szt.",((J4480/N4480)/1000),IF(M4480="gram",((J4480/N4480)*1000),J4480/N4480))</f>
        <v>0.87868999604586795</v>
      </c>
      <c r="M4480" s="6" t="s">
        <v>19</v>
      </c>
      <c r="N4480" s="11">
        <v>505800</v>
      </c>
      <c r="O4480" s="56" t="s">
        <v>1354</v>
      </c>
    </row>
    <row r="4481" spans="1:15" x14ac:dyDescent="0.3">
      <c r="A4481" s="9">
        <v>45771.486111111109</v>
      </c>
      <c r="B4481" s="2" t="s">
        <v>3</v>
      </c>
      <c r="C4481" s="2" t="s">
        <v>4</v>
      </c>
      <c r="D4481" s="2" t="s">
        <v>1708</v>
      </c>
      <c r="E4481" s="12" t="s">
        <v>25</v>
      </c>
      <c r="F4481" s="12" t="s">
        <v>1896</v>
      </c>
      <c r="G4481" s="2" t="s">
        <v>26</v>
      </c>
      <c r="H4481" s="2" t="s">
        <v>37</v>
      </c>
      <c r="I4481" s="2" t="s">
        <v>364</v>
      </c>
      <c r="J4481" s="17">
        <v>75000</v>
      </c>
      <c r="K4481" s="3" t="s">
        <v>2772</v>
      </c>
      <c r="L4481" s="30">
        <f>IF(M4481="1000 szt.",((J4481/N4481)/1000),IF(M4481="gram",((J4481/N4481)*1000),J4481/N4481))</f>
        <v>75000</v>
      </c>
      <c r="M4481" s="6" t="s">
        <v>19</v>
      </c>
      <c r="N4481" s="11">
        <v>1</v>
      </c>
      <c r="O4481" s="56" t="s">
        <v>1354</v>
      </c>
    </row>
    <row r="4482" spans="1:15" ht="20.399999999999999" x14ac:dyDescent="0.3">
      <c r="A4482" s="9">
        <v>45770.984722222223</v>
      </c>
      <c r="B4482" s="2" t="s">
        <v>27</v>
      </c>
      <c r="C4482" s="2" t="s">
        <v>28</v>
      </c>
      <c r="D4482" s="2" t="s">
        <v>1713</v>
      </c>
      <c r="E4482" s="12" t="s">
        <v>1713</v>
      </c>
      <c r="G4482" s="2" t="s">
        <v>27</v>
      </c>
      <c r="H4482" s="2" t="s">
        <v>11</v>
      </c>
      <c r="I4482" s="2" t="s">
        <v>11</v>
      </c>
      <c r="K4482" s="3" t="s">
        <v>2773</v>
      </c>
      <c r="L4482" s="30">
        <f>IF(M4482="1000 szt.",((J4482/N4482)/1000),IF(M4482="gram",((J4482/N4482)*1000),J4482/N4482))</f>
        <v>0</v>
      </c>
      <c r="M4482" s="6" t="s">
        <v>19</v>
      </c>
      <c r="N4482" s="11">
        <v>5</v>
      </c>
      <c r="O4482" s="56" t="s">
        <v>1182</v>
      </c>
    </row>
    <row r="4483" spans="1:15" ht="30.6" x14ac:dyDescent="0.3">
      <c r="A4483" s="9">
        <v>45771.546527777777</v>
      </c>
      <c r="B4483" s="2" t="s">
        <v>9</v>
      </c>
      <c r="C4483" s="2" t="s">
        <v>32</v>
      </c>
      <c r="D4483" s="2" t="s">
        <v>1710</v>
      </c>
      <c r="E4483" s="12" t="s">
        <v>167</v>
      </c>
      <c r="G4483" s="2" t="s">
        <v>16</v>
      </c>
      <c r="H4483" s="2" t="s">
        <v>17</v>
      </c>
      <c r="I4483" s="2" t="s">
        <v>18</v>
      </c>
      <c r="J4483" s="17">
        <v>1.5</v>
      </c>
      <c r="K4483" s="3" t="s">
        <v>2774</v>
      </c>
      <c r="L4483" s="30">
        <f>IF(M4483="1000 szt.",((J4483/N4483)/1000),IF(M4483="gram",((J4483/N4483)*1000),J4483/N4483))</f>
        <v>1.5</v>
      </c>
      <c r="M4483" s="6" t="s">
        <v>19</v>
      </c>
      <c r="N4483" s="11">
        <v>1</v>
      </c>
      <c r="O4483" s="56" t="s">
        <v>1354</v>
      </c>
    </row>
    <row r="4484" spans="1:15" ht="20.399999999999999" x14ac:dyDescent="0.3">
      <c r="A4484" s="9">
        <v>45771.625</v>
      </c>
      <c r="B4484" s="2" t="s">
        <v>27</v>
      </c>
      <c r="C4484" s="2" t="s">
        <v>28</v>
      </c>
      <c r="D4484" s="2" t="s">
        <v>1708</v>
      </c>
      <c r="E4484" s="12" t="s">
        <v>25</v>
      </c>
      <c r="G4484" s="2" t="s">
        <v>27</v>
      </c>
      <c r="H4484" s="2" t="s">
        <v>37</v>
      </c>
      <c r="I4484" s="2" t="s">
        <v>38</v>
      </c>
      <c r="J4484" s="17">
        <v>90000</v>
      </c>
      <c r="K4484" s="3" t="s">
        <v>2775</v>
      </c>
      <c r="L4484" s="30">
        <f>IF(M4484="1000 szt.",((J4484/N4484)/1000),IF(M4484="gram",((J4484/N4484)*1000),J4484/N4484))</f>
        <v>90000</v>
      </c>
      <c r="M4484" s="6" t="s">
        <v>19</v>
      </c>
      <c r="N4484" s="11">
        <v>1</v>
      </c>
      <c r="O4484" s="56" t="s">
        <v>1166</v>
      </c>
    </row>
    <row r="4485" spans="1:15" x14ac:dyDescent="0.3">
      <c r="A4485" s="9">
        <v>45771.458333333336</v>
      </c>
      <c r="B4485" s="2" t="s">
        <v>27</v>
      </c>
      <c r="C4485" s="2" t="s">
        <v>28</v>
      </c>
      <c r="D4485" s="2" t="s">
        <v>1711</v>
      </c>
      <c r="E4485" s="12" t="s">
        <v>5</v>
      </c>
      <c r="G4485" s="2" t="s">
        <v>27</v>
      </c>
      <c r="H4485" s="2" t="s">
        <v>7</v>
      </c>
      <c r="I4485" s="2" t="s">
        <v>7</v>
      </c>
      <c r="J4485" s="17">
        <v>2987.55</v>
      </c>
      <c r="K4485" s="3" t="s">
        <v>2776</v>
      </c>
      <c r="L4485" s="30">
        <f>IF(M4485="1000 szt.",((J4485/N4485)/1000),IF(M4485="gram",((J4485/N4485)*1000),J4485/N4485))</f>
        <v>0.87869117647058825</v>
      </c>
      <c r="M4485" s="6" t="s">
        <v>19</v>
      </c>
      <c r="N4485" s="11">
        <v>3400</v>
      </c>
      <c r="O4485" s="56" t="s">
        <v>1354</v>
      </c>
    </row>
    <row r="4486" spans="1:15" x14ac:dyDescent="0.3">
      <c r="A4486" s="9">
        <v>45771.510416666664</v>
      </c>
      <c r="B4486" s="2" t="s">
        <v>27</v>
      </c>
      <c r="C4486" s="2" t="s">
        <v>28</v>
      </c>
      <c r="D4486" s="2" t="s">
        <v>1714</v>
      </c>
      <c r="E4486" s="12" t="s">
        <v>165</v>
      </c>
      <c r="G4486" s="2" t="s">
        <v>27</v>
      </c>
      <c r="H4486" s="2" t="s">
        <v>7</v>
      </c>
      <c r="I4486" s="2" t="s">
        <v>7</v>
      </c>
      <c r="J4486" s="17">
        <v>3426785.56</v>
      </c>
      <c r="K4486" s="3" t="s">
        <v>2651</v>
      </c>
      <c r="L4486" s="30">
        <f>IF(M4486="1000 szt.",((J4486/N4486)/1000),IF(M4486="gram",((J4486/N4486)*1000),J4486/N4486))</f>
        <v>0.87869000071797088</v>
      </c>
      <c r="M4486" s="6" t="s">
        <v>19</v>
      </c>
      <c r="N4486" s="11">
        <v>3899880</v>
      </c>
      <c r="O4486" s="56" t="s">
        <v>1354</v>
      </c>
    </row>
    <row r="4487" spans="1:15" x14ac:dyDescent="0.3">
      <c r="A4487" s="9">
        <v>45771.90625</v>
      </c>
      <c r="B4487" s="2" t="s">
        <v>3</v>
      </c>
      <c r="C4487" s="2" t="s">
        <v>4</v>
      </c>
      <c r="D4487" s="2" t="s">
        <v>1708</v>
      </c>
      <c r="E4487" s="12" t="s">
        <v>71</v>
      </c>
      <c r="F4487" s="12" t="s">
        <v>1898</v>
      </c>
      <c r="G4487" s="2" t="s">
        <v>23</v>
      </c>
      <c r="H4487" s="2" t="s">
        <v>7</v>
      </c>
      <c r="I4487" s="2" t="s">
        <v>7</v>
      </c>
      <c r="J4487" s="17">
        <v>35.15</v>
      </c>
      <c r="K4487" s="3" t="s">
        <v>2777</v>
      </c>
      <c r="L4487" s="30">
        <f>IF(M4487="1000 szt.",((J4487/N4487)/1000),IF(M4487="gram",((J4487/N4487)*1000),J4487/N4487))</f>
        <v>0.87874999999999992</v>
      </c>
      <c r="M4487" s="6" t="s">
        <v>19</v>
      </c>
      <c r="N4487" s="11">
        <v>40</v>
      </c>
      <c r="O4487" s="56" t="s">
        <v>1354</v>
      </c>
    </row>
    <row r="4488" spans="1:15" x14ac:dyDescent="0.3">
      <c r="A4488" s="9">
        <v>45771.909722222219</v>
      </c>
      <c r="B4488" s="2" t="s">
        <v>3</v>
      </c>
      <c r="C4488" s="2" t="s">
        <v>4</v>
      </c>
      <c r="D4488" s="2" t="s">
        <v>1708</v>
      </c>
      <c r="E4488" s="12" t="s">
        <v>71</v>
      </c>
      <c r="F4488" s="12" t="s">
        <v>1898</v>
      </c>
      <c r="G4488" s="2" t="s">
        <v>23</v>
      </c>
      <c r="H4488" s="2" t="s">
        <v>7</v>
      </c>
      <c r="I4488" s="2" t="s">
        <v>7</v>
      </c>
      <c r="J4488" s="17">
        <v>56.24</v>
      </c>
      <c r="K4488" s="3" t="s">
        <v>2778</v>
      </c>
      <c r="L4488" s="30">
        <f>IF(M4488="1000 szt.",((J4488/N4488)/1000),IF(M4488="gram",((J4488/N4488)*1000),J4488/N4488))</f>
        <v>0.87875000000000003</v>
      </c>
      <c r="M4488" s="6" t="s">
        <v>19</v>
      </c>
      <c r="N4488" s="11">
        <v>64</v>
      </c>
      <c r="O4488" s="56" t="s">
        <v>1354</v>
      </c>
    </row>
    <row r="4489" spans="1:15" x14ac:dyDescent="0.3">
      <c r="A4489" s="9">
        <v>45771.920138888891</v>
      </c>
      <c r="B4489" s="2" t="s">
        <v>3</v>
      </c>
      <c r="C4489" s="2" t="s">
        <v>4</v>
      </c>
      <c r="D4489" s="2" t="s">
        <v>1708</v>
      </c>
      <c r="E4489" s="12" t="s">
        <v>71</v>
      </c>
      <c r="F4489" s="12" t="s">
        <v>1898</v>
      </c>
      <c r="G4489" s="2" t="s">
        <v>23</v>
      </c>
      <c r="H4489" s="2" t="s">
        <v>29</v>
      </c>
      <c r="I4489" s="2" t="s">
        <v>234</v>
      </c>
      <c r="K4489" s="3" t="s">
        <v>2779</v>
      </c>
      <c r="L4489" s="30">
        <f>IF(M4489="1000 szt.",((J4489/N4489)/1000),IF(M4489="gram",((J4489/N4489)*1000),J4489/N4489))</f>
        <v>0</v>
      </c>
      <c r="M4489" s="6" t="s">
        <v>31</v>
      </c>
      <c r="N4489" s="11">
        <v>6.3600000000000004E-2</v>
      </c>
      <c r="O4489" s="56" t="s">
        <v>1354</v>
      </c>
    </row>
    <row r="4490" spans="1:15" x14ac:dyDescent="0.3">
      <c r="A4490" s="9">
        <v>45772.305555555555</v>
      </c>
      <c r="B4490" s="2" t="s">
        <v>3</v>
      </c>
      <c r="C4490" s="2" t="s">
        <v>4</v>
      </c>
      <c r="D4490" s="2" t="s">
        <v>1708</v>
      </c>
      <c r="E4490" s="12" t="s">
        <v>25</v>
      </c>
      <c r="F4490" s="12" t="s">
        <v>1896</v>
      </c>
      <c r="G4490" s="2" t="s">
        <v>26</v>
      </c>
      <c r="H4490" s="2" t="s">
        <v>37</v>
      </c>
      <c r="I4490" s="2" t="s">
        <v>324</v>
      </c>
      <c r="J4490" s="17">
        <v>159000</v>
      </c>
      <c r="K4490" s="3" t="s">
        <v>2780</v>
      </c>
      <c r="L4490" s="30">
        <f>IF(M4490="1000 szt.",((J4490/N4490)/1000),IF(M4490="gram",((J4490/N4490)*1000),J4490/N4490))</f>
        <v>159000</v>
      </c>
      <c r="M4490" s="6" t="s">
        <v>19</v>
      </c>
      <c r="N4490" s="11">
        <v>1</v>
      </c>
      <c r="O4490" s="56" t="s">
        <v>1354</v>
      </c>
    </row>
    <row r="4491" spans="1:15" x14ac:dyDescent="0.3">
      <c r="A4491" s="9">
        <v>45772.458333333336</v>
      </c>
      <c r="B4491" s="2" t="s">
        <v>3</v>
      </c>
      <c r="C4491" s="2" t="s">
        <v>4</v>
      </c>
      <c r="D4491" s="2" t="s">
        <v>1709</v>
      </c>
      <c r="E4491" s="12" t="s">
        <v>103</v>
      </c>
      <c r="F4491" s="12" t="s">
        <v>1897</v>
      </c>
      <c r="G4491" s="2" t="s">
        <v>23</v>
      </c>
      <c r="H4491" s="2" t="s">
        <v>7</v>
      </c>
      <c r="I4491" s="2" t="s">
        <v>7</v>
      </c>
      <c r="J4491" s="17">
        <v>175.74</v>
      </c>
      <c r="L4491" s="30">
        <f>IF(M4491="1000 szt.",((J4491/N4491)/1000),IF(M4491="gram",((J4491/N4491)*1000),J4491/N4491))</f>
        <v>0.87870000000000004</v>
      </c>
      <c r="M4491" s="6" t="s">
        <v>19</v>
      </c>
      <c r="N4491" s="11">
        <v>200</v>
      </c>
      <c r="O4491" s="56" t="s">
        <v>1354</v>
      </c>
    </row>
    <row r="4492" spans="1:15" x14ac:dyDescent="0.3">
      <c r="A4492" s="9">
        <v>45772.291666666664</v>
      </c>
      <c r="B4492" s="2" t="s">
        <v>3</v>
      </c>
      <c r="C4492" s="2" t="s">
        <v>4</v>
      </c>
      <c r="D4492" s="2" t="s">
        <v>1708</v>
      </c>
      <c r="E4492" s="12" t="s">
        <v>25</v>
      </c>
      <c r="F4492" s="12" t="s">
        <v>1901</v>
      </c>
      <c r="G4492" s="2" t="s">
        <v>26</v>
      </c>
      <c r="H4492" s="2" t="s">
        <v>7</v>
      </c>
      <c r="I4492" s="2" t="s">
        <v>7</v>
      </c>
      <c r="J4492" s="17">
        <v>140.59</v>
      </c>
      <c r="L4492" s="30">
        <f>IF(M4492="1000 szt.",((J4492/N4492)/1000),IF(M4492="gram",((J4492/N4492)*1000),J4492/N4492))</f>
        <v>0.87868750000000007</v>
      </c>
      <c r="M4492" s="6" t="s">
        <v>19</v>
      </c>
      <c r="N4492" s="11">
        <v>160</v>
      </c>
      <c r="O4492" s="56" t="s">
        <v>1164</v>
      </c>
    </row>
    <row r="4493" spans="1:15" x14ac:dyDescent="0.3">
      <c r="A4493" s="9">
        <v>45772.291666666664</v>
      </c>
      <c r="B4493" s="2" t="s">
        <v>3</v>
      </c>
      <c r="C4493" s="2" t="s">
        <v>4</v>
      </c>
      <c r="D4493" s="2" t="s">
        <v>1708</v>
      </c>
      <c r="E4493" s="12" t="s">
        <v>25</v>
      </c>
      <c r="F4493" s="12" t="s">
        <v>1901</v>
      </c>
      <c r="G4493" s="2" t="s">
        <v>26</v>
      </c>
      <c r="H4493" s="2" t="s">
        <v>7</v>
      </c>
      <c r="I4493" s="2" t="s">
        <v>7</v>
      </c>
      <c r="J4493" s="17">
        <v>2495.48</v>
      </c>
      <c r="L4493" s="30">
        <f>IF(M4493="1000 szt.",((J4493/N4493)/1000),IF(M4493="gram",((J4493/N4493)*1000),J4493/N4493))</f>
        <v>0.87869014084507047</v>
      </c>
      <c r="M4493" s="6" t="s">
        <v>19</v>
      </c>
      <c r="N4493" s="11">
        <v>2840</v>
      </c>
      <c r="O4493" s="56" t="s">
        <v>1164</v>
      </c>
    </row>
    <row r="4494" spans="1:15" x14ac:dyDescent="0.3">
      <c r="A4494" s="9">
        <v>45772.291666666664</v>
      </c>
      <c r="B4494" s="2" t="s">
        <v>3</v>
      </c>
      <c r="C4494" s="2" t="s">
        <v>4</v>
      </c>
      <c r="D4494" s="2" t="s">
        <v>1708</v>
      </c>
      <c r="E4494" s="12" t="s">
        <v>25</v>
      </c>
      <c r="F4494" s="12" t="s">
        <v>1901</v>
      </c>
      <c r="G4494" s="2" t="s">
        <v>26</v>
      </c>
      <c r="H4494" s="2" t="s">
        <v>7</v>
      </c>
      <c r="I4494" s="2" t="s">
        <v>7</v>
      </c>
      <c r="J4494" s="17">
        <v>2636.07</v>
      </c>
      <c r="L4494" s="30">
        <f>IF(M4494="1000 szt.",((J4494/N4494)/1000),IF(M4494="gram",((J4494/N4494)*1000),J4494/N4494))</f>
        <v>0.87869000000000008</v>
      </c>
      <c r="M4494" s="6" t="s">
        <v>19</v>
      </c>
      <c r="N4494" s="11">
        <v>3000</v>
      </c>
      <c r="O4494" s="56" t="s">
        <v>1164</v>
      </c>
    </row>
    <row r="4495" spans="1:15" x14ac:dyDescent="0.3">
      <c r="A4495" s="9">
        <v>45772.291666666664</v>
      </c>
      <c r="B4495" s="2" t="s">
        <v>3</v>
      </c>
      <c r="C4495" s="2" t="s">
        <v>4</v>
      </c>
      <c r="D4495" s="2" t="s">
        <v>1708</v>
      </c>
      <c r="E4495" s="12" t="s">
        <v>25</v>
      </c>
      <c r="F4495" s="12" t="s">
        <v>1901</v>
      </c>
      <c r="G4495" s="2" t="s">
        <v>26</v>
      </c>
      <c r="H4495" s="2" t="s">
        <v>7</v>
      </c>
      <c r="I4495" s="2" t="s">
        <v>7</v>
      </c>
      <c r="J4495" s="17">
        <v>158.16</v>
      </c>
      <c r="L4495" s="30">
        <f>IF(M4495="1000 szt.",((J4495/N4495)/1000),IF(M4495="gram",((J4495/N4495)*1000),J4495/N4495))</f>
        <v>0.8786666666666666</v>
      </c>
      <c r="M4495" s="6" t="s">
        <v>19</v>
      </c>
      <c r="N4495" s="11">
        <v>180</v>
      </c>
      <c r="O4495" s="56" t="s">
        <v>1164</v>
      </c>
    </row>
    <row r="4496" spans="1:15" x14ac:dyDescent="0.3">
      <c r="A4496" s="9">
        <v>45772.625</v>
      </c>
      <c r="B4496" s="2" t="s">
        <v>9</v>
      </c>
      <c r="C4496" s="2" t="s">
        <v>32</v>
      </c>
      <c r="D4496" s="2" t="s">
        <v>1710</v>
      </c>
      <c r="E4496" s="12" t="s">
        <v>167</v>
      </c>
      <c r="G4496" s="2" t="s">
        <v>16</v>
      </c>
      <c r="H4496" s="2" t="s">
        <v>17</v>
      </c>
      <c r="I4496" s="2" t="s">
        <v>18</v>
      </c>
      <c r="J4496" s="17">
        <v>20</v>
      </c>
      <c r="K4496" s="3" t="s">
        <v>2781</v>
      </c>
      <c r="L4496" s="30">
        <f>IF(M4496="1000 szt.",((J4496/N4496)/1000),IF(M4496="gram",((J4496/N4496)*1000),J4496/N4496))</f>
        <v>5</v>
      </c>
      <c r="M4496" s="6" t="s">
        <v>19</v>
      </c>
      <c r="N4496" s="11">
        <v>4</v>
      </c>
      <c r="O4496" s="56" t="s">
        <v>1354</v>
      </c>
    </row>
    <row r="4497" spans="1:15" x14ac:dyDescent="0.3">
      <c r="A4497" s="9">
        <v>45773.013888888891</v>
      </c>
      <c r="B4497" s="2" t="s">
        <v>27</v>
      </c>
      <c r="C4497" s="2" t="s">
        <v>32</v>
      </c>
      <c r="D4497" s="2" t="s">
        <v>1709</v>
      </c>
      <c r="E4497" s="12" t="s">
        <v>103</v>
      </c>
      <c r="G4497" s="2" t="s">
        <v>23</v>
      </c>
      <c r="H4497" s="2" t="s">
        <v>7</v>
      </c>
      <c r="I4497" s="2" t="s">
        <v>7</v>
      </c>
      <c r="J4497" s="17">
        <v>4586.76</v>
      </c>
      <c r="L4497" s="30">
        <f>IF(M4497="1000 szt.",((J4497/N4497)/1000),IF(M4497="gram",((J4497/N4497)*1000),J4497/N4497))</f>
        <v>0.87868965517241382</v>
      </c>
      <c r="M4497" s="6" t="s">
        <v>19</v>
      </c>
      <c r="N4497" s="11">
        <v>5220</v>
      </c>
      <c r="O4497" s="56" t="s">
        <v>1163</v>
      </c>
    </row>
    <row r="4498" spans="1:15" x14ac:dyDescent="0.3">
      <c r="A4498" s="9">
        <v>45773.007638888892</v>
      </c>
      <c r="B4498" s="2" t="s">
        <v>27</v>
      </c>
      <c r="C4498" s="2" t="s">
        <v>32</v>
      </c>
      <c r="D4498" s="2" t="s">
        <v>1711</v>
      </c>
      <c r="E4498" s="12" t="s">
        <v>100</v>
      </c>
      <c r="G4498" s="2" t="s">
        <v>6</v>
      </c>
      <c r="H4498" s="2" t="s">
        <v>7</v>
      </c>
      <c r="I4498" s="2" t="s">
        <v>7</v>
      </c>
      <c r="J4498" s="17">
        <v>131803.5</v>
      </c>
      <c r="L4498" s="30">
        <f>IF(M4498="1000 szt.",((J4498/N4498)/1000),IF(M4498="gram",((J4498/N4498)*1000),J4498/N4498))</f>
        <v>0.87868999999999997</v>
      </c>
      <c r="M4498" s="6" t="s">
        <v>19</v>
      </c>
      <c r="N4498" s="11">
        <v>150000</v>
      </c>
      <c r="O4498" s="56" t="s">
        <v>1354</v>
      </c>
    </row>
    <row r="4499" spans="1:15" x14ac:dyDescent="0.3">
      <c r="A4499" s="9">
        <v>45773.631944444445</v>
      </c>
      <c r="B4499" s="2" t="s">
        <v>3</v>
      </c>
      <c r="C4499" s="2" t="s">
        <v>4</v>
      </c>
      <c r="D4499" s="2" t="s">
        <v>1708</v>
      </c>
      <c r="E4499" s="12" t="s">
        <v>71</v>
      </c>
      <c r="F4499" s="12" t="s">
        <v>1898</v>
      </c>
      <c r="G4499" s="2" t="s">
        <v>23</v>
      </c>
      <c r="H4499" s="2" t="s">
        <v>7</v>
      </c>
      <c r="I4499" s="2" t="s">
        <v>7</v>
      </c>
      <c r="J4499" s="17">
        <v>123.02</v>
      </c>
      <c r="L4499" s="30">
        <f>IF(M4499="1000 szt.",((J4499/N4499)/1000),IF(M4499="gram",((J4499/N4499)*1000),J4499/N4499))</f>
        <v>0.87871428571428567</v>
      </c>
      <c r="M4499" s="6" t="s">
        <v>19</v>
      </c>
      <c r="N4499" s="11">
        <v>140</v>
      </c>
      <c r="O4499" s="56" t="s">
        <v>1354</v>
      </c>
    </row>
    <row r="4500" spans="1:15" x14ac:dyDescent="0.3">
      <c r="A4500" s="9">
        <v>45773.631944444445</v>
      </c>
      <c r="B4500" s="2" t="s">
        <v>3</v>
      </c>
      <c r="C4500" s="2" t="s">
        <v>4</v>
      </c>
      <c r="D4500" s="2" t="s">
        <v>1708</v>
      </c>
      <c r="E4500" s="12" t="s">
        <v>71</v>
      </c>
      <c r="F4500" s="12" t="s">
        <v>1898</v>
      </c>
      <c r="G4500" s="2" t="s">
        <v>23</v>
      </c>
      <c r="H4500" s="2" t="s">
        <v>7</v>
      </c>
      <c r="I4500" s="2" t="s">
        <v>7</v>
      </c>
      <c r="J4500" s="17">
        <v>87.87</v>
      </c>
      <c r="L4500" s="30">
        <f>IF(M4500="1000 szt.",((J4500/N4500)/1000),IF(M4500="gram",((J4500/N4500)*1000),J4500/N4500))</f>
        <v>0.87870000000000004</v>
      </c>
      <c r="M4500" s="6" t="s">
        <v>19</v>
      </c>
      <c r="N4500" s="11">
        <v>100</v>
      </c>
      <c r="O4500" s="56" t="s">
        <v>1354</v>
      </c>
    </row>
    <row r="4501" spans="1:15" x14ac:dyDescent="0.3">
      <c r="A4501" s="9">
        <v>45773.631944444445</v>
      </c>
      <c r="B4501" s="2" t="s">
        <v>3</v>
      </c>
      <c r="C4501" s="2" t="s">
        <v>4</v>
      </c>
      <c r="D4501" s="2" t="s">
        <v>1708</v>
      </c>
      <c r="E4501" s="12" t="s">
        <v>71</v>
      </c>
      <c r="F4501" s="12" t="s">
        <v>1898</v>
      </c>
      <c r="G4501" s="2" t="s">
        <v>23</v>
      </c>
      <c r="H4501" s="2" t="s">
        <v>29</v>
      </c>
      <c r="I4501" s="2" t="s">
        <v>234</v>
      </c>
      <c r="K4501" s="3" t="s">
        <v>2782</v>
      </c>
      <c r="L4501" s="30">
        <f>IF(M4501="1000 szt.",((J4501/N4501)/1000),IF(M4501="gram",((J4501/N4501)*1000),J4501/N4501))</f>
        <v>0</v>
      </c>
      <c r="M4501" s="6" t="s">
        <v>31</v>
      </c>
      <c r="N4501" s="11">
        <v>1.2149999999999999E-2</v>
      </c>
      <c r="O4501" s="56" t="s">
        <v>1354</v>
      </c>
    </row>
    <row r="4502" spans="1:15" x14ac:dyDescent="0.3">
      <c r="A4502" s="9">
        <v>45773.631944444445</v>
      </c>
      <c r="B4502" s="2" t="s">
        <v>3</v>
      </c>
      <c r="C4502" s="2" t="s">
        <v>4</v>
      </c>
      <c r="D4502" s="2" t="s">
        <v>1708</v>
      </c>
      <c r="E4502" s="12" t="s">
        <v>71</v>
      </c>
      <c r="F4502" s="12" t="s">
        <v>1898</v>
      </c>
      <c r="G4502" s="2" t="s">
        <v>23</v>
      </c>
      <c r="H4502" s="2" t="s">
        <v>7</v>
      </c>
      <c r="I4502" s="2" t="s">
        <v>7</v>
      </c>
      <c r="J4502" s="17">
        <v>87.87</v>
      </c>
      <c r="L4502" s="30">
        <f>IF(M4502="1000 szt.",((J4502/N4502)/1000),IF(M4502="gram",((J4502/N4502)*1000),J4502/N4502))</f>
        <v>0.87870000000000004</v>
      </c>
      <c r="M4502" s="6" t="s">
        <v>19</v>
      </c>
      <c r="N4502" s="11">
        <v>100</v>
      </c>
      <c r="O4502" s="56" t="s">
        <v>1354</v>
      </c>
    </row>
    <row r="4503" spans="1:15" x14ac:dyDescent="0.3">
      <c r="A4503" s="9">
        <v>45773.631944444445</v>
      </c>
      <c r="B4503" s="2" t="s">
        <v>3</v>
      </c>
      <c r="C4503" s="2" t="s">
        <v>4</v>
      </c>
      <c r="D4503" s="2" t="s">
        <v>1708</v>
      </c>
      <c r="E4503" s="12" t="s">
        <v>71</v>
      </c>
      <c r="F4503" s="12" t="s">
        <v>1898</v>
      </c>
      <c r="G4503" s="2" t="s">
        <v>23</v>
      </c>
      <c r="H4503" s="2" t="s">
        <v>7</v>
      </c>
      <c r="I4503" s="2" t="s">
        <v>7</v>
      </c>
      <c r="J4503" s="17">
        <v>86.11</v>
      </c>
      <c r="L4503" s="30">
        <f>IF(M4503="1000 szt.",((J4503/N4503)/1000),IF(M4503="gram",((J4503/N4503)*1000),J4503/N4503))</f>
        <v>0.87867346938775515</v>
      </c>
      <c r="M4503" s="6" t="s">
        <v>19</v>
      </c>
      <c r="N4503" s="11">
        <v>98</v>
      </c>
      <c r="O4503" s="56" t="s">
        <v>1354</v>
      </c>
    </row>
    <row r="4504" spans="1:15" x14ac:dyDescent="0.3">
      <c r="A4504" s="9">
        <v>45774.395833333336</v>
      </c>
      <c r="B4504" s="2" t="s">
        <v>3</v>
      </c>
      <c r="C4504" s="2" t="s">
        <v>4</v>
      </c>
      <c r="D4504" s="2" t="s">
        <v>1708</v>
      </c>
      <c r="E4504" s="12" t="s">
        <v>71</v>
      </c>
      <c r="F4504" s="12" t="s">
        <v>1898</v>
      </c>
      <c r="G4504" s="2" t="s">
        <v>23</v>
      </c>
      <c r="H4504" s="2" t="s">
        <v>17</v>
      </c>
      <c r="I4504" s="2" t="s">
        <v>18</v>
      </c>
      <c r="J4504" s="17">
        <v>2.2999999999999998</v>
      </c>
      <c r="K4504" s="3" t="s">
        <v>2783</v>
      </c>
      <c r="L4504" s="30">
        <f>IF(M4504="1000 szt.",((J4504/N4504)/1000),IF(M4504="gram",((J4504/N4504)*1000),J4504/N4504))</f>
        <v>2.2999999999999998</v>
      </c>
      <c r="M4504" s="6" t="s">
        <v>19</v>
      </c>
      <c r="N4504" s="11">
        <v>1</v>
      </c>
      <c r="O4504" s="56" t="s">
        <v>1354</v>
      </c>
    </row>
    <row r="4505" spans="1:15" x14ac:dyDescent="0.3">
      <c r="A4505" s="9">
        <v>45774.520833333336</v>
      </c>
      <c r="B4505" s="2" t="s">
        <v>3</v>
      </c>
      <c r="C4505" s="2" t="s">
        <v>4</v>
      </c>
      <c r="D4505" s="2" t="s">
        <v>1708</v>
      </c>
      <c r="E4505" s="12" t="s">
        <v>71</v>
      </c>
      <c r="F4505" s="12" t="s">
        <v>1898</v>
      </c>
      <c r="G4505" s="2" t="s">
        <v>23</v>
      </c>
      <c r="H4505" s="2" t="s">
        <v>64</v>
      </c>
      <c r="I4505" s="2" t="s">
        <v>1940</v>
      </c>
      <c r="J4505" s="17">
        <v>30</v>
      </c>
      <c r="K4505" s="3" t="s">
        <v>855</v>
      </c>
      <c r="L4505" s="30">
        <f>IF(M4505="1000 szt.",((J4505/N4505)/1000),IF(M4505="gram",((J4505/N4505)*1000),J4505/N4505))</f>
        <v>30</v>
      </c>
      <c r="M4505" s="6" t="s">
        <v>19</v>
      </c>
      <c r="N4505" s="11">
        <v>1</v>
      </c>
      <c r="O4505" s="56" t="s">
        <v>1354</v>
      </c>
    </row>
    <row r="4506" spans="1:15" x14ac:dyDescent="0.3">
      <c r="A4506" s="9">
        <v>45774.819444444445</v>
      </c>
      <c r="B4506" s="2" t="s">
        <v>9</v>
      </c>
      <c r="C4506" s="2" t="s">
        <v>4</v>
      </c>
      <c r="D4506" s="2" t="s">
        <v>1715</v>
      </c>
      <c r="E4506" s="12" t="s">
        <v>113</v>
      </c>
      <c r="F4506" s="12" t="s">
        <v>1698</v>
      </c>
      <c r="G4506" s="2" t="s">
        <v>16</v>
      </c>
      <c r="H4506" s="2" t="s">
        <v>17</v>
      </c>
      <c r="I4506" s="2" t="s">
        <v>18</v>
      </c>
      <c r="J4506" s="17">
        <v>20</v>
      </c>
      <c r="L4506" s="30">
        <f>IF(M4506="1000 szt.",((J4506/N4506)/1000),IF(M4506="gram",((J4506/N4506)*1000),J4506/N4506))</f>
        <v>2</v>
      </c>
      <c r="M4506" s="6" t="s">
        <v>19</v>
      </c>
      <c r="N4506" s="11">
        <v>10</v>
      </c>
      <c r="O4506" s="56" t="s">
        <v>1354</v>
      </c>
    </row>
    <row r="4507" spans="1:15" x14ac:dyDescent="0.3">
      <c r="A4507" s="9">
        <v>45774.979166666664</v>
      </c>
      <c r="B4507" s="2" t="s">
        <v>3</v>
      </c>
      <c r="C4507" s="2" t="s">
        <v>4</v>
      </c>
      <c r="D4507" s="2" t="s">
        <v>1709</v>
      </c>
      <c r="E4507" s="12" t="s">
        <v>103</v>
      </c>
      <c r="F4507" s="12" t="s">
        <v>1897</v>
      </c>
      <c r="G4507" s="2" t="s">
        <v>23</v>
      </c>
      <c r="H4507" s="2" t="s">
        <v>17</v>
      </c>
      <c r="I4507" s="2" t="s">
        <v>1940</v>
      </c>
      <c r="J4507" s="17">
        <v>200</v>
      </c>
      <c r="K4507" s="3" t="s">
        <v>2784</v>
      </c>
      <c r="L4507" s="30">
        <f>IF(M4507="1000 szt.",((J4507/N4507)/1000),IF(M4507="gram",((J4507/N4507)*1000),J4507/N4507))</f>
        <v>4</v>
      </c>
      <c r="M4507" s="6" t="s">
        <v>19</v>
      </c>
      <c r="N4507" s="11">
        <v>50</v>
      </c>
      <c r="O4507" s="56" t="s">
        <v>1354</v>
      </c>
    </row>
    <row r="4508" spans="1:15" x14ac:dyDescent="0.3">
      <c r="A4508" s="9">
        <v>45770.229166666664</v>
      </c>
      <c r="B4508" s="2" t="s">
        <v>27</v>
      </c>
      <c r="C4508" s="2" t="s">
        <v>28</v>
      </c>
      <c r="D4508" s="2" t="s">
        <v>1708</v>
      </c>
      <c r="E4508" s="12" t="s">
        <v>25</v>
      </c>
      <c r="G4508" s="2" t="s">
        <v>27</v>
      </c>
      <c r="H4508" s="2" t="s">
        <v>37</v>
      </c>
      <c r="I4508" s="2" t="s">
        <v>38</v>
      </c>
      <c r="J4508" s="17">
        <v>90000</v>
      </c>
      <c r="K4508" s="3" t="s">
        <v>2785</v>
      </c>
      <c r="L4508" s="30">
        <f>IF(M4508="1000 szt.",((J4508/N4508)/1000),IF(M4508="gram",((J4508/N4508)*1000),J4508/N4508))</f>
        <v>90000</v>
      </c>
      <c r="M4508" s="6" t="s">
        <v>19</v>
      </c>
      <c r="N4508" s="11">
        <v>1</v>
      </c>
      <c r="O4508" s="56" t="s">
        <v>3872</v>
      </c>
    </row>
    <row r="4509" spans="1:15" x14ac:dyDescent="0.3">
      <c r="A4509" s="9">
        <v>45775.697916666664</v>
      </c>
      <c r="B4509" s="2" t="s">
        <v>27</v>
      </c>
      <c r="C4509" s="2" t="s">
        <v>28</v>
      </c>
      <c r="D4509" s="2" t="s">
        <v>1709</v>
      </c>
      <c r="E4509" s="12" t="s">
        <v>224</v>
      </c>
      <c r="G4509" s="2" t="s">
        <v>27</v>
      </c>
      <c r="H4509" s="2" t="s">
        <v>29</v>
      </c>
      <c r="I4509" s="2" t="s">
        <v>134</v>
      </c>
      <c r="J4509" s="17">
        <v>325389.05</v>
      </c>
      <c r="L4509" s="30">
        <f>IF(M4509="1000 szt.",((J4509/N4509)/1000),IF(M4509="gram",((J4509/N4509)*1000),J4509/N4509))</f>
        <v>668.15</v>
      </c>
      <c r="M4509" s="6" t="s">
        <v>31</v>
      </c>
      <c r="N4509" s="11">
        <v>487</v>
      </c>
      <c r="O4509" s="56" t="s">
        <v>1164</v>
      </c>
    </row>
    <row r="4510" spans="1:15" x14ac:dyDescent="0.3">
      <c r="A4510" s="9">
        <v>45776</v>
      </c>
      <c r="B4510" s="2" t="s">
        <v>27</v>
      </c>
      <c r="C4510" s="2" t="s">
        <v>28</v>
      </c>
      <c r="D4510" s="2" t="s">
        <v>1710</v>
      </c>
      <c r="E4510" s="12" t="s">
        <v>1745</v>
      </c>
      <c r="G4510" s="2" t="s">
        <v>27</v>
      </c>
      <c r="H4510" s="2" t="s">
        <v>10</v>
      </c>
      <c r="I4510" s="2" t="s">
        <v>35</v>
      </c>
      <c r="J4510" s="17">
        <v>1558498</v>
      </c>
      <c r="L4510" s="30">
        <f>IF(M4510="1000 szt.",((J4510/N4510)/1000),IF(M4510="gram",((J4510/N4510)*1000),J4510/N4510))</f>
        <v>50000</v>
      </c>
      <c r="M4510" s="6" t="s">
        <v>31</v>
      </c>
      <c r="N4510" s="11">
        <v>31.16996</v>
      </c>
      <c r="O4510" s="56" t="s">
        <v>1354</v>
      </c>
    </row>
    <row r="4511" spans="1:15" x14ac:dyDescent="0.3">
      <c r="A4511" s="9">
        <v>45772.604166666664</v>
      </c>
      <c r="B4511" s="2" t="s">
        <v>27</v>
      </c>
      <c r="C4511" s="2" t="s">
        <v>32</v>
      </c>
      <c r="D4511" s="2" t="s">
        <v>1708</v>
      </c>
      <c r="E4511" s="12" t="s">
        <v>199</v>
      </c>
      <c r="G4511" s="2" t="s">
        <v>26</v>
      </c>
      <c r="H4511" s="2" t="s">
        <v>10</v>
      </c>
      <c r="I4511" s="2" t="s">
        <v>200</v>
      </c>
      <c r="J4511" s="17">
        <v>244</v>
      </c>
      <c r="K4511" s="3" t="s">
        <v>200</v>
      </c>
      <c r="L4511" s="30">
        <f>IF(M4511="1000 szt.",((J4511/N4511)/1000),IF(M4511="gram",((J4511/N4511)*1000),J4511/N4511))</f>
        <v>400000</v>
      </c>
      <c r="M4511" s="6" t="s">
        <v>31</v>
      </c>
      <c r="N4511" s="11">
        <v>6.0999999999999997E-4</v>
      </c>
      <c r="O4511" s="56" t="s">
        <v>1354</v>
      </c>
    </row>
    <row r="4512" spans="1:15" x14ac:dyDescent="0.3">
      <c r="A4512" s="9">
        <v>45776.487500000003</v>
      </c>
      <c r="B4512" s="2" t="s">
        <v>27</v>
      </c>
      <c r="C4512" s="2" t="s">
        <v>28</v>
      </c>
      <c r="D4512" s="2" t="s">
        <v>1712</v>
      </c>
      <c r="E4512" s="12" t="s">
        <v>115</v>
      </c>
      <c r="G4512" s="2" t="s">
        <v>27</v>
      </c>
      <c r="H4512" s="2" t="s">
        <v>10</v>
      </c>
      <c r="I4512" s="2" t="s">
        <v>35</v>
      </c>
      <c r="J4512" s="17">
        <v>212960</v>
      </c>
      <c r="L4512" s="30">
        <f>IF(M4512="1000 szt.",((J4512/N4512)/1000),IF(M4512="gram",((J4512/N4512)*1000),J4512/N4512))</f>
        <v>40000</v>
      </c>
      <c r="M4512" s="6" t="s">
        <v>31</v>
      </c>
      <c r="N4512" s="11">
        <v>5.3239999999999998</v>
      </c>
      <c r="O4512" s="56" t="s">
        <v>1354</v>
      </c>
    </row>
    <row r="4513" spans="1:15" x14ac:dyDescent="0.3">
      <c r="A4513" s="9">
        <v>45776.487500000003</v>
      </c>
      <c r="B4513" s="2" t="s">
        <v>27</v>
      </c>
      <c r="C4513" s="2" t="s">
        <v>28</v>
      </c>
      <c r="D4513" s="2" t="s">
        <v>1712</v>
      </c>
      <c r="E4513" s="12" t="s">
        <v>115</v>
      </c>
      <c r="G4513" s="2" t="s">
        <v>27</v>
      </c>
      <c r="H4513" s="2" t="s">
        <v>10</v>
      </c>
      <c r="I4513" s="2" t="s">
        <v>74</v>
      </c>
      <c r="J4513" s="17">
        <v>1500</v>
      </c>
      <c r="L4513" s="30">
        <f>IF(M4513="1000 szt.",((J4513/N4513)/1000),IF(M4513="gram",((J4513/N4513)*1000),J4513/N4513))</f>
        <v>50000</v>
      </c>
      <c r="M4513" s="6" t="s">
        <v>31</v>
      </c>
      <c r="N4513" s="11">
        <v>0.03</v>
      </c>
      <c r="O4513" s="56" t="s">
        <v>1354</v>
      </c>
    </row>
    <row r="4514" spans="1:15" ht="30.6" x14ac:dyDescent="0.3">
      <c r="A4514" s="9">
        <v>45776.487500000003</v>
      </c>
      <c r="B4514" s="2" t="s">
        <v>27</v>
      </c>
      <c r="C4514" s="2" t="s">
        <v>28</v>
      </c>
      <c r="D4514" s="2" t="s">
        <v>1712</v>
      </c>
      <c r="E4514" s="12" t="s">
        <v>115</v>
      </c>
      <c r="G4514" s="2" t="s">
        <v>27</v>
      </c>
      <c r="H4514" s="2" t="s">
        <v>10</v>
      </c>
      <c r="I4514" s="2" t="s">
        <v>11</v>
      </c>
      <c r="J4514" s="17">
        <v>22300</v>
      </c>
      <c r="K4514" s="3" t="s">
        <v>2786</v>
      </c>
      <c r="L4514" s="30">
        <f>IF(M4514="1000 szt.",((J4514/N4514)/1000),IF(M4514="gram",((J4514/N4514)*1000),J4514/N4514))</f>
        <v>100</v>
      </c>
      <c r="M4514" s="6" t="s">
        <v>19</v>
      </c>
      <c r="N4514" s="11">
        <v>223</v>
      </c>
      <c r="O4514" s="56" t="s">
        <v>1354</v>
      </c>
    </row>
    <row r="4515" spans="1:15" x14ac:dyDescent="0.3">
      <c r="A4515" s="9">
        <v>45776.487500000003</v>
      </c>
      <c r="B4515" s="2" t="s">
        <v>27</v>
      </c>
      <c r="C4515" s="2" t="s">
        <v>28</v>
      </c>
      <c r="D4515" s="2" t="s">
        <v>1712</v>
      </c>
      <c r="E4515" s="12" t="s">
        <v>115</v>
      </c>
      <c r="G4515" s="2" t="s">
        <v>27</v>
      </c>
      <c r="H4515" s="2" t="s">
        <v>45</v>
      </c>
      <c r="I4515" s="2" t="s">
        <v>45</v>
      </c>
      <c r="J4515" s="17">
        <v>3150</v>
      </c>
      <c r="K4515" s="3" t="s">
        <v>2787</v>
      </c>
      <c r="L4515" s="30">
        <f>IF(M4515="1000 szt.",((J4515/N4515)/1000),IF(M4515="gram",((J4515/N4515)*1000),J4515/N4515))</f>
        <v>350</v>
      </c>
      <c r="M4515" s="6" t="s">
        <v>19</v>
      </c>
      <c r="N4515" s="11">
        <v>9</v>
      </c>
      <c r="O4515" s="56" t="s">
        <v>1354</v>
      </c>
    </row>
    <row r="4516" spans="1:15" x14ac:dyDescent="0.3">
      <c r="A4516" s="9">
        <v>45776.69027777778</v>
      </c>
      <c r="B4516" s="2" t="s">
        <v>27</v>
      </c>
      <c r="C4516" s="2" t="s">
        <v>32</v>
      </c>
      <c r="D4516" s="2" t="s">
        <v>1709</v>
      </c>
      <c r="E4516" s="12" t="s">
        <v>138</v>
      </c>
      <c r="G4516" s="2" t="s">
        <v>23</v>
      </c>
      <c r="H4516" s="2" t="s">
        <v>37</v>
      </c>
      <c r="I4516" s="2" t="s">
        <v>38</v>
      </c>
      <c r="J4516" s="17">
        <v>250000</v>
      </c>
      <c r="K4516" s="3" t="s">
        <v>765</v>
      </c>
      <c r="L4516" s="30">
        <f>IF(M4516="1000 szt.",((J4516/N4516)/1000),IF(M4516="gram",((J4516/N4516)*1000),J4516/N4516))</f>
        <v>250000</v>
      </c>
      <c r="M4516" s="6" t="s">
        <v>19</v>
      </c>
      <c r="N4516" s="11">
        <v>1</v>
      </c>
      <c r="O4516" s="56" t="s">
        <v>1354</v>
      </c>
    </row>
    <row r="4517" spans="1:15" x14ac:dyDescent="0.3">
      <c r="A4517" s="9">
        <v>45776.729166666664</v>
      </c>
      <c r="B4517" s="2" t="s">
        <v>3</v>
      </c>
      <c r="C4517" s="2" t="s">
        <v>4</v>
      </c>
      <c r="D4517" s="2" t="s">
        <v>1708</v>
      </c>
      <c r="E4517" s="12" t="s">
        <v>22</v>
      </c>
      <c r="F4517" s="12" t="s">
        <v>1899</v>
      </c>
      <c r="G4517" s="2" t="s">
        <v>23</v>
      </c>
      <c r="H4517" s="2" t="s">
        <v>7</v>
      </c>
      <c r="I4517" s="2" t="s">
        <v>7</v>
      </c>
      <c r="J4517" s="17">
        <v>17.57</v>
      </c>
      <c r="K4517" s="3" t="s">
        <v>2788</v>
      </c>
      <c r="L4517" s="30">
        <f>IF(M4517="1000 szt.",((J4517/N4517)/1000),IF(M4517="gram",((J4517/N4517)*1000),J4517/N4517))</f>
        <v>0.87850000000000006</v>
      </c>
      <c r="M4517" s="6" t="s">
        <v>19</v>
      </c>
      <c r="N4517" s="11">
        <v>20</v>
      </c>
      <c r="O4517" s="56" t="s">
        <v>1354</v>
      </c>
    </row>
    <row r="4518" spans="1:15" x14ac:dyDescent="0.3">
      <c r="A4518" s="9">
        <v>45776.729166666664</v>
      </c>
      <c r="B4518" s="2" t="s">
        <v>3</v>
      </c>
      <c r="C4518" s="2" t="s">
        <v>4</v>
      </c>
      <c r="D4518" s="2" t="s">
        <v>1708</v>
      </c>
      <c r="E4518" s="12" t="s">
        <v>22</v>
      </c>
      <c r="F4518" s="12" t="s">
        <v>1899</v>
      </c>
      <c r="G4518" s="2" t="s">
        <v>23</v>
      </c>
      <c r="H4518" s="2" t="s">
        <v>55</v>
      </c>
      <c r="I4518" s="2" t="s">
        <v>57</v>
      </c>
      <c r="J4518" s="17">
        <v>28</v>
      </c>
      <c r="K4518" s="3" t="s">
        <v>2789</v>
      </c>
      <c r="L4518" s="30">
        <f>IF(M4518="1000 szt.",((J4518/N4518)/1000),IF(M4518="gram",((J4518/N4518)*1000),J4518/N4518))</f>
        <v>40</v>
      </c>
      <c r="M4518" s="6" t="s">
        <v>46</v>
      </c>
      <c r="N4518" s="11">
        <v>0.7</v>
      </c>
      <c r="O4518" s="56" t="s">
        <v>1354</v>
      </c>
    </row>
    <row r="4519" spans="1:15" x14ac:dyDescent="0.3">
      <c r="A4519" s="9">
        <v>45776.6875</v>
      </c>
      <c r="B4519" s="2" t="s">
        <v>3</v>
      </c>
      <c r="C4519" s="2" t="s">
        <v>4</v>
      </c>
      <c r="D4519" s="2" t="s">
        <v>1708</v>
      </c>
      <c r="E4519" s="12" t="s">
        <v>25</v>
      </c>
      <c r="F4519" s="12" t="s">
        <v>1901</v>
      </c>
      <c r="G4519" s="2" t="s">
        <v>26</v>
      </c>
      <c r="H4519" s="2" t="s">
        <v>7</v>
      </c>
      <c r="I4519" s="2" t="s">
        <v>7</v>
      </c>
      <c r="J4519" s="17">
        <v>351.48</v>
      </c>
      <c r="L4519" s="30">
        <f>IF(M4519="1000 szt.",((J4519/N4519)/1000),IF(M4519="gram",((J4519/N4519)*1000),J4519/N4519))</f>
        <v>0.87870000000000004</v>
      </c>
      <c r="M4519" s="6" t="s">
        <v>19</v>
      </c>
      <c r="N4519" s="11">
        <v>400</v>
      </c>
      <c r="O4519" s="56" t="s">
        <v>1164</v>
      </c>
    </row>
    <row r="4520" spans="1:15" x14ac:dyDescent="0.3">
      <c r="A4520" s="9">
        <v>45776.659722222219</v>
      </c>
      <c r="B4520" s="2" t="s">
        <v>3</v>
      </c>
      <c r="C4520" s="2" t="s">
        <v>4</v>
      </c>
      <c r="D4520" s="2" t="s">
        <v>1709</v>
      </c>
      <c r="E4520" s="12" t="s">
        <v>60</v>
      </c>
      <c r="F4520" s="12" t="s">
        <v>1894</v>
      </c>
      <c r="G4520" s="2" t="s">
        <v>23</v>
      </c>
      <c r="H4520" s="2" t="s">
        <v>64</v>
      </c>
      <c r="I4520" s="2" t="s">
        <v>1940</v>
      </c>
      <c r="J4520" s="17">
        <v>600</v>
      </c>
      <c r="K4520" s="3" t="s">
        <v>2790</v>
      </c>
      <c r="L4520" s="30">
        <f>IF(M4520="1000 szt.",((J4520/N4520)/1000),IF(M4520="gram",((J4520/N4520)*1000),J4520/N4520))</f>
        <v>600</v>
      </c>
      <c r="M4520" s="6" t="s">
        <v>19</v>
      </c>
      <c r="N4520" s="11">
        <v>1</v>
      </c>
      <c r="O4520" s="56" t="s">
        <v>1354</v>
      </c>
    </row>
    <row r="4521" spans="1:15" x14ac:dyDescent="0.3">
      <c r="A4521" s="9">
        <v>45776.659722222219</v>
      </c>
      <c r="B4521" s="2" t="s">
        <v>3</v>
      </c>
      <c r="C4521" s="2" t="s">
        <v>4</v>
      </c>
      <c r="D4521" s="2" t="s">
        <v>1709</v>
      </c>
      <c r="E4521" s="12" t="s">
        <v>60</v>
      </c>
      <c r="F4521" s="12" t="s">
        <v>1894</v>
      </c>
      <c r="G4521" s="2" t="s">
        <v>23</v>
      </c>
      <c r="H4521" s="2" t="s">
        <v>17</v>
      </c>
      <c r="I4521" s="2" t="s">
        <v>1940</v>
      </c>
      <c r="J4521" s="17">
        <v>200</v>
      </c>
      <c r="K4521" s="3" t="s">
        <v>1611</v>
      </c>
      <c r="L4521" s="30">
        <f>IF(M4521="1000 szt.",((J4521/N4521)/1000),IF(M4521="gram",((J4521/N4521)*1000),J4521/N4521))</f>
        <v>2</v>
      </c>
      <c r="M4521" s="6" t="s">
        <v>19</v>
      </c>
      <c r="N4521" s="11">
        <v>100</v>
      </c>
      <c r="O4521" s="56" t="s">
        <v>1354</v>
      </c>
    </row>
    <row r="4522" spans="1:15" x14ac:dyDescent="0.3">
      <c r="A4522" s="9">
        <v>45778.055555555555</v>
      </c>
      <c r="B4522" s="2" t="s">
        <v>3</v>
      </c>
      <c r="C4522" s="2" t="s">
        <v>4</v>
      </c>
      <c r="D4522" s="2" t="s">
        <v>1708</v>
      </c>
      <c r="E4522" s="12" t="s">
        <v>25</v>
      </c>
      <c r="F4522" s="12" t="s">
        <v>1901</v>
      </c>
      <c r="G4522" s="2" t="s">
        <v>26</v>
      </c>
      <c r="H4522" s="2" t="s">
        <v>45</v>
      </c>
      <c r="I4522" s="2" t="s">
        <v>45</v>
      </c>
      <c r="J4522" s="17">
        <v>936</v>
      </c>
      <c r="K4522" s="3" t="s">
        <v>2791</v>
      </c>
      <c r="L4522" s="30">
        <f>IF(M4522="1000 szt.",((J4522/N4522)/1000),IF(M4522="gram",((J4522/N4522)*1000),J4522/N4522))</f>
        <v>1300</v>
      </c>
      <c r="M4522" s="6" t="s">
        <v>46</v>
      </c>
      <c r="N4522" s="11">
        <v>0.72</v>
      </c>
      <c r="O4522" s="56" t="s">
        <v>1354</v>
      </c>
    </row>
    <row r="4523" spans="1:15" x14ac:dyDescent="0.3">
      <c r="A4523" s="9">
        <v>45777.833333333336</v>
      </c>
      <c r="B4523" s="2" t="s">
        <v>27</v>
      </c>
      <c r="C4523" s="2" t="s">
        <v>32</v>
      </c>
      <c r="D4523" s="2" t="s">
        <v>1709</v>
      </c>
      <c r="E4523" s="12" t="s">
        <v>1709</v>
      </c>
      <c r="G4523" s="2" t="s">
        <v>23</v>
      </c>
      <c r="H4523" s="2" t="s">
        <v>37</v>
      </c>
      <c r="I4523" s="2" t="s">
        <v>38</v>
      </c>
      <c r="J4523" s="17">
        <v>201000</v>
      </c>
      <c r="K4523" s="3" t="s">
        <v>2078</v>
      </c>
      <c r="L4523" s="30">
        <f>IF(M4523="1000 szt.",((J4523/N4523)/1000),IF(M4523="gram",((J4523/N4523)*1000),J4523/N4523))</f>
        <v>201000</v>
      </c>
      <c r="M4523" s="6" t="s">
        <v>19</v>
      </c>
      <c r="N4523" s="11">
        <v>1</v>
      </c>
      <c r="O4523" s="56" t="s">
        <v>1165</v>
      </c>
    </row>
    <row r="4524" spans="1:15" x14ac:dyDescent="0.3">
      <c r="A4524" s="9">
        <v>45778.15625</v>
      </c>
      <c r="B4524" s="2" t="s">
        <v>9</v>
      </c>
      <c r="C4524" s="2" t="s">
        <v>4</v>
      </c>
      <c r="D4524" s="2" t="s">
        <v>1708</v>
      </c>
      <c r="E4524" s="12" t="s">
        <v>66</v>
      </c>
      <c r="F4524" s="12" t="s">
        <v>1900</v>
      </c>
      <c r="G4524" s="2" t="s">
        <v>23</v>
      </c>
      <c r="H4524" s="2" t="s">
        <v>37</v>
      </c>
      <c r="I4524" s="2" t="s">
        <v>38</v>
      </c>
      <c r="J4524" s="17">
        <v>200000</v>
      </c>
      <c r="K4524" s="3" t="s">
        <v>2792</v>
      </c>
      <c r="L4524" s="30">
        <f>IF(M4524="1000 szt.",((J4524/N4524)/1000),IF(M4524="gram",((J4524/N4524)*1000),J4524/N4524))</f>
        <v>200000</v>
      </c>
      <c r="M4524" s="6" t="s">
        <v>19</v>
      </c>
      <c r="N4524" s="11">
        <v>1</v>
      </c>
      <c r="O4524" s="56" t="s">
        <v>1354</v>
      </c>
    </row>
    <row r="4525" spans="1:15" x14ac:dyDescent="0.3">
      <c r="A4525" s="9">
        <v>45777.916666666664</v>
      </c>
      <c r="B4525" s="2" t="s">
        <v>3</v>
      </c>
      <c r="C4525" s="2" t="s">
        <v>4</v>
      </c>
      <c r="D4525" s="2" t="s">
        <v>1708</v>
      </c>
      <c r="E4525" s="12" t="s">
        <v>66</v>
      </c>
      <c r="F4525" s="12" t="s">
        <v>1900</v>
      </c>
      <c r="G4525" s="2" t="s">
        <v>23</v>
      </c>
      <c r="H4525" s="2" t="s">
        <v>55</v>
      </c>
      <c r="I4525" s="2" t="s">
        <v>57</v>
      </c>
      <c r="J4525" s="17">
        <v>100</v>
      </c>
      <c r="L4525" s="30">
        <f>IF(M4525="1000 szt.",((J4525/N4525)/1000),IF(M4525="gram",((J4525/N4525)*1000),J4525/N4525))</f>
        <v>40</v>
      </c>
      <c r="M4525" s="6" t="s">
        <v>46</v>
      </c>
      <c r="N4525" s="11">
        <v>2.5</v>
      </c>
      <c r="O4525" s="56" t="s">
        <v>1171</v>
      </c>
    </row>
    <row r="4526" spans="1:15" x14ac:dyDescent="0.3">
      <c r="A4526" s="9">
        <v>45777.916666666664</v>
      </c>
      <c r="B4526" s="2" t="s">
        <v>3</v>
      </c>
      <c r="C4526" s="2" t="s">
        <v>4</v>
      </c>
      <c r="D4526" s="2" t="s">
        <v>1708</v>
      </c>
      <c r="E4526" s="12" t="s">
        <v>66</v>
      </c>
      <c r="F4526" s="12" t="s">
        <v>1900</v>
      </c>
      <c r="G4526" s="2" t="s">
        <v>23</v>
      </c>
      <c r="H4526" s="2" t="s">
        <v>11</v>
      </c>
      <c r="I4526" s="2" t="s">
        <v>11</v>
      </c>
      <c r="J4526" s="17">
        <v>68</v>
      </c>
      <c r="K4526" s="3" t="s">
        <v>2793</v>
      </c>
      <c r="L4526" s="30">
        <f>IF(M4526="1000 szt.",((J4526/N4526)/1000),IF(M4526="gram",((J4526/N4526)*1000),J4526/N4526))</f>
        <v>20</v>
      </c>
      <c r="M4526" s="6" t="s">
        <v>31</v>
      </c>
      <c r="N4526" s="11">
        <v>3.4</v>
      </c>
      <c r="O4526" s="56" t="s">
        <v>1171</v>
      </c>
    </row>
    <row r="4527" spans="1:15" x14ac:dyDescent="0.3">
      <c r="A4527" s="9">
        <v>45777.916666666664</v>
      </c>
      <c r="B4527" s="2" t="s">
        <v>3</v>
      </c>
      <c r="C4527" s="2" t="s">
        <v>4</v>
      </c>
      <c r="D4527" s="2" t="s">
        <v>1708</v>
      </c>
      <c r="E4527" s="12" t="s">
        <v>66</v>
      </c>
      <c r="F4527" s="12" t="s">
        <v>1900</v>
      </c>
      <c r="G4527" s="2" t="s">
        <v>23</v>
      </c>
      <c r="H4527" s="2" t="s">
        <v>11</v>
      </c>
      <c r="I4527" s="2" t="s">
        <v>11</v>
      </c>
      <c r="J4527" s="17">
        <v>96</v>
      </c>
      <c r="K4527" s="3" t="s">
        <v>2793</v>
      </c>
      <c r="L4527" s="30">
        <f>IF(M4527="1000 szt.",((J4527/N4527)/1000),IF(M4527="gram",((J4527/N4527)*1000),J4527/N4527))</f>
        <v>20</v>
      </c>
      <c r="M4527" s="6" t="s">
        <v>31</v>
      </c>
      <c r="N4527" s="11">
        <v>4.8</v>
      </c>
      <c r="O4527" s="56" t="s">
        <v>1171</v>
      </c>
    </row>
    <row r="4528" spans="1:15" x14ac:dyDescent="0.3">
      <c r="A4528" s="9">
        <v>45772.375</v>
      </c>
      <c r="B4528" s="2" t="s">
        <v>27</v>
      </c>
      <c r="C4528" s="2" t="s">
        <v>28</v>
      </c>
      <c r="D4528" s="2" t="s">
        <v>1710</v>
      </c>
      <c r="E4528" s="12" t="s">
        <v>429</v>
      </c>
      <c r="G4528" s="2" t="s">
        <v>27</v>
      </c>
      <c r="H4528" s="2" t="s">
        <v>10</v>
      </c>
      <c r="I4528" s="2" t="s">
        <v>35</v>
      </c>
      <c r="J4528" s="17">
        <v>731.5</v>
      </c>
      <c r="L4528" s="30">
        <f>IF(M4528="1000 szt.",((J4528/N4528)/1000),IF(M4528="gram",((J4528/N4528)*1000),J4528/N4528))</f>
        <v>50000</v>
      </c>
      <c r="M4528" s="6" t="s">
        <v>31</v>
      </c>
      <c r="N4528" s="11">
        <v>1.4630000000000001E-2</v>
      </c>
      <c r="O4528" s="56" t="s">
        <v>1354</v>
      </c>
    </row>
    <row r="4529" spans="1:15" x14ac:dyDescent="0.3">
      <c r="A4529" s="9">
        <v>45777.791666666664</v>
      </c>
      <c r="B4529" s="2" t="s">
        <v>3</v>
      </c>
      <c r="C4529" s="2" t="s">
        <v>4</v>
      </c>
      <c r="D4529" s="2" t="s">
        <v>1708</v>
      </c>
      <c r="E4529" s="12" t="s">
        <v>25</v>
      </c>
      <c r="F4529" s="12" t="s">
        <v>1901</v>
      </c>
      <c r="G4529" s="2" t="s">
        <v>26</v>
      </c>
      <c r="H4529" s="2" t="s">
        <v>55</v>
      </c>
      <c r="I4529" s="2" t="s">
        <v>11</v>
      </c>
      <c r="K4529" s="3" t="s">
        <v>2794</v>
      </c>
      <c r="L4529" s="30">
        <f>IF(M4529="1000 szt.",((J4529/N4529)/1000),IF(M4529="gram",((J4529/N4529)*1000),J4529/N4529))</f>
        <v>0</v>
      </c>
      <c r="M4529" s="6" t="s">
        <v>46</v>
      </c>
      <c r="N4529" s="11">
        <v>20</v>
      </c>
      <c r="O4529" s="56" t="s">
        <v>1164</v>
      </c>
    </row>
    <row r="4530" spans="1:15" x14ac:dyDescent="0.3">
      <c r="A4530" s="9">
        <v>45778.416666666664</v>
      </c>
      <c r="B4530" s="2" t="s">
        <v>3</v>
      </c>
      <c r="C4530" s="2" t="s">
        <v>4</v>
      </c>
      <c r="D4530" s="2" t="s">
        <v>1708</v>
      </c>
      <c r="E4530" s="12" t="s">
        <v>58</v>
      </c>
      <c r="F4530" s="12" t="s">
        <v>1895</v>
      </c>
      <c r="G4530" s="2" t="s">
        <v>23</v>
      </c>
      <c r="H4530" s="2" t="s">
        <v>64</v>
      </c>
      <c r="I4530" s="2" t="s">
        <v>1940</v>
      </c>
      <c r="J4530" s="17">
        <v>50</v>
      </c>
      <c r="K4530" s="3" t="s">
        <v>863</v>
      </c>
      <c r="L4530" s="30">
        <f>IF(M4530="1000 szt.",((J4530/N4530)/1000),IF(M4530="gram",((J4530/N4530)*1000),J4530/N4530))</f>
        <v>50</v>
      </c>
      <c r="M4530" s="6" t="s">
        <v>19</v>
      </c>
      <c r="N4530" s="11">
        <v>1</v>
      </c>
      <c r="O4530" s="56" t="s">
        <v>1354</v>
      </c>
    </row>
    <row r="4531" spans="1:15" ht="20.399999999999999" x14ac:dyDescent="0.3">
      <c r="A4531" s="9">
        <v>45778.552083333336</v>
      </c>
      <c r="B4531" s="2" t="s">
        <v>9</v>
      </c>
      <c r="C4531" s="2" t="s">
        <v>4</v>
      </c>
      <c r="D4531" s="2" t="s">
        <v>1708</v>
      </c>
      <c r="E4531" s="12" t="s">
        <v>66</v>
      </c>
      <c r="F4531" s="12" t="s">
        <v>1900</v>
      </c>
      <c r="G4531" s="2" t="s">
        <v>23</v>
      </c>
      <c r="H4531" s="2" t="s">
        <v>11</v>
      </c>
      <c r="I4531" s="2" t="s">
        <v>126</v>
      </c>
      <c r="J4531" s="17">
        <v>8000</v>
      </c>
      <c r="K4531" s="3" t="s">
        <v>2795</v>
      </c>
      <c r="L4531" s="30">
        <f>IF(M4531="1000 szt.",((J4531/N4531)/1000),IF(M4531="gram",((J4531/N4531)*1000),J4531/N4531))</f>
        <v>4000</v>
      </c>
      <c r="M4531" s="6" t="s">
        <v>19</v>
      </c>
      <c r="N4531" s="11">
        <v>2</v>
      </c>
      <c r="O4531" s="56" t="s">
        <v>1354</v>
      </c>
    </row>
    <row r="4532" spans="1:15" x14ac:dyDescent="0.3">
      <c r="A4532" s="9">
        <v>45778.583333333336</v>
      </c>
      <c r="B4532" s="2" t="s">
        <v>27</v>
      </c>
      <c r="C4532" s="2" t="s">
        <v>28</v>
      </c>
      <c r="D4532" s="2" t="s">
        <v>1710</v>
      </c>
      <c r="E4532" s="12" t="s">
        <v>167</v>
      </c>
      <c r="G4532" s="2" t="s">
        <v>27</v>
      </c>
      <c r="H4532" s="2" t="s">
        <v>10</v>
      </c>
      <c r="I4532" s="2" t="s">
        <v>35</v>
      </c>
      <c r="J4532" s="17">
        <v>48</v>
      </c>
      <c r="K4532" s="3" t="s">
        <v>2796</v>
      </c>
      <c r="L4532" s="30">
        <f>IF(M4532="1000 szt.",((J4532/N4532)/1000),IF(M4532="gram",((J4532/N4532)*1000),J4532/N4532))</f>
        <v>50000.000000000007</v>
      </c>
      <c r="M4532" s="6" t="s">
        <v>31</v>
      </c>
      <c r="N4532" s="11">
        <v>9.5999999999999992E-4</v>
      </c>
      <c r="O4532" s="56" t="s">
        <v>1354</v>
      </c>
    </row>
    <row r="4533" spans="1:15" x14ac:dyDescent="0.3">
      <c r="A4533" s="9">
        <v>45778.5</v>
      </c>
      <c r="B4533" s="2" t="s">
        <v>27</v>
      </c>
      <c r="C4533" s="2" t="s">
        <v>32</v>
      </c>
      <c r="D4533" s="2" t="s">
        <v>1708</v>
      </c>
      <c r="E4533" s="12" t="s">
        <v>71</v>
      </c>
      <c r="F4533" s="12" t="s">
        <v>1898</v>
      </c>
      <c r="G4533" s="2" t="s">
        <v>23</v>
      </c>
      <c r="H4533" s="2" t="s">
        <v>11</v>
      </c>
      <c r="I4533" s="2" t="s">
        <v>11</v>
      </c>
      <c r="K4533" s="3" t="s">
        <v>2797</v>
      </c>
      <c r="L4533" s="30">
        <f>IF(M4533="1000 szt.",((J4533/N4533)/1000),IF(M4533="gram",((J4533/N4533)*1000),J4533/N4533))</f>
        <v>0</v>
      </c>
      <c r="M4533" s="6" t="s">
        <v>19</v>
      </c>
      <c r="N4533" s="11">
        <v>121</v>
      </c>
      <c r="O4533" s="56" t="s">
        <v>1354</v>
      </c>
    </row>
    <row r="4534" spans="1:15" x14ac:dyDescent="0.3">
      <c r="A4534" s="9">
        <v>45778.847222222219</v>
      </c>
      <c r="B4534" s="2" t="s">
        <v>3</v>
      </c>
      <c r="C4534" s="2" t="s">
        <v>4</v>
      </c>
      <c r="D4534" s="2" t="s">
        <v>1708</v>
      </c>
      <c r="E4534" s="12" t="s">
        <v>25</v>
      </c>
      <c r="F4534" s="12" t="s">
        <v>1901</v>
      </c>
      <c r="G4534" s="2" t="s">
        <v>26</v>
      </c>
      <c r="H4534" s="2" t="s">
        <v>7</v>
      </c>
      <c r="I4534" s="2" t="s">
        <v>7</v>
      </c>
      <c r="J4534" s="17">
        <v>4041.97</v>
      </c>
      <c r="L4534" s="30">
        <f>IF(M4534="1000 szt.",((J4534/N4534)/1000),IF(M4534="gram",((J4534/N4534)*1000),J4534/N4534))</f>
        <v>0.87868913043478258</v>
      </c>
      <c r="M4534" s="6" t="s">
        <v>19</v>
      </c>
      <c r="N4534" s="11">
        <v>4600</v>
      </c>
      <c r="O4534" s="56" t="s">
        <v>1164</v>
      </c>
    </row>
    <row r="4535" spans="1:15" x14ac:dyDescent="0.3">
      <c r="A4535" s="9">
        <v>45778.951388888891</v>
      </c>
      <c r="B4535" s="2" t="s">
        <v>3</v>
      </c>
      <c r="C4535" s="2" t="s">
        <v>4</v>
      </c>
      <c r="D4535" s="2" t="s">
        <v>1708</v>
      </c>
      <c r="E4535" s="12" t="s">
        <v>71</v>
      </c>
      <c r="F4535" s="12" t="s">
        <v>1898</v>
      </c>
      <c r="G4535" s="2" t="s">
        <v>23</v>
      </c>
      <c r="H4535" s="2" t="s">
        <v>29</v>
      </c>
      <c r="I4535" s="2" t="s">
        <v>41</v>
      </c>
      <c r="J4535" s="17">
        <v>5.41</v>
      </c>
      <c r="K4535" s="3" t="s">
        <v>2798</v>
      </c>
      <c r="L4535" s="30">
        <f>IF(M4535="1000 szt.",((J4535/N4535)/1000),IF(M4535="gram",((J4535/N4535)*1000),J4535/N4535))</f>
        <v>667.90123456790127</v>
      </c>
      <c r="M4535" s="6" t="s">
        <v>31</v>
      </c>
      <c r="N4535" s="11">
        <v>8.0999999999999996E-3</v>
      </c>
      <c r="O4535" s="56" t="s">
        <v>1354</v>
      </c>
    </row>
    <row r="4536" spans="1:15" x14ac:dyDescent="0.3">
      <c r="A4536" s="9">
        <v>45778.951388888891</v>
      </c>
      <c r="B4536" s="2" t="s">
        <v>3</v>
      </c>
      <c r="C4536" s="2" t="s">
        <v>4</v>
      </c>
      <c r="D4536" s="2" t="s">
        <v>1708</v>
      </c>
      <c r="E4536" s="12" t="s">
        <v>71</v>
      </c>
      <c r="F4536" s="12" t="s">
        <v>1898</v>
      </c>
      <c r="G4536" s="2" t="s">
        <v>23</v>
      </c>
      <c r="H4536" s="2" t="s">
        <v>29</v>
      </c>
      <c r="I4536" s="2" t="s">
        <v>41</v>
      </c>
      <c r="J4536" s="17">
        <v>15.69</v>
      </c>
      <c r="K4536" s="3" t="s">
        <v>2799</v>
      </c>
      <c r="L4536" s="30">
        <f>IF(M4536="1000 szt.",((J4536/N4536)/1000),IF(M4536="gram",((J4536/N4536)*1000),J4536/N4536))</f>
        <v>667.94380587484034</v>
      </c>
      <c r="M4536" s="6" t="s">
        <v>31</v>
      </c>
      <c r="N4536" s="11">
        <v>2.349E-2</v>
      </c>
      <c r="O4536" s="56" t="s">
        <v>1354</v>
      </c>
    </row>
    <row r="4537" spans="1:15" x14ac:dyDescent="0.3">
      <c r="A4537" s="9">
        <v>45778.951388888891</v>
      </c>
      <c r="B4537" s="2" t="s">
        <v>3</v>
      </c>
      <c r="C4537" s="2" t="s">
        <v>4</v>
      </c>
      <c r="D4537" s="2" t="s">
        <v>1708</v>
      </c>
      <c r="E4537" s="12" t="s">
        <v>71</v>
      </c>
      <c r="F4537" s="12" t="s">
        <v>1898</v>
      </c>
      <c r="G4537" s="2" t="s">
        <v>23</v>
      </c>
      <c r="H4537" s="2" t="s">
        <v>7</v>
      </c>
      <c r="I4537" s="2" t="s">
        <v>7</v>
      </c>
      <c r="J4537" s="17">
        <v>52.72</v>
      </c>
      <c r="L4537" s="30">
        <f>IF(M4537="1000 szt.",((J4537/N4537)/1000),IF(M4537="gram",((J4537/N4537)*1000),J4537/N4537))</f>
        <v>0.8786666666666666</v>
      </c>
      <c r="M4537" s="6" t="s">
        <v>19</v>
      </c>
      <c r="N4537" s="11">
        <v>60</v>
      </c>
      <c r="O4537" s="56" t="s">
        <v>1354</v>
      </c>
    </row>
    <row r="4538" spans="1:15" x14ac:dyDescent="0.3">
      <c r="A4538" s="9">
        <v>45778.951388888891</v>
      </c>
      <c r="B4538" s="2" t="s">
        <v>3</v>
      </c>
      <c r="C4538" s="2" t="s">
        <v>4</v>
      </c>
      <c r="D4538" s="2" t="s">
        <v>1708</v>
      </c>
      <c r="E4538" s="12" t="s">
        <v>71</v>
      </c>
      <c r="F4538" s="12" t="s">
        <v>1898</v>
      </c>
      <c r="G4538" s="2" t="s">
        <v>23</v>
      </c>
      <c r="H4538" s="2" t="s">
        <v>7</v>
      </c>
      <c r="I4538" s="2" t="s">
        <v>7</v>
      </c>
      <c r="J4538" s="17">
        <v>35.15</v>
      </c>
      <c r="K4538" s="3" t="s">
        <v>2800</v>
      </c>
      <c r="L4538" s="30">
        <f>IF(M4538="1000 szt.",((J4538/N4538)/1000),IF(M4538="gram",((J4538/N4538)*1000),J4538/N4538))</f>
        <v>0.87874999999999992</v>
      </c>
      <c r="M4538" s="6" t="s">
        <v>19</v>
      </c>
      <c r="N4538" s="11">
        <v>40</v>
      </c>
      <c r="O4538" s="56" t="s">
        <v>1354</v>
      </c>
    </row>
    <row r="4539" spans="1:15" x14ac:dyDescent="0.3">
      <c r="A4539" s="9">
        <v>45778.951388888891</v>
      </c>
      <c r="B4539" s="2" t="s">
        <v>3</v>
      </c>
      <c r="C4539" s="2" t="s">
        <v>4</v>
      </c>
      <c r="D4539" s="2" t="s">
        <v>1708</v>
      </c>
      <c r="E4539" s="12" t="s">
        <v>71</v>
      </c>
      <c r="F4539" s="12" t="s">
        <v>1898</v>
      </c>
      <c r="G4539" s="2" t="s">
        <v>23</v>
      </c>
      <c r="H4539" s="2" t="s">
        <v>7</v>
      </c>
      <c r="I4539" s="2" t="s">
        <v>7</v>
      </c>
      <c r="J4539" s="17">
        <v>66.78</v>
      </c>
      <c r="K4539" s="3" t="s">
        <v>2801</v>
      </c>
      <c r="L4539" s="30">
        <f>IF(M4539="1000 szt.",((J4539/N4539)/1000),IF(M4539="gram",((J4539/N4539)*1000),J4539/N4539))</f>
        <v>0.87868421052631585</v>
      </c>
      <c r="M4539" s="6" t="s">
        <v>19</v>
      </c>
      <c r="N4539" s="11">
        <v>76</v>
      </c>
      <c r="O4539" s="56" t="s">
        <v>1354</v>
      </c>
    </row>
    <row r="4540" spans="1:15" ht="20.399999999999999" x14ac:dyDescent="0.3">
      <c r="A4540" s="9">
        <v>45779.260416666664</v>
      </c>
      <c r="B4540" s="2" t="s">
        <v>3</v>
      </c>
      <c r="C4540" s="2" t="s">
        <v>4</v>
      </c>
      <c r="D4540" s="2" t="s">
        <v>1708</v>
      </c>
      <c r="E4540" s="12" t="s">
        <v>58</v>
      </c>
      <c r="F4540" s="12" t="s">
        <v>1895</v>
      </c>
      <c r="G4540" s="2" t="s">
        <v>23</v>
      </c>
      <c r="H4540" s="2" t="s">
        <v>7</v>
      </c>
      <c r="I4540" s="2" t="s">
        <v>7</v>
      </c>
      <c r="J4540" s="17">
        <v>123.02</v>
      </c>
      <c r="K4540" s="3" t="s">
        <v>2802</v>
      </c>
      <c r="L4540" s="30">
        <f>IF(M4540="1000 szt.",((J4540/N4540)/1000),IF(M4540="gram",((J4540/N4540)*1000),J4540/N4540))</f>
        <v>0.87871428571428567</v>
      </c>
      <c r="M4540" s="6" t="s">
        <v>19</v>
      </c>
      <c r="N4540" s="11">
        <v>140</v>
      </c>
      <c r="O4540" s="56" t="s">
        <v>1354</v>
      </c>
    </row>
    <row r="4541" spans="1:15" x14ac:dyDescent="0.3">
      <c r="A4541" s="9">
        <v>45779.28125</v>
      </c>
      <c r="B4541" s="2" t="s">
        <v>3</v>
      </c>
      <c r="C4541" s="2" t="s">
        <v>4</v>
      </c>
      <c r="D4541" s="2" t="s">
        <v>1709</v>
      </c>
      <c r="E4541" s="12" t="s">
        <v>103</v>
      </c>
      <c r="F4541" s="12" t="s">
        <v>1897</v>
      </c>
      <c r="G4541" s="2" t="s">
        <v>23</v>
      </c>
      <c r="H4541" s="2" t="s">
        <v>17</v>
      </c>
      <c r="I4541" s="2" t="s">
        <v>18</v>
      </c>
      <c r="J4541" s="17">
        <v>2.5</v>
      </c>
      <c r="K4541" s="3" t="s">
        <v>2803</v>
      </c>
      <c r="L4541" s="30">
        <f>IF(M4541="1000 szt.",((J4541/N4541)/1000),IF(M4541="gram",((J4541/N4541)*1000),J4541/N4541))</f>
        <v>2.5</v>
      </c>
      <c r="M4541" s="6" t="s">
        <v>19</v>
      </c>
      <c r="N4541" s="11">
        <v>1</v>
      </c>
      <c r="O4541" s="56" t="s">
        <v>1354</v>
      </c>
    </row>
    <row r="4542" spans="1:15" x14ac:dyDescent="0.3">
      <c r="A4542" s="9">
        <v>45779.375</v>
      </c>
      <c r="B4542" s="2" t="s">
        <v>3</v>
      </c>
      <c r="C4542" s="2" t="s">
        <v>4</v>
      </c>
      <c r="D4542" s="2" t="s">
        <v>1709</v>
      </c>
      <c r="E4542" s="12" t="s">
        <v>103</v>
      </c>
      <c r="F4542" s="12" t="s">
        <v>1897</v>
      </c>
      <c r="G4542" s="2" t="s">
        <v>23</v>
      </c>
      <c r="H4542" s="2" t="s">
        <v>17</v>
      </c>
      <c r="I4542" s="2" t="s">
        <v>18</v>
      </c>
      <c r="J4542" s="17">
        <v>7.5</v>
      </c>
      <c r="K4542" s="3" t="s">
        <v>1498</v>
      </c>
      <c r="L4542" s="30">
        <f>IF(M4542="1000 szt.",((J4542/N4542)/1000),IF(M4542="gram",((J4542/N4542)*1000),J4542/N4542))</f>
        <v>2.5</v>
      </c>
      <c r="M4542" s="6" t="s">
        <v>19</v>
      </c>
      <c r="N4542" s="11">
        <v>3</v>
      </c>
      <c r="O4542" s="56" t="s">
        <v>1354</v>
      </c>
    </row>
    <row r="4543" spans="1:15" x14ac:dyDescent="0.3">
      <c r="A4543" s="9">
        <v>45779.375</v>
      </c>
      <c r="B4543" s="2" t="s">
        <v>3</v>
      </c>
      <c r="C4543" s="2" t="s">
        <v>4</v>
      </c>
      <c r="D4543" s="2" t="s">
        <v>1709</v>
      </c>
      <c r="E4543" s="12" t="s">
        <v>103</v>
      </c>
      <c r="F4543" s="12" t="s">
        <v>1897</v>
      </c>
      <c r="G4543" s="2" t="s">
        <v>23</v>
      </c>
      <c r="H4543" s="2" t="s">
        <v>17</v>
      </c>
      <c r="I4543" s="2" t="s">
        <v>18</v>
      </c>
      <c r="J4543" s="17">
        <v>5</v>
      </c>
      <c r="K4543" s="3" t="s">
        <v>2803</v>
      </c>
      <c r="L4543" s="30">
        <f>IF(M4543="1000 szt.",((J4543/N4543)/1000),IF(M4543="gram",((J4543/N4543)*1000),J4543/N4543))</f>
        <v>2.5</v>
      </c>
      <c r="M4543" s="6" t="s">
        <v>19</v>
      </c>
      <c r="N4543" s="11">
        <v>2</v>
      </c>
      <c r="O4543" s="56" t="s">
        <v>1354</v>
      </c>
    </row>
    <row r="4544" spans="1:15" x14ac:dyDescent="0.3">
      <c r="A4544" s="9">
        <v>45779.375</v>
      </c>
      <c r="B4544" s="2" t="s">
        <v>3</v>
      </c>
      <c r="C4544" s="2" t="s">
        <v>4</v>
      </c>
      <c r="D4544" s="2" t="s">
        <v>1709</v>
      </c>
      <c r="E4544" s="12" t="s">
        <v>103</v>
      </c>
      <c r="F4544" s="12" t="s">
        <v>1897</v>
      </c>
      <c r="G4544" s="2" t="s">
        <v>23</v>
      </c>
      <c r="H4544" s="2" t="s">
        <v>17</v>
      </c>
      <c r="I4544" s="2" t="s">
        <v>18</v>
      </c>
      <c r="J4544" s="17">
        <v>1.75</v>
      </c>
      <c r="K4544" s="3" t="s">
        <v>2804</v>
      </c>
      <c r="L4544" s="30">
        <f>IF(M4544="1000 szt.",((J4544/N4544)/1000),IF(M4544="gram",((J4544/N4544)*1000),J4544/N4544))</f>
        <v>1.75</v>
      </c>
      <c r="M4544" s="6" t="s">
        <v>19</v>
      </c>
      <c r="N4544" s="11">
        <v>1</v>
      </c>
      <c r="O4544" s="56" t="s">
        <v>1354</v>
      </c>
    </row>
    <row r="4545" spans="1:15" x14ac:dyDescent="0.3">
      <c r="A4545" s="9">
        <v>45779.375</v>
      </c>
      <c r="B4545" s="2" t="s">
        <v>3</v>
      </c>
      <c r="C4545" s="2" t="s">
        <v>4</v>
      </c>
      <c r="D4545" s="2" t="s">
        <v>1709</v>
      </c>
      <c r="E4545" s="12" t="s">
        <v>103</v>
      </c>
      <c r="F4545" s="12" t="s">
        <v>1897</v>
      </c>
      <c r="G4545" s="2" t="s">
        <v>23</v>
      </c>
      <c r="H4545" s="2" t="s">
        <v>17</v>
      </c>
      <c r="I4545" s="2" t="s">
        <v>18</v>
      </c>
      <c r="J4545" s="17">
        <v>25</v>
      </c>
      <c r="K4545" s="3" t="s">
        <v>2805</v>
      </c>
      <c r="L4545" s="30">
        <f>IF(M4545="1000 szt.",((J4545/N4545)/1000),IF(M4545="gram",((J4545/N4545)*1000),J4545/N4545))</f>
        <v>2.5</v>
      </c>
      <c r="M4545" s="6" t="s">
        <v>19</v>
      </c>
      <c r="N4545" s="11">
        <v>10</v>
      </c>
      <c r="O4545" s="56" t="s">
        <v>1354</v>
      </c>
    </row>
    <row r="4546" spans="1:15" x14ac:dyDescent="0.3">
      <c r="A4546" s="9">
        <v>45779.375</v>
      </c>
      <c r="B4546" s="2" t="s">
        <v>3</v>
      </c>
      <c r="C4546" s="2" t="s">
        <v>4</v>
      </c>
      <c r="D4546" s="2" t="s">
        <v>1709</v>
      </c>
      <c r="E4546" s="12" t="s">
        <v>103</v>
      </c>
      <c r="F4546" s="12" t="s">
        <v>1897</v>
      </c>
      <c r="G4546" s="2" t="s">
        <v>23</v>
      </c>
      <c r="H4546" s="2" t="s">
        <v>17</v>
      </c>
      <c r="I4546" s="2" t="s">
        <v>18</v>
      </c>
      <c r="J4546" s="17">
        <v>1.5</v>
      </c>
      <c r="K4546" s="3" t="s">
        <v>2806</v>
      </c>
      <c r="L4546" s="30">
        <f>IF(M4546="1000 szt.",((J4546/N4546)/1000),IF(M4546="gram",((J4546/N4546)*1000),J4546/N4546))</f>
        <v>1.5</v>
      </c>
      <c r="M4546" s="6" t="s">
        <v>19</v>
      </c>
      <c r="N4546" s="11">
        <v>1</v>
      </c>
      <c r="O4546" s="56" t="s">
        <v>1354</v>
      </c>
    </row>
    <row r="4547" spans="1:15" x14ac:dyDescent="0.3">
      <c r="A4547" s="9">
        <v>45778.895833333336</v>
      </c>
      <c r="B4547" s="2" t="s">
        <v>27</v>
      </c>
      <c r="C4547" s="2" t="s">
        <v>28</v>
      </c>
      <c r="D4547" s="2" t="s">
        <v>1708</v>
      </c>
      <c r="E4547" s="12" t="s">
        <v>54</v>
      </c>
      <c r="G4547" s="2" t="s">
        <v>27</v>
      </c>
      <c r="H4547" s="2" t="s">
        <v>10</v>
      </c>
      <c r="I4547" s="2" t="s">
        <v>11</v>
      </c>
      <c r="K4547" s="3" t="s">
        <v>130</v>
      </c>
      <c r="L4547" s="30">
        <f>IF(M4547="1000 szt.",((J4547/N4547)/1000),IF(M4547="gram",((J4547/N4547)*1000),J4547/N4547))</f>
        <v>0</v>
      </c>
      <c r="M4547" s="6" t="s">
        <v>31</v>
      </c>
      <c r="N4547" s="11">
        <v>6.6699999999999997E-3</v>
      </c>
      <c r="O4547" s="56" t="s">
        <v>1354</v>
      </c>
    </row>
    <row r="4548" spans="1:15" x14ac:dyDescent="0.3">
      <c r="A4548" s="9">
        <v>45779.479166666664</v>
      </c>
      <c r="B4548" s="2" t="s">
        <v>3</v>
      </c>
      <c r="C4548" s="2" t="s">
        <v>32</v>
      </c>
      <c r="D4548" s="2" t="s">
        <v>1714</v>
      </c>
      <c r="E4548" s="12" t="s">
        <v>33</v>
      </c>
      <c r="G4548" s="2" t="s">
        <v>34</v>
      </c>
      <c r="H4548" s="2" t="s">
        <v>10</v>
      </c>
      <c r="I4548" s="2" t="s">
        <v>35</v>
      </c>
      <c r="J4548" s="17">
        <v>13.2</v>
      </c>
      <c r="L4548" s="30">
        <f>IF(M4548="1000 szt.",((J4548/N4548)/1000),IF(M4548="gram",((J4548/N4548)*1000),J4548/N4548))</f>
        <v>40000</v>
      </c>
      <c r="M4548" s="6" t="s">
        <v>31</v>
      </c>
      <c r="N4548" s="11">
        <v>3.3E-4</v>
      </c>
      <c r="O4548" s="56" t="s">
        <v>1354</v>
      </c>
    </row>
    <row r="4549" spans="1:15" x14ac:dyDescent="0.3">
      <c r="A4549" s="9">
        <v>45779.364583333336</v>
      </c>
      <c r="B4549" s="2" t="s">
        <v>3</v>
      </c>
      <c r="C4549" s="2" t="s">
        <v>4</v>
      </c>
      <c r="D4549" s="2" t="s">
        <v>1708</v>
      </c>
      <c r="E4549" s="12" t="s">
        <v>71</v>
      </c>
      <c r="F4549" s="12" t="s">
        <v>1898</v>
      </c>
      <c r="G4549" s="2" t="s">
        <v>23</v>
      </c>
      <c r="H4549" s="2" t="s">
        <v>29</v>
      </c>
      <c r="I4549" s="2" t="s">
        <v>41</v>
      </c>
      <c r="J4549" s="17">
        <v>31.87</v>
      </c>
      <c r="K4549" s="3" t="s">
        <v>428</v>
      </c>
      <c r="L4549" s="30">
        <f>IF(M4549="1000 szt.",((J4549/N4549)/1000),IF(M4549="gram",((J4549/N4549)*1000),J4549/N4549))</f>
        <v>668.13417190775681</v>
      </c>
      <c r="M4549" s="6" t="s">
        <v>31</v>
      </c>
      <c r="N4549" s="11">
        <v>4.7699999999999999E-2</v>
      </c>
      <c r="O4549" s="56" t="s">
        <v>1164</v>
      </c>
    </row>
    <row r="4550" spans="1:15" x14ac:dyDescent="0.3">
      <c r="A4550" s="9">
        <v>45779.618750000001</v>
      </c>
      <c r="B4550" s="2" t="s">
        <v>9</v>
      </c>
      <c r="C4550" s="2" t="s">
        <v>4</v>
      </c>
      <c r="D4550" s="2" t="s">
        <v>1709</v>
      </c>
      <c r="E4550" s="12" t="s">
        <v>224</v>
      </c>
      <c r="F4550" s="12" t="s">
        <v>1914</v>
      </c>
      <c r="G4550" s="2" t="s">
        <v>23</v>
      </c>
      <c r="H4550" s="2" t="s">
        <v>37</v>
      </c>
      <c r="I4550" s="2" t="s">
        <v>38</v>
      </c>
      <c r="J4550" s="17">
        <v>23000</v>
      </c>
      <c r="K4550" s="3" t="s">
        <v>2807</v>
      </c>
      <c r="L4550" s="30">
        <f>IF(M4550="1000 szt.",((J4550/N4550)/1000),IF(M4550="gram",((J4550/N4550)*1000),J4550/N4550))</f>
        <v>23000</v>
      </c>
      <c r="M4550" s="6" t="s">
        <v>19</v>
      </c>
      <c r="N4550" s="11">
        <v>1</v>
      </c>
      <c r="O4550" s="56" t="s">
        <v>1354</v>
      </c>
    </row>
    <row r="4551" spans="1:15" x14ac:dyDescent="0.3">
      <c r="A4551" s="9">
        <v>45778.572916666664</v>
      </c>
      <c r="B4551" s="37" t="s">
        <v>27</v>
      </c>
      <c r="C4551" s="37" t="s">
        <v>28</v>
      </c>
      <c r="D4551" s="2" t="s">
        <v>1714</v>
      </c>
      <c r="E4551" s="12" t="s">
        <v>261</v>
      </c>
      <c r="G4551" s="37" t="s">
        <v>27</v>
      </c>
      <c r="H4551" s="2" t="s">
        <v>10</v>
      </c>
      <c r="I4551" s="2" t="s">
        <v>219</v>
      </c>
      <c r="J4551" s="17">
        <v>0.62</v>
      </c>
      <c r="L4551" s="30">
        <f>IF(M4551="1000 szt.",((J4551/N4551)/1000),IF(M4551="gram",((J4551/N4551)*1000),J4551/N4551))</f>
        <v>805.1948051948051</v>
      </c>
      <c r="M4551" s="6" t="s">
        <v>31</v>
      </c>
      <c r="N4551" s="11">
        <v>7.7000000000000007E-4</v>
      </c>
      <c r="O4551" s="56" t="s">
        <v>1354</v>
      </c>
    </row>
    <row r="4552" spans="1:15" x14ac:dyDescent="0.3">
      <c r="A4552" s="9">
        <v>45778.572916666664</v>
      </c>
      <c r="B4552" s="37" t="s">
        <v>27</v>
      </c>
      <c r="C4552" s="37" t="s">
        <v>28</v>
      </c>
      <c r="D4552" s="2" t="s">
        <v>1714</v>
      </c>
      <c r="E4552" s="12" t="s">
        <v>261</v>
      </c>
      <c r="G4552" s="37" t="s">
        <v>27</v>
      </c>
      <c r="H4552" s="2" t="s">
        <v>10</v>
      </c>
      <c r="I4552" s="2" t="s">
        <v>35</v>
      </c>
      <c r="J4552" s="17">
        <v>243</v>
      </c>
      <c r="L4552" s="30">
        <f>IF(M4552="1000 szt.",((J4552/N4552)/1000),IF(M4552="gram",((J4552/N4552)*1000),J4552/N4552))</f>
        <v>45000</v>
      </c>
      <c r="M4552" s="6" t="s">
        <v>31</v>
      </c>
      <c r="N4552" s="11">
        <v>5.4000000000000003E-3</v>
      </c>
      <c r="O4552" s="56" t="s">
        <v>1354</v>
      </c>
    </row>
    <row r="4553" spans="1:15" x14ac:dyDescent="0.3">
      <c r="A4553" s="9">
        <v>45778.572916666664</v>
      </c>
      <c r="B4553" s="37" t="s">
        <v>27</v>
      </c>
      <c r="C4553" s="37" t="s">
        <v>28</v>
      </c>
      <c r="D4553" s="2" t="s">
        <v>1714</v>
      </c>
      <c r="E4553" s="12" t="s">
        <v>261</v>
      </c>
      <c r="G4553" s="37" t="s">
        <v>27</v>
      </c>
      <c r="H4553" s="2" t="s">
        <v>10</v>
      </c>
      <c r="I4553" s="2" t="s">
        <v>11</v>
      </c>
      <c r="J4553" s="17">
        <v>99.84</v>
      </c>
      <c r="K4553" s="3" t="s">
        <v>130</v>
      </c>
      <c r="L4553" s="30">
        <f>IF(M4553="1000 szt.",((J4553/N4553)/1000),IF(M4553="gram",((J4553/N4553)*1000),J4553/N4553))</f>
        <v>128000</v>
      </c>
      <c r="M4553" s="6" t="s">
        <v>31</v>
      </c>
      <c r="N4553" s="11">
        <v>7.7999999999999999E-4</v>
      </c>
      <c r="O4553" s="56" t="s">
        <v>1354</v>
      </c>
    </row>
    <row r="4554" spans="1:15" x14ac:dyDescent="0.3">
      <c r="A4554" s="9">
        <v>45779.638888888891</v>
      </c>
      <c r="B4554" s="2" t="s">
        <v>27</v>
      </c>
      <c r="C4554" s="2" t="s">
        <v>28</v>
      </c>
      <c r="D4554" s="2" t="s">
        <v>1714</v>
      </c>
      <c r="E4554" s="12" t="s">
        <v>81</v>
      </c>
      <c r="G4554" s="2" t="s">
        <v>27</v>
      </c>
      <c r="H4554" s="2" t="s">
        <v>10</v>
      </c>
      <c r="I4554" s="2" t="s">
        <v>35</v>
      </c>
      <c r="J4554" s="17">
        <v>15642</v>
      </c>
      <c r="L4554" s="30">
        <f>IF(M4554="1000 szt.",((J4554/N4554)/1000),IF(M4554="gram",((J4554/N4554)*1000),J4554/N4554))</f>
        <v>45000</v>
      </c>
      <c r="M4554" s="6" t="s">
        <v>31</v>
      </c>
      <c r="N4554" s="11">
        <v>0.34760000000000002</v>
      </c>
      <c r="O4554" s="56" t="s">
        <v>1354</v>
      </c>
    </row>
    <row r="4555" spans="1:15" x14ac:dyDescent="0.3">
      <c r="A4555" s="9">
        <v>45779.930555555555</v>
      </c>
      <c r="B4555" s="2" t="s">
        <v>27</v>
      </c>
      <c r="C4555" s="2" t="s">
        <v>28</v>
      </c>
      <c r="D4555" s="2" t="s">
        <v>1709</v>
      </c>
      <c r="E4555" s="12" t="s">
        <v>1709</v>
      </c>
      <c r="G4555" s="2" t="s">
        <v>27</v>
      </c>
      <c r="H4555" s="2" t="s">
        <v>37</v>
      </c>
      <c r="I4555" s="2" t="s">
        <v>38</v>
      </c>
      <c r="J4555" s="17">
        <v>333000</v>
      </c>
      <c r="K4555" s="3" t="s">
        <v>2808</v>
      </c>
      <c r="L4555" s="30">
        <f>IF(M4555="1000 szt.",((J4555/N4555)/1000),IF(M4555="gram",((J4555/N4555)*1000),J4555/N4555))</f>
        <v>333000</v>
      </c>
      <c r="M4555" s="6" t="s">
        <v>19</v>
      </c>
      <c r="N4555" s="11">
        <v>1</v>
      </c>
      <c r="O4555" s="56" t="s">
        <v>1165</v>
      </c>
    </row>
    <row r="4556" spans="1:15" ht="20.399999999999999" x14ac:dyDescent="0.3">
      <c r="A4556" s="9">
        <v>45780.416666666664</v>
      </c>
      <c r="B4556" s="2" t="s">
        <v>9</v>
      </c>
      <c r="C4556" s="2" t="s">
        <v>4</v>
      </c>
      <c r="D4556" s="2" t="s">
        <v>1708</v>
      </c>
      <c r="E4556" s="12" t="s">
        <v>66</v>
      </c>
      <c r="F4556" s="12" t="s">
        <v>1900</v>
      </c>
      <c r="G4556" s="2" t="s">
        <v>23</v>
      </c>
      <c r="H4556" s="2" t="s">
        <v>11</v>
      </c>
      <c r="I4556" s="2" t="s">
        <v>126</v>
      </c>
      <c r="J4556" s="17">
        <v>25000</v>
      </c>
      <c r="K4556" s="3" t="s">
        <v>2809</v>
      </c>
      <c r="L4556" s="30">
        <f>IF(M4556="1000 szt.",((J4556/N4556)/1000),IF(M4556="gram",((J4556/N4556)*1000),J4556/N4556))</f>
        <v>25000</v>
      </c>
      <c r="M4556" s="6" t="s">
        <v>19</v>
      </c>
      <c r="N4556" s="11">
        <v>1</v>
      </c>
      <c r="O4556" s="56" t="s">
        <v>1354</v>
      </c>
    </row>
    <row r="4557" spans="1:15" ht="20.399999999999999" x14ac:dyDescent="0.3">
      <c r="A4557" s="9">
        <v>45780.572916666664</v>
      </c>
      <c r="B4557" s="2" t="s">
        <v>9</v>
      </c>
      <c r="C4557" s="2" t="s">
        <v>4</v>
      </c>
      <c r="D4557" s="2" t="s">
        <v>1709</v>
      </c>
      <c r="E4557" s="12" t="s">
        <v>52</v>
      </c>
      <c r="F4557" s="12" t="s">
        <v>1695</v>
      </c>
      <c r="G4557" s="2" t="s">
        <v>16</v>
      </c>
      <c r="H4557" s="2" t="s">
        <v>17</v>
      </c>
      <c r="I4557" s="2" t="s">
        <v>18</v>
      </c>
      <c r="J4557" s="17">
        <v>6</v>
      </c>
      <c r="K4557" s="3" t="s">
        <v>2810</v>
      </c>
      <c r="L4557" s="30">
        <f>IF(M4557="1000 szt.",((J4557/N4557)/1000),IF(M4557="gram",((J4557/N4557)*1000),J4557/N4557))</f>
        <v>3</v>
      </c>
      <c r="M4557" s="6" t="s">
        <v>19</v>
      </c>
      <c r="N4557" s="11">
        <v>2</v>
      </c>
      <c r="O4557" s="56" t="s">
        <v>1354</v>
      </c>
    </row>
    <row r="4558" spans="1:15" ht="20.399999999999999" x14ac:dyDescent="0.3">
      <c r="A4558" s="9">
        <v>45780.616666666669</v>
      </c>
      <c r="B4558" s="2" t="s">
        <v>9</v>
      </c>
      <c r="C4558" s="2" t="s">
        <v>32</v>
      </c>
      <c r="D4558" s="2" t="s">
        <v>1710</v>
      </c>
      <c r="E4558" s="12" t="s">
        <v>167</v>
      </c>
      <c r="G4558" s="2" t="s">
        <v>16</v>
      </c>
      <c r="H4558" s="2" t="s">
        <v>17</v>
      </c>
      <c r="I4558" s="2" t="s">
        <v>18</v>
      </c>
      <c r="J4558" s="17">
        <v>5</v>
      </c>
      <c r="K4558" s="3" t="s">
        <v>2811</v>
      </c>
      <c r="L4558" s="30">
        <f>IF(M4558="1000 szt.",((J4558/N4558)/1000),IF(M4558="gram",((J4558/N4558)*1000),J4558/N4558))</f>
        <v>5</v>
      </c>
      <c r="M4558" s="6" t="s">
        <v>19</v>
      </c>
      <c r="N4558" s="11">
        <v>1</v>
      </c>
      <c r="O4558" s="56" t="s">
        <v>1354</v>
      </c>
    </row>
    <row r="4559" spans="1:15" x14ac:dyDescent="0.3">
      <c r="A4559" s="9">
        <v>45780.840277777781</v>
      </c>
      <c r="B4559" s="2" t="s">
        <v>3</v>
      </c>
      <c r="C4559" s="2" t="s">
        <v>4</v>
      </c>
      <c r="D4559" s="2" t="s">
        <v>1708</v>
      </c>
      <c r="E4559" s="12" t="s">
        <v>71</v>
      </c>
      <c r="F4559" s="12" t="s">
        <v>1898</v>
      </c>
      <c r="G4559" s="2" t="s">
        <v>23</v>
      </c>
      <c r="H4559" s="2" t="s">
        <v>7</v>
      </c>
      <c r="I4559" s="2" t="s">
        <v>7</v>
      </c>
      <c r="J4559" s="17">
        <v>170.47</v>
      </c>
      <c r="L4559" s="30">
        <f>IF(M4559="1000 szt.",((J4559/N4559)/1000),IF(M4559="gram",((J4559/N4559)*1000),J4559/N4559))</f>
        <v>0.87871134020618558</v>
      </c>
      <c r="M4559" s="6" t="s">
        <v>19</v>
      </c>
      <c r="N4559" s="11">
        <v>194</v>
      </c>
      <c r="O4559" s="56" t="s">
        <v>1164</v>
      </c>
    </row>
    <row r="4560" spans="1:15" x14ac:dyDescent="0.3">
      <c r="A4560" s="9">
        <v>45780.756944444445</v>
      </c>
      <c r="B4560" s="2" t="s">
        <v>3</v>
      </c>
      <c r="C4560" s="2" t="s">
        <v>4</v>
      </c>
      <c r="D4560" s="2" t="s">
        <v>1708</v>
      </c>
      <c r="E4560" s="12" t="s">
        <v>58</v>
      </c>
      <c r="F4560" s="12" t="s">
        <v>1895</v>
      </c>
      <c r="G4560" s="2" t="s">
        <v>23</v>
      </c>
      <c r="H4560" s="2" t="s">
        <v>7</v>
      </c>
      <c r="I4560" s="2" t="s">
        <v>7</v>
      </c>
      <c r="J4560" s="17">
        <v>123.02</v>
      </c>
      <c r="L4560" s="30">
        <f>IF(M4560="1000 szt.",((J4560/N4560)/1000),IF(M4560="gram",((J4560/N4560)*1000),J4560/N4560))</f>
        <v>0.87871428571428567</v>
      </c>
      <c r="M4560" s="6" t="s">
        <v>19</v>
      </c>
      <c r="N4560" s="11">
        <v>140</v>
      </c>
      <c r="O4560" s="56" t="s">
        <v>1354</v>
      </c>
    </row>
    <row r="4561" spans="1:15" x14ac:dyDescent="0.3">
      <c r="A4561" s="9">
        <v>45781.450694444444</v>
      </c>
      <c r="B4561" s="2" t="s">
        <v>3</v>
      </c>
      <c r="C4561" s="2" t="s">
        <v>4</v>
      </c>
      <c r="D4561" s="2" t="s">
        <v>1709</v>
      </c>
      <c r="E4561" s="12" t="s">
        <v>60</v>
      </c>
      <c r="F4561" s="12" t="s">
        <v>1894</v>
      </c>
      <c r="G4561" s="2" t="s">
        <v>23</v>
      </c>
      <c r="H4561" s="2" t="s">
        <v>17</v>
      </c>
      <c r="I4561" s="2" t="s">
        <v>18</v>
      </c>
      <c r="J4561" s="17">
        <v>5</v>
      </c>
      <c r="K4561" s="3" t="s">
        <v>2812</v>
      </c>
      <c r="L4561" s="30">
        <f>IF(M4561="1000 szt.",((J4561/N4561)/1000),IF(M4561="gram",((J4561/N4561)*1000),J4561/N4561))</f>
        <v>5</v>
      </c>
      <c r="M4561" s="6" t="s">
        <v>19</v>
      </c>
      <c r="N4561" s="11">
        <v>1</v>
      </c>
      <c r="O4561" s="56" t="s">
        <v>1163</v>
      </c>
    </row>
    <row r="4562" spans="1:15" x14ac:dyDescent="0.3">
      <c r="A4562" s="9">
        <v>45781.759027777778</v>
      </c>
      <c r="B4562" s="2" t="s">
        <v>27</v>
      </c>
      <c r="C4562" s="2" t="s">
        <v>28</v>
      </c>
      <c r="D4562" s="2" t="s">
        <v>1714</v>
      </c>
      <c r="E4562" s="12" t="s">
        <v>63</v>
      </c>
      <c r="F4562" s="12" t="s">
        <v>1696</v>
      </c>
      <c r="G4562" s="2" t="s">
        <v>27</v>
      </c>
      <c r="H4562" s="2" t="s">
        <v>64</v>
      </c>
      <c r="I4562" s="2" t="s">
        <v>1940</v>
      </c>
      <c r="J4562" s="17">
        <v>150</v>
      </c>
      <c r="K4562" s="3" t="s">
        <v>195</v>
      </c>
      <c r="L4562" s="30">
        <f>IF(M4562="1000 szt.",((J4562/N4562)/1000),IF(M4562="gram",((J4562/N4562)*1000),J4562/N4562))</f>
        <v>150</v>
      </c>
      <c r="M4562" s="6" t="s">
        <v>19</v>
      </c>
      <c r="N4562" s="11">
        <v>1</v>
      </c>
      <c r="O4562" s="56" t="s">
        <v>1354</v>
      </c>
    </row>
    <row r="4563" spans="1:15" x14ac:dyDescent="0.3">
      <c r="A4563" s="9">
        <v>45781.864583333336</v>
      </c>
      <c r="B4563" s="2" t="s">
        <v>9</v>
      </c>
      <c r="C4563" s="2" t="s">
        <v>32</v>
      </c>
      <c r="D4563" s="2" t="s">
        <v>1716</v>
      </c>
      <c r="E4563" s="12" t="s">
        <v>242</v>
      </c>
      <c r="G4563" s="2" t="s">
        <v>243</v>
      </c>
      <c r="H4563" s="2" t="s">
        <v>37</v>
      </c>
      <c r="I4563" s="2" t="s">
        <v>324</v>
      </c>
      <c r="J4563" s="17">
        <v>150000</v>
      </c>
      <c r="K4563" s="3" t="s">
        <v>2813</v>
      </c>
      <c r="L4563" s="30">
        <f>IF(M4563="1000 szt.",((J4563/N4563)/1000),IF(M4563="gram",((J4563/N4563)*1000),J4563/N4563))</f>
        <v>150000</v>
      </c>
      <c r="M4563" s="6" t="s">
        <v>19</v>
      </c>
      <c r="N4563" s="11">
        <v>1</v>
      </c>
      <c r="O4563" s="56" t="s">
        <v>1354</v>
      </c>
    </row>
    <row r="4564" spans="1:15" ht="20.399999999999999" x14ac:dyDescent="0.3">
      <c r="A4564" s="9">
        <v>45781.9375</v>
      </c>
      <c r="B4564" s="2" t="s">
        <v>3</v>
      </c>
      <c r="C4564" s="2" t="s">
        <v>4</v>
      </c>
      <c r="D4564" s="2" t="s">
        <v>1709</v>
      </c>
      <c r="E4564" s="12" t="s">
        <v>103</v>
      </c>
      <c r="F4564" s="12" t="s">
        <v>1897</v>
      </c>
      <c r="G4564" s="2" t="s">
        <v>23</v>
      </c>
      <c r="H4564" s="2" t="s">
        <v>17</v>
      </c>
      <c r="I4564" s="2" t="s">
        <v>18</v>
      </c>
      <c r="J4564" s="17">
        <v>6</v>
      </c>
      <c r="K4564" s="3" t="s">
        <v>2814</v>
      </c>
      <c r="L4564" s="30">
        <f>IF(M4564="1000 szt.",((J4564/N4564)/1000),IF(M4564="gram",((J4564/N4564)*1000),J4564/N4564))</f>
        <v>2</v>
      </c>
      <c r="M4564" s="6" t="s">
        <v>19</v>
      </c>
      <c r="N4564" s="11">
        <v>3</v>
      </c>
      <c r="O4564" s="56" t="s">
        <v>1354</v>
      </c>
    </row>
    <row r="4565" spans="1:15" x14ac:dyDescent="0.3">
      <c r="A4565" s="9">
        <v>45782.440972222219</v>
      </c>
      <c r="B4565" s="2" t="s">
        <v>3</v>
      </c>
      <c r="C4565" s="2" t="s">
        <v>4</v>
      </c>
      <c r="D4565" s="2" t="s">
        <v>1708</v>
      </c>
      <c r="E4565" s="12" t="s">
        <v>71</v>
      </c>
      <c r="F4565" s="12" t="s">
        <v>1898</v>
      </c>
      <c r="G4565" s="2" t="s">
        <v>23</v>
      </c>
      <c r="H4565" s="2" t="s">
        <v>7</v>
      </c>
      <c r="I4565" s="2" t="s">
        <v>7</v>
      </c>
      <c r="J4565" s="17">
        <v>70.3</v>
      </c>
      <c r="L4565" s="30">
        <f>IF(M4565="1000 szt.",((J4565/N4565)/1000),IF(M4565="gram",((J4565/N4565)*1000),J4565/N4565))</f>
        <v>0.87874999999999992</v>
      </c>
      <c r="M4565" s="6" t="s">
        <v>19</v>
      </c>
      <c r="N4565" s="11">
        <v>80</v>
      </c>
      <c r="O4565" s="56" t="s">
        <v>1354</v>
      </c>
    </row>
    <row r="4566" spans="1:15" x14ac:dyDescent="0.3">
      <c r="A4566" s="9">
        <v>45782.375</v>
      </c>
      <c r="B4566" s="2" t="s">
        <v>3</v>
      </c>
      <c r="C4566" s="2" t="s">
        <v>4</v>
      </c>
      <c r="D4566" s="2" t="s">
        <v>1709</v>
      </c>
      <c r="E4566" s="12" t="s">
        <v>60</v>
      </c>
      <c r="F4566" s="12" t="s">
        <v>1904</v>
      </c>
      <c r="G4566" s="2" t="s">
        <v>23</v>
      </c>
      <c r="H4566" s="2" t="s">
        <v>64</v>
      </c>
      <c r="I4566" s="2" t="s">
        <v>1940</v>
      </c>
      <c r="J4566" s="17">
        <v>80</v>
      </c>
      <c r="K4566" s="3" t="s">
        <v>122</v>
      </c>
      <c r="L4566" s="30">
        <f>IF(M4566="1000 szt.",((J4566/N4566)/1000),IF(M4566="gram",((J4566/N4566)*1000),J4566/N4566))</f>
        <v>80</v>
      </c>
      <c r="M4566" s="6" t="s">
        <v>19</v>
      </c>
      <c r="N4566" s="11">
        <v>1</v>
      </c>
      <c r="O4566" s="56" t="s">
        <v>1163</v>
      </c>
    </row>
    <row r="4567" spans="1:15" x14ac:dyDescent="0.3">
      <c r="A4567" s="9">
        <v>45782.450694444444</v>
      </c>
      <c r="B4567" s="2" t="s">
        <v>3</v>
      </c>
      <c r="C4567" s="2" t="s">
        <v>4</v>
      </c>
      <c r="D4567" s="2" t="s">
        <v>1708</v>
      </c>
      <c r="E4567" s="12" t="s">
        <v>71</v>
      </c>
      <c r="F4567" s="12" t="s">
        <v>1898</v>
      </c>
      <c r="G4567" s="2" t="s">
        <v>23</v>
      </c>
      <c r="H4567" s="2" t="s">
        <v>7</v>
      </c>
      <c r="I4567" s="2" t="s">
        <v>7</v>
      </c>
      <c r="J4567" s="17">
        <v>21.97</v>
      </c>
      <c r="L4567" s="30">
        <f>IF(M4567="1000 szt.",((J4567/N4567)/1000),IF(M4567="gram",((J4567/N4567)*1000),J4567/N4567))</f>
        <v>0.87879999999999991</v>
      </c>
      <c r="M4567" s="6" t="s">
        <v>19</v>
      </c>
      <c r="N4567" s="11">
        <v>25</v>
      </c>
      <c r="O4567" s="56" t="s">
        <v>1354</v>
      </c>
    </row>
    <row r="4568" spans="1:15" x14ac:dyDescent="0.3">
      <c r="A4568" s="9">
        <v>45782.457638888889</v>
      </c>
      <c r="B4568" s="2" t="s">
        <v>3</v>
      </c>
      <c r="C4568" s="2" t="s">
        <v>4</v>
      </c>
      <c r="D4568" s="2" t="s">
        <v>1708</v>
      </c>
      <c r="E4568" s="12" t="s">
        <v>71</v>
      </c>
      <c r="F4568" s="12" t="s">
        <v>1898</v>
      </c>
      <c r="G4568" s="2" t="s">
        <v>23</v>
      </c>
      <c r="H4568" s="2" t="s">
        <v>7</v>
      </c>
      <c r="I4568" s="2" t="s">
        <v>7</v>
      </c>
      <c r="J4568" s="17">
        <v>35.15</v>
      </c>
      <c r="L4568" s="30">
        <f>IF(M4568="1000 szt.",((J4568/N4568)/1000),IF(M4568="gram",((J4568/N4568)*1000),J4568/N4568))</f>
        <v>0.87874999999999992</v>
      </c>
      <c r="M4568" s="6" t="s">
        <v>19</v>
      </c>
      <c r="N4568" s="11">
        <v>40</v>
      </c>
      <c r="O4568" s="56" t="s">
        <v>1354</v>
      </c>
    </row>
    <row r="4569" spans="1:15" x14ac:dyDescent="0.3">
      <c r="A4569" s="9">
        <v>45782.461111111108</v>
      </c>
      <c r="B4569" s="2" t="s">
        <v>3</v>
      </c>
      <c r="C4569" s="2" t="s">
        <v>4</v>
      </c>
      <c r="D4569" s="2" t="s">
        <v>1708</v>
      </c>
      <c r="E4569" s="12" t="s">
        <v>71</v>
      </c>
      <c r="F4569" s="12" t="s">
        <v>1898</v>
      </c>
      <c r="G4569" s="2" t="s">
        <v>23</v>
      </c>
      <c r="H4569" s="2" t="s">
        <v>7</v>
      </c>
      <c r="I4569" s="2" t="s">
        <v>7</v>
      </c>
      <c r="J4569" s="17">
        <v>158.16</v>
      </c>
      <c r="L4569" s="30">
        <f>IF(M4569="1000 szt.",((J4569/N4569)/1000),IF(M4569="gram",((J4569/N4569)*1000),J4569/N4569))</f>
        <v>0.8786666666666666</v>
      </c>
      <c r="M4569" s="6" t="s">
        <v>19</v>
      </c>
      <c r="N4569" s="11">
        <v>180</v>
      </c>
      <c r="O4569" s="56" t="s">
        <v>1354</v>
      </c>
    </row>
    <row r="4570" spans="1:15" x14ac:dyDescent="0.3">
      <c r="A4570" s="9">
        <v>45782.47152777778</v>
      </c>
      <c r="B4570" s="2" t="s">
        <v>3</v>
      </c>
      <c r="C4570" s="2" t="s">
        <v>4</v>
      </c>
      <c r="D4570" s="2" t="s">
        <v>1708</v>
      </c>
      <c r="E4570" s="12" t="s">
        <v>71</v>
      </c>
      <c r="F4570" s="12" t="s">
        <v>1898</v>
      </c>
      <c r="G4570" s="2" t="s">
        <v>23</v>
      </c>
      <c r="H4570" s="2" t="s">
        <v>7</v>
      </c>
      <c r="I4570" s="2" t="s">
        <v>7</v>
      </c>
      <c r="J4570" s="17">
        <v>35.15</v>
      </c>
      <c r="L4570" s="30">
        <f>IF(M4570="1000 szt.",((J4570/N4570)/1000),IF(M4570="gram",((J4570/N4570)*1000),J4570/N4570))</f>
        <v>0.87874999999999992</v>
      </c>
      <c r="M4570" s="6" t="s">
        <v>19</v>
      </c>
      <c r="N4570" s="11">
        <v>40</v>
      </c>
      <c r="O4570" s="56" t="s">
        <v>1354</v>
      </c>
    </row>
    <row r="4571" spans="1:15" x14ac:dyDescent="0.3">
      <c r="A4571" s="9">
        <v>45782.474999999999</v>
      </c>
      <c r="B4571" s="2" t="s">
        <v>3</v>
      </c>
      <c r="C4571" s="2" t="s">
        <v>4</v>
      </c>
      <c r="D4571" s="2" t="s">
        <v>1708</v>
      </c>
      <c r="E4571" s="12" t="s">
        <v>71</v>
      </c>
      <c r="F4571" s="12" t="s">
        <v>1898</v>
      </c>
      <c r="G4571" s="2" t="s">
        <v>23</v>
      </c>
      <c r="H4571" s="2" t="s">
        <v>7</v>
      </c>
      <c r="I4571" s="2" t="s">
        <v>7</v>
      </c>
      <c r="J4571" s="17">
        <v>118.62</v>
      </c>
      <c r="L4571" s="30">
        <f>IF(M4571="1000 szt.",((J4571/N4571)/1000),IF(M4571="gram",((J4571/N4571)*1000),J4571/N4571))</f>
        <v>0.87866666666666671</v>
      </c>
      <c r="M4571" s="6" t="s">
        <v>19</v>
      </c>
      <c r="N4571" s="11">
        <v>135</v>
      </c>
      <c r="O4571" s="56" t="s">
        <v>1354</v>
      </c>
    </row>
    <row r="4572" spans="1:15" x14ac:dyDescent="0.3">
      <c r="A4572" s="9">
        <v>45782.458333333336</v>
      </c>
      <c r="B4572" s="2" t="s">
        <v>3</v>
      </c>
      <c r="C4572" s="2" t="s">
        <v>4</v>
      </c>
      <c r="D4572" s="2" t="s">
        <v>1709</v>
      </c>
      <c r="E4572" s="12" t="s">
        <v>103</v>
      </c>
      <c r="F4572" s="12" t="s">
        <v>1897</v>
      </c>
      <c r="G4572" s="2" t="s">
        <v>23</v>
      </c>
      <c r="H4572" s="2" t="s">
        <v>17</v>
      </c>
      <c r="I4572" s="2" t="s">
        <v>18</v>
      </c>
      <c r="J4572" s="17">
        <v>2.5</v>
      </c>
      <c r="K4572" s="3" t="s">
        <v>2815</v>
      </c>
      <c r="L4572" s="30">
        <f>IF(M4572="1000 szt.",((J4572/N4572)/1000),IF(M4572="gram",((J4572/N4572)*1000),J4572/N4572))</f>
        <v>2.5</v>
      </c>
      <c r="M4572" s="6" t="s">
        <v>19</v>
      </c>
      <c r="N4572" s="11">
        <v>1</v>
      </c>
      <c r="O4572" s="56" t="s">
        <v>1354</v>
      </c>
    </row>
    <row r="4573" spans="1:15" x14ac:dyDescent="0.3">
      <c r="A4573" s="9">
        <v>45776.789583333331</v>
      </c>
      <c r="B4573" s="2" t="s">
        <v>27</v>
      </c>
      <c r="C4573" s="2" t="s">
        <v>28</v>
      </c>
      <c r="D4573" s="2" t="s">
        <v>1716</v>
      </c>
      <c r="E4573" s="12" t="s">
        <v>1716</v>
      </c>
      <c r="G4573" s="2" t="s">
        <v>27</v>
      </c>
      <c r="H4573" s="2" t="s">
        <v>7</v>
      </c>
      <c r="I4573" s="2" t="s">
        <v>7</v>
      </c>
      <c r="J4573" s="17">
        <v>7275553.2000000002</v>
      </c>
      <c r="L4573" s="30">
        <f>IF(M4573="1000 szt.",((J4573/N4573)/1000),IF(M4573="gram",((J4573/N4573)*1000),J4573/N4573))</f>
        <v>0.87868999999999997</v>
      </c>
      <c r="M4573" s="6" t="s">
        <v>19</v>
      </c>
      <c r="N4573" s="11">
        <v>8280000</v>
      </c>
      <c r="O4573" s="56" t="s">
        <v>1354</v>
      </c>
    </row>
    <row r="4574" spans="1:15" x14ac:dyDescent="0.3">
      <c r="A4574" s="9">
        <v>45776.789583333331</v>
      </c>
      <c r="B4574" s="2" t="s">
        <v>27</v>
      </c>
      <c r="C4574" s="2" t="s">
        <v>28</v>
      </c>
      <c r="D4574" s="2" t="s">
        <v>1716</v>
      </c>
      <c r="E4574" s="12" t="s">
        <v>1716</v>
      </c>
      <c r="G4574" s="2" t="s">
        <v>27</v>
      </c>
      <c r="H4574" s="2" t="s">
        <v>7</v>
      </c>
      <c r="I4574" s="2" t="s">
        <v>7</v>
      </c>
      <c r="J4574" s="17">
        <v>7275553.2000000002</v>
      </c>
      <c r="L4574" s="30">
        <f>IF(M4574="1000 szt.",((J4574/N4574)/1000),IF(M4574="gram",((J4574/N4574)*1000),J4574/N4574))</f>
        <v>0.87868999999999997</v>
      </c>
      <c r="M4574" s="6" t="s">
        <v>19</v>
      </c>
      <c r="N4574" s="11">
        <v>8280000</v>
      </c>
      <c r="O4574" s="56" t="s">
        <v>1164</v>
      </c>
    </row>
    <row r="4575" spans="1:15" x14ac:dyDescent="0.3">
      <c r="A4575" s="9">
        <v>45782.458333333336</v>
      </c>
      <c r="B4575" s="2" t="s">
        <v>3</v>
      </c>
      <c r="C4575" s="2" t="s">
        <v>4</v>
      </c>
      <c r="D4575" s="2" t="s">
        <v>1709</v>
      </c>
      <c r="E4575" s="12" t="s">
        <v>103</v>
      </c>
      <c r="F4575" s="12" t="s">
        <v>1897</v>
      </c>
      <c r="G4575" s="2" t="s">
        <v>23</v>
      </c>
      <c r="H4575" s="2" t="s">
        <v>17</v>
      </c>
      <c r="I4575" s="2" t="s">
        <v>18</v>
      </c>
      <c r="J4575" s="17">
        <v>2.5</v>
      </c>
      <c r="L4575" s="30">
        <f>IF(M4575="1000 szt.",((J4575/N4575)/1000),IF(M4575="gram",((J4575/N4575)*1000),J4575/N4575))</f>
        <v>2.5</v>
      </c>
      <c r="M4575" s="6" t="s">
        <v>19</v>
      </c>
      <c r="N4575" s="11">
        <v>1</v>
      </c>
      <c r="O4575" s="56" t="s">
        <v>1354</v>
      </c>
    </row>
    <row r="4576" spans="1:15" x14ac:dyDescent="0.3">
      <c r="A4576" s="9">
        <v>45782.649305555555</v>
      </c>
      <c r="B4576" s="2" t="s">
        <v>3</v>
      </c>
      <c r="C4576" s="2" t="s">
        <v>4</v>
      </c>
      <c r="D4576" s="2" t="s">
        <v>1709</v>
      </c>
      <c r="E4576" s="12" t="s">
        <v>103</v>
      </c>
      <c r="F4576" s="12" t="s">
        <v>1897</v>
      </c>
      <c r="G4576" s="2" t="s">
        <v>23</v>
      </c>
      <c r="H4576" s="2" t="s">
        <v>17</v>
      </c>
      <c r="I4576" s="2" t="s">
        <v>18</v>
      </c>
      <c r="J4576" s="17">
        <v>2.5</v>
      </c>
      <c r="K4576" s="3" t="s">
        <v>2816</v>
      </c>
      <c r="L4576" s="30">
        <f>IF(M4576="1000 szt.",((J4576/N4576)/1000),IF(M4576="gram",((J4576/N4576)*1000),J4576/N4576))</f>
        <v>2.5</v>
      </c>
      <c r="M4576" s="6" t="s">
        <v>19</v>
      </c>
      <c r="N4576" s="11">
        <v>1</v>
      </c>
      <c r="O4576" s="56" t="s">
        <v>1354</v>
      </c>
    </row>
    <row r="4577" spans="1:15" x14ac:dyDescent="0.3">
      <c r="A4577" s="9">
        <v>45782.649305555555</v>
      </c>
      <c r="B4577" s="2" t="s">
        <v>3</v>
      </c>
      <c r="C4577" s="2" t="s">
        <v>4</v>
      </c>
      <c r="D4577" s="2" t="s">
        <v>1709</v>
      </c>
      <c r="E4577" s="12" t="s">
        <v>103</v>
      </c>
      <c r="F4577" s="12" t="s">
        <v>1897</v>
      </c>
      <c r="G4577" s="2" t="s">
        <v>23</v>
      </c>
      <c r="H4577" s="2" t="s">
        <v>17</v>
      </c>
      <c r="I4577" s="2" t="s">
        <v>18</v>
      </c>
      <c r="J4577" s="17">
        <v>2.5</v>
      </c>
      <c r="K4577" s="3" t="s">
        <v>2817</v>
      </c>
      <c r="L4577" s="30">
        <f>IF(M4577="1000 szt.",((J4577/N4577)/1000),IF(M4577="gram",((J4577/N4577)*1000),J4577/N4577))</f>
        <v>2.5</v>
      </c>
      <c r="M4577" s="6" t="s">
        <v>19</v>
      </c>
      <c r="N4577" s="11">
        <v>1</v>
      </c>
      <c r="O4577" s="56" t="s">
        <v>1354</v>
      </c>
    </row>
    <row r="4578" spans="1:15" x14ac:dyDescent="0.3">
      <c r="A4578" s="9">
        <v>45782.481249999997</v>
      </c>
      <c r="B4578" s="2" t="s">
        <v>3</v>
      </c>
      <c r="C4578" s="2" t="s">
        <v>4</v>
      </c>
      <c r="D4578" s="2" t="s">
        <v>1708</v>
      </c>
      <c r="E4578" s="12" t="s">
        <v>71</v>
      </c>
      <c r="F4578" s="12" t="s">
        <v>1898</v>
      </c>
      <c r="G4578" s="2" t="s">
        <v>23</v>
      </c>
      <c r="H4578" s="2" t="s">
        <v>7</v>
      </c>
      <c r="I4578" s="2" t="s">
        <v>7</v>
      </c>
      <c r="J4578" s="17">
        <v>101.05</v>
      </c>
      <c r="L4578" s="30">
        <f>IF(M4578="1000 szt.",((J4578/N4578)/1000),IF(M4578="gram",((J4578/N4578)*1000),J4578/N4578))</f>
        <v>0.87869565217391299</v>
      </c>
      <c r="M4578" s="6" t="s">
        <v>19</v>
      </c>
      <c r="N4578" s="11">
        <v>115</v>
      </c>
      <c r="O4578" s="56" t="s">
        <v>1354</v>
      </c>
    </row>
    <row r="4579" spans="1:15" x14ac:dyDescent="0.3">
      <c r="A4579" s="9">
        <v>45783.5</v>
      </c>
      <c r="B4579" s="2" t="s">
        <v>3</v>
      </c>
      <c r="C4579" s="2" t="s">
        <v>4</v>
      </c>
      <c r="D4579" s="2" t="s">
        <v>1711</v>
      </c>
      <c r="E4579" s="12" t="s">
        <v>5</v>
      </c>
      <c r="F4579" s="12" t="s">
        <v>1909</v>
      </c>
      <c r="G4579" s="2" t="s">
        <v>6</v>
      </c>
      <c r="H4579" s="2" t="s">
        <v>7</v>
      </c>
      <c r="I4579" s="2" t="s">
        <v>7</v>
      </c>
      <c r="J4579" s="17">
        <v>140.59</v>
      </c>
      <c r="L4579" s="30">
        <f>IF(M4579="1000 szt.",((J4579/N4579)/1000),IF(M4579="gram",((J4579/N4579)*1000),J4579/N4579))</f>
        <v>0.87868750000000007</v>
      </c>
      <c r="M4579" s="6" t="s">
        <v>19</v>
      </c>
      <c r="N4579" s="11">
        <v>160</v>
      </c>
      <c r="O4579" s="56" t="s">
        <v>1354</v>
      </c>
    </row>
    <row r="4580" spans="1:15" x14ac:dyDescent="0.3">
      <c r="A4580" s="9">
        <v>45783.615277777775</v>
      </c>
      <c r="B4580" s="2" t="s">
        <v>3</v>
      </c>
      <c r="C4580" s="2" t="s">
        <v>4</v>
      </c>
      <c r="D4580" s="2" t="s">
        <v>1708</v>
      </c>
      <c r="E4580" s="12" t="s">
        <v>71</v>
      </c>
      <c r="F4580" s="12" t="s">
        <v>1898</v>
      </c>
      <c r="G4580" s="2" t="s">
        <v>23</v>
      </c>
      <c r="H4580" s="2" t="s">
        <v>7</v>
      </c>
      <c r="I4580" s="2" t="s">
        <v>7</v>
      </c>
      <c r="J4580" s="17">
        <v>35.15</v>
      </c>
      <c r="K4580" s="3" t="s">
        <v>2818</v>
      </c>
      <c r="L4580" s="30">
        <f>IF(M4580="1000 szt.",((J4580/N4580)/1000),IF(M4580="gram",((J4580/N4580)*1000),J4580/N4580))</f>
        <v>0.87874999999999992</v>
      </c>
      <c r="M4580" s="6" t="s">
        <v>19</v>
      </c>
      <c r="N4580" s="11">
        <v>40</v>
      </c>
      <c r="O4580" s="56" t="s">
        <v>1354</v>
      </c>
    </row>
    <row r="4581" spans="1:15" x14ac:dyDescent="0.3">
      <c r="A4581" s="9">
        <v>45760.854166666664</v>
      </c>
      <c r="B4581" s="2" t="s">
        <v>3</v>
      </c>
      <c r="C4581" s="2" t="s">
        <v>4</v>
      </c>
      <c r="D4581" s="2" t="s">
        <v>1708</v>
      </c>
      <c r="E4581" s="12" t="s">
        <v>71</v>
      </c>
      <c r="F4581" s="12" t="s">
        <v>1898</v>
      </c>
      <c r="G4581" s="2" t="s">
        <v>23</v>
      </c>
      <c r="H4581" s="2" t="s">
        <v>11</v>
      </c>
      <c r="I4581" s="2" t="s">
        <v>11</v>
      </c>
      <c r="J4581" s="17">
        <v>90</v>
      </c>
      <c r="K4581" s="3" t="s">
        <v>2819</v>
      </c>
      <c r="L4581" s="30">
        <f>IF(M4581="1000 szt.",((J4581/N4581)/1000),IF(M4581="gram",((J4581/N4581)*1000),J4581/N4581))</f>
        <v>1</v>
      </c>
      <c r="M4581" s="6" t="s">
        <v>19</v>
      </c>
      <c r="N4581" s="11">
        <v>90</v>
      </c>
      <c r="O4581" s="56" t="s">
        <v>1163</v>
      </c>
    </row>
    <row r="4582" spans="1:15" x14ac:dyDescent="0.3">
      <c r="A4582" s="9">
        <v>45783.625694444447</v>
      </c>
      <c r="B4582" s="2" t="s">
        <v>3</v>
      </c>
      <c r="C4582" s="2" t="s">
        <v>4</v>
      </c>
      <c r="D4582" s="2" t="s">
        <v>1708</v>
      </c>
      <c r="E4582" s="12" t="s">
        <v>71</v>
      </c>
      <c r="F4582" s="12" t="s">
        <v>1898</v>
      </c>
      <c r="G4582" s="2" t="s">
        <v>23</v>
      </c>
      <c r="H4582" s="2" t="s">
        <v>7</v>
      </c>
      <c r="I4582" s="2" t="s">
        <v>7</v>
      </c>
      <c r="J4582" s="17">
        <v>35.15</v>
      </c>
      <c r="K4582" s="3" t="s">
        <v>2820</v>
      </c>
      <c r="L4582" s="30">
        <f>IF(M4582="1000 szt.",((J4582/N4582)/1000),IF(M4582="gram",((J4582/N4582)*1000),J4582/N4582))</f>
        <v>0.87874999999999992</v>
      </c>
      <c r="M4582" s="6" t="s">
        <v>19</v>
      </c>
      <c r="N4582" s="11">
        <v>40</v>
      </c>
      <c r="O4582" s="56" t="s">
        <v>1354</v>
      </c>
    </row>
    <row r="4583" spans="1:15" x14ac:dyDescent="0.3">
      <c r="A4583" s="9">
        <v>45783.559027777781</v>
      </c>
      <c r="B4583" s="2" t="s">
        <v>3</v>
      </c>
      <c r="C4583" s="2" t="s">
        <v>4</v>
      </c>
      <c r="D4583" s="2" t="s">
        <v>1709</v>
      </c>
      <c r="E4583" s="12" t="s">
        <v>99</v>
      </c>
      <c r="F4583" s="12" t="s">
        <v>1916</v>
      </c>
      <c r="G4583" s="2" t="s">
        <v>23</v>
      </c>
      <c r="H4583" s="2" t="s">
        <v>17</v>
      </c>
      <c r="I4583" s="2" t="s">
        <v>18</v>
      </c>
      <c r="J4583" s="17">
        <v>2.5</v>
      </c>
      <c r="K4583" s="3" t="s">
        <v>2821</v>
      </c>
      <c r="L4583" s="30">
        <f>IF(M4583="1000 szt.",((J4583/N4583)/1000),IF(M4583="gram",((J4583/N4583)*1000),J4583/N4583))</f>
        <v>2.5</v>
      </c>
      <c r="M4583" s="6" t="s">
        <v>19</v>
      </c>
      <c r="N4583" s="11">
        <v>1</v>
      </c>
      <c r="O4583" s="56" t="s">
        <v>1354</v>
      </c>
    </row>
    <row r="4584" spans="1:15" x14ac:dyDescent="0.3">
      <c r="A4584" s="9">
        <v>45763.375</v>
      </c>
      <c r="B4584" s="2" t="s">
        <v>3</v>
      </c>
      <c r="C4584" s="2" t="s">
        <v>4</v>
      </c>
      <c r="D4584" s="2" t="s">
        <v>1708</v>
      </c>
      <c r="E4584" s="12" t="s">
        <v>71</v>
      </c>
      <c r="F4584" s="12" t="s">
        <v>1898</v>
      </c>
      <c r="G4584" s="2" t="s">
        <v>23</v>
      </c>
      <c r="H4584" s="2" t="s">
        <v>11</v>
      </c>
      <c r="I4584" s="2" t="s">
        <v>11</v>
      </c>
      <c r="J4584" s="17">
        <v>35.6</v>
      </c>
      <c r="K4584" s="3" t="s">
        <v>2822</v>
      </c>
      <c r="L4584" s="30">
        <f>IF(M4584="1000 szt.",((J4584/N4584)/1000),IF(M4584="gram",((J4584/N4584)*1000),J4584/N4584))</f>
        <v>10</v>
      </c>
      <c r="M4584" s="6" t="s">
        <v>31</v>
      </c>
      <c r="N4584" s="11">
        <v>3.56</v>
      </c>
      <c r="O4584" s="56" t="s">
        <v>1164</v>
      </c>
    </row>
    <row r="4585" spans="1:15" x14ac:dyDescent="0.3">
      <c r="A4585" s="9">
        <v>45763.375</v>
      </c>
      <c r="B4585" s="2" t="s">
        <v>3</v>
      </c>
      <c r="C4585" s="2" t="s">
        <v>4</v>
      </c>
      <c r="D4585" s="2" t="s">
        <v>1708</v>
      </c>
      <c r="E4585" s="12" t="s">
        <v>71</v>
      </c>
      <c r="F4585" s="12" t="s">
        <v>1898</v>
      </c>
      <c r="G4585" s="2" t="s">
        <v>23</v>
      </c>
      <c r="H4585" s="2" t="s">
        <v>55</v>
      </c>
      <c r="I4585" s="2" t="s">
        <v>57</v>
      </c>
      <c r="J4585" s="17">
        <v>6.5</v>
      </c>
      <c r="L4585" s="30">
        <f>IF(M4585="1000 szt.",((J4585/N4585)/1000),IF(M4585="gram",((J4585/N4585)*1000),J4585/N4585))</f>
        <v>13</v>
      </c>
      <c r="M4585" s="6" t="s">
        <v>46</v>
      </c>
      <c r="N4585" s="11">
        <v>0.5</v>
      </c>
      <c r="O4585" s="56" t="s">
        <v>1164</v>
      </c>
    </row>
    <row r="4586" spans="1:15" x14ac:dyDescent="0.3">
      <c r="A4586" s="9">
        <v>45783.791666666664</v>
      </c>
      <c r="B4586" s="2" t="s">
        <v>27</v>
      </c>
      <c r="C4586" s="2" t="s">
        <v>28</v>
      </c>
      <c r="D4586" s="2" t="s">
        <v>1709</v>
      </c>
      <c r="E4586" s="12" t="s">
        <v>1709</v>
      </c>
      <c r="G4586" s="2" t="s">
        <v>27</v>
      </c>
      <c r="H4586" s="2" t="s">
        <v>37</v>
      </c>
      <c r="I4586" s="2" t="s">
        <v>38</v>
      </c>
      <c r="J4586" s="17">
        <v>65000</v>
      </c>
      <c r="K4586" s="3" t="s">
        <v>2823</v>
      </c>
      <c r="L4586" s="30">
        <f>IF(M4586="1000 szt.",((J4586/N4586)/1000),IF(M4586="gram",((J4586/N4586)*1000),J4586/N4586))</f>
        <v>65000</v>
      </c>
      <c r="M4586" s="6" t="s">
        <v>19</v>
      </c>
      <c r="N4586" s="11">
        <v>1</v>
      </c>
      <c r="O4586" s="56" t="s">
        <v>1165</v>
      </c>
    </row>
    <row r="4587" spans="1:15" ht="20.399999999999999" x14ac:dyDescent="0.3">
      <c r="A4587" s="9">
        <v>45784.114583333336</v>
      </c>
      <c r="B4587" s="2" t="s">
        <v>3</v>
      </c>
      <c r="C4587" s="2" t="s">
        <v>4</v>
      </c>
      <c r="D4587" s="2" t="s">
        <v>1708</v>
      </c>
      <c r="E4587" s="12" t="s">
        <v>58</v>
      </c>
      <c r="F4587" s="12" t="s">
        <v>1895</v>
      </c>
      <c r="G4587" s="2" t="s">
        <v>23</v>
      </c>
      <c r="H4587" s="2" t="s">
        <v>7</v>
      </c>
      <c r="I4587" s="2" t="s">
        <v>7</v>
      </c>
      <c r="J4587" s="17">
        <v>175.74</v>
      </c>
      <c r="K4587" s="3" t="s">
        <v>2824</v>
      </c>
      <c r="L4587" s="30">
        <f>IF(M4587="1000 szt.",((J4587/N4587)/1000),IF(M4587="gram",((J4587/N4587)*1000),J4587/N4587))</f>
        <v>0.87870000000000004</v>
      </c>
      <c r="M4587" s="6" t="s">
        <v>19</v>
      </c>
      <c r="N4587" s="11">
        <v>200</v>
      </c>
      <c r="O4587" s="56" t="s">
        <v>1354</v>
      </c>
    </row>
    <row r="4588" spans="1:15" x14ac:dyDescent="0.3">
      <c r="A4588" s="9">
        <v>45755.716666666667</v>
      </c>
      <c r="B4588" s="2" t="s">
        <v>9</v>
      </c>
      <c r="C4588" s="2" t="s">
        <v>4</v>
      </c>
      <c r="D4588" s="2" t="s">
        <v>1709</v>
      </c>
      <c r="E4588" s="12" t="s">
        <v>52</v>
      </c>
      <c r="F4588" s="12" t="s">
        <v>1695</v>
      </c>
      <c r="G4588" s="2" t="s">
        <v>16</v>
      </c>
      <c r="H4588" s="2" t="s">
        <v>17</v>
      </c>
      <c r="I4588" s="2" t="s">
        <v>18</v>
      </c>
      <c r="J4588" s="17">
        <v>3</v>
      </c>
      <c r="K4588" s="3" t="s">
        <v>2825</v>
      </c>
      <c r="L4588" s="30">
        <f>IF(M4588="1000 szt.",((J4588/N4588)/1000),IF(M4588="gram",((J4588/N4588)*1000),J4588/N4588))</f>
        <v>3</v>
      </c>
      <c r="M4588" s="6" t="s">
        <v>19</v>
      </c>
      <c r="N4588" s="11">
        <v>1</v>
      </c>
      <c r="O4588" s="56" t="s">
        <v>1354</v>
      </c>
    </row>
    <row r="4589" spans="1:15" x14ac:dyDescent="0.3">
      <c r="A4589" s="9">
        <v>45784.368055555555</v>
      </c>
      <c r="B4589" s="2" t="s">
        <v>3</v>
      </c>
      <c r="C4589" s="2" t="s">
        <v>4</v>
      </c>
      <c r="D4589" s="2" t="s">
        <v>1709</v>
      </c>
      <c r="E4589" s="12" t="s">
        <v>103</v>
      </c>
      <c r="F4589" s="12" t="s">
        <v>1897</v>
      </c>
      <c r="G4589" s="2" t="s">
        <v>23</v>
      </c>
      <c r="H4589" s="2" t="s">
        <v>17</v>
      </c>
      <c r="I4589" s="2" t="s">
        <v>18</v>
      </c>
      <c r="J4589" s="17">
        <v>5</v>
      </c>
      <c r="K4589" s="3" t="s">
        <v>1610</v>
      </c>
      <c r="L4589" s="30">
        <f>IF(M4589="1000 szt.",((J4589/N4589)/1000),IF(M4589="gram",((J4589/N4589)*1000),J4589/N4589))</f>
        <v>2.5</v>
      </c>
      <c r="M4589" s="6" t="s">
        <v>19</v>
      </c>
      <c r="N4589" s="11">
        <v>2</v>
      </c>
      <c r="O4589" s="56" t="s">
        <v>1354</v>
      </c>
    </row>
    <row r="4590" spans="1:15" x14ac:dyDescent="0.3">
      <c r="A4590" s="9">
        <v>45784.409722222219</v>
      </c>
      <c r="B4590" s="2" t="s">
        <v>9</v>
      </c>
      <c r="C4590" s="2" t="s">
        <v>4</v>
      </c>
      <c r="D4590" s="2" t="s">
        <v>1709</v>
      </c>
      <c r="E4590" s="12" t="s">
        <v>52</v>
      </c>
      <c r="F4590" s="12" t="s">
        <v>1695</v>
      </c>
      <c r="G4590" s="2" t="s">
        <v>16</v>
      </c>
      <c r="H4590" s="2" t="s">
        <v>17</v>
      </c>
      <c r="I4590" s="2" t="s">
        <v>18</v>
      </c>
      <c r="J4590" s="17">
        <v>19.5</v>
      </c>
      <c r="K4590" s="3" t="s">
        <v>2826</v>
      </c>
      <c r="L4590" s="30">
        <f>IF(M4590="1000 szt.",((J4590/N4590)/1000),IF(M4590="gram",((J4590/N4590)*1000),J4590/N4590))</f>
        <v>0.5</v>
      </c>
      <c r="M4590" s="6" t="s">
        <v>19</v>
      </c>
      <c r="N4590" s="11">
        <v>39</v>
      </c>
      <c r="O4590" s="56" t="s">
        <v>1354</v>
      </c>
    </row>
    <row r="4591" spans="1:15" x14ac:dyDescent="0.3">
      <c r="A4591" s="9">
        <v>45784.026388888888</v>
      </c>
      <c r="B4591" s="2" t="s">
        <v>27</v>
      </c>
      <c r="C4591" s="2" t="s">
        <v>32</v>
      </c>
      <c r="D4591" s="2" t="s">
        <v>1708</v>
      </c>
      <c r="E4591" s="12" t="s">
        <v>186</v>
      </c>
      <c r="G4591" s="2" t="s">
        <v>26</v>
      </c>
      <c r="H4591" s="2" t="s">
        <v>7</v>
      </c>
      <c r="I4591" s="2" t="s">
        <v>7</v>
      </c>
      <c r="J4591" s="17">
        <v>26360.7</v>
      </c>
      <c r="L4591" s="30">
        <f>IF(M4591="1000 szt.",((J4591/N4591)/1000),IF(M4591="gram",((J4591/N4591)*1000),J4591/N4591))</f>
        <v>0.87868999999999997</v>
      </c>
      <c r="M4591" s="6" t="s">
        <v>19</v>
      </c>
      <c r="N4591" s="11">
        <v>30000</v>
      </c>
      <c r="O4591" s="56" t="s">
        <v>1354</v>
      </c>
    </row>
    <row r="4592" spans="1:15" x14ac:dyDescent="0.3">
      <c r="A4592" s="9">
        <v>45759.336805555555</v>
      </c>
      <c r="B4592" s="2" t="s">
        <v>27</v>
      </c>
      <c r="C4592" s="2" t="s">
        <v>32</v>
      </c>
      <c r="D4592" s="2" t="s">
        <v>1716</v>
      </c>
      <c r="E4592" s="12" t="s">
        <v>606</v>
      </c>
      <c r="G4592" s="2" t="s">
        <v>243</v>
      </c>
      <c r="H4592" s="2" t="s">
        <v>37</v>
      </c>
      <c r="I4592" s="2" t="s">
        <v>38</v>
      </c>
      <c r="J4592" s="17">
        <v>60000</v>
      </c>
      <c r="K4592" s="3" t="s">
        <v>421</v>
      </c>
      <c r="L4592" s="30">
        <f>IF(M4592="1000 szt.",((J4592/N4592)/1000),IF(M4592="gram",((J4592/N4592)*1000),J4592/N4592))</f>
        <v>60000</v>
      </c>
      <c r="M4592" s="6" t="s">
        <v>19</v>
      </c>
      <c r="N4592" s="11">
        <v>1</v>
      </c>
      <c r="O4592" s="56" t="s">
        <v>1354</v>
      </c>
    </row>
    <row r="4593" spans="1:15" x14ac:dyDescent="0.3">
      <c r="A4593" s="9">
        <v>45784.583333333336</v>
      </c>
      <c r="B4593" s="2" t="s">
        <v>9</v>
      </c>
      <c r="C4593" s="2" t="s">
        <v>4</v>
      </c>
      <c r="D4593" s="2" t="s">
        <v>1708</v>
      </c>
      <c r="E4593" s="12" t="s">
        <v>22</v>
      </c>
      <c r="F4593" s="12" t="s">
        <v>1899</v>
      </c>
      <c r="G4593" s="2" t="s">
        <v>23</v>
      </c>
      <c r="H4593" s="2" t="s">
        <v>11</v>
      </c>
      <c r="I4593" s="2" t="s">
        <v>126</v>
      </c>
      <c r="J4593" s="17">
        <v>4500</v>
      </c>
      <c r="K4593" s="3" t="s">
        <v>2827</v>
      </c>
      <c r="L4593" s="30">
        <f>IF(M4593="1000 szt.",((J4593/N4593)/1000),IF(M4593="gram",((J4593/N4593)*1000),J4593/N4593))</f>
        <v>4500</v>
      </c>
      <c r="M4593" s="6" t="s">
        <v>19</v>
      </c>
      <c r="N4593" s="11">
        <v>1</v>
      </c>
      <c r="O4593" s="56" t="s">
        <v>1354</v>
      </c>
    </row>
    <row r="4594" spans="1:15" x14ac:dyDescent="0.3">
      <c r="A4594" s="9">
        <v>45784.552777777775</v>
      </c>
      <c r="B4594" s="2" t="s">
        <v>9</v>
      </c>
      <c r="C4594" s="2" t="s">
        <v>4</v>
      </c>
      <c r="D4594" s="2" t="s">
        <v>1709</v>
      </c>
      <c r="E4594" s="12" t="s">
        <v>60</v>
      </c>
      <c r="F4594" s="12" t="s">
        <v>1894</v>
      </c>
      <c r="G4594" s="2" t="s">
        <v>23</v>
      </c>
      <c r="H4594" s="2" t="s">
        <v>11</v>
      </c>
      <c r="I4594" s="2" t="s">
        <v>11</v>
      </c>
      <c r="J4594" s="17">
        <v>12000</v>
      </c>
      <c r="K4594" s="3" t="s">
        <v>2828</v>
      </c>
      <c r="L4594" s="30">
        <f>IF(M4594="1000 szt.",((J4594/N4594)/1000),IF(M4594="gram",((J4594/N4594)*1000),J4594/N4594))</f>
        <v>40</v>
      </c>
      <c r="M4594" s="6" t="s">
        <v>19</v>
      </c>
      <c r="N4594" s="11">
        <v>300</v>
      </c>
      <c r="O4594" s="56" t="s">
        <v>1354</v>
      </c>
    </row>
    <row r="4595" spans="1:15" x14ac:dyDescent="0.3">
      <c r="A4595" s="9">
        <v>45784.666666666664</v>
      </c>
      <c r="B4595" s="2" t="s">
        <v>3</v>
      </c>
      <c r="C4595" s="2" t="s">
        <v>4</v>
      </c>
      <c r="D4595" s="2" t="s">
        <v>1708</v>
      </c>
      <c r="E4595" s="12" t="s">
        <v>66</v>
      </c>
      <c r="F4595" s="12" t="s">
        <v>1900</v>
      </c>
      <c r="G4595" s="2" t="s">
        <v>23</v>
      </c>
      <c r="H4595" s="2" t="s">
        <v>7</v>
      </c>
      <c r="I4595" s="2" t="s">
        <v>7</v>
      </c>
      <c r="J4595" s="17">
        <v>105.44</v>
      </c>
      <c r="K4595" s="3" t="s">
        <v>2829</v>
      </c>
      <c r="L4595" s="30">
        <f>IF(M4595="1000 szt.",((J4595/N4595)/1000),IF(M4595="gram",((J4595/N4595)*1000),J4595/N4595))</f>
        <v>0.8786666666666666</v>
      </c>
      <c r="M4595" s="6" t="s">
        <v>19</v>
      </c>
      <c r="N4595" s="11">
        <v>120</v>
      </c>
      <c r="O4595" s="56" t="s">
        <v>1163</v>
      </c>
    </row>
    <row r="4596" spans="1:15" x14ac:dyDescent="0.3">
      <c r="A4596" s="9">
        <v>45784.666666666664</v>
      </c>
      <c r="B4596" s="2" t="s">
        <v>3</v>
      </c>
      <c r="C4596" s="2" t="s">
        <v>4</v>
      </c>
      <c r="D4596" s="2" t="s">
        <v>1708</v>
      </c>
      <c r="E4596" s="12" t="s">
        <v>66</v>
      </c>
      <c r="F4596" s="12" t="s">
        <v>1900</v>
      </c>
      <c r="G4596" s="2" t="s">
        <v>23</v>
      </c>
      <c r="H4596" s="2" t="s">
        <v>7</v>
      </c>
      <c r="I4596" s="2" t="s">
        <v>7</v>
      </c>
      <c r="J4596" s="17">
        <v>140.59</v>
      </c>
      <c r="K4596" s="3" t="s">
        <v>2830</v>
      </c>
      <c r="L4596" s="30">
        <f>IF(M4596="1000 szt.",((J4596/N4596)/1000),IF(M4596="gram",((J4596/N4596)*1000),J4596/N4596))</f>
        <v>0.87868750000000007</v>
      </c>
      <c r="M4596" s="6" t="s">
        <v>19</v>
      </c>
      <c r="N4596" s="11">
        <v>160</v>
      </c>
      <c r="O4596" s="56" t="s">
        <v>1163</v>
      </c>
    </row>
    <row r="4597" spans="1:15" x14ac:dyDescent="0.3">
      <c r="A4597" s="9">
        <v>45784.666666666664</v>
      </c>
      <c r="B4597" s="2" t="s">
        <v>3</v>
      </c>
      <c r="C4597" s="2" t="s">
        <v>4</v>
      </c>
      <c r="D4597" s="2" t="s">
        <v>1708</v>
      </c>
      <c r="E4597" s="12" t="s">
        <v>66</v>
      </c>
      <c r="F4597" s="12" t="s">
        <v>1900</v>
      </c>
      <c r="G4597" s="2" t="s">
        <v>23</v>
      </c>
      <c r="H4597" s="2" t="s">
        <v>55</v>
      </c>
      <c r="I4597" s="2" t="s">
        <v>57</v>
      </c>
      <c r="J4597" s="17">
        <v>40</v>
      </c>
      <c r="K4597" s="3" t="s">
        <v>2831</v>
      </c>
      <c r="L4597" s="30">
        <f>IF(M4597="1000 szt.",((J4597/N4597)/1000),IF(M4597="gram",((J4597/N4597)*1000),J4597/N4597))</f>
        <v>40</v>
      </c>
      <c r="M4597" s="6" t="s">
        <v>46</v>
      </c>
      <c r="N4597" s="11">
        <v>1</v>
      </c>
      <c r="O4597" s="56" t="s">
        <v>1163</v>
      </c>
    </row>
    <row r="4598" spans="1:15" x14ac:dyDescent="0.3">
      <c r="A4598" s="9">
        <v>45784.666666666664</v>
      </c>
      <c r="B4598" s="2" t="s">
        <v>3</v>
      </c>
      <c r="C4598" s="2" t="s">
        <v>4</v>
      </c>
      <c r="D4598" s="2" t="s">
        <v>1708</v>
      </c>
      <c r="E4598" s="12" t="s">
        <v>66</v>
      </c>
      <c r="F4598" s="12" t="s">
        <v>1900</v>
      </c>
      <c r="G4598" s="2" t="s">
        <v>23</v>
      </c>
      <c r="H4598" s="2" t="s">
        <v>55</v>
      </c>
      <c r="I4598" s="2" t="s">
        <v>57</v>
      </c>
      <c r="J4598" s="17">
        <v>30</v>
      </c>
      <c r="K4598" s="3" t="s">
        <v>2832</v>
      </c>
      <c r="L4598" s="30">
        <f>IF(M4598="1000 szt.",((J4598/N4598)/1000),IF(M4598="gram",((J4598/N4598)*1000),J4598/N4598))</f>
        <v>30</v>
      </c>
      <c r="M4598" s="6" t="s">
        <v>46</v>
      </c>
      <c r="N4598" s="11">
        <v>1</v>
      </c>
      <c r="O4598" s="56" t="s">
        <v>1163</v>
      </c>
    </row>
    <row r="4599" spans="1:15" x14ac:dyDescent="0.3">
      <c r="A4599" s="9">
        <v>45784.666666666664</v>
      </c>
      <c r="B4599" s="2" t="s">
        <v>3</v>
      </c>
      <c r="C4599" s="2" t="s">
        <v>4</v>
      </c>
      <c r="D4599" s="2" t="s">
        <v>1708</v>
      </c>
      <c r="E4599" s="12" t="s">
        <v>66</v>
      </c>
      <c r="F4599" s="12" t="s">
        <v>1900</v>
      </c>
      <c r="G4599" s="2" t="s">
        <v>23</v>
      </c>
      <c r="H4599" s="2" t="s">
        <v>55</v>
      </c>
      <c r="I4599" s="2" t="s">
        <v>57</v>
      </c>
      <c r="J4599" s="17">
        <v>35</v>
      </c>
      <c r="K4599" s="3" t="s">
        <v>2833</v>
      </c>
      <c r="L4599" s="30">
        <f>IF(M4599="1000 szt.",((J4599/N4599)/1000),IF(M4599="gram",((J4599/N4599)*1000),J4599/N4599))</f>
        <v>35</v>
      </c>
      <c r="M4599" s="6" t="s">
        <v>46</v>
      </c>
      <c r="N4599" s="11">
        <v>1</v>
      </c>
      <c r="O4599" s="56" t="s">
        <v>1163</v>
      </c>
    </row>
    <row r="4600" spans="1:15" x14ac:dyDescent="0.3">
      <c r="A4600" s="9">
        <v>45784.666666666664</v>
      </c>
      <c r="B4600" s="2" t="s">
        <v>3</v>
      </c>
      <c r="C4600" s="2" t="s">
        <v>4</v>
      </c>
      <c r="D4600" s="2" t="s">
        <v>1708</v>
      </c>
      <c r="E4600" s="12" t="s">
        <v>66</v>
      </c>
      <c r="F4600" s="12" t="s">
        <v>1900</v>
      </c>
      <c r="G4600" s="2" t="s">
        <v>23</v>
      </c>
      <c r="H4600" s="2" t="s">
        <v>55</v>
      </c>
      <c r="I4600" s="2" t="s">
        <v>57</v>
      </c>
      <c r="J4600" s="17">
        <v>30</v>
      </c>
      <c r="K4600" s="3" t="s">
        <v>2834</v>
      </c>
      <c r="L4600" s="30">
        <f>IF(M4600="1000 szt.",((J4600/N4600)/1000),IF(M4600="gram",((J4600/N4600)*1000),J4600/N4600))</f>
        <v>30</v>
      </c>
      <c r="M4600" s="6" t="s">
        <v>46</v>
      </c>
      <c r="N4600" s="11">
        <v>1</v>
      </c>
      <c r="O4600" s="56" t="s">
        <v>1163</v>
      </c>
    </row>
    <row r="4601" spans="1:15" x14ac:dyDescent="0.3">
      <c r="A4601" s="9">
        <v>45784.666666666664</v>
      </c>
      <c r="B4601" s="2" t="s">
        <v>3</v>
      </c>
      <c r="C4601" s="2" t="s">
        <v>4</v>
      </c>
      <c r="D4601" s="2" t="s">
        <v>1708</v>
      </c>
      <c r="E4601" s="12" t="s">
        <v>66</v>
      </c>
      <c r="F4601" s="12" t="s">
        <v>1900</v>
      </c>
      <c r="G4601" s="2" t="s">
        <v>23</v>
      </c>
      <c r="H4601" s="2" t="s">
        <v>55</v>
      </c>
      <c r="I4601" s="2" t="s">
        <v>57</v>
      </c>
      <c r="J4601" s="17">
        <v>30</v>
      </c>
      <c r="K4601" s="3" t="s">
        <v>2835</v>
      </c>
      <c r="L4601" s="30">
        <f>IF(M4601="1000 szt.",((J4601/N4601)/1000),IF(M4601="gram",((J4601/N4601)*1000),J4601/N4601))</f>
        <v>30</v>
      </c>
      <c r="M4601" s="6" t="s">
        <v>46</v>
      </c>
      <c r="N4601" s="11">
        <v>1</v>
      </c>
      <c r="O4601" s="56" t="s">
        <v>1163</v>
      </c>
    </row>
    <row r="4602" spans="1:15" x14ac:dyDescent="0.3">
      <c r="A4602" s="9">
        <v>45784.666666666664</v>
      </c>
      <c r="B4602" s="2" t="s">
        <v>3</v>
      </c>
      <c r="C4602" s="2" t="s">
        <v>4</v>
      </c>
      <c r="D4602" s="2" t="s">
        <v>1708</v>
      </c>
      <c r="E4602" s="12" t="s">
        <v>66</v>
      </c>
      <c r="F4602" s="12" t="s">
        <v>1900</v>
      </c>
      <c r="G4602" s="2" t="s">
        <v>23</v>
      </c>
      <c r="H4602" s="2" t="s">
        <v>55</v>
      </c>
      <c r="I4602" s="2" t="s">
        <v>57</v>
      </c>
      <c r="J4602" s="17">
        <v>80</v>
      </c>
      <c r="K4602" s="3" t="s">
        <v>2836</v>
      </c>
      <c r="L4602" s="30">
        <f>IF(M4602="1000 szt.",((J4602/N4602)/1000),IF(M4602="gram",((J4602/N4602)*1000),J4602/N4602))</f>
        <v>40</v>
      </c>
      <c r="M4602" s="6" t="s">
        <v>46</v>
      </c>
      <c r="N4602" s="11">
        <v>2</v>
      </c>
      <c r="O4602" s="56" t="s">
        <v>1163</v>
      </c>
    </row>
    <row r="4603" spans="1:15" x14ac:dyDescent="0.3">
      <c r="A4603" s="9">
        <v>45784.993055555555</v>
      </c>
      <c r="B4603" s="2" t="s">
        <v>3</v>
      </c>
      <c r="C4603" s="2" t="s">
        <v>4</v>
      </c>
      <c r="D4603" s="2" t="s">
        <v>1708</v>
      </c>
      <c r="E4603" s="12" t="s">
        <v>71</v>
      </c>
      <c r="F4603" s="12" t="s">
        <v>1898</v>
      </c>
      <c r="G4603" s="2" t="s">
        <v>23</v>
      </c>
      <c r="H4603" s="2" t="s">
        <v>7</v>
      </c>
      <c r="I4603" s="2" t="s">
        <v>7</v>
      </c>
      <c r="J4603" s="17">
        <v>79.08</v>
      </c>
      <c r="L4603" s="30">
        <f>IF(M4603="1000 szt.",((J4603/N4603)/1000),IF(M4603="gram",((J4603/N4603)*1000),J4603/N4603))</f>
        <v>0.8786666666666666</v>
      </c>
      <c r="M4603" s="6" t="s">
        <v>19</v>
      </c>
      <c r="N4603" s="11">
        <v>90</v>
      </c>
      <c r="O4603" s="56" t="s">
        <v>1164</v>
      </c>
    </row>
    <row r="4604" spans="1:15" x14ac:dyDescent="0.3">
      <c r="A4604" s="9">
        <v>45784.953472222223</v>
      </c>
      <c r="B4604" s="2" t="s">
        <v>9</v>
      </c>
      <c r="C4604" s="2" t="s">
        <v>32</v>
      </c>
      <c r="D4604" s="2" t="s">
        <v>1712</v>
      </c>
      <c r="E4604" s="12" t="s">
        <v>162</v>
      </c>
      <c r="G4604" s="2" t="s">
        <v>250</v>
      </c>
      <c r="H4604" s="2" t="s">
        <v>10</v>
      </c>
      <c r="I4604" s="2" t="s">
        <v>200</v>
      </c>
      <c r="L4604" s="30">
        <f>IF(M4604="1000 szt.",((J4604/N4604)/1000),IF(M4604="gram",((J4604/N4604)*1000),J4604/N4604))</f>
        <v>0</v>
      </c>
      <c r="M4604" s="6" t="s">
        <v>31</v>
      </c>
      <c r="N4604" s="11">
        <v>0.15884000000000001</v>
      </c>
      <c r="O4604" s="56" t="s">
        <v>1165</v>
      </c>
    </row>
    <row r="4605" spans="1:15" x14ac:dyDescent="0.3">
      <c r="A4605" s="9">
        <v>45784.953472222223</v>
      </c>
      <c r="B4605" s="2" t="s">
        <v>9</v>
      </c>
      <c r="C4605" s="2" t="s">
        <v>32</v>
      </c>
      <c r="D4605" s="2" t="s">
        <v>1712</v>
      </c>
      <c r="E4605" s="12" t="s">
        <v>162</v>
      </c>
      <c r="G4605" s="2" t="s">
        <v>250</v>
      </c>
      <c r="H4605" s="2" t="s">
        <v>10</v>
      </c>
      <c r="I4605" s="2" t="s">
        <v>11</v>
      </c>
      <c r="K4605" s="3" t="s">
        <v>2259</v>
      </c>
      <c r="L4605" s="30">
        <f>IF(M4605="1000 szt.",((J4605/N4605)/1000),IF(M4605="gram",((J4605/N4605)*1000),J4605/N4605))</f>
        <v>0</v>
      </c>
      <c r="M4605" s="6" t="s">
        <v>31</v>
      </c>
      <c r="N4605" s="11">
        <v>2.7567499999999998</v>
      </c>
      <c r="O4605" s="56" t="s">
        <v>1165</v>
      </c>
    </row>
    <row r="4606" spans="1:15" x14ac:dyDescent="0.3">
      <c r="A4606" s="9">
        <v>45785.4</v>
      </c>
      <c r="B4606" s="2" t="s">
        <v>3</v>
      </c>
      <c r="C4606" s="2" t="s">
        <v>4</v>
      </c>
      <c r="D4606" s="2" t="s">
        <v>1708</v>
      </c>
      <c r="E4606" s="12" t="s">
        <v>58</v>
      </c>
      <c r="F4606" s="12" t="s">
        <v>1895</v>
      </c>
      <c r="G4606" s="2" t="s">
        <v>23</v>
      </c>
      <c r="H4606" s="2" t="s">
        <v>64</v>
      </c>
      <c r="I4606" s="2" t="s">
        <v>1940</v>
      </c>
      <c r="K4606" s="3" t="s">
        <v>122</v>
      </c>
      <c r="L4606" s="30">
        <f>IF(M4606="1000 szt.",((J4606/N4606)/1000),IF(M4606="gram",((J4606/N4606)*1000),J4606/N4606))</f>
        <v>0</v>
      </c>
      <c r="M4606" s="6" t="s">
        <v>19</v>
      </c>
      <c r="N4606" s="11">
        <v>1</v>
      </c>
      <c r="O4606" s="56" t="s">
        <v>1163</v>
      </c>
    </row>
    <row r="4607" spans="1:15" x14ac:dyDescent="0.3">
      <c r="A4607" s="9">
        <v>45785.4</v>
      </c>
      <c r="B4607" s="2" t="s">
        <v>3</v>
      </c>
      <c r="C4607" s="2" t="s">
        <v>4</v>
      </c>
      <c r="D4607" s="2" t="s">
        <v>1708</v>
      </c>
      <c r="E4607" s="12" t="s">
        <v>58</v>
      </c>
      <c r="F4607" s="12" t="s">
        <v>1895</v>
      </c>
      <c r="G4607" s="2" t="s">
        <v>23</v>
      </c>
      <c r="H4607" s="2" t="s">
        <v>7</v>
      </c>
      <c r="I4607" s="2" t="s">
        <v>7</v>
      </c>
      <c r="J4607" s="17">
        <v>316.33</v>
      </c>
      <c r="K4607" s="3" t="s">
        <v>2837</v>
      </c>
      <c r="L4607" s="30">
        <f>IF(M4607="1000 szt.",((J4607/N4607)/1000),IF(M4607="gram",((J4607/N4607)*1000),J4607/N4607))</f>
        <v>0.87869444444444444</v>
      </c>
      <c r="M4607" s="6" t="s">
        <v>19</v>
      </c>
      <c r="N4607" s="11">
        <v>360</v>
      </c>
      <c r="O4607" s="56" t="s">
        <v>1163</v>
      </c>
    </row>
    <row r="4608" spans="1:15" x14ac:dyDescent="0.3">
      <c r="A4608" s="9">
        <v>45785.503472222219</v>
      </c>
      <c r="B4608" s="2" t="s">
        <v>27</v>
      </c>
      <c r="C4608" s="2" t="s">
        <v>32</v>
      </c>
      <c r="D4608" s="2" t="s">
        <v>1709</v>
      </c>
      <c r="E4608" s="12" t="s">
        <v>99</v>
      </c>
      <c r="G4608" s="2" t="s">
        <v>23</v>
      </c>
      <c r="H4608" s="2" t="s">
        <v>55</v>
      </c>
      <c r="I4608" s="2" t="s">
        <v>57</v>
      </c>
      <c r="J4608" s="17">
        <v>200</v>
      </c>
      <c r="L4608" s="30">
        <f>IF(M4608="1000 szt.",((J4608/N4608)/1000),IF(M4608="gram",((J4608/N4608)*1000),J4608/N4608))</f>
        <v>40</v>
      </c>
      <c r="M4608" s="6" t="s">
        <v>46</v>
      </c>
      <c r="N4608" s="11">
        <v>5</v>
      </c>
      <c r="O4608" s="56" t="s">
        <v>1354</v>
      </c>
    </row>
    <row r="4609" spans="1:15" x14ac:dyDescent="0.3">
      <c r="A4609" s="9">
        <v>45785.517361111109</v>
      </c>
      <c r="B4609" s="2" t="s">
        <v>3</v>
      </c>
      <c r="C4609" s="2" t="s">
        <v>4</v>
      </c>
      <c r="D4609" s="2" t="s">
        <v>1708</v>
      </c>
      <c r="E4609" s="12" t="s">
        <v>71</v>
      </c>
      <c r="F4609" s="12" t="s">
        <v>1898</v>
      </c>
      <c r="G4609" s="2" t="s">
        <v>23</v>
      </c>
      <c r="H4609" s="2" t="s">
        <v>7</v>
      </c>
      <c r="I4609" s="2" t="s">
        <v>7</v>
      </c>
      <c r="J4609" s="17">
        <v>42.18</v>
      </c>
      <c r="L4609" s="30">
        <f>IF(M4609="1000 szt.",((J4609/N4609)/1000),IF(M4609="gram",((J4609/N4609)*1000),J4609/N4609))</f>
        <v>0.87875000000000003</v>
      </c>
      <c r="M4609" s="6" t="s">
        <v>19</v>
      </c>
      <c r="N4609" s="11">
        <v>48</v>
      </c>
      <c r="O4609" s="56" t="s">
        <v>1354</v>
      </c>
    </row>
    <row r="4610" spans="1:15" ht="20.399999999999999" x14ac:dyDescent="0.3">
      <c r="A4610" s="9">
        <v>45785.548611111109</v>
      </c>
      <c r="B4610" s="2" t="s">
        <v>9</v>
      </c>
      <c r="C4610" s="2" t="s">
        <v>4</v>
      </c>
      <c r="D4610" s="2" t="s">
        <v>1709</v>
      </c>
      <c r="E4610" s="12" t="s">
        <v>60</v>
      </c>
      <c r="F4610" s="12" t="s">
        <v>1894</v>
      </c>
      <c r="G4610" s="2" t="s">
        <v>23</v>
      </c>
      <c r="H4610" s="2" t="s">
        <v>11</v>
      </c>
      <c r="I4610" s="2" t="s">
        <v>11</v>
      </c>
      <c r="J4610" s="17">
        <v>34000</v>
      </c>
      <c r="K4610" s="3" t="s">
        <v>2838</v>
      </c>
      <c r="L4610" s="30">
        <f>IF(M4610="1000 szt.",((J4610/N4610)/1000),IF(M4610="gram",((J4610/N4610)*1000),J4610/N4610))</f>
        <v>34000</v>
      </c>
      <c r="M4610" s="6" t="s">
        <v>19</v>
      </c>
      <c r="N4610" s="11">
        <v>1</v>
      </c>
      <c r="O4610" s="56" t="s">
        <v>1354</v>
      </c>
    </row>
    <row r="4611" spans="1:15" x14ac:dyDescent="0.3">
      <c r="A4611" s="9">
        <v>45785.923611111109</v>
      </c>
      <c r="B4611" s="2" t="s">
        <v>3</v>
      </c>
      <c r="C4611" s="2" t="s">
        <v>4</v>
      </c>
      <c r="D4611" s="2" t="s">
        <v>1708</v>
      </c>
      <c r="E4611" s="12" t="s">
        <v>71</v>
      </c>
      <c r="F4611" s="12" t="s">
        <v>1898</v>
      </c>
      <c r="G4611" s="2" t="s">
        <v>23</v>
      </c>
      <c r="H4611" s="2" t="s">
        <v>7</v>
      </c>
      <c r="I4611" s="2" t="s">
        <v>7</v>
      </c>
      <c r="J4611" s="17">
        <v>50.96</v>
      </c>
      <c r="K4611" s="3" t="s">
        <v>2839</v>
      </c>
      <c r="L4611" s="30">
        <f>IF(M4611="1000 szt.",((J4611/N4611)/1000),IF(M4611="gram",((J4611/N4611)*1000),J4611/N4611))</f>
        <v>0.87862068965517248</v>
      </c>
      <c r="M4611" s="6" t="s">
        <v>19</v>
      </c>
      <c r="N4611" s="11">
        <v>58</v>
      </c>
      <c r="O4611" s="56" t="s">
        <v>1354</v>
      </c>
    </row>
    <row r="4612" spans="1:15" x14ac:dyDescent="0.3">
      <c r="A4612" s="9">
        <v>45785.923611111109</v>
      </c>
      <c r="B4612" s="2" t="s">
        <v>3</v>
      </c>
      <c r="C4612" s="2" t="s">
        <v>4</v>
      </c>
      <c r="D4612" s="2" t="s">
        <v>1708</v>
      </c>
      <c r="E4612" s="12" t="s">
        <v>71</v>
      </c>
      <c r="F4612" s="12" t="s">
        <v>1898</v>
      </c>
      <c r="G4612" s="2" t="s">
        <v>23</v>
      </c>
      <c r="H4612" s="2" t="s">
        <v>7</v>
      </c>
      <c r="I4612" s="2" t="s">
        <v>7</v>
      </c>
      <c r="J4612" s="17">
        <v>49.21</v>
      </c>
      <c r="L4612" s="30">
        <f>IF(M4612="1000 szt.",((J4612/N4612)/1000),IF(M4612="gram",((J4612/N4612)*1000),J4612/N4612))</f>
        <v>0.87875000000000003</v>
      </c>
      <c r="M4612" s="6" t="s">
        <v>19</v>
      </c>
      <c r="N4612" s="11">
        <v>56</v>
      </c>
      <c r="O4612" s="56" t="s">
        <v>1354</v>
      </c>
    </row>
    <row r="4613" spans="1:15" ht="51" x14ac:dyDescent="0.3">
      <c r="A4613" s="9">
        <v>45785.890972222223</v>
      </c>
      <c r="B4613" s="2" t="s">
        <v>9</v>
      </c>
      <c r="C4613" s="2" t="s">
        <v>4</v>
      </c>
      <c r="D4613" s="2" t="s">
        <v>1709</v>
      </c>
      <c r="E4613" s="12" t="s">
        <v>103</v>
      </c>
      <c r="F4613" s="12" t="s">
        <v>1897</v>
      </c>
      <c r="G4613" s="2" t="s">
        <v>23</v>
      </c>
      <c r="H4613" s="2" t="s">
        <v>37</v>
      </c>
      <c r="I4613" s="2" t="s">
        <v>38</v>
      </c>
      <c r="J4613" s="17">
        <v>140000</v>
      </c>
      <c r="K4613" s="3" t="s">
        <v>2840</v>
      </c>
      <c r="L4613" s="30">
        <f>IF(M4613="1000 szt.",((J4613/N4613)/1000),IF(M4613="gram",((J4613/N4613)*1000),J4613/N4613))</f>
        <v>140000</v>
      </c>
      <c r="M4613" s="6" t="s">
        <v>19</v>
      </c>
      <c r="N4613" s="11">
        <v>1</v>
      </c>
      <c r="O4613" s="56" t="s">
        <v>1354</v>
      </c>
    </row>
    <row r="4614" spans="1:15" x14ac:dyDescent="0.3">
      <c r="A4614" s="9">
        <v>45786.319444444445</v>
      </c>
      <c r="B4614" s="2" t="s">
        <v>3</v>
      </c>
      <c r="C4614" s="2" t="s">
        <v>32</v>
      </c>
      <c r="D4614" s="2" t="s">
        <v>1712</v>
      </c>
      <c r="E4614" s="12" t="s">
        <v>162</v>
      </c>
      <c r="F4614" s="12" t="s">
        <v>1717</v>
      </c>
      <c r="G4614" s="2" t="s">
        <v>250</v>
      </c>
      <c r="H4614" s="2" t="s">
        <v>37</v>
      </c>
      <c r="I4614" s="2" t="s">
        <v>364</v>
      </c>
      <c r="J4614" s="17">
        <v>107600</v>
      </c>
      <c r="L4614" s="30">
        <f>IF(M4614="1000 szt.",((J4614/N4614)/1000),IF(M4614="gram",((J4614/N4614)*1000),J4614/N4614))</f>
        <v>107600</v>
      </c>
      <c r="M4614" s="6" t="s">
        <v>19</v>
      </c>
      <c r="N4614" s="11">
        <v>1</v>
      </c>
      <c r="O4614" s="56" t="s">
        <v>1354</v>
      </c>
    </row>
    <row r="4615" spans="1:15" x14ac:dyDescent="0.3">
      <c r="A4615" s="9">
        <v>45786.319444444445</v>
      </c>
      <c r="B4615" s="2" t="s">
        <v>3</v>
      </c>
      <c r="C4615" s="2" t="s">
        <v>32</v>
      </c>
      <c r="D4615" s="2" t="s">
        <v>1712</v>
      </c>
      <c r="E4615" s="12" t="s">
        <v>162</v>
      </c>
      <c r="F4615" s="12" t="s">
        <v>1717</v>
      </c>
      <c r="G4615" s="2" t="s">
        <v>250</v>
      </c>
      <c r="H4615" s="2" t="s">
        <v>37</v>
      </c>
      <c r="I4615" s="2" t="s">
        <v>1942</v>
      </c>
      <c r="J4615" s="17">
        <v>3000</v>
      </c>
      <c r="K4615" s="3" t="s">
        <v>2841</v>
      </c>
      <c r="L4615" s="30">
        <f>IF(M4615="1000 szt.",((J4615/N4615)/1000),IF(M4615="gram",((J4615/N4615)*1000),J4615/N4615))</f>
        <v>3000</v>
      </c>
      <c r="M4615" s="6" t="s">
        <v>19</v>
      </c>
      <c r="N4615" s="11">
        <v>1</v>
      </c>
      <c r="O4615" s="56" t="s">
        <v>1354</v>
      </c>
    </row>
    <row r="4616" spans="1:15" x14ac:dyDescent="0.3">
      <c r="A4616" s="9">
        <v>45786.319444444445</v>
      </c>
      <c r="B4616" s="2" t="s">
        <v>3</v>
      </c>
      <c r="C4616" s="2" t="s">
        <v>32</v>
      </c>
      <c r="D4616" s="2" t="s">
        <v>1712</v>
      </c>
      <c r="E4616" s="12" t="s">
        <v>162</v>
      </c>
      <c r="F4616" s="12" t="s">
        <v>1717</v>
      </c>
      <c r="G4616" s="2" t="s">
        <v>250</v>
      </c>
      <c r="H4616" s="2" t="s">
        <v>37</v>
      </c>
      <c r="I4616" s="2" t="s">
        <v>1942</v>
      </c>
      <c r="J4616" s="17">
        <v>500</v>
      </c>
      <c r="K4616" s="3" t="s">
        <v>2842</v>
      </c>
      <c r="L4616" s="30">
        <f>IF(M4616="1000 szt.",((J4616/N4616)/1000),IF(M4616="gram",((J4616/N4616)*1000),J4616/N4616))</f>
        <v>500</v>
      </c>
      <c r="M4616" s="6" t="s">
        <v>19</v>
      </c>
      <c r="N4616" s="11">
        <v>1</v>
      </c>
      <c r="O4616" s="56" t="s">
        <v>1354</v>
      </c>
    </row>
    <row r="4617" spans="1:15" x14ac:dyDescent="0.3">
      <c r="A4617" s="9">
        <v>45786.319444444445</v>
      </c>
      <c r="B4617" s="2" t="s">
        <v>3</v>
      </c>
      <c r="C4617" s="2" t="s">
        <v>32</v>
      </c>
      <c r="D4617" s="2" t="s">
        <v>1712</v>
      </c>
      <c r="E4617" s="12" t="s">
        <v>162</v>
      </c>
      <c r="F4617" s="12" t="s">
        <v>1717</v>
      </c>
      <c r="G4617" s="2" t="s">
        <v>250</v>
      </c>
      <c r="H4617" s="2" t="s">
        <v>37</v>
      </c>
      <c r="I4617" s="2" t="s">
        <v>1942</v>
      </c>
      <c r="J4617" s="17">
        <v>700</v>
      </c>
      <c r="K4617" s="3" t="s">
        <v>2843</v>
      </c>
      <c r="L4617" s="30">
        <f>IF(M4617="1000 szt.",((J4617/N4617)/1000),IF(M4617="gram",((J4617/N4617)*1000),J4617/N4617))</f>
        <v>700</v>
      </c>
      <c r="M4617" s="6" t="s">
        <v>19</v>
      </c>
      <c r="N4617" s="11">
        <v>1</v>
      </c>
      <c r="O4617" s="56" t="s">
        <v>1354</v>
      </c>
    </row>
    <row r="4618" spans="1:15" x14ac:dyDescent="0.3">
      <c r="A4618" s="9">
        <v>45786.319444444445</v>
      </c>
      <c r="B4618" s="2" t="s">
        <v>3</v>
      </c>
      <c r="C4618" s="2" t="s">
        <v>32</v>
      </c>
      <c r="D4618" s="2" t="s">
        <v>1712</v>
      </c>
      <c r="E4618" s="12" t="s">
        <v>162</v>
      </c>
      <c r="F4618" s="12" t="s">
        <v>1717</v>
      </c>
      <c r="G4618" s="2" t="s">
        <v>250</v>
      </c>
      <c r="H4618" s="2" t="s">
        <v>37</v>
      </c>
      <c r="I4618" s="2" t="s">
        <v>1942</v>
      </c>
      <c r="J4618" s="17">
        <v>600</v>
      </c>
      <c r="K4618" s="3" t="s">
        <v>2844</v>
      </c>
      <c r="L4618" s="30">
        <f>IF(M4618="1000 szt.",((J4618/N4618)/1000),IF(M4618="gram",((J4618/N4618)*1000),J4618/N4618))</f>
        <v>600</v>
      </c>
      <c r="M4618" s="6" t="s">
        <v>19</v>
      </c>
      <c r="N4618" s="11">
        <v>1</v>
      </c>
      <c r="O4618" s="56" t="s">
        <v>1354</v>
      </c>
    </row>
    <row r="4619" spans="1:15" x14ac:dyDescent="0.3">
      <c r="A4619" s="9">
        <v>45786.319444444445</v>
      </c>
      <c r="B4619" s="2" t="s">
        <v>3</v>
      </c>
      <c r="C4619" s="2" t="s">
        <v>32</v>
      </c>
      <c r="D4619" s="2" t="s">
        <v>1712</v>
      </c>
      <c r="E4619" s="12" t="s">
        <v>162</v>
      </c>
      <c r="F4619" s="12" t="s">
        <v>1717</v>
      </c>
      <c r="G4619" s="2" t="s">
        <v>250</v>
      </c>
      <c r="H4619" s="2" t="s">
        <v>37</v>
      </c>
      <c r="I4619" s="2" t="s">
        <v>1942</v>
      </c>
      <c r="J4619" s="17">
        <v>7600</v>
      </c>
      <c r="K4619" s="3" t="s">
        <v>2845</v>
      </c>
      <c r="L4619" s="30">
        <f>IF(M4619="1000 szt.",((J4619/N4619)/1000),IF(M4619="gram",((J4619/N4619)*1000),J4619/N4619))</f>
        <v>7600</v>
      </c>
      <c r="M4619" s="6" t="s">
        <v>19</v>
      </c>
      <c r="N4619" s="11">
        <v>1</v>
      </c>
      <c r="O4619" s="56" t="s">
        <v>1354</v>
      </c>
    </row>
    <row r="4620" spans="1:15" x14ac:dyDescent="0.3">
      <c r="A4620" s="9">
        <v>45786.451388888891</v>
      </c>
      <c r="B4620" s="2" t="s">
        <v>3</v>
      </c>
      <c r="C4620" s="2" t="s">
        <v>4</v>
      </c>
      <c r="D4620" s="2" t="s">
        <v>1708</v>
      </c>
      <c r="E4620" s="12" t="s">
        <v>22</v>
      </c>
      <c r="F4620" s="12" t="s">
        <v>1899</v>
      </c>
      <c r="G4620" s="2" t="s">
        <v>23</v>
      </c>
      <c r="H4620" s="2" t="s">
        <v>7</v>
      </c>
      <c r="I4620" s="2" t="s">
        <v>7</v>
      </c>
      <c r="J4620" s="17">
        <v>158.16</v>
      </c>
      <c r="K4620" s="3" t="s">
        <v>2846</v>
      </c>
      <c r="L4620" s="30">
        <f>IF(M4620="1000 szt.",((J4620/N4620)/1000),IF(M4620="gram",((J4620/N4620)*1000),J4620/N4620))</f>
        <v>0.8786666666666666</v>
      </c>
      <c r="M4620" s="6" t="s">
        <v>19</v>
      </c>
      <c r="N4620" s="11">
        <v>180</v>
      </c>
      <c r="O4620" s="56" t="s">
        <v>1354</v>
      </c>
    </row>
    <row r="4621" spans="1:15" x14ac:dyDescent="0.3">
      <c r="A4621" s="9">
        <v>45771.375</v>
      </c>
      <c r="B4621" s="2" t="s">
        <v>27</v>
      </c>
      <c r="C4621" s="2" t="s">
        <v>32</v>
      </c>
      <c r="D4621" s="2" t="s">
        <v>1708</v>
      </c>
      <c r="E4621" s="12" t="s">
        <v>66</v>
      </c>
      <c r="G4621" s="2" t="s">
        <v>23</v>
      </c>
      <c r="H4621" s="2" t="s">
        <v>37</v>
      </c>
      <c r="I4621" s="2" t="s">
        <v>312</v>
      </c>
      <c r="J4621" s="17">
        <v>18000</v>
      </c>
      <c r="K4621" s="3" t="s">
        <v>2847</v>
      </c>
      <c r="L4621" s="30">
        <f>IF(M4621="1000 szt.",((J4621/N4621)/1000),IF(M4621="gram",((J4621/N4621)*1000),J4621/N4621))</f>
        <v>18000</v>
      </c>
      <c r="M4621" s="6" t="s">
        <v>19</v>
      </c>
      <c r="N4621" s="11">
        <v>1</v>
      </c>
      <c r="O4621" s="56" t="s">
        <v>1169</v>
      </c>
    </row>
    <row r="4622" spans="1:15" x14ac:dyDescent="0.3">
      <c r="A4622" s="9">
        <v>45786.625</v>
      </c>
      <c r="B4622" s="2" t="s">
        <v>9</v>
      </c>
      <c r="C4622" s="2" t="s">
        <v>4</v>
      </c>
      <c r="D4622" s="2" t="s">
        <v>1708</v>
      </c>
      <c r="E4622" s="12" t="s">
        <v>66</v>
      </c>
      <c r="F4622" s="12" t="s">
        <v>1900</v>
      </c>
      <c r="G4622" s="2" t="s">
        <v>23</v>
      </c>
      <c r="H4622" s="2" t="s">
        <v>37</v>
      </c>
      <c r="I4622" s="2" t="s">
        <v>38</v>
      </c>
      <c r="J4622" s="17">
        <v>40000</v>
      </c>
      <c r="K4622" s="3" t="s">
        <v>2848</v>
      </c>
      <c r="L4622" s="30">
        <f>IF(M4622="1000 szt.",((J4622/N4622)/1000),IF(M4622="gram",((J4622/N4622)*1000),J4622/N4622))</f>
        <v>40000</v>
      </c>
      <c r="M4622" s="6" t="s">
        <v>19</v>
      </c>
      <c r="N4622" s="11">
        <v>1</v>
      </c>
      <c r="O4622" s="56" t="s">
        <v>1354</v>
      </c>
    </row>
    <row r="4623" spans="1:15" x14ac:dyDescent="0.3">
      <c r="A4623" s="9">
        <v>45786.706944444442</v>
      </c>
      <c r="B4623" s="2" t="s">
        <v>9</v>
      </c>
      <c r="C4623" s="2" t="s">
        <v>4</v>
      </c>
      <c r="D4623" s="2" t="s">
        <v>1709</v>
      </c>
      <c r="E4623" s="12" t="s">
        <v>224</v>
      </c>
      <c r="F4623" s="12" t="s">
        <v>1914</v>
      </c>
      <c r="G4623" s="2" t="s">
        <v>23</v>
      </c>
      <c r="H4623" s="2" t="s">
        <v>37</v>
      </c>
      <c r="I4623" s="2" t="s">
        <v>38</v>
      </c>
      <c r="J4623" s="17">
        <v>38000</v>
      </c>
      <c r="K4623" s="3" t="s">
        <v>2849</v>
      </c>
      <c r="L4623" s="30">
        <f>IF(M4623="1000 szt.",((J4623/N4623)/1000),IF(M4623="gram",((J4623/N4623)*1000),J4623/N4623))</f>
        <v>38000</v>
      </c>
      <c r="M4623" s="6" t="s">
        <v>19</v>
      </c>
      <c r="N4623" s="11">
        <v>1</v>
      </c>
      <c r="O4623" s="56" t="s">
        <v>1354</v>
      </c>
    </row>
    <row r="4624" spans="1:15" x14ac:dyDescent="0.3">
      <c r="A4624" s="9">
        <v>45786.708333333336</v>
      </c>
      <c r="B4624" s="2" t="s">
        <v>27</v>
      </c>
      <c r="C4624" s="2" t="s">
        <v>28</v>
      </c>
      <c r="D4624" s="2" t="s">
        <v>1709</v>
      </c>
      <c r="E4624" s="12" t="s">
        <v>1709</v>
      </c>
      <c r="G4624" s="2" t="s">
        <v>27</v>
      </c>
      <c r="H4624" s="2" t="s">
        <v>37</v>
      </c>
      <c r="I4624" s="2" t="s">
        <v>38</v>
      </c>
      <c r="J4624" s="17">
        <v>400000</v>
      </c>
      <c r="K4624" s="3" t="s">
        <v>2850</v>
      </c>
      <c r="L4624" s="30">
        <f>IF(M4624="1000 szt.",((J4624/N4624)/1000),IF(M4624="gram",((J4624/N4624)*1000),J4624/N4624))</f>
        <v>400000</v>
      </c>
      <c r="M4624" s="6" t="s">
        <v>19</v>
      </c>
      <c r="N4624" s="11">
        <v>1</v>
      </c>
      <c r="O4624" s="56" t="s">
        <v>3873</v>
      </c>
    </row>
    <row r="4625" spans="1:15" x14ac:dyDescent="0.3">
      <c r="A4625" s="9">
        <v>45786.826388888891</v>
      </c>
      <c r="B4625" s="2" t="s">
        <v>27</v>
      </c>
      <c r="C4625" s="2" t="s">
        <v>28</v>
      </c>
      <c r="D4625" s="2" t="s">
        <v>1714</v>
      </c>
      <c r="E4625" s="12" t="s">
        <v>33</v>
      </c>
      <c r="G4625" s="2" t="s">
        <v>27</v>
      </c>
      <c r="H4625" s="2" t="s">
        <v>37</v>
      </c>
      <c r="I4625" s="2" t="s">
        <v>38</v>
      </c>
      <c r="J4625" s="17">
        <v>70000</v>
      </c>
      <c r="K4625" s="3" t="s">
        <v>223</v>
      </c>
      <c r="L4625" s="30">
        <f>IF(M4625="1000 szt.",((J4625/N4625)/1000),IF(M4625="gram",((J4625/N4625)*1000),J4625/N4625))</f>
        <v>70000</v>
      </c>
      <c r="M4625" s="6" t="s">
        <v>19</v>
      </c>
      <c r="N4625" s="11">
        <v>1</v>
      </c>
      <c r="O4625" s="56" t="s">
        <v>1354</v>
      </c>
    </row>
    <row r="4626" spans="1:15" ht="20.399999999999999" x14ac:dyDescent="0.3">
      <c r="A4626" s="9">
        <v>45786.928472222222</v>
      </c>
      <c r="B4626" s="2" t="s">
        <v>27</v>
      </c>
      <c r="C4626" s="2" t="s">
        <v>28</v>
      </c>
      <c r="D4626" s="2" t="s">
        <v>1713</v>
      </c>
      <c r="E4626" s="12" t="s">
        <v>1713</v>
      </c>
      <c r="G4626" s="2" t="s">
        <v>27</v>
      </c>
      <c r="H4626" s="2" t="s">
        <v>11</v>
      </c>
      <c r="I4626" s="2" t="s">
        <v>11</v>
      </c>
      <c r="K4626" s="3" t="s">
        <v>2851</v>
      </c>
      <c r="L4626" s="30">
        <f>IF(M4626="1000 szt.",((J4626/N4626)/1000),IF(M4626="gram",((J4626/N4626)*1000),J4626/N4626))</f>
        <v>0</v>
      </c>
      <c r="M4626" s="6" t="s">
        <v>19</v>
      </c>
      <c r="N4626" s="11">
        <v>1</v>
      </c>
      <c r="O4626" s="56" t="s">
        <v>1354</v>
      </c>
    </row>
    <row r="4627" spans="1:15" x14ac:dyDescent="0.3">
      <c r="A4627" s="9">
        <v>45786.895833333336</v>
      </c>
      <c r="B4627" s="2" t="s">
        <v>27</v>
      </c>
      <c r="C4627" s="2" t="s">
        <v>28</v>
      </c>
      <c r="D4627" s="2" t="s">
        <v>1711</v>
      </c>
      <c r="E4627" s="12" t="s">
        <v>13</v>
      </c>
      <c r="G4627" s="2" t="s">
        <v>27</v>
      </c>
      <c r="H4627" s="2" t="s">
        <v>7</v>
      </c>
      <c r="I4627" s="2" t="s">
        <v>7</v>
      </c>
      <c r="J4627" s="17">
        <v>155440.26</v>
      </c>
      <c r="L4627" s="30">
        <f>IF(M4627="1000 szt.",((J4627/N4627)/1000),IF(M4627="gram",((J4627/N4627)*1000),J4627/N4627))</f>
        <v>0.87868999434708883</v>
      </c>
      <c r="M4627" s="6" t="s">
        <v>19</v>
      </c>
      <c r="N4627" s="11">
        <v>176900</v>
      </c>
      <c r="O4627" s="56" t="s">
        <v>1354</v>
      </c>
    </row>
    <row r="4628" spans="1:15" x14ac:dyDescent="0.3">
      <c r="A4628" s="9">
        <v>45787.409722222219</v>
      </c>
      <c r="B4628" s="2" t="s">
        <v>27</v>
      </c>
      <c r="C4628" s="2" t="s">
        <v>32</v>
      </c>
      <c r="D4628" s="2" t="s">
        <v>1714</v>
      </c>
      <c r="E4628" s="12" t="s">
        <v>81</v>
      </c>
      <c r="G4628" s="2" t="s">
        <v>82</v>
      </c>
      <c r="H4628" s="2" t="s">
        <v>11</v>
      </c>
      <c r="I4628" s="2" t="s">
        <v>11</v>
      </c>
      <c r="J4628" s="17">
        <v>80000</v>
      </c>
      <c r="K4628" s="3" t="s">
        <v>2852</v>
      </c>
      <c r="L4628" s="30">
        <f>IF(M4628="1000 szt.",((J4628/N4628)/1000),IF(M4628="gram",((J4628/N4628)*1000),J4628/N4628))</f>
        <v>80000</v>
      </c>
      <c r="M4628" s="6" t="s">
        <v>19</v>
      </c>
      <c r="N4628" s="11">
        <v>1</v>
      </c>
      <c r="O4628" s="56" t="s">
        <v>1354</v>
      </c>
    </row>
    <row r="4629" spans="1:15" x14ac:dyDescent="0.3">
      <c r="A4629" s="9">
        <v>45787.409722222219</v>
      </c>
      <c r="B4629" s="2" t="s">
        <v>27</v>
      </c>
      <c r="C4629" s="2" t="s">
        <v>32</v>
      </c>
      <c r="D4629" s="2" t="s">
        <v>1714</v>
      </c>
      <c r="E4629" s="12" t="s">
        <v>81</v>
      </c>
      <c r="G4629" s="2" t="s">
        <v>82</v>
      </c>
      <c r="H4629" s="2" t="s">
        <v>11</v>
      </c>
      <c r="I4629" s="2" t="s">
        <v>11</v>
      </c>
      <c r="J4629" s="17">
        <v>170000</v>
      </c>
      <c r="K4629" s="3" t="s">
        <v>2853</v>
      </c>
      <c r="L4629" s="30">
        <f>IF(M4629="1000 szt.",((J4629/N4629)/1000),IF(M4629="gram",((J4629/N4629)*1000),J4629/N4629))</f>
        <v>170000</v>
      </c>
      <c r="M4629" s="6" t="s">
        <v>19</v>
      </c>
      <c r="N4629" s="11">
        <v>1</v>
      </c>
      <c r="O4629" s="56" t="s">
        <v>1354</v>
      </c>
    </row>
    <row r="4630" spans="1:15" x14ac:dyDescent="0.3">
      <c r="A4630" s="9">
        <v>45787.847222222219</v>
      </c>
      <c r="B4630" s="2" t="s">
        <v>3</v>
      </c>
      <c r="C4630" s="2" t="s">
        <v>4</v>
      </c>
      <c r="D4630" s="2" t="s">
        <v>1708</v>
      </c>
      <c r="E4630" s="12" t="s">
        <v>71</v>
      </c>
      <c r="F4630" s="12" t="s">
        <v>1898</v>
      </c>
      <c r="G4630" s="2" t="s">
        <v>23</v>
      </c>
      <c r="H4630" s="2" t="s">
        <v>7</v>
      </c>
      <c r="I4630" s="2" t="s">
        <v>7</v>
      </c>
      <c r="J4630" s="17">
        <v>92.26</v>
      </c>
      <c r="L4630" s="30">
        <f>IF(M4630="1000 szt.",((J4630/N4630)/1000),IF(M4630="gram",((J4630/N4630)*1000),J4630/N4630))</f>
        <v>0.87866666666666671</v>
      </c>
      <c r="M4630" s="6" t="s">
        <v>19</v>
      </c>
      <c r="N4630" s="11">
        <v>105</v>
      </c>
      <c r="O4630" s="56" t="s">
        <v>1164</v>
      </c>
    </row>
    <row r="4631" spans="1:15" x14ac:dyDescent="0.3">
      <c r="A4631" s="9">
        <v>45788.541666666664</v>
      </c>
      <c r="B4631" s="2" t="s">
        <v>3</v>
      </c>
      <c r="C4631" s="2" t="s">
        <v>4</v>
      </c>
      <c r="D4631" s="2" t="s">
        <v>1709</v>
      </c>
      <c r="E4631" s="12" t="s">
        <v>103</v>
      </c>
      <c r="F4631" s="12" t="s">
        <v>1897</v>
      </c>
      <c r="G4631" s="2" t="s">
        <v>23</v>
      </c>
      <c r="H4631" s="2" t="s">
        <v>17</v>
      </c>
      <c r="I4631" s="2" t="s">
        <v>18</v>
      </c>
      <c r="J4631" s="17">
        <v>3</v>
      </c>
      <c r="K4631" s="3" t="s">
        <v>2854</v>
      </c>
      <c r="L4631" s="30">
        <f>IF(M4631="1000 szt.",((J4631/N4631)/1000),IF(M4631="gram",((J4631/N4631)*1000),J4631/N4631))</f>
        <v>3</v>
      </c>
      <c r="M4631" s="6" t="s">
        <v>19</v>
      </c>
      <c r="N4631" s="11">
        <v>1</v>
      </c>
      <c r="O4631" s="56" t="s">
        <v>1354</v>
      </c>
    </row>
    <row r="4632" spans="1:15" x14ac:dyDescent="0.3">
      <c r="A4632" s="9">
        <v>45789.006944444445</v>
      </c>
      <c r="B4632" s="2" t="s">
        <v>3</v>
      </c>
      <c r="C4632" s="2" t="s">
        <v>4</v>
      </c>
      <c r="D4632" s="2" t="s">
        <v>1708</v>
      </c>
      <c r="E4632" s="12" t="s">
        <v>25</v>
      </c>
      <c r="F4632" s="12" t="s">
        <v>1901</v>
      </c>
      <c r="G4632" s="2" t="s">
        <v>26</v>
      </c>
      <c r="H4632" s="2" t="s">
        <v>11</v>
      </c>
      <c r="I4632" s="2" t="s">
        <v>11</v>
      </c>
      <c r="J4632" s="17">
        <v>45</v>
      </c>
      <c r="K4632" s="3" t="s">
        <v>354</v>
      </c>
      <c r="L4632" s="30">
        <f>IF(M4632="1000 szt.",((J4632/N4632)/1000),IF(M4632="gram",((J4632/N4632)*1000),J4632/N4632))</f>
        <v>15</v>
      </c>
      <c r="M4632" s="6" t="s">
        <v>31</v>
      </c>
      <c r="N4632" s="11">
        <v>3</v>
      </c>
      <c r="O4632" s="56" t="s">
        <v>1164</v>
      </c>
    </row>
    <row r="4633" spans="1:15" x14ac:dyDescent="0.3">
      <c r="A4633" s="9">
        <v>45789.006944444445</v>
      </c>
      <c r="B4633" s="2" t="s">
        <v>3</v>
      </c>
      <c r="C4633" s="2" t="s">
        <v>4</v>
      </c>
      <c r="D4633" s="2" t="s">
        <v>1708</v>
      </c>
      <c r="E4633" s="12" t="s">
        <v>25</v>
      </c>
      <c r="F4633" s="12" t="s">
        <v>1901</v>
      </c>
      <c r="G4633" s="2" t="s">
        <v>26</v>
      </c>
      <c r="H4633" s="2" t="s">
        <v>7</v>
      </c>
      <c r="I4633" s="2" t="s">
        <v>7</v>
      </c>
      <c r="J4633" s="17">
        <v>140.59</v>
      </c>
      <c r="L4633" s="30">
        <f>IF(M4633="1000 szt.",((J4633/N4633)/1000),IF(M4633="gram",((J4633/N4633)*1000),J4633/N4633))</f>
        <v>0.87868750000000007</v>
      </c>
      <c r="M4633" s="6" t="s">
        <v>19</v>
      </c>
      <c r="N4633" s="11">
        <v>160</v>
      </c>
      <c r="O4633" s="56" t="s">
        <v>1164</v>
      </c>
    </row>
    <row r="4634" spans="1:15" x14ac:dyDescent="0.3">
      <c r="A4634" s="9">
        <v>45789.142361111109</v>
      </c>
      <c r="B4634" s="2" t="s">
        <v>3</v>
      </c>
      <c r="C4634" s="2" t="s">
        <v>4</v>
      </c>
      <c r="D4634" s="2" t="s">
        <v>1708</v>
      </c>
      <c r="E4634" s="12" t="s">
        <v>58</v>
      </c>
      <c r="F4634" s="12" t="s">
        <v>1895</v>
      </c>
      <c r="G4634" s="2" t="s">
        <v>23</v>
      </c>
      <c r="H4634" s="2" t="s">
        <v>7</v>
      </c>
      <c r="I4634" s="2" t="s">
        <v>7</v>
      </c>
      <c r="J4634" s="17">
        <v>87.87</v>
      </c>
      <c r="K4634" s="3" t="s">
        <v>2855</v>
      </c>
      <c r="L4634" s="30">
        <f>IF(M4634="1000 szt.",((J4634/N4634)/1000),IF(M4634="gram",((J4634/N4634)*1000),J4634/N4634))</f>
        <v>0.87870000000000004</v>
      </c>
      <c r="M4634" s="6" t="s">
        <v>19</v>
      </c>
      <c r="N4634" s="11">
        <v>100</v>
      </c>
      <c r="O4634" s="56" t="s">
        <v>1354</v>
      </c>
    </row>
    <row r="4635" spans="1:15" x14ac:dyDescent="0.3">
      <c r="A4635" s="9">
        <v>45789.411111111112</v>
      </c>
      <c r="B4635" s="2" t="s">
        <v>9</v>
      </c>
      <c r="C4635" s="2" t="s">
        <v>4</v>
      </c>
      <c r="D4635" s="2" t="s">
        <v>1713</v>
      </c>
      <c r="E4635" s="12" t="s">
        <v>3896</v>
      </c>
      <c r="F4635" s="12" t="s">
        <v>1697</v>
      </c>
      <c r="G4635" s="2" t="s">
        <v>16</v>
      </c>
      <c r="H4635" s="2" t="s">
        <v>17</v>
      </c>
      <c r="I4635" s="2" t="s">
        <v>18</v>
      </c>
      <c r="K4635" s="3" t="s">
        <v>2856</v>
      </c>
      <c r="L4635" s="30">
        <f>IF(M4635="1000 szt.",((J4635/N4635)/1000),IF(M4635="gram",((J4635/N4635)*1000),J4635/N4635))</f>
        <v>0</v>
      </c>
      <c r="M4635" s="6" t="s">
        <v>19</v>
      </c>
      <c r="N4635" s="11">
        <v>3</v>
      </c>
      <c r="O4635" s="56" t="s">
        <v>1354</v>
      </c>
    </row>
    <row r="4636" spans="1:15" x14ac:dyDescent="0.3">
      <c r="A4636" s="9">
        <v>45789.440972222219</v>
      </c>
      <c r="B4636" s="2" t="s">
        <v>27</v>
      </c>
      <c r="C4636" s="2" t="s">
        <v>32</v>
      </c>
      <c r="D4636" s="2" t="s">
        <v>1716</v>
      </c>
      <c r="E4636" s="12" t="s">
        <v>277</v>
      </c>
      <c r="G4636" s="2" t="s">
        <v>26</v>
      </c>
      <c r="H4636" s="2" t="s">
        <v>7</v>
      </c>
      <c r="I4636" s="2" t="s">
        <v>7</v>
      </c>
      <c r="J4636" s="17">
        <v>8786.9</v>
      </c>
      <c r="K4636" s="3" t="s">
        <v>2697</v>
      </c>
      <c r="L4636" s="30">
        <f>IF(M4636="1000 szt.",((J4636/N4636)/1000),IF(M4636="gram",((J4636/N4636)*1000),J4636/N4636))</f>
        <v>0.87868999999999997</v>
      </c>
      <c r="M4636" s="6" t="s">
        <v>19</v>
      </c>
      <c r="N4636" s="11">
        <v>10000</v>
      </c>
      <c r="O4636" s="56" t="s">
        <v>1354</v>
      </c>
    </row>
    <row r="4637" spans="1:15" x14ac:dyDescent="0.3">
      <c r="A4637" s="9">
        <v>45789.395833333336</v>
      </c>
      <c r="B4637" s="2" t="s">
        <v>3</v>
      </c>
      <c r="C4637" s="2" t="s">
        <v>4</v>
      </c>
      <c r="D4637" s="2" t="s">
        <v>1708</v>
      </c>
      <c r="E4637" s="12" t="s">
        <v>71</v>
      </c>
      <c r="F4637" s="12" t="s">
        <v>1898</v>
      </c>
      <c r="G4637" s="2" t="s">
        <v>23</v>
      </c>
      <c r="H4637" s="2" t="s">
        <v>55</v>
      </c>
      <c r="I4637" s="2" t="s">
        <v>11</v>
      </c>
      <c r="K4637" s="3" t="s">
        <v>2857</v>
      </c>
      <c r="L4637" s="30">
        <f>IF(M4637="1000 szt.",((J4637/N4637)/1000),IF(M4637="gram",((J4637/N4637)*1000),J4637/N4637))</f>
        <v>0</v>
      </c>
      <c r="M4637" s="6" t="s">
        <v>46</v>
      </c>
      <c r="N4637" s="11">
        <v>2</v>
      </c>
      <c r="O4637" s="56" t="s">
        <v>1164</v>
      </c>
    </row>
    <row r="4638" spans="1:15" x14ac:dyDescent="0.3">
      <c r="A4638" s="9">
        <v>45789.163888888892</v>
      </c>
      <c r="B4638" s="2" t="s">
        <v>3</v>
      </c>
      <c r="C4638" s="2" t="s">
        <v>32</v>
      </c>
      <c r="D4638" s="2" t="s">
        <v>1716</v>
      </c>
      <c r="E4638" s="12" t="s">
        <v>1912</v>
      </c>
      <c r="G4638" s="2" t="s">
        <v>26</v>
      </c>
      <c r="H4638" s="2" t="s">
        <v>7</v>
      </c>
      <c r="I4638" s="2" t="s">
        <v>7</v>
      </c>
      <c r="J4638" s="17">
        <v>26360.7</v>
      </c>
      <c r="L4638" s="30">
        <f>IF(M4638="1000 szt.",((J4638/N4638)/1000),IF(M4638="gram",((J4638/N4638)*1000),J4638/N4638))</f>
        <v>0.87868999999999997</v>
      </c>
      <c r="M4638" s="6" t="s">
        <v>19</v>
      </c>
      <c r="N4638" s="11">
        <v>30000</v>
      </c>
      <c r="O4638" s="56" t="s">
        <v>1354</v>
      </c>
    </row>
    <row r="4639" spans="1:15" ht="20.399999999999999" x14ac:dyDescent="0.3">
      <c r="A4639" s="9">
        <v>45789.465277777781</v>
      </c>
      <c r="B4639" s="2" t="s">
        <v>9</v>
      </c>
      <c r="C4639" s="2" t="s">
        <v>32</v>
      </c>
      <c r="D4639" s="2" t="s">
        <v>1710</v>
      </c>
      <c r="E4639" s="12" t="s">
        <v>167</v>
      </c>
      <c r="G4639" s="2" t="s">
        <v>16</v>
      </c>
      <c r="H4639" s="2" t="s">
        <v>17</v>
      </c>
      <c r="I4639" s="2" t="s">
        <v>18</v>
      </c>
      <c r="J4639" s="17">
        <v>5</v>
      </c>
      <c r="K4639" s="3" t="s">
        <v>2858</v>
      </c>
      <c r="L4639" s="30">
        <f>IF(M4639="1000 szt.",((J4639/N4639)/1000),IF(M4639="gram",((J4639/N4639)*1000),J4639/N4639))</f>
        <v>5</v>
      </c>
      <c r="M4639" s="6" t="s">
        <v>19</v>
      </c>
      <c r="N4639" s="11">
        <v>1</v>
      </c>
      <c r="O4639" s="56" t="s">
        <v>1354</v>
      </c>
    </row>
    <row r="4640" spans="1:15" x14ac:dyDescent="0.3">
      <c r="A4640" s="9">
        <v>45789.634027777778</v>
      </c>
      <c r="B4640" s="2" t="s">
        <v>27</v>
      </c>
      <c r="C4640" s="2" t="s">
        <v>28</v>
      </c>
      <c r="D4640" s="2" t="s">
        <v>1709</v>
      </c>
      <c r="E4640" s="12" t="s">
        <v>1709</v>
      </c>
      <c r="G4640" s="2" t="s">
        <v>27</v>
      </c>
      <c r="H4640" s="2" t="s">
        <v>37</v>
      </c>
      <c r="I4640" s="2" t="s">
        <v>38</v>
      </c>
      <c r="J4640" s="17">
        <v>250000</v>
      </c>
      <c r="K4640" s="3" t="s">
        <v>2859</v>
      </c>
      <c r="L4640" s="30">
        <f>IF(M4640="1000 szt.",((J4640/N4640)/1000),IF(M4640="gram",((J4640/N4640)*1000),J4640/N4640))</f>
        <v>250000</v>
      </c>
      <c r="M4640" s="6" t="s">
        <v>19</v>
      </c>
      <c r="N4640" s="11">
        <v>1</v>
      </c>
      <c r="O4640" s="56" t="s">
        <v>3873</v>
      </c>
    </row>
    <row r="4641" spans="1:15" x14ac:dyDescent="0.3">
      <c r="A4641" s="9">
        <v>45789.604166666664</v>
      </c>
      <c r="B4641" s="2" t="s">
        <v>27</v>
      </c>
      <c r="C4641" s="2" t="s">
        <v>32</v>
      </c>
      <c r="D4641" s="2" t="s">
        <v>1714</v>
      </c>
      <c r="E4641" s="12" t="s">
        <v>212</v>
      </c>
      <c r="G4641" s="2" t="s">
        <v>82</v>
      </c>
      <c r="H4641" s="2" t="s">
        <v>29</v>
      </c>
      <c r="I4641" s="2" t="s">
        <v>30</v>
      </c>
      <c r="J4641" s="17">
        <v>22115.77</v>
      </c>
      <c r="L4641" s="30">
        <f>IF(M4641="1000 szt.",((J4641/N4641)/1000),IF(M4641="gram",((J4641/N4641)*1000),J4641/N4641))</f>
        <v>668.15015105740179</v>
      </c>
      <c r="M4641" s="6" t="s">
        <v>31</v>
      </c>
      <c r="N4641" s="11">
        <v>33.1</v>
      </c>
      <c r="O4641" s="56" t="s">
        <v>1354</v>
      </c>
    </row>
    <row r="4642" spans="1:15" ht="20.399999999999999" x14ac:dyDescent="0.3">
      <c r="A4642" s="9">
        <v>45789.604166666664</v>
      </c>
      <c r="B4642" s="2" t="s">
        <v>27</v>
      </c>
      <c r="C4642" s="2" t="s">
        <v>32</v>
      </c>
      <c r="D4642" s="2" t="s">
        <v>1714</v>
      </c>
      <c r="E4642" s="12" t="s">
        <v>212</v>
      </c>
      <c r="G4642" s="2" t="s">
        <v>82</v>
      </c>
      <c r="H4642" s="2" t="s">
        <v>7</v>
      </c>
      <c r="I4642" s="2" t="s">
        <v>7</v>
      </c>
      <c r="J4642" s="17">
        <v>281.18</v>
      </c>
      <c r="K4642" s="3" t="s">
        <v>2860</v>
      </c>
      <c r="L4642" s="30">
        <f>IF(M4642="1000 szt.",((J4642/N4642)/1000),IF(M4642="gram",((J4642/N4642)*1000),J4642/N4642))</f>
        <v>0.87868750000000007</v>
      </c>
      <c r="M4642" s="6" t="s">
        <v>19</v>
      </c>
      <c r="N4642" s="11">
        <v>320</v>
      </c>
      <c r="O4642" s="56" t="s">
        <v>1354</v>
      </c>
    </row>
    <row r="4643" spans="1:15" x14ac:dyDescent="0.3">
      <c r="A4643" s="9">
        <v>45789.194444444445</v>
      </c>
      <c r="B4643" s="2" t="s">
        <v>3</v>
      </c>
      <c r="C4643" s="2" t="s">
        <v>32</v>
      </c>
      <c r="D4643" s="2" t="s">
        <v>1716</v>
      </c>
      <c r="E4643" s="12" t="s">
        <v>674</v>
      </c>
      <c r="G4643" s="2" t="s">
        <v>26</v>
      </c>
      <c r="H4643" s="2" t="s">
        <v>7</v>
      </c>
      <c r="I4643" s="2" t="s">
        <v>7</v>
      </c>
      <c r="J4643" s="17">
        <v>29875.46</v>
      </c>
      <c r="L4643" s="30">
        <f>IF(M4643="1000 szt.",((J4643/N4643)/1000),IF(M4643="gram",((J4643/N4643)*1000),J4643/N4643))</f>
        <v>0.87868999999999997</v>
      </c>
      <c r="M4643" s="6" t="s">
        <v>19</v>
      </c>
      <c r="N4643" s="11">
        <v>34000</v>
      </c>
      <c r="O4643" s="56" t="s">
        <v>1354</v>
      </c>
    </row>
    <row r="4644" spans="1:15" x14ac:dyDescent="0.3">
      <c r="A4644" s="9">
        <v>45789.666666666664</v>
      </c>
      <c r="B4644" s="2" t="s">
        <v>27</v>
      </c>
      <c r="C4644" s="2" t="s">
        <v>28</v>
      </c>
      <c r="D4644" s="2" t="s">
        <v>1712</v>
      </c>
      <c r="E4644" s="12" t="s">
        <v>1094</v>
      </c>
      <c r="G4644" s="2" t="s">
        <v>27</v>
      </c>
      <c r="H4644" s="2" t="s">
        <v>11</v>
      </c>
      <c r="I4644" s="2" t="s">
        <v>11</v>
      </c>
      <c r="J4644" s="17">
        <v>60000</v>
      </c>
      <c r="K4644" s="3" t="s">
        <v>2861</v>
      </c>
      <c r="L4644" s="30">
        <f>IF(M4644="1000 szt.",((J4644/N4644)/1000),IF(M4644="gram",((J4644/N4644)*1000),J4644/N4644))</f>
        <v>12000</v>
      </c>
      <c r="M4644" s="6" t="s">
        <v>19</v>
      </c>
      <c r="N4644" s="11">
        <v>5</v>
      </c>
      <c r="O4644" s="56" t="s">
        <v>1163</v>
      </c>
    </row>
    <row r="4645" spans="1:15" x14ac:dyDescent="0.3">
      <c r="A4645" s="9">
        <v>45789.666666666664</v>
      </c>
      <c r="B4645" s="2" t="s">
        <v>27</v>
      </c>
      <c r="C4645" s="2" t="s">
        <v>28</v>
      </c>
      <c r="D4645" s="2" t="s">
        <v>1712</v>
      </c>
      <c r="E4645" s="12" t="s">
        <v>1094</v>
      </c>
      <c r="G4645" s="2" t="s">
        <v>27</v>
      </c>
      <c r="H4645" s="2" t="s">
        <v>11</v>
      </c>
      <c r="I4645" s="2" t="s">
        <v>11</v>
      </c>
      <c r="J4645" s="17">
        <v>210</v>
      </c>
      <c r="K4645" s="3" t="s">
        <v>2862</v>
      </c>
      <c r="L4645" s="30">
        <f>IF(M4645="1000 szt.",((J4645/N4645)/1000),IF(M4645="gram",((J4645/N4645)*1000),J4645/N4645))</f>
        <v>5</v>
      </c>
      <c r="M4645" s="6" t="s">
        <v>19</v>
      </c>
      <c r="N4645" s="11">
        <v>42</v>
      </c>
      <c r="O4645" s="56" t="s">
        <v>1163</v>
      </c>
    </row>
    <row r="4646" spans="1:15" x14ac:dyDescent="0.3">
      <c r="A4646" s="9">
        <v>45789.666666666664</v>
      </c>
      <c r="B4646" s="2" t="s">
        <v>27</v>
      </c>
      <c r="C4646" s="2" t="s">
        <v>28</v>
      </c>
      <c r="D4646" s="2" t="s">
        <v>1712</v>
      </c>
      <c r="E4646" s="12" t="s">
        <v>1094</v>
      </c>
      <c r="G4646" s="2" t="s">
        <v>27</v>
      </c>
      <c r="H4646" s="2" t="s">
        <v>78</v>
      </c>
      <c r="I4646" s="2" t="s">
        <v>79</v>
      </c>
      <c r="J4646" s="17">
        <v>7000</v>
      </c>
      <c r="L4646" s="30">
        <f>IF(M4646="1000 szt.",((J4646/N4646)/1000),IF(M4646="gram",((J4646/N4646)*1000),J4646/N4646))</f>
        <v>200</v>
      </c>
      <c r="M4646" s="6" t="s">
        <v>19</v>
      </c>
      <c r="N4646" s="11">
        <v>35</v>
      </c>
      <c r="O4646" s="56" t="s">
        <v>1163</v>
      </c>
    </row>
    <row r="4647" spans="1:15" x14ac:dyDescent="0.3">
      <c r="A4647" s="9">
        <v>45789.666666666664</v>
      </c>
      <c r="B4647" s="2" t="s">
        <v>27</v>
      </c>
      <c r="C4647" s="2" t="s">
        <v>28</v>
      </c>
      <c r="D4647" s="2" t="s">
        <v>1712</v>
      </c>
      <c r="E4647" s="12" t="s">
        <v>1094</v>
      </c>
      <c r="G4647" s="2" t="s">
        <v>27</v>
      </c>
      <c r="H4647" s="2" t="s">
        <v>78</v>
      </c>
      <c r="I4647" s="2" t="s">
        <v>79</v>
      </c>
      <c r="J4647" s="17">
        <v>800</v>
      </c>
      <c r="L4647" s="30">
        <f>IF(M4647="1000 szt.",((J4647/N4647)/1000),IF(M4647="gram",((J4647/N4647)*1000),J4647/N4647))</f>
        <v>100</v>
      </c>
      <c r="M4647" s="6" t="s">
        <v>19</v>
      </c>
      <c r="N4647" s="11">
        <v>8</v>
      </c>
      <c r="O4647" s="56" t="s">
        <v>1163</v>
      </c>
    </row>
    <row r="4648" spans="1:15" x14ac:dyDescent="0.3">
      <c r="A4648" s="9">
        <v>45789.666666666664</v>
      </c>
      <c r="B4648" s="2" t="s">
        <v>27</v>
      </c>
      <c r="C4648" s="2" t="s">
        <v>28</v>
      </c>
      <c r="D4648" s="2" t="s">
        <v>1712</v>
      </c>
      <c r="E4648" s="12" t="s">
        <v>1094</v>
      </c>
      <c r="G4648" s="2" t="s">
        <v>27</v>
      </c>
      <c r="H4648" s="2" t="s">
        <v>78</v>
      </c>
      <c r="I4648" s="2" t="s">
        <v>79</v>
      </c>
      <c r="J4648" s="17">
        <v>50</v>
      </c>
      <c r="L4648" s="30">
        <f>IF(M4648="1000 szt.",((J4648/N4648)/1000),IF(M4648="gram",((J4648/N4648)*1000),J4648/N4648))</f>
        <v>50</v>
      </c>
      <c r="M4648" s="6" t="s">
        <v>19</v>
      </c>
      <c r="N4648" s="11">
        <v>1</v>
      </c>
      <c r="O4648" s="56" t="s">
        <v>1163</v>
      </c>
    </row>
    <row r="4649" spans="1:15" x14ac:dyDescent="0.3">
      <c r="A4649" s="9">
        <v>45789.666666666664</v>
      </c>
      <c r="B4649" s="2" t="s">
        <v>27</v>
      </c>
      <c r="C4649" s="2" t="s">
        <v>28</v>
      </c>
      <c r="D4649" s="2" t="s">
        <v>1712</v>
      </c>
      <c r="E4649" s="12" t="s">
        <v>1094</v>
      </c>
      <c r="G4649" s="2" t="s">
        <v>27</v>
      </c>
      <c r="H4649" s="2" t="s">
        <v>78</v>
      </c>
      <c r="I4649" s="2" t="s">
        <v>79</v>
      </c>
      <c r="J4649" s="17">
        <v>20</v>
      </c>
      <c r="L4649" s="30">
        <f>IF(M4649="1000 szt.",((J4649/N4649)/1000),IF(M4649="gram",((J4649/N4649)*1000),J4649/N4649))</f>
        <v>20</v>
      </c>
      <c r="M4649" s="6" t="s">
        <v>19</v>
      </c>
      <c r="N4649" s="11">
        <v>1</v>
      </c>
      <c r="O4649" s="56" t="s">
        <v>1163</v>
      </c>
    </row>
    <row r="4650" spans="1:15" x14ac:dyDescent="0.3">
      <c r="A4650" s="9">
        <v>45789.666666666664</v>
      </c>
      <c r="B4650" s="2" t="s">
        <v>27</v>
      </c>
      <c r="C4650" s="2" t="s">
        <v>28</v>
      </c>
      <c r="D4650" s="2" t="s">
        <v>1712</v>
      </c>
      <c r="E4650" s="12" t="s">
        <v>1094</v>
      </c>
      <c r="G4650" s="2" t="s">
        <v>27</v>
      </c>
      <c r="H4650" s="2" t="s">
        <v>78</v>
      </c>
      <c r="I4650" s="2" t="s">
        <v>79</v>
      </c>
      <c r="J4650" s="17">
        <v>10</v>
      </c>
      <c r="L4650" s="30">
        <f>IF(M4650="1000 szt.",((J4650/N4650)/1000),IF(M4650="gram",((J4650/N4650)*1000),J4650/N4650))</f>
        <v>10</v>
      </c>
      <c r="M4650" s="6" t="s">
        <v>19</v>
      </c>
      <c r="N4650" s="11">
        <v>1</v>
      </c>
      <c r="O4650" s="56" t="s">
        <v>1163</v>
      </c>
    </row>
    <row r="4651" spans="1:15" x14ac:dyDescent="0.3">
      <c r="A4651" s="9">
        <v>45789.666666666664</v>
      </c>
      <c r="B4651" s="2" t="s">
        <v>27</v>
      </c>
      <c r="C4651" s="2" t="s">
        <v>28</v>
      </c>
      <c r="D4651" s="2" t="s">
        <v>1712</v>
      </c>
      <c r="E4651" s="12" t="s">
        <v>1094</v>
      </c>
      <c r="G4651" s="2" t="s">
        <v>27</v>
      </c>
      <c r="H4651" s="2" t="s">
        <v>78</v>
      </c>
      <c r="I4651" s="2" t="s">
        <v>79</v>
      </c>
      <c r="J4651" s="17">
        <v>2</v>
      </c>
      <c r="L4651" s="30">
        <f>IF(M4651="1000 szt.",((J4651/N4651)/1000),IF(M4651="gram",((J4651/N4651)*1000),J4651/N4651))</f>
        <v>2</v>
      </c>
      <c r="M4651" s="6" t="s">
        <v>19</v>
      </c>
      <c r="N4651" s="11">
        <v>1</v>
      </c>
      <c r="O4651" s="56" t="s">
        <v>1163</v>
      </c>
    </row>
    <row r="4652" spans="1:15" x14ac:dyDescent="0.3">
      <c r="A4652" s="9">
        <v>45790.406944444447</v>
      </c>
      <c r="B4652" s="2" t="s">
        <v>27</v>
      </c>
      <c r="C4652" s="2" t="s">
        <v>28</v>
      </c>
      <c r="D4652" s="2" t="s">
        <v>1714</v>
      </c>
      <c r="E4652" s="12" t="s">
        <v>81</v>
      </c>
      <c r="G4652" s="2" t="s">
        <v>27</v>
      </c>
      <c r="H4652" s="2" t="s">
        <v>10</v>
      </c>
      <c r="I4652" s="2" t="s">
        <v>35</v>
      </c>
      <c r="J4652" s="17">
        <v>400</v>
      </c>
      <c r="L4652" s="30">
        <f>IF(M4652="1000 szt.",((J4652/N4652)/1000),IF(M4652="gram",((J4652/N4652)*1000),J4652/N4652))</f>
        <v>40000</v>
      </c>
      <c r="M4652" s="6" t="s">
        <v>31</v>
      </c>
      <c r="N4652" s="11">
        <v>0.01</v>
      </c>
      <c r="O4652" s="56" t="s">
        <v>1354</v>
      </c>
    </row>
    <row r="4653" spans="1:15" x14ac:dyDescent="0.3">
      <c r="A4653" s="9">
        <v>45789.305555555555</v>
      </c>
      <c r="B4653" s="2" t="s">
        <v>27</v>
      </c>
      <c r="C4653" s="2" t="s">
        <v>28</v>
      </c>
      <c r="D4653" s="2" t="s">
        <v>1709</v>
      </c>
      <c r="E4653" s="12" t="s">
        <v>52</v>
      </c>
      <c r="G4653" s="2" t="s">
        <v>27</v>
      </c>
      <c r="H4653" s="2" t="s">
        <v>10</v>
      </c>
      <c r="I4653" s="2" t="s">
        <v>35</v>
      </c>
      <c r="J4653" s="17">
        <v>98</v>
      </c>
      <c r="K4653" s="3" t="s">
        <v>2863</v>
      </c>
      <c r="L4653" s="30">
        <f>IF(M4653="1000 szt.",((J4653/N4653)/1000),IF(M4653="gram",((J4653/N4653)*1000),J4653/N4653))</f>
        <v>49000</v>
      </c>
      <c r="M4653" s="6" t="s">
        <v>31</v>
      </c>
      <c r="N4653" s="11">
        <v>2E-3</v>
      </c>
      <c r="O4653" s="56" t="s">
        <v>1354</v>
      </c>
    </row>
    <row r="4654" spans="1:15" x14ac:dyDescent="0.3">
      <c r="A4654" s="9">
        <v>45790.25</v>
      </c>
      <c r="B4654" s="2" t="s">
        <v>27</v>
      </c>
      <c r="C4654" s="2" t="s">
        <v>28</v>
      </c>
      <c r="D4654" s="2" t="s">
        <v>1710</v>
      </c>
      <c r="E4654" s="12" t="s">
        <v>167</v>
      </c>
      <c r="G4654" s="2" t="s">
        <v>27</v>
      </c>
      <c r="H4654" s="2" t="s">
        <v>10</v>
      </c>
      <c r="I4654" s="2" t="s">
        <v>35</v>
      </c>
      <c r="J4654" s="17">
        <v>89</v>
      </c>
      <c r="L4654" s="30">
        <f>IF(M4654="1000 szt.",((J4654/N4654)/1000),IF(M4654="gram",((J4654/N4654)*1000),J4654/N4654))</f>
        <v>50000</v>
      </c>
      <c r="M4654" s="6" t="s">
        <v>31</v>
      </c>
      <c r="N4654" s="11">
        <v>1.7800000000000001E-3</v>
      </c>
      <c r="O4654" s="56" t="s">
        <v>1166</v>
      </c>
    </row>
    <row r="4655" spans="1:15" x14ac:dyDescent="0.3">
      <c r="A4655" s="9">
        <v>45790.333333333336</v>
      </c>
      <c r="B4655" s="2" t="s">
        <v>3</v>
      </c>
      <c r="C4655" s="2" t="s">
        <v>4</v>
      </c>
      <c r="D4655" s="2" t="s">
        <v>1708</v>
      </c>
      <c r="E4655" s="12" t="s">
        <v>71</v>
      </c>
      <c r="F4655" s="12" t="s">
        <v>1898</v>
      </c>
      <c r="G4655" s="2" t="s">
        <v>23</v>
      </c>
      <c r="H4655" s="2" t="s">
        <v>29</v>
      </c>
      <c r="I4655" s="2" t="s">
        <v>234</v>
      </c>
      <c r="K4655" s="3" t="s">
        <v>428</v>
      </c>
      <c r="L4655" s="30">
        <f>IF(M4655="1000 szt.",((J4655/N4655)/1000),IF(M4655="gram",((J4655/N4655)*1000),J4655/N4655))</f>
        <v>0</v>
      </c>
      <c r="M4655" s="6" t="s">
        <v>31</v>
      </c>
      <c r="N4655" s="11">
        <v>5.2999999999999999E-2</v>
      </c>
      <c r="O4655" s="56" t="s">
        <v>1164</v>
      </c>
    </row>
    <row r="4656" spans="1:15" x14ac:dyDescent="0.3">
      <c r="A4656" s="9">
        <v>45790.652777777781</v>
      </c>
      <c r="B4656" s="2" t="s">
        <v>27</v>
      </c>
      <c r="C4656" s="2" t="s">
        <v>32</v>
      </c>
      <c r="D4656" s="2" t="s">
        <v>1716</v>
      </c>
      <c r="E4656" s="12" t="s">
        <v>277</v>
      </c>
      <c r="G4656" s="2" t="s">
        <v>26</v>
      </c>
      <c r="H4656" s="2" t="s">
        <v>7</v>
      </c>
      <c r="I4656" s="2" t="s">
        <v>7</v>
      </c>
      <c r="J4656" s="17">
        <v>8786.9</v>
      </c>
      <c r="L4656" s="30">
        <f>IF(M4656="1000 szt.",((J4656/N4656)/1000),IF(M4656="gram",((J4656/N4656)*1000),J4656/N4656))</f>
        <v>0.87868999999999997</v>
      </c>
      <c r="M4656" s="6" t="s">
        <v>19</v>
      </c>
      <c r="N4656" s="11">
        <v>10000</v>
      </c>
      <c r="O4656" s="56" t="s">
        <v>1354</v>
      </c>
    </row>
    <row r="4657" spans="1:15" x14ac:dyDescent="0.3">
      <c r="A4657" s="9">
        <v>45790.635416666664</v>
      </c>
      <c r="B4657" s="2" t="s">
        <v>27</v>
      </c>
      <c r="C4657" s="2" t="s">
        <v>28</v>
      </c>
      <c r="D4657" s="2" t="s">
        <v>1710</v>
      </c>
      <c r="E4657" s="12" t="s">
        <v>167</v>
      </c>
      <c r="G4657" s="2" t="s">
        <v>27</v>
      </c>
      <c r="H4657" s="2" t="s">
        <v>10</v>
      </c>
      <c r="I4657" s="2" t="s">
        <v>35</v>
      </c>
      <c r="J4657" s="17">
        <v>57.05</v>
      </c>
      <c r="L4657" s="30">
        <f>IF(M4657="1000 szt.",((J4657/N4657)/1000),IF(M4657="gram",((J4657/N4657)*1000),J4657/N4657))</f>
        <v>49999.999999999993</v>
      </c>
      <c r="M4657" s="6" t="s">
        <v>31</v>
      </c>
      <c r="N4657" s="11">
        <v>1.1410000000000001E-3</v>
      </c>
      <c r="O4657" s="56" t="s">
        <v>1354</v>
      </c>
    </row>
    <row r="4658" spans="1:15" x14ac:dyDescent="0.3">
      <c r="A4658" s="9">
        <v>45790.5625</v>
      </c>
      <c r="B4658" s="2" t="s">
        <v>3</v>
      </c>
      <c r="C4658" s="2" t="s">
        <v>4</v>
      </c>
      <c r="D4658" s="2" t="s">
        <v>1713</v>
      </c>
      <c r="E4658" s="12" t="s">
        <v>3896</v>
      </c>
      <c r="F4658" s="12" t="s">
        <v>1697</v>
      </c>
      <c r="G4658" s="2" t="s">
        <v>16</v>
      </c>
      <c r="H4658" s="2" t="s">
        <v>10</v>
      </c>
      <c r="I4658" s="2" t="s">
        <v>35</v>
      </c>
      <c r="J4658" s="17">
        <v>23130</v>
      </c>
      <c r="K4658" s="3" t="s">
        <v>1014</v>
      </c>
      <c r="L4658" s="30">
        <f>IF(M4658="1000 szt.",((J4658/N4658)/1000),IF(M4658="gram",((J4658/N4658)*1000),J4658/N4658))</f>
        <v>45000</v>
      </c>
      <c r="M4658" s="6" t="s">
        <v>31</v>
      </c>
      <c r="N4658" s="11">
        <v>0.51400000000000001</v>
      </c>
      <c r="O4658" s="56" t="s">
        <v>1354</v>
      </c>
    </row>
    <row r="4659" spans="1:15" x14ac:dyDescent="0.3">
      <c r="A4659" s="9">
        <v>45790.5625</v>
      </c>
      <c r="B4659" s="2" t="s">
        <v>3</v>
      </c>
      <c r="C4659" s="2" t="s">
        <v>4</v>
      </c>
      <c r="D4659" s="2" t="s">
        <v>1713</v>
      </c>
      <c r="E4659" s="12" t="s">
        <v>3896</v>
      </c>
      <c r="F4659" s="12" t="s">
        <v>1697</v>
      </c>
      <c r="G4659" s="2" t="s">
        <v>16</v>
      </c>
      <c r="H4659" s="2" t="s">
        <v>10</v>
      </c>
      <c r="I4659" s="2" t="s">
        <v>456</v>
      </c>
      <c r="K4659" s="3" t="s">
        <v>2864</v>
      </c>
      <c r="L4659" s="30">
        <f>IF(M4659="1000 szt.",((J4659/N4659)/1000),IF(M4659="gram",((J4659/N4659)*1000),J4659/N4659))</f>
        <v>0</v>
      </c>
      <c r="M4659" s="6" t="s">
        <v>388</v>
      </c>
      <c r="N4659" s="11">
        <v>240</v>
      </c>
      <c r="O4659" s="56" t="s">
        <v>1354</v>
      </c>
    </row>
    <row r="4660" spans="1:15" x14ac:dyDescent="0.3">
      <c r="A4660" s="9">
        <v>45790.670138888891</v>
      </c>
      <c r="B4660" s="2" t="s">
        <v>3</v>
      </c>
      <c r="C4660" s="2" t="s">
        <v>4</v>
      </c>
      <c r="D4660" s="2" t="s">
        <v>1708</v>
      </c>
      <c r="E4660" s="12" t="s">
        <v>54</v>
      </c>
      <c r="F4660" s="12" t="s">
        <v>1903</v>
      </c>
      <c r="G4660" s="2" t="s">
        <v>16</v>
      </c>
      <c r="H4660" s="2" t="s">
        <v>55</v>
      </c>
      <c r="I4660" s="2" t="s">
        <v>57</v>
      </c>
      <c r="J4660" s="17">
        <v>405.01</v>
      </c>
      <c r="L4660" s="30">
        <f>IF(M4660="1000 szt.",((J4660/N4660)/1000),IF(M4660="gram",((J4660/N4660)*1000),J4660/N4660))</f>
        <v>192.86190476190475</v>
      </c>
      <c r="M4660" s="6" t="s">
        <v>46</v>
      </c>
      <c r="N4660" s="11">
        <v>2.1</v>
      </c>
      <c r="O4660" s="56" t="s">
        <v>1163</v>
      </c>
    </row>
    <row r="4661" spans="1:15" x14ac:dyDescent="0.3">
      <c r="A4661" s="9">
        <v>45790.5625</v>
      </c>
      <c r="B4661" s="2" t="s">
        <v>27</v>
      </c>
      <c r="C4661" s="2" t="s">
        <v>32</v>
      </c>
      <c r="D4661" s="2" t="s">
        <v>1716</v>
      </c>
      <c r="E4661" s="12" t="s">
        <v>277</v>
      </c>
      <c r="G4661" s="2" t="s">
        <v>26</v>
      </c>
      <c r="H4661" s="2" t="s">
        <v>7</v>
      </c>
      <c r="I4661" s="2" t="s">
        <v>7</v>
      </c>
      <c r="J4661" s="17">
        <v>21088.560000000001</v>
      </c>
      <c r="K4661" s="3" t="s">
        <v>892</v>
      </c>
      <c r="L4661" s="30">
        <f>IF(M4661="1000 szt.",((J4661/N4661)/1000),IF(M4661="gram",((J4661/N4661)*1000),J4661/N4661))</f>
        <v>0.87869000000000008</v>
      </c>
      <c r="M4661" s="6" t="s">
        <v>19</v>
      </c>
      <c r="N4661" s="11">
        <v>24000</v>
      </c>
      <c r="O4661" s="56" t="s">
        <v>1354</v>
      </c>
    </row>
    <row r="4662" spans="1:15" x14ac:dyDescent="0.3">
      <c r="A4662" s="9">
        <v>45790.5625</v>
      </c>
      <c r="B4662" s="2" t="s">
        <v>27</v>
      </c>
      <c r="C4662" s="2" t="s">
        <v>32</v>
      </c>
      <c r="D4662" s="2" t="s">
        <v>1716</v>
      </c>
      <c r="E4662" s="12" t="s">
        <v>277</v>
      </c>
      <c r="G4662" s="2" t="s">
        <v>26</v>
      </c>
      <c r="H4662" s="2" t="s">
        <v>7</v>
      </c>
      <c r="I4662" s="2" t="s">
        <v>7</v>
      </c>
      <c r="J4662" s="17">
        <v>351.48</v>
      </c>
      <c r="K4662" s="3" t="s">
        <v>2865</v>
      </c>
      <c r="L4662" s="30">
        <f>IF(M4662="1000 szt.",((J4662/N4662)/1000),IF(M4662="gram",((J4662/N4662)*1000),J4662/N4662))</f>
        <v>0.87870000000000004</v>
      </c>
      <c r="M4662" s="6" t="s">
        <v>19</v>
      </c>
      <c r="N4662" s="11">
        <v>400</v>
      </c>
      <c r="O4662" s="56" t="s">
        <v>1354</v>
      </c>
    </row>
    <row r="4663" spans="1:15" x14ac:dyDescent="0.3">
      <c r="A4663" s="9">
        <v>45791.166666666664</v>
      </c>
      <c r="B4663" s="2" t="s">
        <v>3</v>
      </c>
      <c r="C4663" s="2" t="s">
        <v>4</v>
      </c>
      <c r="D4663" s="2" t="s">
        <v>1708</v>
      </c>
      <c r="E4663" s="12" t="s">
        <v>66</v>
      </c>
      <c r="F4663" s="12" t="s">
        <v>1900</v>
      </c>
      <c r="G4663" s="2" t="s">
        <v>23</v>
      </c>
      <c r="H4663" s="2" t="s">
        <v>11</v>
      </c>
      <c r="I4663" s="2" t="s">
        <v>11</v>
      </c>
      <c r="J4663" s="17">
        <v>138</v>
      </c>
      <c r="K4663" s="3" t="s">
        <v>2866</v>
      </c>
      <c r="L4663" s="30">
        <f>IF(M4663="1000 szt.",((J4663/N4663)/1000),IF(M4663="gram",((J4663/N4663)*1000),J4663/N4663))</f>
        <v>20</v>
      </c>
      <c r="M4663" s="6" t="s">
        <v>31</v>
      </c>
      <c r="N4663" s="11">
        <v>6.9</v>
      </c>
      <c r="O4663" s="56" t="s">
        <v>1163</v>
      </c>
    </row>
    <row r="4664" spans="1:15" x14ac:dyDescent="0.3">
      <c r="A4664" s="9">
        <v>45791.333333333336</v>
      </c>
      <c r="B4664" s="2" t="s">
        <v>27</v>
      </c>
      <c r="C4664" s="2" t="s">
        <v>28</v>
      </c>
      <c r="D4664" s="2" t="s">
        <v>1714</v>
      </c>
      <c r="E4664" s="12" t="s">
        <v>33</v>
      </c>
      <c r="G4664" s="2" t="s">
        <v>27</v>
      </c>
      <c r="H4664" s="2" t="s">
        <v>37</v>
      </c>
      <c r="I4664" s="2" t="s">
        <v>38</v>
      </c>
      <c r="J4664" s="17">
        <v>30000</v>
      </c>
      <c r="K4664" s="3" t="s">
        <v>2867</v>
      </c>
      <c r="L4664" s="30">
        <f>IF(M4664="1000 szt.",((J4664/N4664)/1000),IF(M4664="gram",((J4664/N4664)*1000),J4664/N4664))</f>
        <v>30000</v>
      </c>
      <c r="M4664" s="6" t="s">
        <v>19</v>
      </c>
      <c r="N4664" s="11">
        <v>1</v>
      </c>
      <c r="O4664" s="56" t="s">
        <v>1354</v>
      </c>
    </row>
    <row r="4665" spans="1:15" x14ac:dyDescent="0.3">
      <c r="A4665" s="9">
        <v>45791.3125</v>
      </c>
      <c r="B4665" s="2" t="s">
        <v>27</v>
      </c>
      <c r="C4665" s="2" t="s">
        <v>28</v>
      </c>
      <c r="D4665" s="2" t="s">
        <v>1710</v>
      </c>
      <c r="E4665" s="12" t="s">
        <v>429</v>
      </c>
      <c r="G4665" s="2" t="s">
        <v>27</v>
      </c>
      <c r="H4665" s="2" t="s">
        <v>10</v>
      </c>
      <c r="I4665" s="2" t="s">
        <v>35</v>
      </c>
      <c r="J4665" s="17">
        <v>4575</v>
      </c>
      <c r="L4665" s="30">
        <f>IF(M4665="1000 szt.",((J4665/N4665)/1000),IF(M4665="gram",((J4665/N4665)*1000),J4665/N4665))</f>
        <v>50000</v>
      </c>
      <c r="M4665" s="6" t="s">
        <v>31</v>
      </c>
      <c r="N4665" s="11">
        <v>9.1499999999999998E-2</v>
      </c>
      <c r="O4665" s="56" t="s">
        <v>1354</v>
      </c>
    </row>
    <row r="4666" spans="1:15" x14ac:dyDescent="0.3">
      <c r="A4666" s="9">
        <v>45791.1875</v>
      </c>
      <c r="B4666" s="2" t="s">
        <v>27</v>
      </c>
      <c r="C4666" s="2" t="s">
        <v>28</v>
      </c>
      <c r="D4666" s="2" t="s">
        <v>1708</v>
      </c>
      <c r="E4666" s="12" t="s">
        <v>25</v>
      </c>
      <c r="G4666" s="2" t="s">
        <v>27</v>
      </c>
      <c r="H4666" s="2" t="s">
        <v>7</v>
      </c>
      <c r="I4666" s="2" t="s">
        <v>7</v>
      </c>
      <c r="J4666" s="17">
        <v>8505.7199999999993</v>
      </c>
      <c r="L4666" s="30">
        <f>IF(M4666="1000 szt.",((J4666/N4666)/1000),IF(M4666="gram",((J4666/N4666)*1000),J4666/N4666))</f>
        <v>0.878690082644628</v>
      </c>
      <c r="M4666" s="6" t="s">
        <v>19</v>
      </c>
      <c r="N4666" s="11">
        <v>9680</v>
      </c>
      <c r="O4666" s="56" t="s">
        <v>1164</v>
      </c>
    </row>
    <row r="4667" spans="1:15" x14ac:dyDescent="0.3">
      <c r="A4667" s="9">
        <v>45791.513888888891</v>
      </c>
      <c r="B4667" s="2" t="s">
        <v>27</v>
      </c>
      <c r="C4667" s="2" t="s">
        <v>32</v>
      </c>
      <c r="D4667" s="2" t="s">
        <v>1716</v>
      </c>
      <c r="E4667" s="12" t="s">
        <v>242</v>
      </c>
      <c r="G4667" s="2" t="s">
        <v>243</v>
      </c>
      <c r="H4667" s="2" t="s">
        <v>37</v>
      </c>
      <c r="I4667" s="2" t="s">
        <v>38</v>
      </c>
      <c r="J4667" s="17">
        <v>487500</v>
      </c>
      <c r="K4667" s="3" t="s">
        <v>2868</v>
      </c>
      <c r="L4667" s="30">
        <f>IF(M4667="1000 szt.",((J4667/N4667)/1000),IF(M4667="gram",((J4667/N4667)*1000),J4667/N4667))</f>
        <v>487500</v>
      </c>
      <c r="M4667" s="6" t="s">
        <v>19</v>
      </c>
      <c r="N4667" s="11">
        <v>1</v>
      </c>
      <c r="O4667" s="56" t="s">
        <v>1169</v>
      </c>
    </row>
    <row r="4668" spans="1:15" x14ac:dyDescent="0.3">
      <c r="A4668" s="9">
        <v>45791.513888888891</v>
      </c>
      <c r="B4668" s="2" t="s">
        <v>27</v>
      </c>
      <c r="C4668" s="2" t="s">
        <v>32</v>
      </c>
      <c r="D4668" s="2" t="s">
        <v>1716</v>
      </c>
      <c r="E4668" s="12" t="s">
        <v>242</v>
      </c>
      <c r="G4668" s="2" t="s">
        <v>243</v>
      </c>
      <c r="H4668" s="2" t="s">
        <v>37</v>
      </c>
      <c r="I4668" s="2" t="s">
        <v>38</v>
      </c>
      <c r="J4668" s="17">
        <v>487500</v>
      </c>
      <c r="K4668" s="3" t="s">
        <v>2868</v>
      </c>
      <c r="L4668" s="30">
        <f>IF(M4668="1000 szt.",((J4668/N4668)/1000),IF(M4668="gram",((J4668/N4668)*1000),J4668/N4668))</f>
        <v>487500</v>
      </c>
      <c r="M4668" s="6" t="s">
        <v>19</v>
      </c>
      <c r="N4668" s="11">
        <v>1</v>
      </c>
      <c r="O4668" s="56" t="s">
        <v>1354</v>
      </c>
    </row>
    <row r="4669" spans="1:15" x14ac:dyDescent="0.3">
      <c r="A4669" s="9">
        <v>45792.077777777777</v>
      </c>
      <c r="B4669" s="2" t="s">
        <v>3</v>
      </c>
      <c r="C4669" s="2" t="s">
        <v>4</v>
      </c>
      <c r="D4669" s="2" t="s">
        <v>1708</v>
      </c>
      <c r="E4669" s="12" t="s">
        <v>58</v>
      </c>
      <c r="F4669" s="12" t="s">
        <v>1895</v>
      </c>
      <c r="G4669" s="2" t="s">
        <v>23</v>
      </c>
      <c r="H4669" s="2" t="s">
        <v>7</v>
      </c>
      <c r="I4669" s="2" t="s">
        <v>7</v>
      </c>
      <c r="J4669" s="17">
        <v>20.21</v>
      </c>
      <c r="K4669" s="3" t="s">
        <v>2869</v>
      </c>
      <c r="L4669" s="30">
        <f>IF(M4669="1000 szt.",((J4669/N4669)/1000),IF(M4669="gram",((J4669/N4669)*1000),J4669/N4669))</f>
        <v>0.8786956521739131</v>
      </c>
      <c r="M4669" s="6" t="s">
        <v>19</v>
      </c>
      <c r="N4669" s="11">
        <v>23</v>
      </c>
      <c r="O4669" s="56" t="s">
        <v>1163</v>
      </c>
    </row>
    <row r="4670" spans="1:15" x14ac:dyDescent="0.3">
      <c r="A4670" s="9">
        <v>45791.708333333336</v>
      </c>
      <c r="B4670" s="2" t="s">
        <v>3</v>
      </c>
      <c r="C4670" s="2" t="s">
        <v>4</v>
      </c>
      <c r="D4670" s="2" t="s">
        <v>1708</v>
      </c>
      <c r="E4670" s="12" t="s">
        <v>25</v>
      </c>
      <c r="F4670" s="12" t="s">
        <v>1901</v>
      </c>
      <c r="G4670" s="2" t="s">
        <v>26</v>
      </c>
      <c r="H4670" s="2" t="s">
        <v>7</v>
      </c>
      <c r="I4670" s="2" t="s">
        <v>7</v>
      </c>
      <c r="J4670" s="17">
        <v>720.53</v>
      </c>
      <c r="L4670" s="30">
        <f>IF(M4670="1000 szt.",((J4670/N4670)/1000),IF(M4670="gram",((J4670/N4670)*1000),J4670/N4670))</f>
        <v>0.87869512195121946</v>
      </c>
      <c r="M4670" s="6" t="s">
        <v>19</v>
      </c>
      <c r="N4670" s="11">
        <v>820</v>
      </c>
      <c r="O4670" s="56" t="s">
        <v>1163</v>
      </c>
    </row>
    <row r="4671" spans="1:15" x14ac:dyDescent="0.3">
      <c r="A4671" s="9">
        <v>45792.349305555559</v>
      </c>
      <c r="B4671" s="2" t="s">
        <v>27</v>
      </c>
      <c r="C4671" s="2" t="s">
        <v>32</v>
      </c>
      <c r="D4671" s="2" t="s">
        <v>1709</v>
      </c>
      <c r="E4671" s="12" t="s">
        <v>60</v>
      </c>
      <c r="G4671" s="2" t="s">
        <v>23</v>
      </c>
      <c r="H4671" s="2" t="s">
        <v>55</v>
      </c>
      <c r="I4671" s="2" t="s">
        <v>57</v>
      </c>
      <c r="J4671" s="17">
        <v>80</v>
      </c>
      <c r="K4671" s="3">
        <v>0.4</v>
      </c>
      <c r="L4671" s="30">
        <f>IF(M4671="1000 szt.",((J4671/N4671)/1000),IF(M4671="gram",((J4671/N4671)*1000),J4671/N4671))</f>
        <v>40</v>
      </c>
      <c r="M4671" s="6" t="s">
        <v>46</v>
      </c>
      <c r="N4671" s="11">
        <v>2</v>
      </c>
      <c r="O4671" s="56" t="s">
        <v>1354</v>
      </c>
    </row>
    <row r="4672" spans="1:15" x14ac:dyDescent="0.3">
      <c r="A4672" s="9">
        <v>45792.349305555559</v>
      </c>
      <c r="B4672" s="2" t="s">
        <v>27</v>
      </c>
      <c r="C4672" s="2" t="s">
        <v>32</v>
      </c>
      <c r="D4672" s="2" t="s">
        <v>1709</v>
      </c>
      <c r="E4672" s="12" t="s">
        <v>60</v>
      </c>
      <c r="G4672" s="2" t="s">
        <v>23</v>
      </c>
      <c r="H4672" s="2" t="s">
        <v>55</v>
      </c>
      <c r="I4672" s="2" t="s">
        <v>57</v>
      </c>
      <c r="J4672" s="17">
        <v>60</v>
      </c>
      <c r="L4672" s="30">
        <f>IF(M4672="1000 szt.",((J4672/N4672)/1000),IF(M4672="gram",((J4672/N4672)*1000),J4672/N4672))</f>
        <v>40</v>
      </c>
      <c r="M4672" s="6" t="s">
        <v>46</v>
      </c>
      <c r="N4672" s="11">
        <v>1.5</v>
      </c>
      <c r="O4672" s="56" t="s">
        <v>1354</v>
      </c>
    </row>
    <row r="4673" spans="1:15" x14ac:dyDescent="0.3">
      <c r="A4673" s="9">
        <v>45792.5</v>
      </c>
      <c r="B4673" s="2" t="s">
        <v>9</v>
      </c>
      <c r="C4673" s="2" t="s">
        <v>4</v>
      </c>
      <c r="D4673" s="2" t="s">
        <v>1708</v>
      </c>
      <c r="E4673" s="12" t="s">
        <v>66</v>
      </c>
      <c r="F4673" s="12" t="s">
        <v>1900</v>
      </c>
      <c r="G4673" s="2" t="s">
        <v>23</v>
      </c>
      <c r="H4673" s="2" t="s">
        <v>11</v>
      </c>
      <c r="I4673" s="2" t="s">
        <v>126</v>
      </c>
      <c r="J4673" s="17">
        <v>2000</v>
      </c>
      <c r="K4673" s="3" t="s">
        <v>2870</v>
      </c>
      <c r="L4673" s="30">
        <f>IF(M4673="1000 szt.",((J4673/N4673)/1000),IF(M4673="gram",((J4673/N4673)*1000),J4673/N4673))</f>
        <v>2000</v>
      </c>
      <c r="M4673" s="6" t="s">
        <v>19</v>
      </c>
      <c r="N4673" s="11">
        <v>1</v>
      </c>
      <c r="O4673" s="56" t="s">
        <v>1354</v>
      </c>
    </row>
    <row r="4674" spans="1:15" x14ac:dyDescent="0.3">
      <c r="A4674" s="9">
        <v>45792.506944444445</v>
      </c>
      <c r="B4674" s="2" t="s">
        <v>3</v>
      </c>
      <c r="C4674" s="2" t="s">
        <v>4</v>
      </c>
      <c r="D4674" s="2" t="s">
        <v>1708</v>
      </c>
      <c r="E4674" s="12" t="s">
        <v>25</v>
      </c>
      <c r="F4674" s="12" t="s">
        <v>1901</v>
      </c>
      <c r="G4674" s="2" t="s">
        <v>26</v>
      </c>
      <c r="H4674" s="2" t="s">
        <v>7</v>
      </c>
      <c r="I4674" s="2" t="s">
        <v>7</v>
      </c>
      <c r="J4674" s="17">
        <v>35.15</v>
      </c>
      <c r="L4674" s="30">
        <f>IF(M4674="1000 szt.",((J4674/N4674)/1000),IF(M4674="gram",((J4674/N4674)*1000),J4674/N4674))</f>
        <v>0.87874999999999992</v>
      </c>
      <c r="M4674" s="6" t="s">
        <v>19</v>
      </c>
      <c r="N4674" s="11">
        <v>40</v>
      </c>
      <c r="O4674" s="56" t="s">
        <v>1354</v>
      </c>
    </row>
    <row r="4675" spans="1:15" x14ac:dyDescent="0.3">
      <c r="A4675" s="9">
        <v>45792.506944444445</v>
      </c>
      <c r="B4675" s="2" t="s">
        <v>3</v>
      </c>
      <c r="C4675" s="2" t="s">
        <v>4</v>
      </c>
      <c r="D4675" s="2" t="s">
        <v>1708</v>
      </c>
      <c r="E4675" s="12" t="s">
        <v>25</v>
      </c>
      <c r="F4675" s="12" t="s">
        <v>1901</v>
      </c>
      <c r="G4675" s="2" t="s">
        <v>26</v>
      </c>
      <c r="H4675" s="2" t="s">
        <v>55</v>
      </c>
      <c r="I4675" s="2" t="s">
        <v>57</v>
      </c>
      <c r="J4675" s="17">
        <v>21</v>
      </c>
      <c r="K4675" s="3">
        <v>0.4</v>
      </c>
      <c r="L4675" s="30">
        <f>IF(M4675="1000 szt.",((J4675/N4675)/1000),IF(M4675="gram",((J4675/N4675)*1000),J4675/N4675))</f>
        <v>30.000000000000004</v>
      </c>
      <c r="M4675" s="6" t="s">
        <v>46</v>
      </c>
      <c r="N4675" s="11">
        <v>0.7</v>
      </c>
      <c r="O4675" s="56" t="s">
        <v>1354</v>
      </c>
    </row>
    <row r="4676" spans="1:15" x14ac:dyDescent="0.3">
      <c r="A4676" s="9">
        <v>45792.604166666664</v>
      </c>
      <c r="B4676" s="2" t="s">
        <v>27</v>
      </c>
      <c r="C4676" s="2" t="s">
        <v>32</v>
      </c>
      <c r="D4676" s="2" t="s">
        <v>1716</v>
      </c>
      <c r="E4676" s="12" t="s">
        <v>59</v>
      </c>
      <c r="G4676" s="2" t="s">
        <v>26</v>
      </c>
      <c r="H4676" s="2" t="s">
        <v>7</v>
      </c>
      <c r="I4676" s="2" t="s">
        <v>7</v>
      </c>
      <c r="J4676" s="17">
        <v>263.61</v>
      </c>
      <c r="L4676" s="30">
        <f>IF(M4676="1000 szt.",((J4676/N4676)/1000),IF(M4676="gram",((J4676/N4676)*1000),J4676/N4676))</f>
        <v>0.87870000000000004</v>
      </c>
      <c r="M4676" s="6" t="s">
        <v>19</v>
      </c>
      <c r="N4676" s="11">
        <v>300</v>
      </c>
      <c r="O4676" s="56" t="s">
        <v>1354</v>
      </c>
    </row>
    <row r="4677" spans="1:15" x14ac:dyDescent="0.3">
      <c r="A4677" s="9">
        <v>45792.604166666664</v>
      </c>
      <c r="B4677" s="2" t="s">
        <v>27</v>
      </c>
      <c r="C4677" s="2" t="s">
        <v>32</v>
      </c>
      <c r="D4677" s="2" t="s">
        <v>1716</v>
      </c>
      <c r="E4677" s="12" t="s">
        <v>59</v>
      </c>
      <c r="G4677" s="2" t="s">
        <v>26</v>
      </c>
      <c r="H4677" s="2" t="s">
        <v>7</v>
      </c>
      <c r="I4677" s="2" t="s">
        <v>7</v>
      </c>
      <c r="J4677" s="17">
        <v>263.61</v>
      </c>
      <c r="L4677" s="30">
        <f>IF(M4677="1000 szt.",((J4677/N4677)/1000),IF(M4677="gram",((J4677/N4677)*1000),J4677/N4677))</f>
        <v>0.87870000000000004</v>
      </c>
      <c r="M4677" s="6" t="s">
        <v>19</v>
      </c>
      <c r="N4677" s="11">
        <v>300</v>
      </c>
      <c r="O4677" s="56" t="s">
        <v>1163</v>
      </c>
    </row>
    <row r="4678" spans="1:15" x14ac:dyDescent="0.3">
      <c r="A4678" s="9">
        <v>45792.375</v>
      </c>
      <c r="B4678" s="2" t="s">
        <v>27</v>
      </c>
      <c r="C4678" s="2" t="s">
        <v>32</v>
      </c>
      <c r="D4678" s="2" t="s">
        <v>1711</v>
      </c>
      <c r="E4678" s="12" t="s">
        <v>184</v>
      </c>
      <c r="G4678" s="2" t="s">
        <v>6</v>
      </c>
      <c r="H4678" s="2" t="s">
        <v>7</v>
      </c>
      <c r="I4678" s="2" t="s">
        <v>7</v>
      </c>
      <c r="J4678" s="17">
        <v>28118.080000000002</v>
      </c>
      <c r="L4678" s="30">
        <f>IF(M4678="1000 szt.",((J4678/N4678)/1000),IF(M4678="gram",((J4678/N4678)*1000),J4678/N4678))</f>
        <v>0.87869000000000008</v>
      </c>
      <c r="M4678" s="6" t="s">
        <v>19</v>
      </c>
      <c r="N4678" s="11">
        <v>32000</v>
      </c>
      <c r="O4678" s="56" t="s">
        <v>1354</v>
      </c>
    </row>
    <row r="4679" spans="1:15" x14ac:dyDescent="0.3">
      <c r="A4679" s="9">
        <v>45792.875</v>
      </c>
      <c r="B4679" s="2" t="s">
        <v>27</v>
      </c>
      <c r="C4679" s="2" t="s">
        <v>28</v>
      </c>
      <c r="D4679" s="2" t="s">
        <v>1714</v>
      </c>
      <c r="E4679" s="12" t="s">
        <v>33</v>
      </c>
      <c r="G4679" s="2" t="s">
        <v>27</v>
      </c>
      <c r="H4679" s="2" t="s">
        <v>37</v>
      </c>
      <c r="I4679" s="2" t="s">
        <v>38</v>
      </c>
      <c r="J4679" s="17">
        <v>40000</v>
      </c>
      <c r="K4679" s="3" t="s">
        <v>2871</v>
      </c>
      <c r="L4679" s="30">
        <f>IF(M4679="1000 szt.",((J4679/N4679)/1000),IF(M4679="gram",((J4679/N4679)*1000),J4679/N4679))</f>
        <v>40000</v>
      </c>
      <c r="M4679" s="6" t="s">
        <v>19</v>
      </c>
      <c r="N4679" s="11">
        <v>1</v>
      </c>
      <c r="O4679" s="56" t="s">
        <v>1354</v>
      </c>
    </row>
    <row r="4680" spans="1:15" x14ac:dyDescent="0.3">
      <c r="A4680" s="9">
        <v>45793.270833333336</v>
      </c>
      <c r="B4680" s="2" t="s">
        <v>3</v>
      </c>
      <c r="C4680" s="2" t="s">
        <v>4</v>
      </c>
      <c r="D4680" s="2" t="s">
        <v>1708</v>
      </c>
      <c r="E4680" s="12" t="s">
        <v>66</v>
      </c>
      <c r="F4680" s="12" t="s">
        <v>1900</v>
      </c>
      <c r="G4680" s="2" t="s">
        <v>23</v>
      </c>
      <c r="H4680" s="2" t="s">
        <v>7</v>
      </c>
      <c r="I4680" s="2" t="s">
        <v>7</v>
      </c>
      <c r="J4680" s="17">
        <v>123.02</v>
      </c>
      <c r="K4680" s="3" t="s">
        <v>2872</v>
      </c>
      <c r="L4680" s="30">
        <f>IF(M4680="1000 szt.",((J4680/N4680)/1000),IF(M4680="gram",((J4680/N4680)*1000),J4680/N4680))</f>
        <v>0.87871428571428567</v>
      </c>
      <c r="M4680" s="6" t="s">
        <v>19</v>
      </c>
      <c r="N4680" s="11">
        <v>140</v>
      </c>
      <c r="O4680" s="56" t="s">
        <v>1354</v>
      </c>
    </row>
    <row r="4681" spans="1:15" x14ac:dyDescent="0.3">
      <c r="A4681" s="9">
        <v>45793.336805555555</v>
      </c>
      <c r="B4681" s="2" t="s">
        <v>27</v>
      </c>
      <c r="C4681" s="2" t="s">
        <v>28</v>
      </c>
      <c r="D4681" s="2" t="s">
        <v>1711</v>
      </c>
      <c r="E4681" s="12" t="s">
        <v>5</v>
      </c>
      <c r="G4681" s="2" t="s">
        <v>27</v>
      </c>
      <c r="H4681" s="2" t="s">
        <v>37</v>
      </c>
      <c r="I4681" s="2" t="s">
        <v>38</v>
      </c>
      <c r="J4681" s="17">
        <v>150000</v>
      </c>
      <c r="K4681" s="3" t="s">
        <v>2149</v>
      </c>
      <c r="L4681" s="30">
        <f>IF(M4681="1000 szt.",((J4681/N4681)/1000),IF(M4681="gram",((J4681/N4681)*1000),J4681/N4681))</f>
        <v>150000</v>
      </c>
      <c r="M4681" s="6" t="s">
        <v>19</v>
      </c>
      <c r="N4681" s="11">
        <v>1</v>
      </c>
      <c r="O4681" s="56" t="s">
        <v>1165</v>
      </c>
    </row>
    <row r="4682" spans="1:15" x14ac:dyDescent="0.3">
      <c r="A4682" s="9">
        <v>45793.208333333336</v>
      </c>
      <c r="B4682" s="2" t="s">
        <v>3</v>
      </c>
      <c r="C4682" s="2" t="s">
        <v>4</v>
      </c>
      <c r="D4682" s="2" t="s">
        <v>1708</v>
      </c>
      <c r="E4682" s="12" t="s">
        <v>25</v>
      </c>
      <c r="F4682" s="12" t="s">
        <v>1901</v>
      </c>
      <c r="G4682" s="2" t="s">
        <v>26</v>
      </c>
      <c r="H4682" s="2" t="s">
        <v>11</v>
      </c>
      <c r="I4682" s="2" t="s">
        <v>11</v>
      </c>
      <c r="J4682" s="17">
        <v>2720</v>
      </c>
      <c r="K4682" s="3" t="s">
        <v>301</v>
      </c>
      <c r="L4682" s="30">
        <f>IF(M4682="1000 szt.",((J4682/N4682)/1000),IF(M4682="gram",((J4682/N4682)*1000),J4682/N4682))</f>
        <v>80</v>
      </c>
      <c r="M4682" s="6" t="s">
        <v>19</v>
      </c>
      <c r="N4682" s="11">
        <v>34</v>
      </c>
      <c r="O4682" s="56" t="s">
        <v>1164</v>
      </c>
    </row>
    <row r="4683" spans="1:15" x14ac:dyDescent="0.3">
      <c r="A4683" s="9">
        <v>45793.208333333336</v>
      </c>
      <c r="B4683" s="2" t="s">
        <v>3</v>
      </c>
      <c r="C4683" s="2" t="s">
        <v>4</v>
      </c>
      <c r="D4683" s="2" t="s">
        <v>1708</v>
      </c>
      <c r="E4683" s="12" t="s">
        <v>25</v>
      </c>
      <c r="F4683" s="12" t="s">
        <v>1901</v>
      </c>
      <c r="G4683" s="2" t="s">
        <v>26</v>
      </c>
      <c r="H4683" s="2" t="s">
        <v>11</v>
      </c>
      <c r="I4683" s="2" t="s">
        <v>11</v>
      </c>
      <c r="J4683" s="17">
        <v>281.94</v>
      </c>
      <c r="K4683" s="3" t="s">
        <v>590</v>
      </c>
      <c r="L4683" s="30">
        <f>IF(M4683="1000 szt.",((J4683/N4683)/1000),IF(M4683="gram",((J4683/N4683)*1000),J4683/N4683))</f>
        <v>7.62</v>
      </c>
      <c r="M4683" s="6" t="s">
        <v>46</v>
      </c>
      <c r="N4683" s="11">
        <v>37</v>
      </c>
      <c r="O4683" s="56" t="s">
        <v>1164</v>
      </c>
    </row>
    <row r="4684" spans="1:15" x14ac:dyDescent="0.3">
      <c r="A4684" s="9">
        <v>45793.208333333336</v>
      </c>
      <c r="B4684" s="2" t="s">
        <v>3</v>
      </c>
      <c r="C4684" s="2" t="s">
        <v>4</v>
      </c>
      <c r="D4684" s="2" t="s">
        <v>1708</v>
      </c>
      <c r="E4684" s="12" t="s">
        <v>25</v>
      </c>
      <c r="F4684" s="12" t="s">
        <v>1901</v>
      </c>
      <c r="G4684" s="2" t="s">
        <v>26</v>
      </c>
      <c r="H4684" s="2" t="s">
        <v>11</v>
      </c>
      <c r="I4684" s="2" t="s">
        <v>11</v>
      </c>
      <c r="J4684" s="17">
        <v>1298.8</v>
      </c>
      <c r="K4684" s="3" t="s">
        <v>590</v>
      </c>
      <c r="L4684" s="30">
        <f>IF(M4684="1000 szt.",((J4684/N4684)/1000),IF(M4684="gram",((J4684/N4684)*1000),J4684/N4684))</f>
        <v>7.64</v>
      </c>
      <c r="M4684" s="6" t="s">
        <v>46</v>
      </c>
      <c r="N4684" s="11">
        <v>170</v>
      </c>
      <c r="O4684" s="56" t="s">
        <v>1164</v>
      </c>
    </row>
    <row r="4685" spans="1:15" x14ac:dyDescent="0.3">
      <c r="A4685" s="9">
        <v>45793.708333333336</v>
      </c>
      <c r="B4685" s="2" t="s">
        <v>9</v>
      </c>
      <c r="C4685" s="2" t="s">
        <v>4</v>
      </c>
      <c r="D4685" s="2" t="s">
        <v>1708</v>
      </c>
      <c r="E4685" s="12" t="s">
        <v>58</v>
      </c>
      <c r="F4685" s="12" t="s">
        <v>1895</v>
      </c>
      <c r="G4685" s="2" t="s">
        <v>23</v>
      </c>
      <c r="H4685" s="2" t="s">
        <v>37</v>
      </c>
      <c r="I4685" s="2" t="s">
        <v>38</v>
      </c>
      <c r="J4685" s="17">
        <v>120000</v>
      </c>
      <c r="K4685" s="3" t="s">
        <v>2873</v>
      </c>
      <c r="L4685" s="30">
        <f>IF(M4685="1000 szt.",((J4685/N4685)/1000),IF(M4685="gram",((J4685/N4685)*1000),J4685/N4685))</f>
        <v>120000</v>
      </c>
      <c r="M4685" s="6" t="s">
        <v>19</v>
      </c>
      <c r="N4685" s="11">
        <v>1</v>
      </c>
      <c r="O4685" s="56" t="s">
        <v>1354</v>
      </c>
    </row>
    <row r="4686" spans="1:15" x14ac:dyDescent="0.3">
      <c r="A4686" s="9">
        <v>45793.75277777778</v>
      </c>
      <c r="B4686" s="2" t="s">
        <v>27</v>
      </c>
      <c r="C4686" s="2" t="s">
        <v>28</v>
      </c>
      <c r="D4686" s="2" t="s">
        <v>1709</v>
      </c>
      <c r="E4686" s="12" t="s">
        <v>99</v>
      </c>
      <c r="G4686" s="2" t="s">
        <v>27</v>
      </c>
      <c r="H4686" s="2" t="s">
        <v>7</v>
      </c>
      <c r="I4686" s="2" t="s">
        <v>7</v>
      </c>
      <c r="J4686" s="17">
        <v>1581.64</v>
      </c>
      <c r="K4686" s="3" t="s">
        <v>231</v>
      </c>
      <c r="L4686" s="30">
        <f>IF(M4686="1000 szt.",((J4686/N4686)/1000),IF(M4686="gram",((J4686/N4686)*1000),J4686/N4686))</f>
        <v>0.87868888888888896</v>
      </c>
      <c r="M4686" s="6" t="s">
        <v>19</v>
      </c>
      <c r="N4686" s="11">
        <v>1800</v>
      </c>
      <c r="O4686" s="56" t="s">
        <v>1354</v>
      </c>
    </row>
    <row r="4687" spans="1:15" x14ac:dyDescent="0.3">
      <c r="A4687" s="9">
        <v>45793.743055555555</v>
      </c>
      <c r="B4687" s="2" t="s">
        <v>27</v>
      </c>
      <c r="C4687" s="2" t="s">
        <v>28</v>
      </c>
      <c r="D4687" s="2" t="s">
        <v>1716</v>
      </c>
      <c r="E4687" s="12" t="s">
        <v>267</v>
      </c>
      <c r="G4687" s="2" t="s">
        <v>27</v>
      </c>
      <c r="H4687" s="2" t="s">
        <v>29</v>
      </c>
      <c r="I4687" s="2" t="s">
        <v>134</v>
      </c>
      <c r="J4687" s="17">
        <v>34371.14</v>
      </c>
      <c r="L4687" s="30">
        <f>IF(M4687="1000 szt.",((J4687/N4687)/1000),IF(M4687="gram",((J4687/N4687)*1000),J4687/N4687))</f>
        <v>842.42990196078438</v>
      </c>
      <c r="M4687" s="6" t="s">
        <v>31</v>
      </c>
      <c r="N4687" s="11">
        <v>40.799999999999997</v>
      </c>
      <c r="O4687" s="56" t="s">
        <v>1354</v>
      </c>
    </row>
    <row r="4688" spans="1:15" x14ac:dyDescent="0.3">
      <c r="A4688" s="9">
        <v>45793.743055555555</v>
      </c>
      <c r="B4688" s="2" t="s">
        <v>27</v>
      </c>
      <c r="C4688" s="2" t="s">
        <v>28</v>
      </c>
      <c r="D4688" s="2" t="s">
        <v>1716</v>
      </c>
      <c r="E4688" s="12" t="s">
        <v>267</v>
      </c>
      <c r="G4688" s="2" t="s">
        <v>27</v>
      </c>
      <c r="H4688" s="2" t="s">
        <v>29</v>
      </c>
      <c r="I4688" s="2" t="s">
        <v>134</v>
      </c>
      <c r="J4688" s="17">
        <v>34371.14</v>
      </c>
      <c r="L4688" s="30">
        <f>IF(M4688="1000 szt.",((J4688/N4688)/1000),IF(M4688="gram",((J4688/N4688)*1000),J4688/N4688))</f>
        <v>842.42990196078438</v>
      </c>
      <c r="M4688" s="6" t="s">
        <v>31</v>
      </c>
      <c r="N4688" s="11">
        <v>40.799999999999997</v>
      </c>
      <c r="O4688" s="56" t="s">
        <v>1164</v>
      </c>
    </row>
    <row r="4689" spans="1:15" x14ac:dyDescent="0.3">
      <c r="A4689" s="9">
        <v>45793.886111111111</v>
      </c>
      <c r="B4689" s="2" t="s">
        <v>27</v>
      </c>
      <c r="C4689" s="2" t="s">
        <v>32</v>
      </c>
      <c r="D4689" s="2" t="s">
        <v>1714</v>
      </c>
      <c r="E4689" s="12" t="s">
        <v>165</v>
      </c>
      <c r="G4689" s="2" t="s">
        <v>34</v>
      </c>
      <c r="H4689" s="2" t="s">
        <v>7</v>
      </c>
      <c r="I4689" s="2" t="s">
        <v>7</v>
      </c>
      <c r="J4689" s="17">
        <v>878690</v>
      </c>
      <c r="L4689" s="30">
        <f>IF(M4689="1000 szt.",((J4689/N4689)/1000),IF(M4689="gram",((J4689/N4689)*1000),J4689/N4689))</f>
        <v>0.87868999999999997</v>
      </c>
      <c r="M4689" s="6" t="s">
        <v>19</v>
      </c>
      <c r="N4689" s="11">
        <v>1000000</v>
      </c>
      <c r="O4689" s="56" t="s">
        <v>1171</v>
      </c>
    </row>
    <row r="4690" spans="1:15" x14ac:dyDescent="0.3">
      <c r="A4690" s="9">
        <v>45793.886111111111</v>
      </c>
      <c r="B4690" s="2" t="s">
        <v>27</v>
      </c>
      <c r="C4690" s="2" t="s">
        <v>32</v>
      </c>
      <c r="D4690" s="2" t="s">
        <v>1714</v>
      </c>
      <c r="E4690" s="12" t="s">
        <v>165</v>
      </c>
      <c r="G4690" s="2" t="s">
        <v>34</v>
      </c>
      <c r="H4690" s="2" t="s">
        <v>7</v>
      </c>
      <c r="I4690" s="2" t="s">
        <v>7</v>
      </c>
      <c r="J4690" s="17">
        <v>597.51</v>
      </c>
      <c r="K4690" s="3" t="s">
        <v>110</v>
      </c>
      <c r="L4690" s="30">
        <f>IF(M4690="1000 szt.",((J4690/N4690)/1000),IF(M4690="gram",((J4690/N4690)*1000),J4690/N4690))</f>
        <v>0.87869117647058825</v>
      </c>
      <c r="M4690" s="6" t="s">
        <v>19</v>
      </c>
      <c r="N4690" s="11">
        <v>680</v>
      </c>
      <c r="O4690" s="56" t="s">
        <v>1171</v>
      </c>
    </row>
    <row r="4691" spans="1:15" x14ac:dyDescent="0.3">
      <c r="A4691" s="9">
        <v>45793.861111111109</v>
      </c>
      <c r="B4691" s="2" t="s">
        <v>9</v>
      </c>
      <c r="C4691" s="2" t="s">
        <v>4</v>
      </c>
      <c r="D4691" s="2" t="s">
        <v>1708</v>
      </c>
      <c r="E4691" s="12" t="s">
        <v>25</v>
      </c>
      <c r="F4691" s="12" t="s">
        <v>1901</v>
      </c>
      <c r="G4691" s="2" t="s">
        <v>26</v>
      </c>
      <c r="H4691" s="2" t="s">
        <v>37</v>
      </c>
      <c r="I4691" s="2" t="s">
        <v>38</v>
      </c>
      <c r="J4691" s="17">
        <v>50000</v>
      </c>
      <c r="K4691" s="3" t="s">
        <v>2874</v>
      </c>
      <c r="L4691" s="30">
        <f>IF(M4691="1000 szt.",((J4691/N4691)/1000),IF(M4691="gram",((J4691/N4691)*1000),J4691/N4691))</f>
        <v>50000</v>
      </c>
      <c r="M4691" s="6" t="s">
        <v>19</v>
      </c>
      <c r="N4691" s="11">
        <v>1</v>
      </c>
      <c r="O4691" s="56" t="s">
        <v>1354</v>
      </c>
    </row>
    <row r="4692" spans="1:15" x14ac:dyDescent="0.3">
      <c r="A4692" s="9">
        <v>45793.90902777778</v>
      </c>
      <c r="B4692" s="2" t="s">
        <v>3</v>
      </c>
      <c r="C4692" s="2" t="s">
        <v>4</v>
      </c>
      <c r="D4692" s="2" t="s">
        <v>1708</v>
      </c>
      <c r="E4692" s="12" t="s">
        <v>71</v>
      </c>
      <c r="F4692" s="12" t="s">
        <v>1898</v>
      </c>
      <c r="G4692" s="2" t="s">
        <v>23</v>
      </c>
      <c r="H4692" s="2" t="s">
        <v>11</v>
      </c>
      <c r="I4692" s="2" t="s">
        <v>11</v>
      </c>
      <c r="J4692" s="17">
        <v>250</v>
      </c>
      <c r="K4692" s="3" t="s">
        <v>2875</v>
      </c>
      <c r="L4692" s="30">
        <f>IF(M4692="1000 szt.",((J4692/N4692)/1000),IF(M4692="gram",((J4692/N4692)*1000),J4692/N4692))</f>
        <v>73.529411764705884</v>
      </c>
      <c r="M4692" s="6" t="s">
        <v>31</v>
      </c>
      <c r="N4692" s="11">
        <v>3.4</v>
      </c>
      <c r="O4692" s="56" t="s">
        <v>1164</v>
      </c>
    </row>
    <row r="4693" spans="1:15" x14ac:dyDescent="0.3">
      <c r="A4693" s="9">
        <v>45794.680555555555</v>
      </c>
      <c r="B4693" s="2" t="s">
        <v>3</v>
      </c>
      <c r="C4693" s="2" t="s">
        <v>4</v>
      </c>
      <c r="D4693" s="2" t="s">
        <v>1708</v>
      </c>
      <c r="E4693" s="12" t="s">
        <v>71</v>
      </c>
      <c r="F4693" s="12" t="s">
        <v>1898</v>
      </c>
      <c r="G4693" s="2" t="s">
        <v>23</v>
      </c>
      <c r="H4693" s="2" t="s">
        <v>7</v>
      </c>
      <c r="I4693" s="2" t="s">
        <v>7</v>
      </c>
      <c r="J4693" s="17">
        <v>316.33</v>
      </c>
      <c r="L4693" s="30">
        <f>IF(M4693="1000 szt.",((J4693/N4693)/1000),IF(M4693="gram",((J4693/N4693)*1000),J4693/N4693))</f>
        <v>0.87869444444444444</v>
      </c>
      <c r="M4693" s="6" t="s">
        <v>19</v>
      </c>
      <c r="N4693" s="11">
        <v>360</v>
      </c>
      <c r="O4693" s="56" t="s">
        <v>1354</v>
      </c>
    </row>
    <row r="4694" spans="1:15" x14ac:dyDescent="0.3">
      <c r="A4694" s="9">
        <v>45794.697916666664</v>
      </c>
      <c r="B4694" s="2" t="s">
        <v>9</v>
      </c>
      <c r="C4694" s="2" t="s">
        <v>4</v>
      </c>
      <c r="D4694" s="2" t="s">
        <v>1715</v>
      </c>
      <c r="E4694" s="12" t="s">
        <v>113</v>
      </c>
      <c r="F4694" s="12" t="s">
        <v>1698</v>
      </c>
      <c r="G4694" s="2" t="s">
        <v>16</v>
      </c>
      <c r="H4694" s="2" t="s">
        <v>17</v>
      </c>
      <c r="I4694" s="2" t="s">
        <v>18</v>
      </c>
      <c r="J4694" s="17">
        <v>24</v>
      </c>
      <c r="K4694" s="3" t="s">
        <v>2876</v>
      </c>
      <c r="L4694" s="30">
        <f>IF(M4694="1000 szt.",((J4694/N4694)/1000),IF(M4694="gram",((J4694/N4694)*1000),J4694/N4694))</f>
        <v>3</v>
      </c>
      <c r="M4694" s="6" t="s">
        <v>19</v>
      </c>
      <c r="N4694" s="11">
        <v>8</v>
      </c>
      <c r="O4694" s="56" t="s">
        <v>1354</v>
      </c>
    </row>
    <row r="4695" spans="1:15" x14ac:dyDescent="0.3">
      <c r="A4695" s="9">
        <v>45794.822916666664</v>
      </c>
      <c r="B4695" s="2" t="s">
        <v>3</v>
      </c>
      <c r="C4695" s="2" t="s">
        <v>4</v>
      </c>
      <c r="D4695" s="2" t="s">
        <v>1709</v>
      </c>
      <c r="E4695" s="12" t="s">
        <v>103</v>
      </c>
      <c r="F4695" s="12" t="s">
        <v>1897</v>
      </c>
      <c r="G4695" s="2" t="s">
        <v>23</v>
      </c>
      <c r="H4695" s="2" t="s">
        <v>17</v>
      </c>
      <c r="I4695" s="2" t="s">
        <v>18</v>
      </c>
      <c r="J4695" s="17">
        <v>5</v>
      </c>
      <c r="K4695" s="3" t="s">
        <v>2877</v>
      </c>
      <c r="L4695" s="30">
        <f>IF(M4695="1000 szt.",((J4695/N4695)/1000),IF(M4695="gram",((J4695/N4695)*1000),J4695/N4695))</f>
        <v>2.5</v>
      </c>
      <c r="M4695" s="6" t="s">
        <v>19</v>
      </c>
      <c r="N4695" s="11">
        <v>2</v>
      </c>
      <c r="O4695" s="56" t="s">
        <v>1354</v>
      </c>
    </row>
    <row r="4696" spans="1:15" x14ac:dyDescent="0.3">
      <c r="A4696" s="9">
        <v>45794.925694444442</v>
      </c>
      <c r="B4696" s="2" t="s">
        <v>27</v>
      </c>
      <c r="C4696" s="2" t="s">
        <v>28</v>
      </c>
      <c r="D4696" s="2" t="s">
        <v>1710</v>
      </c>
      <c r="E4696" s="12" t="s">
        <v>167</v>
      </c>
      <c r="G4696" s="2" t="s">
        <v>27</v>
      </c>
      <c r="H4696" s="2" t="s">
        <v>10</v>
      </c>
      <c r="I4696" s="2" t="s">
        <v>219</v>
      </c>
      <c r="J4696" s="17">
        <v>113.1</v>
      </c>
      <c r="L4696" s="30">
        <f>IF(M4696="1000 szt.",((J4696/N4696)/1000),IF(M4696="gram",((J4696/N4696)*1000),J4696/N4696))</f>
        <v>39000</v>
      </c>
      <c r="M4696" s="6" t="s">
        <v>31</v>
      </c>
      <c r="N4696" s="11">
        <v>2.8999999999999998E-3</v>
      </c>
      <c r="O4696" s="56" t="s">
        <v>1166</v>
      </c>
    </row>
    <row r="4697" spans="1:15" x14ac:dyDescent="0.3">
      <c r="A4697" s="9">
        <v>45794.925694444442</v>
      </c>
      <c r="B4697" s="2" t="s">
        <v>27</v>
      </c>
      <c r="C4697" s="2" t="s">
        <v>28</v>
      </c>
      <c r="D4697" s="2" t="s">
        <v>1710</v>
      </c>
      <c r="E4697" s="12" t="s">
        <v>167</v>
      </c>
      <c r="G4697" s="2" t="s">
        <v>27</v>
      </c>
      <c r="H4697" s="2" t="s">
        <v>10</v>
      </c>
      <c r="I4697" s="2" t="s">
        <v>456</v>
      </c>
      <c r="J4697" s="17">
        <v>51.24</v>
      </c>
      <c r="L4697" s="30">
        <f>IF(M4697="1000 szt.",((J4697/N4697)/1000),IF(M4697="gram",((J4697/N4697)*1000),J4697/N4697))</f>
        <v>21000</v>
      </c>
      <c r="M4697" s="6" t="s">
        <v>31</v>
      </c>
      <c r="N4697" s="11">
        <v>2.4399999999999999E-3</v>
      </c>
      <c r="O4697" s="56" t="s">
        <v>1166</v>
      </c>
    </row>
    <row r="4698" spans="1:15" x14ac:dyDescent="0.3">
      <c r="A4698" s="9">
        <v>45794.925694444442</v>
      </c>
      <c r="B4698" s="2" t="s">
        <v>27</v>
      </c>
      <c r="C4698" s="2" t="s">
        <v>28</v>
      </c>
      <c r="D4698" s="2" t="s">
        <v>1710</v>
      </c>
      <c r="E4698" s="12" t="s">
        <v>167</v>
      </c>
      <c r="G4698" s="2" t="s">
        <v>27</v>
      </c>
      <c r="H4698" s="2" t="s">
        <v>10</v>
      </c>
      <c r="I4698" s="2" t="s">
        <v>11</v>
      </c>
      <c r="J4698" s="17">
        <v>1911.65</v>
      </c>
      <c r="K4698" s="3" t="s">
        <v>457</v>
      </c>
      <c r="L4698" s="30">
        <f>IF(M4698="1000 szt.",((J4698/N4698)/1000),IF(M4698="gram",((J4698/N4698)*1000),J4698/N4698))</f>
        <v>85000</v>
      </c>
      <c r="M4698" s="6" t="s">
        <v>31</v>
      </c>
      <c r="N4698" s="11">
        <v>2.249E-2</v>
      </c>
      <c r="O4698" s="56" t="s">
        <v>1166</v>
      </c>
    </row>
    <row r="4699" spans="1:15" x14ac:dyDescent="0.3">
      <c r="A4699" s="9">
        <v>45794.925694444442</v>
      </c>
      <c r="B4699" s="2" t="s">
        <v>27</v>
      </c>
      <c r="C4699" s="2" t="s">
        <v>28</v>
      </c>
      <c r="D4699" s="2" t="s">
        <v>1710</v>
      </c>
      <c r="E4699" s="12" t="s">
        <v>167</v>
      </c>
      <c r="G4699" s="2" t="s">
        <v>27</v>
      </c>
      <c r="H4699" s="2" t="s">
        <v>10</v>
      </c>
      <c r="I4699" s="2" t="s">
        <v>35</v>
      </c>
      <c r="J4699" s="17">
        <v>181.92</v>
      </c>
      <c r="L4699" s="30">
        <f>IF(M4699="1000 szt.",((J4699/N4699)/1000),IF(M4699="gram",((J4699/N4699)*1000),J4699/N4699))</f>
        <v>48000</v>
      </c>
      <c r="M4699" s="6" t="s">
        <v>31</v>
      </c>
      <c r="N4699" s="11">
        <v>3.79E-3</v>
      </c>
      <c r="O4699" s="56" t="s">
        <v>1166</v>
      </c>
    </row>
    <row r="4700" spans="1:15" x14ac:dyDescent="0.3">
      <c r="A4700" s="9">
        <v>45794.729861111111</v>
      </c>
      <c r="B4700" s="2" t="s">
        <v>9</v>
      </c>
      <c r="C4700" s="2" t="s">
        <v>4</v>
      </c>
      <c r="D4700" s="2" t="s">
        <v>1709</v>
      </c>
      <c r="E4700" s="12" t="s">
        <v>224</v>
      </c>
      <c r="F4700" s="12" t="s">
        <v>1914</v>
      </c>
      <c r="G4700" s="2" t="s">
        <v>23</v>
      </c>
      <c r="H4700" s="2" t="s">
        <v>11</v>
      </c>
      <c r="I4700" s="2" t="s">
        <v>11</v>
      </c>
      <c r="J4700" s="17">
        <v>40</v>
      </c>
      <c r="K4700" s="3" t="s">
        <v>2878</v>
      </c>
      <c r="L4700" s="30">
        <f>IF(M4700="1000 szt.",((J4700/N4700)/1000),IF(M4700="gram",((J4700/N4700)*1000),J4700/N4700))</f>
        <v>20</v>
      </c>
      <c r="M4700" s="6" t="s">
        <v>19</v>
      </c>
      <c r="N4700" s="11">
        <v>2</v>
      </c>
      <c r="O4700" s="56" t="s">
        <v>1354</v>
      </c>
    </row>
    <row r="4701" spans="1:15" x14ac:dyDescent="0.3">
      <c r="A4701" s="9">
        <v>45794.965277777781</v>
      </c>
      <c r="B4701" s="2" t="s">
        <v>9</v>
      </c>
      <c r="C4701" s="2" t="s">
        <v>4</v>
      </c>
      <c r="D4701" s="2" t="s">
        <v>1708</v>
      </c>
      <c r="E4701" s="12" t="s">
        <v>22</v>
      </c>
      <c r="F4701" s="12" t="s">
        <v>1899</v>
      </c>
      <c r="G4701" s="2" t="s">
        <v>23</v>
      </c>
      <c r="H4701" s="2" t="s">
        <v>10</v>
      </c>
      <c r="I4701" s="2" t="s">
        <v>35</v>
      </c>
      <c r="J4701" s="17">
        <v>19.8</v>
      </c>
      <c r="K4701" s="3" t="s">
        <v>2879</v>
      </c>
      <c r="L4701" s="30">
        <f>IF(M4701="1000 szt.",((J4701/N4701)/1000),IF(M4701="gram",((J4701/N4701)*1000),J4701/N4701))</f>
        <v>45000</v>
      </c>
      <c r="M4701" s="6" t="s">
        <v>31</v>
      </c>
      <c r="N4701" s="11">
        <v>4.4000000000000002E-4</v>
      </c>
      <c r="O4701" s="56" t="s">
        <v>1354</v>
      </c>
    </row>
    <row r="4702" spans="1:15" x14ac:dyDescent="0.3">
      <c r="A4702" s="9">
        <v>45794.916666666664</v>
      </c>
      <c r="B4702" s="2" t="s">
        <v>3</v>
      </c>
      <c r="C4702" s="2" t="s">
        <v>4</v>
      </c>
      <c r="D4702" s="2" t="s">
        <v>1709</v>
      </c>
      <c r="E4702" s="12" t="s">
        <v>99</v>
      </c>
      <c r="F4702" s="12" t="s">
        <v>1916</v>
      </c>
      <c r="G4702" s="2" t="s">
        <v>23</v>
      </c>
      <c r="H4702" s="2" t="s">
        <v>29</v>
      </c>
      <c r="I4702" s="2" t="s">
        <v>30</v>
      </c>
      <c r="J4702" s="17">
        <v>1770.6</v>
      </c>
      <c r="L4702" s="30">
        <f>IF(M4702="1000 szt.",((J4702/N4702)/1000),IF(M4702="gram",((J4702/N4702)*1000),J4702/N4702))</f>
        <v>668.15094339622635</v>
      </c>
      <c r="M4702" s="6" t="s">
        <v>31</v>
      </c>
      <c r="N4702" s="11">
        <v>2.65</v>
      </c>
      <c r="O4702" s="56" t="s">
        <v>1354</v>
      </c>
    </row>
    <row r="4703" spans="1:15" x14ac:dyDescent="0.3">
      <c r="A4703" s="9">
        <v>45795.260416666664</v>
      </c>
      <c r="B4703" s="2" t="s">
        <v>9</v>
      </c>
      <c r="C4703" s="2" t="s">
        <v>4</v>
      </c>
      <c r="D4703" s="2" t="s">
        <v>1714</v>
      </c>
      <c r="E4703" s="12" t="s">
        <v>63</v>
      </c>
      <c r="F4703" s="12" t="s">
        <v>1696</v>
      </c>
      <c r="G4703" s="2" t="s">
        <v>16</v>
      </c>
      <c r="H4703" s="2" t="s">
        <v>17</v>
      </c>
      <c r="I4703" s="2" t="s">
        <v>18</v>
      </c>
      <c r="J4703" s="17">
        <v>1</v>
      </c>
      <c r="K4703" s="3" t="s">
        <v>2880</v>
      </c>
      <c r="L4703" s="30">
        <f>IF(M4703="1000 szt.",((J4703/N4703)/1000),IF(M4703="gram",((J4703/N4703)*1000),J4703/N4703))</f>
        <v>1</v>
      </c>
      <c r="M4703" s="6" t="s">
        <v>19</v>
      </c>
      <c r="N4703" s="11">
        <v>1</v>
      </c>
      <c r="O4703" s="56" t="s">
        <v>1354</v>
      </c>
    </row>
    <row r="4704" spans="1:15" x14ac:dyDescent="0.3">
      <c r="A4704" s="9">
        <v>45795.524305555555</v>
      </c>
      <c r="B4704" s="2" t="s">
        <v>9</v>
      </c>
      <c r="C4704" s="2" t="s">
        <v>4</v>
      </c>
      <c r="D4704" s="2" t="s">
        <v>1709</v>
      </c>
      <c r="E4704" s="12" t="s">
        <v>103</v>
      </c>
      <c r="F4704" s="12" t="s">
        <v>1897</v>
      </c>
      <c r="G4704" s="2" t="s">
        <v>23</v>
      </c>
      <c r="H4704" s="2" t="s">
        <v>37</v>
      </c>
      <c r="I4704" s="2" t="s">
        <v>38</v>
      </c>
      <c r="J4704" s="17">
        <v>80000</v>
      </c>
      <c r="L4704" s="30">
        <f>IF(M4704="1000 szt.",((J4704/N4704)/1000),IF(M4704="gram",((J4704/N4704)*1000),J4704/N4704))</f>
        <v>80000</v>
      </c>
      <c r="M4704" s="6" t="s">
        <v>19</v>
      </c>
      <c r="N4704" s="11">
        <v>1</v>
      </c>
      <c r="O4704" s="56" t="s">
        <v>1354</v>
      </c>
    </row>
    <row r="4705" spans="1:15" x14ac:dyDescent="0.3">
      <c r="A4705" s="9">
        <v>45795.625</v>
      </c>
      <c r="B4705" s="2" t="s">
        <v>27</v>
      </c>
      <c r="C4705" s="2" t="s">
        <v>32</v>
      </c>
      <c r="D4705" s="2" t="s">
        <v>1716</v>
      </c>
      <c r="E4705" s="12" t="s">
        <v>1920</v>
      </c>
      <c r="G4705" s="2" t="s">
        <v>26</v>
      </c>
      <c r="H4705" s="2" t="s">
        <v>7</v>
      </c>
      <c r="I4705" s="2" t="s">
        <v>7</v>
      </c>
      <c r="J4705" s="17">
        <v>26360.7</v>
      </c>
      <c r="K4705" s="3" t="s">
        <v>2881</v>
      </c>
      <c r="L4705" s="30">
        <f>IF(M4705="1000 szt.",((J4705/N4705)/1000),IF(M4705="gram",((J4705/N4705)*1000),J4705/N4705))</f>
        <v>0.87868999999999997</v>
      </c>
      <c r="M4705" s="6" t="s">
        <v>19</v>
      </c>
      <c r="N4705" s="11">
        <v>30000</v>
      </c>
      <c r="O4705" s="56" t="s">
        <v>1354</v>
      </c>
    </row>
    <row r="4706" spans="1:15" x14ac:dyDescent="0.3">
      <c r="A4706" s="9">
        <v>45795.885416666664</v>
      </c>
      <c r="B4706" s="2" t="s">
        <v>27</v>
      </c>
      <c r="C4706" s="2" t="s">
        <v>28</v>
      </c>
      <c r="D4706" s="2" t="s">
        <v>1714</v>
      </c>
      <c r="E4706" s="12" t="s">
        <v>33</v>
      </c>
      <c r="G4706" s="2" t="s">
        <v>27</v>
      </c>
      <c r="H4706" s="2" t="s">
        <v>37</v>
      </c>
      <c r="I4706" s="2" t="s">
        <v>38</v>
      </c>
      <c r="J4706" s="17">
        <v>150000</v>
      </c>
      <c r="K4706" s="3" t="s">
        <v>2882</v>
      </c>
      <c r="L4706" s="30">
        <f>IF(M4706="1000 szt.",((J4706/N4706)/1000),IF(M4706="gram",((J4706/N4706)*1000),J4706/N4706))</f>
        <v>150000</v>
      </c>
      <c r="M4706" s="6" t="s">
        <v>19</v>
      </c>
      <c r="N4706" s="11">
        <v>1</v>
      </c>
      <c r="O4706" s="56" t="s">
        <v>1354</v>
      </c>
    </row>
    <row r="4707" spans="1:15" ht="20.399999999999999" x14ac:dyDescent="0.3">
      <c r="A4707" s="9">
        <v>45795.979166666664</v>
      </c>
      <c r="B4707" s="2" t="s">
        <v>3</v>
      </c>
      <c r="C4707" s="2" t="s">
        <v>32</v>
      </c>
      <c r="D4707" s="2" t="s">
        <v>1710</v>
      </c>
      <c r="E4707" s="12" t="s">
        <v>167</v>
      </c>
      <c r="G4707" s="2" t="s">
        <v>16</v>
      </c>
      <c r="H4707" s="2" t="s">
        <v>10</v>
      </c>
      <c r="I4707" s="2" t="s">
        <v>35</v>
      </c>
      <c r="J4707" s="17">
        <v>467.65</v>
      </c>
      <c r="K4707" s="3" t="s">
        <v>2883</v>
      </c>
      <c r="L4707" s="30">
        <f>IF(M4707="1000 szt.",((J4707/N4707)/1000),IF(M4707="gram",((J4707/N4707)*1000),J4707/N4707))</f>
        <v>50000</v>
      </c>
      <c r="M4707" s="6" t="s">
        <v>31</v>
      </c>
      <c r="N4707" s="11">
        <v>9.3530000000000002E-3</v>
      </c>
      <c r="O4707" s="56" t="s">
        <v>1354</v>
      </c>
    </row>
    <row r="4708" spans="1:15" ht="20.399999999999999" x14ac:dyDescent="0.3">
      <c r="A4708" s="9">
        <v>45795.979166666664</v>
      </c>
      <c r="B4708" s="2" t="s">
        <v>3</v>
      </c>
      <c r="C4708" s="2" t="s">
        <v>32</v>
      </c>
      <c r="D4708" s="2" t="s">
        <v>1710</v>
      </c>
      <c r="E4708" s="12" t="s">
        <v>167</v>
      </c>
      <c r="G4708" s="2" t="s">
        <v>16</v>
      </c>
      <c r="H4708" s="2" t="s">
        <v>10</v>
      </c>
      <c r="I4708" s="2" t="s">
        <v>35</v>
      </c>
      <c r="J4708" s="17">
        <v>116.55</v>
      </c>
      <c r="K4708" s="3" t="s">
        <v>2883</v>
      </c>
      <c r="L4708" s="30">
        <f>IF(M4708="1000 szt.",((J4708/N4708)/1000),IF(M4708="gram",((J4708/N4708)*1000),J4708/N4708))</f>
        <v>49999.999999999993</v>
      </c>
      <c r="M4708" s="6" t="s">
        <v>31</v>
      </c>
      <c r="N4708" s="11">
        <v>2.3310000000000002E-3</v>
      </c>
      <c r="O4708" s="56" t="s">
        <v>1354</v>
      </c>
    </row>
    <row r="4709" spans="1:15" x14ac:dyDescent="0.3">
      <c r="A4709" s="9">
        <v>45796.145833333336</v>
      </c>
      <c r="B4709" s="2" t="s">
        <v>27</v>
      </c>
      <c r="C4709" s="2" t="s">
        <v>28</v>
      </c>
      <c r="D4709" s="2" t="s">
        <v>1716</v>
      </c>
      <c r="E4709" s="12" t="s">
        <v>267</v>
      </c>
      <c r="G4709" s="2" t="s">
        <v>27</v>
      </c>
      <c r="H4709" s="2" t="s">
        <v>7</v>
      </c>
      <c r="I4709" s="2" t="s">
        <v>7</v>
      </c>
      <c r="J4709" s="17">
        <v>30754.15</v>
      </c>
      <c r="L4709" s="30">
        <f>IF(M4709="1000 szt.",((J4709/N4709)/1000),IF(M4709="gram",((J4709/N4709)*1000),J4709/N4709))</f>
        <v>0.87869000000000008</v>
      </c>
      <c r="M4709" s="6" t="s">
        <v>19</v>
      </c>
      <c r="N4709" s="11">
        <v>35000</v>
      </c>
      <c r="O4709" s="56" t="s">
        <v>1354</v>
      </c>
    </row>
    <row r="4710" spans="1:15" x14ac:dyDescent="0.3">
      <c r="A4710" s="9">
        <v>45796.25</v>
      </c>
      <c r="B4710" s="2" t="s">
        <v>27</v>
      </c>
      <c r="C4710" s="2" t="s">
        <v>32</v>
      </c>
      <c r="D4710" s="2" t="s">
        <v>1716</v>
      </c>
      <c r="E4710" s="12" t="s">
        <v>59</v>
      </c>
      <c r="G4710" s="2" t="s">
        <v>26</v>
      </c>
      <c r="H4710" s="2" t="s">
        <v>7</v>
      </c>
      <c r="I4710" s="2" t="s">
        <v>7</v>
      </c>
      <c r="J4710" s="17">
        <v>26360.7</v>
      </c>
      <c r="L4710" s="30">
        <f>IF(M4710="1000 szt.",((J4710/N4710)/1000),IF(M4710="gram",((J4710/N4710)*1000),J4710/N4710))</f>
        <v>0.87868999999999997</v>
      </c>
      <c r="M4710" s="6" t="s">
        <v>19</v>
      </c>
      <c r="N4710" s="11">
        <v>30000</v>
      </c>
      <c r="O4710" s="56" t="s">
        <v>1354</v>
      </c>
    </row>
    <row r="4711" spans="1:15" x14ac:dyDescent="0.3">
      <c r="A4711" s="9">
        <v>45796.15625</v>
      </c>
      <c r="B4711" s="2" t="s">
        <v>27</v>
      </c>
      <c r="C4711" s="2" t="s">
        <v>28</v>
      </c>
      <c r="D4711" s="2" t="s">
        <v>1716</v>
      </c>
      <c r="E4711" s="12" t="s">
        <v>267</v>
      </c>
      <c r="G4711" s="2" t="s">
        <v>27</v>
      </c>
      <c r="H4711" s="2" t="s">
        <v>7</v>
      </c>
      <c r="I4711" s="2" t="s">
        <v>7</v>
      </c>
      <c r="J4711" s="17">
        <v>26360.7</v>
      </c>
      <c r="L4711" s="30">
        <f>IF(M4711="1000 szt.",((J4711/N4711)/1000),IF(M4711="gram",((J4711/N4711)*1000),J4711/N4711))</f>
        <v>0.87868999999999997</v>
      </c>
      <c r="M4711" s="6" t="s">
        <v>19</v>
      </c>
      <c r="N4711" s="11">
        <v>30000</v>
      </c>
      <c r="O4711" s="56" t="s">
        <v>1354</v>
      </c>
    </row>
    <row r="4712" spans="1:15" x14ac:dyDescent="0.3">
      <c r="A4712" s="9">
        <v>45796.333333333336</v>
      </c>
      <c r="B4712" s="2" t="s">
        <v>27</v>
      </c>
      <c r="C4712" s="2" t="s">
        <v>32</v>
      </c>
      <c r="D4712" s="2" t="s">
        <v>1716</v>
      </c>
      <c r="E4712" s="12" t="s">
        <v>277</v>
      </c>
      <c r="G4712" s="2" t="s">
        <v>26</v>
      </c>
      <c r="H4712" s="2" t="s">
        <v>7</v>
      </c>
      <c r="I4712" s="2" t="s">
        <v>7</v>
      </c>
      <c r="J4712" s="17">
        <v>26360.7</v>
      </c>
      <c r="K4712" s="3" t="s">
        <v>1277</v>
      </c>
      <c r="L4712" s="30">
        <f>IF(M4712="1000 szt.",((J4712/N4712)/1000),IF(M4712="gram",((J4712/N4712)*1000),J4712/N4712))</f>
        <v>0.87868999999999997</v>
      </c>
      <c r="M4712" s="6" t="s">
        <v>19</v>
      </c>
      <c r="N4712" s="11">
        <v>30000</v>
      </c>
      <c r="O4712" s="56" t="s">
        <v>1354</v>
      </c>
    </row>
    <row r="4713" spans="1:15" x14ac:dyDescent="0.3">
      <c r="A4713" s="9">
        <v>45796.260416666664</v>
      </c>
      <c r="B4713" s="2" t="s">
        <v>27</v>
      </c>
      <c r="C4713" s="2" t="s">
        <v>32</v>
      </c>
      <c r="D4713" s="2" t="s">
        <v>1716</v>
      </c>
      <c r="E4713" s="12" t="s">
        <v>59</v>
      </c>
      <c r="G4713" s="2" t="s">
        <v>26</v>
      </c>
      <c r="H4713" s="2" t="s">
        <v>7</v>
      </c>
      <c r="I4713" s="2" t="s">
        <v>7</v>
      </c>
      <c r="J4713" s="17">
        <v>30754.15</v>
      </c>
      <c r="L4713" s="30">
        <f>IF(M4713="1000 szt.",((J4713/N4713)/1000),IF(M4713="gram",((J4713/N4713)*1000),J4713/N4713))</f>
        <v>0.87869000000000008</v>
      </c>
      <c r="M4713" s="6" t="s">
        <v>19</v>
      </c>
      <c r="N4713" s="11">
        <v>35000</v>
      </c>
      <c r="O4713" s="56" t="s">
        <v>1354</v>
      </c>
    </row>
    <row r="4714" spans="1:15" x14ac:dyDescent="0.3">
      <c r="A4714" s="9">
        <v>45796.142361111109</v>
      </c>
      <c r="B4714" s="2" t="s">
        <v>27</v>
      </c>
      <c r="C4714" s="2" t="s">
        <v>32</v>
      </c>
      <c r="D4714" s="2" t="s">
        <v>1708</v>
      </c>
      <c r="E4714" s="12" t="s">
        <v>1915</v>
      </c>
      <c r="G4714" s="2" t="s">
        <v>26</v>
      </c>
      <c r="H4714" s="2" t="s">
        <v>7</v>
      </c>
      <c r="I4714" s="2" t="s">
        <v>7</v>
      </c>
      <c r="J4714" s="17">
        <v>26290.400000000001</v>
      </c>
      <c r="K4714" s="3" t="s">
        <v>2604</v>
      </c>
      <c r="L4714" s="30">
        <f>IF(M4714="1000 szt.",((J4714/N4714)/1000),IF(M4714="gram",((J4714/N4714)*1000),J4714/N4714))</f>
        <v>0.8786898395721926</v>
      </c>
      <c r="M4714" s="6" t="s">
        <v>19</v>
      </c>
      <c r="N4714" s="11">
        <v>29920</v>
      </c>
      <c r="O4714" s="56" t="s">
        <v>1354</v>
      </c>
    </row>
    <row r="4715" spans="1:15" x14ac:dyDescent="0.3">
      <c r="A4715" s="9">
        <v>45796.479166666664</v>
      </c>
      <c r="B4715" s="2" t="s">
        <v>27</v>
      </c>
      <c r="C4715" s="2" t="s">
        <v>32</v>
      </c>
      <c r="D4715" s="2" t="s">
        <v>1716</v>
      </c>
      <c r="E4715" s="12" t="s">
        <v>59</v>
      </c>
      <c r="G4715" s="2" t="s">
        <v>26</v>
      </c>
      <c r="H4715" s="2" t="s">
        <v>7</v>
      </c>
      <c r="I4715" s="2" t="s">
        <v>7</v>
      </c>
      <c r="J4715" s="17">
        <v>26360.7</v>
      </c>
      <c r="L4715" s="30">
        <f>IF(M4715="1000 szt.",((J4715/N4715)/1000),IF(M4715="gram",((J4715/N4715)*1000),J4715/N4715))</f>
        <v>0.87868999999999997</v>
      </c>
      <c r="M4715" s="6" t="s">
        <v>19</v>
      </c>
      <c r="N4715" s="11">
        <v>30000</v>
      </c>
      <c r="O4715" s="56" t="s">
        <v>1354</v>
      </c>
    </row>
    <row r="4716" spans="1:15" x14ac:dyDescent="0.3">
      <c r="A4716" s="9">
        <v>45796.460416666669</v>
      </c>
      <c r="B4716" s="2" t="s">
        <v>9</v>
      </c>
      <c r="C4716" s="2" t="s">
        <v>4</v>
      </c>
      <c r="D4716" s="2" t="s">
        <v>1709</v>
      </c>
      <c r="E4716" s="12" t="s">
        <v>60</v>
      </c>
      <c r="F4716" s="12" t="s">
        <v>1894</v>
      </c>
      <c r="G4716" s="2" t="s">
        <v>23</v>
      </c>
      <c r="H4716" s="2" t="s">
        <v>11</v>
      </c>
      <c r="I4716" s="2" t="s">
        <v>11</v>
      </c>
      <c r="J4716" s="17">
        <v>3500</v>
      </c>
      <c r="K4716" s="3" t="s">
        <v>2884</v>
      </c>
      <c r="L4716" s="30">
        <f>IF(M4716="1000 szt.",((J4716/N4716)/1000),IF(M4716="gram",((J4716/N4716)*1000),J4716/N4716))</f>
        <v>3500</v>
      </c>
      <c r="M4716" s="6" t="s">
        <v>19</v>
      </c>
      <c r="N4716" s="11">
        <v>1</v>
      </c>
      <c r="O4716" s="56" t="s">
        <v>1354</v>
      </c>
    </row>
    <row r="4717" spans="1:15" x14ac:dyDescent="0.3">
      <c r="A4717" s="9">
        <v>45796.371527777781</v>
      </c>
      <c r="B4717" s="2" t="s">
        <v>27</v>
      </c>
      <c r="C4717" s="2" t="s">
        <v>32</v>
      </c>
      <c r="D4717" s="2" t="s">
        <v>1716</v>
      </c>
      <c r="E4717" s="12" t="s">
        <v>755</v>
      </c>
      <c r="G4717" s="2" t="s">
        <v>26</v>
      </c>
      <c r="H4717" s="2" t="s">
        <v>7</v>
      </c>
      <c r="I4717" s="2" t="s">
        <v>7</v>
      </c>
      <c r="J4717" s="17">
        <v>26360.7</v>
      </c>
      <c r="K4717" s="3" t="s">
        <v>2885</v>
      </c>
      <c r="L4717" s="30">
        <f>IF(M4717="1000 szt.",((J4717/N4717)/1000),IF(M4717="gram",((J4717/N4717)*1000),J4717/N4717))</f>
        <v>0.87868999999999997</v>
      </c>
      <c r="M4717" s="6" t="s">
        <v>19</v>
      </c>
      <c r="N4717" s="11">
        <v>30000</v>
      </c>
      <c r="O4717" s="56" t="s">
        <v>1354</v>
      </c>
    </row>
    <row r="4718" spans="1:15" x14ac:dyDescent="0.3">
      <c r="A4718" s="9">
        <v>45796.715277777781</v>
      </c>
      <c r="B4718" s="2" t="s">
        <v>3</v>
      </c>
      <c r="C4718" s="2" t="s">
        <v>4</v>
      </c>
      <c r="D4718" s="2" t="s">
        <v>1708</v>
      </c>
      <c r="E4718" s="12" t="s">
        <v>25</v>
      </c>
      <c r="F4718" s="12" t="s">
        <v>1896</v>
      </c>
      <c r="G4718" s="2" t="s">
        <v>26</v>
      </c>
      <c r="H4718" s="2" t="s">
        <v>7</v>
      </c>
      <c r="I4718" s="2" t="s">
        <v>7</v>
      </c>
      <c r="J4718" s="17">
        <v>2636.07</v>
      </c>
      <c r="L4718" s="30">
        <f>IF(M4718="1000 szt.",((J4718/N4718)/1000),IF(M4718="gram",((J4718/N4718)*1000),J4718/N4718))</f>
        <v>0.87869000000000008</v>
      </c>
      <c r="M4718" s="6" t="s">
        <v>19</v>
      </c>
      <c r="N4718" s="11">
        <v>3000</v>
      </c>
      <c r="O4718" s="56" t="s">
        <v>1354</v>
      </c>
    </row>
    <row r="4719" spans="1:15" x14ac:dyDescent="0.3">
      <c r="A4719" s="9">
        <v>45796.715277777781</v>
      </c>
      <c r="B4719" s="2" t="s">
        <v>3</v>
      </c>
      <c r="C4719" s="2" t="s">
        <v>4</v>
      </c>
      <c r="D4719" s="2" t="s">
        <v>1708</v>
      </c>
      <c r="E4719" s="12" t="s">
        <v>25</v>
      </c>
      <c r="F4719" s="12" t="s">
        <v>1896</v>
      </c>
      <c r="G4719" s="2" t="s">
        <v>26</v>
      </c>
      <c r="H4719" s="2" t="s">
        <v>55</v>
      </c>
      <c r="I4719" s="2" t="s">
        <v>11</v>
      </c>
      <c r="J4719" s="17">
        <v>120</v>
      </c>
      <c r="K4719" s="3" t="s">
        <v>2886</v>
      </c>
      <c r="L4719" s="30">
        <f>IF(M4719="1000 szt.",((J4719/N4719)/1000),IF(M4719="gram",((J4719/N4719)*1000),J4719/N4719))</f>
        <v>60</v>
      </c>
      <c r="M4719" s="6" t="s">
        <v>46</v>
      </c>
      <c r="N4719" s="11">
        <v>2</v>
      </c>
      <c r="O4719" s="56" t="s">
        <v>1354</v>
      </c>
    </row>
    <row r="4720" spans="1:15" x14ac:dyDescent="0.3">
      <c r="A4720" s="9">
        <v>45796.611111111109</v>
      </c>
      <c r="B4720" s="2" t="s">
        <v>9</v>
      </c>
      <c r="C4720" s="2" t="s">
        <v>4</v>
      </c>
      <c r="D4720" s="2" t="s">
        <v>1709</v>
      </c>
      <c r="E4720" s="12" t="s">
        <v>52</v>
      </c>
      <c r="F4720" s="12" t="s">
        <v>1695</v>
      </c>
      <c r="G4720" s="2" t="s">
        <v>16</v>
      </c>
      <c r="H4720" s="2" t="s">
        <v>17</v>
      </c>
      <c r="I4720" s="2" t="s">
        <v>18</v>
      </c>
      <c r="J4720" s="17">
        <v>2.5</v>
      </c>
      <c r="K4720" s="3" t="s">
        <v>2887</v>
      </c>
      <c r="L4720" s="30">
        <f>IF(M4720="1000 szt.",((J4720/N4720)/1000),IF(M4720="gram",((J4720/N4720)*1000),J4720/N4720))</f>
        <v>2.5</v>
      </c>
      <c r="M4720" s="6" t="s">
        <v>19</v>
      </c>
      <c r="N4720" s="11">
        <v>1</v>
      </c>
      <c r="O4720" s="56" t="s">
        <v>1354</v>
      </c>
    </row>
    <row r="4721" spans="1:15" x14ac:dyDescent="0.3">
      <c r="A4721" s="9">
        <v>45796.579861111109</v>
      </c>
      <c r="B4721" s="2" t="s">
        <v>27</v>
      </c>
      <c r="C4721" s="2" t="s">
        <v>32</v>
      </c>
      <c r="D4721" s="2" t="s">
        <v>1708</v>
      </c>
      <c r="E4721" s="12" t="s">
        <v>1915</v>
      </c>
      <c r="G4721" s="2" t="s">
        <v>26</v>
      </c>
      <c r="H4721" s="2" t="s">
        <v>7</v>
      </c>
      <c r="I4721" s="2" t="s">
        <v>7</v>
      </c>
      <c r="J4721" s="17">
        <v>26360.7</v>
      </c>
      <c r="K4721" s="3" t="s">
        <v>2607</v>
      </c>
      <c r="L4721" s="30">
        <f>IF(M4721="1000 szt.",((J4721/N4721)/1000),IF(M4721="gram",((J4721/N4721)*1000),J4721/N4721))</f>
        <v>0.87868999999999997</v>
      </c>
      <c r="M4721" s="6" t="s">
        <v>19</v>
      </c>
      <c r="N4721" s="11">
        <v>30000</v>
      </c>
      <c r="O4721" s="56" t="s">
        <v>1354</v>
      </c>
    </row>
    <row r="4722" spans="1:15" x14ac:dyDescent="0.3">
      <c r="A4722" s="9">
        <v>45796.5</v>
      </c>
      <c r="B4722" s="2" t="s">
        <v>27</v>
      </c>
      <c r="C4722" s="2" t="s">
        <v>32</v>
      </c>
      <c r="D4722" s="2" t="s">
        <v>1708</v>
      </c>
      <c r="E4722" s="12" t="s">
        <v>1915</v>
      </c>
      <c r="G4722" s="2" t="s">
        <v>26</v>
      </c>
      <c r="H4722" s="2" t="s">
        <v>7</v>
      </c>
      <c r="I4722" s="2" t="s">
        <v>7</v>
      </c>
      <c r="J4722" s="17">
        <v>26360.7</v>
      </c>
      <c r="K4722" s="3" t="s">
        <v>2604</v>
      </c>
      <c r="L4722" s="30">
        <f>IF(M4722="1000 szt.",((J4722/N4722)/1000),IF(M4722="gram",((J4722/N4722)*1000),J4722/N4722))</f>
        <v>0.87868999999999997</v>
      </c>
      <c r="M4722" s="6" t="s">
        <v>19</v>
      </c>
      <c r="N4722" s="11">
        <v>30000</v>
      </c>
      <c r="O4722" s="56" t="s">
        <v>1354</v>
      </c>
    </row>
    <row r="4723" spans="1:15" x14ac:dyDescent="0.3">
      <c r="A4723" s="9">
        <v>45796.489583333336</v>
      </c>
      <c r="B4723" s="2" t="s">
        <v>27</v>
      </c>
      <c r="C4723" s="2" t="s">
        <v>32</v>
      </c>
      <c r="D4723" s="2" t="s">
        <v>1708</v>
      </c>
      <c r="E4723" s="12" t="s">
        <v>1915</v>
      </c>
      <c r="G4723" s="2" t="s">
        <v>26</v>
      </c>
      <c r="H4723" s="2" t="s">
        <v>7</v>
      </c>
      <c r="I4723" s="2" t="s">
        <v>7</v>
      </c>
      <c r="J4723" s="17">
        <v>26343.13</v>
      </c>
      <c r="K4723" s="3" t="s">
        <v>2604</v>
      </c>
      <c r="L4723" s="30">
        <f>IF(M4723="1000 szt.",((J4723/N4723)/1000),IF(M4723="gram",((J4723/N4723)*1000),J4723/N4723))</f>
        <v>0.87869012675116753</v>
      </c>
      <c r="M4723" s="6" t="s">
        <v>19</v>
      </c>
      <c r="N4723" s="11">
        <v>29980</v>
      </c>
      <c r="O4723" s="56" t="s">
        <v>1354</v>
      </c>
    </row>
    <row r="4724" spans="1:15" x14ac:dyDescent="0.3">
      <c r="A4724" s="9">
        <v>45797.416666666664</v>
      </c>
      <c r="B4724" s="2" t="s">
        <v>3</v>
      </c>
      <c r="C4724" s="2" t="s">
        <v>4</v>
      </c>
      <c r="D4724" s="2" t="s">
        <v>1708</v>
      </c>
      <c r="E4724" s="12" t="s">
        <v>71</v>
      </c>
      <c r="F4724" s="12" t="s">
        <v>1898</v>
      </c>
      <c r="G4724" s="2" t="s">
        <v>23</v>
      </c>
      <c r="H4724" s="2" t="s">
        <v>7</v>
      </c>
      <c r="I4724" s="2" t="s">
        <v>7</v>
      </c>
      <c r="J4724" s="17">
        <v>52.72</v>
      </c>
      <c r="L4724" s="30">
        <f>IF(M4724="1000 szt.",((J4724/N4724)/1000),IF(M4724="gram",((J4724/N4724)*1000),J4724/N4724))</f>
        <v>0.8786666666666666</v>
      </c>
      <c r="M4724" s="6" t="s">
        <v>19</v>
      </c>
      <c r="N4724" s="11">
        <v>60</v>
      </c>
      <c r="O4724" s="56" t="s">
        <v>1354</v>
      </c>
    </row>
    <row r="4725" spans="1:15" x14ac:dyDescent="0.3">
      <c r="A4725" s="9">
        <v>45797.743055555555</v>
      </c>
      <c r="B4725" s="2" t="s">
        <v>3</v>
      </c>
      <c r="C4725" s="2" t="s">
        <v>4</v>
      </c>
      <c r="D4725" s="2" t="s">
        <v>1708</v>
      </c>
      <c r="E4725" s="12" t="s">
        <v>66</v>
      </c>
      <c r="F4725" s="12" t="s">
        <v>1900</v>
      </c>
      <c r="G4725" s="2" t="s">
        <v>23</v>
      </c>
      <c r="H4725" s="2" t="s">
        <v>37</v>
      </c>
      <c r="I4725" s="2" t="s">
        <v>364</v>
      </c>
      <c r="J4725" s="17">
        <v>80000</v>
      </c>
      <c r="K4725" s="3" t="s">
        <v>2605</v>
      </c>
      <c r="L4725" s="30">
        <f>IF(M4725="1000 szt.",((J4725/N4725)/1000),IF(M4725="gram",((J4725/N4725)*1000),J4725/N4725))</f>
        <v>80000</v>
      </c>
      <c r="M4725" s="6" t="s">
        <v>19</v>
      </c>
      <c r="N4725" s="11">
        <v>1</v>
      </c>
      <c r="O4725" s="56" t="s">
        <v>1354</v>
      </c>
    </row>
    <row r="4726" spans="1:15" x14ac:dyDescent="0.3">
      <c r="A4726" s="9">
        <v>45797.604166666664</v>
      </c>
      <c r="B4726" s="2" t="s">
        <v>3</v>
      </c>
      <c r="C4726" s="2" t="s">
        <v>4</v>
      </c>
      <c r="D4726" s="2" t="s">
        <v>1713</v>
      </c>
      <c r="E4726" s="12" t="s">
        <v>3896</v>
      </c>
      <c r="F4726" s="12" t="s">
        <v>1697</v>
      </c>
      <c r="G4726" s="2" t="s">
        <v>16</v>
      </c>
      <c r="H4726" s="2" t="s">
        <v>11</v>
      </c>
      <c r="I4726" s="2" t="s">
        <v>11</v>
      </c>
      <c r="J4726" s="17">
        <v>47000</v>
      </c>
      <c r="K4726" s="3" t="s">
        <v>2888</v>
      </c>
      <c r="L4726" s="30">
        <f>IF(M4726="1000 szt.",((J4726/N4726)/1000),IF(M4726="gram",((J4726/N4726)*1000),J4726/N4726))</f>
        <v>50000</v>
      </c>
      <c r="M4726" s="6" t="s">
        <v>31</v>
      </c>
      <c r="N4726" s="11">
        <v>0.94</v>
      </c>
      <c r="O4726" s="56" t="s">
        <v>1354</v>
      </c>
    </row>
    <row r="4727" spans="1:15" x14ac:dyDescent="0.3">
      <c r="A4727" s="9">
        <v>45797.84375</v>
      </c>
      <c r="B4727" s="2" t="s">
        <v>9</v>
      </c>
      <c r="C4727" s="2" t="s">
        <v>4</v>
      </c>
      <c r="D4727" s="2" t="s">
        <v>1713</v>
      </c>
      <c r="E4727" s="12" t="s">
        <v>3896</v>
      </c>
      <c r="F4727" s="12" t="s">
        <v>1697</v>
      </c>
      <c r="G4727" s="2" t="s">
        <v>16</v>
      </c>
      <c r="H4727" s="2" t="s">
        <v>17</v>
      </c>
      <c r="I4727" s="2" t="s">
        <v>18</v>
      </c>
      <c r="K4727" s="3" t="s">
        <v>2889</v>
      </c>
      <c r="L4727" s="30">
        <f>IF(M4727="1000 szt.",((J4727/N4727)/1000),IF(M4727="gram",((J4727/N4727)*1000),J4727/N4727))</f>
        <v>0</v>
      </c>
      <c r="M4727" s="6" t="s">
        <v>19</v>
      </c>
      <c r="N4727" s="11">
        <v>1</v>
      </c>
      <c r="O4727" s="56" t="s">
        <v>1354</v>
      </c>
    </row>
    <row r="4728" spans="1:15" x14ac:dyDescent="0.3">
      <c r="A4728" s="9">
        <v>45797.958333333336</v>
      </c>
      <c r="B4728" s="2" t="s">
        <v>3</v>
      </c>
      <c r="C4728" s="2" t="s">
        <v>4</v>
      </c>
      <c r="D4728" s="2" t="s">
        <v>1708</v>
      </c>
      <c r="E4728" s="12" t="s">
        <v>25</v>
      </c>
      <c r="F4728" s="12" t="s">
        <v>1896</v>
      </c>
      <c r="G4728" s="2" t="s">
        <v>26</v>
      </c>
      <c r="H4728" s="2" t="s">
        <v>7</v>
      </c>
      <c r="I4728" s="2" t="s">
        <v>7</v>
      </c>
      <c r="J4728" s="17">
        <v>702.95</v>
      </c>
      <c r="L4728" s="30">
        <f>IF(M4728="1000 szt.",((J4728/N4728)/1000),IF(M4728="gram",((J4728/N4728)*1000),J4728/N4728))</f>
        <v>0.87868750000000007</v>
      </c>
      <c r="M4728" s="6" t="s">
        <v>19</v>
      </c>
      <c r="N4728" s="11">
        <v>800</v>
      </c>
      <c r="O4728" s="56" t="s">
        <v>1354</v>
      </c>
    </row>
    <row r="4729" spans="1:15" ht="20.399999999999999" x14ac:dyDescent="0.3">
      <c r="A4729" s="9">
        <v>45798.552083333336</v>
      </c>
      <c r="B4729" s="2" t="s">
        <v>3</v>
      </c>
      <c r="C4729" s="2" t="s">
        <v>4</v>
      </c>
      <c r="D4729" s="2" t="s">
        <v>1708</v>
      </c>
      <c r="E4729" s="12" t="s">
        <v>25</v>
      </c>
      <c r="F4729" s="12" t="s">
        <v>1896</v>
      </c>
      <c r="G4729" s="2" t="s">
        <v>26</v>
      </c>
      <c r="H4729" s="2" t="s">
        <v>7</v>
      </c>
      <c r="I4729" s="2" t="s">
        <v>7</v>
      </c>
      <c r="J4729" s="17">
        <v>702.95</v>
      </c>
      <c r="K4729" s="3" t="s">
        <v>2890</v>
      </c>
      <c r="L4729" s="30">
        <f>IF(M4729="1000 szt.",((J4729/N4729)/1000),IF(M4729="gram",((J4729/N4729)*1000),J4729/N4729))</f>
        <v>0.87868750000000007</v>
      </c>
      <c r="M4729" s="6" t="s">
        <v>19</v>
      </c>
      <c r="N4729" s="11">
        <v>800</v>
      </c>
      <c r="O4729" s="56" t="s">
        <v>1354</v>
      </c>
    </row>
    <row r="4730" spans="1:15" x14ac:dyDescent="0.3">
      <c r="A4730" s="9">
        <v>45798.5</v>
      </c>
      <c r="B4730" s="2" t="s">
        <v>27</v>
      </c>
      <c r="C4730" s="2" t="s">
        <v>32</v>
      </c>
      <c r="D4730" s="2" t="s">
        <v>1708</v>
      </c>
      <c r="E4730" s="12" t="s">
        <v>1915</v>
      </c>
      <c r="G4730" s="2" t="s">
        <v>26</v>
      </c>
      <c r="H4730" s="2" t="s">
        <v>7</v>
      </c>
      <c r="I4730" s="2" t="s">
        <v>7</v>
      </c>
      <c r="J4730" s="17">
        <v>26360.7</v>
      </c>
      <c r="K4730" s="3" t="s">
        <v>2891</v>
      </c>
      <c r="L4730" s="30">
        <f>IF(M4730="1000 szt.",((J4730/N4730)/1000),IF(M4730="gram",((J4730/N4730)*1000),J4730/N4730))</f>
        <v>0.87868999999999997</v>
      </c>
      <c r="M4730" s="6" t="s">
        <v>19</v>
      </c>
      <c r="N4730" s="11">
        <v>30000</v>
      </c>
      <c r="O4730" s="56" t="s">
        <v>1354</v>
      </c>
    </row>
    <row r="4731" spans="1:15" x14ac:dyDescent="0.3">
      <c r="A4731" s="9">
        <v>45729.6875</v>
      </c>
      <c r="B4731" s="2" t="s">
        <v>27</v>
      </c>
      <c r="C4731" s="2" t="s">
        <v>28</v>
      </c>
      <c r="D4731" s="2" t="s">
        <v>1710</v>
      </c>
      <c r="E4731" s="12" t="s">
        <v>1745</v>
      </c>
      <c r="G4731" s="2" t="s">
        <v>27</v>
      </c>
      <c r="H4731" s="2" t="s">
        <v>10</v>
      </c>
      <c r="I4731" s="2" t="s">
        <v>35</v>
      </c>
      <c r="J4731" s="17">
        <v>1000</v>
      </c>
      <c r="L4731" s="30">
        <f>IF(M4731="1000 szt.",((J4731/N4731)/1000),IF(M4731="gram",((J4731/N4731)*1000),J4731/N4731))</f>
        <v>50000</v>
      </c>
      <c r="M4731" s="6" t="s">
        <v>31</v>
      </c>
      <c r="N4731" s="11">
        <v>0.02</v>
      </c>
      <c r="O4731" s="56" t="s">
        <v>1354</v>
      </c>
    </row>
    <row r="4732" spans="1:15" x14ac:dyDescent="0.3">
      <c r="A4732" s="9">
        <v>45729.6875</v>
      </c>
      <c r="B4732" s="2" t="s">
        <v>27</v>
      </c>
      <c r="C4732" s="2" t="s">
        <v>28</v>
      </c>
      <c r="D4732" s="2" t="s">
        <v>1710</v>
      </c>
      <c r="E4732" s="12" t="s">
        <v>1745</v>
      </c>
      <c r="G4732" s="2" t="s">
        <v>27</v>
      </c>
      <c r="H4732" s="2" t="s">
        <v>10</v>
      </c>
      <c r="I4732" s="2" t="s">
        <v>35</v>
      </c>
      <c r="J4732" s="17">
        <v>1300</v>
      </c>
      <c r="K4732" s="3" t="s">
        <v>2892</v>
      </c>
      <c r="L4732" s="30">
        <f>IF(M4732="1000 szt.",((J4732/N4732)/1000),IF(M4732="gram",((J4732/N4732)*1000),J4732/N4732))</f>
        <v>50000</v>
      </c>
      <c r="M4732" s="6" t="s">
        <v>31</v>
      </c>
      <c r="N4732" s="11">
        <v>2.5999999999999999E-2</v>
      </c>
      <c r="O4732" s="56" t="s">
        <v>1354</v>
      </c>
    </row>
    <row r="4733" spans="1:15" x14ac:dyDescent="0.3">
      <c r="A4733" s="9">
        <v>45798.5</v>
      </c>
      <c r="B4733" s="2" t="s">
        <v>3</v>
      </c>
      <c r="C4733" s="2" t="s">
        <v>4</v>
      </c>
      <c r="D4733" s="2" t="s">
        <v>1708</v>
      </c>
      <c r="E4733" s="12" t="s">
        <v>22</v>
      </c>
      <c r="F4733" s="12" t="s">
        <v>1899</v>
      </c>
      <c r="G4733" s="2" t="s">
        <v>23</v>
      </c>
      <c r="H4733" s="2" t="s">
        <v>55</v>
      </c>
      <c r="I4733" s="2" t="s">
        <v>57</v>
      </c>
      <c r="J4733" s="17">
        <v>43.75</v>
      </c>
      <c r="K4733" s="3" t="s">
        <v>2893</v>
      </c>
      <c r="L4733" s="30">
        <f>IF(M4733="1000 szt.",((J4733/N4733)/1000),IF(M4733="gram",((J4733/N4733)*1000),J4733/N4733))</f>
        <v>35</v>
      </c>
      <c r="M4733" s="6" t="s">
        <v>46</v>
      </c>
      <c r="N4733" s="11">
        <v>1.25</v>
      </c>
      <c r="O4733" s="56" t="s">
        <v>1163</v>
      </c>
    </row>
    <row r="4734" spans="1:15" x14ac:dyDescent="0.3">
      <c r="A4734" s="9">
        <v>45798.791666666664</v>
      </c>
      <c r="B4734" s="2" t="s">
        <v>9</v>
      </c>
      <c r="C4734" s="2" t="s">
        <v>4</v>
      </c>
      <c r="D4734" s="2" t="s">
        <v>1708</v>
      </c>
      <c r="E4734" s="12" t="s">
        <v>25</v>
      </c>
      <c r="F4734" s="12" t="s">
        <v>1896</v>
      </c>
      <c r="G4734" s="2" t="s">
        <v>26</v>
      </c>
      <c r="H4734" s="2" t="s">
        <v>37</v>
      </c>
      <c r="I4734" s="2" t="s">
        <v>324</v>
      </c>
      <c r="J4734" s="17">
        <v>100000</v>
      </c>
      <c r="K4734" s="3" t="s">
        <v>1674</v>
      </c>
      <c r="L4734" s="30">
        <f>IF(M4734="1000 szt.",((J4734/N4734)/1000),IF(M4734="gram",((J4734/N4734)*1000),J4734/N4734))</f>
        <v>100000</v>
      </c>
      <c r="M4734" s="6" t="s">
        <v>19</v>
      </c>
      <c r="N4734" s="11">
        <v>1</v>
      </c>
      <c r="O4734" s="56" t="s">
        <v>1354</v>
      </c>
    </row>
    <row r="4735" spans="1:15" ht="20.399999999999999" x14ac:dyDescent="0.3">
      <c r="A4735" s="9">
        <v>45799.548611111109</v>
      </c>
      <c r="B4735" s="2" t="s">
        <v>9</v>
      </c>
      <c r="C4735" s="2" t="s">
        <v>4</v>
      </c>
      <c r="D4735" s="2" t="s">
        <v>1708</v>
      </c>
      <c r="E4735" s="12" t="s">
        <v>22</v>
      </c>
      <c r="F4735" s="12" t="s">
        <v>1899</v>
      </c>
      <c r="G4735" s="2" t="s">
        <v>23</v>
      </c>
      <c r="H4735" s="2" t="s">
        <v>11</v>
      </c>
      <c r="I4735" s="2" t="s">
        <v>126</v>
      </c>
      <c r="J4735" s="17">
        <v>3500</v>
      </c>
      <c r="K4735" s="3" t="s">
        <v>2894</v>
      </c>
      <c r="L4735" s="30">
        <f>IF(M4735="1000 szt.",((J4735/N4735)/1000),IF(M4735="gram",((J4735/N4735)*1000),J4735/N4735))</f>
        <v>3500</v>
      </c>
      <c r="M4735" s="6" t="s">
        <v>19</v>
      </c>
      <c r="N4735" s="11">
        <v>1</v>
      </c>
      <c r="O4735" s="56" t="s">
        <v>1354</v>
      </c>
    </row>
    <row r="4736" spans="1:15" ht="20.399999999999999" x14ac:dyDescent="0.3">
      <c r="A4736" s="9">
        <v>45799.5</v>
      </c>
      <c r="B4736" s="2" t="s">
        <v>27</v>
      </c>
      <c r="C4736" s="2" t="s">
        <v>28</v>
      </c>
      <c r="D4736" s="2" t="s">
        <v>1714</v>
      </c>
      <c r="E4736" s="12" t="s">
        <v>165</v>
      </c>
      <c r="G4736" s="2" t="s">
        <v>27</v>
      </c>
      <c r="H4736" s="2" t="s">
        <v>7</v>
      </c>
      <c r="I4736" s="2" t="s">
        <v>7</v>
      </c>
      <c r="J4736" s="17">
        <v>128288.74</v>
      </c>
      <c r="K4736" s="3" t="s">
        <v>2895</v>
      </c>
      <c r="L4736" s="30">
        <f>IF(M4736="1000 szt.",((J4736/N4736)/1000),IF(M4736="gram",((J4736/N4736)*1000),J4736/N4736))</f>
        <v>0.87869000000000008</v>
      </c>
      <c r="M4736" s="6" t="s">
        <v>19</v>
      </c>
      <c r="N4736" s="11">
        <v>146000</v>
      </c>
      <c r="O4736" s="56" t="s">
        <v>1171</v>
      </c>
    </row>
    <row r="4737" spans="1:15" x14ac:dyDescent="0.3">
      <c r="A4737" s="9">
        <v>45799.603472222225</v>
      </c>
      <c r="B4737" s="2" t="s">
        <v>27</v>
      </c>
      <c r="C4737" s="2" t="s">
        <v>28</v>
      </c>
      <c r="D4737" s="2" t="s">
        <v>1709</v>
      </c>
      <c r="E4737" s="12" t="s">
        <v>1709</v>
      </c>
      <c r="G4737" s="2" t="s">
        <v>27</v>
      </c>
      <c r="H4737" s="2" t="s">
        <v>37</v>
      </c>
      <c r="I4737" s="2" t="s">
        <v>38</v>
      </c>
      <c r="J4737" s="17">
        <v>107000</v>
      </c>
      <c r="K4737" s="3" t="s">
        <v>2896</v>
      </c>
      <c r="L4737" s="30">
        <f>IF(M4737="1000 szt.",((J4737/N4737)/1000),IF(M4737="gram",((J4737/N4737)*1000),J4737/N4737))</f>
        <v>107000</v>
      </c>
      <c r="M4737" s="6" t="s">
        <v>19</v>
      </c>
      <c r="N4737" s="11">
        <v>1</v>
      </c>
      <c r="O4737" s="56" t="s">
        <v>1165</v>
      </c>
    </row>
    <row r="4738" spans="1:15" x14ac:dyDescent="0.3">
      <c r="A4738" s="9">
        <v>45799.583333333336</v>
      </c>
      <c r="B4738" s="2" t="s">
        <v>27</v>
      </c>
      <c r="C4738" s="2" t="s">
        <v>28</v>
      </c>
      <c r="D4738" s="2" t="s">
        <v>1708</v>
      </c>
      <c r="E4738" s="12" t="s">
        <v>25</v>
      </c>
      <c r="G4738" s="2" t="s">
        <v>27</v>
      </c>
      <c r="H4738" s="2" t="s">
        <v>37</v>
      </c>
      <c r="I4738" s="2" t="s">
        <v>38</v>
      </c>
      <c r="J4738" s="17">
        <v>150000</v>
      </c>
      <c r="K4738" s="3" t="s">
        <v>2149</v>
      </c>
      <c r="L4738" s="30">
        <f>IF(M4738="1000 szt.",((J4738/N4738)/1000),IF(M4738="gram",((J4738/N4738)*1000),J4738/N4738))</f>
        <v>150000</v>
      </c>
      <c r="M4738" s="6" t="s">
        <v>19</v>
      </c>
      <c r="N4738" s="11">
        <v>1</v>
      </c>
      <c r="O4738" s="56" t="s">
        <v>1165</v>
      </c>
    </row>
    <row r="4739" spans="1:15" x14ac:dyDescent="0.3">
      <c r="A4739" s="9">
        <v>45799.888888888891</v>
      </c>
      <c r="B4739" s="2" t="s">
        <v>3</v>
      </c>
      <c r="C4739" s="2" t="s">
        <v>4</v>
      </c>
      <c r="D4739" s="2" t="s">
        <v>1708</v>
      </c>
      <c r="E4739" s="12" t="s">
        <v>71</v>
      </c>
      <c r="F4739" s="12" t="s">
        <v>1898</v>
      </c>
      <c r="G4739" s="2" t="s">
        <v>23</v>
      </c>
      <c r="H4739" s="2" t="s">
        <v>7</v>
      </c>
      <c r="I4739" s="2" t="s">
        <v>7</v>
      </c>
      <c r="J4739" s="17">
        <v>35.15</v>
      </c>
      <c r="K4739" s="3" t="s">
        <v>2897</v>
      </c>
      <c r="L4739" s="30">
        <f>IF(M4739="1000 szt.",((J4739/N4739)/1000),IF(M4739="gram",((J4739/N4739)*1000),J4739/N4739))</f>
        <v>0.87874999999999992</v>
      </c>
      <c r="M4739" s="6" t="s">
        <v>19</v>
      </c>
      <c r="N4739" s="11">
        <v>40</v>
      </c>
      <c r="O4739" s="56" t="s">
        <v>1354</v>
      </c>
    </row>
    <row r="4740" spans="1:15" x14ac:dyDescent="0.3">
      <c r="A4740" s="9">
        <v>45799.895833333336</v>
      </c>
      <c r="B4740" s="2" t="s">
        <v>3</v>
      </c>
      <c r="C4740" s="2" t="s">
        <v>4</v>
      </c>
      <c r="D4740" s="2" t="s">
        <v>1708</v>
      </c>
      <c r="E4740" s="12" t="s">
        <v>71</v>
      </c>
      <c r="F4740" s="12" t="s">
        <v>1898</v>
      </c>
      <c r="G4740" s="2" t="s">
        <v>23</v>
      </c>
      <c r="H4740" s="2" t="s">
        <v>7</v>
      </c>
      <c r="I4740" s="2" t="s">
        <v>7</v>
      </c>
      <c r="J4740" s="17">
        <v>52.72</v>
      </c>
      <c r="K4740" s="3" t="s">
        <v>1435</v>
      </c>
      <c r="L4740" s="30">
        <f>IF(M4740="1000 szt.",((J4740/N4740)/1000),IF(M4740="gram",((J4740/N4740)*1000),J4740/N4740))</f>
        <v>0.8786666666666666</v>
      </c>
      <c r="M4740" s="6" t="s">
        <v>19</v>
      </c>
      <c r="N4740" s="11">
        <v>60</v>
      </c>
      <c r="O4740" s="56" t="s">
        <v>1354</v>
      </c>
    </row>
    <row r="4741" spans="1:15" x14ac:dyDescent="0.3">
      <c r="A4741" s="9">
        <v>45799.666666666664</v>
      </c>
      <c r="B4741" s="2" t="s">
        <v>27</v>
      </c>
      <c r="C4741" s="2" t="s">
        <v>32</v>
      </c>
      <c r="D4741" s="2" t="s">
        <v>1709</v>
      </c>
      <c r="E4741" s="12" t="s">
        <v>60</v>
      </c>
      <c r="G4741" s="2" t="s">
        <v>23</v>
      </c>
      <c r="H4741" s="2" t="s">
        <v>10</v>
      </c>
      <c r="I4741" s="2" t="s">
        <v>456</v>
      </c>
      <c r="J4741" s="17">
        <v>5750</v>
      </c>
      <c r="L4741" s="30">
        <f>IF(M4741="1000 szt.",((J4741/N4741)/1000),IF(M4741="gram",((J4741/N4741)*1000),J4741/N4741))</f>
        <v>23</v>
      </c>
      <c r="M4741" s="6" t="s">
        <v>388</v>
      </c>
      <c r="N4741" s="11">
        <v>250</v>
      </c>
      <c r="O4741" s="56" t="s">
        <v>1166</v>
      </c>
    </row>
    <row r="4742" spans="1:15" x14ac:dyDescent="0.3">
      <c r="A4742" s="9">
        <v>45799.666666666664</v>
      </c>
      <c r="B4742" s="2" t="s">
        <v>27</v>
      </c>
      <c r="C4742" s="2" t="s">
        <v>32</v>
      </c>
      <c r="D4742" s="2" t="s">
        <v>1709</v>
      </c>
      <c r="E4742" s="12" t="s">
        <v>60</v>
      </c>
      <c r="G4742" s="2" t="s">
        <v>23</v>
      </c>
      <c r="H4742" s="2" t="s">
        <v>10</v>
      </c>
      <c r="I4742" s="2" t="s">
        <v>35</v>
      </c>
      <c r="J4742" s="17">
        <v>27500</v>
      </c>
      <c r="L4742" s="30">
        <f>IF(M4742="1000 szt.",((J4742/N4742)/1000),IF(M4742="gram",((J4742/N4742)*1000),J4742/N4742))</f>
        <v>55000</v>
      </c>
      <c r="M4742" s="6" t="s">
        <v>31</v>
      </c>
      <c r="N4742" s="11">
        <v>0.5</v>
      </c>
      <c r="O4742" s="56" t="s">
        <v>1166</v>
      </c>
    </row>
    <row r="4743" spans="1:15" x14ac:dyDescent="0.3">
      <c r="A4743" s="9">
        <v>45800.291666666664</v>
      </c>
      <c r="B4743" s="2" t="s">
        <v>27</v>
      </c>
      <c r="C4743" s="2" t="s">
        <v>28</v>
      </c>
      <c r="D4743" s="2" t="s">
        <v>1711</v>
      </c>
      <c r="E4743" s="12" t="s">
        <v>5</v>
      </c>
      <c r="G4743" s="2" t="s">
        <v>27</v>
      </c>
      <c r="H4743" s="2" t="s">
        <v>37</v>
      </c>
      <c r="I4743" s="2" t="s">
        <v>38</v>
      </c>
      <c r="J4743" s="17">
        <v>100000</v>
      </c>
      <c r="L4743" s="30">
        <f>IF(M4743="1000 szt.",((J4743/N4743)/1000),IF(M4743="gram",((J4743/N4743)*1000),J4743/N4743))</f>
        <v>100000</v>
      </c>
      <c r="M4743" s="6" t="s">
        <v>19</v>
      </c>
      <c r="N4743" s="11">
        <v>1</v>
      </c>
      <c r="O4743" s="56" t="s">
        <v>1176</v>
      </c>
    </row>
    <row r="4744" spans="1:15" x14ac:dyDescent="0.3">
      <c r="A4744" s="9">
        <v>45800.34375</v>
      </c>
      <c r="B4744" s="2" t="s">
        <v>3</v>
      </c>
      <c r="C4744" s="2" t="s">
        <v>4</v>
      </c>
      <c r="D4744" s="2" t="s">
        <v>1709</v>
      </c>
      <c r="E4744" s="12" t="s">
        <v>60</v>
      </c>
      <c r="F4744" s="12" t="s">
        <v>1894</v>
      </c>
      <c r="G4744" s="2" t="s">
        <v>23</v>
      </c>
      <c r="H4744" s="2" t="s">
        <v>7</v>
      </c>
      <c r="I4744" s="2" t="s">
        <v>7</v>
      </c>
      <c r="J4744" s="17">
        <v>31.63</v>
      </c>
      <c r="L4744" s="30">
        <f>IF(M4744="1000 szt.",((J4744/N4744)/1000),IF(M4744="gram",((J4744/N4744)*1000),J4744/N4744))</f>
        <v>0.87861111111111112</v>
      </c>
      <c r="M4744" s="6" t="s">
        <v>19</v>
      </c>
      <c r="N4744" s="11">
        <v>36</v>
      </c>
      <c r="O4744" s="56" t="s">
        <v>1354</v>
      </c>
    </row>
    <row r="4745" spans="1:15" x14ac:dyDescent="0.3">
      <c r="A4745" s="9">
        <v>45800.568749999999</v>
      </c>
      <c r="B4745" s="2" t="s">
        <v>9</v>
      </c>
      <c r="C4745" s="2" t="s">
        <v>4</v>
      </c>
      <c r="D4745" s="2" t="s">
        <v>1709</v>
      </c>
      <c r="E4745" s="12" t="s">
        <v>224</v>
      </c>
      <c r="F4745" s="12" t="s">
        <v>1914</v>
      </c>
      <c r="G4745" s="2" t="s">
        <v>23</v>
      </c>
      <c r="H4745" s="2" t="s">
        <v>37</v>
      </c>
      <c r="I4745" s="2" t="s">
        <v>38</v>
      </c>
      <c r="J4745" s="17">
        <v>26000</v>
      </c>
      <c r="K4745" s="3" t="s">
        <v>2898</v>
      </c>
      <c r="L4745" s="30">
        <f>IF(M4745="1000 szt.",((J4745/N4745)/1000),IF(M4745="gram",((J4745/N4745)*1000),J4745/N4745))</f>
        <v>26000</v>
      </c>
      <c r="M4745" s="6" t="s">
        <v>19</v>
      </c>
      <c r="N4745" s="11">
        <v>1</v>
      </c>
      <c r="O4745" s="56" t="s">
        <v>1354</v>
      </c>
    </row>
    <row r="4746" spans="1:15" x14ac:dyDescent="0.3">
      <c r="A4746" s="9">
        <v>45800.472222222219</v>
      </c>
      <c r="B4746" s="2" t="s">
        <v>3</v>
      </c>
      <c r="C4746" s="2" t="s">
        <v>4</v>
      </c>
      <c r="D4746" s="2" t="s">
        <v>1708</v>
      </c>
      <c r="E4746" s="12" t="s">
        <v>58</v>
      </c>
      <c r="F4746" s="12" t="s">
        <v>1895</v>
      </c>
      <c r="G4746" s="2" t="s">
        <v>23</v>
      </c>
      <c r="H4746" s="2" t="s">
        <v>7</v>
      </c>
      <c r="I4746" s="2" t="s">
        <v>7</v>
      </c>
      <c r="J4746" s="17">
        <v>87.87</v>
      </c>
      <c r="L4746" s="30">
        <f>IF(M4746="1000 szt.",((J4746/N4746)/1000),IF(M4746="gram",((J4746/N4746)*1000),J4746/N4746))</f>
        <v>0.87870000000000004</v>
      </c>
      <c r="M4746" s="6" t="s">
        <v>19</v>
      </c>
      <c r="N4746" s="11">
        <v>100</v>
      </c>
      <c r="O4746" s="56" t="s">
        <v>1354</v>
      </c>
    </row>
    <row r="4747" spans="1:15" x14ac:dyDescent="0.3">
      <c r="A4747" s="9">
        <v>45800.472222222219</v>
      </c>
      <c r="B4747" s="2" t="s">
        <v>3</v>
      </c>
      <c r="C4747" s="2" t="s">
        <v>4</v>
      </c>
      <c r="D4747" s="2" t="s">
        <v>1708</v>
      </c>
      <c r="E4747" s="12" t="s">
        <v>58</v>
      </c>
      <c r="F4747" s="12" t="s">
        <v>1895</v>
      </c>
      <c r="G4747" s="2" t="s">
        <v>23</v>
      </c>
      <c r="H4747" s="2" t="s">
        <v>29</v>
      </c>
      <c r="I4747" s="2" t="s">
        <v>41</v>
      </c>
      <c r="J4747" s="17">
        <v>16.3</v>
      </c>
      <c r="K4747" s="3" t="s">
        <v>2899</v>
      </c>
      <c r="L4747" s="30">
        <f>IF(M4747="1000 szt.",((J4747/N4747)/1000),IF(M4747="gram",((J4747/N4747)*1000),J4747/N4747))</f>
        <v>668.03278688524586</v>
      </c>
      <c r="M4747" s="6" t="s">
        <v>31</v>
      </c>
      <c r="N4747" s="11">
        <v>2.4400000000000002E-2</v>
      </c>
      <c r="O4747" s="56" t="s">
        <v>1354</v>
      </c>
    </row>
    <row r="4748" spans="1:15" ht="20.399999999999999" x14ac:dyDescent="0.3">
      <c r="A4748" s="9">
        <v>45800.395833333336</v>
      </c>
      <c r="B4748" s="2" t="s">
        <v>3</v>
      </c>
      <c r="C4748" s="2" t="s">
        <v>4</v>
      </c>
      <c r="D4748" s="2" t="s">
        <v>1709</v>
      </c>
      <c r="E4748" s="12" t="s">
        <v>60</v>
      </c>
      <c r="F4748" s="12" t="s">
        <v>1894</v>
      </c>
      <c r="G4748" s="2" t="s">
        <v>23</v>
      </c>
      <c r="H4748" s="2" t="s">
        <v>7</v>
      </c>
      <c r="I4748" s="2" t="s">
        <v>7</v>
      </c>
      <c r="J4748" s="17">
        <v>418.26</v>
      </c>
      <c r="K4748" s="3" t="s">
        <v>2900</v>
      </c>
      <c r="L4748" s="30">
        <f>IF(M4748="1000 szt.",((J4748/N4748)/1000),IF(M4748="gram",((J4748/N4748)*1000),J4748/N4748))</f>
        <v>0.87869747899159667</v>
      </c>
      <c r="M4748" s="6" t="s">
        <v>19</v>
      </c>
      <c r="N4748" s="11">
        <v>476</v>
      </c>
      <c r="O4748" s="56" t="s">
        <v>1164</v>
      </c>
    </row>
    <row r="4749" spans="1:15" x14ac:dyDescent="0.3">
      <c r="A4749" s="9">
        <v>45800.71875</v>
      </c>
      <c r="B4749" s="2" t="s">
        <v>27</v>
      </c>
      <c r="C4749" s="2" t="s">
        <v>28</v>
      </c>
      <c r="D4749" s="2" t="s">
        <v>1711</v>
      </c>
      <c r="E4749" s="12" t="s">
        <v>1711</v>
      </c>
      <c r="G4749" s="2" t="s">
        <v>27</v>
      </c>
      <c r="H4749" s="2" t="s">
        <v>7</v>
      </c>
      <c r="I4749" s="2" t="s">
        <v>7</v>
      </c>
      <c r="J4749" s="17">
        <v>70.3</v>
      </c>
      <c r="K4749" s="3" t="s">
        <v>111</v>
      </c>
      <c r="L4749" s="30">
        <f>IF(M4749="1000 szt.",((J4749/N4749)/1000),IF(M4749="gram",((J4749/N4749)*1000),J4749/N4749))</f>
        <v>0.87874999999999992</v>
      </c>
      <c r="M4749" s="6" t="s">
        <v>19</v>
      </c>
      <c r="N4749" s="11">
        <v>80</v>
      </c>
      <c r="O4749" s="56" t="s">
        <v>1354</v>
      </c>
    </row>
    <row r="4750" spans="1:15" ht="20.399999999999999" x14ac:dyDescent="0.3">
      <c r="A4750" s="9">
        <v>45800.743055555555</v>
      </c>
      <c r="B4750" s="2" t="s">
        <v>3</v>
      </c>
      <c r="C4750" s="2" t="s">
        <v>4</v>
      </c>
      <c r="D4750" s="2" t="s">
        <v>1708</v>
      </c>
      <c r="E4750" s="12" t="s">
        <v>22</v>
      </c>
      <c r="F4750" s="12" t="s">
        <v>1899</v>
      </c>
      <c r="G4750" s="2" t="s">
        <v>23</v>
      </c>
      <c r="H4750" s="2" t="s">
        <v>64</v>
      </c>
      <c r="I4750" s="2" t="s">
        <v>1940</v>
      </c>
      <c r="J4750" s="17">
        <v>600</v>
      </c>
      <c r="K4750" s="3" t="s">
        <v>2901</v>
      </c>
      <c r="L4750" s="30">
        <f>IF(M4750="1000 szt.",((J4750/N4750)/1000),IF(M4750="gram",((J4750/N4750)*1000),J4750/N4750))</f>
        <v>600</v>
      </c>
      <c r="M4750" s="6" t="s">
        <v>19</v>
      </c>
      <c r="N4750" s="11">
        <v>1</v>
      </c>
      <c r="O4750" s="56" t="s">
        <v>1354</v>
      </c>
    </row>
    <row r="4751" spans="1:15" x14ac:dyDescent="0.3">
      <c r="A4751" s="9">
        <v>45800.854166666664</v>
      </c>
      <c r="B4751" s="2" t="s">
        <v>27</v>
      </c>
      <c r="C4751" s="2" t="s">
        <v>28</v>
      </c>
      <c r="D4751" s="2" t="s">
        <v>1709</v>
      </c>
      <c r="E4751" s="12" t="s">
        <v>1709</v>
      </c>
      <c r="G4751" s="2" t="s">
        <v>27</v>
      </c>
      <c r="H4751" s="2" t="s">
        <v>37</v>
      </c>
      <c r="I4751" s="2" t="s">
        <v>38</v>
      </c>
      <c r="J4751" s="17">
        <v>89000</v>
      </c>
      <c r="K4751" s="3" t="s">
        <v>2902</v>
      </c>
      <c r="L4751" s="30">
        <f>IF(M4751="1000 szt.",((J4751/N4751)/1000),IF(M4751="gram",((J4751/N4751)*1000),J4751/N4751))</f>
        <v>89000</v>
      </c>
      <c r="M4751" s="6" t="s">
        <v>19</v>
      </c>
      <c r="N4751" s="11">
        <v>1</v>
      </c>
      <c r="O4751" s="56" t="s">
        <v>1166</v>
      </c>
    </row>
    <row r="4752" spans="1:15" x14ac:dyDescent="0.3">
      <c r="A4752" s="9">
        <v>45800.854166666664</v>
      </c>
      <c r="B4752" s="2" t="s">
        <v>27</v>
      </c>
      <c r="C4752" s="2" t="s">
        <v>28</v>
      </c>
      <c r="D4752" s="2" t="s">
        <v>1709</v>
      </c>
      <c r="E4752" s="12" t="s">
        <v>1709</v>
      </c>
      <c r="G4752" s="2" t="s">
        <v>27</v>
      </c>
      <c r="H4752" s="2" t="s">
        <v>37</v>
      </c>
      <c r="I4752" s="2" t="s">
        <v>38</v>
      </c>
      <c r="J4752" s="17">
        <v>66000</v>
      </c>
      <c r="K4752" s="3" t="s">
        <v>2154</v>
      </c>
      <c r="L4752" s="30">
        <f>IF(M4752="1000 szt.",((J4752/N4752)/1000),IF(M4752="gram",((J4752/N4752)*1000),J4752/N4752))</f>
        <v>66000</v>
      </c>
      <c r="M4752" s="6" t="s">
        <v>19</v>
      </c>
      <c r="N4752" s="11">
        <v>1</v>
      </c>
      <c r="O4752" s="56" t="s">
        <v>1166</v>
      </c>
    </row>
    <row r="4753" spans="1:15" x14ac:dyDescent="0.3">
      <c r="A4753" s="9">
        <v>45801.416666666664</v>
      </c>
      <c r="B4753" s="2" t="s">
        <v>9</v>
      </c>
      <c r="C4753" s="2" t="s">
        <v>4</v>
      </c>
      <c r="D4753" s="2" t="s">
        <v>1708</v>
      </c>
      <c r="E4753" s="12" t="s">
        <v>25</v>
      </c>
      <c r="F4753" s="12" t="s">
        <v>1901</v>
      </c>
      <c r="G4753" s="2" t="s">
        <v>26</v>
      </c>
      <c r="H4753" s="2" t="s">
        <v>37</v>
      </c>
      <c r="I4753" s="2" t="s">
        <v>38</v>
      </c>
      <c r="J4753" s="17">
        <v>65000</v>
      </c>
      <c r="K4753" s="3" t="s">
        <v>2903</v>
      </c>
      <c r="L4753" s="30">
        <f>IF(M4753="1000 szt.",((J4753/N4753)/1000),IF(M4753="gram",((J4753/N4753)*1000),J4753/N4753))</f>
        <v>65000</v>
      </c>
      <c r="M4753" s="6" t="s">
        <v>19</v>
      </c>
      <c r="N4753" s="11">
        <v>1</v>
      </c>
      <c r="O4753" s="56" t="s">
        <v>1354</v>
      </c>
    </row>
    <row r="4754" spans="1:15" x14ac:dyDescent="0.3">
      <c r="A4754" s="9">
        <v>45802.336111111108</v>
      </c>
      <c r="B4754" s="2" t="s">
        <v>9</v>
      </c>
      <c r="C4754" s="2" t="s">
        <v>4</v>
      </c>
      <c r="D4754" s="2" t="s">
        <v>1709</v>
      </c>
      <c r="E4754" s="12" t="s">
        <v>224</v>
      </c>
      <c r="F4754" s="12" t="s">
        <v>1914</v>
      </c>
      <c r="G4754" s="2" t="s">
        <v>23</v>
      </c>
      <c r="H4754" s="2" t="s">
        <v>37</v>
      </c>
      <c r="I4754" s="2" t="s">
        <v>38</v>
      </c>
      <c r="J4754" s="17">
        <v>27000</v>
      </c>
      <c r="K4754" s="3" t="s">
        <v>2904</v>
      </c>
      <c r="L4754" s="30">
        <f>IF(M4754="1000 szt.",((J4754/N4754)/1000),IF(M4754="gram",((J4754/N4754)*1000),J4754/N4754))</f>
        <v>27000</v>
      </c>
      <c r="M4754" s="6" t="s">
        <v>19</v>
      </c>
      <c r="N4754" s="11">
        <v>1</v>
      </c>
      <c r="O4754" s="56" t="s">
        <v>1354</v>
      </c>
    </row>
    <row r="4755" spans="1:15" x14ac:dyDescent="0.3">
      <c r="A4755" s="9">
        <v>45802.28125</v>
      </c>
      <c r="B4755" s="2" t="s">
        <v>27</v>
      </c>
      <c r="C4755" s="2" t="s">
        <v>32</v>
      </c>
      <c r="D4755" s="2" t="s">
        <v>1708</v>
      </c>
      <c r="E4755" s="12" t="s">
        <v>1915</v>
      </c>
      <c r="G4755" s="2" t="s">
        <v>26</v>
      </c>
      <c r="H4755" s="2" t="s">
        <v>7</v>
      </c>
      <c r="I4755" s="2" t="s">
        <v>7</v>
      </c>
      <c r="J4755" s="17">
        <v>4920.66</v>
      </c>
      <c r="L4755" s="30">
        <f>IF(M4755="1000 szt.",((J4755/N4755)/1000),IF(M4755="gram",((J4755/N4755)*1000),J4755/N4755))</f>
        <v>0.87868928571428573</v>
      </c>
      <c r="M4755" s="6" t="s">
        <v>19</v>
      </c>
      <c r="N4755" s="11">
        <v>5600</v>
      </c>
      <c r="O4755" s="56" t="s">
        <v>1354</v>
      </c>
    </row>
    <row r="4756" spans="1:15" x14ac:dyDescent="0.3">
      <c r="A4756" s="9">
        <v>45802.433333333334</v>
      </c>
      <c r="B4756" s="2" t="s">
        <v>9</v>
      </c>
      <c r="C4756" s="2" t="s">
        <v>4</v>
      </c>
      <c r="D4756" s="2" t="s">
        <v>1710</v>
      </c>
      <c r="E4756" s="12" t="s">
        <v>167</v>
      </c>
      <c r="F4756" s="12" t="s">
        <v>1694</v>
      </c>
      <c r="G4756" s="2" t="s">
        <v>16</v>
      </c>
      <c r="H4756" s="2" t="s">
        <v>17</v>
      </c>
      <c r="I4756" s="2" t="s">
        <v>18</v>
      </c>
      <c r="J4756" s="17">
        <v>2</v>
      </c>
      <c r="K4756" s="3" t="s">
        <v>2905</v>
      </c>
      <c r="L4756" s="30">
        <f>IF(M4756="1000 szt.",((J4756/N4756)/1000),IF(M4756="gram",((J4756/N4756)*1000),J4756/N4756))</f>
        <v>2</v>
      </c>
      <c r="M4756" s="6" t="s">
        <v>19</v>
      </c>
      <c r="N4756" s="11">
        <v>1</v>
      </c>
      <c r="O4756" s="56" t="s">
        <v>1354</v>
      </c>
    </row>
    <row r="4757" spans="1:15" x14ac:dyDescent="0.3">
      <c r="A4757" s="9">
        <v>45802.31527777778</v>
      </c>
      <c r="B4757" s="2" t="s">
        <v>9</v>
      </c>
      <c r="C4757" s="2" t="s">
        <v>4</v>
      </c>
      <c r="D4757" s="2" t="s">
        <v>1709</v>
      </c>
      <c r="E4757" s="12" t="s">
        <v>103</v>
      </c>
      <c r="F4757" s="12" t="s">
        <v>1897</v>
      </c>
      <c r="G4757" s="2" t="s">
        <v>23</v>
      </c>
      <c r="H4757" s="2" t="s">
        <v>37</v>
      </c>
      <c r="I4757" s="2" t="s">
        <v>38</v>
      </c>
      <c r="J4757" s="17">
        <v>45000</v>
      </c>
      <c r="K4757" s="3" t="s">
        <v>2045</v>
      </c>
      <c r="L4757" s="30">
        <f>IF(M4757="1000 szt.",((J4757/N4757)/1000),IF(M4757="gram",((J4757/N4757)*1000),J4757/N4757))</f>
        <v>45000</v>
      </c>
      <c r="M4757" s="6" t="s">
        <v>19</v>
      </c>
      <c r="N4757" s="11">
        <v>1</v>
      </c>
      <c r="O4757" s="56" t="s">
        <v>1354</v>
      </c>
    </row>
    <row r="4758" spans="1:15" x14ac:dyDescent="0.3">
      <c r="A4758" s="9">
        <v>45802.672222222223</v>
      </c>
      <c r="B4758" s="2" t="s">
        <v>3</v>
      </c>
      <c r="C4758" s="2" t="s">
        <v>4</v>
      </c>
      <c r="D4758" s="2" t="s">
        <v>1708</v>
      </c>
      <c r="E4758" s="12" t="s">
        <v>71</v>
      </c>
      <c r="F4758" s="12" t="s">
        <v>1898</v>
      </c>
      <c r="G4758" s="2" t="s">
        <v>23</v>
      </c>
      <c r="H4758" s="2" t="s">
        <v>29</v>
      </c>
      <c r="I4758" s="2" t="s">
        <v>234</v>
      </c>
      <c r="K4758" s="3" t="s">
        <v>1437</v>
      </c>
      <c r="L4758" s="30">
        <f>IF(M4758="1000 szt.",((J4758/N4758)/1000),IF(M4758="gram",((J4758/N4758)*1000),J4758/N4758))</f>
        <v>0</v>
      </c>
      <c r="M4758" s="6" t="s">
        <v>31</v>
      </c>
      <c r="N4758" s="11">
        <v>3.7100000000000001E-2</v>
      </c>
      <c r="O4758" s="56" t="s">
        <v>1354</v>
      </c>
    </row>
    <row r="4759" spans="1:15" x14ac:dyDescent="0.3">
      <c r="A4759" s="9">
        <v>45802.711111111108</v>
      </c>
      <c r="B4759" s="2" t="s">
        <v>3</v>
      </c>
      <c r="C4759" s="2" t="s">
        <v>4</v>
      </c>
      <c r="D4759" s="2" t="s">
        <v>1708</v>
      </c>
      <c r="E4759" s="12" t="s">
        <v>71</v>
      </c>
      <c r="F4759" s="12" t="s">
        <v>1898</v>
      </c>
      <c r="G4759" s="2" t="s">
        <v>23</v>
      </c>
      <c r="H4759" s="2" t="s">
        <v>7</v>
      </c>
      <c r="I4759" s="2" t="s">
        <v>7</v>
      </c>
      <c r="J4759" s="17">
        <v>57.11</v>
      </c>
      <c r="K4759" s="3" t="s">
        <v>1436</v>
      </c>
      <c r="L4759" s="30">
        <f>IF(M4759="1000 szt.",((J4759/N4759)/1000),IF(M4759="gram",((J4759/N4759)*1000),J4759/N4759))</f>
        <v>0.87861538461538458</v>
      </c>
      <c r="M4759" s="6" t="s">
        <v>19</v>
      </c>
      <c r="N4759" s="11">
        <v>65</v>
      </c>
      <c r="O4759" s="56" t="s">
        <v>1354</v>
      </c>
    </row>
    <row r="4760" spans="1:15" x14ac:dyDescent="0.3">
      <c r="A4760" s="9">
        <v>45802.583333333336</v>
      </c>
      <c r="B4760" s="2" t="s">
        <v>3</v>
      </c>
      <c r="C4760" s="2" t="s">
        <v>32</v>
      </c>
      <c r="D4760" s="2" t="s">
        <v>1714</v>
      </c>
      <c r="E4760" s="12" t="s">
        <v>212</v>
      </c>
      <c r="G4760" s="2" t="s">
        <v>82</v>
      </c>
      <c r="H4760" s="2" t="s">
        <v>10</v>
      </c>
      <c r="I4760" s="2" t="s">
        <v>74</v>
      </c>
      <c r="J4760" s="17">
        <v>16</v>
      </c>
      <c r="L4760" s="30">
        <f>IF(M4760="1000 szt.",((J4760/N4760)/1000),IF(M4760="gram",((J4760/N4760)*1000),J4760/N4760))</f>
        <v>49999.999999999993</v>
      </c>
      <c r="M4760" s="6" t="s">
        <v>31</v>
      </c>
      <c r="N4760" s="11">
        <v>3.2000000000000003E-4</v>
      </c>
      <c r="O4760" s="56" t="s">
        <v>1354</v>
      </c>
    </row>
    <row r="4761" spans="1:15" x14ac:dyDescent="0.3">
      <c r="A4761" s="9">
        <v>45803.184027777781</v>
      </c>
      <c r="B4761" s="2" t="s">
        <v>9</v>
      </c>
      <c r="C4761" s="2" t="s">
        <v>4</v>
      </c>
      <c r="D4761" s="2" t="s">
        <v>1710</v>
      </c>
      <c r="E4761" s="12" t="s">
        <v>167</v>
      </c>
      <c r="F4761" s="12" t="s">
        <v>1694</v>
      </c>
      <c r="G4761" s="2" t="s">
        <v>16</v>
      </c>
      <c r="H4761" s="2" t="s">
        <v>64</v>
      </c>
      <c r="I4761" s="2" t="s">
        <v>1940</v>
      </c>
      <c r="J4761" s="17">
        <v>160</v>
      </c>
      <c r="K4761" s="3" t="s">
        <v>195</v>
      </c>
      <c r="L4761" s="30">
        <f>IF(M4761="1000 szt.",((J4761/N4761)/1000),IF(M4761="gram",((J4761/N4761)*1000),J4761/N4761))</f>
        <v>160</v>
      </c>
      <c r="M4761" s="6" t="s">
        <v>19</v>
      </c>
      <c r="N4761" s="11">
        <v>1</v>
      </c>
      <c r="O4761" s="56" t="s">
        <v>1354</v>
      </c>
    </row>
    <row r="4762" spans="1:15" x14ac:dyDescent="0.3">
      <c r="A4762" s="9">
        <v>45802.864583333336</v>
      </c>
      <c r="B4762" s="2" t="s">
        <v>3</v>
      </c>
      <c r="C4762" s="2" t="s">
        <v>4</v>
      </c>
      <c r="D4762" s="2" t="s">
        <v>1708</v>
      </c>
      <c r="E4762" s="12" t="s">
        <v>71</v>
      </c>
      <c r="F4762" s="12" t="s">
        <v>1898</v>
      </c>
      <c r="G4762" s="2" t="s">
        <v>23</v>
      </c>
      <c r="H4762" s="2" t="s">
        <v>7</v>
      </c>
      <c r="I4762" s="2" t="s">
        <v>7</v>
      </c>
      <c r="J4762" s="17">
        <v>105.44</v>
      </c>
      <c r="L4762" s="30">
        <f>IF(M4762="1000 szt.",((J4762/N4762)/1000),IF(M4762="gram",((J4762/N4762)*1000),J4762/N4762))</f>
        <v>0.8786666666666666</v>
      </c>
      <c r="M4762" s="6" t="s">
        <v>19</v>
      </c>
      <c r="N4762" s="11">
        <v>120</v>
      </c>
      <c r="O4762" s="56" t="s">
        <v>1168</v>
      </c>
    </row>
    <row r="4763" spans="1:15" x14ac:dyDescent="0.3">
      <c r="A4763" s="9">
        <v>45803.267361111109</v>
      </c>
      <c r="B4763" s="2" t="s">
        <v>27</v>
      </c>
      <c r="C4763" s="2" t="s">
        <v>28</v>
      </c>
      <c r="D4763" s="2" t="s">
        <v>1708</v>
      </c>
      <c r="E4763" s="12" t="s">
        <v>58</v>
      </c>
      <c r="G4763" s="2" t="s">
        <v>27</v>
      </c>
      <c r="H4763" s="2" t="s">
        <v>10</v>
      </c>
      <c r="I4763" s="2" t="s">
        <v>35</v>
      </c>
      <c r="J4763" s="17">
        <v>157.6</v>
      </c>
      <c r="L4763" s="30">
        <f>IF(M4763="1000 szt.",((J4763/N4763)/1000),IF(M4763="gram",((J4763/N4763)*1000),J4763/N4763))</f>
        <v>40000</v>
      </c>
      <c r="M4763" s="6" t="s">
        <v>31</v>
      </c>
      <c r="N4763" s="11">
        <v>3.9399999999999999E-3</v>
      </c>
      <c r="O4763" s="56" t="s">
        <v>1354</v>
      </c>
    </row>
    <row r="4764" spans="1:15" x14ac:dyDescent="0.3">
      <c r="A4764" s="9">
        <v>45803.503472222219</v>
      </c>
      <c r="B4764" s="2" t="s">
        <v>9</v>
      </c>
      <c r="C4764" s="2" t="s">
        <v>4</v>
      </c>
      <c r="D4764" s="2" t="s">
        <v>1708</v>
      </c>
      <c r="E4764" s="12" t="s">
        <v>66</v>
      </c>
      <c r="F4764" s="12" t="s">
        <v>1900</v>
      </c>
      <c r="G4764" s="2" t="s">
        <v>23</v>
      </c>
      <c r="H4764" s="2" t="s">
        <v>37</v>
      </c>
      <c r="I4764" s="2" t="s">
        <v>1942</v>
      </c>
      <c r="J4764" s="17">
        <v>1500</v>
      </c>
      <c r="K4764" s="3" t="s">
        <v>2906</v>
      </c>
      <c r="L4764" s="30">
        <f>IF(M4764="1000 szt.",((J4764/N4764)/1000),IF(M4764="gram",((J4764/N4764)*1000),J4764/N4764))</f>
        <v>1500</v>
      </c>
      <c r="M4764" s="6" t="s">
        <v>19</v>
      </c>
      <c r="N4764" s="11">
        <v>1</v>
      </c>
      <c r="O4764" s="56" t="s">
        <v>1354</v>
      </c>
    </row>
    <row r="4765" spans="1:15" x14ac:dyDescent="0.3">
      <c r="A4765" s="9">
        <v>45803.503472222219</v>
      </c>
      <c r="B4765" s="2" t="s">
        <v>9</v>
      </c>
      <c r="C4765" s="2" t="s">
        <v>4</v>
      </c>
      <c r="D4765" s="2" t="s">
        <v>1708</v>
      </c>
      <c r="E4765" s="12" t="s">
        <v>66</v>
      </c>
      <c r="F4765" s="12" t="s">
        <v>1900</v>
      </c>
      <c r="G4765" s="2" t="s">
        <v>23</v>
      </c>
      <c r="H4765" s="2" t="s">
        <v>37</v>
      </c>
      <c r="I4765" s="2" t="s">
        <v>1942</v>
      </c>
      <c r="J4765" s="17">
        <v>1500</v>
      </c>
      <c r="K4765" s="3" t="s">
        <v>2907</v>
      </c>
      <c r="L4765" s="30">
        <f>IF(M4765="1000 szt.",((J4765/N4765)/1000),IF(M4765="gram",((J4765/N4765)*1000),J4765/N4765))</f>
        <v>1500</v>
      </c>
      <c r="M4765" s="6" t="s">
        <v>19</v>
      </c>
      <c r="N4765" s="11">
        <v>1</v>
      </c>
      <c r="O4765" s="56" t="s">
        <v>1354</v>
      </c>
    </row>
    <row r="4766" spans="1:15" x14ac:dyDescent="0.3">
      <c r="A4766" s="9">
        <v>45803.576388888891</v>
      </c>
      <c r="B4766" s="2" t="s">
        <v>3</v>
      </c>
      <c r="C4766" s="2" t="s">
        <v>32</v>
      </c>
      <c r="D4766" s="2" t="s">
        <v>1716</v>
      </c>
      <c r="E4766" s="12" t="s">
        <v>1494</v>
      </c>
      <c r="G4766" s="2" t="s">
        <v>26</v>
      </c>
      <c r="H4766" s="2" t="s">
        <v>7</v>
      </c>
      <c r="I4766" s="2" t="s">
        <v>7</v>
      </c>
      <c r="J4766" s="17">
        <v>26360.7</v>
      </c>
      <c r="K4766" s="3" t="s">
        <v>1104</v>
      </c>
      <c r="L4766" s="30">
        <f>IF(M4766="1000 szt.",((J4766/N4766)/1000),IF(M4766="gram",((J4766/N4766)*1000),J4766/N4766))</f>
        <v>0.87868999999999997</v>
      </c>
      <c r="M4766" s="6" t="s">
        <v>19</v>
      </c>
      <c r="N4766" s="11">
        <v>30000</v>
      </c>
      <c r="O4766" s="56" t="s">
        <v>1354</v>
      </c>
    </row>
    <row r="4767" spans="1:15" x14ac:dyDescent="0.3">
      <c r="A4767" s="9">
        <v>45803.572916666664</v>
      </c>
      <c r="B4767" s="2" t="s">
        <v>27</v>
      </c>
      <c r="C4767" s="2" t="s">
        <v>28</v>
      </c>
      <c r="D4767" s="2" t="s">
        <v>1714</v>
      </c>
      <c r="E4767" s="12" t="s">
        <v>33</v>
      </c>
      <c r="G4767" s="2" t="s">
        <v>27</v>
      </c>
      <c r="H4767" s="2" t="s">
        <v>37</v>
      </c>
      <c r="I4767" s="2" t="s">
        <v>38</v>
      </c>
      <c r="J4767" s="17">
        <v>50000</v>
      </c>
      <c r="K4767" s="3" t="s">
        <v>2908</v>
      </c>
      <c r="L4767" s="30">
        <f>IF(M4767="1000 szt.",((J4767/N4767)/1000),IF(M4767="gram",((J4767/N4767)*1000),J4767/N4767))</f>
        <v>50000</v>
      </c>
      <c r="M4767" s="6" t="s">
        <v>19</v>
      </c>
      <c r="N4767" s="11">
        <v>1</v>
      </c>
      <c r="O4767" s="56" t="s">
        <v>1354</v>
      </c>
    </row>
    <row r="4768" spans="1:15" x14ac:dyDescent="0.3">
      <c r="A4768" s="9">
        <v>45803.645833333336</v>
      </c>
      <c r="B4768" s="2" t="s">
        <v>9</v>
      </c>
      <c r="C4768" s="2" t="s">
        <v>4</v>
      </c>
      <c r="D4768" s="2" t="s">
        <v>1709</v>
      </c>
      <c r="E4768" s="12" t="s">
        <v>52</v>
      </c>
      <c r="F4768" s="12" t="s">
        <v>1695</v>
      </c>
      <c r="G4768" s="2" t="s">
        <v>16</v>
      </c>
      <c r="H4768" s="2" t="s">
        <v>17</v>
      </c>
      <c r="I4768" s="2" t="s">
        <v>18</v>
      </c>
      <c r="J4768" s="17">
        <v>3</v>
      </c>
      <c r="K4768" s="3" t="s">
        <v>2909</v>
      </c>
      <c r="L4768" s="30">
        <f>IF(M4768="1000 szt.",((J4768/N4768)/1000),IF(M4768="gram",((J4768/N4768)*1000),J4768/N4768))</f>
        <v>3</v>
      </c>
      <c r="M4768" s="6" t="s">
        <v>19</v>
      </c>
      <c r="N4768" s="11">
        <v>1</v>
      </c>
      <c r="O4768" s="56" t="s">
        <v>1354</v>
      </c>
    </row>
    <row r="4769" spans="1:15" x14ac:dyDescent="0.3">
      <c r="A4769" s="9">
        <v>45803.986111111109</v>
      </c>
      <c r="B4769" s="2" t="s">
        <v>3</v>
      </c>
      <c r="C4769" s="2" t="s">
        <v>4</v>
      </c>
      <c r="D4769" s="2" t="s">
        <v>1708</v>
      </c>
      <c r="E4769" s="12" t="s">
        <v>58</v>
      </c>
      <c r="F4769" s="12" t="s">
        <v>1895</v>
      </c>
      <c r="G4769" s="2" t="s">
        <v>23</v>
      </c>
      <c r="H4769" s="2" t="s">
        <v>7</v>
      </c>
      <c r="I4769" s="2" t="s">
        <v>7</v>
      </c>
      <c r="J4769" s="17">
        <v>105.44</v>
      </c>
      <c r="K4769" s="3" t="s">
        <v>2910</v>
      </c>
      <c r="L4769" s="30">
        <f>IF(M4769="1000 szt.",((J4769/N4769)/1000),IF(M4769="gram",((J4769/N4769)*1000),J4769/N4769))</f>
        <v>0.8786666666666666</v>
      </c>
      <c r="M4769" s="6" t="s">
        <v>19</v>
      </c>
      <c r="N4769" s="11">
        <v>120</v>
      </c>
      <c r="O4769" s="56" t="s">
        <v>1354</v>
      </c>
    </row>
    <row r="4770" spans="1:15" x14ac:dyDescent="0.3">
      <c r="A4770" s="9">
        <v>45803.979166666664</v>
      </c>
      <c r="B4770" s="2" t="s">
        <v>27</v>
      </c>
      <c r="C4770" s="2" t="s">
        <v>28</v>
      </c>
      <c r="D4770" s="2" t="s">
        <v>1709</v>
      </c>
      <c r="E4770" s="12" t="s">
        <v>1709</v>
      </c>
      <c r="G4770" s="2" t="s">
        <v>27</v>
      </c>
      <c r="H4770" s="2" t="s">
        <v>37</v>
      </c>
      <c r="I4770" s="2" t="s">
        <v>1942</v>
      </c>
      <c r="J4770" s="17">
        <v>115000</v>
      </c>
      <c r="K4770" s="3" t="s">
        <v>2655</v>
      </c>
      <c r="L4770" s="30">
        <f>IF(M4770="1000 szt.",((J4770/N4770)/1000),IF(M4770="gram",((J4770/N4770)*1000),J4770/N4770))</f>
        <v>115000</v>
      </c>
      <c r="M4770" s="6" t="s">
        <v>19</v>
      </c>
      <c r="N4770" s="11">
        <v>1</v>
      </c>
      <c r="O4770" s="56" t="s">
        <v>1166</v>
      </c>
    </row>
    <row r="4771" spans="1:15" x14ac:dyDescent="0.3">
      <c r="A4771" s="9">
        <v>45803.979166666664</v>
      </c>
      <c r="B4771" s="2" t="s">
        <v>27</v>
      </c>
      <c r="C4771" s="2" t="s">
        <v>28</v>
      </c>
      <c r="D4771" s="2" t="s">
        <v>1709</v>
      </c>
      <c r="E4771" s="12" t="s">
        <v>1709</v>
      </c>
      <c r="G4771" s="2" t="s">
        <v>27</v>
      </c>
      <c r="H4771" s="2" t="s">
        <v>37</v>
      </c>
      <c r="I4771" s="2" t="s">
        <v>1942</v>
      </c>
      <c r="J4771" s="17">
        <v>100000</v>
      </c>
      <c r="K4771" s="3" t="s">
        <v>2655</v>
      </c>
      <c r="L4771" s="30">
        <f>IF(M4771="1000 szt.",((J4771/N4771)/1000),IF(M4771="gram",((J4771/N4771)*1000),J4771/N4771))</f>
        <v>100000</v>
      </c>
      <c r="M4771" s="6" t="s">
        <v>19</v>
      </c>
      <c r="N4771" s="11">
        <v>1</v>
      </c>
      <c r="O4771" s="56" t="s">
        <v>1166</v>
      </c>
    </row>
    <row r="4772" spans="1:15" x14ac:dyDescent="0.3">
      <c r="A4772" s="9">
        <v>45803.75</v>
      </c>
      <c r="B4772" s="2" t="s">
        <v>3</v>
      </c>
      <c r="C4772" s="2" t="s">
        <v>4</v>
      </c>
      <c r="D4772" s="2" t="s">
        <v>1708</v>
      </c>
      <c r="E4772" s="12" t="s">
        <v>71</v>
      </c>
      <c r="F4772" s="12" t="s">
        <v>1898</v>
      </c>
      <c r="G4772" s="2" t="s">
        <v>23</v>
      </c>
      <c r="H4772" s="2" t="s">
        <v>11</v>
      </c>
      <c r="I4772" s="2" t="s">
        <v>11</v>
      </c>
      <c r="J4772" s="17">
        <v>2700</v>
      </c>
      <c r="K4772" s="3" t="s">
        <v>2911</v>
      </c>
      <c r="L4772" s="30">
        <f>IF(M4772="1000 szt.",((J4772/N4772)/1000),IF(M4772="gram",((J4772/N4772)*1000),J4772/N4772))</f>
        <v>2700</v>
      </c>
      <c r="M4772" s="6" t="s">
        <v>19</v>
      </c>
      <c r="N4772" s="11">
        <v>1</v>
      </c>
      <c r="O4772" s="56" t="s">
        <v>1164</v>
      </c>
    </row>
    <row r="4773" spans="1:15" x14ac:dyDescent="0.3">
      <c r="A4773" s="9">
        <v>45803.75</v>
      </c>
      <c r="B4773" s="2" t="s">
        <v>3</v>
      </c>
      <c r="C4773" s="2" t="s">
        <v>4</v>
      </c>
      <c r="D4773" s="2" t="s">
        <v>1708</v>
      </c>
      <c r="E4773" s="12" t="s">
        <v>71</v>
      </c>
      <c r="F4773" s="12" t="s">
        <v>1898</v>
      </c>
      <c r="G4773" s="2" t="s">
        <v>23</v>
      </c>
      <c r="H4773" s="2" t="s">
        <v>11</v>
      </c>
      <c r="I4773" s="2" t="s">
        <v>11</v>
      </c>
      <c r="J4773" s="17">
        <v>5200</v>
      </c>
      <c r="K4773" s="3" t="s">
        <v>2912</v>
      </c>
      <c r="L4773" s="30">
        <f>IF(M4773="1000 szt.",((J4773/N4773)/1000),IF(M4773="gram",((J4773/N4773)*1000),J4773/N4773))</f>
        <v>5200</v>
      </c>
      <c r="M4773" s="6" t="s">
        <v>19</v>
      </c>
      <c r="N4773" s="11">
        <v>1</v>
      </c>
      <c r="O4773" s="56" t="s">
        <v>1164</v>
      </c>
    </row>
    <row r="4774" spans="1:15" x14ac:dyDescent="0.3">
      <c r="A4774" s="9">
        <v>45803.75</v>
      </c>
      <c r="B4774" s="2" t="s">
        <v>3</v>
      </c>
      <c r="C4774" s="2" t="s">
        <v>4</v>
      </c>
      <c r="D4774" s="2" t="s">
        <v>1708</v>
      </c>
      <c r="E4774" s="12" t="s">
        <v>71</v>
      </c>
      <c r="F4774" s="12" t="s">
        <v>1898</v>
      </c>
      <c r="G4774" s="2" t="s">
        <v>23</v>
      </c>
      <c r="H4774" s="2" t="s">
        <v>11</v>
      </c>
      <c r="I4774" s="2" t="s">
        <v>11</v>
      </c>
      <c r="J4774" s="17">
        <v>5000</v>
      </c>
      <c r="K4774" s="3" t="s">
        <v>2913</v>
      </c>
      <c r="L4774" s="30">
        <f>IF(M4774="1000 szt.",((J4774/N4774)/1000),IF(M4774="gram",((J4774/N4774)*1000),J4774/N4774))</f>
        <v>5000</v>
      </c>
      <c r="M4774" s="6" t="s">
        <v>19</v>
      </c>
      <c r="N4774" s="11">
        <v>1</v>
      </c>
      <c r="O4774" s="56" t="s">
        <v>1164</v>
      </c>
    </row>
    <row r="4775" spans="1:15" x14ac:dyDescent="0.3">
      <c r="A4775" s="9">
        <v>45803.75</v>
      </c>
      <c r="B4775" s="2" t="s">
        <v>3</v>
      </c>
      <c r="C4775" s="2" t="s">
        <v>4</v>
      </c>
      <c r="D4775" s="2" t="s">
        <v>1708</v>
      </c>
      <c r="E4775" s="12" t="s">
        <v>71</v>
      </c>
      <c r="F4775" s="12" t="s">
        <v>1898</v>
      </c>
      <c r="G4775" s="2" t="s">
        <v>23</v>
      </c>
      <c r="H4775" s="2" t="s">
        <v>11</v>
      </c>
      <c r="I4775" s="2" t="s">
        <v>11</v>
      </c>
      <c r="J4775" s="17">
        <v>5200</v>
      </c>
      <c r="K4775" s="3" t="s">
        <v>2914</v>
      </c>
      <c r="L4775" s="30">
        <f>IF(M4775="1000 szt.",((J4775/N4775)/1000),IF(M4775="gram",((J4775/N4775)*1000),J4775/N4775))</f>
        <v>5200</v>
      </c>
      <c r="M4775" s="6" t="s">
        <v>19</v>
      </c>
      <c r="N4775" s="11">
        <v>1</v>
      </c>
      <c r="O4775" s="56" t="s">
        <v>1164</v>
      </c>
    </row>
    <row r="4776" spans="1:15" x14ac:dyDescent="0.3">
      <c r="A4776" s="9">
        <v>45803.836805555555</v>
      </c>
      <c r="B4776" s="2" t="s">
        <v>9</v>
      </c>
      <c r="C4776" s="2" t="s">
        <v>4</v>
      </c>
      <c r="D4776" s="2" t="s">
        <v>1708</v>
      </c>
      <c r="E4776" s="12" t="s">
        <v>71</v>
      </c>
      <c r="F4776" s="12" t="s">
        <v>1898</v>
      </c>
      <c r="G4776" s="2" t="s">
        <v>23</v>
      </c>
      <c r="H4776" s="2" t="s">
        <v>11</v>
      </c>
      <c r="I4776" s="2" t="s">
        <v>11</v>
      </c>
      <c r="J4776" s="17">
        <v>587557.81000000006</v>
      </c>
      <c r="K4776" s="3" t="s">
        <v>2915</v>
      </c>
      <c r="L4776" s="30">
        <f>IF(M4776="1000 szt.",((J4776/N4776)/1000),IF(M4776="gram",((J4776/N4776)*1000),J4776/N4776))</f>
        <v>8.9800000305672062E-2</v>
      </c>
      <c r="M4776" s="6" t="s">
        <v>19</v>
      </c>
      <c r="N4776" s="11">
        <v>6542960</v>
      </c>
      <c r="O4776" s="56" t="s">
        <v>1164</v>
      </c>
    </row>
    <row r="4777" spans="1:15" x14ac:dyDescent="0.3">
      <c r="A4777" s="9">
        <v>45804.416666666664</v>
      </c>
      <c r="B4777" s="2" t="s">
        <v>3</v>
      </c>
      <c r="C4777" s="2" t="s">
        <v>4</v>
      </c>
      <c r="D4777" s="2" t="s">
        <v>1709</v>
      </c>
      <c r="E4777" s="12" t="s">
        <v>103</v>
      </c>
      <c r="F4777" s="12" t="s">
        <v>1897</v>
      </c>
      <c r="G4777" s="2" t="s">
        <v>23</v>
      </c>
      <c r="H4777" s="2" t="s">
        <v>17</v>
      </c>
      <c r="I4777" s="2" t="s">
        <v>1940</v>
      </c>
      <c r="J4777" s="17">
        <v>3.5</v>
      </c>
      <c r="K4777" s="3" t="s">
        <v>2916</v>
      </c>
      <c r="L4777" s="30">
        <f>IF(M4777="1000 szt.",((J4777/N4777)/1000),IF(M4777="gram",((J4777/N4777)*1000),J4777/N4777))</f>
        <v>3.5</v>
      </c>
      <c r="M4777" s="6" t="s">
        <v>19</v>
      </c>
      <c r="N4777" s="11">
        <v>1</v>
      </c>
      <c r="O4777" s="56" t="s">
        <v>1354</v>
      </c>
    </row>
    <row r="4778" spans="1:15" ht="20.399999999999999" x14ac:dyDescent="0.3">
      <c r="A4778" s="9">
        <v>45804.5</v>
      </c>
      <c r="B4778" s="2" t="s">
        <v>27</v>
      </c>
      <c r="C4778" s="2" t="s">
        <v>28</v>
      </c>
      <c r="D4778" s="2" t="s">
        <v>1710</v>
      </c>
      <c r="E4778" s="12" t="s">
        <v>167</v>
      </c>
      <c r="G4778" s="2" t="s">
        <v>27</v>
      </c>
      <c r="H4778" s="2" t="s">
        <v>10</v>
      </c>
      <c r="I4778" s="2" t="s">
        <v>11</v>
      </c>
      <c r="J4778" s="17">
        <v>20</v>
      </c>
      <c r="K4778" s="3" t="s">
        <v>2917</v>
      </c>
      <c r="L4778" s="30">
        <f>IF(M4778="1000 szt.",((J4778/N4778)/1000),IF(M4778="gram",((J4778/N4778)*1000),J4778/N4778))</f>
        <v>100</v>
      </c>
      <c r="M4778" s="6" t="s">
        <v>46</v>
      </c>
      <c r="N4778" s="11">
        <v>0.2</v>
      </c>
      <c r="O4778" s="56" t="s">
        <v>1354</v>
      </c>
    </row>
    <row r="4779" spans="1:15" x14ac:dyDescent="0.3">
      <c r="A4779" s="9">
        <v>45804.540277777778</v>
      </c>
      <c r="B4779" s="2" t="s">
        <v>27</v>
      </c>
      <c r="C4779" s="2" t="s">
        <v>32</v>
      </c>
      <c r="D4779" s="2" t="s">
        <v>1709</v>
      </c>
      <c r="E4779" s="12" t="s">
        <v>60</v>
      </c>
      <c r="G4779" s="2" t="s">
        <v>23</v>
      </c>
      <c r="H4779" s="2" t="s">
        <v>55</v>
      </c>
      <c r="I4779" s="2" t="s">
        <v>1205</v>
      </c>
      <c r="J4779" s="17">
        <v>440</v>
      </c>
      <c r="K4779" s="3" t="s">
        <v>2918</v>
      </c>
      <c r="L4779" s="30">
        <f>IF(M4779="1000 szt.",((J4779/N4779)/1000),IF(M4779="gram",((J4779/N4779)*1000),J4779/N4779))</f>
        <v>40</v>
      </c>
      <c r="M4779" s="6" t="s">
        <v>46</v>
      </c>
      <c r="N4779" s="11">
        <v>11</v>
      </c>
      <c r="O4779" s="56" t="s">
        <v>1354</v>
      </c>
    </row>
    <row r="4780" spans="1:15" x14ac:dyDescent="0.3">
      <c r="A4780" s="9">
        <v>45804.540277777778</v>
      </c>
      <c r="B4780" s="2" t="s">
        <v>27</v>
      </c>
      <c r="C4780" s="2" t="s">
        <v>32</v>
      </c>
      <c r="D4780" s="2" t="s">
        <v>1709</v>
      </c>
      <c r="E4780" s="12" t="s">
        <v>60</v>
      </c>
      <c r="G4780" s="2" t="s">
        <v>23</v>
      </c>
      <c r="H4780" s="2" t="s">
        <v>55</v>
      </c>
      <c r="I4780" s="2" t="s">
        <v>57</v>
      </c>
      <c r="J4780" s="17">
        <v>768</v>
      </c>
      <c r="L4780" s="30">
        <f>IF(M4780="1000 szt.",((J4780/N4780)/1000),IF(M4780="gram",((J4780/N4780)*1000),J4780/N4780))</f>
        <v>40</v>
      </c>
      <c r="M4780" s="6" t="s">
        <v>46</v>
      </c>
      <c r="N4780" s="11">
        <v>19.2</v>
      </c>
      <c r="O4780" s="56" t="s">
        <v>1354</v>
      </c>
    </row>
    <row r="4781" spans="1:15" x14ac:dyDescent="0.3">
      <c r="A4781" s="9">
        <v>45804.5625</v>
      </c>
      <c r="B4781" s="2" t="s">
        <v>9</v>
      </c>
      <c r="C4781" s="2" t="s">
        <v>4</v>
      </c>
      <c r="D4781" s="2" t="s">
        <v>1709</v>
      </c>
      <c r="E4781" s="12" t="s">
        <v>52</v>
      </c>
      <c r="F4781" s="12" t="s">
        <v>1695</v>
      </c>
      <c r="G4781" s="2" t="s">
        <v>16</v>
      </c>
      <c r="H4781" s="2" t="s">
        <v>17</v>
      </c>
      <c r="I4781" s="2" t="s">
        <v>18</v>
      </c>
      <c r="J4781" s="17">
        <v>3</v>
      </c>
      <c r="K4781" s="3" t="s">
        <v>2919</v>
      </c>
      <c r="L4781" s="30">
        <f>IF(M4781="1000 szt.",((J4781/N4781)/1000),IF(M4781="gram",((J4781/N4781)*1000),J4781/N4781))</f>
        <v>3</v>
      </c>
      <c r="M4781" s="6" t="s">
        <v>19</v>
      </c>
      <c r="N4781" s="11">
        <v>1</v>
      </c>
      <c r="O4781" s="56" t="s">
        <v>1354</v>
      </c>
    </row>
    <row r="4782" spans="1:15" x14ac:dyDescent="0.3">
      <c r="A4782" s="9">
        <v>45804.697916666664</v>
      </c>
      <c r="B4782" s="2" t="s">
        <v>27</v>
      </c>
      <c r="C4782" s="2" t="s">
        <v>28</v>
      </c>
      <c r="D4782" s="2" t="s">
        <v>1715</v>
      </c>
      <c r="E4782" s="12" t="s">
        <v>1378</v>
      </c>
      <c r="G4782" s="2" t="s">
        <v>27</v>
      </c>
      <c r="H4782" s="2" t="s">
        <v>10</v>
      </c>
      <c r="I4782" s="2" t="s">
        <v>35</v>
      </c>
      <c r="J4782" s="17">
        <v>400</v>
      </c>
      <c r="L4782" s="30">
        <f>IF(M4782="1000 szt.",((J4782/N4782)/1000),IF(M4782="gram",((J4782/N4782)*1000),J4782/N4782))</f>
        <v>40000</v>
      </c>
      <c r="M4782" s="6" t="s">
        <v>31</v>
      </c>
      <c r="N4782" s="11">
        <v>0.01</v>
      </c>
      <c r="O4782" s="56" t="s">
        <v>1354</v>
      </c>
    </row>
    <row r="4783" spans="1:15" x14ac:dyDescent="0.3">
      <c r="A4783" s="9">
        <v>45804.697916666664</v>
      </c>
      <c r="B4783" s="2" t="s">
        <v>27</v>
      </c>
      <c r="C4783" s="2" t="s">
        <v>28</v>
      </c>
      <c r="D4783" s="2" t="s">
        <v>1715</v>
      </c>
      <c r="E4783" s="12" t="s">
        <v>1378</v>
      </c>
      <c r="G4783" s="2" t="s">
        <v>27</v>
      </c>
      <c r="H4783" s="2" t="s">
        <v>10</v>
      </c>
      <c r="I4783" s="2" t="s">
        <v>35</v>
      </c>
      <c r="J4783" s="17">
        <v>120</v>
      </c>
      <c r="L4783" s="30">
        <f>IF(M4783="1000 szt.",((J4783/N4783)/1000),IF(M4783="gram",((J4783/N4783)*1000),J4783/N4783))</f>
        <v>40000</v>
      </c>
      <c r="M4783" s="6" t="s">
        <v>31</v>
      </c>
      <c r="N4783" s="11">
        <v>3.0000000000000001E-3</v>
      </c>
      <c r="O4783" s="56" t="s">
        <v>1354</v>
      </c>
    </row>
    <row r="4784" spans="1:15" x14ac:dyDescent="0.3">
      <c r="A4784" s="9">
        <v>45804.9375</v>
      </c>
      <c r="B4784" s="2" t="s">
        <v>3</v>
      </c>
      <c r="C4784" s="2" t="s">
        <v>4</v>
      </c>
      <c r="D4784" s="2" t="s">
        <v>1708</v>
      </c>
      <c r="E4784" s="12" t="s">
        <v>25</v>
      </c>
      <c r="F4784" s="12" t="s">
        <v>1896</v>
      </c>
      <c r="G4784" s="2" t="s">
        <v>26</v>
      </c>
      <c r="H4784" s="2" t="s">
        <v>7</v>
      </c>
      <c r="I4784" s="2" t="s">
        <v>7</v>
      </c>
      <c r="J4784" s="17">
        <v>1054.43</v>
      </c>
      <c r="L4784" s="30">
        <f>IF(M4784="1000 szt.",((J4784/N4784)/1000),IF(M4784="gram",((J4784/N4784)*1000),J4784/N4784))</f>
        <v>0.87869166666666676</v>
      </c>
      <c r="M4784" s="6" t="s">
        <v>19</v>
      </c>
      <c r="N4784" s="11">
        <v>1200</v>
      </c>
      <c r="O4784" s="56" t="s">
        <v>1354</v>
      </c>
    </row>
    <row r="4785" spans="1:15" x14ac:dyDescent="0.3">
      <c r="A4785" s="9">
        <v>45804.854166666664</v>
      </c>
      <c r="B4785" s="2" t="s">
        <v>27</v>
      </c>
      <c r="C4785" s="2" t="s">
        <v>28</v>
      </c>
      <c r="D4785" s="2" t="s">
        <v>1708</v>
      </c>
      <c r="E4785" s="12" t="s">
        <v>1708</v>
      </c>
      <c r="G4785" s="2" t="s">
        <v>27</v>
      </c>
      <c r="H4785" s="2" t="s">
        <v>7</v>
      </c>
      <c r="I4785" s="2" t="s">
        <v>7</v>
      </c>
      <c r="J4785" s="17">
        <v>1757344.85</v>
      </c>
      <c r="L4785" s="30">
        <f>IF(M4785="1000 szt.",((J4785/N4785)/1000),IF(M4785="gram",((J4785/N4785)*1000),J4785/N4785))</f>
        <v>0.878689998799976</v>
      </c>
      <c r="M4785" s="6" t="s">
        <v>19</v>
      </c>
      <c r="N4785" s="11">
        <v>1999960</v>
      </c>
      <c r="O4785" s="56" t="s">
        <v>1354</v>
      </c>
    </row>
    <row r="4786" spans="1:15" x14ac:dyDescent="0.3">
      <c r="A4786" s="9">
        <v>45804.646527777775</v>
      </c>
      <c r="B4786" s="2" t="s">
        <v>27</v>
      </c>
      <c r="C4786" s="2" t="s">
        <v>28</v>
      </c>
      <c r="D4786" s="2" t="s">
        <v>1712</v>
      </c>
      <c r="E4786" s="12" t="s">
        <v>115</v>
      </c>
      <c r="G4786" s="2" t="s">
        <v>27</v>
      </c>
      <c r="H4786" s="2" t="s">
        <v>10</v>
      </c>
      <c r="I4786" s="2" t="s">
        <v>11</v>
      </c>
      <c r="J4786" s="17">
        <v>15674</v>
      </c>
      <c r="K4786" s="3" t="s">
        <v>2920</v>
      </c>
      <c r="L4786" s="30">
        <f>IF(M4786="1000 szt.",((J4786/N4786)/1000),IF(M4786="gram",((J4786/N4786)*1000),J4786/N4786))</f>
        <v>40000</v>
      </c>
      <c r="M4786" s="6" t="s">
        <v>31</v>
      </c>
      <c r="N4786" s="11">
        <v>0.39185000000000003</v>
      </c>
      <c r="O4786" s="56" t="s">
        <v>1354</v>
      </c>
    </row>
    <row r="4787" spans="1:15" x14ac:dyDescent="0.3">
      <c r="A4787" s="9">
        <v>45804.646527777775</v>
      </c>
      <c r="B4787" s="2" t="s">
        <v>27</v>
      </c>
      <c r="C4787" s="2" t="s">
        <v>28</v>
      </c>
      <c r="D4787" s="2" t="s">
        <v>1712</v>
      </c>
      <c r="E4787" s="12" t="s">
        <v>115</v>
      </c>
      <c r="G4787" s="2" t="s">
        <v>27</v>
      </c>
      <c r="H4787" s="2" t="s">
        <v>10</v>
      </c>
      <c r="I4787" s="2" t="s">
        <v>11</v>
      </c>
      <c r="J4787" s="17">
        <v>9920</v>
      </c>
      <c r="K4787" s="3" t="s">
        <v>2921</v>
      </c>
      <c r="L4787" s="30">
        <f>IF(M4787="1000 szt.",((J4787/N4787)/1000),IF(M4787="gram",((J4787/N4787)*1000),J4787/N4787))</f>
        <v>40000</v>
      </c>
      <c r="M4787" s="6" t="s">
        <v>31</v>
      </c>
      <c r="N4787" s="11">
        <v>0.248</v>
      </c>
      <c r="O4787" s="56" t="s">
        <v>1354</v>
      </c>
    </row>
    <row r="4788" spans="1:15" x14ac:dyDescent="0.3">
      <c r="A4788" s="9">
        <v>45804.646527777775</v>
      </c>
      <c r="B4788" s="2" t="s">
        <v>27</v>
      </c>
      <c r="C4788" s="2" t="s">
        <v>28</v>
      </c>
      <c r="D4788" s="2" t="s">
        <v>1712</v>
      </c>
      <c r="E4788" s="12" t="s">
        <v>115</v>
      </c>
      <c r="G4788" s="2" t="s">
        <v>27</v>
      </c>
      <c r="H4788" s="2" t="s">
        <v>10</v>
      </c>
      <c r="I4788" s="2" t="s">
        <v>11</v>
      </c>
      <c r="J4788" s="17">
        <v>12500</v>
      </c>
      <c r="K4788" s="3" t="s">
        <v>653</v>
      </c>
      <c r="L4788" s="30">
        <f>IF(M4788="1000 szt.",((J4788/N4788)/1000),IF(M4788="gram",((J4788/N4788)*1000),J4788/N4788))</f>
        <v>50000</v>
      </c>
      <c r="M4788" s="6" t="s">
        <v>31</v>
      </c>
      <c r="N4788" s="11">
        <v>0.25</v>
      </c>
      <c r="O4788" s="56" t="s">
        <v>1354</v>
      </c>
    </row>
    <row r="4789" spans="1:15" x14ac:dyDescent="0.3">
      <c r="A4789" s="9">
        <v>45804.646527777775</v>
      </c>
      <c r="B4789" s="2" t="s">
        <v>27</v>
      </c>
      <c r="C4789" s="2" t="s">
        <v>28</v>
      </c>
      <c r="D4789" s="2" t="s">
        <v>1712</v>
      </c>
      <c r="E4789" s="12" t="s">
        <v>115</v>
      </c>
      <c r="G4789" s="2" t="s">
        <v>27</v>
      </c>
      <c r="H4789" s="2" t="s">
        <v>10</v>
      </c>
      <c r="I4789" s="2" t="s">
        <v>456</v>
      </c>
      <c r="J4789" s="17">
        <v>5000</v>
      </c>
      <c r="L4789" s="30">
        <f>IF(M4789="1000 szt.",((J4789/N4789)/1000),IF(M4789="gram",((J4789/N4789)*1000),J4789/N4789))</f>
        <v>25</v>
      </c>
      <c r="M4789" s="6" t="s">
        <v>388</v>
      </c>
      <c r="N4789" s="11">
        <v>200</v>
      </c>
      <c r="O4789" s="56" t="s">
        <v>1354</v>
      </c>
    </row>
    <row r="4790" spans="1:15" x14ac:dyDescent="0.3">
      <c r="A4790" s="9">
        <v>45804.708333333336</v>
      </c>
      <c r="B4790" s="2" t="s">
        <v>27</v>
      </c>
      <c r="C4790" s="2" t="s">
        <v>28</v>
      </c>
      <c r="D4790" s="2" t="s">
        <v>1712</v>
      </c>
      <c r="E4790" s="12" t="s">
        <v>77</v>
      </c>
      <c r="G4790" s="2" t="s">
        <v>27</v>
      </c>
      <c r="H4790" s="2" t="s">
        <v>10</v>
      </c>
      <c r="I4790" s="2" t="s">
        <v>11</v>
      </c>
      <c r="J4790" s="17">
        <v>15</v>
      </c>
      <c r="K4790" s="3" t="s">
        <v>366</v>
      </c>
      <c r="L4790" s="30">
        <f>IF(M4790="1000 szt.",((J4790/N4790)/1000),IF(M4790="gram",((J4790/N4790)*1000),J4790/N4790))</f>
        <v>30000</v>
      </c>
      <c r="M4790" s="6" t="s">
        <v>31</v>
      </c>
      <c r="N4790" s="11">
        <v>5.0000000000000001E-4</v>
      </c>
      <c r="O4790" s="56" t="s">
        <v>1354</v>
      </c>
    </row>
    <row r="4791" spans="1:15" x14ac:dyDescent="0.3">
      <c r="A4791" s="9">
        <v>45805.349305555559</v>
      </c>
      <c r="B4791" s="2" t="s">
        <v>9</v>
      </c>
      <c r="C4791" s="2" t="s">
        <v>32</v>
      </c>
      <c r="D4791" s="2" t="s">
        <v>1710</v>
      </c>
      <c r="E4791" s="12" t="s">
        <v>167</v>
      </c>
      <c r="G4791" s="2" t="s">
        <v>16</v>
      </c>
      <c r="H4791" s="2" t="s">
        <v>17</v>
      </c>
      <c r="I4791" s="2" t="s">
        <v>18</v>
      </c>
      <c r="J4791" s="17">
        <v>3</v>
      </c>
      <c r="K4791" s="3" t="s">
        <v>2922</v>
      </c>
      <c r="L4791" s="30">
        <f>IF(M4791="1000 szt.",((J4791/N4791)/1000),IF(M4791="gram",((J4791/N4791)*1000),J4791/N4791))</f>
        <v>1.5</v>
      </c>
      <c r="M4791" s="6" t="s">
        <v>19</v>
      </c>
      <c r="N4791" s="11">
        <v>2</v>
      </c>
      <c r="O4791" s="56" t="s">
        <v>1354</v>
      </c>
    </row>
    <row r="4792" spans="1:15" x14ac:dyDescent="0.3">
      <c r="A4792" s="9">
        <v>45805.5625</v>
      </c>
      <c r="B4792" s="2" t="s">
        <v>3</v>
      </c>
      <c r="C4792" s="2" t="s">
        <v>4</v>
      </c>
      <c r="D4792" s="2" t="s">
        <v>1708</v>
      </c>
      <c r="E4792" s="12" t="s">
        <v>66</v>
      </c>
      <c r="F4792" s="12" t="s">
        <v>1900</v>
      </c>
      <c r="G4792" s="2" t="s">
        <v>23</v>
      </c>
      <c r="H4792" s="2" t="s">
        <v>64</v>
      </c>
      <c r="I4792" s="2" t="s">
        <v>1940</v>
      </c>
      <c r="J4792" s="17">
        <v>60</v>
      </c>
      <c r="K4792" s="3" t="s">
        <v>2923</v>
      </c>
      <c r="L4792" s="30">
        <f>IF(M4792="1000 szt.",((J4792/N4792)/1000),IF(M4792="gram",((J4792/N4792)*1000),J4792/N4792))</f>
        <v>60</v>
      </c>
      <c r="M4792" s="6" t="s">
        <v>19</v>
      </c>
      <c r="N4792" s="11">
        <v>1</v>
      </c>
      <c r="O4792" s="56" t="s">
        <v>1354</v>
      </c>
    </row>
    <row r="4793" spans="1:15" x14ac:dyDescent="0.3">
      <c r="A4793" s="9">
        <v>45805.416666666664</v>
      </c>
      <c r="B4793" s="2" t="s">
        <v>27</v>
      </c>
      <c r="C4793" s="2" t="s">
        <v>32</v>
      </c>
      <c r="D4793" s="2" t="s">
        <v>1708</v>
      </c>
      <c r="E4793" s="12" t="s">
        <v>163</v>
      </c>
      <c r="G4793" s="2" t="s">
        <v>23</v>
      </c>
      <c r="H4793" s="2" t="s">
        <v>10</v>
      </c>
      <c r="I4793" s="2" t="s">
        <v>35</v>
      </c>
      <c r="J4793" s="17">
        <v>502.8</v>
      </c>
      <c r="L4793" s="30">
        <f>IF(M4793="1000 szt.",((J4793/N4793)/1000),IF(M4793="gram",((J4793/N4793)*1000),J4793/N4793))</f>
        <v>40000</v>
      </c>
      <c r="M4793" s="6" t="s">
        <v>31</v>
      </c>
      <c r="N4793" s="11">
        <v>1.257E-2</v>
      </c>
      <c r="O4793" s="56" t="s">
        <v>1166</v>
      </c>
    </row>
    <row r="4794" spans="1:15" ht="20.399999999999999" x14ac:dyDescent="0.3">
      <c r="A4794" s="9">
        <v>45806.442361111112</v>
      </c>
      <c r="B4794" s="2" t="s">
        <v>9</v>
      </c>
      <c r="C4794" s="2" t="s">
        <v>4</v>
      </c>
      <c r="D4794" s="2" t="s">
        <v>1713</v>
      </c>
      <c r="E4794" s="12" t="s">
        <v>3896</v>
      </c>
      <c r="F4794" s="12" t="s">
        <v>1697</v>
      </c>
      <c r="G4794" s="2" t="s">
        <v>16</v>
      </c>
      <c r="H4794" s="2" t="s">
        <v>17</v>
      </c>
      <c r="I4794" s="2" t="s">
        <v>18</v>
      </c>
      <c r="K4794" s="3" t="s">
        <v>2924</v>
      </c>
      <c r="L4794" s="30">
        <f>IF(M4794="1000 szt.",((J4794/N4794)/1000),IF(M4794="gram",((J4794/N4794)*1000),J4794/N4794))</f>
        <v>0</v>
      </c>
      <c r="M4794" s="6" t="s">
        <v>19</v>
      </c>
      <c r="N4794" s="11">
        <v>1</v>
      </c>
      <c r="O4794" s="56" t="s">
        <v>1354</v>
      </c>
    </row>
    <row r="4795" spans="1:15" x14ac:dyDescent="0.3">
      <c r="A4795" s="9">
        <v>45806.541666666664</v>
      </c>
      <c r="B4795" s="2" t="s">
        <v>27</v>
      </c>
      <c r="C4795" s="2" t="s">
        <v>28</v>
      </c>
      <c r="D4795" s="2" t="s">
        <v>1708</v>
      </c>
      <c r="E4795" s="12" t="s">
        <v>66</v>
      </c>
      <c r="G4795" s="2" t="s">
        <v>27</v>
      </c>
      <c r="H4795" s="2" t="s">
        <v>37</v>
      </c>
      <c r="I4795" s="2" t="s">
        <v>38</v>
      </c>
      <c r="J4795" s="17">
        <v>145000</v>
      </c>
      <c r="L4795" s="30">
        <f>IF(M4795="1000 szt.",((J4795/N4795)/1000),IF(M4795="gram",((J4795/N4795)*1000),J4795/N4795))</f>
        <v>145000</v>
      </c>
      <c r="M4795" s="6" t="s">
        <v>19</v>
      </c>
      <c r="N4795" s="11">
        <v>1</v>
      </c>
      <c r="O4795" s="56" t="s">
        <v>1177</v>
      </c>
    </row>
    <row r="4796" spans="1:15" x14ac:dyDescent="0.3">
      <c r="A4796" s="9">
        <v>45806.354166666664</v>
      </c>
      <c r="B4796" s="2" t="s">
        <v>3</v>
      </c>
      <c r="C4796" s="2" t="s">
        <v>4</v>
      </c>
      <c r="D4796" s="2" t="s">
        <v>1709</v>
      </c>
      <c r="E4796" s="12" t="s">
        <v>138</v>
      </c>
      <c r="F4796" s="12" t="s">
        <v>1905</v>
      </c>
      <c r="G4796" s="2" t="s">
        <v>23</v>
      </c>
      <c r="H4796" s="2" t="s">
        <v>55</v>
      </c>
      <c r="I4796" s="2" t="s">
        <v>11</v>
      </c>
      <c r="J4796" s="17">
        <v>26.25</v>
      </c>
      <c r="K4796" s="3" t="s">
        <v>2925</v>
      </c>
      <c r="L4796" s="30">
        <f>IF(M4796="1000 szt.",((J4796/N4796)/1000),IF(M4796="gram",((J4796/N4796)*1000),J4796/N4796))</f>
        <v>17.5</v>
      </c>
      <c r="M4796" s="6" t="s">
        <v>46</v>
      </c>
      <c r="N4796" s="11">
        <v>1.5</v>
      </c>
      <c r="O4796" s="56" t="s">
        <v>1163</v>
      </c>
    </row>
    <row r="4797" spans="1:15" x14ac:dyDescent="0.3">
      <c r="A4797" s="9">
        <v>45802.649305555555</v>
      </c>
      <c r="B4797" s="2" t="s">
        <v>27</v>
      </c>
      <c r="C4797" s="2" t="s">
        <v>32</v>
      </c>
      <c r="D4797" s="2" t="s">
        <v>1716</v>
      </c>
      <c r="E4797" s="12" t="s">
        <v>1034</v>
      </c>
      <c r="G4797" s="2" t="s">
        <v>26</v>
      </c>
      <c r="H4797" s="2" t="s">
        <v>10</v>
      </c>
      <c r="I4797" s="2" t="s">
        <v>219</v>
      </c>
      <c r="L4797" s="30">
        <f>IF(M4797="1000 szt.",((J4797/N4797)/1000),IF(M4797="gram",((J4797/N4797)*1000),J4797/N4797))</f>
        <v>0</v>
      </c>
      <c r="M4797" s="6" t="s">
        <v>31</v>
      </c>
      <c r="N4797" s="11">
        <v>4.4000000000000002E-4</v>
      </c>
      <c r="O4797" s="56" t="s">
        <v>1354</v>
      </c>
    </row>
    <row r="4798" spans="1:15" x14ac:dyDescent="0.3">
      <c r="A4798" s="9">
        <v>45806.458333333336</v>
      </c>
      <c r="B4798" s="2" t="s">
        <v>27</v>
      </c>
      <c r="C4798" s="2" t="s">
        <v>28</v>
      </c>
      <c r="D4798" s="2" t="s">
        <v>1716</v>
      </c>
      <c r="E4798" s="12" t="s">
        <v>851</v>
      </c>
      <c r="G4798" s="2" t="s">
        <v>27</v>
      </c>
      <c r="H4798" s="2" t="s">
        <v>7</v>
      </c>
      <c r="I4798" s="2" t="s">
        <v>7</v>
      </c>
      <c r="J4798" s="17">
        <v>702.95</v>
      </c>
      <c r="K4798" s="3" t="s">
        <v>2926</v>
      </c>
      <c r="L4798" s="30">
        <f>IF(M4798="1000 szt.",((J4798/N4798)/1000),IF(M4798="gram",((J4798/N4798)*1000),J4798/N4798))</f>
        <v>0.87868750000000007</v>
      </c>
      <c r="M4798" s="6" t="s">
        <v>19</v>
      </c>
      <c r="N4798" s="11">
        <v>800</v>
      </c>
      <c r="O4798" s="56" t="s">
        <v>1354</v>
      </c>
    </row>
    <row r="4799" spans="1:15" x14ac:dyDescent="0.3">
      <c r="A4799" s="9">
        <v>45806.741666666669</v>
      </c>
      <c r="B4799" s="2" t="s">
        <v>9</v>
      </c>
      <c r="C4799" s="2" t="s">
        <v>4</v>
      </c>
      <c r="D4799" s="2" t="s">
        <v>1709</v>
      </c>
      <c r="E4799" s="12" t="s">
        <v>103</v>
      </c>
      <c r="F4799" s="12" t="s">
        <v>1897</v>
      </c>
      <c r="G4799" s="2" t="s">
        <v>23</v>
      </c>
      <c r="H4799" s="2" t="s">
        <v>11</v>
      </c>
      <c r="I4799" s="2" t="s">
        <v>11</v>
      </c>
      <c r="J4799" s="17">
        <v>11000</v>
      </c>
      <c r="K4799" s="3" t="s">
        <v>2927</v>
      </c>
      <c r="L4799" s="30">
        <f>IF(M4799="1000 szt.",((J4799/N4799)/1000),IF(M4799="gram",((J4799/N4799)*1000),J4799/N4799))</f>
        <v>11000</v>
      </c>
      <c r="M4799" s="6" t="s">
        <v>19</v>
      </c>
      <c r="N4799" s="11">
        <v>1</v>
      </c>
      <c r="O4799" s="56" t="s">
        <v>1354</v>
      </c>
    </row>
    <row r="4800" spans="1:15" x14ac:dyDescent="0.3">
      <c r="A4800" s="9">
        <v>45806.916666666664</v>
      </c>
      <c r="B4800" s="2" t="s">
        <v>3</v>
      </c>
      <c r="C4800" s="2" t="s">
        <v>4</v>
      </c>
      <c r="D4800" s="2" t="s">
        <v>1708</v>
      </c>
      <c r="E4800" s="12" t="s">
        <v>58</v>
      </c>
      <c r="F4800" s="12" t="s">
        <v>1895</v>
      </c>
      <c r="G4800" s="2" t="s">
        <v>23</v>
      </c>
      <c r="H4800" s="2" t="s">
        <v>17</v>
      </c>
      <c r="I4800" s="2" t="s">
        <v>18</v>
      </c>
      <c r="J4800" s="17">
        <v>350</v>
      </c>
      <c r="K4800" s="3" t="s">
        <v>2928</v>
      </c>
      <c r="L4800" s="30">
        <f>IF(M4800="1000 szt.",((J4800/N4800)/1000),IF(M4800="gram",((J4800/N4800)*1000),J4800/N4800))</f>
        <v>50</v>
      </c>
      <c r="M4800" s="6" t="s">
        <v>19</v>
      </c>
      <c r="N4800" s="11">
        <v>7</v>
      </c>
      <c r="O4800" s="56" t="s">
        <v>1354</v>
      </c>
    </row>
    <row r="4801" spans="1:15" x14ac:dyDescent="0.3">
      <c r="A4801" s="9">
        <v>45807.375</v>
      </c>
      <c r="B4801" s="2" t="s">
        <v>27</v>
      </c>
      <c r="C4801" s="2" t="s">
        <v>32</v>
      </c>
      <c r="D4801" s="2" t="s">
        <v>1709</v>
      </c>
      <c r="E4801" s="12" t="s">
        <v>103</v>
      </c>
      <c r="G4801" s="2" t="s">
        <v>23</v>
      </c>
      <c r="H4801" s="2" t="s">
        <v>7</v>
      </c>
      <c r="I4801" s="2" t="s">
        <v>7</v>
      </c>
      <c r="J4801" s="17">
        <v>87.87</v>
      </c>
      <c r="L4801" s="30">
        <f>IF(M4801="1000 szt.",((J4801/N4801)/1000),IF(M4801="gram",((J4801/N4801)*1000),J4801/N4801))</f>
        <v>0.87870000000000004</v>
      </c>
      <c r="M4801" s="6" t="s">
        <v>19</v>
      </c>
      <c r="N4801" s="11">
        <v>100</v>
      </c>
      <c r="O4801" s="56" t="s">
        <v>1354</v>
      </c>
    </row>
    <row r="4802" spans="1:15" x14ac:dyDescent="0.3">
      <c r="A4802" s="9">
        <v>45807.409722222219</v>
      </c>
      <c r="B4802" s="2" t="s">
        <v>27</v>
      </c>
      <c r="C4802" s="2" t="s">
        <v>32</v>
      </c>
      <c r="D4802" s="2" t="s">
        <v>1709</v>
      </c>
      <c r="E4802" s="12" t="s">
        <v>103</v>
      </c>
      <c r="F4802" s="12" t="s">
        <v>1897</v>
      </c>
      <c r="G4802" s="2" t="s">
        <v>23</v>
      </c>
      <c r="H4802" s="2" t="s">
        <v>7</v>
      </c>
      <c r="I4802" s="2" t="s">
        <v>7</v>
      </c>
      <c r="J4802" s="17">
        <v>158.16</v>
      </c>
      <c r="L4802" s="30">
        <f>IF(M4802="1000 szt.",((J4802/N4802)/1000),IF(M4802="gram",((J4802/N4802)*1000),J4802/N4802))</f>
        <v>0.8786666666666666</v>
      </c>
      <c r="M4802" s="6" t="s">
        <v>19</v>
      </c>
      <c r="N4802" s="11">
        <v>180</v>
      </c>
      <c r="O4802" s="56" t="s">
        <v>1354</v>
      </c>
    </row>
    <row r="4803" spans="1:15" x14ac:dyDescent="0.3">
      <c r="A4803" s="9">
        <v>45808.416666666664</v>
      </c>
      <c r="B4803" s="2" t="s">
        <v>3</v>
      </c>
      <c r="C4803" s="2" t="s">
        <v>4</v>
      </c>
      <c r="D4803" s="2" t="s">
        <v>1709</v>
      </c>
      <c r="E4803" s="12" t="s">
        <v>103</v>
      </c>
      <c r="F4803" s="12" t="s">
        <v>1897</v>
      </c>
      <c r="G4803" s="2" t="s">
        <v>23</v>
      </c>
      <c r="H4803" s="2" t="s">
        <v>17</v>
      </c>
      <c r="I4803" s="2" t="s">
        <v>18</v>
      </c>
      <c r="J4803" s="17">
        <v>7.2</v>
      </c>
      <c r="K4803" s="3" t="s">
        <v>2929</v>
      </c>
      <c r="L4803" s="30">
        <f>IF(M4803="1000 szt.",((J4803/N4803)/1000),IF(M4803="gram",((J4803/N4803)*1000),J4803/N4803))</f>
        <v>2.4</v>
      </c>
      <c r="M4803" s="6" t="s">
        <v>19</v>
      </c>
      <c r="N4803" s="11">
        <v>3</v>
      </c>
      <c r="O4803" s="56" t="s">
        <v>1354</v>
      </c>
    </row>
    <row r="4804" spans="1:15" ht="20.399999999999999" x14ac:dyDescent="0.3">
      <c r="A4804" s="9">
        <v>45808.416666666664</v>
      </c>
      <c r="B4804" s="2" t="s">
        <v>3</v>
      </c>
      <c r="C4804" s="2" t="s">
        <v>4</v>
      </c>
      <c r="D4804" s="2" t="s">
        <v>1709</v>
      </c>
      <c r="E4804" s="12" t="s">
        <v>103</v>
      </c>
      <c r="F4804" s="12" t="s">
        <v>1897</v>
      </c>
      <c r="G4804" s="2" t="s">
        <v>23</v>
      </c>
      <c r="H4804" s="2" t="s">
        <v>17</v>
      </c>
      <c r="I4804" s="2" t="s">
        <v>18</v>
      </c>
      <c r="J4804" s="17">
        <v>1.65</v>
      </c>
      <c r="K4804" s="3" t="s">
        <v>2930</v>
      </c>
      <c r="L4804" s="30">
        <f>IF(M4804="1000 szt.",((J4804/N4804)/1000),IF(M4804="gram",((J4804/N4804)*1000),J4804/N4804))</f>
        <v>1.65</v>
      </c>
      <c r="M4804" s="6" t="s">
        <v>19</v>
      </c>
      <c r="N4804" s="11">
        <v>1</v>
      </c>
      <c r="O4804" s="56" t="s">
        <v>1354</v>
      </c>
    </row>
    <row r="4805" spans="1:15" x14ac:dyDescent="0.3">
      <c r="A4805" s="9">
        <v>45808.604166666664</v>
      </c>
      <c r="B4805" s="2" t="s">
        <v>3</v>
      </c>
      <c r="C4805" s="2" t="s">
        <v>4</v>
      </c>
      <c r="D4805" s="2" t="s">
        <v>1709</v>
      </c>
      <c r="E4805" s="12" t="s">
        <v>103</v>
      </c>
      <c r="F4805" s="12" t="s">
        <v>1897</v>
      </c>
      <c r="G4805" s="2" t="s">
        <v>23</v>
      </c>
      <c r="H4805" s="2" t="s">
        <v>17</v>
      </c>
      <c r="I4805" s="2" t="s">
        <v>18</v>
      </c>
      <c r="J4805" s="17">
        <v>2.5</v>
      </c>
      <c r="K4805" s="3" t="s">
        <v>2931</v>
      </c>
      <c r="L4805" s="30">
        <f>IF(M4805="1000 szt.",((J4805/N4805)/1000),IF(M4805="gram",((J4805/N4805)*1000),J4805/N4805))</f>
        <v>2.5</v>
      </c>
      <c r="M4805" s="6" t="s">
        <v>19</v>
      </c>
      <c r="N4805" s="11">
        <v>1</v>
      </c>
      <c r="O4805" s="56" t="s">
        <v>1354</v>
      </c>
    </row>
    <row r="4806" spans="1:15" ht="20.399999999999999" x14ac:dyDescent="0.3">
      <c r="A4806" s="9">
        <v>45808.875</v>
      </c>
      <c r="B4806" s="2" t="s">
        <v>9</v>
      </c>
      <c r="C4806" s="2" t="s">
        <v>4</v>
      </c>
      <c r="D4806" s="2" t="s">
        <v>1708</v>
      </c>
      <c r="E4806" s="12" t="s">
        <v>22</v>
      </c>
      <c r="F4806" s="12" t="s">
        <v>1899</v>
      </c>
      <c r="G4806" s="2" t="s">
        <v>23</v>
      </c>
      <c r="H4806" s="2" t="s">
        <v>11</v>
      </c>
      <c r="I4806" s="2" t="s">
        <v>126</v>
      </c>
      <c r="J4806" s="17">
        <v>3900</v>
      </c>
      <c r="K4806" s="3" t="s">
        <v>2932</v>
      </c>
      <c r="L4806" s="30">
        <f>IF(M4806="1000 szt.",((J4806/N4806)/1000),IF(M4806="gram",((J4806/N4806)*1000),J4806/N4806))</f>
        <v>3900</v>
      </c>
      <c r="M4806" s="6" t="s">
        <v>19</v>
      </c>
      <c r="N4806" s="11">
        <v>1</v>
      </c>
      <c r="O4806" s="56" t="s">
        <v>1354</v>
      </c>
    </row>
    <row r="4807" spans="1:15" x14ac:dyDescent="0.3">
      <c r="A4807" s="9">
        <v>45808.777777777781</v>
      </c>
      <c r="B4807" s="2" t="s">
        <v>9</v>
      </c>
      <c r="C4807" s="2" t="s">
        <v>4</v>
      </c>
      <c r="D4807" s="2" t="s">
        <v>1709</v>
      </c>
      <c r="E4807" s="12" t="s">
        <v>52</v>
      </c>
      <c r="F4807" s="12" t="s">
        <v>1695</v>
      </c>
      <c r="G4807" s="2" t="s">
        <v>16</v>
      </c>
      <c r="H4807" s="2" t="s">
        <v>17</v>
      </c>
      <c r="I4807" s="2" t="s">
        <v>18</v>
      </c>
      <c r="J4807" s="17">
        <v>3</v>
      </c>
      <c r="K4807" s="3" t="s">
        <v>2933</v>
      </c>
      <c r="L4807" s="30">
        <f>IF(M4807="1000 szt.",((J4807/N4807)/1000),IF(M4807="gram",((J4807/N4807)*1000),J4807/N4807))</f>
        <v>3</v>
      </c>
      <c r="M4807" s="6" t="s">
        <v>19</v>
      </c>
      <c r="N4807" s="11">
        <v>1</v>
      </c>
      <c r="O4807" s="56" t="s">
        <v>1354</v>
      </c>
    </row>
    <row r="4808" spans="1:15" x14ac:dyDescent="0.3">
      <c r="A4808" s="9">
        <v>45808.885416666664</v>
      </c>
      <c r="B4808" s="2" t="s">
        <v>3</v>
      </c>
      <c r="C4808" s="2" t="s">
        <v>4</v>
      </c>
      <c r="D4808" s="2" t="s">
        <v>1708</v>
      </c>
      <c r="E4808" s="12" t="s">
        <v>58</v>
      </c>
      <c r="F4808" s="12" t="s">
        <v>1895</v>
      </c>
      <c r="G4808" s="2" t="s">
        <v>23</v>
      </c>
      <c r="H4808" s="2" t="s">
        <v>7</v>
      </c>
      <c r="I4808" s="2" t="s">
        <v>7</v>
      </c>
      <c r="J4808" s="17">
        <v>59.75</v>
      </c>
      <c r="K4808" s="3" t="s">
        <v>2934</v>
      </c>
      <c r="L4808" s="30">
        <f>IF(M4808="1000 szt.",((J4808/N4808)/1000),IF(M4808="gram",((J4808/N4808)*1000),J4808/N4808))</f>
        <v>0.87867647058823528</v>
      </c>
      <c r="M4808" s="6" t="s">
        <v>19</v>
      </c>
      <c r="N4808" s="11">
        <v>68</v>
      </c>
      <c r="O4808" s="56" t="s">
        <v>1354</v>
      </c>
    </row>
    <row r="4809" spans="1:15" x14ac:dyDescent="0.3">
      <c r="A4809" s="9">
        <v>45808.725694444445</v>
      </c>
      <c r="B4809" s="2" t="s">
        <v>27</v>
      </c>
      <c r="C4809" s="2" t="s">
        <v>28</v>
      </c>
      <c r="D4809" s="2" t="s">
        <v>1708</v>
      </c>
      <c r="E4809" s="12" t="s">
        <v>25</v>
      </c>
      <c r="G4809" s="2" t="s">
        <v>27</v>
      </c>
      <c r="H4809" s="2" t="s">
        <v>10</v>
      </c>
      <c r="I4809" s="2" t="s">
        <v>219</v>
      </c>
      <c r="J4809" s="17">
        <v>7942.9</v>
      </c>
      <c r="L4809" s="30">
        <f>IF(M4809="1000 szt.",((J4809/N4809)/1000),IF(M4809="gram",((J4809/N4809)*1000),J4809/N4809))</f>
        <v>70000</v>
      </c>
      <c r="M4809" s="6" t="s">
        <v>31</v>
      </c>
      <c r="N4809" s="11">
        <v>0.11347</v>
      </c>
      <c r="O4809" s="56" t="s">
        <v>1354</v>
      </c>
    </row>
    <row r="4810" spans="1:15" x14ac:dyDescent="0.3">
      <c r="A4810" s="9">
        <v>45809.072916666664</v>
      </c>
      <c r="B4810" s="2" t="s">
        <v>3</v>
      </c>
      <c r="C4810" s="2" t="s">
        <v>4</v>
      </c>
      <c r="D4810" s="2" t="s">
        <v>1708</v>
      </c>
      <c r="E4810" s="12" t="s">
        <v>58</v>
      </c>
      <c r="F4810" s="12" t="s">
        <v>1895</v>
      </c>
      <c r="G4810" s="2" t="s">
        <v>23</v>
      </c>
      <c r="H4810" s="2" t="s">
        <v>7</v>
      </c>
      <c r="I4810" s="2" t="s">
        <v>7</v>
      </c>
      <c r="J4810" s="17">
        <v>117.74</v>
      </c>
      <c r="K4810" s="3" t="s">
        <v>2935</v>
      </c>
      <c r="L4810" s="30">
        <f>IF(M4810="1000 szt.",((J4810/N4810)/1000),IF(M4810="gram",((J4810/N4810)*1000),J4810/N4810))</f>
        <v>0.87865671641791043</v>
      </c>
      <c r="M4810" s="6" t="s">
        <v>19</v>
      </c>
      <c r="N4810" s="11">
        <v>134</v>
      </c>
      <c r="O4810" s="56" t="s">
        <v>1354</v>
      </c>
    </row>
    <row r="4811" spans="1:15" x14ac:dyDescent="0.3">
      <c r="A4811" s="9">
        <v>45809.072916666664</v>
      </c>
      <c r="B4811" s="2" t="s">
        <v>3</v>
      </c>
      <c r="C4811" s="2" t="s">
        <v>4</v>
      </c>
      <c r="D4811" s="2" t="s">
        <v>1708</v>
      </c>
      <c r="E4811" s="12" t="s">
        <v>58</v>
      </c>
      <c r="F4811" s="12" t="s">
        <v>1895</v>
      </c>
      <c r="G4811" s="2" t="s">
        <v>23</v>
      </c>
      <c r="H4811" s="2" t="s">
        <v>11</v>
      </c>
      <c r="I4811" s="2" t="s">
        <v>11</v>
      </c>
      <c r="J4811" s="17">
        <v>102</v>
      </c>
      <c r="K4811" s="3" t="s">
        <v>2936</v>
      </c>
      <c r="L4811" s="30">
        <f>IF(M4811="1000 szt.",((J4811/N4811)/1000),IF(M4811="gram",((J4811/N4811)*1000),J4811/N4811))</f>
        <v>15</v>
      </c>
      <c r="M4811" s="6" t="s">
        <v>31</v>
      </c>
      <c r="N4811" s="11">
        <v>6.8</v>
      </c>
      <c r="O4811" s="56" t="s">
        <v>1354</v>
      </c>
    </row>
    <row r="4812" spans="1:15" x14ac:dyDescent="0.3">
      <c r="A4812" s="9">
        <v>45808.791666666664</v>
      </c>
      <c r="B4812" s="2" t="s">
        <v>3</v>
      </c>
      <c r="C4812" s="2" t="s">
        <v>4</v>
      </c>
      <c r="D4812" s="2" t="s">
        <v>1708</v>
      </c>
      <c r="E4812" s="12" t="s">
        <v>25</v>
      </c>
      <c r="F4812" s="12" t="s">
        <v>1901</v>
      </c>
      <c r="G4812" s="2" t="s">
        <v>26</v>
      </c>
      <c r="H4812" s="2" t="s">
        <v>7</v>
      </c>
      <c r="I4812" s="2" t="s">
        <v>7</v>
      </c>
      <c r="J4812" s="17">
        <v>140.59</v>
      </c>
      <c r="L4812" s="30">
        <f>IF(M4812="1000 szt.",((J4812/N4812)/1000),IF(M4812="gram",((J4812/N4812)*1000),J4812/N4812))</f>
        <v>0.87868750000000007</v>
      </c>
      <c r="M4812" s="6" t="s">
        <v>19</v>
      </c>
      <c r="N4812" s="11">
        <v>160</v>
      </c>
      <c r="O4812" s="56" t="s">
        <v>1164</v>
      </c>
    </row>
    <row r="4813" spans="1:15" x14ac:dyDescent="0.3">
      <c r="A4813" s="9">
        <v>45809.25</v>
      </c>
      <c r="B4813" s="2" t="s">
        <v>3</v>
      </c>
      <c r="C4813" s="2" t="s">
        <v>4</v>
      </c>
      <c r="D4813" s="2" t="s">
        <v>1708</v>
      </c>
      <c r="E4813" s="12" t="s">
        <v>25</v>
      </c>
      <c r="F4813" s="12" t="s">
        <v>1901</v>
      </c>
      <c r="G4813" s="2" t="s">
        <v>26</v>
      </c>
      <c r="H4813" s="2" t="s">
        <v>7</v>
      </c>
      <c r="I4813" s="2" t="s">
        <v>7</v>
      </c>
      <c r="J4813" s="17">
        <v>4744.93</v>
      </c>
      <c r="L4813" s="30">
        <f>IF(M4813="1000 szt.",((J4813/N4813)/1000),IF(M4813="gram",((J4813/N4813)*1000),J4813/N4813))</f>
        <v>0.87869074074074083</v>
      </c>
      <c r="M4813" s="6" t="s">
        <v>19</v>
      </c>
      <c r="N4813" s="11">
        <v>5400</v>
      </c>
      <c r="O4813" s="56" t="s">
        <v>1354</v>
      </c>
    </row>
    <row r="4814" spans="1:15" x14ac:dyDescent="0.3">
      <c r="A4814" s="9">
        <v>45809.258333333331</v>
      </c>
      <c r="B4814" s="2" t="s">
        <v>27</v>
      </c>
      <c r="C4814" s="2" t="s">
        <v>32</v>
      </c>
      <c r="D4814" s="2" t="s">
        <v>1708</v>
      </c>
      <c r="E4814" s="12" t="s">
        <v>25</v>
      </c>
      <c r="G4814" s="2" t="s">
        <v>26</v>
      </c>
      <c r="H4814" s="2" t="s">
        <v>7</v>
      </c>
      <c r="I4814" s="2" t="s">
        <v>7</v>
      </c>
      <c r="J4814" s="17">
        <v>74688.649999999994</v>
      </c>
      <c r="L4814" s="30">
        <f>IF(M4814="1000 szt.",((J4814/N4814)/1000),IF(M4814="gram",((J4814/N4814)*1000),J4814/N4814))</f>
        <v>0.87868999999999997</v>
      </c>
      <c r="M4814" s="6" t="s">
        <v>19</v>
      </c>
      <c r="N4814" s="11">
        <v>85000</v>
      </c>
      <c r="O4814" s="56" t="s">
        <v>1354</v>
      </c>
    </row>
    <row r="4815" spans="1:15" x14ac:dyDescent="0.3">
      <c r="A4815" s="9">
        <v>45809.524305555555</v>
      </c>
      <c r="B4815" s="2" t="s">
        <v>27</v>
      </c>
      <c r="C4815" s="2" t="s">
        <v>32</v>
      </c>
      <c r="D4815" s="2" t="s">
        <v>1716</v>
      </c>
      <c r="E4815" s="12" t="s">
        <v>1918</v>
      </c>
      <c r="G4815" s="2" t="s">
        <v>26</v>
      </c>
      <c r="H4815" s="2" t="s">
        <v>7</v>
      </c>
      <c r="I4815" s="2" t="s">
        <v>7</v>
      </c>
      <c r="J4815" s="17">
        <v>17573.8</v>
      </c>
      <c r="K4815" s="3" t="s">
        <v>1275</v>
      </c>
      <c r="L4815" s="30">
        <f>IF(M4815="1000 szt.",((J4815/N4815)/1000),IF(M4815="gram",((J4815/N4815)*1000),J4815/N4815))</f>
        <v>0.87868999999999997</v>
      </c>
      <c r="M4815" s="6" t="s">
        <v>19</v>
      </c>
      <c r="N4815" s="11">
        <v>20000</v>
      </c>
      <c r="O4815" s="56" t="s">
        <v>1354</v>
      </c>
    </row>
    <row r="4816" spans="1:15" x14ac:dyDescent="0.3">
      <c r="A4816" s="9">
        <v>45809.84375</v>
      </c>
      <c r="B4816" s="2" t="s">
        <v>3</v>
      </c>
      <c r="C4816" s="2" t="s">
        <v>4</v>
      </c>
      <c r="D4816" s="2" t="s">
        <v>1708</v>
      </c>
      <c r="E4816" s="12" t="s">
        <v>71</v>
      </c>
      <c r="F4816" s="12" t="s">
        <v>1898</v>
      </c>
      <c r="G4816" s="2" t="s">
        <v>23</v>
      </c>
      <c r="H4816" s="2" t="s">
        <v>29</v>
      </c>
      <c r="I4816" s="2" t="s">
        <v>41</v>
      </c>
      <c r="J4816" s="17">
        <v>31.87</v>
      </c>
      <c r="K4816" s="3" t="s">
        <v>428</v>
      </c>
      <c r="L4816" s="30">
        <f>IF(M4816="1000 szt.",((J4816/N4816)/1000),IF(M4816="gram",((J4816/N4816)*1000),J4816/N4816))</f>
        <v>668.13417190775681</v>
      </c>
      <c r="M4816" s="6" t="s">
        <v>31</v>
      </c>
      <c r="N4816" s="11">
        <v>4.7699999999999999E-2</v>
      </c>
      <c r="O4816" s="56" t="s">
        <v>1163</v>
      </c>
    </row>
    <row r="4817" spans="1:15" x14ac:dyDescent="0.3">
      <c r="A4817" s="9">
        <v>45810.333333333336</v>
      </c>
      <c r="B4817" s="2" t="s">
        <v>3</v>
      </c>
      <c r="C4817" s="2" t="s">
        <v>4</v>
      </c>
      <c r="D4817" s="2" t="s">
        <v>1709</v>
      </c>
      <c r="E4817" s="12" t="s">
        <v>103</v>
      </c>
      <c r="F4817" s="12" t="s">
        <v>1897</v>
      </c>
      <c r="G4817" s="2" t="s">
        <v>23</v>
      </c>
      <c r="H4817" s="2" t="s">
        <v>17</v>
      </c>
      <c r="I4817" s="2" t="s">
        <v>18</v>
      </c>
      <c r="J4817" s="17">
        <v>5</v>
      </c>
      <c r="L4817" s="30">
        <f>IF(M4817="1000 szt.",((J4817/N4817)/1000),IF(M4817="gram",((J4817/N4817)*1000),J4817/N4817))</f>
        <v>2.5</v>
      </c>
      <c r="M4817" s="6" t="s">
        <v>19</v>
      </c>
      <c r="N4817" s="11">
        <v>2</v>
      </c>
      <c r="O4817" s="56" t="s">
        <v>1354</v>
      </c>
    </row>
    <row r="4818" spans="1:15" x14ac:dyDescent="0.3">
      <c r="A4818" s="9">
        <v>45810.333333333336</v>
      </c>
      <c r="B4818" s="2" t="s">
        <v>3</v>
      </c>
      <c r="C4818" s="2" t="s">
        <v>4</v>
      </c>
      <c r="D4818" s="2" t="s">
        <v>1709</v>
      </c>
      <c r="E4818" s="12" t="s">
        <v>103</v>
      </c>
      <c r="F4818" s="12" t="s">
        <v>1897</v>
      </c>
      <c r="G4818" s="2" t="s">
        <v>23</v>
      </c>
      <c r="H4818" s="2" t="s">
        <v>17</v>
      </c>
      <c r="I4818" s="2" t="s">
        <v>18</v>
      </c>
      <c r="J4818" s="17">
        <v>2.5</v>
      </c>
      <c r="L4818" s="30">
        <f>IF(M4818="1000 szt.",((J4818/N4818)/1000),IF(M4818="gram",((J4818/N4818)*1000),J4818/N4818))</f>
        <v>2.5</v>
      </c>
      <c r="M4818" s="6" t="s">
        <v>19</v>
      </c>
      <c r="N4818" s="11">
        <v>1</v>
      </c>
      <c r="O4818" s="56" t="s">
        <v>1354</v>
      </c>
    </row>
    <row r="4819" spans="1:15" x14ac:dyDescent="0.3">
      <c r="A4819" s="9">
        <v>45799.958333333336</v>
      </c>
      <c r="B4819" s="2" t="s">
        <v>9</v>
      </c>
      <c r="C4819" s="2" t="s">
        <v>4</v>
      </c>
      <c r="D4819" s="2" t="s">
        <v>1708</v>
      </c>
      <c r="E4819" s="12" t="s">
        <v>25</v>
      </c>
      <c r="F4819" s="12" t="s">
        <v>1896</v>
      </c>
      <c r="G4819" s="2" t="s">
        <v>26</v>
      </c>
      <c r="H4819" s="2" t="s">
        <v>37</v>
      </c>
      <c r="I4819" s="2" t="s">
        <v>324</v>
      </c>
      <c r="J4819" s="17">
        <v>230000</v>
      </c>
      <c r="L4819" s="30">
        <f>IF(M4819="1000 szt.",((J4819/N4819)/1000),IF(M4819="gram",((J4819/N4819)*1000),J4819/N4819))</f>
        <v>230000</v>
      </c>
      <c r="M4819" s="6" t="s">
        <v>19</v>
      </c>
      <c r="N4819" s="11">
        <v>1</v>
      </c>
      <c r="O4819" s="56" t="s">
        <v>1354</v>
      </c>
    </row>
    <row r="4820" spans="1:15" x14ac:dyDescent="0.3">
      <c r="A4820" s="9">
        <v>45803.854166666664</v>
      </c>
      <c r="B4820" s="2" t="s">
        <v>3</v>
      </c>
      <c r="C4820" s="2" t="s">
        <v>4</v>
      </c>
      <c r="D4820" s="2" t="s">
        <v>1708</v>
      </c>
      <c r="E4820" s="12" t="s">
        <v>25</v>
      </c>
      <c r="F4820" s="12" t="s">
        <v>1901</v>
      </c>
      <c r="G4820" s="2" t="s">
        <v>26</v>
      </c>
      <c r="H4820" s="2" t="s">
        <v>37</v>
      </c>
      <c r="I4820" s="2" t="s">
        <v>38</v>
      </c>
      <c r="J4820" s="17">
        <v>125000</v>
      </c>
      <c r="L4820" s="30">
        <f>IF(M4820="1000 szt.",((J4820/N4820)/1000),IF(M4820="gram",((J4820/N4820)*1000),J4820/N4820))</f>
        <v>125000</v>
      </c>
      <c r="M4820" s="6" t="s">
        <v>19</v>
      </c>
      <c r="N4820" s="11">
        <v>1</v>
      </c>
      <c r="O4820" s="56" t="s">
        <v>1354</v>
      </c>
    </row>
    <row r="4821" spans="1:15" x14ac:dyDescent="0.3">
      <c r="A4821" s="9">
        <v>45810.291666666664</v>
      </c>
      <c r="B4821" s="2" t="s">
        <v>3</v>
      </c>
      <c r="C4821" s="2" t="s">
        <v>4</v>
      </c>
      <c r="D4821" s="2" t="s">
        <v>1708</v>
      </c>
      <c r="E4821" s="12" t="s">
        <v>25</v>
      </c>
      <c r="F4821" s="12" t="s">
        <v>1901</v>
      </c>
      <c r="G4821" s="2" t="s">
        <v>26</v>
      </c>
      <c r="H4821" s="2" t="s">
        <v>11</v>
      </c>
      <c r="I4821" s="2" t="s">
        <v>11</v>
      </c>
      <c r="J4821" s="17">
        <v>4200</v>
      </c>
      <c r="K4821" s="3" t="s">
        <v>2937</v>
      </c>
      <c r="L4821" s="30">
        <f>IF(M4821="1000 szt.",((J4821/N4821)/1000),IF(M4821="gram",((J4821/N4821)*1000),J4821/N4821))</f>
        <v>140</v>
      </c>
      <c r="M4821" s="6" t="s">
        <v>31</v>
      </c>
      <c r="N4821" s="11">
        <v>30</v>
      </c>
      <c r="O4821" s="56" t="s">
        <v>1164</v>
      </c>
    </row>
    <row r="4822" spans="1:15" x14ac:dyDescent="0.3">
      <c r="A4822" s="9">
        <v>45810.659722222219</v>
      </c>
      <c r="B4822" s="2" t="s">
        <v>27</v>
      </c>
      <c r="C4822" s="2" t="s">
        <v>28</v>
      </c>
      <c r="D4822" s="2" t="s">
        <v>1713</v>
      </c>
      <c r="E4822" s="12" t="s">
        <v>258</v>
      </c>
      <c r="G4822" s="2" t="s">
        <v>27</v>
      </c>
      <c r="H4822" s="2" t="s">
        <v>10</v>
      </c>
      <c r="I4822" s="2" t="s">
        <v>35</v>
      </c>
      <c r="J4822" s="17">
        <v>39.479999999999997</v>
      </c>
      <c r="K4822" s="3" t="s">
        <v>2938</v>
      </c>
      <c r="L4822" s="30">
        <f>IF(M4822="1000 szt.",((J4822/N4822)/1000),IF(M4822="gram",((J4822/N4822)*1000),J4822/N4822))</f>
        <v>39999.999999999993</v>
      </c>
      <c r="M4822" s="6" t="s">
        <v>31</v>
      </c>
      <c r="N4822" s="11">
        <v>9.8700000000000003E-4</v>
      </c>
      <c r="O4822" s="56" t="s">
        <v>1354</v>
      </c>
    </row>
    <row r="4823" spans="1:15" x14ac:dyDescent="0.3">
      <c r="A4823" s="9">
        <v>45810.878472222219</v>
      </c>
      <c r="B4823" s="2" t="s">
        <v>3</v>
      </c>
      <c r="C4823" s="2" t="s">
        <v>4</v>
      </c>
      <c r="D4823" s="2" t="s">
        <v>1708</v>
      </c>
      <c r="E4823" s="12" t="s">
        <v>71</v>
      </c>
      <c r="F4823" s="12" t="s">
        <v>1898</v>
      </c>
      <c r="G4823" s="2" t="s">
        <v>23</v>
      </c>
      <c r="H4823" s="2" t="s">
        <v>11</v>
      </c>
      <c r="I4823" s="2" t="s">
        <v>11</v>
      </c>
      <c r="J4823" s="17">
        <v>60.01</v>
      </c>
      <c r="K4823" s="3" t="s">
        <v>175</v>
      </c>
      <c r="L4823" s="30">
        <f>IF(M4823="1000 szt.",((J4823/N4823)/1000),IF(M4823="gram",((J4823/N4823)*1000),J4823/N4823))</f>
        <v>23.080769230769228</v>
      </c>
      <c r="M4823" s="6" t="s">
        <v>31</v>
      </c>
      <c r="N4823" s="11">
        <v>2.6</v>
      </c>
      <c r="O4823" s="56" t="s">
        <v>1163</v>
      </c>
    </row>
    <row r="4824" spans="1:15" x14ac:dyDescent="0.3">
      <c r="A4824" s="9">
        <v>45810.878472222219</v>
      </c>
      <c r="B4824" s="2" t="s">
        <v>3</v>
      </c>
      <c r="C4824" s="2" t="s">
        <v>4</v>
      </c>
      <c r="D4824" s="2" t="s">
        <v>1708</v>
      </c>
      <c r="E4824" s="12" t="s">
        <v>71</v>
      </c>
      <c r="F4824" s="12" t="s">
        <v>1898</v>
      </c>
      <c r="G4824" s="2" t="s">
        <v>23</v>
      </c>
      <c r="H4824" s="2" t="s">
        <v>29</v>
      </c>
      <c r="I4824" s="2" t="s">
        <v>41</v>
      </c>
      <c r="J4824" s="17">
        <v>133.63</v>
      </c>
      <c r="K4824" s="3" t="s">
        <v>2939</v>
      </c>
      <c r="L4824" s="30">
        <f>IF(M4824="1000 szt.",((J4824/N4824)/1000),IF(M4824="gram",((J4824/N4824)*1000),J4824/N4824))</f>
        <v>668.15</v>
      </c>
      <c r="M4824" s="6" t="s">
        <v>31</v>
      </c>
      <c r="N4824" s="11">
        <v>0.2</v>
      </c>
      <c r="O4824" s="56" t="s">
        <v>1163</v>
      </c>
    </row>
    <row r="4825" spans="1:15" x14ac:dyDescent="0.3">
      <c r="A4825" s="9">
        <v>45806.833333333336</v>
      </c>
      <c r="B4825" s="2" t="s">
        <v>3</v>
      </c>
      <c r="C4825" s="2" t="s">
        <v>4</v>
      </c>
      <c r="D4825" s="2" t="s">
        <v>1708</v>
      </c>
      <c r="E4825" s="12" t="s">
        <v>71</v>
      </c>
      <c r="F4825" s="12" t="s">
        <v>1898</v>
      </c>
      <c r="G4825" s="2" t="s">
        <v>23</v>
      </c>
      <c r="H4825" s="2" t="s">
        <v>78</v>
      </c>
      <c r="I4825" s="2" t="s">
        <v>235</v>
      </c>
      <c r="J4825" s="17">
        <v>59680</v>
      </c>
      <c r="L4825" s="30">
        <f>IF(M4825="1000 szt.",((J4825/N4825)/1000),IF(M4825="gram",((J4825/N4825)*1000),J4825/N4825))</f>
        <v>3.73</v>
      </c>
      <c r="M4825" s="6" t="s">
        <v>19</v>
      </c>
      <c r="N4825" s="11">
        <v>16000</v>
      </c>
      <c r="O4825" s="56" t="s">
        <v>1163</v>
      </c>
    </row>
    <row r="4826" spans="1:15" x14ac:dyDescent="0.3">
      <c r="A4826" s="9">
        <v>45811.395833333336</v>
      </c>
      <c r="B4826" s="2" t="s">
        <v>3</v>
      </c>
      <c r="C4826" s="2" t="s">
        <v>4</v>
      </c>
      <c r="D4826" s="2" t="s">
        <v>1708</v>
      </c>
      <c r="E4826" s="12" t="s">
        <v>71</v>
      </c>
      <c r="F4826" s="12" t="s">
        <v>1898</v>
      </c>
      <c r="G4826" s="2" t="s">
        <v>23</v>
      </c>
      <c r="H4826" s="2" t="s">
        <v>7</v>
      </c>
      <c r="I4826" s="2" t="s">
        <v>7</v>
      </c>
      <c r="J4826" s="17">
        <v>89.63</v>
      </c>
      <c r="L4826" s="30">
        <f>IF(M4826="1000 szt.",((J4826/N4826)/1000),IF(M4826="gram",((J4826/N4826)*1000),J4826/N4826))</f>
        <v>0.87872549019607837</v>
      </c>
      <c r="M4826" s="6" t="s">
        <v>19</v>
      </c>
      <c r="N4826" s="11">
        <v>102</v>
      </c>
      <c r="O4826" s="56" t="s">
        <v>1354</v>
      </c>
    </row>
    <row r="4827" spans="1:15" x14ac:dyDescent="0.3">
      <c r="A4827" s="9">
        <v>45811.451388888891</v>
      </c>
      <c r="B4827" s="2" t="s">
        <v>3</v>
      </c>
      <c r="C4827" s="2" t="s">
        <v>4</v>
      </c>
      <c r="D4827" s="2" t="s">
        <v>1708</v>
      </c>
      <c r="E4827" s="12" t="s">
        <v>71</v>
      </c>
      <c r="F4827" s="12" t="s">
        <v>1898</v>
      </c>
      <c r="G4827" s="2" t="s">
        <v>23</v>
      </c>
      <c r="H4827" s="2" t="s">
        <v>7</v>
      </c>
      <c r="I4827" s="2" t="s">
        <v>7</v>
      </c>
      <c r="J4827" s="17">
        <v>70.3</v>
      </c>
      <c r="L4827" s="30">
        <f>IF(M4827="1000 szt.",((J4827/N4827)/1000),IF(M4827="gram",((J4827/N4827)*1000),J4827/N4827))</f>
        <v>0.87874999999999992</v>
      </c>
      <c r="M4827" s="6" t="s">
        <v>19</v>
      </c>
      <c r="N4827" s="11">
        <v>80</v>
      </c>
      <c r="O4827" s="56" t="s">
        <v>1354</v>
      </c>
    </row>
    <row r="4828" spans="1:15" x14ac:dyDescent="0.3">
      <c r="A4828" s="9">
        <v>45811.59375</v>
      </c>
      <c r="B4828" s="2" t="s">
        <v>3</v>
      </c>
      <c r="C4828" s="2" t="s">
        <v>4</v>
      </c>
      <c r="D4828" s="2" t="s">
        <v>1708</v>
      </c>
      <c r="E4828" s="12" t="s">
        <v>71</v>
      </c>
      <c r="F4828" s="12" t="s">
        <v>1898</v>
      </c>
      <c r="G4828" s="2" t="s">
        <v>23</v>
      </c>
      <c r="H4828" s="2" t="s">
        <v>7</v>
      </c>
      <c r="I4828" s="2" t="s">
        <v>7</v>
      </c>
      <c r="J4828" s="17">
        <v>105.44</v>
      </c>
      <c r="L4828" s="30">
        <f>IF(M4828="1000 szt.",((J4828/N4828)/1000),IF(M4828="gram",((J4828/N4828)*1000),J4828/N4828))</f>
        <v>0.8786666666666666</v>
      </c>
      <c r="M4828" s="6" t="s">
        <v>19</v>
      </c>
      <c r="N4828" s="11">
        <v>120</v>
      </c>
      <c r="O4828" s="56" t="s">
        <v>1354</v>
      </c>
    </row>
    <row r="4829" spans="1:15" x14ac:dyDescent="0.3">
      <c r="A4829" s="9">
        <v>45811.604166666664</v>
      </c>
      <c r="B4829" s="2" t="s">
        <v>3</v>
      </c>
      <c r="C4829" s="2" t="s">
        <v>4</v>
      </c>
      <c r="D4829" s="2" t="s">
        <v>1708</v>
      </c>
      <c r="E4829" s="12" t="s">
        <v>71</v>
      </c>
      <c r="F4829" s="12" t="s">
        <v>1898</v>
      </c>
      <c r="G4829" s="2" t="s">
        <v>23</v>
      </c>
      <c r="H4829" s="2" t="s">
        <v>7</v>
      </c>
      <c r="I4829" s="2" t="s">
        <v>7</v>
      </c>
      <c r="J4829" s="17">
        <v>52.72</v>
      </c>
      <c r="L4829" s="30">
        <f>IF(M4829="1000 szt.",((J4829/N4829)/1000),IF(M4829="gram",((J4829/N4829)*1000),J4829/N4829))</f>
        <v>0.8786666666666666</v>
      </c>
      <c r="M4829" s="6" t="s">
        <v>19</v>
      </c>
      <c r="N4829" s="11">
        <v>60</v>
      </c>
      <c r="O4829" s="56" t="s">
        <v>1354</v>
      </c>
    </row>
    <row r="4830" spans="1:15" x14ac:dyDescent="0.3">
      <c r="A4830" s="9">
        <v>45811.618055555555</v>
      </c>
      <c r="B4830" s="2" t="s">
        <v>3</v>
      </c>
      <c r="C4830" s="2" t="s">
        <v>4</v>
      </c>
      <c r="D4830" s="2" t="s">
        <v>1708</v>
      </c>
      <c r="E4830" s="12" t="s">
        <v>71</v>
      </c>
      <c r="F4830" s="12" t="s">
        <v>1898</v>
      </c>
      <c r="G4830" s="2" t="s">
        <v>23</v>
      </c>
      <c r="H4830" s="2" t="s">
        <v>7</v>
      </c>
      <c r="I4830" s="2" t="s">
        <v>7</v>
      </c>
      <c r="J4830" s="17">
        <v>35.15</v>
      </c>
      <c r="L4830" s="30">
        <f>IF(M4830="1000 szt.",((J4830/N4830)/1000),IF(M4830="gram",((J4830/N4830)*1000),J4830/N4830))</f>
        <v>0.87874999999999992</v>
      </c>
      <c r="M4830" s="6" t="s">
        <v>19</v>
      </c>
      <c r="N4830" s="11">
        <v>40</v>
      </c>
      <c r="O4830" s="56" t="s">
        <v>1354</v>
      </c>
    </row>
    <row r="4831" spans="1:15" x14ac:dyDescent="0.3">
      <c r="A4831" s="9">
        <v>45811.250694444447</v>
      </c>
      <c r="B4831" s="2" t="s">
        <v>27</v>
      </c>
      <c r="C4831" s="2" t="s">
        <v>28</v>
      </c>
      <c r="D4831" s="2" t="s">
        <v>1715</v>
      </c>
      <c r="E4831" s="12" t="s">
        <v>128</v>
      </c>
      <c r="G4831" s="2" t="s">
        <v>27</v>
      </c>
      <c r="H4831" s="2" t="s">
        <v>7</v>
      </c>
      <c r="I4831" s="2" t="s">
        <v>7</v>
      </c>
      <c r="J4831" s="17">
        <v>22142.99</v>
      </c>
      <c r="L4831" s="30">
        <f>IF(M4831="1000 szt.",((J4831/N4831)/1000),IF(M4831="gram",((J4831/N4831)*1000),J4831/N4831))</f>
        <v>0.87869007936507948</v>
      </c>
      <c r="M4831" s="6" t="s">
        <v>19</v>
      </c>
      <c r="N4831" s="11">
        <v>25200</v>
      </c>
      <c r="O4831" s="56" t="s">
        <v>1354</v>
      </c>
    </row>
    <row r="4832" spans="1:15" x14ac:dyDescent="0.3">
      <c r="A4832" s="9">
        <v>45811.250694444447</v>
      </c>
      <c r="B4832" s="2" t="s">
        <v>27</v>
      </c>
      <c r="C4832" s="2" t="s">
        <v>28</v>
      </c>
      <c r="D4832" s="2" t="s">
        <v>1715</v>
      </c>
      <c r="E4832" s="12" t="s">
        <v>128</v>
      </c>
      <c r="G4832" s="2" t="s">
        <v>27</v>
      </c>
      <c r="H4832" s="2" t="s">
        <v>7</v>
      </c>
      <c r="I4832" s="2" t="s">
        <v>7</v>
      </c>
      <c r="J4832" s="17">
        <v>22142.99</v>
      </c>
      <c r="L4832" s="30">
        <f>IF(M4832="1000 szt.",((J4832/N4832)/1000),IF(M4832="gram",((J4832/N4832)*1000),J4832/N4832))</f>
        <v>0.87869007936507948</v>
      </c>
      <c r="M4832" s="6" t="s">
        <v>19</v>
      </c>
      <c r="N4832" s="11">
        <v>25200</v>
      </c>
      <c r="O4832" s="56" t="s">
        <v>1354</v>
      </c>
    </row>
    <row r="4833" spans="1:15" x14ac:dyDescent="0.3">
      <c r="A4833" s="9">
        <v>45811.958333333336</v>
      </c>
      <c r="B4833" s="2" t="s">
        <v>27</v>
      </c>
      <c r="C4833" s="2" t="s">
        <v>32</v>
      </c>
      <c r="D4833" s="2" t="s">
        <v>1714</v>
      </c>
      <c r="E4833" s="12" t="s">
        <v>261</v>
      </c>
      <c r="G4833" s="2" t="s">
        <v>34</v>
      </c>
      <c r="H4833" s="2" t="s">
        <v>29</v>
      </c>
      <c r="I4833" s="2" t="s">
        <v>134</v>
      </c>
      <c r="J4833" s="17">
        <v>599210.25</v>
      </c>
      <c r="L4833" s="30">
        <f>IF(M4833="1000 szt.",((J4833/N4833)/1000),IF(M4833="gram",((J4833/N4833)*1000),J4833/N4833))</f>
        <v>911</v>
      </c>
      <c r="M4833" s="6" t="s">
        <v>31</v>
      </c>
      <c r="N4833" s="11">
        <v>657.75</v>
      </c>
      <c r="O4833" s="56" t="s">
        <v>1354</v>
      </c>
    </row>
    <row r="4834" spans="1:15" ht="20.399999999999999" x14ac:dyDescent="0.3">
      <c r="A4834" s="9">
        <v>45812.180555555555</v>
      </c>
      <c r="B4834" s="2" t="s">
        <v>9</v>
      </c>
      <c r="C4834" s="2" t="s">
        <v>32</v>
      </c>
      <c r="D4834" s="2" t="s">
        <v>1710</v>
      </c>
      <c r="E4834" s="12" t="s">
        <v>167</v>
      </c>
      <c r="G4834" s="2" t="s">
        <v>16</v>
      </c>
      <c r="H4834" s="2" t="s">
        <v>64</v>
      </c>
      <c r="I4834" s="2" t="s">
        <v>1940</v>
      </c>
      <c r="J4834" s="17">
        <v>70</v>
      </c>
      <c r="K4834" s="3" t="s">
        <v>2940</v>
      </c>
      <c r="L4834" s="30">
        <f>IF(M4834="1000 szt.",((J4834/N4834)/1000),IF(M4834="gram",((J4834/N4834)*1000),J4834/N4834))</f>
        <v>70</v>
      </c>
      <c r="M4834" s="6" t="s">
        <v>19</v>
      </c>
      <c r="N4834" s="11">
        <v>1</v>
      </c>
      <c r="O4834" s="56" t="s">
        <v>1354</v>
      </c>
    </row>
    <row r="4835" spans="1:15" x14ac:dyDescent="0.3">
      <c r="A4835" s="9">
        <v>45812.354166666664</v>
      </c>
      <c r="B4835" s="2" t="s">
        <v>3</v>
      </c>
      <c r="C4835" s="2" t="s">
        <v>4</v>
      </c>
      <c r="D4835" s="2" t="s">
        <v>1709</v>
      </c>
      <c r="E4835" s="12" t="s">
        <v>103</v>
      </c>
      <c r="F4835" s="12" t="s">
        <v>1897</v>
      </c>
      <c r="G4835" s="2" t="s">
        <v>23</v>
      </c>
      <c r="H4835" s="2" t="s">
        <v>17</v>
      </c>
      <c r="I4835" s="2" t="s">
        <v>18</v>
      </c>
      <c r="J4835" s="17">
        <v>0.3</v>
      </c>
      <c r="K4835" s="3" t="s">
        <v>2941</v>
      </c>
      <c r="L4835" s="30">
        <f>IF(M4835="1000 szt.",((J4835/N4835)/1000),IF(M4835="gram",((J4835/N4835)*1000),J4835/N4835))</f>
        <v>0.3</v>
      </c>
      <c r="M4835" s="6" t="s">
        <v>19</v>
      </c>
      <c r="N4835" s="11">
        <v>1</v>
      </c>
      <c r="O4835" s="56" t="s">
        <v>1354</v>
      </c>
    </row>
    <row r="4836" spans="1:15" x14ac:dyDescent="0.3">
      <c r="A4836" s="9">
        <v>45812.368055555555</v>
      </c>
      <c r="B4836" s="2" t="s">
        <v>3</v>
      </c>
      <c r="C4836" s="2" t="s">
        <v>4</v>
      </c>
      <c r="D4836" s="2" t="s">
        <v>1709</v>
      </c>
      <c r="E4836" s="12" t="s">
        <v>103</v>
      </c>
      <c r="F4836" s="12" t="s">
        <v>1897</v>
      </c>
      <c r="G4836" s="2" t="s">
        <v>23</v>
      </c>
      <c r="H4836" s="2" t="s">
        <v>17</v>
      </c>
      <c r="I4836" s="2" t="s">
        <v>18</v>
      </c>
      <c r="J4836" s="17">
        <v>0.45</v>
      </c>
      <c r="K4836" s="3" t="s">
        <v>2942</v>
      </c>
      <c r="L4836" s="30">
        <f>IF(M4836="1000 szt.",((J4836/N4836)/1000),IF(M4836="gram",((J4836/N4836)*1000),J4836/N4836))</f>
        <v>0.45</v>
      </c>
      <c r="M4836" s="6" t="s">
        <v>19</v>
      </c>
      <c r="N4836" s="11">
        <v>1</v>
      </c>
      <c r="O4836" s="56" t="s">
        <v>1354</v>
      </c>
    </row>
    <row r="4837" spans="1:15" x14ac:dyDescent="0.3">
      <c r="A4837" s="9">
        <v>45812.416666666664</v>
      </c>
      <c r="B4837" s="2" t="s">
        <v>27</v>
      </c>
      <c r="C4837" s="2" t="s">
        <v>32</v>
      </c>
      <c r="D4837" s="2" t="s">
        <v>1709</v>
      </c>
      <c r="E4837" s="12" t="s">
        <v>60</v>
      </c>
      <c r="G4837" s="2" t="s">
        <v>23</v>
      </c>
      <c r="H4837" s="2" t="s">
        <v>55</v>
      </c>
      <c r="I4837" s="2" t="s">
        <v>588</v>
      </c>
      <c r="J4837" s="17">
        <v>15</v>
      </c>
      <c r="K4837" s="3" t="s">
        <v>2943</v>
      </c>
      <c r="L4837" s="30">
        <f>IF(M4837="1000 szt.",((J4837/N4837)/1000),IF(M4837="gram",((J4837/N4837)*1000),J4837/N4837))</f>
        <v>20</v>
      </c>
      <c r="M4837" s="6" t="s">
        <v>46</v>
      </c>
      <c r="N4837" s="11">
        <v>0.75</v>
      </c>
      <c r="O4837" s="56" t="s">
        <v>1354</v>
      </c>
    </row>
    <row r="4838" spans="1:15" x14ac:dyDescent="0.3">
      <c r="A4838" s="9">
        <v>45812.416666666664</v>
      </c>
      <c r="B4838" s="2" t="s">
        <v>27</v>
      </c>
      <c r="C4838" s="2" t="s">
        <v>32</v>
      </c>
      <c r="D4838" s="2" t="s">
        <v>1709</v>
      </c>
      <c r="E4838" s="12" t="s">
        <v>60</v>
      </c>
      <c r="G4838" s="2" t="s">
        <v>23</v>
      </c>
      <c r="H4838" s="2" t="s">
        <v>55</v>
      </c>
      <c r="I4838" s="2" t="s">
        <v>57</v>
      </c>
      <c r="J4838" s="17">
        <v>80</v>
      </c>
      <c r="K4838" s="3" t="s">
        <v>2944</v>
      </c>
      <c r="L4838" s="30">
        <f>IF(M4838="1000 szt.",((J4838/N4838)/1000),IF(M4838="gram",((J4838/N4838)*1000),J4838/N4838))</f>
        <v>40</v>
      </c>
      <c r="M4838" s="6" t="s">
        <v>46</v>
      </c>
      <c r="N4838" s="11">
        <v>2</v>
      </c>
      <c r="O4838" s="56" t="s">
        <v>1354</v>
      </c>
    </row>
    <row r="4839" spans="1:15" x14ac:dyDescent="0.3">
      <c r="A4839" s="9">
        <v>45812.416666666664</v>
      </c>
      <c r="B4839" s="2" t="s">
        <v>27</v>
      </c>
      <c r="C4839" s="2" t="s">
        <v>32</v>
      </c>
      <c r="D4839" s="2" t="s">
        <v>1709</v>
      </c>
      <c r="E4839" s="12" t="s">
        <v>60</v>
      </c>
      <c r="G4839" s="2" t="s">
        <v>23</v>
      </c>
      <c r="H4839" s="2" t="s">
        <v>55</v>
      </c>
      <c r="I4839" s="2" t="s">
        <v>57</v>
      </c>
      <c r="J4839" s="17">
        <v>20</v>
      </c>
      <c r="K4839" s="3" t="s">
        <v>2945</v>
      </c>
      <c r="L4839" s="30">
        <f>IF(M4839="1000 szt.",((J4839/N4839)/1000),IF(M4839="gram",((J4839/N4839)*1000),J4839/N4839))</f>
        <v>40</v>
      </c>
      <c r="M4839" s="6" t="s">
        <v>46</v>
      </c>
      <c r="N4839" s="11">
        <v>0.5</v>
      </c>
      <c r="O4839" s="56" t="s">
        <v>1354</v>
      </c>
    </row>
    <row r="4840" spans="1:15" x14ac:dyDescent="0.3">
      <c r="A4840" s="9">
        <v>45812.416666666664</v>
      </c>
      <c r="B4840" s="2" t="s">
        <v>27</v>
      </c>
      <c r="C4840" s="2" t="s">
        <v>32</v>
      </c>
      <c r="D4840" s="2" t="s">
        <v>1709</v>
      </c>
      <c r="E4840" s="12" t="s">
        <v>60</v>
      </c>
      <c r="G4840" s="2" t="s">
        <v>23</v>
      </c>
      <c r="H4840" s="2" t="s">
        <v>7</v>
      </c>
      <c r="I4840" s="2" t="s">
        <v>7</v>
      </c>
      <c r="J4840" s="17">
        <v>175.74</v>
      </c>
      <c r="K4840" s="3" t="s">
        <v>2946</v>
      </c>
      <c r="L4840" s="30">
        <f>IF(M4840="1000 szt.",((J4840/N4840)/1000),IF(M4840="gram",((J4840/N4840)*1000),J4840/N4840))</f>
        <v>0.87870000000000004</v>
      </c>
      <c r="M4840" s="6" t="s">
        <v>19</v>
      </c>
      <c r="N4840" s="11">
        <v>200</v>
      </c>
      <c r="O4840" s="56" t="s">
        <v>1354</v>
      </c>
    </row>
    <row r="4841" spans="1:15" x14ac:dyDescent="0.3">
      <c r="A4841" s="9">
        <v>45812.416666666664</v>
      </c>
      <c r="B4841" s="2" t="s">
        <v>27</v>
      </c>
      <c r="C4841" s="2" t="s">
        <v>32</v>
      </c>
      <c r="D4841" s="2" t="s">
        <v>1709</v>
      </c>
      <c r="E4841" s="12" t="s">
        <v>60</v>
      </c>
      <c r="G4841" s="2" t="s">
        <v>23</v>
      </c>
      <c r="H4841" s="2" t="s">
        <v>7</v>
      </c>
      <c r="I4841" s="2" t="s">
        <v>7</v>
      </c>
      <c r="J4841" s="17">
        <v>527.21</v>
      </c>
      <c r="K4841" s="3" t="s">
        <v>1329</v>
      </c>
      <c r="L4841" s="30">
        <f>IF(M4841="1000 szt.",((J4841/N4841)/1000),IF(M4841="gram",((J4841/N4841)*1000),J4841/N4841))</f>
        <v>0.87868333333333337</v>
      </c>
      <c r="M4841" s="6" t="s">
        <v>19</v>
      </c>
      <c r="N4841" s="11">
        <v>600</v>
      </c>
      <c r="O4841" s="56" t="s">
        <v>1354</v>
      </c>
    </row>
    <row r="4842" spans="1:15" x14ac:dyDescent="0.3">
      <c r="A4842" s="9">
        <v>45812.416666666664</v>
      </c>
      <c r="B4842" s="2" t="s">
        <v>27</v>
      </c>
      <c r="C4842" s="2" t="s">
        <v>32</v>
      </c>
      <c r="D4842" s="2" t="s">
        <v>1709</v>
      </c>
      <c r="E4842" s="12" t="s">
        <v>60</v>
      </c>
      <c r="G4842" s="2" t="s">
        <v>23</v>
      </c>
      <c r="H4842" s="2" t="s">
        <v>7</v>
      </c>
      <c r="I4842" s="2" t="s">
        <v>7</v>
      </c>
      <c r="J4842" s="17">
        <v>9665.59</v>
      </c>
      <c r="K4842" s="3" t="s">
        <v>563</v>
      </c>
      <c r="L4842" s="30">
        <f>IF(M4842="1000 szt.",((J4842/N4842)/1000),IF(M4842="gram",((J4842/N4842)*1000),J4842/N4842))</f>
        <v>0.87868999999999997</v>
      </c>
      <c r="M4842" s="6" t="s">
        <v>19</v>
      </c>
      <c r="N4842" s="11">
        <v>11000</v>
      </c>
      <c r="O4842" s="56" t="s">
        <v>1354</v>
      </c>
    </row>
    <row r="4843" spans="1:15" x14ac:dyDescent="0.3">
      <c r="A4843" s="9">
        <v>45812.416666666664</v>
      </c>
      <c r="B4843" s="2" t="s">
        <v>27</v>
      </c>
      <c r="C4843" s="2" t="s">
        <v>32</v>
      </c>
      <c r="D4843" s="2" t="s">
        <v>1709</v>
      </c>
      <c r="E4843" s="12" t="s">
        <v>60</v>
      </c>
      <c r="G4843" s="2" t="s">
        <v>23</v>
      </c>
      <c r="H4843" s="2" t="s">
        <v>7</v>
      </c>
      <c r="I4843" s="2" t="s">
        <v>7</v>
      </c>
      <c r="J4843" s="17">
        <v>351.48</v>
      </c>
      <c r="K4843" s="3" t="s">
        <v>2947</v>
      </c>
      <c r="L4843" s="30">
        <f>IF(M4843="1000 szt.",((J4843/N4843)/1000),IF(M4843="gram",((J4843/N4843)*1000),J4843/N4843))</f>
        <v>0.87870000000000004</v>
      </c>
      <c r="M4843" s="6" t="s">
        <v>19</v>
      </c>
      <c r="N4843" s="11">
        <v>400</v>
      </c>
      <c r="O4843" s="56" t="s">
        <v>1354</v>
      </c>
    </row>
    <row r="4844" spans="1:15" x14ac:dyDescent="0.3">
      <c r="A4844" s="9">
        <v>45812.416666666664</v>
      </c>
      <c r="B4844" s="2" t="s">
        <v>27</v>
      </c>
      <c r="C4844" s="2" t="s">
        <v>32</v>
      </c>
      <c r="D4844" s="2" t="s">
        <v>1709</v>
      </c>
      <c r="E4844" s="12" t="s">
        <v>60</v>
      </c>
      <c r="G4844" s="2" t="s">
        <v>23</v>
      </c>
      <c r="H4844" s="2" t="s">
        <v>7</v>
      </c>
      <c r="I4844" s="2" t="s">
        <v>7</v>
      </c>
      <c r="J4844" s="17">
        <v>175.74</v>
      </c>
      <c r="K4844" s="3" t="s">
        <v>2948</v>
      </c>
      <c r="L4844" s="30">
        <f>IF(M4844="1000 szt.",((J4844/N4844)/1000),IF(M4844="gram",((J4844/N4844)*1000),J4844/N4844))</f>
        <v>0.87870000000000004</v>
      </c>
      <c r="M4844" s="6" t="s">
        <v>19</v>
      </c>
      <c r="N4844" s="11">
        <v>200</v>
      </c>
      <c r="O4844" s="56" t="s">
        <v>1354</v>
      </c>
    </row>
    <row r="4845" spans="1:15" x14ac:dyDescent="0.3">
      <c r="A4845" s="9">
        <v>45812.416666666664</v>
      </c>
      <c r="B4845" s="2" t="s">
        <v>27</v>
      </c>
      <c r="C4845" s="2" t="s">
        <v>32</v>
      </c>
      <c r="D4845" s="2" t="s">
        <v>1709</v>
      </c>
      <c r="E4845" s="12" t="s">
        <v>60</v>
      </c>
      <c r="G4845" s="2" t="s">
        <v>23</v>
      </c>
      <c r="H4845" s="2" t="s">
        <v>7</v>
      </c>
      <c r="I4845" s="2" t="s">
        <v>7</v>
      </c>
      <c r="J4845" s="17">
        <v>878.69</v>
      </c>
      <c r="K4845" s="3" t="s">
        <v>2949</v>
      </c>
      <c r="L4845" s="30">
        <f>IF(M4845="1000 szt.",((J4845/N4845)/1000),IF(M4845="gram",((J4845/N4845)*1000),J4845/N4845))</f>
        <v>0.87869000000000008</v>
      </c>
      <c r="M4845" s="6" t="s">
        <v>19</v>
      </c>
      <c r="N4845" s="11">
        <v>1000</v>
      </c>
      <c r="O4845" s="56" t="s">
        <v>1354</v>
      </c>
    </row>
    <row r="4846" spans="1:15" x14ac:dyDescent="0.3">
      <c r="A4846" s="9">
        <v>45812.416666666664</v>
      </c>
      <c r="B4846" s="2" t="s">
        <v>27</v>
      </c>
      <c r="C4846" s="2" t="s">
        <v>32</v>
      </c>
      <c r="D4846" s="2" t="s">
        <v>1709</v>
      </c>
      <c r="E4846" s="12" t="s">
        <v>60</v>
      </c>
      <c r="G4846" s="2" t="s">
        <v>23</v>
      </c>
      <c r="H4846" s="2" t="s">
        <v>7</v>
      </c>
      <c r="I4846" s="2" t="s">
        <v>7</v>
      </c>
      <c r="J4846" s="17">
        <v>456.92</v>
      </c>
      <c r="K4846" s="3" t="s">
        <v>2950</v>
      </c>
      <c r="L4846" s="30">
        <f>IF(M4846="1000 szt.",((J4846/N4846)/1000),IF(M4846="gram",((J4846/N4846)*1000),J4846/N4846))</f>
        <v>0.87869230769230777</v>
      </c>
      <c r="M4846" s="6" t="s">
        <v>19</v>
      </c>
      <c r="N4846" s="11">
        <v>520</v>
      </c>
      <c r="O4846" s="56" t="s">
        <v>1354</v>
      </c>
    </row>
    <row r="4847" spans="1:15" x14ac:dyDescent="0.3">
      <c r="A4847" s="9">
        <v>45812.416666666664</v>
      </c>
      <c r="B4847" s="2" t="s">
        <v>27</v>
      </c>
      <c r="C4847" s="2" t="s">
        <v>32</v>
      </c>
      <c r="D4847" s="2" t="s">
        <v>1709</v>
      </c>
      <c r="E4847" s="12" t="s">
        <v>60</v>
      </c>
      <c r="G4847" s="2" t="s">
        <v>23</v>
      </c>
      <c r="H4847" s="2" t="s">
        <v>7</v>
      </c>
      <c r="I4847" s="2" t="s">
        <v>7</v>
      </c>
      <c r="J4847" s="17">
        <v>5623.62</v>
      </c>
      <c r="K4847" s="3" t="s">
        <v>2951</v>
      </c>
      <c r="L4847" s="30">
        <f>IF(M4847="1000 szt.",((J4847/N4847)/1000),IF(M4847="gram",((J4847/N4847)*1000),J4847/N4847))</f>
        <v>0.87869062499999995</v>
      </c>
      <c r="M4847" s="6" t="s">
        <v>19</v>
      </c>
      <c r="N4847" s="11">
        <v>6400</v>
      </c>
      <c r="O4847" s="56" t="s">
        <v>1354</v>
      </c>
    </row>
    <row r="4848" spans="1:15" x14ac:dyDescent="0.3">
      <c r="A4848" s="9">
        <v>45812.416666666664</v>
      </c>
      <c r="B4848" s="2" t="s">
        <v>27</v>
      </c>
      <c r="C4848" s="2" t="s">
        <v>32</v>
      </c>
      <c r="D4848" s="2" t="s">
        <v>1709</v>
      </c>
      <c r="E4848" s="12" t="s">
        <v>60</v>
      </c>
      <c r="G4848" s="2" t="s">
        <v>23</v>
      </c>
      <c r="H4848" s="2" t="s">
        <v>7</v>
      </c>
      <c r="I4848" s="2" t="s">
        <v>7</v>
      </c>
      <c r="J4848" s="17">
        <v>351.48</v>
      </c>
      <c r="K4848" s="3" t="s">
        <v>2952</v>
      </c>
      <c r="L4848" s="30">
        <f>IF(M4848="1000 szt.",((J4848/N4848)/1000),IF(M4848="gram",((J4848/N4848)*1000),J4848/N4848))</f>
        <v>0.87870000000000004</v>
      </c>
      <c r="M4848" s="6" t="s">
        <v>19</v>
      </c>
      <c r="N4848" s="11">
        <v>400</v>
      </c>
      <c r="O4848" s="56" t="s">
        <v>1354</v>
      </c>
    </row>
    <row r="4849" spans="1:15" x14ac:dyDescent="0.3">
      <c r="A4849" s="9">
        <v>45812.416666666664</v>
      </c>
      <c r="B4849" s="2" t="s">
        <v>27</v>
      </c>
      <c r="C4849" s="2" t="s">
        <v>32</v>
      </c>
      <c r="D4849" s="2" t="s">
        <v>1709</v>
      </c>
      <c r="E4849" s="12" t="s">
        <v>60</v>
      </c>
      <c r="G4849" s="2" t="s">
        <v>23</v>
      </c>
      <c r="H4849" s="2" t="s">
        <v>7</v>
      </c>
      <c r="I4849" s="2" t="s">
        <v>7</v>
      </c>
      <c r="J4849" s="17">
        <v>3901.38</v>
      </c>
      <c r="K4849" s="3" t="s">
        <v>2953</v>
      </c>
      <c r="L4849" s="30">
        <f>IF(M4849="1000 szt.",((J4849/N4849)/1000),IF(M4849="gram",((J4849/N4849)*1000),J4849/N4849))</f>
        <v>0.87868918918918926</v>
      </c>
      <c r="M4849" s="6" t="s">
        <v>19</v>
      </c>
      <c r="N4849" s="11">
        <v>4440</v>
      </c>
      <c r="O4849" s="56" t="s">
        <v>1354</v>
      </c>
    </row>
    <row r="4850" spans="1:15" x14ac:dyDescent="0.3">
      <c r="A4850" s="9">
        <v>45812.375</v>
      </c>
      <c r="B4850" s="2" t="s">
        <v>3</v>
      </c>
      <c r="C4850" s="2" t="s">
        <v>4</v>
      </c>
      <c r="D4850" s="2" t="s">
        <v>1709</v>
      </c>
      <c r="E4850" s="12" t="s">
        <v>103</v>
      </c>
      <c r="F4850" s="12" t="s">
        <v>1897</v>
      </c>
      <c r="G4850" s="2" t="s">
        <v>23</v>
      </c>
      <c r="H4850" s="2" t="s">
        <v>17</v>
      </c>
      <c r="I4850" s="2" t="s">
        <v>18</v>
      </c>
      <c r="J4850" s="17">
        <v>0.45</v>
      </c>
      <c r="K4850" s="3" t="s">
        <v>2954</v>
      </c>
      <c r="L4850" s="30">
        <f>IF(M4850="1000 szt.",((J4850/N4850)/1000),IF(M4850="gram",((J4850/N4850)*1000),J4850/N4850))</f>
        <v>0.45</v>
      </c>
      <c r="M4850" s="6" t="s">
        <v>19</v>
      </c>
      <c r="N4850" s="11">
        <v>1</v>
      </c>
      <c r="O4850" s="56" t="s">
        <v>1354</v>
      </c>
    </row>
    <row r="4851" spans="1:15" ht="30.6" x14ac:dyDescent="0.3">
      <c r="A4851" s="9">
        <v>45812.756944444445</v>
      </c>
      <c r="B4851" s="2" t="s">
        <v>3</v>
      </c>
      <c r="C4851" s="2" t="s">
        <v>4</v>
      </c>
      <c r="D4851" s="2" t="s">
        <v>1708</v>
      </c>
      <c r="E4851" s="12" t="s">
        <v>25</v>
      </c>
      <c r="F4851" s="12" t="s">
        <v>1901</v>
      </c>
      <c r="G4851" s="2" t="s">
        <v>26</v>
      </c>
      <c r="H4851" s="2" t="s">
        <v>7</v>
      </c>
      <c r="I4851" s="2" t="s">
        <v>7</v>
      </c>
      <c r="J4851" s="17">
        <v>702.95</v>
      </c>
      <c r="K4851" s="3" t="s">
        <v>2955</v>
      </c>
      <c r="L4851" s="30">
        <f>IF(M4851="1000 szt.",((J4851/N4851)/1000),IF(M4851="gram",((J4851/N4851)*1000),J4851/N4851))</f>
        <v>0.87868750000000007</v>
      </c>
      <c r="M4851" s="6" t="s">
        <v>19</v>
      </c>
      <c r="N4851" s="11">
        <v>800</v>
      </c>
      <c r="O4851" s="56" t="s">
        <v>1354</v>
      </c>
    </row>
    <row r="4852" spans="1:15" x14ac:dyDescent="0.3">
      <c r="A4852" s="9">
        <v>45813.194444444445</v>
      </c>
      <c r="B4852" s="2" t="s">
        <v>27</v>
      </c>
      <c r="C4852" s="2" t="s">
        <v>28</v>
      </c>
      <c r="D4852" s="2" t="s">
        <v>1709</v>
      </c>
      <c r="E4852" s="12" t="s">
        <v>52</v>
      </c>
      <c r="F4852" s="12" t="s">
        <v>1695</v>
      </c>
      <c r="G4852" s="2" t="s">
        <v>27</v>
      </c>
      <c r="H4852" s="2" t="s">
        <v>17</v>
      </c>
      <c r="I4852" s="2" t="s">
        <v>18</v>
      </c>
      <c r="J4852" s="17">
        <v>2</v>
      </c>
      <c r="K4852" s="3" t="s">
        <v>2956</v>
      </c>
      <c r="L4852" s="30">
        <f>IF(M4852="1000 szt.",((J4852/N4852)/1000),IF(M4852="gram",((J4852/N4852)*1000),J4852/N4852))</f>
        <v>2</v>
      </c>
      <c r="M4852" s="6" t="s">
        <v>19</v>
      </c>
      <c r="N4852" s="11">
        <v>1</v>
      </c>
      <c r="O4852" s="56" t="s">
        <v>1354</v>
      </c>
    </row>
    <row r="4853" spans="1:15" x14ac:dyDescent="0.3">
      <c r="A4853" s="9">
        <v>45813.701388888891</v>
      </c>
      <c r="B4853" s="2" t="s">
        <v>3</v>
      </c>
      <c r="C4853" s="2" t="s">
        <v>32</v>
      </c>
      <c r="D4853" s="2" t="s">
        <v>1712</v>
      </c>
      <c r="E4853" s="12" t="s">
        <v>162</v>
      </c>
      <c r="G4853" s="2" t="s">
        <v>250</v>
      </c>
      <c r="H4853" s="2" t="s">
        <v>11</v>
      </c>
      <c r="I4853" s="2" t="s">
        <v>11</v>
      </c>
      <c r="J4853" s="17">
        <v>260000</v>
      </c>
      <c r="K4853" s="3" t="s">
        <v>2957</v>
      </c>
      <c r="L4853" s="30">
        <f>IF(M4853="1000 szt.",((J4853/N4853)/1000),IF(M4853="gram",((J4853/N4853)*1000),J4853/N4853))</f>
        <v>260000</v>
      </c>
      <c r="M4853" s="6" t="s">
        <v>19</v>
      </c>
      <c r="N4853" s="11">
        <v>1</v>
      </c>
      <c r="O4853" s="56" t="s">
        <v>1354</v>
      </c>
    </row>
    <row r="4854" spans="1:15" x14ac:dyDescent="0.3">
      <c r="A4854" s="9">
        <v>45813.645833333336</v>
      </c>
      <c r="B4854" s="2" t="s">
        <v>27</v>
      </c>
      <c r="C4854" s="2" t="s">
        <v>28</v>
      </c>
      <c r="D4854" s="2" t="s">
        <v>1714</v>
      </c>
      <c r="E4854" s="12" t="s">
        <v>33</v>
      </c>
      <c r="G4854" s="2" t="s">
        <v>27</v>
      </c>
      <c r="H4854" s="2" t="s">
        <v>10</v>
      </c>
      <c r="I4854" s="2" t="s">
        <v>35</v>
      </c>
      <c r="J4854" s="17">
        <v>47.6</v>
      </c>
      <c r="L4854" s="30">
        <f>IF(M4854="1000 szt.",((J4854/N4854)/1000),IF(M4854="gram",((J4854/N4854)*1000),J4854/N4854))</f>
        <v>40000.000000000007</v>
      </c>
      <c r="M4854" s="6" t="s">
        <v>31</v>
      </c>
      <c r="N4854" s="11">
        <v>1.1899999999999999E-3</v>
      </c>
      <c r="O4854" s="56" t="s">
        <v>1354</v>
      </c>
    </row>
    <row r="4855" spans="1:15" x14ac:dyDescent="0.3">
      <c r="A4855" s="9">
        <v>45814.402777777781</v>
      </c>
      <c r="B4855" s="2" t="s">
        <v>3</v>
      </c>
      <c r="C4855" s="2" t="s">
        <v>4</v>
      </c>
      <c r="D4855" s="2" t="s">
        <v>1708</v>
      </c>
      <c r="E4855" s="12" t="s">
        <v>71</v>
      </c>
      <c r="F4855" s="12" t="s">
        <v>1898</v>
      </c>
      <c r="G4855" s="2" t="s">
        <v>23</v>
      </c>
      <c r="H4855" s="2" t="s">
        <v>7</v>
      </c>
      <c r="I4855" s="2" t="s">
        <v>7</v>
      </c>
      <c r="J4855" s="17">
        <v>70.3</v>
      </c>
      <c r="L4855" s="30">
        <f>IF(M4855="1000 szt.",((J4855/N4855)/1000),IF(M4855="gram",((J4855/N4855)*1000),J4855/N4855))</f>
        <v>0.87874999999999992</v>
      </c>
      <c r="M4855" s="6" t="s">
        <v>19</v>
      </c>
      <c r="N4855" s="11">
        <v>80</v>
      </c>
      <c r="O4855" s="56" t="s">
        <v>1354</v>
      </c>
    </row>
    <row r="4856" spans="1:15" x14ac:dyDescent="0.3">
      <c r="A4856" s="9">
        <v>45814.407638888886</v>
      </c>
      <c r="B4856" s="2" t="s">
        <v>3</v>
      </c>
      <c r="C4856" s="2" t="s">
        <v>4</v>
      </c>
      <c r="D4856" s="2" t="s">
        <v>1708</v>
      </c>
      <c r="E4856" s="12" t="s">
        <v>71</v>
      </c>
      <c r="F4856" s="12" t="s">
        <v>1898</v>
      </c>
      <c r="G4856" s="2" t="s">
        <v>23</v>
      </c>
      <c r="H4856" s="2" t="s">
        <v>7</v>
      </c>
      <c r="I4856" s="2" t="s">
        <v>7</v>
      </c>
      <c r="J4856" s="17">
        <v>50.96</v>
      </c>
      <c r="L4856" s="30">
        <f>IF(M4856="1000 szt.",((J4856/N4856)/1000),IF(M4856="gram",((J4856/N4856)*1000),J4856/N4856))</f>
        <v>0.87862068965517248</v>
      </c>
      <c r="M4856" s="6" t="s">
        <v>19</v>
      </c>
      <c r="N4856" s="11">
        <v>58</v>
      </c>
      <c r="O4856" s="56" t="s">
        <v>1354</v>
      </c>
    </row>
    <row r="4857" spans="1:15" x14ac:dyDescent="0.3">
      <c r="A4857" s="9">
        <v>45814.415277777778</v>
      </c>
      <c r="B4857" s="2" t="s">
        <v>3</v>
      </c>
      <c r="C4857" s="2" t="s">
        <v>4</v>
      </c>
      <c r="D4857" s="2" t="s">
        <v>1708</v>
      </c>
      <c r="E4857" s="12" t="s">
        <v>71</v>
      </c>
      <c r="F4857" s="12" t="s">
        <v>1898</v>
      </c>
      <c r="G4857" s="2" t="s">
        <v>23</v>
      </c>
      <c r="H4857" s="2" t="s">
        <v>7</v>
      </c>
      <c r="I4857" s="2" t="s">
        <v>7</v>
      </c>
      <c r="J4857" s="17">
        <v>123.02</v>
      </c>
      <c r="L4857" s="30">
        <f>IF(M4857="1000 szt.",((J4857/N4857)/1000),IF(M4857="gram",((J4857/N4857)*1000),J4857/N4857))</f>
        <v>0.87871428571428567</v>
      </c>
      <c r="M4857" s="6" t="s">
        <v>19</v>
      </c>
      <c r="N4857" s="11">
        <v>140</v>
      </c>
      <c r="O4857" s="56" t="s">
        <v>1354</v>
      </c>
    </row>
    <row r="4858" spans="1:15" x14ac:dyDescent="0.3">
      <c r="A4858" s="9">
        <v>45814.371527777781</v>
      </c>
      <c r="B4858" s="2" t="s">
        <v>27</v>
      </c>
      <c r="C4858" s="2" t="s">
        <v>32</v>
      </c>
      <c r="D4858" s="2" t="s">
        <v>1709</v>
      </c>
      <c r="E4858" s="12" t="s">
        <v>138</v>
      </c>
      <c r="G4858" s="2" t="s">
        <v>23</v>
      </c>
      <c r="H4858" s="2" t="s">
        <v>7</v>
      </c>
      <c r="I4858" s="2" t="s">
        <v>7</v>
      </c>
      <c r="J4858" s="17">
        <v>5447.88</v>
      </c>
      <c r="L4858" s="30">
        <f>IF(M4858="1000 szt.",((J4858/N4858)/1000),IF(M4858="gram",((J4858/N4858)*1000),J4858/N4858))</f>
        <v>0.87869032258064517</v>
      </c>
      <c r="M4858" s="6" t="s">
        <v>19</v>
      </c>
      <c r="N4858" s="11">
        <v>6200</v>
      </c>
      <c r="O4858" s="56" t="s">
        <v>1354</v>
      </c>
    </row>
    <row r="4859" spans="1:15" x14ac:dyDescent="0.3">
      <c r="A4859" s="9">
        <v>45814.510416666664</v>
      </c>
      <c r="B4859" s="2" t="s">
        <v>3</v>
      </c>
      <c r="C4859" s="2" t="s">
        <v>4</v>
      </c>
      <c r="D4859" s="2" t="s">
        <v>1708</v>
      </c>
      <c r="E4859" s="12" t="s">
        <v>25</v>
      </c>
      <c r="F4859" s="12" t="s">
        <v>1901</v>
      </c>
      <c r="G4859" s="2" t="s">
        <v>26</v>
      </c>
      <c r="H4859" s="2" t="s">
        <v>7</v>
      </c>
      <c r="I4859" s="2" t="s">
        <v>7</v>
      </c>
      <c r="J4859" s="17">
        <v>2372.46</v>
      </c>
      <c r="L4859" s="30">
        <f>IF(M4859="1000 szt.",((J4859/N4859)/1000),IF(M4859="gram",((J4859/N4859)*1000),J4859/N4859))</f>
        <v>0.87868888888888885</v>
      </c>
      <c r="M4859" s="6" t="s">
        <v>19</v>
      </c>
      <c r="N4859" s="11">
        <v>2700</v>
      </c>
      <c r="O4859" s="56" t="s">
        <v>1354</v>
      </c>
    </row>
    <row r="4860" spans="1:15" x14ac:dyDescent="0.3">
      <c r="A4860" s="9">
        <v>45814.395833333336</v>
      </c>
      <c r="B4860" s="2" t="s">
        <v>27</v>
      </c>
      <c r="C4860" s="2" t="s">
        <v>32</v>
      </c>
      <c r="D4860" s="2" t="s">
        <v>1709</v>
      </c>
      <c r="E4860" s="12" t="s">
        <v>103</v>
      </c>
      <c r="G4860" s="2" t="s">
        <v>23</v>
      </c>
      <c r="H4860" s="2" t="s">
        <v>7</v>
      </c>
      <c r="I4860" s="2" t="s">
        <v>7</v>
      </c>
      <c r="J4860" s="17">
        <v>193.31</v>
      </c>
      <c r="K4860" s="3" t="s">
        <v>2958</v>
      </c>
      <c r="L4860" s="30">
        <f>IF(M4860="1000 szt.",((J4860/N4860)/1000),IF(M4860="gram",((J4860/N4860)*1000),J4860/N4860))</f>
        <v>0.87868181818181823</v>
      </c>
      <c r="M4860" s="6" t="s">
        <v>19</v>
      </c>
      <c r="N4860" s="11">
        <v>220</v>
      </c>
      <c r="O4860" s="56" t="s">
        <v>1354</v>
      </c>
    </row>
    <row r="4861" spans="1:15" ht="20.399999999999999" x14ac:dyDescent="0.3">
      <c r="A4861" s="9">
        <v>45814.5625</v>
      </c>
      <c r="B4861" s="2" t="s">
        <v>9</v>
      </c>
      <c r="C4861" s="2" t="s">
        <v>4</v>
      </c>
      <c r="D4861" s="2" t="s">
        <v>1708</v>
      </c>
      <c r="E4861" s="12" t="s">
        <v>25</v>
      </c>
      <c r="F4861" s="12" t="s">
        <v>1896</v>
      </c>
      <c r="G4861" s="2" t="s">
        <v>26</v>
      </c>
      <c r="H4861" s="2" t="s">
        <v>37</v>
      </c>
      <c r="I4861" s="2" t="s">
        <v>312</v>
      </c>
      <c r="J4861" s="17">
        <v>11000</v>
      </c>
      <c r="K4861" s="3" t="s">
        <v>2959</v>
      </c>
      <c r="L4861" s="30">
        <f>IF(M4861="1000 szt.",((J4861/N4861)/1000),IF(M4861="gram",((J4861/N4861)*1000),J4861/N4861))</f>
        <v>11000</v>
      </c>
      <c r="M4861" s="6" t="s">
        <v>19</v>
      </c>
      <c r="N4861" s="11">
        <v>1</v>
      </c>
      <c r="O4861" s="56" t="s">
        <v>1354</v>
      </c>
    </row>
    <row r="4862" spans="1:15" x14ac:dyDescent="0.3">
      <c r="A4862" s="9">
        <v>45814.291666666664</v>
      </c>
      <c r="B4862" s="2" t="s">
        <v>3</v>
      </c>
      <c r="C4862" s="2" t="s">
        <v>4</v>
      </c>
      <c r="D4862" s="2" t="s">
        <v>1708</v>
      </c>
      <c r="E4862" s="12" t="s">
        <v>25</v>
      </c>
      <c r="F4862" s="12" t="s">
        <v>1901</v>
      </c>
      <c r="G4862" s="2" t="s">
        <v>26</v>
      </c>
      <c r="H4862" s="2" t="s">
        <v>7</v>
      </c>
      <c r="I4862" s="2" t="s">
        <v>7</v>
      </c>
      <c r="J4862" s="17">
        <v>1054.43</v>
      </c>
      <c r="L4862" s="30">
        <f>IF(M4862="1000 szt.",((J4862/N4862)/1000),IF(M4862="gram",((J4862/N4862)*1000),J4862/N4862))</f>
        <v>0.87869166666666676</v>
      </c>
      <c r="M4862" s="6" t="s">
        <v>19</v>
      </c>
      <c r="N4862" s="11">
        <v>1200</v>
      </c>
      <c r="O4862" s="56" t="s">
        <v>1164</v>
      </c>
    </row>
    <row r="4863" spans="1:15" x14ac:dyDescent="0.3">
      <c r="A4863" s="9">
        <v>45814.652777777781</v>
      </c>
      <c r="B4863" s="2" t="s">
        <v>3</v>
      </c>
      <c r="C4863" s="2" t="s">
        <v>4</v>
      </c>
      <c r="D4863" s="2" t="s">
        <v>1708</v>
      </c>
      <c r="E4863" s="12" t="s">
        <v>25</v>
      </c>
      <c r="F4863" s="12" t="s">
        <v>1901</v>
      </c>
      <c r="G4863" s="2" t="s">
        <v>26</v>
      </c>
      <c r="H4863" s="2" t="s">
        <v>7</v>
      </c>
      <c r="I4863" s="2" t="s">
        <v>7</v>
      </c>
      <c r="J4863" s="17">
        <v>1757.38</v>
      </c>
      <c r="L4863" s="30">
        <f>IF(M4863="1000 szt.",((J4863/N4863)/1000),IF(M4863="gram",((J4863/N4863)*1000),J4863/N4863))</f>
        <v>0.87869000000000008</v>
      </c>
      <c r="M4863" s="6" t="s">
        <v>19</v>
      </c>
      <c r="N4863" s="11">
        <v>2000</v>
      </c>
      <c r="O4863" s="56" t="s">
        <v>1164</v>
      </c>
    </row>
    <row r="4864" spans="1:15" x14ac:dyDescent="0.3">
      <c r="A4864" s="9">
        <v>45814.713888888888</v>
      </c>
      <c r="B4864" s="2" t="s">
        <v>27</v>
      </c>
      <c r="C4864" s="2" t="s">
        <v>32</v>
      </c>
      <c r="D4864" s="2" t="s">
        <v>1716</v>
      </c>
      <c r="E4864" s="12" t="s">
        <v>277</v>
      </c>
      <c r="G4864" s="2" t="s">
        <v>26</v>
      </c>
      <c r="H4864" s="2" t="s">
        <v>7</v>
      </c>
      <c r="I4864" s="2" t="s">
        <v>7</v>
      </c>
      <c r="J4864" s="17">
        <v>24603.32</v>
      </c>
      <c r="K4864" s="3" t="s">
        <v>2135</v>
      </c>
      <c r="L4864" s="30">
        <f>IF(M4864="1000 szt.",((J4864/N4864)/1000),IF(M4864="gram",((J4864/N4864)*1000),J4864/N4864))</f>
        <v>0.87868999999999997</v>
      </c>
      <c r="M4864" s="6" t="s">
        <v>19</v>
      </c>
      <c r="N4864" s="11">
        <v>28000</v>
      </c>
      <c r="O4864" s="56" t="s">
        <v>1354</v>
      </c>
    </row>
    <row r="4865" spans="1:15" x14ac:dyDescent="0.3">
      <c r="A4865" s="9">
        <v>45814.713888888888</v>
      </c>
      <c r="B4865" s="2" t="s">
        <v>27</v>
      </c>
      <c r="C4865" s="2" t="s">
        <v>32</v>
      </c>
      <c r="D4865" s="2" t="s">
        <v>1716</v>
      </c>
      <c r="E4865" s="12" t="s">
        <v>277</v>
      </c>
      <c r="G4865" s="2" t="s">
        <v>26</v>
      </c>
      <c r="H4865" s="2" t="s">
        <v>7</v>
      </c>
      <c r="I4865" s="2" t="s">
        <v>7</v>
      </c>
      <c r="J4865" s="17">
        <v>1757.38</v>
      </c>
      <c r="K4865" s="3" t="s">
        <v>1582</v>
      </c>
      <c r="L4865" s="30">
        <f>IF(M4865="1000 szt.",((J4865/N4865)/1000),IF(M4865="gram",((J4865/N4865)*1000),J4865/N4865))</f>
        <v>0.87869000000000008</v>
      </c>
      <c r="M4865" s="6" t="s">
        <v>19</v>
      </c>
      <c r="N4865" s="11">
        <v>2000</v>
      </c>
      <c r="O4865" s="56" t="s">
        <v>1354</v>
      </c>
    </row>
    <row r="4866" spans="1:15" x14ac:dyDescent="0.3">
      <c r="A4866" s="9">
        <v>45814.871527777781</v>
      </c>
      <c r="B4866" s="37" t="s">
        <v>27</v>
      </c>
      <c r="C4866" s="37" t="s">
        <v>28</v>
      </c>
      <c r="D4866" s="2" t="s">
        <v>1714</v>
      </c>
      <c r="E4866" s="12" t="s">
        <v>33</v>
      </c>
      <c r="G4866" s="37" t="s">
        <v>27</v>
      </c>
      <c r="H4866" s="2" t="s">
        <v>10</v>
      </c>
      <c r="I4866" s="2" t="s">
        <v>463</v>
      </c>
      <c r="J4866" s="17">
        <v>1182</v>
      </c>
      <c r="L4866" s="30">
        <f>IF(M4866="1000 szt.",((J4866/N4866)/1000),IF(M4866="gram",((J4866/N4866)*1000),J4866/N4866))</f>
        <v>200000</v>
      </c>
      <c r="M4866" s="6" t="s">
        <v>31</v>
      </c>
      <c r="N4866" s="11">
        <v>5.9100000000000003E-3</v>
      </c>
      <c r="O4866" s="56" t="s">
        <v>1354</v>
      </c>
    </row>
    <row r="4867" spans="1:15" x14ac:dyDescent="0.3">
      <c r="A4867" s="9">
        <v>45815.384027777778</v>
      </c>
      <c r="B4867" s="2" t="s">
        <v>9</v>
      </c>
      <c r="C4867" s="2" t="s">
        <v>4</v>
      </c>
      <c r="D4867" s="2" t="s">
        <v>1715</v>
      </c>
      <c r="E4867" s="12" t="s">
        <v>113</v>
      </c>
      <c r="F4867" s="12" t="s">
        <v>1698</v>
      </c>
      <c r="G4867" s="2" t="s">
        <v>250</v>
      </c>
      <c r="H4867" s="2" t="s">
        <v>17</v>
      </c>
      <c r="I4867" s="2" t="s">
        <v>18</v>
      </c>
      <c r="J4867" s="17">
        <v>4</v>
      </c>
      <c r="K4867" s="3" t="s">
        <v>2960</v>
      </c>
      <c r="L4867" s="30">
        <f>IF(M4867="1000 szt.",((J4867/N4867)/1000),IF(M4867="gram",((J4867/N4867)*1000),J4867/N4867))</f>
        <v>1</v>
      </c>
      <c r="M4867" s="6" t="s">
        <v>19</v>
      </c>
      <c r="N4867" s="11">
        <v>4</v>
      </c>
      <c r="O4867" s="56" t="s">
        <v>1354</v>
      </c>
    </row>
    <row r="4868" spans="1:15" x14ac:dyDescent="0.3">
      <c r="A4868" s="9">
        <v>45815.701388888891</v>
      </c>
      <c r="B4868" s="2" t="s">
        <v>3</v>
      </c>
      <c r="C4868" s="2" t="s">
        <v>4</v>
      </c>
      <c r="D4868" s="2" t="s">
        <v>1709</v>
      </c>
      <c r="E4868" s="12" t="s">
        <v>103</v>
      </c>
      <c r="F4868" s="12" t="s">
        <v>1897</v>
      </c>
      <c r="G4868" s="2" t="s">
        <v>23</v>
      </c>
      <c r="H4868" s="2" t="s">
        <v>17</v>
      </c>
      <c r="I4868" s="2" t="s">
        <v>18</v>
      </c>
      <c r="J4868" s="17">
        <v>1.2</v>
      </c>
      <c r="K4868" s="3" t="s">
        <v>2961</v>
      </c>
      <c r="L4868" s="30">
        <f>IF(M4868="1000 szt.",((J4868/N4868)/1000),IF(M4868="gram",((J4868/N4868)*1000),J4868/N4868))</f>
        <v>1.2</v>
      </c>
      <c r="M4868" s="6" t="s">
        <v>19</v>
      </c>
      <c r="N4868" s="11">
        <v>1</v>
      </c>
      <c r="O4868" s="56" t="s">
        <v>1354</v>
      </c>
    </row>
    <row r="4869" spans="1:15" x14ac:dyDescent="0.3">
      <c r="A4869" s="9">
        <v>45815.833333333336</v>
      </c>
      <c r="B4869" s="2" t="s">
        <v>3</v>
      </c>
      <c r="C4869" s="2" t="s">
        <v>4</v>
      </c>
      <c r="D4869" s="2" t="s">
        <v>1709</v>
      </c>
      <c r="E4869" s="12" t="s">
        <v>224</v>
      </c>
      <c r="F4869" s="12" t="s">
        <v>1914</v>
      </c>
      <c r="G4869" s="2" t="s">
        <v>23</v>
      </c>
      <c r="H4869" s="2" t="s">
        <v>55</v>
      </c>
      <c r="I4869" s="2" t="s">
        <v>57</v>
      </c>
      <c r="J4869" s="17">
        <v>120</v>
      </c>
      <c r="K4869" s="3" t="s">
        <v>2962</v>
      </c>
      <c r="L4869" s="30">
        <f>IF(M4869="1000 szt.",((J4869/N4869)/1000),IF(M4869="gram",((J4869/N4869)*1000),J4869/N4869))</f>
        <v>40</v>
      </c>
      <c r="M4869" s="6" t="s">
        <v>46</v>
      </c>
      <c r="N4869" s="11">
        <v>3</v>
      </c>
      <c r="O4869" s="56" t="s">
        <v>1163</v>
      </c>
    </row>
    <row r="4870" spans="1:15" x14ac:dyDescent="0.3">
      <c r="A4870" s="9">
        <v>45816.573611111111</v>
      </c>
      <c r="B4870" s="2" t="s">
        <v>27</v>
      </c>
      <c r="C4870" s="2" t="s">
        <v>32</v>
      </c>
      <c r="D4870" s="2" t="s">
        <v>1716</v>
      </c>
      <c r="E4870" s="12" t="s">
        <v>755</v>
      </c>
      <c r="G4870" s="2" t="s">
        <v>26</v>
      </c>
      <c r="H4870" s="2" t="s">
        <v>7</v>
      </c>
      <c r="I4870" s="2" t="s">
        <v>7</v>
      </c>
      <c r="J4870" s="17">
        <v>175.74</v>
      </c>
      <c r="K4870" s="3" t="s">
        <v>1308</v>
      </c>
      <c r="L4870" s="30">
        <f>IF(M4870="1000 szt.",((J4870/N4870)/1000),IF(M4870="gram",((J4870/N4870)*1000),J4870/N4870))</f>
        <v>0.87870000000000004</v>
      </c>
      <c r="M4870" s="6" t="s">
        <v>19</v>
      </c>
      <c r="N4870" s="11">
        <v>200</v>
      </c>
      <c r="O4870" s="56" t="s">
        <v>1354</v>
      </c>
    </row>
    <row r="4871" spans="1:15" ht="20.399999999999999" x14ac:dyDescent="0.3">
      <c r="A4871" s="9">
        <v>45816.590277777781</v>
      </c>
      <c r="B4871" s="2" t="s">
        <v>9</v>
      </c>
      <c r="C4871" s="2" t="s">
        <v>32</v>
      </c>
      <c r="D4871" s="2" t="s">
        <v>1710</v>
      </c>
      <c r="E4871" s="12" t="s">
        <v>167</v>
      </c>
      <c r="G4871" s="2" t="s">
        <v>16</v>
      </c>
      <c r="H4871" s="2" t="s">
        <v>17</v>
      </c>
      <c r="I4871" s="2" t="s">
        <v>18</v>
      </c>
      <c r="J4871" s="17">
        <v>1.3</v>
      </c>
      <c r="K4871" s="3" t="s">
        <v>2963</v>
      </c>
      <c r="L4871" s="30">
        <f>IF(M4871="1000 szt.",((J4871/N4871)/1000),IF(M4871="gram",((J4871/N4871)*1000),J4871/N4871))</f>
        <v>1.3</v>
      </c>
      <c r="M4871" s="6" t="s">
        <v>19</v>
      </c>
      <c r="N4871" s="11">
        <v>1</v>
      </c>
      <c r="O4871" s="56" t="s">
        <v>1354</v>
      </c>
    </row>
    <row r="4872" spans="1:15" x14ac:dyDescent="0.3">
      <c r="A4872" s="9">
        <v>45816.698611111111</v>
      </c>
      <c r="B4872" s="2" t="s">
        <v>9</v>
      </c>
      <c r="C4872" s="2" t="s">
        <v>4</v>
      </c>
      <c r="D4872" s="2" t="s">
        <v>1713</v>
      </c>
      <c r="E4872" s="12" t="s">
        <v>3896</v>
      </c>
      <c r="F4872" s="12" t="s">
        <v>1697</v>
      </c>
      <c r="G4872" s="2" t="s">
        <v>16</v>
      </c>
      <c r="H4872" s="2" t="s">
        <v>10</v>
      </c>
      <c r="I4872" s="2" t="s">
        <v>35</v>
      </c>
      <c r="J4872" s="17">
        <v>499</v>
      </c>
      <c r="K4872" s="3" t="s">
        <v>2964</v>
      </c>
      <c r="L4872" s="30">
        <f>IF(M4872="1000 szt.",((J4872/N4872)/1000),IF(M4872="gram",((J4872/N4872)*1000),J4872/N4872))</f>
        <v>49999.999999999993</v>
      </c>
      <c r="M4872" s="6" t="s">
        <v>31</v>
      </c>
      <c r="N4872" s="11">
        <v>9.980000000000001E-3</v>
      </c>
      <c r="O4872" s="56" t="s">
        <v>1354</v>
      </c>
    </row>
    <row r="4873" spans="1:15" x14ac:dyDescent="0.3">
      <c r="A4873" s="9">
        <v>45816.847916666666</v>
      </c>
      <c r="B4873" s="2" t="s">
        <v>27</v>
      </c>
      <c r="C4873" s="2" t="s">
        <v>28</v>
      </c>
      <c r="D4873" s="2" t="s">
        <v>1711</v>
      </c>
      <c r="E4873" s="12" t="s">
        <v>100</v>
      </c>
      <c r="G4873" s="2" t="s">
        <v>27</v>
      </c>
      <c r="H4873" s="2" t="s">
        <v>37</v>
      </c>
      <c r="I4873" s="2" t="s">
        <v>38</v>
      </c>
      <c r="J4873" s="17">
        <v>16200</v>
      </c>
      <c r="K4873" s="3" t="s">
        <v>2965</v>
      </c>
      <c r="L4873" s="30">
        <f>IF(M4873="1000 szt.",((J4873/N4873)/1000),IF(M4873="gram",((J4873/N4873)*1000),J4873/N4873))</f>
        <v>16200</v>
      </c>
      <c r="M4873" s="6" t="s">
        <v>19</v>
      </c>
      <c r="N4873" s="11">
        <v>1</v>
      </c>
      <c r="O4873" s="56" t="s">
        <v>1354</v>
      </c>
    </row>
    <row r="4874" spans="1:15" x14ac:dyDescent="0.3">
      <c r="A4874" s="9">
        <v>45816.875</v>
      </c>
      <c r="B4874" s="2" t="s">
        <v>3</v>
      </c>
      <c r="C4874" s="2" t="s">
        <v>4</v>
      </c>
      <c r="D4874" s="2" t="s">
        <v>1709</v>
      </c>
      <c r="E4874" s="12" t="s">
        <v>103</v>
      </c>
      <c r="F4874" s="12" t="s">
        <v>1897</v>
      </c>
      <c r="G4874" s="2" t="s">
        <v>23</v>
      </c>
      <c r="H4874" s="2" t="s">
        <v>17</v>
      </c>
      <c r="I4874" s="2" t="s">
        <v>18</v>
      </c>
      <c r="J4874" s="17">
        <v>12.5</v>
      </c>
      <c r="K4874" s="3" t="s">
        <v>2966</v>
      </c>
      <c r="L4874" s="30">
        <f>IF(M4874="1000 szt.",((J4874/N4874)/1000),IF(M4874="gram",((J4874/N4874)*1000),J4874/N4874))</f>
        <v>12.5</v>
      </c>
      <c r="M4874" s="6" t="s">
        <v>19</v>
      </c>
      <c r="N4874" s="11">
        <v>1</v>
      </c>
      <c r="O4874" s="56" t="s">
        <v>1354</v>
      </c>
    </row>
    <row r="4875" spans="1:15" x14ac:dyDescent="0.3">
      <c r="A4875" s="9">
        <v>45816.878472222219</v>
      </c>
      <c r="B4875" s="2" t="s">
        <v>3</v>
      </c>
      <c r="C4875" s="2" t="s">
        <v>4</v>
      </c>
      <c r="D4875" s="2" t="s">
        <v>1709</v>
      </c>
      <c r="E4875" s="12" t="s">
        <v>103</v>
      </c>
      <c r="F4875" s="12" t="s">
        <v>1897</v>
      </c>
      <c r="G4875" s="2" t="s">
        <v>23</v>
      </c>
      <c r="H4875" s="2" t="s">
        <v>17</v>
      </c>
      <c r="I4875" s="2" t="s">
        <v>18</v>
      </c>
      <c r="J4875" s="17">
        <v>12.5</v>
      </c>
      <c r="K4875" s="3" t="s">
        <v>2967</v>
      </c>
      <c r="L4875" s="30">
        <f>IF(M4875="1000 szt.",((J4875/N4875)/1000),IF(M4875="gram",((J4875/N4875)*1000),J4875/N4875))</f>
        <v>12.5</v>
      </c>
      <c r="M4875" s="6" t="s">
        <v>19</v>
      </c>
      <c r="N4875" s="11">
        <v>1</v>
      </c>
      <c r="O4875" s="56" t="s">
        <v>1354</v>
      </c>
    </row>
    <row r="4876" spans="1:15" x14ac:dyDescent="0.3">
      <c r="A4876" s="9">
        <v>45817.138888888891</v>
      </c>
      <c r="B4876" s="2" t="s">
        <v>9</v>
      </c>
      <c r="C4876" s="2" t="s">
        <v>4</v>
      </c>
      <c r="D4876" s="2" t="s">
        <v>1709</v>
      </c>
      <c r="E4876" s="12" t="s">
        <v>60</v>
      </c>
      <c r="F4876" s="12" t="s">
        <v>1894</v>
      </c>
      <c r="G4876" s="2" t="s">
        <v>23</v>
      </c>
      <c r="H4876" s="2" t="s">
        <v>37</v>
      </c>
      <c r="I4876" s="2" t="s">
        <v>1942</v>
      </c>
      <c r="J4876" s="17">
        <v>12000</v>
      </c>
      <c r="K4876" s="3" t="s">
        <v>2968</v>
      </c>
      <c r="L4876" s="30">
        <f>IF(M4876="1000 szt.",((J4876/N4876)/1000),IF(M4876="gram",((J4876/N4876)*1000),J4876/N4876))</f>
        <v>12000</v>
      </c>
      <c r="M4876" s="6" t="s">
        <v>19</v>
      </c>
      <c r="N4876" s="11">
        <v>1</v>
      </c>
      <c r="O4876" s="56" t="s">
        <v>1354</v>
      </c>
    </row>
    <row r="4877" spans="1:15" x14ac:dyDescent="0.3">
      <c r="A4877" s="9">
        <v>45817.536111111112</v>
      </c>
      <c r="B4877" s="2" t="s">
        <v>3</v>
      </c>
      <c r="C4877" s="2" t="s">
        <v>4</v>
      </c>
      <c r="D4877" s="2" t="s">
        <v>1708</v>
      </c>
      <c r="E4877" s="12" t="s">
        <v>25</v>
      </c>
      <c r="F4877" s="12" t="s">
        <v>1901</v>
      </c>
      <c r="G4877" s="2" t="s">
        <v>26</v>
      </c>
      <c r="H4877" s="2" t="s">
        <v>55</v>
      </c>
      <c r="I4877" s="2" t="s">
        <v>57</v>
      </c>
      <c r="J4877" s="17">
        <v>60</v>
      </c>
      <c r="L4877" s="30">
        <f>IF(M4877="1000 szt.",((J4877/N4877)/1000),IF(M4877="gram",((J4877/N4877)*1000),J4877/N4877))</f>
        <v>30</v>
      </c>
      <c r="M4877" s="6" t="s">
        <v>46</v>
      </c>
      <c r="N4877" s="11">
        <v>2</v>
      </c>
      <c r="O4877" s="56" t="s">
        <v>1354</v>
      </c>
    </row>
    <row r="4878" spans="1:15" x14ac:dyDescent="0.3">
      <c r="A4878" s="9">
        <v>45817.5</v>
      </c>
      <c r="B4878" s="2" t="s">
        <v>27</v>
      </c>
      <c r="C4878" s="2" t="s">
        <v>28</v>
      </c>
      <c r="D4878" s="2" t="s">
        <v>1708</v>
      </c>
      <c r="E4878" s="12" t="s">
        <v>54</v>
      </c>
      <c r="G4878" s="2" t="s">
        <v>27</v>
      </c>
      <c r="H4878" s="2" t="s">
        <v>10</v>
      </c>
      <c r="I4878" s="2" t="s">
        <v>11</v>
      </c>
      <c r="J4878" s="17">
        <v>1159.5</v>
      </c>
      <c r="K4878" s="3" t="s">
        <v>130</v>
      </c>
      <c r="L4878" s="30">
        <f>IF(M4878="1000 szt.",((J4878/N4878)/1000),IF(M4878="gram",((J4878/N4878)*1000),J4878/N4878))</f>
        <v>49999.999999999993</v>
      </c>
      <c r="M4878" s="6" t="s">
        <v>31</v>
      </c>
      <c r="N4878" s="11">
        <v>2.3190000000000002E-2</v>
      </c>
      <c r="O4878" s="56" t="s">
        <v>1166</v>
      </c>
    </row>
    <row r="4879" spans="1:15" x14ac:dyDescent="0.3">
      <c r="A4879" s="9">
        <v>45817.5</v>
      </c>
      <c r="B4879" s="2" t="s">
        <v>27</v>
      </c>
      <c r="C4879" s="2" t="s">
        <v>28</v>
      </c>
      <c r="D4879" s="2" t="s">
        <v>1708</v>
      </c>
      <c r="E4879" s="12" t="s">
        <v>54</v>
      </c>
      <c r="G4879" s="2" t="s">
        <v>27</v>
      </c>
      <c r="H4879" s="2" t="s">
        <v>10</v>
      </c>
      <c r="I4879" s="2" t="s">
        <v>35</v>
      </c>
      <c r="J4879" s="17">
        <v>1233</v>
      </c>
      <c r="L4879" s="30">
        <f>IF(M4879="1000 szt.",((J4879/N4879)/1000),IF(M4879="gram",((J4879/N4879)*1000),J4879/N4879))</f>
        <v>50000</v>
      </c>
      <c r="M4879" s="6" t="s">
        <v>31</v>
      </c>
      <c r="N4879" s="11">
        <v>2.4660000000000001E-2</v>
      </c>
      <c r="O4879" s="56" t="s">
        <v>1166</v>
      </c>
    </row>
    <row r="4880" spans="1:15" x14ac:dyDescent="0.3">
      <c r="A4880" s="9">
        <v>45817.743055555555</v>
      </c>
      <c r="B4880" s="2" t="s">
        <v>3</v>
      </c>
      <c r="C4880" s="2" t="s">
        <v>4</v>
      </c>
      <c r="D4880" s="2" t="s">
        <v>1708</v>
      </c>
      <c r="E4880" s="12" t="s">
        <v>71</v>
      </c>
      <c r="F4880" s="12" t="s">
        <v>1898</v>
      </c>
      <c r="G4880" s="2" t="s">
        <v>23</v>
      </c>
      <c r="H4880" s="2" t="s">
        <v>7</v>
      </c>
      <c r="I4880" s="2" t="s">
        <v>7</v>
      </c>
      <c r="J4880" s="17">
        <v>123.02</v>
      </c>
      <c r="K4880" s="3" t="s">
        <v>2969</v>
      </c>
      <c r="L4880" s="30">
        <f>IF(M4880="1000 szt.",((J4880/N4880)/1000),IF(M4880="gram",((J4880/N4880)*1000),J4880/N4880))</f>
        <v>0.87871428571428567</v>
      </c>
      <c r="M4880" s="6" t="s">
        <v>19</v>
      </c>
      <c r="N4880" s="11">
        <v>140</v>
      </c>
      <c r="O4880" s="56" t="s">
        <v>1354</v>
      </c>
    </row>
    <row r="4881" spans="1:15" x14ac:dyDescent="0.3">
      <c r="A4881" s="9">
        <v>45817.75</v>
      </c>
      <c r="B4881" s="2" t="s">
        <v>3</v>
      </c>
      <c r="C4881" s="2" t="s">
        <v>4</v>
      </c>
      <c r="D4881" s="2" t="s">
        <v>1708</v>
      </c>
      <c r="E4881" s="12" t="s">
        <v>71</v>
      </c>
      <c r="F4881" s="12" t="s">
        <v>1898</v>
      </c>
      <c r="G4881" s="2" t="s">
        <v>23</v>
      </c>
      <c r="H4881" s="2" t="s">
        <v>7</v>
      </c>
      <c r="I4881" s="2" t="s">
        <v>7</v>
      </c>
      <c r="J4881" s="17">
        <v>87.87</v>
      </c>
      <c r="K4881" s="3" t="s">
        <v>2970</v>
      </c>
      <c r="L4881" s="30">
        <f>IF(M4881="1000 szt.",((J4881/N4881)/1000),IF(M4881="gram",((J4881/N4881)*1000),J4881/N4881))</f>
        <v>0.87870000000000004</v>
      </c>
      <c r="M4881" s="6" t="s">
        <v>19</v>
      </c>
      <c r="N4881" s="11">
        <v>100</v>
      </c>
      <c r="O4881" s="56" t="s">
        <v>1354</v>
      </c>
    </row>
    <row r="4882" spans="1:15" x14ac:dyDescent="0.3">
      <c r="A4882" s="9">
        <v>45814.458333333336</v>
      </c>
      <c r="B4882" s="2" t="s">
        <v>27</v>
      </c>
      <c r="C4882" s="2" t="s">
        <v>28</v>
      </c>
      <c r="D4882" s="2" t="s">
        <v>1709</v>
      </c>
      <c r="E4882" s="12" t="s">
        <v>52</v>
      </c>
      <c r="G4882" s="2" t="s">
        <v>27</v>
      </c>
      <c r="H4882" s="2" t="s">
        <v>7</v>
      </c>
      <c r="I4882" s="2" t="s">
        <v>7</v>
      </c>
      <c r="J4882" s="17">
        <v>20209.87</v>
      </c>
      <c r="K4882" s="3" t="s">
        <v>1986</v>
      </c>
      <c r="L4882" s="30">
        <f>IF(M4882="1000 szt.",((J4882/N4882)/1000),IF(M4882="gram",((J4882/N4882)*1000),J4882/N4882))</f>
        <v>0.87868999999999997</v>
      </c>
      <c r="M4882" s="6" t="s">
        <v>19</v>
      </c>
      <c r="N4882" s="11">
        <v>23000</v>
      </c>
      <c r="O4882" s="56" t="s">
        <v>1354</v>
      </c>
    </row>
    <row r="4883" spans="1:15" x14ac:dyDescent="0.3">
      <c r="A4883" s="9">
        <v>45814.458333333336</v>
      </c>
      <c r="B4883" s="2" t="s">
        <v>27</v>
      </c>
      <c r="C4883" s="2" t="s">
        <v>28</v>
      </c>
      <c r="D4883" s="2" t="s">
        <v>1709</v>
      </c>
      <c r="E4883" s="12" t="s">
        <v>52</v>
      </c>
      <c r="G4883" s="2" t="s">
        <v>27</v>
      </c>
      <c r="H4883" s="2" t="s">
        <v>55</v>
      </c>
      <c r="I4883" s="2" t="s">
        <v>56</v>
      </c>
      <c r="J4883" s="17">
        <v>2250</v>
      </c>
      <c r="K4883" s="3" t="s">
        <v>2971</v>
      </c>
      <c r="L4883" s="30">
        <f>IF(M4883="1000 szt.",((J4883/N4883)/1000),IF(M4883="gram",((J4883/N4883)*1000),J4883/N4883))</f>
        <v>90</v>
      </c>
      <c r="M4883" s="6" t="s">
        <v>46</v>
      </c>
      <c r="N4883" s="11">
        <v>25</v>
      </c>
      <c r="O4883" s="56" t="s">
        <v>1354</v>
      </c>
    </row>
    <row r="4884" spans="1:15" ht="20.399999999999999" x14ac:dyDescent="0.3">
      <c r="A4884" s="9">
        <v>45814.458333333336</v>
      </c>
      <c r="B4884" s="2" t="s">
        <v>27</v>
      </c>
      <c r="C4884" s="2" t="s">
        <v>28</v>
      </c>
      <c r="D4884" s="2" t="s">
        <v>1709</v>
      </c>
      <c r="E4884" s="12" t="s">
        <v>52</v>
      </c>
      <c r="G4884" s="2" t="s">
        <v>27</v>
      </c>
      <c r="H4884" s="2" t="s">
        <v>7</v>
      </c>
      <c r="I4884" s="2" t="s">
        <v>7</v>
      </c>
      <c r="J4884" s="17">
        <v>10210.379999999999</v>
      </c>
      <c r="K4884" s="3" t="s">
        <v>2972</v>
      </c>
      <c r="L4884" s="30">
        <f>IF(M4884="1000 szt.",((J4884/N4884)/1000),IF(M4884="gram",((J4884/N4884)*1000),J4884/N4884))</f>
        <v>0.87869018932874343</v>
      </c>
      <c r="M4884" s="6" t="s">
        <v>19</v>
      </c>
      <c r="N4884" s="11">
        <v>11620</v>
      </c>
      <c r="O4884" s="56" t="s">
        <v>1354</v>
      </c>
    </row>
    <row r="4885" spans="1:15" ht="20.399999999999999" x14ac:dyDescent="0.3">
      <c r="A4885" s="9">
        <v>45814.458333333336</v>
      </c>
      <c r="B4885" s="2" t="s">
        <v>27</v>
      </c>
      <c r="C4885" s="2" t="s">
        <v>28</v>
      </c>
      <c r="D4885" s="2" t="s">
        <v>1709</v>
      </c>
      <c r="E4885" s="12" t="s">
        <v>52</v>
      </c>
      <c r="G4885" s="2" t="s">
        <v>27</v>
      </c>
      <c r="H4885" s="2" t="s">
        <v>7</v>
      </c>
      <c r="I4885" s="2" t="s">
        <v>7</v>
      </c>
      <c r="J4885" s="17">
        <v>4006.83</v>
      </c>
      <c r="K4885" s="3" t="s">
        <v>2972</v>
      </c>
      <c r="L4885" s="30">
        <f>IF(M4885="1000 szt.",((J4885/N4885)/1000),IF(M4885="gram",((J4885/N4885)*1000),J4885/N4885))</f>
        <v>0.87869078947368418</v>
      </c>
      <c r="M4885" s="6" t="s">
        <v>19</v>
      </c>
      <c r="N4885" s="11">
        <v>4560</v>
      </c>
      <c r="O4885" s="56" t="s">
        <v>1354</v>
      </c>
    </row>
    <row r="4886" spans="1:15" ht="20.399999999999999" x14ac:dyDescent="0.3">
      <c r="A4886" s="9">
        <v>45818.284722222219</v>
      </c>
      <c r="B4886" s="2" t="s">
        <v>9</v>
      </c>
      <c r="C4886" s="2" t="s">
        <v>4</v>
      </c>
      <c r="D4886" s="2" t="s">
        <v>1710</v>
      </c>
      <c r="E4886" s="12" t="s">
        <v>167</v>
      </c>
      <c r="F4886" s="12" t="s">
        <v>1694</v>
      </c>
      <c r="G4886" s="2" t="s">
        <v>16</v>
      </c>
      <c r="H4886" s="2" t="s">
        <v>17</v>
      </c>
      <c r="I4886" s="2" t="s">
        <v>18</v>
      </c>
      <c r="J4886" s="17">
        <v>1</v>
      </c>
      <c r="K4886" s="3" t="s">
        <v>2973</v>
      </c>
      <c r="L4886" s="30">
        <f>IF(M4886="1000 szt.",((J4886/N4886)/1000),IF(M4886="gram",((J4886/N4886)*1000),J4886/N4886))</f>
        <v>0.5</v>
      </c>
      <c r="M4886" s="6" t="s">
        <v>19</v>
      </c>
      <c r="N4886" s="11">
        <v>2</v>
      </c>
      <c r="O4886" s="56" t="s">
        <v>1354</v>
      </c>
    </row>
    <row r="4887" spans="1:15" x14ac:dyDescent="0.3">
      <c r="A4887" s="9">
        <v>45818.25</v>
      </c>
      <c r="B4887" s="2" t="s">
        <v>27</v>
      </c>
      <c r="C4887" s="2" t="s">
        <v>32</v>
      </c>
      <c r="D4887" s="2" t="s">
        <v>1709</v>
      </c>
      <c r="E4887" s="12" t="s">
        <v>60</v>
      </c>
      <c r="G4887" s="2" t="s">
        <v>23</v>
      </c>
      <c r="H4887" s="2" t="s">
        <v>7</v>
      </c>
      <c r="I4887" s="2" t="s">
        <v>7</v>
      </c>
      <c r="J4887" s="17">
        <v>8997.7900000000009</v>
      </c>
      <c r="L4887" s="30">
        <f>IF(M4887="1000 szt.",((J4887/N4887)/1000),IF(M4887="gram",((J4887/N4887)*1000),J4887/N4887))</f>
        <v>0.87869042968750011</v>
      </c>
      <c r="M4887" s="6" t="s">
        <v>19</v>
      </c>
      <c r="N4887" s="11">
        <v>10240</v>
      </c>
      <c r="O4887" s="56" t="s">
        <v>1354</v>
      </c>
    </row>
    <row r="4888" spans="1:15" ht="40.799999999999997" x14ac:dyDescent="0.3">
      <c r="A4888" s="9">
        <v>45818.25</v>
      </c>
      <c r="B4888" s="2" t="s">
        <v>27</v>
      </c>
      <c r="C4888" s="2" t="s">
        <v>32</v>
      </c>
      <c r="D4888" s="2" t="s">
        <v>1709</v>
      </c>
      <c r="E4888" s="12" t="s">
        <v>60</v>
      </c>
      <c r="G4888" s="2" t="s">
        <v>23</v>
      </c>
      <c r="H4888" s="2" t="s">
        <v>7</v>
      </c>
      <c r="I4888" s="2" t="s">
        <v>7</v>
      </c>
      <c r="J4888" s="17">
        <v>47080.21</v>
      </c>
      <c r="K4888" s="3" t="s">
        <v>2974</v>
      </c>
      <c r="L4888" s="30">
        <f>IF(M4888="1000 szt.",((J4888/N4888)/1000),IF(M4888="gram",((J4888/N4888)*1000),J4888/N4888))</f>
        <v>0.87868999626726385</v>
      </c>
      <c r="M4888" s="6" t="s">
        <v>19</v>
      </c>
      <c r="N4888" s="11">
        <v>53580</v>
      </c>
      <c r="O4888" s="56" t="s">
        <v>1354</v>
      </c>
    </row>
    <row r="4889" spans="1:15" x14ac:dyDescent="0.3">
      <c r="A4889" s="9">
        <v>45818.479166666664</v>
      </c>
      <c r="B4889" s="2" t="s">
        <v>3</v>
      </c>
      <c r="C4889" s="2" t="s">
        <v>4</v>
      </c>
      <c r="D4889" s="2" t="s">
        <v>1709</v>
      </c>
      <c r="E4889" s="12" t="s">
        <v>103</v>
      </c>
      <c r="F4889" s="12" t="s">
        <v>1897</v>
      </c>
      <c r="G4889" s="2" t="s">
        <v>23</v>
      </c>
      <c r="H4889" s="2" t="s">
        <v>17</v>
      </c>
      <c r="I4889" s="2" t="s">
        <v>18</v>
      </c>
      <c r="J4889" s="17">
        <v>0.45</v>
      </c>
      <c r="K4889" s="3" t="s">
        <v>2975</v>
      </c>
      <c r="L4889" s="30">
        <f>IF(M4889="1000 szt.",((J4889/N4889)/1000),IF(M4889="gram",((J4889/N4889)*1000),J4889/N4889))</f>
        <v>0.45</v>
      </c>
      <c r="M4889" s="6" t="s">
        <v>19</v>
      </c>
      <c r="N4889" s="11">
        <v>1</v>
      </c>
      <c r="O4889" s="56" t="s">
        <v>1354</v>
      </c>
    </row>
    <row r="4890" spans="1:15" x14ac:dyDescent="0.3">
      <c r="A4890" s="9">
        <v>45818.5625</v>
      </c>
      <c r="B4890" s="2" t="s">
        <v>3</v>
      </c>
      <c r="C4890" s="2" t="s">
        <v>4</v>
      </c>
      <c r="D4890" s="2" t="s">
        <v>1709</v>
      </c>
      <c r="E4890" s="12" t="s">
        <v>103</v>
      </c>
      <c r="F4890" s="12" t="s">
        <v>1897</v>
      </c>
      <c r="G4890" s="2" t="s">
        <v>23</v>
      </c>
      <c r="H4890" s="2" t="s">
        <v>17</v>
      </c>
      <c r="I4890" s="2" t="s">
        <v>18</v>
      </c>
      <c r="J4890" s="17">
        <v>0.45</v>
      </c>
      <c r="K4890" s="3" t="s">
        <v>2976</v>
      </c>
      <c r="L4890" s="30">
        <f>IF(M4890="1000 szt.",((J4890/N4890)/1000),IF(M4890="gram",((J4890/N4890)*1000),J4890/N4890))</f>
        <v>0.45</v>
      </c>
      <c r="M4890" s="6" t="s">
        <v>19</v>
      </c>
      <c r="N4890" s="11">
        <v>1</v>
      </c>
      <c r="O4890" s="56" t="s">
        <v>1354</v>
      </c>
    </row>
    <row r="4891" spans="1:15" x14ac:dyDescent="0.3">
      <c r="A4891" s="9">
        <v>45818.4375</v>
      </c>
      <c r="B4891" s="2" t="s">
        <v>3</v>
      </c>
      <c r="C4891" s="2" t="s">
        <v>4</v>
      </c>
      <c r="D4891" s="2" t="s">
        <v>1713</v>
      </c>
      <c r="E4891" s="12" t="s">
        <v>3896</v>
      </c>
      <c r="F4891" s="12" t="s">
        <v>1697</v>
      </c>
      <c r="G4891" s="2" t="s">
        <v>16</v>
      </c>
      <c r="H4891" s="2" t="s">
        <v>10</v>
      </c>
      <c r="I4891" s="2" t="s">
        <v>11</v>
      </c>
      <c r="J4891" s="17">
        <v>14130</v>
      </c>
      <c r="K4891" s="3" t="s">
        <v>1014</v>
      </c>
      <c r="L4891" s="30">
        <f>IF(M4891="1000 szt.",((J4891/N4891)/1000),IF(M4891="gram",((J4891/N4891)*1000),J4891/N4891))</f>
        <v>50000</v>
      </c>
      <c r="M4891" s="6" t="s">
        <v>31</v>
      </c>
      <c r="N4891" s="11">
        <v>0.28260000000000002</v>
      </c>
      <c r="O4891" s="56" t="s">
        <v>1354</v>
      </c>
    </row>
    <row r="4892" spans="1:15" x14ac:dyDescent="0.3">
      <c r="A4892" s="9">
        <v>45818.550694444442</v>
      </c>
      <c r="B4892" s="2" t="s">
        <v>27</v>
      </c>
      <c r="C4892" s="2" t="s">
        <v>28</v>
      </c>
      <c r="D4892" s="2" t="s">
        <v>1709</v>
      </c>
      <c r="E4892" s="12" t="s">
        <v>1709</v>
      </c>
      <c r="G4892" s="2" t="s">
        <v>27</v>
      </c>
      <c r="H4892" s="2" t="s">
        <v>37</v>
      </c>
      <c r="I4892" s="2" t="s">
        <v>38</v>
      </c>
      <c r="J4892" s="17">
        <v>180000</v>
      </c>
      <c r="K4892" s="3" t="s">
        <v>2977</v>
      </c>
      <c r="L4892" s="30">
        <f>IF(M4892="1000 szt.",((J4892/N4892)/1000),IF(M4892="gram",((J4892/N4892)*1000),J4892/N4892))</f>
        <v>180000</v>
      </c>
      <c r="M4892" s="6" t="s">
        <v>19</v>
      </c>
      <c r="N4892" s="11">
        <v>1</v>
      </c>
      <c r="O4892" s="56" t="s">
        <v>1354</v>
      </c>
    </row>
    <row r="4893" spans="1:15" x14ac:dyDescent="0.3">
      <c r="A4893" s="9">
        <v>45818.659722222219</v>
      </c>
      <c r="B4893" s="2" t="s">
        <v>3</v>
      </c>
      <c r="C4893" s="2" t="s">
        <v>4</v>
      </c>
      <c r="D4893" s="2" t="s">
        <v>1708</v>
      </c>
      <c r="E4893" s="12" t="s">
        <v>54</v>
      </c>
      <c r="F4893" s="12" t="s">
        <v>1903</v>
      </c>
      <c r="G4893" s="2" t="s">
        <v>16</v>
      </c>
      <c r="H4893" s="2" t="s">
        <v>10</v>
      </c>
      <c r="I4893" s="2" t="s">
        <v>35</v>
      </c>
      <c r="J4893" s="17">
        <v>61.2</v>
      </c>
      <c r="L4893" s="30">
        <f>IF(M4893="1000 szt.",((J4893/N4893)/1000),IF(M4893="gram",((J4893/N4893)*1000),J4893/N4893))</f>
        <v>40000</v>
      </c>
      <c r="M4893" s="6" t="s">
        <v>31</v>
      </c>
      <c r="N4893" s="11">
        <v>1.5300000000000001E-3</v>
      </c>
      <c r="O4893" s="56" t="s">
        <v>1354</v>
      </c>
    </row>
    <row r="4894" spans="1:15" x14ac:dyDescent="0.3">
      <c r="A4894" s="9">
        <v>45818.659722222219</v>
      </c>
      <c r="B4894" s="2" t="s">
        <v>3</v>
      </c>
      <c r="C4894" s="2" t="s">
        <v>4</v>
      </c>
      <c r="D4894" s="2" t="s">
        <v>1708</v>
      </c>
      <c r="E4894" s="12" t="s">
        <v>54</v>
      </c>
      <c r="F4894" s="12" t="s">
        <v>1903</v>
      </c>
      <c r="G4894" s="2" t="s">
        <v>16</v>
      </c>
      <c r="H4894" s="2" t="s">
        <v>10</v>
      </c>
      <c r="I4894" s="2" t="s">
        <v>35</v>
      </c>
      <c r="J4894" s="17">
        <v>101.6</v>
      </c>
      <c r="L4894" s="30">
        <f>IF(M4894="1000 szt.",((J4894/N4894)/1000),IF(M4894="gram",((J4894/N4894)*1000),J4894/N4894))</f>
        <v>39999.999999999993</v>
      </c>
      <c r="M4894" s="6" t="s">
        <v>31</v>
      </c>
      <c r="N4894" s="11">
        <v>2.5400000000000002E-3</v>
      </c>
      <c r="O4894" s="56" t="s">
        <v>1354</v>
      </c>
    </row>
    <row r="4895" spans="1:15" x14ac:dyDescent="0.3">
      <c r="A4895" s="9">
        <v>45818.604166666664</v>
      </c>
      <c r="B4895" s="2" t="s">
        <v>9</v>
      </c>
      <c r="C4895" s="2" t="s">
        <v>4</v>
      </c>
      <c r="D4895" s="2" t="s">
        <v>1709</v>
      </c>
      <c r="E4895" s="12" t="s">
        <v>60</v>
      </c>
      <c r="F4895" s="12" t="s">
        <v>1894</v>
      </c>
      <c r="G4895" s="2" t="s">
        <v>23</v>
      </c>
      <c r="H4895" s="2" t="s">
        <v>11</v>
      </c>
      <c r="I4895" s="2" t="s">
        <v>11</v>
      </c>
      <c r="J4895" s="17">
        <v>68.040000000000006</v>
      </c>
      <c r="K4895" s="3" t="s">
        <v>2978</v>
      </c>
      <c r="L4895" s="30">
        <f>IF(M4895="1000 szt.",((J4895/N4895)/1000),IF(M4895="gram",((J4895/N4895)*1000),J4895/N4895))</f>
        <v>1260.0000000000002</v>
      </c>
      <c r="M4895" s="6" t="s">
        <v>31</v>
      </c>
      <c r="N4895" s="11">
        <v>5.3999999999999999E-2</v>
      </c>
      <c r="O4895" s="56" t="s">
        <v>1354</v>
      </c>
    </row>
    <row r="4896" spans="1:15" x14ac:dyDescent="0.3">
      <c r="A4896" s="9">
        <v>45819.352777777778</v>
      </c>
      <c r="B4896" s="2" t="s">
        <v>9</v>
      </c>
      <c r="C4896" s="2" t="s">
        <v>4</v>
      </c>
      <c r="D4896" s="2" t="s">
        <v>1709</v>
      </c>
      <c r="E4896" s="12" t="s">
        <v>224</v>
      </c>
      <c r="F4896" s="12" t="s">
        <v>1914</v>
      </c>
      <c r="G4896" s="2" t="s">
        <v>23</v>
      </c>
      <c r="H4896" s="2" t="s">
        <v>11</v>
      </c>
      <c r="I4896" s="2" t="s">
        <v>11</v>
      </c>
      <c r="J4896" s="17">
        <v>15000</v>
      </c>
      <c r="K4896" s="3" t="s">
        <v>2979</v>
      </c>
      <c r="L4896" s="30">
        <f>IF(M4896="1000 szt.",((J4896/N4896)/1000),IF(M4896="gram",((J4896/N4896)*1000),J4896/N4896))</f>
        <v>15000</v>
      </c>
      <c r="M4896" s="6" t="s">
        <v>19</v>
      </c>
      <c r="N4896" s="11">
        <v>1</v>
      </c>
      <c r="O4896" s="56" t="s">
        <v>1354</v>
      </c>
    </row>
    <row r="4897" spans="1:15" ht="20.399999999999999" x14ac:dyDescent="0.3">
      <c r="A4897" s="9">
        <v>45819.409722222219</v>
      </c>
      <c r="B4897" s="2" t="s">
        <v>9</v>
      </c>
      <c r="C4897" s="2" t="s">
        <v>4</v>
      </c>
      <c r="D4897" s="2" t="s">
        <v>1709</v>
      </c>
      <c r="E4897" s="12" t="s">
        <v>103</v>
      </c>
      <c r="F4897" s="12" t="s">
        <v>1897</v>
      </c>
      <c r="G4897" s="2" t="s">
        <v>23</v>
      </c>
      <c r="H4897" s="2" t="s">
        <v>11</v>
      </c>
      <c r="I4897" s="2" t="s">
        <v>11</v>
      </c>
      <c r="J4897" s="17">
        <v>1000</v>
      </c>
      <c r="K4897" s="3" t="s">
        <v>2980</v>
      </c>
      <c r="L4897" s="30">
        <f>IF(M4897="1000 szt.",((J4897/N4897)/1000),IF(M4897="gram",((J4897/N4897)*1000),J4897/N4897))</f>
        <v>1000</v>
      </c>
      <c r="M4897" s="6" t="s">
        <v>19</v>
      </c>
      <c r="N4897" s="11">
        <v>1</v>
      </c>
      <c r="O4897" s="56" t="s">
        <v>1354</v>
      </c>
    </row>
    <row r="4898" spans="1:15" x14ac:dyDescent="0.3">
      <c r="A4898" s="9">
        <v>45819.263888888891</v>
      </c>
      <c r="B4898" s="2" t="s">
        <v>27</v>
      </c>
      <c r="C4898" s="2" t="s">
        <v>28</v>
      </c>
      <c r="D4898" s="2" t="s">
        <v>1711</v>
      </c>
      <c r="E4898" s="12" t="s">
        <v>5</v>
      </c>
      <c r="G4898" s="2" t="s">
        <v>27</v>
      </c>
      <c r="H4898" s="2" t="s">
        <v>7</v>
      </c>
      <c r="I4898" s="2" t="s">
        <v>7</v>
      </c>
      <c r="J4898" s="17">
        <v>70.3</v>
      </c>
      <c r="L4898" s="30">
        <f>IF(M4898="1000 szt.",((J4898/N4898)/1000),IF(M4898="gram",((J4898/N4898)*1000),J4898/N4898))</f>
        <v>0.87874999999999992</v>
      </c>
      <c r="M4898" s="6" t="s">
        <v>19</v>
      </c>
      <c r="N4898" s="11">
        <v>80</v>
      </c>
      <c r="O4898" s="56" t="s">
        <v>1354</v>
      </c>
    </row>
    <row r="4899" spans="1:15" x14ac:dyDescent="0.3">
      <c r="A4899" s="9">
        <v>45819.263888888891</v>
      </c>
      <c r="B4899" s="2" t="s">
        <v>27</v>
      </c>
      <c r="C4899" s="2" t="s">
        <v>28</v>
      </c>
      <c r="D4899" s="2" t="s">
        <v>1711</v>
      </c>
      <c r="E4899" s="12" t="s">
        <v>5</v>
      </c>
      <c r="G4899" s="2" t="s">
        <v>27</v>
      </c>
      <c r="H4899" s="2" t="s">
        <v>29</v>
      </c>
      <c r="I4899" s="2" t="s">
        <v>30</v>
      </c>
      <c r="J4899" s="17">
        <v>404.2</v>
      </c>
      <c r="L4899" s="30">
        <f>IF(M4899="1000 szt.",((J4899/N4899)/1000),IF(M4899="gram",((J4899/N4899)*1000),J4899/N4899))</f>
        <v>878.695652173913</v>
      </c>
      <c r="M4899" s="6" t="s">
        <v>31</v>
      </c>
      <c r="N4899" s="11">
        <v>0.46</v>
      </c>
      <c r="O4899" s="56" t="s">
        <v>1354</v>
      </c>
    </row>
    <row r="4900" spans="1:15" x14ac:dyDescent="0.3">
      <c r="A4900" s="9">
        <v>45819.263888888891</v>
      </c>
      <c r="B4900" s="2" t="s">
        <v>27</v>
      </c>
      <c r="C4900" s="2" t="s">
        <v>28</v>
      </c>
      <c r="D4900" s="2" t="s">
        <v>1711</v>
      </c>
      <c r="E4900" s="12" t="s">
        <v>5</v>
      </c>
      <c r="G4900" s="2" t="s">
        <v>27</v>
      </c>
      <c r="H4900" s="2" t="s">
        <v>29</v>
      </c>
      <c r="I4900" s="2" t="s">
        <v>30</v>
      </c>
      <c r="J4900" s="17">
        <v>12349.99</v>
      </c>
      <c r="L4900" s="30">
        <f>IF(M4900="1000 szt.",((J4900/N4900)/1000),IF(M4900="gram",((J4900/N4900)*1000),J4900/N4900))</f>
        <v>878.69014585556738</v>
      </c>
      <c r="M4900" s="6" t="s">
        <v>31</v>
      </c>
      <c r="N4900" s="11">
        <v>14.055</v>
      </c>
      <c r="O4900" s="56" t="s">
        <v>1354</v>
      </c>
    </row>
    <row r="4901" spans="1:15" x14ac:dyDescent="0.3">
      <c r="A4901" s="9">
        <v>45819.375</v>
      </c>
      <c r="B4901" s="2" t="s">
        <v>3</v>
      </c>
      <c r="C4901" s="2" t="s">
        <v>4</v>
      </c>
      <c r="D4901" s="2" t="s">
        <v>1709</v>
      </c>
      <c r="E4901" s="12" t="s">
        <v>60</v>
      </c>
      <c r="F4901" s="12" t="s">
        <v>1894</v>
      </c>
      <c r="G4901" s="2" t="s">
        <v>23</v>
      </c>
      <c r="H4901" s="2" t="s">
        <v>7</v>
      </c>
      <c r="I4901" s="2" t="s">
        <v>7</v>
      </c>
      <c r="J4901" s="17">
        <v>140.59</v>
      </c>
      <c r="K4901" s="3" t="s">
        <v>2981</v>
      </c>
      <c r="L4901" s="30">
        <f>IF(M4901="1000 szt.",((J4901/N4901)/1000),IF(M4901="gram",((J4901/N4901)*1000),J4901/N4901))</f>
        <v>0.87868750000000007</v>
      </c>
      <c r="M4901" s="6" t="s">
        <v>19</v>
      </c>
      <c r="N4901" s="11">
        <v>160</v>
      </c>
      <c r="O4901" s="56" t="s">
        <v>1354</v>
      </c>
    </row>
    <row r="4902" spans="1:15" x14ac:dyDescent="0.3">
      <c r="A4902" s="9">
        <v>45819.402777777781</v>
      </c>
      <c r="B4902" s="2" t="s">
        <v>27</v>
      </c>
      <c r="C4902" s="2" t="s">
        <v>32</v>
      </c>
      <c r="D4902" s="2" t="s">
        <v>1709</v>
      </c>
      <c r="E4902" s="12" t="s">
        <v>138</v>
      </c>
      <c r="G4902" s="2" t="s">
        <v>23</v>
      </c>
      <c r="H4902" s="2" t="s">
        <v>7</v>
      </c>
      <c r="I4902" s="2" t="s">
        <v>7</v>
      </c>
      <c r="J4902" s="17">
        <v>1054.43</v>
      </c>
      <c r="L4902" s="30">
        <f>IF(M4902="1000 szt.",((J4902/N4902)/1000),IF(M4902="gram",((J4902/N4902)*1000),J4902/N4902))</f>
        <v>0.87869166666666676</v>
      </c>
      <c r="M4902" s="6" t="s">
        <v>19</v>
      </c>
      <c r="N4902" s="11">
        <v>1200</v>
      </c>
      <c r="O4902" s="56" t="s">
        <v>1163</v>
      </c>
    </row>
    <row r="4903" spans="1:15" x14ac:dyDescent="0.3">
      <c r="A4903" s="9">
        <v>45819.402777777781</v>
      </c>
      <c r="B4903" s="2" t="s">
        <v>27</v>
      </c>
      <c r="C4903" s="2" t="s">
        <v>32</v>
      </c>
      <c r="D4903" s="2" t="s">
        <v>1709</v>
      </c>
      <c r="E4903" s="12" t="s">
        <v>138</v>
      </c>
      <c r="G4903" s="2" t="s">
        <v>23</v>
      </c>
      <c r="H4903" s="2" t="s">
        <v>7</v>
      </c>
      <c r="I4903" s="2" t="s">
        <v>7</v>
      </c>
      <c r="J4903" s="17">
        <v>527.21</v>
      </c>
      <c r="L4903" s="30">
        <f>IF(M4903="1000 szt.",((J4903/N4903)/1000),IF(M4903="gram",((J4903/N4903)*1000),J4903/N4903))</f>
        <v>0.87868333333333337</v>
      </c>
      <c r="M4903" s="6" t="s">
        <v>19</v>
      </c>
      <c r="N4903" s="11">
        <v>600</v>
      </c>
      <c r="O4903" s="56" t="s">
        <v>1163</v>
      </c>
    </row>
    <row r="4904" spans="1:15" x14ac:dyDescent="0.3">
      <c r="A4904" s="9">
        <v>45819.854166666664</v>
      </c>
      <c r="B4904" s="2" t="s">
        <v>9</v>
      </c>
      <c r="C4904" s="2" t="s">
        <v>4</v>
      </c>
      <c r="D4904" s="2" t="s">
        <v>1708</v>
      </c>
      <c r="E4904" s="12" t="s">
        <v>25</v>
      </c>
      <c r="F4904" s="12" t="s">
        <v>1896</v>
      </c>
      <c r="G4904" s="2" t="s">
        <v>26</v>
      </c>
      <c r="H4904" s="2" t="s">
        <v>37</v>
      </c>
      <c r="I4904" s="2" t="s">
        <v>324</v>
      </c>
      <c r="J4904" s="17">
        <v>130000</v>
      </c>
      <c r="L4904" s="30">
        <f>IF(M4904="1000 szt.",((J4904/N4904)/1000),IF(M4904="gram",((J4904/N4904)*1000),J4904/N4904))</f>
        <v>130000</v>
      </c>
      <c r="M4904" s="6" t="s">
        <v>19</v>
      </c>
      <c r="N4904" s="11">
        <v>1</v>
      </c>
      <c r="O4904" s="56" t="s">
        <v>1354</v>
      </c>
    </row>
    <row r="4905" spans="1:15" x14ac:dyDescent="0.3">
      <c r="A4905" s="9">
        <v>45819.881944444445</v>
      </c>
      <c r="B4905" s="2" t="s">
        <v>27</v>
      </c>
      <c r="C4905" s="2" t="s">
        <v>28</v>
      </c>
      <c r="D4905" s="2" t="s">
        <v>1711</v>
      </c>
      <c r="E4905" s="12" t="s">
        <v>69</v>
      </c>
      <c r="G4905" s="2" t="s">
        <v>27</v>
      </c>
      <c r="H4905" s="2" t="s">
        <v>7</v>
      </c>
      <c r="I4905" s="2" t="s">
        <v>7</v>
      </c>
      <c r="J4905" s="17">
        <v>69767.990000000005</v>
      </c>
      <c r="L4905" s="30">
        <f>IF(M4905="1000 szt.",((J4905/N4905)/1000),IF(M4905="gram",((J4905/N4905)*1000),J4905/N4905))</f>
        <v>0.87869005037783376</v>
      </c>
      <c r="M4905" s="6" t="s">
        <v>19</v>
      </c>
      <c r="N4905" s="11">
        <v>79400</v>
      </c>
      <c r="O4905" s="56" t="s">
        <v>1354</v>
      </c>
    </row>
    <row r="4906" spans="1:15" x14ac:dyDescent="0.3">
      <c r="A4906" s="9">
        <v>45819.416666666664</v>
      </c>
      <c r="B4906" s="2" t="s">
        <v>27</v>
      </c>
      <c r="C4906" s="2" t="s">
        <v>32</v>
      </c>
      <c r="D4906" s="2" t="s">
        <v>1716</v>
      </c>
      <c r="E4906" s="12" t="s">
        <v>59</v>
      </c>
      <c r="G4906" s="2" t="s">
        <v>26</v>
      </c>
      <c r="H4906" s="2" t="s">
        <v>10</v>
      </c>
      <c r="I4906" s="2" t="s">
        <v>35</v>
      </c>
      <c r="J4906" s="17">
        <v>1534.59</v>
      </c>
      <c r="L4906" s="30">
        <f>IF(M4906="1000 szt.",((J4906/N4906)/1000),IF(M4906="gram",((J4906/N4906)*1000),J4906/N4906))</f>
        <v>45000.000000000007</v>
      </c>
      <c r="M4906" s="6" t="s">
        <v>31</v>
      </c>
      <c r="N4906" s="11">
        <v>3.4101999999999993E-2</v>
      </c>
      <c r="O4906" s="56" t="s">
        <v>1354</v>
      </c>
    </row>
    <row r="4907" spans="1:15" x14ac:dyDescent="0.3">
      <c r="A4907" s="9">
        <v>45819.951388888891</v>
      </c>
      <c r="B4907" s="2" t="s">
        <v>27</v>
      </c>
      <c r="C4907" s="2" t="s">
        <v>28</v>
      </c>
      <c r="D4907" s="2" t="s">
        <v>1714</v>
      </c>
      <c r="E4907" s="12" t="s">
        <v>33</v>
      </c>
      <c r="G4907" s="2" t="s">
        <v>27</v>
      </c>
      <c r="H4907" s="2" t="s">
        <v>37</v>
      </c>
      <c r="I4907" s="2" t="s">
        <v>38</v>
      </c>
      <c r="J4907" s="17">
        <v>120000</v>
      </c>
      <c r="L4907" s="30">
        <f>IF(M4907="1000 szt.",((J4907/N4907)/1000),IF(M4907="gram",((J4907/N4907)*1000),J4907/N4907))</f>
        <v>120000</v>
      </c>
      <c r="M4907" s="6" t="s">
        <v>19</v>
      </c>
      <c r="N4907" s="11">
        <v>1</v>
      </c>
      <c r="O4907" s="56" t="s">
        <v>1354</v>
      </c>
    </row>
    <row r="4908" spans="1:15" x14ac:dyDescent="0.3">
      <c r="A4908" s="9">
        <v>45820.28125</v>
      </c>
      <c r="B4908" s="2" t="s">
        <v>27</v>
      </c>
      <c r="C4908" s="2" t="s">
        <v>32</v>
      </c>
      <c r="D4908" s="2" t="s">
        <v>1708</v>
      </c>
      <c r="E4908" s="12" t="s">
        <v>452</v>
      </c>
      <c r="G4908" s="2" t="s">
        <v>23</v>
      </c>
      <c r="H4908" s="2" t="s">
        <v>7</v>
      </c>
      <c r="I4908" s="2" t="s">
        <v>7</v>
      </c>
      <c r="J4908" s="17">
        <v>1107.1500000000001</v>
      </c>
      <c r="L4908" s="30">
        <f>IF(M4908="1000 szt.",((J4908/N4908)/1000),IF(M4908="gram",((J4908/N4908)*1000),J4908/N4908))</f>
        <v>0.87869047619047624</v>
      </c>
      <c r="M4908" s="6" t="s">
        <v>19</v>
      </c>
      <c r="N4908" s="11">
        <v>1260</v>
      </c>
      <c r="O4908" s="56" t="s">
        <v>1354</v>
      </c>
    </row>
    <row r="4909" spans="1:15" x14ac:dyDescent="0.3">
      <c r="A4909" s="9">
        <v>45820.375</v>
      </c>
      <c r="B4909" s="2" t="s">
        <v>27</v>
      </c>
      <c r="C4909" s="2" t="s">
        <v>28</v>
      </c>
      <c r="D4909" s="2" t="s">
        <v>1709</v>
      </c>
      <c r="E4909" s="12" t="s">
        <v>52</v>
      </c>
      <c r="G4909" s="2" t="s">
        <v>27</v>
      </c>
      <c r="H4909" s="2" t="s">
        <v>7</v>
      </c>
      <c r="I4909" s="2" t="s">
        <v>7</v>
      </c>
      <c r="J4909" s="17">
        <v>193.31</v>
      </c>
      <c r="L4909" s="30">
        <f>IF(M4909="1000 szt.",((J4909/N4909)/1000),IF(M4909="gram",((J4909/N4909)*1000),J4909/N4909))</f>
        <v>0.87868181818181823</v>
      </c>
      <c r="M4909" s="6" t="s">
        <v>19</v>
      </c>
      <c r="N4909" s="11">
        <v>220</v>
      </c>
      <c r="O4909" s="56" t="s">
        <v>1354</v>
      </c>
    </row>
    <row r="4910" spans="1:15" x14ac:dyDescent="0.3">
      <c r="A4910" s="9">
        <v>45820.3125</v>
      </c>
      <c r="B4910" s="2" t="s">
        <v>27</v>
      </c>
      <c r="C4910" s="2" t="s">
        <v>28</v>
      </c>
      <c r="D4910" s="2" t="s">
        <v>1708</v>
      </c>
      <c r="E4910" s="12" t="s">
        <v>25</v>
      </c>
      <c r="G4910" s="2" t="s">
        <v>27</v>
      </c>
      <c r="H4910" s="2" t="s">
        <v>37</v>
      </c>
      <c r="I4910" s="2" t="s">
        <v>38</v>
      </c>
      <c r="J4910" s="17">
        <v>135000</v>
      </c>
      <c r="K4910" s="3" t="s">
        <v>991</v>
      </c>
      <c r="L4910" s="30">
        <f>IF(M4910="1000 szt.",((J4910/N4910)/1000),IF(M4910="gram",((J4910/N4910)*1000),J4910/N4910))</f>
        <v>135000</v>
      </c>
      <c r="M4910" s="6" t="s">
        <v>19</v>
      </c>
      <c r="N4910" s="11">
        <v>1</v>
      </c>
      <c r="O4910" s="56" t="s">
        <v>1166</v>
      </c>
    </row>
    <row r="4911" spans="1:15" x14ac:dyDescent="0.3">
      <c r="A4911" s="9">
        <v>45820.3125</v>
      </c>
      <c r="B4911" s="2" t="s">
        <v>27</v>
      </c>
      <c r="C4911" s="2" t="s">
        <v>28</v>
      </c>
      <c r="D4911" s="2" t="s">
        <v>1708</v>
      </c>
      <c r="E4911" s="12" t="s">
        <v>25</v>
      </c>
      <c r="G4911" s="2" t="s">
        <v>27</v>
      </c>
      <c r="H4911" s="2" t="s">
        <v>37</v>
      </c>
      <c r="I4911" s="2" t="s">
        <v>38</v>
      </c>
      <c r="J4911" s="17">
        <v>35000</v>
      </c>
      <c r="K4911" s="3" t="s">
        <v>2982</v>
      </c>
      <c r="L4911" s="30">
        <f>IF(M4911="1000 szt.",((J4911/N4911)/1000),IF(M4911="gram",((J4911/N4911)*1000),J4911/N4911))</f>
        <v>35000</v>
      </c>
      <c r="M4911" s="6" t="s">
        <v>19</v>
      </c>
      <c r="N4911" s="11">
        <v>1</v>
      </c>
      <c r="O4911" s="56" t="s">
        <v>1166</v>
      </c>
    </row>
    <row r="4912" spans="1:15" x14ac:dyDescent="0.3">
      <c r="A4912" s="9">
        <v>45820.3125</v>
      </c>
      <c r="B4912" s="2" t="s">
        <v>27</v>
      </c>
      <c r="C4912" s="2" t="s">
        <v>28</v>
      </c>
      <c r="D4912" s="2" t="s">
        <v>1708</v>
      </c>
      <c r="E4912" s="12" t="s">
        <v>25</v>
      </c>
      <c r="G4912" s="2" t="s">
        <v>27</v>
      </c>
      <c r="H4912" s="2" t="s">
        <v>37</v>
      </c>
      <c r="I4912" s="2" t="s">
        <v>38</v>
      </c>
      <c r="J4912" s="17">
        <v>65000</v>
      </c>
      <c r="K4912" s="3" t="s">
        <v>2983</v>
      </c>
      <c r="L4912" s="30">
        <f>IF(M4912="1000 szt.",((J4912/N4912)/1000),IF(M4912="gram",((J4912/N4912)*1000),J4912/N4912))</f>
        <v>65000</v>
      </c>
      <c r="M4912" s="6" t="s">
        <v>19</v>
      </c>
      <c r="N4912" s="11">
        <v>1</v>
      </c>
      <c r="O4912" s="56" t="s">
        <v>1166</v>
      </c>
    </row>
    <row r="4913" spans="1:15" x14ac:dyDescent="0.3">
      <c r="A4913" s="9">
        <v>45820.3125</v>
      </c>
      <c r="B4913" s="2" t="s">
        <v>27</v>
      </c>
      <c r="C4913" s="2" t="s">
        <v>28</v>
      </c>
      <c r="D4913" s="2" t="s">
        <v>1708</v>
      </c>
      <c r="E4913" s="12" t="s">
        <v>25</v>
      </c>
      <c r="G4913" s="2" t="s">
        <v>27</v>
      </c>
      <c r="H4913" s="2" t="s">
        <v>37</v>
      </c>
      <c r="I4913" s="2" t="s">
        <v>38</v>
      </c>
      <c r="J4913" s="17">
        <v>130000</v>
      </c>
      <c r="K4913" s="3" t="s">
        <v>991</v>
      </c>
      <c r="L4913" s="30">
        <f>IF(M4913="1000 szt.",((J4913/N4913)/1000),IF(M4913="gram",((J4913/N4913)*1000),J4913/N4913))</f>
        <v>130000</v>
      </c>
      <c r="M4913" s="6" t="s">
        <v>19</v>
      </c>
      <c r="N4913" s="11">
        <v>1</v>
      </c>
      <c r="O4913" s="56" t="s">
        <v>1166</v>
      </c>
    </row>
    <row r="4914" spans="1:15" x14ac:dyDescent="0.3">
      <c r="A4914" s="9">
        <v>45820.475694444445</v>
      </c>
      <c r="B4914" s="2" t="s">
        <v>9</v>
      </c>
      <c r="C4914" s="2" t="s">
        <v>4</v>
      </c>
      <c r="D4914" s="2" t="s">
        <v>1709</v>
      </c>
      <c r="E4914" s="12" t="s">
        <v>60</v>
      </c>
      <c r="F4914" s="12" t="s">
        <v>1894</v>
      </c>
      <c r="G4914" s="2" t="s">
        <v>23</v>
      </c>
      <c r="H4914" s="2" t="s">
        <v>45</v>
      </c>
      <c r="I4914" s="2" t="s">
        <v>45</v>
      </c>
      <c r="J4914" s="17">
        <v>8000</v>
      </c>
      <c r="K4914" s="3" t="s">
        <v>2984</v>
      </c>
      <c r="L4914" s="30">
        <f>IF(M4914="1000 szt.",((J4914/N4914)/1000),IF(M4914="gram",((J4914/N4914)*1000),J4914/N4914))</f>
        <v>40</v>
      </c>
      <c r="M4914" s="6" t="s">
        <v>19</v>
      </c>
      <c r="N4914" s="11">
        <v>200</v>
      </c>
      <c r="O4914" s="56" t="s">
        <v>1354</v>
      </c>
    </row>
    <row r="4915" spans="1:15" x14ac:dyDescent="0.3">
      <c r="A4915" s="9">
        <v>45820.604166666664</v>
      </c>
      <c r="B4915" s="2" t="s">
        <v>27</v>
      </c>
      <c r="C4915" s="2" t="s">
        <v>28</v>
      </c>
      <c r="D4915" s="2" t="s">
        <v>1708</v>
      </c>
      <c r="E4915" s="12" t="s">
        <v>174</v>
      </c>
      <c r="G4915" s="2" t="s">
        <v>27</v>
      </c>
      <c r="H4915" s="2" t="s">
        <v>10</v>
      </c>
      <c r="I4915" s="2" t="s">
        <v>35</v>
      </c>
      <c r="J4915" s="17">
        <v>30</v>
      </c>
      <c r="K4915" s="3" t="s">
        <v>2985</v>
      </c>
      <c r="L4915" s="30">
        <f>IF(M4915="1000 szt.",((J4915/N4915)/1000),IF(M4915="gram",((J4915/N4915)*1000),J4915/N4915))</f>
        <v>40000</v>
      </c>
      <c r="M4915" s="6" t="s">
        <v>31</v>
      </c>
      <c r="N4915" s="11">
        <v>7.5000000000000002E-4</v>
      </c>
      <c r="O4915" s="56" t="s">
        <v>1166</v>
      </c>
    </row>
    <row r="4916" spans="1:15" x14ac:dyDescent="0.3">
      <c r="A4916" s="9">
        <v>45821.041666666664</v>
      </c>
      <c r="B4916" s="2" t="s">
        <v>9</v>
      </c>
      <c r="C4916" s="2" t="s">
        <v>4</v>
      </c>
      <c r="D4916" s="2" t="s">
        <v>1708</v>
      </c>
      <c r="E4916" s="12" t="s">
        <v>58</v>
      </c>
      <c r="F4916" s="12" t="s">
        <v>1895</v>
      </c>
      <c r="G4916" s="2" t="s">
        <v>23</v>
      </c>
      <c r="H4916" s="2" t="s">
        <v>37</v>
      </c>
      <c r="I4916" s="2" t="s">
        <v>364</v>
      </c>
      <c r="J4916" s="17">
        <v>25000</v>
      </c>
      <c r="K4916" s="3" t="s">
        <v>2982</v>
      </c>
      <c r="L4916" s="30">
        <f>IF(M4916="1000 szt.",((J4916/N4916)/1000),IF(M4916="gram",((J4916/N4916)*1000),J4916/N4916))</f>
        <v>25000</v>
      </c>
      <c r="M4916" s="6" t="s">
        <v>19</v>
      </c>
      <c r="N4916" s="11">
        <v>1</v>
      </c>
      <c r="O4916" s="56" t="s">
        <v>1354</v>
      </c>
    </row>
    <row r="4917" spans="1:15" x14ac:dyDescent="0.3">
      <c r="A4917" s="9">
        <v>45820.833333333336</v>
      </c>
      <c r="B4917" s="2" t="s">
        <v>27</v>
      </c>
      <c r="C4917" s="2" t="s">
        <v>28</v>
      </c>
      <c r="D4917" s="2" t="s">
        <v>1708</v>
      </c>
      <c r="E4917" s="12" t="s">
        <v>25</v>
      </c>
      <c r="G4917" s="2" t="s">
        <v>27</v>
      </c>
      <c r="H4917" s="2" t="s">
        <v>7</v>
      </c>
      <c r="I4917" s="2" t="s">
        <v>7</v>
      </c>
      <c r="J4917" s="17">
        <v>23548.89</v>
      </c>
      <c r="L4917" s="30">
        <f>IF(M4917="1000 szt.",((J4917/N4917)/1000),IF(M4917="gram",((J4917/N4917)*1000),J4917/N4917))</f>
        <v>0.87868992537313428</v>
      </c>
      <c r="M4917" s="6" t="s">
        <v>19</v>
      </c>
      <c r="N4917" s="11">
        <v>26800</v>
      </c>
      <c r="O4917" s="56" t="s">
        <v>1178</v>
      </c>
    </row>
    <row r="4918" spans="1:15" x14ac:dyDescent="0.3">
      <c r="A4918" s="9">
        <v>45821.520833333336</v>
      </c>
      <c r="B4918" s="2" t="s">
        <v>3</v>
      </c>
      <c r="C4918" s="2" t="s">
        <v>4</v>
      </c>
      <c r="D4918" s="2" t="s">
        <v>1708</v>
      </c>
      <c r="E4918" s="12" t="s">
        <v>71</v>
      </c>
      <c r="F4918" s="12" t="s">
        <v>1898</v>
      </c>
      <c r="G4918" s="2" t="s">
        <v>23</v>
      </c>
      <c r="H4918" s="2" t="s">
        <v>7</v>
      </c>
      <c r="I4918" s="2" t="s">
        <v>7</v>
      </c>
      <c r="J4918" s="17">
        <v>52.72</v>
      </c>
      <c r="K4918" s="3" t="s">
        <v>2986</v>
      </c>
      <c r="L4918" s="30">
        <f>IF(M4918="1000 szt.",((J4918/N4918)/1000),IF(M4918="gram",((J4918/N4918)*1000),J4918/N4918))</f>
        <v>0.8786666666666666</v>
      </c>
      <c r="M4918" s="6" t="s">
        <v>19</v>
      </c>
      <c r="N4918" s="11">
        <v>60</v>
      </c>
      <c r="O4918" s="56" t="s">
        <v>1354</v>
      </c>
    </row>
    <row r="4919" spans="1:15" x14ac:dyDescent="0.3">
      <c r="A4919" s="9">
        <v>45821.527777777781</v>
      </c>
      <c r="B4919" s="2" t="s">
        <v>3</v>
      </c>
      <c r="C4919" s="2" t="s">
        <v>4</v>
      </c>
      <c r="D4919" s="2" t="s">
        <v>1708</v>
      </c>
      <c r="E4919" s="12" t="s">
        <v>71</v>
      </c>
      <c r="F4919" s="12" t="s">
        <v>1898</v>
      </c>
      <c r="G4919" s="2" t="s">
        <v>23</v>
      </c>
      <c r="H4919" s="2" t="s">
        <v>7</v>
      </c>
      <c r="I4919" s="2" t="s">
        <v>7</v>
      </c>
      <c r="J4919" s="17">
        <v>80.84</v>
      </c>
      <c r="K4919" s="3" t="s">
        <v>2987</v>
      </c>
      <c r="L4919" s="30">
        <f>IF(M4919="1000 szt.",((J4919/N4919)/1000),IF(M4919="gram",((J4919/N4919)*1000),J4919/N4919))</f>
        <v>0.8786956521739131</v>
      </c>
      <c r="M4919" s="6" t="s">
        <v>19</v>
      </c>
      <c r="N4919" s="11">
        <v>92</v>
      </c>
      <c r="O4919" s="56" t="s">
        <v>1354</v>
      </c>
    </row>
    <row r="4920" spans="1:15" x14ac:dyDescent="0.3">
      <c r="A4920" s="9">
        <v>45821.444444444445</v>
      </c>
      <c r="B4920" s="2" t="s">
        <v>27</v>
      </c>
      <c r="C4920" s="2" t="s">
        <v>32</v>
      </c>
      <c r="D4920" s="2" t="s">
        <v>1709</v>
      </c>
      <c r="E4920" s="12" t="s">
        <v>60</v>
      </c>
      <c r="G4920" s="2" t="s">
        <v>23</v>
      </c>
      <c r="H4920" s="2" t="s">
        <v>37</v>
      </c>
      <c r="I4920" s="2" t="s">
        <v>38</v>
      </c>
      <c r="J4920" s="17">
        <v>80000</v>
      </c>
      <c r="K4920" s="3" t="s">
        <v>1006</v>
      </c>
      <c r="L4920" s="30">
        <f>IF(M4920="1000 szt.",((J4920/N4920)/1000),IF(M4920="gram",((J4920/N4920)*1000),J4920/N4920))</f>
        <v>80000</v>
      </c>
      <c r="M4920" s="6" t="s">
        <v>19</v>
      </c>
      <c r="N4920" s="11">
        <v>1</v>
      </c>
      <c r="O4920" s="56" t="s">
        <v>1166</v>
      </c>
    </row>
    <row r="4921" spans="1:15" x14ac:dyDescent="0.3">
      <c r="A4921" s="9">
        <v>45820.649305555555</v>
      </c>
      <c r="B4921" s="2" t="s">
        <v>27</v>
      </c>
      <c r="C4921" s="2" t="s">
        <v>28</v>
      </c>
      <c r="D4921" s="2" t="s">
        <v>1709</v>
      </c>
      <c r="E4921" s="12" t="s">
        <v>1709</v>
      </c>
      <c r="G4921" s="2" t="s">
        <v>27</v>
      </c>
      <c r="H4921" s="2" t="s">
        <v>29</v>
      </c>
      <c r="I4921" s="2" t="s">
        <v>30</v>
      </c>
      <c r="J4921" s="17">
        <v>4332820.3899999997</v>
      </c>
      <c r="L4921" s="30">
        <f>IF(M4921="1000 szt.",((J4921/N4921)/1000),IF(M4921="gram",((J4921/N4921)*1000),J4921/N4921))</f>
        <v>878.68999999999994</v>
      </c>
      <c r="M4921" s="6" t="s">
        <v>31</v>
      </c>
      <c r="N4921" s="11">
        <v>4931</v>
      </c>
      <c r="O4921" s="56" t="s">
        <v>3874</v>
      </c>
    </row>
    <row r="4922" spans="1:15" x14ac:dyDescent="0.3">
      <c r="A4922" s="9">
        <v>45820.649305555555</v>
      </c>
      <c r="B4922" s="2" t="s">
        <v>27</v>
      </c>
      <c r="C4922" s="2" t="s">
        <v>28</v>
      </c>
      <c r="D4922" s="2" t="s">
        <v>1709</v>
      </c>
      <c r="E4922" s="12" t="s">
        <v>1709</v>
      </c>
      <c r="G4922" s="2" t="s">
        <v>27</v>
      </c>
      <c r="H4922" s="2" t="s">
        <v>29</v>
      </c>
      <c r="I4922" s="2" t="s">
        <v>134</v>
      </c>
      <c r="J4922" s="17">
        <v>19778.400000000001</v>
      </c>
      <c r="L4922" s="30">
        <f>IF(M4922="1000 szt.",((J4922/N4922)/1000),IF(M4922="gram",((J4922/N4922)*1000),J4922/N4922))</f>
        <v>20.100000000000001</v>
      </c>
      <c r="M4922" s="6" t="s">
        <v>31</v>
      </c>
      <c r="N4922" s="11">
        <v>984</v>
      </c>
      <c r="O4922" s="56" t="s">
        <v>3874</v>
      </c>
    </row>
    <row r="4923" spans="1:15" x14ac:dyDescent="0.3">
      <c r="A4923" s="9">
        <v>45791.729166666664</v>
      </c>
      <c r="B4923" s="2" t="s">
        <v>27</v>
      </c>
      <c r="C4923" s="2" t="s">
        <v>28</v>
      </c>
      <c r="D4923" s="2" t="s">
        <v>1716</v>
      </c>
      <c r="E4923" s="12" t="s">
        <v>1034</v>
      </c>
      <c r="G4923" s="2" t="s">
        <v>27</v>
      </c>
      <c r="H4923" s="2" t="s">
        <v>7</v>
      </c>
      <c r="I4923" s="2" t="s">
        <v>7</v>
      </c>
      <c r="J4923" s="17">
        <v>19689.599999999999</v>
      </c>
      <c r="L4923" s="30">
        <f>IF(M4923="1000 szt.",((J4923/N4923)/1000),IF(M4923="gram",((J4923/N4923)*1000),J4923/N4923))</f>
        <v>0.87899999999999989</v>
      </c>
      <c r="M4923" s="6" t="s">
        <v>19</v>
      </c>
      <c r="N4923" s="11">
        <v>22400</v>
      </c>
      <c r="O4923" s="56" t="s">
        <v>1166</v>
      </c>
    </row>
    <row r="4924" spans="1:15" x14ac:dyDescent="0.3">
      <c r="A4924" s="9">
        <v>45791.729166666664</v>
      </c>
      <c r="B4924" s="2" t="s">
        <v>27</v>
      </c>
      <c r="C4924" s="2" t="s">
        <v>28</v>
      </c>
      <c r="D4924" s="2" t="s">
        <v>1716</v>
      </c>
      <c r="E4924" s="12" t="s">
        <v>1034</v>
      </c>
      <c r="G4924" s="2" t="s">
        <v>27</v>
      </c>
      <c r="H4924" s="2" t="s">
        <v>45</v>
      </c>
      <c r="I4924" s="2" t="s">
        <v>45</v>
      </c>
      <c r="J4924" s="17">
        <v>4136</v>
      </c>
      <c r="L4924" s="30">
        <f>IF(M4924="1000 szt.",((J4924/N4924)/1000),IF(M4924="gram",((J4924/N4924)*1000),J4924/N4924))</f>
        <v>3.52</v>
      </c>
      <c r="M4924" s="6" t="s">
        <v>46</v>
      </c>
      <c r="N4924" s="11">
        <v>1175</v>
      </c>
      <c r="O4924" s="56" t="s">
        <v>1166</v>
      </c>
    </row>
    <row r="4925" spans="1:15" x14ac:dyDescent="0.3">
      <c r="A4925" s="9">
        <v>45821.503472222219</v>
      </c>
      <c r="B4925" s="2" t="s">
        <v>9</v>
      </c>
      <c r="C4925" s="2" t="s">
        <v>4</v>
      </c>
      <c r="D4925" s="2" t="s">
        <v>1714</v>
      </c>
      <c r="E4925" s="12" t="s">
        <v>1907</v>
      </c>
      <c r="F4925" s="12" t="s">
        <v>1718</v>
      </c>
      <c r="G4925" s="2" t="s">
        <v>16</v>
      </c>
      <c r="H4925" s="2" t="s">
        <v>17</v>
      </c>
      <c r="I4925" s="2" t="s">
        <v>1940</v>
      </c>
      <c r="J4925" s="17">
        <v>4</v>
      </c>
      <c r="K4925" s="3" t="s">
        <v>2988</v>
      </c>
      <c r="L4925" s="30">
        <f>IF(M4925="1000 szt.",((J4925/N4925)/1000),IF(M4925="gram",((J4925/N4925)*1000),J4925/N4925))</f>
        <v>4</v>
      </c>
      <c r="M4925" s="6" t="s">
        <v>19</v>
      </c>
      <c r="N4925" s="11">
        <v>1</v>
      </c>
      <c r="O4925" s="56" t="s">
        <v>1354</v>
      </c>
    </row>
    <row r="4926" spans="1:15" x14ac:dyDescent="0.3">
      <c r="A4926" s="9">
        <v>45821.569444444445</v>
      </c>
      <c r="B4926" s="2" t="s">
        <v>3</v>
      </c>
      <c r="C4926" s="2" t="s">
        <v>4</v>
      </c>
      <c r="D4926" s="2" t="s">
        <v>1713</v>
      </c>
      <c r="E4926" s="12" t="s">
        <v>3896</v>
      </c>
      <c r="F4926" s="12" t="s">
        <v>1697</v>
      </c>
      <c r="G4926" s="2" t="s">
        <v>16</v>
      </c>
      <c r="H4926" s="2" t="s">
        <v>10</v>
      </c>
      <c r="I4926" s="2" t="s">
        <v>35</v>
      </c>
      <c r="J4926" s="17">
        <v>3000</v>
      </c>
      <c r="L4926" s="30">
        <f>IF(M4926="1000 szt.",((J4926/N4926)/1000),IF(M4926="gram",((J4926/N4926)*1000),J4926/N4926))</f>
        <v>50000</v>
      </c>
      <c r="M4926" s="6" t="s">
        <v>31</v>
      </c>
      <c r="N4926" s="11">
        <v>0.06</v>
      </c>
      <c r="O4926" s="56" t="s">
        <v>1354</v>
      </c>
    </row>
    <row r="4927" spans="1:15" x14ac:dyDescent="0.3">
      <c r="A4927" s="9">
        <v>45821.993055555555</v>
      </c>
      <c r="B4927" s="2" t="s">
        <v>3</v>
      </c>
      <c r="C4927" s="2" t="s">
        <v>4</v>
      </c>
      <c r="D4927" s="2" t="s">
        <v>1708</v>
      </c>
      <c r="E4927" s="12" t="s">
        <v>25</v>
      </c>
      <c r="F4927" s="12" t="s">
        <v>1901</v>
      </c>
      <c r="G4927" s="2" t="s">
        <v>26</v>
      </c>
      <c r="H4927" s="2" t="s">
        <v>7</v>
      </c>
      <c r="I4927" s="2" t="s">
        <v>7</v>
      </c>
      <c r="J4927" s="17">
        <v>131.80000000000001</v>
      </c>
      <c r="L4927" s="30">
        <f>IF(M4927="1000 szt.",((J4927/N4927)/1000),IF(M4927="gram",((J4927/N4927)*1000),J4927/N4927))</f>
        <v>0.87866666666666671</v>
      </c>
      <c r="M4927" s="6" t="s">
        <v>19</v>
      </c>
      <c r="N4927" s="11">
        <v>150</v>
      </c>
      <c r="O4927" s="56" t="s">
        <v>1354</v>
      </c>
    </row>
    <row r="4928" spans="1:15" x14ac:dyDescent="0.3">
      <c r="A4928" s="9">
        <v>45822.451388888891</v>
      </c>
      <c r="B4928" s="2" t="s">
        <v>3</v>
      </c>
      <c r="C4928" s="2" t="s">
        <v>4</v>
      </c>
      <c r="D4928" s="2" t="s">
        <v>1709</v>
      </c>
      <c r="E4928" s="12" t="s">
        <v>103</v>
      </c>
      <c r="F4928" s="12" t="s">
        <v>1897</v>
      </c>
      <c r="G4928" s="2" t="s">
        <v>23</v>
      </c>
      <c r="H4928" s="2" t="s">
        <v>17</v>
      </c>
      <c r="I4928" s="2" t="s">
        <v>18</v>
      </c>
      <c r="J4928" s="17">
        <v>1.8</v>
      </c>
      <c r="K4928" s="3" t="s">
        <v>2989</v>
      </c>
      <c r="L4928" s="30">
        <f>IF(M4928="1000 szt.",((J4928/N4928)/1000),IF(M4928="gram",((J4928/N4928)*1000),J4928/N4928))</f>
        <v>0.9</v>
      </c>
      <c r="M4928" s="6" t="s">
        <v>19</v>
      </c>
      <c r="N4928" s="11">
        <v>2</v>
      </c>
      <c r="O4928" s="56" t="s">
        <v>1354</v>
      </c>
    </row>
    <row r="4929" spans="1:15" ht="20.399999999999999" x14ac:dyDescent="0.3">
      <c r="A4929" s="9">
        <v>45822.520833333336</v>
      </c>
      <c r="B4929" s="2" t="s">
        <v>3</v>
      </c>
      <c r="C4929" s="2" t="s">
        <v>4</v>
      </c>
      <c r="D4929" s="2" t="s">
        <v>1708</v>
      </c>
      <c r="E4929" s="12" t="s">
        <v>58</v>
      </c>
      <c r="F4929" s="12" t="s">
        <v>1895</v>
      </c>
      <c r="G4929" s="2" t="s">
        <v>23</v>
      </c>
      <c r="H4929" s="2" t="s">
        <v>7</v>
      </c>
      <c r="I4929" s="2" t="s">
        <v>7</v>
      </c>
      <c r="J4929" s="17">
        <v>158.16</v>
      </c>
      <c r="K4929" s="3" t="s">
        <v>2990</v>
      </c>
      <c r="L4929" s="30">
        <f>IF(M4929="1000 szt.",((J4929/N4929)/1000),IF(M4929="gram",((J4929/N4929)*1000),J4929/N4929))</f>
        <v>0.8786666666666666</v>
      </c>
      <c r="M4929" s="6" t="s">
        <v>19</v>
      </c>
      <c r="N4929" s="11">
        <v>180</v>
      </c>
      <c r="O4929" s="56" t="s">
        <v>1354</v>
      </c>
    </row>
    <row r="4930" spans="1:15" x14ac:dyDescent="0.3">
      <c r="A4930" s="9">
        <v>45822.520833333336</v>
      </c>
      <c r="B4930" s="2" t="s">
        <v>3</v>
      </c>
      <c r="C4930" s="2" t="s">
        <v>4</v>
      </c>
      <c r="D4930" s="2" t="s">
        <v>1708</v>
      </c>
      <c r="E4930" s="12" t="s">
        <v>58</v>
      </c>
      <c r="F4930" s="12" t="s">
        <v>1895</v>
      </c>
      <c r="G4930" s="2" t="s">
        <v>23</v>
      </c>
      <c r="H4930" s="2" t="s">
        <v>11</v>
      </c>
      <c r="I4930" s="2" t="s">
        <v>11</v>
      </c>
      <c r="J4930" s="17">
        <v>37.5</v>
      </c>
      <c r="K4930" s="3" t="s">
        <v>298</v>
      </c>
      <c r="L4930" s="30">
        <f>IF(M4930="1000 szt.",((J4930/N4930)/1000),IF(M4930="gram",((J4930/N4930)*1000),J4930/N4930))</f>
        <v>15</v>
      </c>
      <c r="M4930" s="6" t="s">
        <v>31</v>
      </c>
      <c r="N4930" s="11">
        <v>2.5</v>
      </c>
      <c r="O4930" s="56" t="s">
        <v>1354</v>
      </c>
    </row>
    <row r="4931" spans="1:15" x14ac:dyDescent="0.3">
      <c r="A4931" s="9">
        <v>45822.17083333333</v>
      </c>
      <c r="B4931" s="2" t="s">
        <v>27</v>
      </c>
      <c r="C4931" s="2" t="s">
        <v>32</v>
      </c>
      <c r="D4931" s="2" t="s">
        <v>1716</v>
      </c>
      <c r="E4931" s="12" t="s">
        <v>1034</v>
      </c>
      <c r="G4931" s="2" t="s">
        <v>26</v>
      </c>
      <c r="H4931" s="2" t="s">
        <v>7</v>
      </c>
      <c r="I4931" s="2" t="s">
        <v>7</v>
      </c>
      <c r="J4931" s="17">
        <v>26360.7</v>
      </c>
      <c r="L4931" s="30">
        <f>IF(M4931="1000 szt.",((J4931/N4931)/1000),IF(M4931="gram",((J4931/N4931)*1000),J4931/N4931))</f>
        <v>0.87868999999999997</v>
      </c>
      <c r="M4931" s="6" t="s">
        <v>19</v>
      </c>
      <c r="N4931" s="11">
        <v>30000</v>
      </c>
      <c r="O4931" s="56" t="s">
        <v>1354</v>
      </c>
    </row>
    <row r="4932" spans="1:15" x14ac:dyDescent="0.3">
      <c r="A4932" s="9">
        <v>45822.347222222219</v>
      </c>
      <c r="B4932" s="2" t="s">
        <v>27</v>
      </c>
      <c r="C4932" s="2" t="s">
        <v>32</v>
      </c>
      <c r="D4932" s="2" t="s">
        <v>1708</v>
      </c>
      <c r="E4932" s="12" t="s">
        <v>174</v>
      </c>
      <c r="G4932" s="2" t="s">
        <v>26</v>
      </c>
      <c r="H4932" s="2" t="s">
        <v>7</v>
      </c>
      <c r="I4932" s="2" t="s">
        <v>7</v>
      </c>
      <c r="J4932" s="17">
        <v>26360.7</v>
      </c>
      <c r="K4932" s="3" t="s">
        <v>2257</v>
      </c>
      <c r="L4932" s="30">
        <f>IF(M4932="1000 szt.",((J4932/N4932)/1000),IF(M4932="gram",((J4932/N4932)*1000),J4932/N4932))</f>
        <v>0.87868999999999997</v>
      </c>
      <c r="M4932" s="6" t="s">
        <v>19</v>
      </c>
      <c r="N4932" s="11">
        <v>30000</v>
      </c>
      <c r="O4932" s="56" t="s">
        <v>1354</v>
      </c>
    </row>
    <row r="4933" spans="1:15" x14ac:dyDescent="0.3">
      <c r="A4933" s="9">
        <v>45822.375</v>
      </c>
      <c r="B4933" s="2" t="s">
        <v>27</v>
      </c>
      <c r="C4933" s="2" t="s">
        <v>32</v>
      </c>
      <c r="D4933" s="2" t="s">
        <v>1708</v>
      </c>
      <c r="E4933" s="12" t="s">
        <v>199</v>
      </c>
      <c r="G4933" s="2" t="s">
        <v>26</v>
      </c>
      <c r="H4933" s="2" t="s">
        <v>7</v>
      </c>
      <c r="I4933" s="2" t="s">
        <v>7</v>
      </c>
      <c r="J4933" s="17">
        <v>26360.7</v>
      </c>
      <c r="K4933" s="3" t="s">
        <v>2991</v>
      </c>
      <c r="L4933" s="30">
        <f>IF(M4933="1000 szt.",((J4933/N4933)/1000),IF(M4933="gram",((J4933/N4933)*1000),J4933/N4933))</f>
        <v>0.87868999999999997</v>
      </c>
      <c r="M4933" s="6" t="s">
        <v>19</v>
      </c>
      <c r="N4933" s="11">
        <v>30000</v>
      </c>
      <c r="O4933" s="56" t="s">
        <v>1354</v>
      </c>
    </row>
    <row r="4934" spans="1:15" x14ac:dyDescent="0.3">
      <c r="A4934" s="9">
        <v>45822.729861111111</v>
      </c>
      <c r="B4934" s="2" t="s">
        <v>3</v>
      </c>
      <c r="C4934" s="2" t="s">
        <v>4</v>
      </c>
      <c r="D4934" s="2" t="s">
        <v>1708</v>
      </c>
      <c r="E4934" s="12" t="s">
        <v>71</v>
      </c>
      <c r="F4934" s="12" t="s">
        <v>1898</v>
      </c>
      <c r="G4934" s="2" t="s">
        <v>23</v>
      </c>
      <c r="H4934" s="2" t="s">
        <v>7</v>
      </c>
      <c r="I4934" s="2" t="s">
        <v>7</v>
      </c>
      <c r="J4934" s="17">
        <v>52.72</v>
      </c>
      <c r="L4934" s="30">
        <f>IF(M4934="1000 szt.",((J4934/N4934)/1000),IF(M4934="gram",((J4934/N4934)*1000),J4934/N4934))</f>
        <v>0.8786666666666666</v>
      </c>
      <c r="M4934" s="6" t="s">
        <v>19</v>
      </c>
      <c r="N4934" s="11">
        <v>60</v>
      </c>
      <c r="O4934" s="56" t="s">
        <v>1354</v>
      </c>
    </row>
    <row r="4935" spans="1:15" x14ac:dyDescent="0.3">
      <c r="A4935" s="9">
        <v>45822.734722222223</v>
      </c>
      <c r="B4935" s="2" t="s">
        <v>3</v>
      </c>
      <c r="C4935" s="2" t="s">
        <v>4</v>
      </c>
      <c r="D4935" s="2" t="s">
        <v>1708</v>
      </c>
      <c r="E4935" s="12" t="s">
        <v>71</v>
      </c>
      <c r="F4935" s="12" t="s">
        <v>1898</v>
      </c>
      <c r="G4935" s="2" t="s">
        <v>23</v>
      </c>
      <c r="H4935" s="2" t="s">
        <v>7</v>
      </c>
      <c r="I4935" s="2" t="s">
        <v>7</v>
      </c>
      <c r="J4935" s="17">
        <v>52.72</v>
      </c>
      <c r="L4935" s="30">
        <f>IF(M4935="1000 szt.",((J4935/N4935)/1000),IF(M4935="gram",((J4935/N4935)*1000),J4935/N4935))</f>
        <v>0.8786666666666666</v>
      </c>
      <c r="M4935" s="6" t="s">
        <v>19</v>
      </c>
      <c r="N4935" s="11">
        <v>60</v>
      </c>
      <c r="O4935" s="56" t="s">
        <v>1354</v>
      </c>
    </row>
    <row r="4936" spans="1:15" x14ac:dyDescent="0.3">
      <c r="A4936" s="9">
        <v>45822.869444444441</v>
      </c>
      <c r="B4936" s="2" t="s">
        <v>3</v>
      </c>
      <c r="C4936" s="2" t="s">
        <v>4</v>
      </c>
      <c r="D4936" s="2" t="s">
        <v>1708</v>
      </c>
      <c r="E4936" s="12" t="s">
        <v>58</v>
      </c>
      <c r="F4936" s="12" t="s">
        <v>1895</v>
      </c>
      <c r="G4936" s="2" t="s">
        <v>23</v>
      </c>
      <c r="H4936" s="2" t="s">
        <v>7</v>
      </c>
      <c r="I4936" s="2" t="s">
        <v>7</v>
      </c>
      <c r="J4936" s="17">
        <v>140.59</v>
      </c>
      <c r="K4936" s="3" t="s">
        <v>2992</v>
      </c>
      <c r="L4936" s="30">
        <f>IF(M4936="1000 szt.",((J4936/N4936)/1000),IF(M4936="gram",((J4936/N4936)*1000),J4936/N4936))</f>
        <v>0.87868750000000007</v>
      </c>
      <c r="M4936" s="6" t="s">
        <v>19</v>
      </c>
      <c r="N4936" s="11">
        <v>160</v>
      </c>
      <c r="O4936" s="56" t="s">
        <v>1354</v>
      </c>
    </row>
    <row r="4937" spans="1:15" ht="30.6" x14ac:dyDescent="0.3">
      <c r="A4937" s="9">
        <v>45823.013888888891</v>
      </c>
      <c r="B4937" s="2" t="s">
        <v>9</v>
      </c>
      <c r="C4937" s="2" t="s">
        <v>4</v>
      </c>
      <c r="D4937" s="2" t="s">
        <v>1708</v>
      </c>
      <c r="E4937" s="12" t="s">
        <v>22</v>
      </c>
      <c r="F4937" s="12" t="s">
        <v>1899</v>
      </c>
      <c r="G4937" s="2" t="s">
        <v>23</v>
      </c>
      <c r="H4937" s="2" t="s">
        <v>37</v>
      </c>
      <c r="I4937" s="2" t="s">
        <v>38</v>
      </c>
      <c r="J4937" s="17">
        <v>20000</v>
      </c>
      <c r="K4937" s="3" t="s">
        <v>2993</v>
      </c>
      <c r="L4937" s="30">
        <f>IF(M4937="1000 szt.",((J4937/N4937)/1000),IF(M4937="gram",((J4937/N4937)*1000),J4937/N4937))</f>
        <v>20000</v>
      </c>
      <c r="M4937" s="6" t="s">
        <v>19</v>
      </c>
      <c r="N4937" s="11">
        <v>1</v>
      </c>
      <c r="O4937" s="56" t="s">
        <v>1354</v>
      </c>
    </row>
    <row r="4938" spans="1:15" x14ac:dyDescent="0.3">
      <c r="A4938" s="9">
        <v>45817.03125</v>
      </c>
      <c r="B4938" s="2" t="s">
        <v>9</v>
      </c>
      <c r="C4938" s="2" t="s">
        <v>4</v>
      </c>
      <c r="D4938" s="2" t="s">
        <v>1710</v>
      </c>
      <c r="E4938" s="12" t="s">
        <v>167</v>
      </c>
      <c r="F4938" s="12" t="s">
        <v>1694</v>
      </c>
      <c r="G4938" s="2" t="s">
        <v>16</v>
      </c>
      <c r="H4938" s="2" t="s">
        <v>64</v>
      </c>
      <c r="I4938" s="2" t="s">
        <v>1940</v>
      </c>
      <c r="J4938" s="17">
        <v>100</v>
      </c>
      <c r="K4938" s="3" t="s">
        <v>2994</v>
      </c>
      <c r="L4938" s="30">
        <f>IF(M4938="1000 szt.",((J4938/N4938)/1000),IF(M4938="gram",((J4938/N4938)*1000),J4938/N4938))</f>
        <v>100</v>
      </c>
      <c r="M4938" s="6" t="s">
        <v>19</v>
      </c>
      <c r="N4938" s="11">
        <v>1</v>
      </c>
      <c r="O4938" s="56" t="s">
        <v>1354</v>
      </c>
    </row>
    <row r="4939" spans="1:15" x14ac:dyDescent="0.3">
      <c r="A4939" s="9">
        <v>45823.177083333336</v>
      </c>
      <c r="B4939" s="2" t="s">
        <v>27</v>
      </c>
      <c r="C4939" s="2" t="s">
        <v>32</v>
      </c>
      <c r="D4939" s="2" t="s">
        <v>1716</v>
      </c>
      <c r="E4939" s="12" t="s">
        <v>59</v>
      </c>
      <c r="G4939" s="2" t="s">
        <v>26</v>
      </c>
      <c r="H4939" s="2" t="s">
        <v>7</v>
      </c>
      <c r="I4939" s="2" t="s">
        <v>7</v>
      </c>
      <c r="J4939" s="17">
        <v>26360.7</v>
      </c>
      <c r="K4939" s="3" t="s">
        <v>2995</v>
      </c>
      <c r="L4939" s="30">
        <f>IF(M4939="1000 szt.",((J4939/N4939)/1000),IF(M4939="gram",((J4939/N4939)*1000),J4939/N4939))</f>
        <v>0.87868999999999997</v>
      </c>
      <c r="M4939" s="6" t="s">
        <v>19</v>
      </c>
      <c r="N4939" s="11">
        <v>30000</v>
      </c>
      <c r="O4939" s="56" t="s">
        <v>1354</v>
      </c>
    </row>
    <row r="4940" spans="1:15" x14ac:dyDescent="0.3">
      <c r="A4940" s="9">
        <v>45823.583333333336</v>
      </c>
      <c r="B4940" s="2" t="s">
        <v>3</v>
      </c>
      <c r="C4940" s="2" t="s">
        <v>4</v>
      </c>
      <c r="D4940" s="2" t="s">
        <v>1709</v>
      </c>
      <c r="E4940" s="12" t="s">
        <v>103</v>
      </c>
      <c r="F4940" s="12" t="s">
        <v>1897</v>
      </c>
      <c r="G4940" s="2" t="s">
        <v>23</v>
      </c>
      <c r="H4940" s="2" t="s">
        <v>17</v>
      </c>
      <c r="I4940" s="2" t="s">
        <v>18</v>
      </c>
      <c r="J4940" s="17">
        <v>18.7</v>
      </c>
      <c r="K4940" s="3" t="s">
        <v>2996</v>
      </c>
      <c r="L4940" s="30">
        <f>IF(M4940="1000 szt.",((J4940/N4940)/1000),IF(M4940="gram",((J4940/N4940)*1000),J4940/N4940))</f>
        <v>1.0999999999999999</v>
      </c>
      <c r="M4940" s="6" t="s">
        <v>19</v>
      </c>
      <c r="N4940" s="11">
        <v>17</v>
      </c>
      <c r="O4940" s="56" t="s">
        <v>1354</v>
      </c>
    </row>
    <row r="4941" spans="1:15" x14ac:dyDescent="0.3">
      <c r="A4941" s="9">
        <v>45823.607638888891</v>
      </c>
      <c r="B4941" s="2" t="s">
        <v>3</v>
      </c>
      <c r="C4941" s="2" t="s">
        <v>4</v>
      </c>
      <c r="D4941" s="2" t="s">
        <v>1709</v>
      </c>
      <c r="E4941" s="12" t="s">
        <v>103</v>
      </c>
      <c r="F4941" s="12" t="s">
        <v>1897</v>
      </c>
      <c r="G4941" s="2" t="s">
        <v>23</v>
      </c>
      <c r="H4941" s="2" t="s">
        <v>17</v>
      </c>
      <c r="I4941" s="2" t="s">
        <v>18</v>
      </c>
      <c r="J4941" s="17">
        <v>14.4</v>
      </c>
      <c r="K4941" s="3" t="s">
        <v>2997</v>
      </c>
      <c r="L4941" s="30">
        <f>IF(M4941="1000 szt.",((J4941/N4941)/1000),IF(M4941="gram",((J4941/N4941)*1000),J4941/N4941))</f>
        <v>2.4</v>
      </c>
      <c r="M4941" s="6" t="s">
        <v>19</v>
      </c>
      <c r="N4941" s="11">
        <v>6</v>
      </c>
      <c r="O4941" s="56" t="s">
        <v>1354</v>
      </c>
    </row>
    <row r="4942" spans="1:15" x14ac:dyDescent="0.3">
      <c r="A4942" s="9">
        <v>45823.607638888891</v>
      </c>
      <c r="B4942" s="2" t="s">
        <v>3</v>
      </c>
      <c r="C4942" s="2" t="s">
        <v>4</v>
      </c>
      <c r="D4942" s="2" t="s">
        <v>1709</v>
      </c>
      <c r="E4942" s="12" t="s">
        <v>103</v>
      </c>
      <c r="F4942" s="12" t="s">
        <v>1897</v>
      </c>
      <c r="G4942" s="2" t="s">
        <v>23</v>
      </c>
      <c r="H4942" s="2" t="s">
        <v>17</v>
      </c>
      <c r="I4942" s="2" t="s">
        <v>18</v>
      </c>
      <c r="J4942" s="17">
        <v>5.5</v>
      </c>
      <c r="K4942" s="3" t="s">
        <v>2998</v>
      </c>
      <c r="L4942" s="30">
        <f>IF(M4942="1000 szt.",((J4942/N4942)/1000),IF(M4942="gram",((J4942/N4942)*1000),J4942/N4942))</f>
        <v>5.5</v>
      </c>
      <c r="M4942" s="6" t="s">
        <v>19</v>
      </c>
      <c r="N4942" s="11">
        <v>1</v>
      </c>
      <c r="O4942" s="56" t="s">
        <v>1354</v>
      </c>
    </row>
    <row r="4943" spans="1:15" x14ac:dyDescent="0.3">
      <c r="A4943" s="9">
        <v>45823.618055555555</v>
      </c>
      <c r="B4943" s="2" t="s">
        <v>3</v>
      </c>
      <c r="C4943" s="2" t="s">
        <v>4</v>
      </c>
      <c r="D4943" s="2" t="s">
        <v>1709</v>
      </c>
      <c r="E4943" s="12" t="s">
        <v>103</v>
      </c>
      <c r="F4943" s="12" t="s">
        <v>1897</v>
      </c>
      <c r="G4943" s="2" t="s">
        <v>23</v>
      </c>
      <c r="H4943" s="2" t="s">
        <v>17</v>
      </c>
      <c r="I4943" s="2" t="s">
        <v>18</v>
      </c>
      <c r="J4943" s="17">
        <v>3.5</v>
      </c>
      <c r="K4943" s="3" t="s">
        <v>2999</v>
      </c>
      <c r="L4943" s="30">
        <f>IF(M4943="1000 szt.",((J4943/N4943)/1000),IF(M4943="gram",((J4943/N4943)*1000),J4943/N4943))</f>
        <v>3.5</v>
      </c>
      <c r="M4943" s="6" t="s">
        <v>19</v>
      </c>
      <c r="N4943" s="11">
        <v>1</v>
      </c>
      <c r="O4943" s="56" t="s">
        <v>1354</v>
      </c>
    </row>
    <row r="4944" spans="1:15" x14ac:dyDescent="0.3">
      <c r="A4944" s="9">
        <v>45823.628472222219</v>
      </c>
      <c r="B4944" s="2" t="s">
        <v>3</v>
      </c>
      <c r="C4944" s="2" t="s">
        <v>4</v>
      </c>
      <c r="D4944" s="2" t="s">
        <v>1709</v>
      </c>
      <c r="E4944" s="12" t="s">
        <v>103</v>
      </c>
      <c r="F4944" s="12" t="s">
        <v>1897</v>
      </c>
      <c r="G4944" s="2" t="s">
        <v>23</v>
      </c>
      <c r="H4944" s="2" t="s">
        <v>17</v>
      </c>
      <c r="I4944" s="2" t="s">
        <v>18</v>
      </c>
      <c r="J4944" s="17">
        <v>2.5</v>
      </c>
      <c r="K4944" s="3" t="s">
        <v>3000</v>
      </c>
      <c r="L4944" s="30">
        <f>IF(M4944="1000 szt.",((J4944/N4944)/1000),IF(M4944="gram",((J4944/N4944)*1000),J4944/N4944))</f>
        <v>2.5</v>
      </c>
      <c r="M4944" s="6" t="s">
        <v>19</v>
      </c>
      <c r="N4944" s="11">
        <v>1</v>
      </c>
      <c r="O4944" s="56" t="s">
        <v>1354</v>
      </c>
    </row>
    <row r="4945" spans="1:15" x14ac:dyDescent="0.3">
      <c r="A4945" s="9">
        <v>45823.642361111109</v>
      </c>
      <c r="B4945" s="2" t="s">
        <v>3</v>
      </c>
      <c r="C4945" s="2" t="s">
        <v>4</v>
      </c>
      <c r="D4945" s="2" t="s">
        <v>1709</v>
      </c>
      <c r="E4945" s="12" t="s">
        <v>103</v>
      </c>
      <c r="F4945" s="12" t="s">
        <v>1897</v>
      </c>
      <c r="G4945" s="2" t="s">
        <v>23</v>
      </c>
      <c r="H4945" s="2" t="s">
        <v>64</v>
      </c>
      <c r="I4945" s="2" t="s">
        <v>343</v>
      </c>
      <c r="J4945" s="17">
        <v>86</v>
      </c>
      <c r="K4945" s="3" t="s">
        <v>3001</v>
      </c>
      <c r="L4945" s="30">
        <f>IF(M4945="1000 szt.",((J4945/N4945)/1000),IF(M4945="gram",((J4945/N4945)*1000),J4945/N4945))</f>
        <v>43</v>
      </c>
      <c r="M4945" s="6" t="s">
        <v>19</v>
      </c>
      <c r="N4945" s="11">
        <v>2</v>
      </c>
      <c r="O4945" s="56" t="s">
        <v>1354</v>
      </c>
    </row>
    <row r="4946" spans="1:15" ht="20.399999999999999" x14ac:dyDescent="0.3">
      <c r="A4946" s="9">
        <v>45823.381944444445</v>
      </c>
      <c r="B4946" s="2" t="s">
        <v>9</v>
      </c>
      <c r="C4946" s="2" t="s">
        <v>4</v>
      </c>
      <c r="D4946" s="2" t="s">
        <v>1713</v>
      </c>
      <c r="E4946" s="12" t="s">
        <v>3896</v>
      </c>
      <c r="F4946" s="12" t="s">
        <v>1697</v>
      </c>
      <c r="G4946" s="2" t="s">
        <v>16</v>
      </c>
      <c r="H4946" s="2" t="s">
        <v>10</v>
      </c>
      <c r="I4946" s="2" t="s">
        <v>35</v>
      </c>
      <c r="J4946" s="17">
        <v>825000</v>
      </c>
      <c r="K4946" s="3" t="s">
        <v>3002</v>
      </c>
      <c r="L4946" s="30">
        <f>IF(M4946="1000 szt.",((J4946/N4946)/1000),IF(M4946="gram",((J4946/N4946)*1000),J4946/N4946))</f>
        <v>25000</v>
      </c>
      <c r="M4946" s="6" t="s">
        <v>31</v>
      </c>
      <c r="N4946" s="11">
        <v>33</v>
      </c>
      <c r="O4946" s="56" t="s">
        <v>1354</v>
      </c>
    </row>
    <row r="4947" spans="1:15" x14ac:dyDescent="0.3">
      <c r="A4947" s="9">
        <v>45823.659722222219</v>
      </c>
      <c r="B4947" s="2" t="s">
        <v>3</v>
      </c>
      <c r="C4947" s="2" t="s">
        <v>4</v>
      </c>
      <c r="D4947" s="2" t="s">
        <v>1708</v>
      </c>
      <c r="E4947" s="12" t="s">
        <v>54</v>
      </c>
      <c r="F4947" s="12" t="s">
        <v>1903</v>
      </c>
      <c r="G4947" s="2" t="s">
        <v>16</v>
      </c>
      <c r="H4947" s="2" t="s">
        <v>11</v>
      </c>
      <c r="I4947" s="2" t="s">
        <v>11</v>
      </c>
      <c r="J4947" s="17">
        <v>100</v>
      </c>
      <c r="K4947" s="3" t="s">
        <v>3003</v>
      </c>
      <c r="L4947" s="30">
        <f>IF(M4947="1000 szt.",((J4947/N4947)/1000),IF(M4947="gram",((J4947/N4947)*1000),J4947/N4947))</f>
        <v>40</v>
      </c>
      <c r="M4947" s="6" t="s">
        <v>31</v>
      </c>
      <c r="N4947" s="11">
        <v>2.5</v>
      </c>
      <c r="O4947" s="56" t="s">
        <v>1163</v>
      </c>
    </row>
    <row r="4948" spans="1:15" x14ac:dyDescent="0.3">
      <c r="A4948" s="9">
        <v>45823.725694444445</v>
      </c>
      <c r="B4948" s="2" t="s">
        <v>3</v>
      </c>
      <c r="C4948" s="2" t="s">
        <v>4</v>
      </c>
      <c r="D4948" s="2" t="s">
        <v>1709</v>
      </c>
      <c r="E4948" s="12" t="s">
        <v>103</v>
      </c>
      <c r="F4948" s="12" t="s">
        <v>1897</v>
      </c>
      <c r="G4948" s="2" t="s">
        <v>23</v>
      </c>
      <c r="H4948" s="2" t="s">
        <v>17</v>
      </c>
      <c r="I4948" s="2" t="s">
        <v>18</v>
      </c>
      <c r="J4948" s="17">
        <v>2.5</v>
      </c>
      <c r="K4948" s="3" t="s">
        <v>3004</v>
      </c>
      <c r="L4948" s="30">
        <f>IF(M4948="1000 szt.",((J4948/N4948)/1000),IF(M4948="gram",((J4948/N4948)*1000),J4948/N4948))</f>
        <v>2.5</v>
      </c>
      <c r="M4948" s="6" t="s">
        <v>19</v>
      </c>
      <c r="N4948" s="11">
        <v>1</v>
      </c>
      <c r="O4948" s="56" t="s">
        <v>1354</v>
      </c>
    </row>
    <row r="4949" spans="1:15" x14ac:dyDescent="0.3">
      <c r="A4949" s="9">
        <v>45823.725694444445</v>
      </c>
      <c r="B4949" s="2" t="s">
        <v>3</v>
      </c>
      <c r="C4949" s="2" t="s">
        <v>4</v>
      </c>
      <c r="D4949" s="2" t="s">
        <v>1709</v>
      </c>
      <c r="E4949" s="12" t="s">
        <v>103</v>
      </c>
      <c r="F4949" s="12" t="s">
        <v>1897</v>
      </c>
      <c r="G4949" s="2" t="s">
        <v>23</v>
      </c>
      <c r="H4949" s="2" t="s">
        <v>17</v>
      </c>
      <c r="I4949" s="2" t="s">
        <v>18</v>
      </c>
      <c r="J4949" s="17">
        <v>2.5</v>
      </c>
      <c r="K4949" s="3" t="s">
        <v>3005</v>
      </c>
      <c r="L4949" s="30">
        <f>IF(M4949="1000 szt.",((J4949/N4949)/1000),IF(M4949="gram",((J4949/N4949)*1000),J4949/N4949))</f>
        <v>2.5</v>
      </c>
      <c r="M4949" s="6" t="s">
        <v>19</v>
      </c>
      <c r="N4949" s="11">
        <v>1</v>
      </c>
      <c r="O4949" s="56" t="s">
        <v>1354</v>
      </c>
    </row>
    <row r="4950" spans="1:15" x14ac:dyDescent="0.3">
      <c r="A4950" s="9">
        <v>45823.833333333336</v>
      </c>
      <c r="B4950" s="2" t="s">
        <v>3</v>
      </c>
      <c r="C4950" s="2" t="s">
        <v>4</v>
      </c>
      <c r="D4950" s="2" t="s">
        <v>1709</v>
      </c>
      <c r="E4950" s="12" t="s">
        <v>60</v>
      </c>
      <c r="F4950" s="12" t="s">
        <v>1894</v>
      </c>
      <c r="G4950" s="2" t="s">
        <v>23</v>
      </c>
      <c r="H4950" s="2" t="s">
        <v>10</v>
      </c>
      <c r="I4950" s="2" t="s">
        <v>456</v>
      </c>
      <c r="J4950" s="17">
        <v>50</v>
      </c>
      <c r="K4950" s="3" t="s">
        <v>3006</v>
      </c>
      <c r="L4950" s="30">
        <f>IF(M4950="1000 szt.",((J4950/N4950)/1000),IF(M4950="gram",((J4950/N4950)*1000),J4950/N4950))</f>
        <v>25</v>
      </c>
      <c r="M4950" s="6" t="s">
        <v>388</v>
      </c>
      <c r="N4950" s="11">
        <v>2</v>
      </c>
      <c r="O4950" s="56" t="s">
        <v>1354</v>
      </c>
    </row>
    <row r="4951" spans="1:15" x14ac:dyDescent="0.3">
      <c r="A4951" s="9">
        <v>45824.4</v>
      </c>
      <c r="B4951" s="2" t="s">
        <v>27</v>
      </c>
      <c r="C4951" s="2" t="s">
        <v>28</v>
      </c>
      <c r="D4951" s="2" t="s">
        <v>1715</v>
      </c>
      <c r="E4951" s="12" t="s">
        <v>327</v>
      </c>
      <c r="G4951" s="2" t="s">
        <v>27</v>
      </c>
      <c r="H4951" s="2" t="s">
        <v>29</v>
      </c>
      <c r="I4951" s="2" t="s">
        <v>134</v>
      </c>
      <c r="J4951" s="17">
        <v>1462.55</v>
      </c>
      <c r="L4951" s="30">
        <f>IF(M4951="1000 szt.",((J4951/N4951)/1000),IF(M4951="gram",((J4951/N4951)*1000),J4951/N4951))</f>
        <v>585.02</v>
      </c>
      <c r="M4951" s="6" t="s">
        <v>31</v>
      </c>
      <c r="N4951" s="11">
        <v>2.5</v>
      </c>
      <c r="O4951" s="56" t="s">
        <v>1354</v>
      </c>
    </row>
    <row r="4952" spans="1:15" x14ac:dyDescent="0.3">
      <c r="A4952" s="9">
        <v>45824.4</v>
      </c>
      <c r="B4952" s="2" t="s">
        <v>27</v>
      </c>
      <c r="C4952" s="2" t="s">
        <v>28</v>
      </c>
      <c r="D4952" s="2" t="s">
        <v>1715</v>
      </c>
      <c r="E4952" s="12" t="s">
        <v>327</v>
      </c>
      <c r="G4952" s="2" t="s">
        <v>27</v>
      </c>
      <c r="H4952" s="2" t="s">
        <v>7</v>
      </c>
      <c r="I4952" s="2" t="s">
        <v>7</v>
      </c>
      <c r="J4952" s="17">
        <v>105.44</v>
      </c>
      <c r="K4952" s="3" t="s">
        <v>3007</v>
      </c>
      <c r="L4952" s="30">
        <f>IF(M4952="1000 szt.",((J4952/N4952)/1000),IF(M4952="gram",((J4952/N4952)*1000),J4952/N4952))</f>
        <v>0.8786666666666666</v>
      </c>
      <c r="M4952" s="6" t="s">
        <v>19</v>
      </c>
      <c r="N4952" s="11">
        <v>120</v>
      </c>
      <c r="O4952" s="56" t="s">
        <v>1354</v>
      </c>
    </row>
    <row r="4953" spans="1:15" x14ac:dyDescent="0.3">
      <c r="A4953" s="9">
        <v>45824.4</v>
      </c>
      <c r="B4953" s="2" t="s">
        <v>27</v>
      </c>
      <c r="C4953" s="2" t="s">
        <v>28</v>
      </c>
      <c r="D4953" s="2" t="s">
        <v>1715</v>
      </c>
      <c r="E4953" s="12" t="s">
        <v>327</v>
      </c>
      <c r="G4953" s="2" t="s">
        <v>27</v>
      </c>
      <c r="H4953" s="2" t="s">
        <v>29</v>
      </c>
      <c r="I4953" s="2" t="s">
        <v>134</v>
      </c>
      <c r="J4953" s="17">
        <v>11700.4</v>
      </c>
      <c r="L4953" s="30">
        <f>IF(M4953="1000 szt.",((J4953/N4953)/1000),IF(M4953="gram",((J4953/N4953)*1000),J4953/N4953))</f>
        <v>585.02</v>
      </c>
      <c r="M4953" s="6" t="s">
        <v>31</v>
      </c>
      <c r="N4953" s="11">
        <v>20</v>
      </c>
      <c r="O4953" s="56" t="s">
        <v>1354</v>
      </c>
    </row>
    <row r="4954" spans="1:15" x14ac:dyDescent="0.3">
      <c r="A4954" s="9">
        <v>45824.4</v>
      </c>
      <c r="B4954" s="2" t="s">
        <v>27</v>
      </c>
      <c r="C4954" s="2" t="s">
        <v>28</v>
      </c>
      <c r="D4954" s="2" t="s">
        <v>1715</v>
      </c>
      <c r="E4954" s="12" t="s">
        <v>327</v>
      </c>
      <c r="G4954" s="2" t="s">
        <v>27</v>
      </c>
      <c r="H4954" s="2" t="s">
        <v>7</v>
      </c>
      <c r="I4954" s="2" t="s">
        <v>7</v>
      </c>
      <c r="J4954" s="17">
        <v>1195.02</v>
      </c>
      <c r="L4954" s="30">
        <f>IF(M4954="1000 szt.",((J4954/N4954)/1000),IF(M4954="gram",((J4954/N4954)*1000),J4954/N4954))</f>
        <v>0.87869117647058825</v>
      </c>
      <c r="M4954" s="6" t="s">
        <v>19</v>
      </c>
      <c r="N4954" s="11">
        <v>1360</v>
      </c>
      <c r="O4954" s="56" t="s">
        <v>1354</v>
      </c>
    </row>
    <row r="4955" spans="1:15" x14ac:dyDescent="0.3">
      <c r="A4955" s="9">
        <v>45824.184027777781</v>
      </c>
      <c r="B4955" s="2" t="s">
        <v>27</v>
      </c>
      <c r="C4955" s="2" t="s">
        <v>32</v>
      </c>
      <c r="D4955" s="2" t="s">
        <v>1708</v>
      </c>
      <c r="E4955" s="12" t="s">
        <v>186</v>
      </c>
      <c r="G4955" s="2" t="s">
        <v>26</v>
      </c>
      <c r="H4955" s="2" t="s">
        <v>7</v>
      </c>
      <c r="I4955" s="2" t="s">
        <v>7</v>
      </c>
      <c r="J4955" s="17">
        <v>3163.28</v>
      </c>
      <c r="K4955" s="3" t="s">
        <v>1104</v>
      </c>
      <c r="L4955" s="30">
        <f>IF(M4955="1000 szt.",((J4955/N4955)/1000),IF(M4955="gram",((J4955/N4955)*1000),J4955/N4955))</f>
        <v>0.87868888888888896</v>
      </c>
      <c r="M4955" s="6" t="s">
        <v>19</v>
      </c>
      <c r="N4955" s="11">
        <v>3600</v>
      </c>
      <c r="O4955" s="56" t="s">
        <v>1354</v>
      </c>
    </row>
    <row r="4956" spans="1:15" x14ac:dyDescent="0.3">
      <c r="A4956" s="9">
        <v>45824.081250000003</v>
      </c>
      <c r="B4956" s="2" t="s">
        <v>3</v>
      </c>
      <c r="C4956" s="2" t="s">
        <v>32</v>
      </c>
      <c r="D4956" s="2" t="s">
        <v>1708</v>
      </c>
      <c r="E4956" s="12" t="s">
        <v>186</v>
      </c>
      <c r="G4956" s="2" t="s">
        <v>26</v>
      </c>
      <c r="H4956" s="2" t="s">
        <v>7</v>
      </c>
      <c r="I4956" s="2" t="s">
        <v>7</v>
      </c>
      <c r="J4956" s="17">
        <v>8786.9</v>
      </c>
      <c r="K4956" s="3" t="s">
        <v>1104</v>
      </c>
      <c r="L4956" s="30">
        <f>IF(M4956="1000 szt.",((J4956/N4956)/1000),IF(M4956="gram",((J4956/N4956)*1000),J4956/N4956))</f>
        <v>0.87868999999999997</v>
      </c>
      <c r="M4956" s="6" t="s">
        <v>19</v>
      </c>
      <c r="N4956" s="11">
        <v>10000</v>
      </c>
      <c r="O4956" s="56" t="s">
        <v>1354</v>
      </c>
    </row>
    <row r="4957" spans="1:15" x14ac:dyDescent="0.3">
      <c r="A4957" s="9">
        <v>45824.545138888891</v>
      </c>
      <c r="B4957" s="2" t="s">
        <v>3</v>
      </c>
      <c r="C4957" s="2" t="s">
        <v>4</v>
      </c>
      <c r="D4957" s="2" t="s">
        <v>1708</v>
      </c>
      <c r="E4957" s="12" t="s">
        <v>71</v>
      </c>
      <c r="F4957" s="12" t="s">
        <v>1898</v>
      </c>
      <c r="G4957" s="2" t="s">
        <v>23</v>
      </c>
      <c r="H4957" s="2" t="s">
        <v>29</v>
      </c>
      <c r="I4957" s="2" t="s">
        <v>234</v>
      </c>
      <c r="J4957" s="17">
        <v>27</v>
      </c>
      <c r="K4957" s="3" t="s">
        <v>3008</v>
      </c>
      <c r="L4957" s="30">
        <f>IF(M4957="1000 szt.",((J4957/N4957)/1000),IF(M4957="gram",((J4957/N4957)*1000),J4957/N4957))</f>
        <v>1000</v>
      </c>
      <c r="M4957" s="6" t="s">
        <v>31</v>
      </c>
      <c r="N4957" s="11">
        <v>2.7E-2</v>
      </c>
      <c r="O4957" s="56" t="s">
        <v>1163</v>
      </c>
    </row>
    <row r="4958" spans="1:15" x14ac:dyDescent="0.3">
      <c r="A4958" s="9">
        <v>45824.701388888891</v>
      </c>
      <c r="B4958" s="2" t="s">
        <v>9</v>
      </c>
      <c r="C4958" s="2" t="s">
        <v>4</v>
      </c>
      <c r="D4958" s="2" t="s">
        <v>1713</v>
      </c>
      <c r="E4958" s="12" t="s">
        <v>3896</v>
      </c>
      <c r="F4958" s="12" t="s">
        <v>1697</v>
      </c>
      <c r="G4958" s="2" t="s">
        <v>16</v>
      </c>
      <c r="H4958" s="2" t="s">
        <v>17</v>
      </c>
      <c r="I4958" s="2" t="s">
        <v>18</v>
      </c>
      <c r="K4958" s="3" t="s">
        <v>3009</v>
      </c>
      <c r="L4958" s="30">
        <f>IF(M4958="1000 szt.",((J4958/N4958)/1000),IF(M4958="gram",((J4958/N4958)*1000),J4958/N4958))</f>
        <v>0</v>
      </c>
      <c r="M4958" s="6" t="s">
        <v>19</v>
      </c>
      <c r="N4958" s="11">
        <v>3</v>
      </c>
      <c r="O4958" s="56" t="s">
        <v>1354</v>
      </c>
    </row>
    <row r="4959" spans="1:15" ht="20.399999999999999" x14ac:dyDescent="0.3">
      <c r="A4959" s="9">
        <v>45824.826388888891</v>
      </c>
      <c r="B4959" s="2" t="s">
        <v>9</v>
      </c>
      <c r="C4959" s="2" t="s">
        <v>4</v>
      </c>
      <c r="D4959" s="2" t="s">
        <v>1709</v>
      </c>
      <c r="E4959" s="12" t="s">
        <v>103</v>
      </c>
      <c r="F4959" s="12" t="s">
        <v>1897</v>
      </c>
      <c r="G4959" s="2" t="s">
        <v>23</v>
      </c>
      <c r="H4959" s="2" t="s">
        <v>37</v>
      </c>
      <c r="I4959" s="2" t="s">
        <v>38</v>
      </c>
      <c r="J4959" s="17">
        <v>130000</v>
      </c>
      <c r="K4959" s="3" t="s">
        <v>3010</v>
      </c>
      <c r="L4959" s="30">
        <f>IF(M4959="1000 szt.",((J4959/N4959)/1000),IF(M4959="gram",((J4959/N4959)*1000),J4959/N4959))</f>
        <v>130000</v>
      </c>
      <c r="M4959" s="6" t="s">
        <v>19</v>
      </c>
      <c r="N4959" s="11">
        <v>1</v>
      </c>
      <c r="O4959" s="56" t="s">
        <v>1354</v>
      </c>
    </row>
    <row r="4960" spans="1:15" x14ac:dyDescent="0.3">
      <c r="A4960" s="9">
        <v>45824.965277777781</v>
      </c>
      <c r="B4960" s="2" t="s">
        <v>3</v>
      </c>
      <c r="C4960" s="2" t="s">
        <v>4</v>
      </c>
      <c r="D4960" s="2" t="s">
        <v>1708</v>
      </c>
      <c r="E4960" s="12" t="s">
        <v>66</v>
      </c>
      <c r="F4960" s="12" t="s">
        <v>1900</v>
      </c>
      <c r="G4960" s="2" t="s">
        <v>23</v>
      </c>
      <c r="H4960" s="2" t="s">
        <v>7</v>
      </c>
      <c r="I4960" s="2" t="s">
        <v>7</v>
      </c>
      <c r="J4960" s="17">
        <v>87.87</v>
      </c>
      <c r="K4960" s="3" t="s">
        <v>3011</v>
      </c>
      <c r="L4960" s="30">
        <f>IF(M4960="1000 szt.",((J4960/N4960)/1000),IF(M4960="gram",((J4960/N4960)*1000),J4960/N4960))</f>
        <v>0.87870000000000004</v>
      </c>
      <c r="M4960" s="6" t="s">
        <v>19</v>
      </c>
      <c r="N4960" s="11">
        <v>100</v>
      </c>
      <c r="O4960" s="56" t="s">
        <v>1354</v>
      </c>
    </row>
    <row r="4961" spans="1:15" x14ac:dyDescent="0.3">
      <c r="A4961" s="9">
        <v>45824.270833333336</v>
      </c>
      <c r="B4961" s="2" t="s">
        <v>27</v>
      </c>
      <c r="C4961" s="2" t="s">
        <v>28</v>
      </c>
      <c r="D4961" s="2" t="s">
        <v>1708</v>
      </c>
      <c r="E4961" s="12" t="s">
        <v>22</v>
      </c>
      <c r="G4961" s="2" t="s">
        <v>27</v>
      </c>
      <c r="H4961" s="2" t="s">
        <v>37</v>
      </c>
      <c r="I4961" s="2" t="s">
        <v>38</v>
      </c>
      <c r="J4961" s="17">
        <v>400000</v>
      </c>
      <c r="K4961" s="3" t="s">
        <v>3012</v>
      </c>
      <c r="L4961" s="30">
        <f>IF(M4961="1000 szt.",((J4961/N4961)/1000),IF(M4961="gram",((J4961/N4961)*1000),J4961/N4961))</f>
        <v>200000</v>
      </c>
      <c r="M4961" s="6" t="s">
        <v>19</v>
      </c>
      <c r="N4961" s="11">
        <v>2</v>
      </c>
      <c r="O4961" s="56" t="s">
        <v>1166</v>
      </c>
    </row>
    <row r="4962" spans="1:15" x14ac:dyDescent="0.3">
      <c r="A4962" s="9">
        <v>45824.270833333336</v>
      </c>
      <c r="B4962" s="2" t="s">
        <v>27</v>
      </c>
      <c r="C4962" s="2" t="s">
        <v>28</v>
      </c>
      <c r="D4962" s="2" t="s">
        <v>1708</v>
      </c>
      <c r="E4962" s="12" t="s">
        <v>22</v>
      </c>
      <c r="G4962" s="2" t="s">
        <v>27</v>
      </c>
      <c r="H4962" s="2" t="s">
        <v>37</v>
      </c>
      <c r="I4962" s="2" t="s">
        <v>38</v>
      </c>
      <c r="J4962" s="17">
        <v>200000</v>
      </c>
      <c r="K4962" s="3" t="s">
        <v>3013</v>
      </c>
      <c r="L4962" s="30">
        <f>IF(M4962="1000 szt.",((J4962/N4962)/1000),IF(M4962="gram",((J4962/N4962)*1000),J4962/N4962))</f>
        <v>200000</v>
      </c>
      <c r="M4962" s="6" t="s">
        <v>19</v>
      </c>
      <c r="N4962" s="11">
        <v>1</v>
      </c>
      <c r="O4962" s="56" t="s">
        <v>1166</v>
      </c>
    </row>
    <row r="4963" spans="1:15" x14ac:dyDescent="0.3">
      <c r="A4963" s="9">
        <v>45824.270833333336</v>
      </c>
      <c r="B4963" s="2" t="s">
        <v>27</v>
      </c>
      <c r="C4963" s="2" t="s">
        <v>28</v>
      </c>
      <c r="D4963" s="2" t="s">
        <v>1708</v>
      </c>
      <c r="E4963" s="12" t="s">
        <v>22</v>
      </c>
      <c r="G4963" s="2" t="s">
        <v>27</v>
      </c>
      <c r="H4963" s="2" t="s">
        <v>37</v>
      </c>
      <c r="I4963" s="2" t="s">
        <v>38</v>
      </c>
      <c r="J4963" s="17">
        <v>150000</v>
      </c>
      <c r="K4963" s="3" t="s">
        <v>3014</v>
      </c>
      <c r="L4963" s="30">
        <f>IF(M4963="1000 szt.",((J4963/N4963)/1000),IF(M4963="gram",((J4963/N4963)*1000),J4963/N4963))</f>
        <v>150000</v>
      </c>
      <c r="M4963" s="6" t="s">
        <v>19</v>
      </c>
      <c r="N4963" s="11">
        <v>1</v>
      </c>
      <c r="O4963" s="56" t="s">
        <v>1166</v>
      </c>
    </row>
    <row r="4964" spans="1:15" x14ac:dyDescent="0.3">
      <c r="A4964" s="9">
        <v>45824.270833333336</v>
      </c>
      <c r="B4964" s="2" t="s">
        <v>27</v>
      </c>
      <c r="C4964" s="2" t="s">
        <v>28</v>
      </c>
      <c r="D4964" s="2" t="s">
        <v>1708</v>
      </c>
      <c r="E4964" s="12" t="s">
        <v>22</v>
      </c>
      <c r="G4964" s="2" t="s">
        <v>27</v>
      </c>
      <c r="H4964" s="2" t="s">
        <v>37</v>
      </c>
      <c r="I4964" s="2" t="s">
        <v>312</v>
      </c>
      <c r="J4964" s="17">
        <v>20000</v>
      </c>
      <c r="K4964" s="3" t="s">
        <v>3015</v>
      </c>
      <c r="L4964" s="30">
        <f>IF(M4964="1000 szt.",((J4964/N4964)/1000),IF(M4964="gram",((J4964/N4964)*1000),J4964/N4964))</f>
        <v>20000</v>
      </c>
      <c r="M4964" s="6" t="s">
        <v>19</v>
      </c>
      <c r="N4964" s="11">
        <v>1</v>
      </c>
      <c r="O4964" s="56" t="s">
        <v>1166</v>
      </c>
    </row>
    <row r="4965" spans="1:15" x14ac:dyDescent="0.3">
      <c r="A4965" s="9">
        <v>45824.270833333336</v>
      </c>
      <c r="B4965" s="2" t="s">
        <v>27</v>
      </c>
      <c r="C4965" s="2" t="s">
        <v>28</v>
      </c>
      <c r="D4965" s="2" t="s">
        <v>1708</v>
      </c>
      <c r="E4965" s="12" t="s">
        <v>22</v>
      </c>
      <c r="G4965" s="2" t="s">
        <v>27</v>
      </c>
      <c r="H4965" s="2" t="s">
        <v>37</v>
      </c>
      <c r="I4965" s="2" t="s">
        <v>38</v>
      </c>
      <c r="J4965" s="17">
        <v>5000</v>
      </c>
      <c r="K4965" s="3" t="s">
        <v>3016</v>
      </c>
      <c r="L4965" s="30">
        <f>IF(M4965="1000 szt.",((J4965/N4965)/1000),IF(M4965="gram",((J4965/N4965)*1000),J4965/N4965))</f>
        <v>5000</v>
      </c>
      <c r="M4965" s="6" t="s">
        <v>19</v>
      </c>
      <c r="N4965" s="11">
        <v>1</v>
      </c>
      <c r="O4965" s="56" t="s">
        <v>1166</v>
      </c>
    </row>
    <row r="4966" spans="1:15" x14ac:dyDescent="0.3">
      <c r="A4966" s="9">
        <v>45824.270833333336</v>
      </c>
      <c r="B4966" s="2" t="s">
        <v>27</v>
      </c>
      <c r="C4966" s="2" t="s">
        <v>28</v>
      </c>
      <c r="D4966" s="2" t="s">
        <v>1708</v>
      </c>
      <c r="E4966" s="12" t="s">
        <v>22</v>
      </c>
      <c r="G4966" s="2" t="s">
        <v>27</v>
      </c>
      <c r="H4966" s="2" t="s">
        <v>37</v>
      </c>
      <c r="I4966" s="2" t="s">
        <v>38</v>
      </c>
      <c r="J4966" s="17">
        <v>150000</v>
      </c>
      <c r="K4966" s="3" t="s">
        <v>3017</v>
      </c>
      <c r="L4966" s="30">
        <f>IF(M4966="1000 szt.",((J4966/N4966)/1000),IF(M4966="gram",((J4966/N4966)*1000),J4966/N4966))</f>
        <v>150000</v>
      </c>
      <c r="M4966" s="6" t="s">
        <v>19</v>
      </c>
      <c r="N4966" s="11">
        <v>1</v>
      </c>
      <c r="O4966" s="56" t="s">
        <v>1166</v>
      </c>
    </row>
    <row r="4967" spans="1:15" x14ac:dyDescent="0.3">
      <c r="A4967" s="9">
        <v>45824.270833333336</v>
      </c>
      <c r="B4967" s="2" t="s">
        <v>27</v>
      </c>
      <c r="C4967" s="2" t="s">
        <v>28</v>
      </c>
      <c r="D4967" s="2" t="s">
        <v>1708</v>
      </c>
      <c r="E4967" s="12" t="s">
        <v>22</v>
      </c>
      <c r="G4967" s="2" t="s">
        <v>27</v>
      </c>
      <c r="H4967" s="2" t="s">
        <v>11</v>
      </c>
      <c r="I4967" s="2" t="s">
        <v>126</v>
      </c>
      <c r="J4967" s="17">
        <v>862000</v>
      </c>
      <c r="K4967" s="3" t="s">
        <v>3018</v>
      </c>
      <c r="L4967" s="30">
        <f>IF(M4967="1000 szt.",((J4967/N4967)/1000),IF(M4967="gram",((J4967/N4967)*1000),J4967/N4967))</f>
        <v>9908.045977011494</v>
      </c>
      <c r="M4967" s="6" t="s">
        <v>19</v>
      </c>
      <c r="N4967" s="11">
        <v>87</v>
      </c>
      <c r="O4967" s="56" t="s">
        <v>1166</v>
      </c>
    </row>
    <row r="4968" spans="1:15" x14ac:dyDescent="0.3">
      <c r="A4968" s="9">
        <v>45824.270833333336</v>
      </c>
      <c r="B4968" s="2" t="s">
        <v>27</v>
      </c>
      <c r="C4968" s="2" t="s">
        <v>28</v>
      </c>
      <c r="D4968" s="2" t="s">
        <v>1708</v>
      </c>
      <c r="E4968" s="12" t="s">
        <v>22</v>
      </c>
      <c r="F4968" s="12" t="s">
        <v>1899</v>
      </c>
      <c r="G4968" s="2" t="s">
        <v>27</v>
      </c>
      <c r="H4968" s="2" t="s">
        <v>37</v>
      </c>
      <c r="I4968" s="2" t="s">
        <v>38</v>
      </c>
      <c r="J4968" s="17">
        <v>300000</v>
      </c>
      <c r="K4968" s="3" t="s">
        <v>3019</v>
      </c>
      <c r="L4968" s="30">
        <f>IF(M4968="1000 szt.",((J4968/N4968)/1000),IF(M4968="gram",((J4968/N4968)*1000),J4968/N4968))</f>
        <v>300000</v>
      </c>
      <c r="M4968" s="6" t="s">
        <v>19</v>
      </c>
      <c r="N4968" s="11">
        <v>1</v>
      </c>
      <c r="O4968" s="56" t="s">
        <v>1166</v>
      </c>
    </row>
    <row r="4969" spans="1:15" x14ac:dyDescent="0.3">
      <c r="A4969" s="9">
        <v>45825.208333333336</v>
      </c>
      <c r="B4969" s="2" t="s">
        <v>3</v>
      </c>
      <c r="C4969" s="2" t="s">
        <v>4</v>
      </c>
      <c r="D4969" s="2" t="s">
        <v>1708</v>
      </c>
      <c r="E4969" s="12" t="s">
        <v>25</v>
      </c>
      <c r="F4969" s="12" t="s">
        <v>1896</v>
      </c>
      <c r="G4969" s="2" t="s">
        <v>26</v>
      </c>
      <c r="H4969" s="2" t="s">
        <v>37</v>
      </c>
      <c r="I4969" s="2" t="s">
        <v>324</v>
      </c>
      <c r="J4969" s="17">
        <v>150000</v>
      </c>
      <c r="K4969" s="3" t="s">
        <v>1674</v>
      </c>
      <c r="L4969" s="30">
        <f>IF(M4969="1000 szt.",((J4969/N4969)/1000),IF(M4969="gram",((J4969/N4969)*1000),J4969/N4969))</f>
        <v>150000</v>
      </c>
      <c r="M4969" s="6" t="s">
        <v>19</v>
      </c>
      <c r="N4969" s="11">
        <v>1</v>
      </c>
      <c r="O4969" s="56" t="s">
        <v>1354</v>
      </c>
    </row>
    <row r="4970" spans="1:15" x14ac:dyDescent="0.3">
      <c r="A4970" s="9">
        <v>45825.25</v>
      </c>
      <c r="B4970" s="2" t="s">
        <v>3</v>
      </c>
      <c r="C4970" s="2" t="s">
        <v>4</v>
      </c>
      <c r="D4970" s="2" t="s">
        <v>1708</v>
      </c>
      <c r="E4970" s="12" t="s">
        <v>25</v>
      </c>
      <c r="F4970" s="12" t="s">
        <v>1896</v>
      </c>
      <c r="G4970" s="2" t="s">
        <v>26</v>
      </c>
      <c r="H4970" s="2" t="s">
        <v>7</v>
      </c>
      <c r="I4970" s="2" t="s">
        <v>7</v>
      </c>
      <c r="J4970" s="17">
        <v>3922472.16</v>
      </c>
      <c r="L4970" s="30">
        <f>IF(M4970="1000 szt.",((J4970/N4970)/1000),IF(M4970="gram",((J4970/N4970)*1000),J4970/N4970))</f>
        <v>0.87869000000000008</v>
      </c>
      <c r="M4970" s="6" t="s">
        <v>19</v>
      </c>
      <c r="N4970" s="11">
        <v>4464000</v>
      </c>
      <c r="O4970" s="56" t="s">
        <v>1164</v>
      </c>
    </row>
    <row r="4971" spans="1:15" x14ac:dyDescent="0.3">
      <c r="A4971" s="9">
        <v>45825.95</v>
      </c>
      <c r="B4971" s="2" t="s">
        <v>27</v>
      </c>
      <c r="C4971" s="2" t="s">
        <v>28</v>
      </c>
      <c r="D4971" s="2" t="s">
        <v>1709</v>
      </c>
      <c r="E4971" s="12" t="s">
        <v>1709</v>
      </c>
      <c r="G4971" s="2" t="s">
        <v>27</v>
      </c>
      <c r="H4971" s="2" t="s">
        <v>37</v>
      </c>
      <c r="I4971" s="2" t="s">
        <v>38</v>
      </c>
      <c r="J4971" s="17">
        <v>50000</v>
      </c>
      <c r="K4971" s="3" t="s">
        <v>3020</v>
      </c>
      <c r="L4971" s="30">
        <f>IF(M4971="1000 szt.",((J4971/N4971)/1000),IF(M4971="gram",((J4971/N4971)*1000),J4971/N4971))</f>
        <v>50000</v>
      </c>
      <c r="M4971" s="6" t="s">
        <v>19</v>
      </c>
      <c r="N4971" s="11">
        <v>1</v>
      </c>
      <c r="O4971" s="56" t="s">
        <v>1165</v>
      </c>
    </row>
    <row r="4972" spans="1:15" x14ac:dyDescent="0.3">
      <c r="A4972" s="9">
        <v>45825.95416666667</v>
      </c>
      <c r="B4972" s="2" t="s">
        <v>27</v>
      </c>
      <c r="C4972" s="2" t="s">
        <v>28</v>
      </c>
      <c r="D4972" s="2" t="s">
        <v>1709</v>
      </c>
      <c r="E4972" s="12" t="s">
        <v>1709</v>
      </c>
      <c r="G4972" s="2" t="s">
        <v>27</v>
      </c>
      <c r="H4972" s="2" t="s">
        <v>37</v>
      </c>
      <c r="I4972" s="2" t="s">
        <v>38</v>
      </c>
      <c r="J4972" s="17">
        <v>130000</v>
      </c>
      <c r="K4972" s="3" t="s">
        <v>3021</v>
      </c>
      <c r="L4972" s="30">
        <f>IF(M4972="1000 szt.",((J4972/N4972)/1000),IF(M4972="gram",((J4972/N4972)*1000),J4972/N4972))</f>
        <v>130000</v>
      </c>
      <c r="M4972" s="6" t="s">
        <v>19</v>
      </c>
      <c r="N4972" s="11">
        <v>1</v>
      </c>
      <c r="O4972" s="56" t="s">
        <v>1165</v>
      </c>
    </row>
    <row r="4973" spans="1:15" x14ac:dyDescent="0.3">
      <c r="A4973" s="9">
        <v>45825.902777777781</v>
      </c>
      <c r="B4973" s="2" t="s">
        <v>27</v>
      </c>
      <c r="C4973" s="2" t="s">
        <v>28</v>
      </c>
      <c r="D4973" s="2" t="s">
        <v>1710</v>
      </c>
      <c r="E4973" s="12" t="s">
        <v>167</v>
      </c>
      <c r="G4973" s="2" t="s">
        <v>27</v>
      </c>
      <c r="H4973" s="2" t="s">
        <v>10</v>
      </c>
      <c r="I4973" s="2" t="s">
        <v>35</v>
      </c>
      <c r="J4973" s="17">
        <v>16.8</v>
      </c>
      <c r="K4973" s="3" t="s">
        <v>3022</v>
      </c>
      <c r="L4973" s="30">
        <f>IF(M4973="1000 szt.",((J4973/N4973)/1000),IF(M4973="gram",((J4973/N4973)*1000),J4973/N4973))</f>
        <v>48000</v>
      </c>
      <c r="M4973" s="6" t="s">
        <v>31</v>
      </c>
      <c r="N4973" s="11">
        <v>3.5E-4</v>
      </c>
      <c r="O4973" s="56" t="s">
        <v>1354</v>
      </c>
    </row>
    <row r="4974" spans="1:15" x14ac:dyDescent="0.3">
      <c r="A4974" s="9">
        <v>45826.392361111109</v>
      </c>
      <c r="B4974" s="2" t="s">
        <v>27</v>
      </c>
      <c r="C4974" s="2" t="s">
        <v>32</v>
      </c>
      <c r="D4974" s="2" t="s">
        <v>1709</v>
      </c>
      <c r="E4974" s="12" t="s">
        <v>103</v>
      </c>
      <c r="G4974" s="2" t="s">
        <v>23</v>
      </c>
      <c r="H4974" s="2" t="s">
        <v>7</v>
      </c>
      <c r="I4974" s="2" t="s">
        <v>7</v>
      </c>
      <c r="J4974" s="17">
        <v>527.21</v>
      </c>
      <c r="K4974" s="3" t="s">
        <v>3023</v>
      </c>
      <c r="L4974" s="30">
        <f>IF(M4974="1000 szt.",((J4974/N4974)/1000),IF(M4974="gram",((J4974/N4974)*1000),J4974/N4974))</f>
        <v>0.87868333333333337</v>
      </c>
      <c r="M4974" s="6" t="s">
        <v>19</v>
      </c>
      <c r="N4974" s="11">
        <v>600</v>
      </c>
      <c r="O4974" s="56" t="s">
        <v>1354</v>
      </c>
    </row>
    <row r="4975" spans="1:15" ht="20.399999999999999" x14ac:dyDescent="0.3">
      <c r="A4975" s="9">
        <v>45826.611111111109</v>
      </c>
      <c r="B4975" s="2" t="s">
        <v>3</v>
      </c>
      <c r="C4975" s="2" t="s">
        <v>4</v>
      </c>
      <c r="D4975" s="2" t="s">
        <v>1713</v>
      </c>
      <c r="E4975" s="12" t="s">
        <v>3896</v>
      </c>
      <c r="F4975" s="12" t="s">
        <v>1697</v>
      </c>
      <c r="G4975" s="2" t="s">
        <v>16</v>
      </c>
      <c r="H4975" s="2" t="s">
        <v>11</v>
      </c>
      <c r="I4975" s="2" t="s">
        <v>11</v>
      </c>
      <c r="J4975" s="17">
        <v>25000</v>
      </c>
      <c r="K4975" s="3" t="s">
        <v>3024</v>
      </c>
      <c r="L4975" s="30">
        <f>IF(M4975="1000 szt.",((J4975/N4975)/1000),IF(M4975="gram",((J4975/N4975)*1000),J4975/N4975))</f>
        <v>50000</v>
      </c>
      <c r="M4975" s="6" t="s">
        <v>31</v>
      </c>
      <c r="N4975" s="11">
        <v>0.5</v>
      </c>
      <c r="O4975" s="56" t="s">
        <v>1354</v>
      </c>
    </row>
    <row r="4976" spans="1:15" ht="30.6" x14ac:dyDescent="0.3">
      <c r="A4976" s="9">
        <v>45827.399305555555</v>
      </c>
      <c r="B4976" s="2" t="s">
        <v>9</v>
      </c>
      <c r="C4976" s="2" t="s">
        <v>32</v>
      </c>
      <c r="D4976" s="2" t="s">
        <v>1710</v>
      </c>
      <c r="E4976" s="12" t="s">
        <v>167</v>
      </c>
      <c r="G4976" s="2" t="s">
        <v>16</v>
      </c>
      <c r="H4976" s="2" t="s">
        <v>17</v>
      </c>
      <c r="I4976" s="2" t="s">
        <v>18</v>
      </c>
      <c r="J4976" s="17">
        <v>3</v>
      </c>
      <c r="K4976" s="3" t="s">
        <v>3025</v>
      </c>
      <c r="L4976" s="30">
        <f>IF(M4976="1000 szt.",((J4976/N4976)/1000),IF(M4976="gram",((J4976/N4976)*1000),J4976/N4976))</f>
        <v>3</v>
      </c>
      <c r="M4976" s="6" t="s">
        <v>19</v>
      </c>
      <c r="N4976" s="11">
        <v>1</v>
      </c>
      <c r="O4976" s="56" t="s">
        <v>1354</v>
      </c>
    </row>
    <row r="4977" spans="1:15" x14ac:dyDescent="0.3">
      <c r="A4977" s="9">
        <v>45827.697916666664</v>
      </c>
      <c r="B4977" s="2" t="s">
        <v>3</v>
      </c>
      <c r="C4977" s="2" t="s">
        <v>4</v>
      </c>
      <c r="D4977" s="2" t="s">
        <v>1708</v>
      </c>
      <c r="E4977" s="12" t="s">
        <v>22</v>
      </c>
      <c r="F4977" s="12" t="s">
        <v>1899</v>
      </c>
      <c r="G4977" s="2" t="s">
        <v>23</v>
      </c>
      <c r="H4977" s="2" t="s">
        <v>7</v>
      </c>
      <c r="I4977" s="2" t="s">
        <v>7</v>
      </c>
      <c r="J4977" s="17">
        <v>35.15</v>
      </c>
      <c r="K4977" s="3" t="s">
        <v>3026</v>
      </c>
      <c r="L4977" s="30">
        <f>IF(M4977="1000 szt.",((J4977/N4977)/1000),IF(M4977="gram",((J4977/N4977)*1000),J4977/N4977))</f>
        <v>0.87874999999999992</v>
      </c>
      <c r="M4977" s="6" t="s">
        <v>19</v>
      </c>
      <c r="N4977" s="11">
        <v>40</v>
      </c>
      <c r="O4977" s="56" t="s">
        <v>1354</v>
      </c>
    </row>
    <row r="4978" spans="1:15" x14ac:dyDescent="0.3">
      <c r="A4978" s="9">
        <v>45827.809027777781</v>
      </c>
      <c r="B4978" s="2" t="s">
        <v>3</v>
      </c>
      <c r="C4978" s="2" t="s">
        <v>4</v>
      </c>
      <c r="D4978" s="2" t="s">
        <v>1708</v>
      </c>
      <c r="E4978" s="12" t="s">
        <v>66</v>
      </c>
      <c r="F4978" s="12" t="s">
        <v>1900</v>
      </c>
      <c r="G4978" s="2" t="s">
        <v>23</v>
      </c>
      <c r="H4978" s="2" t="s">
        <v>7</v>
      </c>
      <c r="I4978" s="2" t="s">
        <v>7</v>
      </c>
      <c r="J4978" s="17">
        <v>17.57</v>
      </c>
      <c r="L4978" s="30">
        <f>IF(M4978="1000 szt.",((J4978/N4978)/1000),IF(M4978="gram",((J4978/N4978)*1000),J4978/N4978))</f>
        <v>0.87850000000000006</v>
      </c>
      <c r="M4978" s="6" t="s">
        <v>19</v>
      </c>
      <c r="N4978" s="11">
        <v>20</v>
      </c>
      <c r="O4978" s="56" t="s">
        <v>1354</v>
      </c>
    </row>
    <row r="4979" spans="1:15" x14ac:dyDescent="0.3">
      <c r="A4979" s="9">
        <v>45827.75</v>
      </c>
      <c r="B4979" s="2" t="s">
        <v>27</v>
      </c>
      <c r="C4979" s="2" t="s">
        <v>28</v>
      </c>
      <c r="D4979" s="2" t="s">
        <v>1708</v>
      </c>
      <c r="E4979" s="12" t="s">
        <v>66</v>
      </c>
      <c r="G4979" s="2" t="s">
        <v>27</v>
      </c>
      <c r="H4979" s="2" t="s">
        <v>11</v>
      </c>
      <c r="I4979" s="2" t="s">
        <v>126</v>
      </c>
      <c r="J4979" s="17">
        <v>144000</v>
      </c>
      <c r="K4979" s="3" t="s">
        <v>3027</v>
      </c>
      <c r="L4979" s="30">
        <f>IF(M4979="1000 szt.",((J4979/N4979)/1000),IF(M4979="gram",((J4979/N4979)*1000),J4979/N4979))</f>
        <v>8000</v>
      </c>
      <c r="M4979" s="6" t="s">
        <v>19</v>
      </c>
      <c r="N4979" s="11">
        <v>18</v>
      </c>
      <c r="O4979" s="56" t="s">
        <v>1166</v>
      </c>
    </row>
    <row r="4980" spans="1:15" x14ac:dyDescent="0.3">
      <c r="A4980" s="9">
        <v>45827.75</v>
      </c>
      <c r="B4980" s="2" t="s">
        <v>27</v>
      </c>
      <c r="C4980" s="2" t="s">
        <v>28</v>
      </c>
      <c r="D4980" s="2" t="s">
        <v>1708</v>
      </c>
      <c r="E4980" s="12" t="s">
        <v>66</v>
      </c>
      <c r="G4980" s="2" t="s">
        <v>27</v>
      </c>
      <c r="H4980" s="2" t="s">
        <v>11</v>
      </c>
      <c r="I4980" s="2" t="s">
        <v>126</v>
      </c>
      <c r="J4980" s="17">
        <v>4000</v>
      </c>
      <c r="K4980" s="3" t="s">
        <v>3028</v>
      </c>
      <c r="L4980" s="30">
        <f>IF(M4980="1000 szt.",((J4980/N4980)/1000),IF(M4980="gram",((J4980/N4980)*1000),J4980/N4980))</f>
        <v>1000</v>
      </c>
      <c r="M4980" s="6" t="s">
        <v>19</v>
      </c>
      <c r="N4980" s="11">
        <v>4</v>
      </c>
      <c r="O4980" s="56" t="s">
        <v>1166</v>
      </c>
    </row>
    <row r="4981" spans="1:15" x14ac:dyDescent="0.3">
      <c r="A4981" s="9">
        <v>45827.75</v>
      </c>
      <c r="B4981" s="2" t="s">
        <v>27</v>
      </c>
      <c r="C4981" s="2" t="s">
        <v>28</v>
      </c>
      <c r="D4981" s="2" t="s">
        <v>1708</v>
      </c>
      <c r="E4981" s="12" t="s">
        <v>66</v>
      </c>
      <c r="G4981" s="2" t="s">
        <v>27</v>
      </c>
      <c r="H4981" s="2" t="s">
        <v>11</v>
      </c>
      <c r="I4981" s="2" t="s">
        <v>126</v>
      </c>
      <c r="J4981" s="17">
        <v>2000</v>
      </c>
      <c r="K4981" s="3" t="s">
        <v>3029</v>
      </c>
      <c r="L4981" s="30">
        <f>IF(M4981="1000 szt.",((J4981/N4981)/1000),IF(M4981="gram",((J4981/N4981)*1000),J4981/N4981))</f>
        <v>2000</v>
      </c>
      <c r="M4981" s="6" t="s">
        <v>19</v>
      </c>
      <c r="N4981" s="11">
        <v>1</v>
      </c>
      <c r="O4981" s="56" t="s">
        <v>1166</v>
      </c>
    </row>
    <row r="4982" spans="1:15" x14ac:dyDescent="0.3">
      <c r="A4982" s="9">
        <v>45827.75</v>
      </c>
      <c r="B4982" s="2" t="s">
        <v>27</v>
      </c>
      <c r="C4982" s="2" t="s">
        <v>28</v>
      </c>
      <c r="D4982" s="2" t="s">
        <v>1708</v>
      </c>
      <c r="E4982" s="12" t="s">
        <v>66</v>
      </c>
      <c r="G4982" s="2" t="s">
        <v>27</v>
      </c>
      <c r="H4982" s="2" t="s">
        <v>11</v>
      </c>
      <c r="I4982" s="2" t="s">
        <v>126</v>
      </c>
      <c r="J4982" s="17">
        <v>1000</v>
      </c>
      <c r="K4982" s="3" t="s">
        <v>3030</v>
      </c>
      <c r="L4982" s="30">
        <f>IF(M4982="1000 szt.",((J4982/N4982)/1000),IF(M4982="gram",((J4982/N4982)*1000),J4982/N4982))</f>
        <v>1000</v>
      </c>
      <c r="M4982" s="6" t="s">
        <v>19</v>
      </c>
      <c r="N4982" s="11">
        <v>1</v>
      </c>
      <c r="O4982" s="56" t="s">
        <v>1166</v>
      </c>
    </row>
    <row r="4983" spans="1:15" x14ac:dyDescent="0.3">
      <c r="A4983" s="9">
        <v>45827.487500000003</v>
      </c>
      <c r="B4983" s="2" t="s">
        <v>27</v>
      </c>
      <c r="C4983" s="2" t="s">
        <v>28</v>
      </c>
      <c r="D4983" s="2" t="s">
        <v>1715</v>
      </c>
      <c r="E4983" s="12" t="s">
        <v>128</v>
      </c>
      <c r="G4983" s="2" t="s">
        <v>27</v>
      </c>
      <c r="H4983" s="2" t="s">
        <v>10</v>
      </c>
      <c r="I4983" s="2" t="s">
        <v>35</v>
      </c>
      <c r="J4983" s="17">
        <v>103.5</v>
      </c>
      <c r="L4983" s="30">
        <f>IF(M4983="1000 szt.",((J4983/N4983)/1000),IF(M4983="gram",((J4983/N4983)*1000),J4983/N4983))</f>
        <v>45000</v>
      </c>
      <c r="M4983" s="6" t="s">
        <v>31</v>
      </c>
      <c r="N4983" s="11">
        <v>2.3E-3</v>
      </c>
      <c r="O4983" s="56" t="s">
        <v>1354</v>
      </c>
    </row>
    <row r="4984" spans="1:15" x14ac:dyDescent="0.3">
      <c r="A4984" s="9">
        <v>45827.627083333333</v>
      </c>
      <c r="B4984" s="37" t="s">
        <v>27</v>
      </c>
      <c r="C4984" s="37" t="s">
        <v>28</v>
      </c>
      <c r="D4984" s="2" t="s">
        <v>1716</v>
      </c>
      <c r="E4984" s="12" t="s">
        <v>242</v>
      </c>
      <c r="G4984" s="37" t="s">
        <v>27</v>
      </c>
      <c r="H4984" s="2" t="s">
        <v>10</v>
      </c>
      <c r="I4984" s="2" t="s">
        <v>35</v>
      </c>
      <c r="J4984" s="17">
        <v>140.80000000000001</v>
      </c>
      <c r="K4984" s="3" t="s">
        <v>3031</v>
      </c>
      <c r="L4984" s="30">
        <f>IF(M4984="1000 szt.",((J4984/N4984)/1000),IF(M4984="gram",((J4984/N4984)*1000),J4984/N4984))</f>
        <v>40000</v>
      </c>
      <c r="M4984" s="6" t="s">
        <v>31</v>
      </c>
      <c r="N4984" s="11">
        <v>3.5200000000000001E-3</v>
      </c>
      <c r="O4984" s="56" t="s">
        <v>1354</v>
      </c>
    </row>
    <row r="4985" spans="1:15" x14ac:dyDescent="0.3">
      <c r="A4985" s="9">
        <v>45827.934027777781</v>
      </c>
      <c r="B4985" s="2" t="s">
        <v>27</v>
      </c>
      <c r="C4985" s="2" t="s">
        <v>28</v>
      </c>
      <c r="D4985" s="2" t="s">
        <v>1709</v>
      </c>
      <c r="E4985" s="12" t="s">
        <v>224</v>
      </c>
      <c r="G4985" s="2" t="s">
        <v>27</v>
      </c>
      <c r="H4985" s="2" t="s">
        <v>29</v>
      </c>
      <c r="I4985" s="2" t="s">
        <v>134</v>
      </c>
      <c r="J4985" s="17">
        <v>1336300</v>
      </c>
      <c r="L4985" s="30">
        <f>IF(M4985="1000 szt.",((J4985/N4985)/1000),IF(M4985="gram",((J4985/N4985)*1000),J4985/N4985))</f>
        <v>668.15</v>
      </c>
      <c r="M4985" s="6" t="s">
        <v>31</v>
      </c>
      <c r="N4985" s="11">
        <v>2000</v>
      </c>
      <c r="O4985" s="56" t="s">
        <v>1163</v>
      </c>
    </row>
    <row r="4986" spans="1:15" x14ac:dyDescent="0.3">
      <c r="A4986" s="9">
        <v>45827.934027777781</v>
      </c>
      <c r="B4986" s="2" t="s">
        <v>27</v>
      </c>
      <c r="C4986" s="2" t="s">
        <v>28</v>
      </c>
      <c r="D4986" s="2" t="s">
        <v>1709</v>
      </c>
      <c r="E4986" s="12" t="s">
        <v>224</v>
      </c>
      <c r="G4986" s="2" t="s">
        <v>27</v>
      </c>
      <c r="H4986" s="2" t="s">
        <v>29</v>
      </c>
      <c r="I4986" s="2" t="s">
        <v>30</v>
      </c>
      <c r="J4986" s="17">
        <v>130046.12</v>
      </c>
      <c r="L4986" s="30">
        <f>IF(M4986="1000 szt.",((J4986/N4986)/1000),IF(M4986="gram",((J4986/N4986)*1000),J4986/N4986))</f>
        <v>878.68999999999994</v>
      </c>
      <c r="M4986" s="6" t="s">
        <v>31</v>
      </c>
      <c r="N4986" s="11">
        <v>148</v>
      </c>
      <c r="O4986" s="56" t="s">
        <v>1163</v>
      </c>
    </row>
    <row r="4987" spans="1:15" x14ac:dyDescent="0.3">
      <c r="A4987" s="9">
        <v>45827.934027777781</v>
      </c>
      <c r="B4987" s="2" t="s">
        <v>27</v>
      </c>
      <c r="C4987" s="2" t="s">
        <v>28</v>
      </c>
      <c r="D4987" s="2" t="s">
        <v>1709</v>
      </c>
      <c r="E4987" s="12" t="s">
        <v>224</v>
      </c>
      <c r="G4987" s="2" t="s">
        <v>27</v>
      </c>
      <c r="H4987" s="2" t="s">
        <v>11</v>
      </c>
      <c r="I4987" s="2" t="s">
        <v>11</v>
      </c>
      <c r="J4987" s="17">
        <v>10000</v>
      </c>
      <c r="K4987" s="3" t="s">
        <v>3032</v>
      </c>
      <c r="L4987" s="30">
        <f>IF(M4987="1000 szt.",((J4987/N4987)/1000),IF(M4987="gram",((J4987/N4987)*1000),J4987/N4987))</f>
        <v>10000</v>
      </c>
      <c r="M4987" s="6" t="s">
        <v>19</v>
      </c>
      <c r="N4987" s="11">
        <v>1</v>
      </c>
      <c r="O4987" s="56" t="s">
        <v>1163</v>
      </c>
    </row>
    <row r="4988" spans="1:15" x14ac:dyDescent="0.3">
      <c r="A4988" s="9">
        <v>45828.416666666664</v>
      </c>
      <c r="B4988" s="2" t="s">
        <v>3</v>
      </c>
      <c r="C4988" s="2" t="s">
        <v>4</v>
      </c>
      <c r="D4988" s="2" t="s">
        <v>1708</v>
      </c>
      <c r="E4988" s="12" t="s">
        <v>71</v>
      </c>
      <c r="F4988" s="12" t="s">
        <v>1898</v>
      </c>
      <c r="G4988" s="2" t="s">
        <v>23</v>
      </c>
      <c r="H4988" s="2" t="s">
        <v>7</v>
      </c>
      <c r="I4988" s="2" t="s">
        <v>7</v>
      </c>
      <c r="J4988" s="17">
        <v>80.84</v>
      </c>
      <c r="K4988" s="3" t="s">
        <v>3033</v>
      </c>
      <c r="L4988" s="30">
        <f>IF(M4988="1000 szt.",((J4988/N4988)/1000),IF(M4988="gram",((J4988/N4988)*1000),J4988/N4988))</f>
        <v>0.8786956521739131</v>
      </c>
      <c r="M4988" s="6" t="s">
        <v>19</v>
      </c>
      <c r="N4988" s="11">
        <v>92</v>
      </c>
      <c r="O4988" s="56" t="s">
        <v>1354</v>
      </c>
    </row>
    <row r="4989" spans="1:15" x14ac:dyDescent="0.3">
      <c r="A4989" s="9">
        <v>45828.427083333336</v>
      </c>
      <c r="B4989" s="2" t="s">
        <v>3</v>
      </c>
      <c r="C4989" s="2" t="s">
        <v>4</v>
      </c>
      <c r="D4989" s="2" t="s">
        <v>1708</v>
      </c>
      <c r="E4989" s="12" t="s">
        <v>71</v>
      </c>
      <c r="F4989" s="12" t="s">
        <v>1898</v>
      </c>
      <c r="G4989" s="2" t="s">
        <v>23</v>
      </c>
      <c r="H4989" s="2" t="s">
        <v>7</v>
      </c>
      <c r="I4989" s="2" t="s">
        <v>7</v>
      </c>
      <c r="J4989" s="17">
        <v>105.44</v>
      </c>
      <c r="K4989" s="3" t="s">
        <v>1599</v>
      </c>
      <c r="L4989" s="30">
        <f>IF(M4989="1000 szt.",((J4989/N4989)/1000),IF(M4989="gram",((J4989/N4989)*1000),J4989/N4989))</f>
        <v>0.8786666666666666</v>
      </c>
      <c r="M4989" s="6" t="s">
        <v>19</v>
      </c>
      <c r="N4989" s="11">
        <v>120</v>
      </c>
      <c r="O4989" s="56" t="s">
        <v>1354</v>
      </c>
    </row>
    <row r="4990" spans="1:15" x14ac:dyDescent="0.3">
      <c r="A4990" s="9">
        <v>45828.805555555555</v>
      </c>
      <c r="B4990" s="2" t="s">
        <v>27</v>
      </c>
      <c r="C4990" s="2" t="s">
        <v>28</v>
      </c>
      <c r="D4990" s="2" t="s">
        <v>1711</v>
      </c>
      <c r="E4990" s="12" t="s">
        <v>69</v>
      </c>
      <c r="G4990" s="2" t="s">
        <v>27</v>
      </c>
      <c r="H4990" s="2" t="s">
        <v>7</v>
      </c>
      <c r="I4990" s="2" t="s">
        <v>7</v>
      </c>
      <c r="J4990" s="17">
        <v>83036.210000000006</v>
      </c>
      <c r="L4990" s="30">
        <f>IF(M4990="1000 szt.",((J4990/N4990)/1000),IF(M4990="gram",((J4990/N4990)*1000),J4990/N4990))</f>
        <v>0.87869005291005298</v>
      </c>
      <c r="M4990" s="6" t="s">
        <v>19</v>
      </c>
      <c r="N4990" s="11">
        <v>94500</v>
      </c>
      <c r="O4990" s="56" t="s">
        <v>1354</v>
      </c>
    </row>
    <row r="4991" spans="1:15" x14ac:dyDescent="0.3">
      <c r="A4991" s="9">
        <v>45829.40625</v>
      </c>
      <c r="B4991" s="2" t="s">
        <v>9</v>
      </c>
      <c r="C4991" s="2" t="s">
        <v>4</v>
      </c>
      <c r="D4991" s="2" t="s">
        <v>1715</v>
      </c>
      <c r="E4991" s="12" t="s">
        <v>113</v>
      </c>
      <c r="F4991" s="12" t="s">
        <v>1698</v>
      </c>
      <c r="G4991" s="2" t="s">
        <v>16</v>
      </c>
      <c r="H4991" s="2" t="s">
        <v>17</v>
      </c>
      <c r="I4991" s="2" t="s">
        <v>18</v>
      </c>
      <c r="J4991" s="17">
        <v>2</v>
      </c>
      <c r="K4991" s="3" t="s">
        <v>3034</v>
      </c>
      <c r="L4991" s="30">
        <f>IF(M4991="1000 szt.",((J4991/N4991)/1000),IF(M4991="gram",((J4991/N4991)*1000),J4991/N4991))</f>
        <v>2</v>
      </c>
      <c r="M4991" s="6" t="s">
        <v>19</v>
      </c>
      <c r="N4991" s="11">
        <v>1</v>
      </c>
      <c r="O4991" s="56" t="s">
        <v>1354</v>
      </c>
    </row>
    <row r="4992" spans="1:15" x14ac:dyDescent="0.3">
      <c r="A4992" s="9">
        <v>45829.375</v>
      </c>
      <c r="B4992" s="2" t="s">
        <v>9</v>
      </c>
      <c r="C4992" s="2" t="s">
        <v>4</v>
      </c>
      <c r="D4992" s="2" t="s">
        <v>1708</v>
      </c>
      <c r="E4992" s="12" t="s">
        <v>54</v>
      </c>
      <c r="F4992" s="12" t="s">
        <v>1903</v>
      </c>
      <c r="G4992" s="2" t="s">
        <v>16</v>
      </c>
      <c r="H4992" s="2" t="s">
        <v>17</v>
      </c>
      <c r="I4992" s="2" t="s">
        <v>18</v>
      </c>
      <c r="J4992" s="17">
        <v>26</v>
      </c>
      <c r="K4992" s="3" t="s">
        <v>3035</v>
      </c>
      <c r="L4992" s="30">
        <f>IF(M4992="1000 szt.",((J4992/N4992)/1000),IF(M4992="gram",((J4992/N4992)*1000),J4992/N4992))</f>
        <v>0.52</v>
      </c>
      <c r="M4992" s="6" t="s">
        <v>19</v>
      </c>
      <c r="N4992" s="11">
        <v>50</v>
      </c>
      <c r="O4992" s="56" t="s">
        <v>1354</v>
      </c>
    </row>
    <row r="4993" spans="1:15" x14ac:dyDescent="0.3">
      <c r="A4993" s="9">
        <v>45829.729166666664</v>
      </c>
      <c r="B4993" s="2" t="s">
        <v>9</v>
      </c>
      <c r="C4993" s="2" t="s">
        <v>4</v>
      </c>
      <c r="D4993" s="2" t="s">
        <v>1715</v>
      </c>
      <c r="E4993" s="12" t="s">
        <v>113</v>
      </c>
      <c r="F4993" s="12" t="s">
        <v>1698</v>
      </c>
      <c r="G4993" s="2" t="s">
        <v>16</v>
      </c>
      <c r="H4993" s="2" t="s">
        <v>17</v>
      </c>
      <c r="I4993" s="2" t="s">
        <v>18</v>
      </c>
      <c r="J4993" s="17">
        <v>1</v>
      </c>
      <c r="K4993" s="3" t="s">
        <v>3036</v>
      </c>
      <c r="L4993" s="30">
        <f>IF(M4993="1000 szt.",((J4993/N4993)/1000),IF(M4993="gram",((J4993/N4993)*1000),J4993/N4993))</f>
        <v>1</v>
      </c>
      <c r="M4993" s="6" t="s">
        <v>19</v>
      </c>
      <c r="N4993" s="11">
        <v>1</v>
      </c>
      <c r="O4993" s="56" t="s">
        <v>1354</v>
      </c>
    </row>
    <row r="4994" spans="1:15" x14ac:dyDescent="0.3">
      <c r="A4994" s="9">
        <v>45830.201388888891</v>
      </c>
      <c r="B4994" s="2" t="s">
        <v>3</v>
      </c>
      <c r="C4994" s="2" t="s">
        <v>4</v>
      </c>
      <c r="D4994" s="2" t="s">
        <v>1709</v>
      </c>
      <c r="E4994" s="12" t="s">
        <v>103</v>
      </c>
      <c r="F4994" s="12" t="s">
        <v>1897</v>
      </c>
      <c r="G4994" s="2" t="s">
        <v>23</v>
      </c>
      <c r="H4994" s="2" t="s">
        <v>17</v>
      </c>
      <c r="I4994" s="2" t="s">
        <v>18</v>
      </c>
      <c r="J4994" s="17">
        <v>2.5</v>
      </c>
      <c r="L4994" s="30">
        <f>IF(M4994="1000 szt.",((J4994/N4994)/1000),IF(M4994="gram",((J4994/N4994)*1000),J4994/N4994))</f>
        <v>2.5</v>
      </c>
      <c r="M4994" s="6" t="s">
        <v>19</v>
      </c>
      <c r="N4994" s="11">
        <v>1</v>
      </c>
      <c r="O4994" s="56" t="s">
        <v>1354</v>
      </c>
    </row>
    <row r="4995" spans="1:15" x14ac:dyDescent="0.3">
      <c r="A4995" s="9">
        <v>45830.215277777781</v>
      </c>
      <c r="B4995" s="2" t="s">
        <v>9</v>
      </c>
      <c r="C4995" s="2" t="s">
        <v>4</v>
      </c>
      <c r="D4995" s="2" t="s">
        <v>1715</v>
      </c>
      <c r="E4995" s="12" t="s">
        <v>113</v>
      </c>
      <c r="F4995" s="12" t="s">
        <v>1698</v>
      </c>
      <c r="G4995" s="2" t="s">
        <v>16</v>
      </c>
      <c r="H4995" s="2" t="s">
        <v>17</v>
      </c>
      <c r="I4995" s="2" t="s">
        <v>18</v>
      </c>
      <c r="J4995" s="17">
        <v>2</v>
      </c>
      <c r="K4995" s="3" t="s">
        <v>3037</v>
      </c>
      <c r="L4995" s="30">
        <f>IF(M4995="1000 szt.",((J4995/N4995)/1000),IF(M4995="gram",((J4995/N4995)*1000),J4995/N4995))</f>
        <v>2</v>
      </c>
      <c r="M4995" s="6" t="s">
        <v>19</v>
      </c>
      <c r="N4995" s="11">
        <v>1</v>
      </c>
      <c r="O4995" s="56" t="s">
        <v>1354</v>
      </c>
    </row>
    <row r="4996" spans="1:15" x14ac:dyDescent="0.3">
      <c r="A4996" s="9">
        <v>45830.239583333336</v>
      </c>
      <c r="B4996" s="2" t="s">
        <v>3</v>
      </c>
      <c r="C4996" s="2" t="s">
        <v>4</v>
      </c>
      <c r="D4996" s="2" t="s">
        <v>1709</v>
      </c>
      <c r="E4996" s="12" t="s">
        <v>103</v>
      </c>
      <c r="F4996" s="12" t="s">
        <v>1897</v>
      </c>
      <c r="G4996" s="2" t="s">
        <v>23</v>
      </c>
      <c r="H4996" s="2" t="s">
        <v>17</v>
      </c>
      <c r="I4996" s="2" t="s">
        <v>18</v>
      </c>
      <c r="J4996" s="17">
        <v>2.5</v>
      </c>
      <c r="L4996" s="30">
        <f>IF(M4996="1000 szt.",((J4996/N4996)/1000),IF(M4996="gram",((J4996/N4996)*1000),J4996/N4996))</f>
        <v>2.5</v>
      </c>
      <c r="M4996" s="6" t="s">
        <v>19</v>
      </c>
      <c r="N4996" s="11">
        <v>1</v>
      </c>
      <c r="O4996" s="56" t="s">
        <v>1354</v>
      </c>
    </row>
    <row r="4997" spans="1:15" x14ac:dyDescent="0.3">
      <c r="A4997" s="9">
        <v>45830.385416666664</v>
      </c>
      <c r="B4997" s="2" t="s">
        <v>3</v>
      </c>
      <c r="C4997" s="2" t="s">
        <v>4</v>
      </c>
      <c r="D4997" s="2" t="s">
        <v>1708</v>
      </c>
      <c r="E4997" s="12" t="s">
        <v>25</v>
      </c>
      <c r="F4997" s="12" t="s">
        <v>1901</v>
      </c>
      <c r="G4997" s="2" t="s">
        <v>26</v>
      </c>
      <c r="H4997" s="2" t="s">
        <v>55</v>
      </c>
      <c r="I4997" s="2" t="s">
        <v>57</v>
      </c>
      <c r="J4997" s="17">
        <v>50</v>
      </c>
      <c r="K4997" s="3" t="s">
        <v>3038</v>
      </c>
      <c r="L4997" s="30">
        <f>IF(M4997="1000 szt.",((J4997/N4997)/1000),IF(M4997="gram",((J4997/N4997)*1000),J4997/N4997))</f>
        <v>50</v>
      </c>
      <c r="M4997" s="6" t="s">
        <v>46</v>
      </c>
      <c r="N4997" s="11">
        <v>1</v>
      </c>
      <c r="O4997" s="56" t="s">
        <v>1354</v>
      </c>
    </row>
    <row r="4998" spans="1:15" x14ac:dyDescent="0.3">
      <c r="A4998" s="9">
        <v>45830.340277777781</v>
      </c>
      <c r="B4998" s="2" t="s">
        <v>27</v>
      </c>
      <c r="C4998" s="2" t="s">
        <v>28</v>
      </c>
      <c r="D4998" s="2" t="s">
        <v>1714</v>
      </c>
      <c r="E4998" s="12" t="s">
        <v>445</v>
      </c>
      <c r="G4998" s="2" t="s">
        <v>27</v>
      </c>
      <c r="H4998" s="2" t="s">
        <v>7</v>
      </c>
      <c r="I4998" s="2" t="s">
        <v>7</v>
      </c>
      <c r="J4998" s="17">
        <v>7732.47</v>
      </c>
      <c r="L4998" s="30">
        <f>IF(M4998="1000 szt.",((J4998/N4998)/1000),IF(M4998="gram",((J4998/N4998)*1000),J4998/N4998))</f>
        <v>0.87868977272727278</v>
      </c>
      <c r="M4998" s="6" t="s">
        <v>19</v>
      </c>
      <c r="N4998" s="11">
        <v>8800</v>
      </c>
      <c r="O4998" s="56" t="s">
        <v>1354</v>
      </c>
    </row>
    <row r="4999" spans="1:15" x14ac:dyDescent="0.3">
      <c r="A4999" s="9">
        <v>45830.340277777781</v>
      </c>
      <c r="B4999" s="2" t="s">
        <v>27</v>
      </c>
      <c r="C4999" s="2" t="s">
        <v>28</v>
      </c>
      <c r="D4999" s="2" t="s">
        <v>1714</v>
      </c>
      <c r="E4999" s="12" t="s">
        <v>445</v>
      </c>
      <c r="G4999" s="2" t="s">
        <v>27</v>
      </c>
      <c r="H4999" s="2" t="s">
        <v>7</v>
      </c>
      <c r="I4999" s="2" t="s">
        <v>7</v>
      </c>
      <c r="J4999" s="17">
        <v>14059.04</v>
      </c>
      <c r="L4999" s="30">
        <f>IF(M4999="1000 szt.",((J4999/N4999)/1000),IF(M4999="gram",((J4999/N4999)*1000),J4999/N4999))</f>
        <v>0.87869000000000008</v>
      </c>
      <c r="M4999" s="6" t="s">
        <v>19</v>
      </c>
      <c r="N4999" s="11">
        <v>16000</v>
      </c>
      <c r="O4999" s="56" t="s">
        <v>1354</v>
      </c>
    </row>
    <row r="5000" spans="1:15" x14ac:dyDescent="0.3">
      <c r="A5000" s="9">
        <v>45830.875694444447</v>
      </c>
      <c r="B5000" s="2" t="s">
        <v>3</v>
      </c>
      <c r="C5000" s="2" t="s">
        <v>4</v>
      </c>
      <c r="D5000" s="2" t="s">
        <v>1708</v>
      </c>
      <c r="E5000" s="12" t="s">
        <v>71</v>
      </c>
      <c r="F5000" s="12" t="s">
        <v>1898</v>
      </c>
      <c r="G5000" s="2" t="s">
        <v>23</v>
      </c>
      <c r="H5000" s="2" t="s">
        <v>7</v>
      </c>
      <c r="I5000" s="2" t="s">
        <v>7</v>
      </c>
      <c r="J5000" s="17">
        <v>217.04</v>
      </c>
      <c r="K5000" s="3" t="s">
        <v>3039</v>
      </c>
      <c r="L5000" s="30">
        <f>IF(M5000="1000 szt.",((J5000/N5000)/1000),IF(M5000="gram",((J5000/N5000)*1000),J5000/N5000))</f>
        <v>0.87870445344129555</v>
      </c>
      <c r="M5000" s="6" t="s">
        <v>19</v>
      </c>
      <c r="N5000" s="11">
        <v>247</v>
      </c>
      <c r="O5000" s="56" t="s">
        <v>1354</v>
      </c>
    </row>
    <row r="5001" spans="1:15" x14ac:dyDescent="0.3">
      <c r="A5001" s="9">
        <v>45830.890277777777</v>
      </c>
      <c r="B5001" s="2" t="s">
        <v>3</v>
      </c>
      <c r="C5001" s="2" t="s">
        <v>4</v>
      </c>
      <c r="D5001" s="2" t="s">
        <v>1708</v>
      </c>
      <c r="E5001" s="12" t="s">
        <v>71</v>
      </c>
      <c r="F5001" s="12" t="s">
        <v>1898</v>
      </c>
      <c r="G5001" s="2" t="s">
        <v>23</v>
      </c>
      <c r="H5001" s="2" t="s">
        <v>7</v>
      </c>
      <c r="I5001" s="2" t="s">
        <v>7</v>
      </c>
      <c r="J5001" s="17">
        <v>52.72</v>
      </c>
      <c r="K5001" s="3" t="s">
        <v>3040</v>
      </c>
      <c r="L5001" s="30">
        <f>IF(M5001="1000 szt.",((J5001/N5001)/1000),IF(M5001="gram",((J5001/N5001)*1000),J5001/N5001))</f>
        <v>0.8786666666666666</v>
      </c>
      <c r="M5001" s="6" t="s">
        <v>19</v>
      </c>
      <c r="N5001" s="11">
        <v>60</v>
      </c>
      <c r="O5001" s="56" t="s">
        <v>1354</v>
      </c>
    </row>
    <row r="5002" spans="1:15" x14ac:dyDescent="0.3">
      <c r="A5002" s="9">
        <v>45830.895138888889</v>
      </c>
      <c r="B5002" s="2" t="s">
        <v>3</v>
      </c>
      <c r="C5002" s="2" t="s">
        <v>4</v>
      </c>
      <c r="D5002" s="2" t="s">
        <v>1708</v>
      </c>
      <c r="E5002" s="12" t="s">
        <v>71</v>
      </c>
      <c r="F5002" s="12" t="s">
        <v>1898</v>
      </c>
      <c r="G5002" s="2" t="s">
        <v>23</v>
      </c>
      <c r="H5002" s="2" t="s">
        <v>7</v>
      </c>
      <c r="I5002" s="2" t="s">
        <v>7</v>
      </c>
      <c r="J5002" s="17">
        <v>35.15</v>
      </c>
      <c r="K5002" s="3" t="s">
        <v>1612</v>
      </c>
      <c r="L5002" s="30">
        <f>IF(M5002="1000 szt.",((J5002/N5002)/1000),IF(M5002="gram",((J5002/N5002)*1000),J5002/N5002))</f>
        <v>0.87874999999999992</v>
      </c>
      <c r="M5002" s="6" t="s">
        <v>19</v>
      </c>
      <c r="N5002" s="11">
        <v>40</v>
      </c>
      <c r="O5002" s="56" t="s">
        <v>1354</v>
      </c>
    </row>
    <row r="5003" spans="1:15" x14ac:dyDescent="0.3">
      <c r="A5003" s="9">
        <v>45830.899305555555</v>
      </c>
      <c r="B5003" s="2" t="s">
        <v>3</v>
      </c>
      <c r="C5003" s="2" t="s">
        <v>4</v>
      </c>
      <c r="D5003" s="2" t="s">
        <v>1708</v>
      </c>
      <c r="E5003" s="12" t="s">
        <v>71</v>
      </c>
      <c r="F5003" s="12" t="s">
        <v>1898</v>
      </c>
      <c r="G5003" s="2" t="s">
        <v>23</v>
      </c>
      <c r="H5003" s="2" t="s">
        <v>7</v>
      </c>
      <c r="I5003" s="2" t="s">
        <v>7</v>
      </c>
      <c r="J5003" s="17">
        <v>52.72</v>
      </c>
      <c r="K5003" s="3" t="s">
        <v>3041</v>
      </c>
      <c r="L5003" s="30">
        <f>IF(M5003="1000 szt.",((J5003/N5003)/1000),IF(M5003="gram",((J5003/N5003)*1000),J5003/N5003))</f>
        <v>0.8786666666666666</v>
      </c>
      <c r="M5003" s="6" t="s">
        <v>19</v>
      </c>
      <c r="N5003" s="11">
        <v>60</v>
      </c>
      <c r="O5003" s="56" t="s">
        <v>1354</v>
      </c>
    </row>
    <row r="5004" spans="1:15" ht="20.399999999999999" x14ac:dyDescent="0.3">
      <c r="A5004" s="9">
        <v>45830.916666666664</v>
      </c>
      <c r="B5004" s="2" t="s">
        <v>3</v>
      </c>
      <c r="C5004" s="2" t="s">
        <v>4</v>
      </c>
      <c r="D5004" s="2" t="s">
        <v>1708</v>
      </c>
      <c r="E5004" s="12" t="s">
        <v>22</v>
      </c>
      <c r="F5004" s="12" t="s">
        <v>1899</v>
      </c>
      <c r="G5004" s="2" t="s">
        <v>23</v>
      </c>
      <c r="H5004" s="2" t="s">
        <v>7</v>
      </c>
      <c r="I5004" s="2" t="s">
        <v>7</v>
      </c>
      <c r="J5004" s="17">
        <v>333.9</v>
      </c>
      <c r="K5004" s="3" t="s">
        <v>3042</v>
      </c>
      <c r="L5004" s="30">
        <f>IF(M5004="1000 szt.",((J5004/N5004)/1000),IF(M5004="gram",((J5004/N5004)*1000),J5004/N5004))</f>
        <v>0.87868421052631573</v>
      </c>
      <c r="M5004" s="6" t="s">
        <v>19</v>
      </c>
      <c r="N5004" s="11">
        <v>380</v>
      </c>
      <c r="O5004" s="56" t="s">
        <v>1163</v>
      </c>
    </row>
    <row r="5005" spans="1:15" x14ac:dyDescent="0.3">
      <c r="A5005" s="9">
        <v>45830.916666666664</v>
      </c>
      <c r="B5005" s="2" t="s">
        <v>3</v>
      </c>
      <c r="C5005" s="2" t="s">
        <v>4</v>
      </c>
      <c r="D5005" s="2" t="s">
        <v>1708</v>
      </c>
      <c r="E5005" s="12" t="s">
        <v>22</v>
      </c>
      <c r="F5005" s="12" t="s">
        <v>1899</v>
      </c>
      <c r="G5005" s="2" t="s">
        <v>23</v>
      </c>
      <c r="H5005" s="2" t="s">
        <v>11</v>
      </c>
      <c r="I5005" s="2" t="s">
        <v>11</v>
      </c>
      <c r="J5005" s="17">
        <v>84.5</v>
      </c>
      <c r="K5005" s="3" t="s">
        <v>3043</v>
      </c>
      <c r="L5005" s="30">
        <f>IF(M5005="1000 szt.",((J5005/N5005)/1000),IF(M5005="gram",((J5005/N5005)*1000),J5005/N5005))</f>
        <v>10</v>
      </c>
      <c r="M5005" s="6" t="s">
        <v>31</v>
      </c>
      <c r="N5005" s="11">
        <v>8.4499999999999993</v>
      </c>
      <c r="O5005" s="56" t="s">
        <v>1163</v>
      </c>
    </row>
    <row r="5006" spans="1:15" x14ac:dyDescent="0.3">
      <c r="A5006" s="9">
        <v>45830.916666666664</v>
      </c>
      <c r="B5006" s="2" t="s">
        <v>3</v>
      </c>
      <c r="C5006" s="2" t="s">
        <v>4</v>
      </c>
      <c r="D5006" s="2" t="s">
        <v>1708</v>
      </c>
      <c r="E5006" s="12" t="s">
        <v>22</v>
      </c>
      <c r="F5006" s="12" t="s">
        <v>1899</v>
      </c>
      <c r="G5006" s="2" t="s">
        <v>23</v>
      </c>
      <c r="H5006" s="2" t="s">
        <v>11</v>
      </c>
      <c r="I5006" s="2" t="s">
        <v>11</v>
      </c>
      <c r="J5006" s="17">
        <v>122.25</v>
      </c>
      <c r="K5006" s="3" t="s">
        <v>3044</v>
      </c>
      <c r="L5006" s="30">
        <f>IF(M5006="1000 szt.",((J5006/N5006)/1000),IF(M5006="gram",((J5006/N5006)*1000),J5006/N5006))</f>
        <v>15</v>
      </c>
      <c r="M5006" s="6" t="s">
        <v>31</v>
      </c>
      <c r="N5006" s="11">
        <v>8.15</v>
      </c>
      <c r="O5006" s="56" t="s">
        <v>1163</v>
      </c>
    </row>
    <row r="5007" spans="1:15" x14ac:dyDescent="0.3">
      <c r="A5007" s="9">
        <v>45826.791666666664</v>
      </c>
      <c r="B5007" s="2" t="s">
        <v>27</v>
      </c>
      <c r="C5007" s="2" t="s">
        <v>28</v>
      </c>
      <c r="D5007" s="2" t="s">
        <v>1708</v>
      </c>
      <c r="E5007" s="12" t="s">
        <v>25</v>
      </c>
      <c r="G5007" s="2" t="s">
        <v>27</v>
      </c>
      <c r="H5007" s="2" t="s">
        <v>11</v>
      </c>
      <c r="I5007" s="2" t="s">
        <v>126</v>
      </c>
      <c r="J5007" s="17">
        <v>100000</v>
      </c>
      <c r="L5007" s="30">
        <f>IF(M5007="1000 szt.",((J5007/N5007)/1000),IF(M5007="gram",((J5007/N5007)*1000),J5007/N5007))</f>
        <v>100000</v>
      </c>
      <c r="M5007" s="6" t="s">
        <v>19</v>
      </c>
      <c r="N5007" s="11">
        <v>1</v>
      </c>
      <c r="O5007" s="56" t="s">
        <v>1166</v>
      </c>
    </row>
    <row r="5008" spans="1:15" x14ac:dyDescent="0.3">
      <c r="A5008" s="9">
        <v>45831.25</v>
      </c>
      <c r="B5008" s="2" t="s">
        <v>27</v>
      </c>
      <c r="C5008" s="2" t="s">
        <v>28</v>
      </c>
      <c r="D5008" s="2" t="s">
        <v>1714</v>
      </c>
      <c r="E5008" s="12" t="s">
        <v>81</v>
      </c>
      <c r="G5008" s="2" t="s">
        <v>27</v>
      </c>
      <c r="H5008" s="2" t="s">
        <v>10</v>
      </c>
      <c r="I5008" s="2" t="s">
        <v>35</v>
      </c>
      <c r="J5008" s="17">
        <v>280</v>
      </c>
      <c r="L5008" s="30">
        <f>IF(M5008="1000 szt.",((J5008/N5008)/1000),IF(M5008="gram",((J5008/N5008)*1000),J5008/N5008))</f>
        <v>40000</v>
      </c>
      <c r="M5008" s="6" t="s">
        <v>31</v>
      </c>
      <c r="N5008" s="11">
        <v>7.0000000000000001E-3</v>
      </c>
      <c r="O5008" s="56" t="s">
        <v>1166</v>
      </c>
    </row>
    <row r="5009" spans="1:15" x14ac:dyDescent="0.3">
      <c r="A5009" s="9">
        <v>45831.25</v>
      </c>
      <c r="B5009" s="2" t="s">
        <v>27</v>
      </c>
      <c r="C5009" s="2" t="s">
        <v>28</v>
      </c>
      <c r="D5009" s="2" t="s">
        <v>1714</v>
      </c>
      <c r="E5009" s="12" t="s">
        <v>81</v>
      </c>
      <c r="G5009" s="2" t="s">
        <v>27</v>
      </c>
      <c r="H5009" s="2" t="s">
        <v>10</v>
      </c>
      <c r="I5009" s="2" t="s">
        <v>11</v>
      </c>
      <c r="J5009" s="17">
        <v>7040</v>
      </c>
      <c r="K5009" s="3" t="s">
        <v>457</v>
      </c>
      <c r="L5009" s="30">
        <f>IF(M5009="1000 szt.",((J5009/N5009)/1000),IF(M5009="gram",((J5009/N5009)*1000),J5009/N5009))</f>
        <v>80000</v>
      </c>
      <c r="M5009" s="6" t="s">
        <v>31</v>
      </c>
      <c r="N5009" s="11">
        <v>8.7999999999999995E-2</v>
      </c>
      <c r="O5009" s="56" t="s">
        <v>1166</v>
      </c>
    </row>
    <row r="5010" spans="1:15" x14ac:dyDescent="0.3">
      <c r="A5010" s="9">
        <v>45831.25</v>
      </c>
      <c r="B5010" s="2" t="s">
        <v>27</v>
      </c>
      <c r="C5010" s="2" t="s">
        <v>28</v>
      </c>
      <c r="D5010" s="2" t="s">
        <v>1714</v>
      </c>
      <c r="E5010" s="12" t="s">
        <v>81</v>
      </c>
      <c r="G5010" s="2" t="s">
        <v>27</v>
      </c>
      <c r="H5010" s="2" t="s">
        <v>78</v>
      </c>
      <c r="I5010" s="2" t="s">
        <v>79</v>
      </c>
      <c r="J5010" s="17">
        <v>106580</v>
      </c>
      <c r="L5010" s="30">
        <f>IF(M5010="1000 szt.",((J5010/N5010)/1000),IF(M5010="gram",((J5010/N5010)*1000),J5010/N5010))</f>
        <v>1</v>
      </c>
      <c r="M5010" s="6" t="s">
        <v>19</v>
      </c>
      <c r="N5010" s="11">
        <v>106580</v>
      </c>
      <c r="O5010" s="56" t="s">
        <v>1166</v>
      </c>
    </row>
    <row r="5011" spans="1:15" x14ac:dyDescent="0.3">
      <c r="A5011" s="9">
        <v>45831.25</v>
      </c>
      <c r="B5011" s="2" t="s">
        <v>27</v>
      </c>
      <c r="C5011" s="2" t="s">
        <v>28</v>
      </c>
      <c r="D5011" s="2" t="s">
        <v>1714</v>
      </c>
      <c r="E5011" s="12" t="s">
        <v>81</v>
      </c>
      <c r="G5011" s="2" t="s">
        <v>27</v>
      </c>
      <c r="H5011" s="2" t="s">
        <v>78</v>
      </c>
      <c r="I5011" s="2" t="s">
        <v>80</v>
      </c>
      <c r="J5011" s="17">
        <v>4042</v>
      </c>
      <c r="L5011" s="30">
        <f>IF(M5011="1000 szt.",((J5011/N5011)/1000),IF(M5011="gram",((J5011/N5011)*1000),J5011/N5011))</f>
        <v>4.3</v>
      </c>
      <c r="M5011" s="6" t="s">
        <v>19</v>
      </c>
      <c r="N5011" s="11">
        <v>940</v>
      </c>
      <c r="O5011" s="56" t="s">
        <v>1166</v>
      </c>
    </row>
    <row r="5012" spans="1:15" x14ac:dyDescent="0.3">
      <c r="A5012" s="9">
        <v>45831.25</v>
      </c>
      <c r="B5012" s="2" t="s">
        <v>27</v>
      </c>
      <c r="C5012" s="2" t="s">
        <v>28</v>
      </c>
      <c r="D5012" s="2" t="s">
        <v>1714</v>
      </c>
      <c r="E5012" s="12" t="s">
        <v>81</v>
      </c>
      <c r="G5012" s="2" t="s">
        <v>27</v>
      </c>
      <c r="H5012" s="2" t="s">
        <v>78</v>
      </c>
      <c r="I5012" s="2" t="s">
        <v>235</v>
      </c>
      <c r="J5012" s="17">
        <v>1052.19</v>
      </c>
      <c r="L5012" s="30">
        <f>IF(M5012="1000 szt.",((J5012/N5012)/1000),IF(M5012="gram",((J5012/N5012)*1000),J5012/N5012))</f>
        <v>3.7179858657243816</v>
      </c>
      <c r="M5012" s="6" t="s">
        <v>19</v>
      </c>
      <c r="N5012" s="11">
        <v>283</v>
      </c>
      <c r="O5012" s="56" t="s">
        <v>1166</v>
      </c>
    </row>
    <row r="5013" spans="1:15" x14ac:dyDescent="0.3">
      <c r="A5013" s="9">
        <v>45831.570833333331</v>
      </c>
      <c r="B5013" s="2" t="s">
        <v>9</v>
      </c>
      <c r="C5013" s="2" t="s">
        <v>32</v>
      </c>
      <c r="D5013" s="2" t="s">
        <v>1710</v>
      </c>
      <c r="E5013" s="12" t="s">
        <v>167</v>
      </c>
      <c r="F5013" s="12" t="s">
        <v>1694</v>
      </c>
      <c r="G5013" s="2" t="s">
        <v>16</v>
      </c>
      <c r="H5013" s="2" t="s">
        <v>64</v>
      </c>
      <c r="I5013" s="2" t="s">
        <v>1940</v>
      </c>
      <c r="J5013" s="17">
        <v>150</v>
      </c>
      <c r="K5013" s="3" t="s">
        <v>122</v>
      </c>
      <c r="L5013" s="30">
        <f>IF(M5013="1000 szt.",((J5013/N5013)/1000),IF(M5013="gram",((J5013/N5013)*1000),J5013/N5013))</f>
        <v>150</v>
      </c>
      <c r="M5013" s="6" t="s">
        <v>19</v>
      </c>
      <c r="N5013" s="11">
        <v>1</v>
      </c>
      <c r="O5013" s="56" t="s">
        <v>1354</v>
      </c>
    </row>
    <row r="5014" spans="1:15" x14ac:dyDescent="0.3">
      <c r="A5014" s="9">
        <v>45832.465277777781</v>
      </c>
      <c r="B5014" s="2" t="s">
        <v>9</v>
      </c>
      <c r="C5014" s="2" t="s">
        <v>4</v>
      </c>
      <c r="D5014" s="2" t="s">
        <v>1715</v>
      </c>
      <c r="E5014" s="12" t="s">
        <v>113</v>
      </c>
      <c r="F5014" s="12" t="s">
        <v>1698</v>
      </c>
      <c r="G5014" s="2" t="s">
        <v>16</v>
      </c>
      <c r="H5014" s="2" t="s">
        <v>17</v>
      </c>
      <c r="I5014" s="2" t="s">
        <v>18</v>
      </c>
      <c r="J5014" s="17">
        <v>1</v>
      </c>
      <c r="K5014" s="3" t="s">
        <v>3045</v>
      </c>
      <c r="L5014" s="30">
        <f>IF(M5014="1000 szt.",((J5014/N5014)/1000),IF(M5014="gram",((J5014/N5014)*1000),J5014/N5014))</f>
        <v>1</v>
      </c>
      <c r="M5014" s="6" t="s">
        <v>19</v>
      </c>
      <c r="N5014" s="11">
        <v>1</v>
      </c>
      <c r="O5014" s="56" t="s">
        <v>1354</v>
      </c>
    </row>
    <row r="5015" spans="1:15" x14ac:dyDescent="0.3">
      <c r="A5015" s="9">
        <v>45832.364583333336</v>
      </c>
      <c r="B5015" s="2" t="s">
        <v>27</v>
      </c>
      <c r="C5015" s="2" t="s">
        <v>28</v>
      </c>
      <c r="D5015" s="2" t="s">
        <v>1708</v>
      </c>
      <c r="E5015" s="12" t="s">
        <v>25</v>
      </c>
      <c r="G5015" s="2" t="s">
        <v>27</v>
      </c>
      <c r="H5015" s="2" t="s">
        <v>37</v>
      </c>
      <c r="I5015" s="2" t="s">
        <v>38</v>
      </c>
      <c r="J5015" s="17">
        <v>120000</v>
      </c>
      <c r="K5015" s="3" t="s">
        <v>991</v>
      </c>
      <c r="L5015" s="30">
        <f>IF(M5015="1000 szt.",((J5015/N5015)/1000),IF(M5015="gram",((J5015/N5015)*1000),J5015/N5015))</f>
        <v>120000</v>
      </c>
      <c r="M5015" s="6" t="s">
        <v>19</v>
      </c>
      <c r="N5015" s="11">
        <v>1</v>
      </c>
      <c r="O5015" s="56" t="s">
        <v>1166</v>
      </c>
    </row>
    <row r="5016" spans="1:15" x14ac:dyDescent="0.3">
      <c r="A5016" s="9">
        <v>45832.576388888891</v>
      </c>
      <c r="B5016" s="2" t="s">
        <v>27</v>
      </c>
      <c r="C5016" s="2" t="s">
        <v>32</v>
      </c>
      <c r="D5016" s="2" t="s">
        <v>1711</v>
      </c>
      <c r="E5016" s="12" t="s">
        <v>13</v>
      </c>
      <c r="G5016" s="2" t="s">
        <v>6</v>
      </c>
      <c r="H5016" s="2" t="s">
        <v>7</v>
      </c>
      <c r="I5016" s="2" t="s">
        <v>7</v>
      </c>
      <c r="J5016" s="17">
        <v>4481.32</v>
      </c>
      <c r="L5016" s="30">
        <f>IF(M5016="1000 szt.",((J5016/N5016)/1000),IF(M5016="gram",((J5016/N5016)*1000),J5016/N5016))</f>
        <v>0.87869019607843135</v>
      </c>
      <c r="M5016" s="6" t="s">
        <v>19</v>
      </c>
      <c r="N5016" s="11">
        <v>5100</v>
      </c>
      <c r="O5016" s="56" t="s">
        <v>1354</v>
      </c>
    </row>
    <row r="5017" spans="1:15" ht="20.399999999999999" x14ac:dyDescent="0.3">
      <c r="A5017" s="9">
        <v>45832.951388888891</v>
      </c>
      <c r="B5017" s="2" t="s">
        <v>3</v>
      </c>
      <c r="C5017" s="2" t="s">
        <v>4</v>
      </c>
      <c r="D5017" s="2" t="s">
        <v>1708</v>
      </c>
      <c r="E5017" s="12" t="s">
        <v>58</v>
      </c>
      <c r="F5017" s="12" t="s">
        <v>1895</v>
      </c>
      <c r="G5017" s="2" t="s">
        <v>23</v>
      </c>
      <c r="H5017" s="2" t="s">
        <v>55</v>
      </c>
      <c r="I5017" s="2" t="s">
        <v>1205</v>
      </c>
      <c r="J5017" s="17">
        <v>30</v>
      </c>
      <c r="K5017" s="3" t="s">
        <v>3046</v>
      </c>
      <c r="L5017" s="30">
        <f>IF(M5017="1000 szt.",((J5017/N5017)/1000),IF(M5017="gram",((J5017/N5017)*1000),J5017/N5017))</f>
        <v>30</v>
      </c>
      <c r="M5017" s="6" t="s">
        <v>46</v>
      </c>
      <c r="N5017" s="11">
        <v>1</v>
      </c>
      <c r="O5017" s="56" t="s">
        <v>1164</v>
      </c>
    </row>
    <row r="5018" spans="1:15" x14ac:dyDescent="0.3">
      <c r="A5018" s="9">
        <v>45832.916666666664</v>
      </c>
      <c r="B5018" s="2" t="s">
        <v>27</v>
      </c>
      <c r="C5018" s="2" t="s">
        <v>28</v>
      </c>
      <c r="D5018" s="2" t="s">
        <v>1709</v>
      </c>
      <c r="E5018" s="12" t="s">
        <v>1709</v>
      </c>
      <c r="G5018" s="2" t="s">
        <v>27</v>
      </c>
      <c r="H5018" s="2" t="s">
        <v>37</v>
      </c>
      <c r="I5018" s="2" t="s">
        <v>38</v>
      </c>
      <c r="J5018" s="17">
        <v>190000</v>
      </c>
      <c r="K5018" s="3" t="s">
        <v>3047</v>
      </c>
      <c r="L5018" s="30">
        <f>IF(M5018="1000 szt.",((J5018/N5018)/1000),IF(M5018="gram",((J5018/N5018)*1000),J5018/N5018))</f>
        <v>190000</v>
      </c>
      <c r="M5018" s="6" t="s">
        <v>19</v>
      </c>
      <c r="N5018" s="11">
        <v>1</v>
      </c>
      <c r="O5018" s="56" t="s">
        <v>1165</v>
      </c>
    </row>
    <row r="5019" spans="1:15" x14ac:dyDescent="0.3">
      <c r="A5019" s="9">
        <v>45833.427083333336</v>
      </c>
      <c r="B5019" s="2" t="s">
        <v>3</v>
      </c>
      <c r="C5019" s="2" t="s">
        <v>4</v>
      </c>
      <c r="D5019" s="2" t="s">
        <v>1708</v>
      </c>
      <c r="E5019" s="12" t="s">
        <v>71</v>
      </c>
      <c r="F5019" s="12" t="s">
        <v>1898</v>
      </c>
      <c r="G5019" s="2" t="s">
        <v>23</v>
      </c>
      <c r="H5019" s="2" t="s">
        <v>7</v>
      </c>
      <c r="I5019" s="2" t="s">
        <v>7</v>
      </c>
      <c r="J5019" s="17">
        <v>105.44</v>
      </c>
      <c r="K5019" s="3" t="s">
        <v>3048</v>
      </c>
      <c r="L5019" s="30">
        <f>IF(M5019="1000 szt.",((J5019/N5019)/1000),IF(M5019="gram",((J5019/N5019)*1000),J5019/N5019))</f>
        <v>0.8786666666666666</v>
      </c>
      <c r="M5019" s="6" t="s">
        <v>19</v>
      </c>
      <c r="N5019" s="11">
        <v>120</v>
      </c>
      <c r="O5019" s="56" t="s">
        <v>1354</v>
      </c>
    </row>
    <row r="5020" spans="1:15" x14ac:dyDescent="0.3">
      <c r="A5020" s="9">
        <v>45833.427083333336</v>
      </c>
      <c r="B5020" s="2" t="s">
        <v>3</v>
      </c>
      <c r="C5020" s="2" t="s">
        <v>4</v>
      </c>
      <c r="D5020" s="2" t="s">
        <v>1708</v>
      </c>
      <c r="E5020" s="12" t="s">
        <v>71</v>
      </c>
      <c r="F5020" s="12" t="s">
        <v>1898</v>
      </c>
      <c r="G5020" s="2" t="s">
        <v>23</v>
      </c>
      <c r="H5020" s="2" t="s">
        <v>7</v>
      </c>
      <c r="I5020" s="2" t="s">
        <v>7</v>
      </c>
      <c r="J5020" s="17">
        <v>219.67</v>
      </c>
      <c r="K5020" s="3" t="s">
        <v>3049</v>
      </c>
      <c r="L5020" s="30">
        <f>IF(M5020="1000 szt.",((J5020/N5020)/1000),IF(M5020="gram",((J5020/N5020)*1000),J5020/N5020))</f>
        <v>0.87867999999999991</v>
      </c>
      <c r="M5020" s="6" t="s">
        <v>19</v>
      </c>
      <c r="N5020" s="11">
        <v>250</v>
      </c>
      <c r="O5020" s="56" t="s">
        <v>1354</v>
      </c>
    </row>
    <row r="5021" spans="1:15" x14ac:dyDescent="0.3">
      <c r="A5021" s="9">
        <v>45833.427083333336</v>
      </c>
      <c r="B5021" s="2" t="s">
        <v>3</v>
      </c>
      <c r="C5021" s="2" t="s">
        <v>4</v>
      </c>
      <c r="D5021" s="2" t="s">
        <v>1708</v>
      </c>
      <c r="E5021" s="12" t="s">
        <v>71</v>
      </c>
      <c r="F5021" s="12" t="s">
        <v>1898</v>
      </c>
      <c r="G5021" s="2" t="s">
        <v>23</v>
      </c>
      <c r="H5021" s="2" t="s">
        <v>7</v>
      </c>
      <c r="I5021" s="2" t="s">
        <v>7</v>
      </c>
      <c r="J5021" s="17">
        <v>52.72</v>
      </c>
      <c r="K5021" s="3" t="s">
        <v>3050</v>
      </c>
      <c r="L5021" s="30">
        <f>IF(M5021="1000 szt.",((J5021/N5021)/1000),IF(M5021="gram",((J5021/N5021)*1000),J5021/N5021))</f>
        <v>0.8786666666666666</v>
      </c>
      <c r="M5021" s="6" t="s">
        <v>19</v>
      </c>
      <c r="N5021" s="11">
        <v>60</v>
      </c>
      <c r="O5021" s="56" t="s">
        <v>1354</v>
      </c>
    </row>
    <row r="5022" spans="1:15" x14ac:dyDescent="0.3">
      <c r="A5022" s="9">
        <v>45833.489583333336</v>
      </c>
      <c r="B5022" s="2" t="s">
        <v>27</v>
      </c>
      <c r="C5022" s="2" t="s">
        <v>28</v>
      </c>
      <c r="D5022" s="2" t="s">
        <v>1712</v>
      </c>
      <c r="E5022" s="12" t="s">
        <v>162</v>
      </c>
      <c r="G5022" s="2" t="s">
        <v>27</v>
      </c>
      <c r="H5022" s="2" t="s">
        <v>37</v>
      </c>
      <c r="I5022" s="2" t="s">
        <v>38</v>
      </c>
      <c r="J5022" s="17">
        <v>150000</v>
      </c>
      <c r="L5022" s="30">
        <f>IF(M5022="1000 szt.",((J5022/N5022)/1000),IF(M5022="gram",((J5022/N5022)*1000),J5022/N5022))</f>
        <v>150000</v>
      </c>
      <c r="M5022" s="6" t="s">
        <v>19</v>
      </c>
      <c r="N5022" s="11">
        <v>1</v>
      </c>
      <c r="O5022" s="56" t="s">
        <v>1354</v>
      </c>
    </row>
    <row r="5023" spans="1:15" x14ac:dyDescent="0.3">
      <c r="A5023" s="9">
        <v>45833.451388888891</v>
      </c>
      <c r="B5023" s="2" t="s">
        <v>3</v>
      </c>
      <c r="C5023" s="2" t="s">
        <v>4</v>
      </c>
      <c r="D5023" s="2" t="s">
        <v>1708</v>
      </c>
      <c r="E5023" s="12" t="s">
        <v>71</v>
      </c>
      <c r="F5023" s="12" t="s">
        <v>1898</v>
      </c>
      <c r="G5023" s="2" t="s">
        <v>23</v>
      </c>
      <c r="H5023" s="2" t="s">
        <v>29</v>
      </c>
      <c r="I5023" s="2" t="s">
        <v>234</v>
      </c>
      <c r="K5023" s="3" t="s">
        <v>3051</v>
      </c>
      <c r="L5023" s="30">
        <f>IF(M5023="1000 szt.",((J5023/N5023)/1000),IF(M5023="gram",((J5023/N5023)*1000),J5023/N5023))</f>
        <v>0</v>
      </c>
      <c r="M5023" s="6" t="s">
        <v>31</v>
      </c>
      <c r="N5023" s="11">
        <v>6.4600000000000005E-2</v>
      </c>
      <c r="O5023" s="56" t="s">
        <v>1163</v>
      </c>
    </row>
    <row r="5024" spans="1:15" x14ac:dyDescent="0.3">
      <c r="A5024" s="9">
        <v>45833.711805555555</v>
      </c>
      <c r="B5024" s="2" t="s">
        <v>3</v>
      </c>
      <c r="C5024" s="2" t="s">
        <v>4</v>
      </c>
      <c r="D5024" s="2" t="s">
        <v>1709</v>
      </c>
      <c r="E5024" s="12" t="s">
        <v>60</v>
      </c>
      <c r="F5024" s="12" t="s">
        <v>1894</v>
      </c>
      <c r="G5024" s="2" t="s">
        <v>23</v>
      </c>
      <c r="H5024" s="2" t="s">
        <v>7</v>
      </c>
      <c r="I5024" s="2" t="s">
        <v>7</v>
      </c>
      <c r="J5024" s="17">
        <v>27.24</v>
      </c>
      <c r="K5024" s="3" t="s">
        <v>498</v>
      </c>
      <c r="L5024" s="30">
        <f>IF(M5024="1000 szt.",((J5024/N5024)/1000),IF(M5024="gram",((J5024/N5024)*1000),J5024/N5024))</f>
        <v>0.8787096774193548</v>
      </c>
      <c r="M5024" s="6" t="s">
        <v>19</v>
      </c>
      <c r="N5024" s="11">
        <v>31</v>
      </c>
      <c r="O5024" s="56" t="s">
        <v>1354</v>
      </c>
    </row>
    <row r="5025" spans="1:15" x14ac:dyDescent="0.3">
      <c r="A5025" s="9">
        <v>45833.847222222219</v>
      </c>
      <c r="B5025" s="2" t="s">
        <v>3</v>
      </c>
      <c r="C5025" s="2" t="s">
        <v>4</v>
      </c>
      <c r="D5025" s="2" t="s">
        <v>1709</v>
      </c>
      <c r="E5025" s="12" t="s">
        <v>60</v>
      </c>
      <c r="F5025" s="12" t="s">
        <v>1894</v>
      </c>
      <c r="G5025" s="2" t="s">
        <v>23</v>
      </c>
      <c r="H5025" s="2" t="s">
        <v>7</v>
      </c>
      <c r="I5025" s="2" t="s">
        <v>7</v>
      </c>
      <c r="J5025" s="17">
        <v>105.44</v>
      </c>
      <c r="L5025" s="30">
        <f>IF(M5025="1000 szt.",((J5025/N5025)/1000),IF(M5025="gram",((J5025/N5025)*1000),J5025/N5025))</f>
        <v>0.8786666666666666</v>
      </c>
      <c r="M5025" s="6" t="s">
        <v>19</v>
      </c>
      <c r="N5025" s="11">
        <v>120</v>
      </c>
      <c r="O5025" s="56" t="s">
        <v>1354</v>
      </c>
    </row>
    <row r="5026" spans="1:15" x14ac:dyDescent="0.3">
      <c r="A5026" s="9">
        <v>45833.815972222219</v>
      </c>
      <c r="B5026" s="2" t="s">
        <v>27</v>
      </c>
      <c r="C5026" s="2" t="s">
        <v>28</v>
      </c>
      <c r="D5026" s="2" t="s">
        <v>1712</v>
      </c>
      <c r="E5026" s="12" t="s">
        <v>162</v>
      </c>
      <c r="G5026" s="2" t="s">
        <v>27</v>
      </c>
      <c r="H5026" s="2" t="s">
        <v>37</v>
      </c>
      <c r="I5026" s="2" t="s">
        <v>38</v>
      </c>
      <c r="J5026" s="17">
        <v>170000</v>
      </c>
      <c r="L5026" s="30">
        <f>IF(M5026="1000 szt.",((J5026/N5026)/1000),IF(M5026="gram",((J5026/N5026)*1000),J5026/N5026))</f>
        <v>170000</v>
      </c>
      <c r="M5026" s="6" t="s">
        <v>19</v>
      </c>
      <c r="N5026" s="11">
        <v>1</v>
      </c>
      <c r="O5026" s="56" t="s">
        <v>1354</v>
      </c>
    </row>
    <row r="5027" spans="1:15" x14ac:dyDescent="0.3">
      <c r="A5027" s="9">
        <v>45833.947916666664</v>
      </c>
      <c r="B5027" s="2" t="s">
        <v>3</v>
      </c>
      <c r="C5027" s="2" t="s">
        <v>4</v>
      </c>
      <c r="D5027" s="2" t="s">
        <v>1708</v>
      </c>
      <c r="E5027" s="12" t="s">
        <v>66</v>
      </c>
      <c r="F5027" s="12" t="s">
        <v>1900</v>
      </c>
      <c r="G5027" s="2" t="s">
        <v>23</v>
      </c>
      <c r="H5027" s="2" t="s">
        <v>11</v>
      </c>
      <c r="I5027" s="2" t="s">
        <v>11</v>
      </c>
      <c r="J5027" s="17">
        <v>60</v>
      </c>
      <c r="K5027" s="3" t="s">
        <v>3052</v>
      </c>
      <c r="L5027" s="30">
        <f>IF(M5027="1000 szt.",((J5027/N5027)/1000),IF(M5027="gram",((J5027/N5027)*1000),J5027/N5027))</f>
        <v>20</v>
      </c>
      <c r="M5027" s="6" t="s">
        <v>31</v>
      </c>
      <c r="N5027" s="11">
        <v>3</v>
      </c>
      <c r="O5027" s="56" t="s">
        <v>1354</v>
      </c>
    </row>
    <row r="5028" spans="1:15" x14ac:dyDescent="0.3">
      <c r="A5028" s="9">
        <v>45834.225694444445</v>
      </c>
      <c r="B5028" s="2" t="s">
        <v>9</v>
      </c>
      <c r="C5028" s="2" t="s">
        <v>4</v>
      </c>
      <c r="D5028" s="2" t="s">
        <v>1708</v>
      </c>
      <c r="E5028" s="12" t="s">
        <v>58</v>
      </c>
      <c r="F5028" s="12" t="s">
        <v>1895</v>
      </c>
      <c r="G5028" s="2" t="s">
        <v>23</v>
      </c>
      <c r="H5028" s="2" t="s">
        <v>37</v>
      </c>
      <c r="I5028" s="2" t="s">
        <v>38</v>
      </c>
      <c r="J5028" s="17">
        <v>30000</v>
      </c>
      <c r="K5028" s="3" t="s">
        <v>3053</v>
      </c>
      <c r="L5028" s="30">
        <f>IF(M5028="1000 szt.",((J5028/N5028)/1000),IF(M5028="gram",((J5028/N5028)*1000),J5028/N5028))</f>
        <v>30000</v>
      </c>
      <c r="M5028" s="6" t="s">
        <v>19</v>
      </c>
      <c r="N5028" s="11">
        <v>1</v>
      </c>
      <c r="O5028" s="56" t="s">
        <v>1354</v>
      </c>
    </row>
    <row r="5029" spans="1:15" x14ac:dyDescent="0.3">
      <c r="A5029" s="9">
        <v>45834.256944444445</v>
      </c>
      <c r="B5029" s="2" t="s">
        <v>27</v>
      </c>
      <c r="C5029" s="2" t="s">
        <v>28</v>
      </c>
      <c r="D5029" s="2" t="s">
        <v>1708</v>
      </c>
      <c r="E5029" s="12" t="s">
        <v>66</v>
      </c>
      <c r="G5029" s="2" t="s">
        <v>27</v>
      </c>
      <c r="H5029" s="2" t="s">
        <v>37</v>
      </c>
      <c r="I5029" s="2" t="s">
        <v>312</v>
      </c>
      <c r="J5029" s="17">
        <v>65000</v>
      </c>
      <c r="K5029" s="3" t="s">
        <v>3054</v>
      </c>
      <c r="L5029" s="30">
        <f>IF(M5029="1000 szt.",((J5029/N5029)/1000),IF(M5029="gram",((J5029/N5029)*1000),J5029/N5029))</f>
        <v>65000</v>
      </c>
      <c r="M5029" s="6" t="s">
        <v>19</v>
      </c>
      <c r="N5029" s="11">
        <v>1</v>
      </c>
      <c r="O5029" s="56" t="s">
        <v>1166</v>
      </c>
    </row>
    <row r="5030" spans="1:15" x14ac:dyDescent="0.3">
      <c r="A5030" s="9">
        <v>45834.291666666664</v>
      </c>
      <c r="B5030" s="2" t="s">
        <v>3</v>
      </c>
      <c r="C5030" s="2" t="s">
        <v>4</v>
      </c>
      <c r="D5030" s="2" t="s">
        <v>1708</v>
      </c>
      <c r="E5030" s="12" t="s">
        <v>71</v>
      </c>
      <c r="F5030" s="12" t="s">
        <v>1898</v>
      </c>
      <c r="G5030" s="2" t="s">
        <v>23</v>
      </c>
      <c r="H5030" s="2" t="s">
        <v>64</v>
      </c>
      <c r="I5030" s="2" t="s">
        <v>1940</v>
      </c>
      <c r="K5030" s="3" t="s">
        <v>3055</v>
      </c>
      <c r="L5030" s="30">
        <f>IF(M5030="1000 szt.",((J5030/N5030)/1000),IF(M5030="gram",((J5030/N5030)*1000),J5030/N5030))</f>
        <v>0</v>
      </c>
      <c r="M5030" s="6" t="s">
        <v>19</v>
      </c>
      <c r="N5030" s="11">
        <v>1</v>
      </c>
      <c r="O5030" s="56" t="s">
        <v>1168</v>
      </c>
    </row>
    <row r="5031" spans="1:15" x14ac:dyDescent="0.3">
      <c r="A5031" s="9">
        <v>45834.291666666664</v>
      </c>
      <c r="B5031" s="2" t="s">
        <v>3</v>
      </c>
      <c r="C5031" s="2" t="s">
        <v>4</v>
      </c>
      <c r="D5031" s="2" t="s">
        <v>1708</v>
      </c>
      <c r="E5031" s="12" t="s">
        <v>71</v>
      </c>
      <c r="F5031" s="12" t="s">
        <v>1898</v>
      </c>
      <c r="G5031" s="2" t="s">
        <v>23</v>
      </c>
      <c r="H5031" s="2" t="s">
        <v>17</v>
      </c>
      <c r="I5031" s="2" t="s">
        <v>1940</v>
      </c>
      <c r="K5031" s="3" t="s">
        <v>3056</v>
      </c>
      <c r="L5031" s="30">
        <f>IF(M5031="1000 szt.",((J5031/N5031)/1000),IF(M5031="gram",((J5031/N5031)*1000),J5031/N5031))</f>
        <v>0</v>
      </c>
      <c r="M5031" s="6" t="s">
        <v>19</v>
      </c>
      <c r="N5031" s="11">
        <v>5</v>
      </c>
      <c r="O5031" s="56" t="s">
        <v>1168</v>
      </c>
    </row>
    <row r="5032" spans="1:15" x14ac:dyDescent="0.3">
      <c r="A5032" s="9">
        <v>45834.291666666664</v>
      </c>
      <c r="B5032" s="2" t="s">
        <v>3</v>
      </c>
      <c r="C5032" s="2" t="s">
        <v>4</v>
      </c>
      <c r="D5032" s="2" t="s">
        <v>1708</v>
      </c>
      <c r="E5032" s="12" t="s">
        <v>71</v>
      </c>
      <c r="F5032" s="12" t="s">
        <v>1898</v>
      </c>
      <c r="G5032" s="2" t="s">
        <v>23</v>
      </c>
      <c r="H5032" s="2" t="s">
        <v>17</v>
      </c>
      <c r="I5032" s="2" t="s">
        <v>1940</v>
      </c>
      <c r="K5032" s="3" t="s">
        <v>3057</v>
      </c>
      <c r="L5032" s="30">
        <f>IF(M5032="1000 szt.",((J5032/N5032)/1000),IF(M5032="gram",((J5032/N5032)*1000),J5032/N5032))</f>
        <v>0</v>
      </c>
      <c r="M5032" s="6" t="s">
        <v>19</v>
      </c>
      <c r="N5032" s="11">
        <v>18</v>
      </c>
      <c r="O5032" s="56" t="s">
        <v>1168</v>
      </c>
    </row>
    <row r="5033" spans="1:15" x14ac:dyDescent="0.3">
      <c r="A5033" s="9">
        <v>45834.3125</v>
      </c>
      <c r="B5033" s="2" t="s">
        <v>3</v>
      </c>
      <c r="C5033" s="2" t="s">
        <v>4</v>
      </c>
      <c r="D5033" s="2" t="s">
        <v>1709</v>
      </c>
      <c r="E5033" s="12" t="s">
        <v>103</v>
      </c>
      <c r="F5033" s="12" t="s">
        <v>1897</v>
      </c>
      <c r="G5033" s="2" t="s">
        <v>23</v>
      </c>
      <c r="H5033" s="2" t="s">
        <v>17</v>
      </c>
      <c r="I5033" s="2" t="s">
        <v>18</v>
      </c>
      <c r="J5033" s="17">
        <v>2.5</v>
      </c>
      <c r="K5033" s="3" t="s">
        <v>3058</v>
      </c>
      <c r="L5033" s="30">
        <f>IF(M5033="1000 szt.",((J5033/N5033)/1000),IF(M5033="gram",((J5033/N5033)*1000),J5033/N5033))</f>
        <v>2.5</v>
      </c>
      <c r="M5033" s="6" t="s">
        <v>19</v>
      </c>
      <c r="N5033" s="11">
        <v>1</v>
      </c>
      <c r="O5033" s="56" t="s">
        <v>1354</v>
      </c>
    </row>
    <row r="5034" spans="1:15" x14ac:dyDescent="0.3">
      <c r="A5034" s="9">
        <v>45834.427083333336</v>
      </c>
      <c r="B5034" s="2" t="s">
        <v>3</v>
      </c>
      <c r="C5034" s="2" t="s">
        <v>4</v>
      </c>
      <c r="D5034" s="2" t="s">
        <v>1709</v>
      </c>
      <c r="E5034" s="12" t="s">
        <v>103</v>
      </c>
      <c r="F5034" s="12" t="s">
        <v>1897</v>
      </c>
      <c r="G5034" s="2" t="s">
        <v>23</v>
      </c>
      <c r="H5034" s="2" t="s">
        <v>17</v>
      </c>
      <c r="I5034" s="2" t="s">
        <v>18</v>
      </c>
      <c r="J5034" s="17">
        <v>2.5</v>
      </c>
      <c r="K5034" s="3" t="s">
        <v>3058</v>
      </c>
      <c r="L5034" s="30">
        <f>IF(M5034="1000 szt.",((J5034/N5034)/1000),IF(M5034="gram",((J5034/N5034)*1000),J5034/N5034))</f>
        <v>2.5</v>
      </c>
      <c r="M5034" s="6" t="s">
        <v>19</v>
      </c>
      <c r="N5034" s="11">
        <v>1</v>
      </c>
      <c r="O5034" s="56" t="s">
        <v>1354</v>
      </c>
    </row>
    <row r="5035" spans="1:15" x14ac:dyDescent="0.3">
      <c r="A5035" s="9">
        <v>45834.291666666664</v>
      </c>
      <c r="B5035" s="2" t="s">
        <v>3</v>
      </c>
      <c r="C5035" s="2" t="s">
        <v>4</v>
      </c>
      <c r="D5035" s="2" t="s">
        <v>1708</v>
      </c>
      <c r="E5035" s="12" t="s">
        <v>25</v>
      </c>
      <c r="F5035" s="12" t="s">
        <v>1901</v>
      </c>
      <c r="G5035" s="2" t="s">
        <v>26</v>
      </c>
      <c r="H5035" s="2" t="s">
        <v>11</v>
      </c>
      <c r="I5035" s="2" t="s">
        <v>11</v>
      </c>
      <c r="J5035" s="17">
        <v>7800</v>
      </c>
      <c r="K5035" s="3" t="s">
        <v>3059</v>
      </c>
      <c r="L5035" s="30">
        <f>IF(M5035="1000 szt.",((J5035/N5035)/1000),IF(M5035="gram",((J5035/N5035)*1000),J5035/N5035))</f>
        <v>13</v>
      </c>
      <c r="M5035" s="6" t="s">
        <v>19</v>
      </c>
      <c r="N5035" s="11">
        <v>600</v>
      </c>
      <c r="O5035" s="56" t="s">
        <v>1164</v>
      </c>
    </row>
    <row r="5036" spans="1:15" x14ac:dyDescent="0.3">
      <c r="A5036" s="9">
        <v>45834.291666666664</v>
      </c>
      <c r="B5036" s="2" t="s">
        <v>3</v>
      </c>
      <c r="C5036" s="2" t="s">
        <v>4</v>
      </c>
      <c r="D5036" s="2" t="s">
        <v>1708</v>
      </c>
      <c r="E5036" s="12" t="s">
        <v>25</v>
      </c>
      <c r="F5036" s="12" t="s">
        <v>1901</v>
      </c>
      <c r="G5036" s="2" t="s">
        <v>26</v>
      </c>
      <c r="H5036" s="2" t="s">
        <v>11</v>
      </c>
      <c r="I5036" s="2" t="s">
        <v>11</v>
      </c>
      <c r="J5036" s="17">
        <v>5520</v>
      </c>
      <c r="K5036" s="3" t="s">
        <v>3060</v>
      </c>
      <c r="L5036" s="30">
        <f>IF(M5036="1000 szt.",((J5036/N5036)/1000),IF(M5036="gram",((J5036/N5036)*1000),J5036/N5036))</f>
        <v>30</v>
      </c>
      <c r="M5036" s="6" t="s">
        <v>19</v>
      </c>
      <c r="N5036" s="11">
        <v>184</v>
      </c>
      <c r="O5036" s="56" t="s">
        <v>1164</v>
      </c>
    </row>
    <row r="5037" spans="1:15" x14ac:dyDescent="0.3">
      <c r="A5037" s="9">
        <v>45834.291666666664</v>
      </c>
      <c r="B5037" s="2" t="s">
        <v>3</v>
      </c>
      <c r="C5037" s="2" t="s">
        <v>4</v>
      </c>
      <c r="D5037" s="2" t="s">
        <v>1708</v>
      </c>
      <c r="E5037" s="12" t="s">
        <v>25</v>
      </c>
      <c r="F5037" s="12" t="s">
        <v>1901</v>
      </c>
      <c r="G5037" s="2" t="s">
        <v>26</v>
      </c>
      <c r="H5037" s="2" t="s">
        <v>11</v>
      </c>
      <c r="I5037" s="2" t="s">
        <v>11</v>
      </c>
      <c r="J5037" s="17">
        <v>3600</v>
      </c>
      <c r="K5037" s="3" t="s">
        <v>3061</v>
      </c>
      <c r="L5037" s="30">
        <f>IF(M5037="1000 szt.",((J5037/N5037)/1000),IF(M5037="gram",((J5037/N5037)*1000),J5037/N5037))</f>
        <v>3</v>
      </c>
      <c r="M5037" s="6" t="s">
        <v>19</v>
      </c>
      <c r="N5037" s="11">
        <v>1200</v>
      </c>
      <c r="O5037" s="56" t="s">
        <v>1164</v>
      </c>
    </row>
    <row r="5038" spans="1:15" x14ac:dyDescent="0.3">
      <c r="A5038" s="9">
        <v>45834.3125</v>
      </c>
      <c r="B5038" s="2" t="s">
        <v>3</v>
      </c>
      <c r="C5038" s="2" t="s">
        <v>4</v>
      </c>
      <c r="D5038" s="2" t="s">
        <v>1709</v>
      </c>
      <c r="E5038" s="12" t="s">
        <v>103</v>
      </c>
      <c r="F5038" s="12" t="s">
        <v>1897</v>
      </c>
      <c r="G5038" s="2" t="s">
        <v>23</v>
      </c>
      <c r="H5038" s="2" t="s">
        <v>17</v>
      </c>
      <c r="I5038" s="2" t="s">
        <v>18</v>
      </c>
      <c r="J5038" s="17">
        <v>2.5</v>
      </c>
      <c r="K5038" s="3" t="s">
        <v>3062</v>
      </c>
      <c r="L5038" s="30">
        <f>IF(M5038="1000 szt.",((J5038/N5038)/1000),IF(M5038="gram",((J5038/N5038)*1000),J5038/N5038))</f>
        <v>2.5</v>
      </c>
      <c r="M5038" s="6" t="s">
        <v>19</v>
      </c>
      <c r="N5038" s="11">
        <v>1</v>
      </c>
      <c r="O5038" s="56" t="s">
        <v>1354</v>
      </c>
    </row>
    <row r="5039" spans="1:15" x14ac:dyDescent="0.3">
      <c r="A5039" s="9">
        <v>45834.565972222219</v>
      </c>
      <c r="B5039" s="2" t="s">
        <v>3</v>
      </c>
      <c r="C5039" s="2" t="s">
        <v>4</v>
      </c>
      <c r="D5039" s="2" t="s">
        <v>1708</v>
      </c>
      <c r="E5039" s="12" t="s">
        <v>66</v>
      </c>
      <c r="F5039" s="12" t="s">
        <v>1900</v>
      </c>
      <c r="G5039" s="2" t="s">
        <v>23</v>
      </c>
      <c r="H5039" s="2" t="s">
        <v>7</v>
      </c>
      <c r="I5039" s="2" t="s">
        <v>7</v>
      </c>
      <c r="J5039" s="17">
        <v>123.02</v>
      </c>
      <c r="K5039" s="3" t="s">
        <v>3063</v>
      </c>
      <c r="L5039" s="30">
        <f>IF(M5039="1000 szt.",((J5039/N5039)/1000),IF(M5039="gram",((J5039/N5039)*1000),J5039/N5039))</f>
        <v>0.87871428571428567</v>
      </c>
      <c r="M5039" s="6" t="s">
        <v>19</v>
      </c>
      <c r="N5039" s="11">
        <v>140</v>
      </c>
      <c r="O5039" s="56" t="s">
        <v>1354</v>
      </c>
    </row>
    <row r="5040" spans="1:15" x14ac:dyDescent="0.3">
      <c r="A5040" s="9">
        <v>45834.541666666664</v>
      </c>
      <c r="B5040" s="2" t="s">
        <v>27</v>
      </c>
      <c r="C5040" s="2" t="s">
        <v>28</v>
      </c>
      <c r="D5040" s="2" t="s">
        <v>1709</v>
      </c>
      <c r="E5040" s="12" t="s">
        <v>1709</v>
      </c>
      <c r="G5040" s="2" t="s">
        <v>27</v>
      </c>
      <c r="H5040" s="2" t="s">
        <v>7</v>
      </c>
      <c r="I5040" s="2" t="s">
        <v>7</v>
      </c>
      <c r="J5040" s="17">
        <v>694147.53</v>
      </c>
      <c r="K5040" s="3" t="s">
        <v>140</v>
      </c>
      <c r="L5040" s="30">
        <f>IF(M5040="1000 szt.",((J5040/N5040)/1000),IF(M5040="gram",((J5040/N5040)*1000),J5040/N5040))</f>
        <v>0.87869000481024839</v>
      </c>
      <c r="M5040" s="6" t="s">
        <v>19</v>
      </c>
      <c r="N5040" s="11">
        <v>789980</v>
      </c>
      <c r="O5040" s="56" t="s">
        <v>1179</v>
      </c>
    </row>
    <row r="5041" spans="1:15" x14ac:dyDescent="0.3">
      <c r="A5041" s="9">
        <v>45834.541666666664</v>
      </c>
      <c r="B5041" s="2" t="s">
        <v>27</v>
      </c>
      <c r="C5041" s="2" t="s">
        <v>28</v>
      </c>
      <c r="D5041" s="2" t="s">
        <v>1709</v>
      </c>
      <c r="E5041" s="12" t="s">
        <v>1709</v>
      </c>
      <c r="G5041" s="2" t="s">
        <v>27</v>
      </c>
      <c r="H5041" s="2" t="s">
        <v>78</v>
      </c>
      <c r="I5041" s="2" t="s">
        <v>80</v>
      </c>
      <c r="J5041" s="17">
        <v>277387.87</v>
      </c>
      <c r="K5041" s="3" t="s">
        <v>3064</v>
      </c>
      <c r="L5041" s="30">
        <f>IF(M5041="1000 szt.",((J5041/N5041)/1000),IF(M5041="gram",((J5041/N5041)*1000),J5041/N5041))</f>
        <v>4.2478999999999996</v>
      </c>
      <c r="M5041" s="6" t="s">
        <v>19</v>
      </c>
      <c r="N5041" s="11">
        <v>65300</v>
      </c>
      <c r="O5041" s="56" t="s">
        <v>1179</v>
      </c>
    </row>
    <row r="5042" spans="1:15" x14ac:dyDescent="0.3">
      <c r="A5042" s="9">
        <v>45835.295138888891</v>
      </c>
      <c r="B5042" s="2" t="s">
        <v>3</v>
      </c>
      <c r="C5042" s="2" t="s">
        <v>4</v>
      </c>
      <c r="D5042" s="2" t="s">
        <v>1708</v>
      </c>
      <c r="E5042" s="12" t="s">
        <v>58</v>
      </c>
      <c r="F5042" s="12" t="s">
        <v>1895</v>
      </c>
      <c r="G5042" s="2" t="s">
        <v>23</v>
      </c>
      <c r="H5042" s="2" t="s">
        <v>7</v>
      </c>
      <c r="I5042" s="2" t="s">
        <v>7</v>
      </c>
      <c r="J5042" s="17">
        <v>35.15</v>
      </c>
      <c r="K5042" s="3" t="s">
        <v>3065</v>
      </c>
      <c r="L5042" s="30">
        <f>IF(M5042="1000 szt.",((J5042/N5042)/1000),IF(M5042="gram",((J5042/N5042)*1000),J5042/N5042))</f>
        <v>0.87874999999999992</v>
      </c>
      <c r="M5042" s="6" t="s">
        <v>19</v>
      </c>
      <c r="N5042" s="11">
        <v>40</v>
      </c>
      <c r="O5042" s="56" t="s">
        <v>1354</v>
      </c>
    </row>
    <row r="5043" spans="1:15" x14ac:dyDescent="0.3">
      <c r="A5043" s="9">
        <v>45835.120833333334</v>
      </c>
      <c r="B5043" s="2" t="s">
        <v>3</v>
      </c>
      <c r="C5043" s="2" t="s">
        <v>32</v>
      </c>
      <c r="D5043" s="2" t="s">
        <v>1708</v>
      </c>
      <c r="E5043" s="12" t="s">
        <v>174</v>
      </c>
      <c r="G5043" s="2" t="s">
        <v>26</v>
      </c>
      <c r="H5043" s="2" t="s">
        <v>7</v>
      </c>
      <c r="I5043" s="2" t="s">
        <v>7</v>
      </c>
      <c r="J5043" s="17">
        <v>8786.9</v>
      </c>
      <c r="K5043" s="3" t="s">
        <v>892</v>
      </c>
      <c r="L5043" s="30">
        <f>IF(M5043="1000 szt.",((J5043/N5043)/1000),IF(M5043="gram",((J5043/N5043)*1000),J5043/N5043))</f>
        <v>0.87868999999999997</v>
      </c>
      <c r="M5043" s="6" t="s">
        <v>19</v>
      </c>
      <c r="N5043" s="11">
        <v>10000</v>
      </c>
      <c r="O5043" s="56" t="s">
        <v>1354</v>
      </c>
    </row>
    <row r="5044" spans="1:15" x14ac:dyDescent="0.3">
      <c r="A5044" s="9">
        <v>45835.351388888892</v>
      </c>
      <c r="B5044" s="2" t="s">
        <v>27</v>
      </c>
      <c r="C5044" s="2" t="s">
        <v>28</v>
      </c>
      <c r="D5044" s="2" t="s">
        <v>1710</v>
      </c>
      <c r="E5044" s="12" t="s">
        <v>429</v>
      </c>
      <c r="G5044" s="2" t="s">
        <v>27</v>
      </c>
      <c r="H5044" s="2" t="s">
        <v>10</v>
      </c>
      <c r="I5044" s="2" t="s">
        <v>35</v>
      </c>
      <c r="J5044" s="17">
        <v>21</v>
      </c>
      <c r="L5044" s="30">
        <f>IF(M5044="1000 szt.",((J5044/N5044)/1000),IF(M5044="gram",((J5044/N5044)*1000),J5044/N5044))</f>
        <v>50000.000000000007</v>
      </c>
      <c r="M5044" s="6" t="s">
        <v>31</v>
      </c>
      <c r="N5044" s="11">
        <v>4.1999999999999996E-4</v>
      </c>
      <c r="O5044" s="56" t="s">
        <v>1354</v>
      </c>
    </row>
    <row r="5045" spans="1:15" x14ac:dyDescent="0.3">
      <c r="A5045" s="9">
        <v>45835.479166666664</v>
      </c>
      <c r="B5045" s="2" t="s">
        <v>27</v>
      </c>
      <c r="C5045" s="2" t="s">
        <v>28</v>
      </c>
      <c r="D5045" s="2" t="s">
        <v>1709</v>
      </c>
      <c r="E5045" s="12" t="s">
        <v>52</v>
      </c>
      <c r="G5045" s="2" t="s">
        <v>27</v>
      </c>
      <c r="H5045" s="2" t="s">
        <v>37</v>
      </c>
      <c r="I5045" s="2" t="s">
        <v>38</v>
      </c>
      <c r="J5045" s="17">
        <v>85000</v>
      </c>
      <c r="K5045" s="3" t="s">
        <v>3066</v>
      </c>
      <c r="L5045" s="30">
        <f>IF(M5045="1000 szt.",((J5045/N5045)/1000),IF(M5045="gram",((J5045/N5045)*1000),J5045/N5045))</f>
        <v>85000</v>
      </c>
      <c r="M5045" s="6" t="s">
        <v>19</v>
      </c>
      <c r="N5045" s="11">
        <v>1</v>
      </c>
      <c r="O5045" s="56" t="s">
        <v>1773</v>
      </c>
    </row>
    <row r="5046" spans="1:15" x14ac:dyDescent="0.3">
      <c r="A5046" s="9">
        <v>45835.618055555555</v>
      </c>
      <c r="B5046" s="2" t="s">
        <v>27</v>
      </c>
      <c r="C5046" s="2" t="s">
        <v>32</v>
      </c>
      <c r="D5046" s="2" t="s">
        <v>1708</v>
      </c>
      <c r="E5046" s="12" t="s">
        <v>186</v>
      </c>
      <c r="G5046" s="2" t="s">
        <v>26</v>
      </c>
      <c r="H5046" s="2" t="s">
        <v>7</v>
      </c>
      <c r="I5046" s="2" t="s">
        <v>7</v>
      </c>
      <c r="J5046" s="17">
        <v>8786.9</v>
      </c>
      <c r="K5046" s="3" t="s">
        <v>1323</v>
      </c>
      <c r="L5046" s="30">
        <f>IF(M5046="1000 szt.",((J5046/N5046)/1000),IF(M5046="gram",((J5046/N5046)*1000),J5046/N5046))</f>
        <v>0.87868999999999997</v>
      </c>
      <c r="M5046" s="6" t="s">
        <v>19</v>
      </c>
      <c r="N5046" s="11">
        <v>10000</v>
      </c>
      <c r="O5046" s="56" t="s">
        <v>1354</v>
      </c>
    </row>
    <row r="5047" spans="1:15" x14ac:dyDescent="0.3">
      <c r="A5047" s="9">
        <v>45836.552083333336</v>
      </c>
      <c r="B5047" s="2" t="s">
        <v>3</v>
      </c>
      <c r="C5047" s="2" t="s">
        <v>4</v>
      </c>
      <c r="D5047" s="2" t="s">
        <v>1709</v>
      </c>
      <c r="E5047" s="12" t="s">
        <v>103</v>
      </c>
      <c r="F5047" s="12" t="s">
        <v>1897</v>
      </c>
      <c r="G5047" s="2" t="s">
        <v>23</v>
      </c>
      <c r="H5047" s="2" t="s">
        <v>64</v>
      </c>
      <c r="I5047" s="2" t="s">
        <v>1940</v>
      </c>
      <c r="J5047" s="17">
        <v>350</v>
      </c>
      <c r="K5047" s="3" t="s">
        <v>3067</v>
      </c>
      <c r="L5047" s="30">
        <f>IF(M5047="1000 szt.",((J5047/N5047)/1000),IF(M5047="gram",((J5047/N5047)*1000),J5047/N5047))</f>
        <v>350</v>
      </c>
      <c r="M5047" s="6" t="s">
        <v>19</v>
      </c>
      <c r="N5047" s="11">
        <v>1</v>
      </c>
      <c r="O5047" s="56" t="s">
        <v>1354</v>
      </c>
    </row>
    <row r="5048" spans="1:15" x14ac:dyDescent="0.3">
      <c r="A5048" s="9">
        <v>45836</v>
      </c>
      <c r="B5048" s="2" t="s">
        <v>27</v>
      </c>
      <c r="C5048" s="2" t="s">
        <v>28</v>
      </c>
      <c r="D5048" s="2" t="s">
        <v>1708</v>
      </c>
      <c r="E5048" s="12" t="s">
        <v>25</v>
      </c>
      <c r="G5048" s="2" t="s">
        <v>27</v>
      </c>
      <c r="H5048" s="2" t="s">
        <v>10</v>
      </c>
      <c r="I5048" s="2" t="s">
        <v>11</v>
      </c>
      <c r="J5048" s="17">
        <v>3292328.8</v>
      </c>
      <c r="K5048" s="3" t="s">
        <v>355</v>
      </c>
      <c r="L5048" s="30">
        <f>IF(M5048="1000 szt.",((J5048/N5048)/1000),IF(M5048="gram",((J5048/N5048)*1000),J5048/N5048))</f>
        <v>79999.999999999985</v>
      </c>
      <c r="M5048" s="6" t="s">
        <v>31</v>
      </c>
      <c r="N5048" s="11">
        <v>41.154110000000003</v>
      </c>
      <c r="O5048" s="56" t="s">
        <v>1354</v>
      </c>
    </row>
    <row r="5049" spans="1:15" x14ac:dyDescent="0.3">
      <c r="A5049" s="9">
        <v>45836</v>
      </c>
      <c r="B5049" s="2" t="s">
        <v>27</v>
      </c>
      <c r="C5049" s="2" t="s">
        <v>28</v>
      </c>
      <c r="D5049" s="2" t="s">
        <v>1708</v>
      </c>
      <c r="E5049" s="12" t="s">
        <v>25</v>
      </c>
      <c r="G5049" s="2" t="s">
        <v>27</v>
      </c>
      <c r="H5049" s="2" t="s">
        <v>10</v>
      </c>
      <c r="I5049" s="2" t="s">
        <v>11</v>
      </c>
      <c r="J5049" s="17">
        <v>140337.60000000001</v>
      </c>
      <c r="K5049" s="3" t="s">
        <v>3068</v>
      </c>
      <c r="L5049" s="30">
        <f>IF(M5049="1000 szt.",((J5049/N5049)/1000),IF(M5049="gram",((J5049/N5049)*1000),J5049/N5049))</f>
        <v>60000</v>
      </c>
      <c r="M5049" s="6" t="s">
        <v>31</v>
      </c>
      <c r="N5049" s="11">
        <v>2.3389600000000002</v>
      </c>
      <c r="O5049" s="56" t="s">
        <v>1354</v>
      </c>
    </row>
    <row r="5050" spans="1:15" x14ac:dyDescent="0.3">
      <c r="A5050" s="9">
        <v>45836.75</v>
      </c>
      <c r="B5050" s="2" t="s">
        <v>3</v>
      </c>
      <c r="C5050" s="2" t="s">
        <v>4</v>
      </c>
      <c r="D5050" s="2" t="s">
        <v>1709</v>
      </c>
      <c r="E5050" s="12" t="s">
        <v>60</v>
      </c>
      <c r="F5050" s="12" t="s">
        <v>1894</v>
      </c>
      <c r="G5050" s="2" t="s">
        <v>23</v>
      </c>
      <c r="H5050" s="2" t="s">
        <v>37</v>
      </c>
      <c r="I5050" s="2" t="s">
        <v>38</v>
      </c>
      <c r="J5050" s="17">
        <v>40000</v>
      </c>
      <c r="K5050" s="3" t="s">
        <v>3069</v>
      </c>
      <c r="L5050" s="30">
        <f>IF(M5050="1000 szt.",((J5050/N5050)/1000),IF(M5050="gram",((J5050/N5050)*1000),J5050/N5050))</f>
        <v>40000</v>
      </c>
      <c r="M5050" s="6" t="s">
        <v>19</v>
      </c>
      <c r="N5050" s="11">
        <v>1</v>
      </c>
      <c r="O5050" s="56" t="s">
        <v>1354</v>
      </c>
    </row>
    <row r="5051" spans="1:15" x14ac:dyDescent="0.3">
      <c r="A5051" s="9">
        <v>45836.84375</v>
      </c>
      <c r="B5051" s="2" t="s">
        <v>3</v>
      </c>
      <c r="C5051" s="2" t="s">
        <v>4</v>
      </c>
      <c r="D5051" s="2" t="s">
        <v>1708</v>
      </c>
      <c r="E5051" s="12" t="s">
        <v>22</v>
      </c>
      <c r="F5051" s="12" t="s">
        <v>1899</v>
      </c>
      <c r="G5051" s="2" t="s">
        <v>23</v>
      </c>
      <c r="H5051" s="2" t="s">
        <v>17</v>
      </c>
      <c r="I5051" s="2" t="s">
        <v>18</v>
      </c>
      <c r="J5051" s="17">
        <v>20</v>
      </c>
      <c r="K5051" s="3" t="s">
        <v>3070</v>
      </c>
      <c r="L5051" s="30">
        <f>IF(M5051="1000 szt.",((J5051/N5051)/1000),IF(M5051="gram",((J5051/N5051)*1000),J5051/N5051))</f>
        <v>2</v>
      </c>
      <c r="M5051" s="6" t="s">
        <v>19</v>
      </c>
      <c r="N5051" s="11">
        <v>10</v>
      </c>
      <c r="O5051" s="56" t="s">
        <v>1354</v>
      </c>
    </row>
    <row r="5052" spans="1:15" x14ac:dyDescent="0.3">
      <c r="A5052" s="9">
        <v>45837.086805555555</v>
      </c>
      <c r="B5052" s="2" t="s">
        <v>3</v>
      </c>
      <c r="C5052" s="2" t="s">
        <v>32</v>
      </c>
      <c r="D5052" s="2" t="s">
        <v>1714</v>
      </c>
      <c r="E5052" s="12" t="s">
        <v>33</v>
      </c>
      <c r="G5052" s="2" t="s">
        <v>34</v>
      </c>
      <c r="H5052" s="2" t="s">
        <v>37</v>
      </c>
      <c r="I5052" s="2" t="s">
        <v>38</v>
      </c>
      <c r="J5052" s="17">
        <v>50000</v>
      </c>
      <c r="K5052" s="3" t="s">
        <v>3071</v>
      </c>
      <c r="L5052" s="30">
        <f>IF(M5052="1000 szt.",((J5052/N5052)/1000),IF(M5052="gram",((J5052/N5052)*1000),J5052/N5052))</f>
        <v>50000</v>
      </c>
      <c r="M5052" s="6" t="s">
        <v>19</v>
      </c>
      <c r="N5052" s="11">
        <v>1</v>
      </c>
      <c r="O5052" s="56" t="s">
        <v>1354</v>
      </c>
    </row>
    <row r="5053" spans="1:15" x14ac:dyDescent="0.3">
      <c r="A5053" s="9">
        <v>45837.388888888891</v>
      </c>
      <c r="B5053" s="2" t="s">
        <v>3</v>
      </c>
      <c r="C5053" s="2" t="s">
        <v>4</v>
      </c>
      <c r="D5053" s="2" t="s">
        <v>1708</v>
      </c>
      <c r="E5053" s="12" t="s">
        <v>71</v>
      </c>
      <c r="F5053" s="12" t="s">
        <v>1898</v>
      </c>
      <c r="G5053" s="2" t="s">
        <v>23</v>
      </c>
      <c r="H5053" s="2" t="s">
        <v>7</v>
      </c>
      <c r="I5053" s="2" t="s">
        <v>7</v>
      </c>
      <c r="J5053" s="17">
        <v>105.44</v>
      </c>
      <c r="K5053" s="3" t="s">
        <v>3072</v>
      </c>
      <c r="L5053" s="30">
        <f>IF(M5053="1000 szt.",((J5053/N5053)/1000),IF(M5053="gram",((J5053/N5053)*1000),J5053/N5053))</f>
        <v>0.8786666666666666</v>
      </c>
      <c r="M5053" s="6" t="s">
        <v>19</v>
      </c>
      <c r="N5053" s="11">
        <v>120</v>
      </c>
      <c r="O5053" s="56" t="s">
        <v>1354</v>
      </c>
    </row>
    <row r="5054" spans="1:15" x14ac:dyDescent="0.3">
      <c r="A5054" s="9">
        <v>45837.388888888891</v>
      </c>
      <c r="B5054" s="2" t="s">
        <v>3</v>
      </c>
      <c r="C5054" s="2" t="s">
        <v>4</v>
      </c>
      <c r="D5054" s="2" t="s">
        <v>1708</v>
      </c>
      <c r="E5054" s="12" t="s">
        <v>71</v>
      </c>
      <c r="F5054" s="12" t="s">
        <v>1898</v>
      </c>
      <c r="G5054" s="2" t="s">
        <v>23</v>
      </c>
      <c r="H5054" s="2" t="s">
        <v>7</v>
      </c>
      <c r="I5054" s="2" t="s">
        <v>7</v>
      </c>
      <c r="J5054" s="17">
        <v>123.02</v>
      </c>
      <c r="K5054" s="3" t="s">
        <v>3073</v>
      </c>
      <c r="L5054" s="30">
        <f>IF(M5054="1000 szt.",((J5054/N5054)/1000),IF(M5054="gram",((J5054/N5054)*1000),J5054/N5054))</f>
        <v>0.87871428571428567</v>
      </c>
      <c r="M5054" s="6" t="s">
        <v>19</v>
      </c>
      <c r="N5054" s="11">
        <v>140</v>
      </c>
      <c r="O5054" s="56" t="s">
        <v>1354</v>
      </c>
    </row>
    <row r="5055" spans="1:15" x14ac:dyDescent="0.3">
      <c r="A5055" s="9">
        <v>45837.388888888891</v>
      </c>
      <c r="B5055" s="2" t="s">
        <v>3</v>
      </c>
      <c r="C5055" s="2" t="s">
        <v>4</v>
      </c>
      <c r="D5055" s="2" t="s">
        <v>1708</v>
      </c>
      <c r="E5055" s="12" t="s">
        <v>71</v>
      </c>
      <c r="F5055" s="12" t="s">
        <v>1898</v>
      </c>
      <c r="G5055" s="2" t="s">
        <v>23</v>
      </c>
      <c r="H5055" s="2" t="s">
        <v>7</v>
      </c>
      <c r="I5055" s="2" t="s">
        <v>7</v>
      </c>
      <c r="J5055" s="17">
        <v>52.72</v>
      </c>
      <c r="K5055" s="3" t="s">
        <v>3074</v>
      </c>
      <c r="L5055" s="30">
        <f>IF(M5055="1000 szt.",((J5055/N5055)/1000),IF(M5055="gram",((J5055/N5055)*1000),J5055/N5055))</f>
        <v>0.8786666666666666</v>
      </c>
      <c r="M5055" s="6" t="s">
        <v>19</v>
      </c>
      <c r="N5055" s="11">
        <v>60</v>
      </c>
      <c r="O5055" s="56" t="s">
        <v>1354</v>
      </c>
    </row>
    <row r="5056" spans="1:15" x14ac:dyDescent="0.3">
      <c r="A5056" s="9">
        <v>45837.388888888891</v>
      </c>
      <c r="B5056" s="2" t="s">
        <v>3</v>
      </c>
      <c r="C5056" s="2" t="s">
        <v>4</v>
      </c>
      <c r="D5056" s="2" t="s">
        <v>1708</v>
      </c>
      <c r="E5056" s="12" t="s">
        <v>71</v>
      </c>
      <c r="F5056" s="12" t="s">
        <v>1898</v>
      </c>
      <c r="G5056" s="2" t="s">
        <v>23</v>
      </c>
      <c r="H5056" s="2" t="s">
        <v>7</v>
      </c>
      <c r="I5056" s="2" t="s">
        <v>7</v>
      </c>
      <c r="J5056" s="17">
        <v>162.56</v>
      </c>
      <c r="K5056" s="3" t="s">
        <v>3075</v>
      </c>
      <c r="L5056" s="30">
        <f>IF(M5056="1000 szt.",((J5056/N5056)/1000),IF(M5056="gram",((J5056/N5056)*1000),J5056/N5056))</f>
        <v>0.87870270270270268</v>
      </c>
      <c r="M5056" s="6" t="s">
        <v>19</v>
      </c>
      <c r="N5056" s="11">
        <v>185</v>
      </c>
      <c r="O5056" s="56" t="s">
        <v>1354</v>
      </c>
    </row>
    <row r="5057" spans="1:15" x14ac:dyDescent="0.3">
      <c r="A5057" s="9">
        <v>45837.388888888891</v>
      </c>
      <c r="B5057" s="2" t="s">
        <v>3</v>
      </c>
      <c r="C5057" s="2" t="s">
        <v>4</v>
      </c>
      <c r="D5057" s="2" t="s">
        <v>1708</v>
      </c>
      <c r="E5057" s="12" t="s">
        <v>71</v>
      </c>
      <c r="F5057" s="12" t="s">
        <v>1898</v>
      </c>
      <c r="G5057" s="2" t="s">
        <v>23</v>
      </c>
      <c r="H5057" s="2" t="s">
        <v>7</v>
      </c>
      <c r="I5057" s="2" t="s">
        <v>7</v>
      </c>
      <c r="J5057" s="17">
        <v>78.2</v>
      </c>
      <c r="K5057" s="3" t="s">
        <v>3076</v>
      </c>
      <c r="L5057" s="30">
        <f>IF(M5057="1000 szt.",((J5057/N5057)/1000),IF(M5057="gram",((J5057/N5057)*1000),J5057/N5057))</f>
        <v>0.87865168539325844</v>
      </c>
      <c r="M5057" s="6" t="s">
        <v>19</v>
      </c>
      <c r="N5057" s="11">
        <v>89</v>
      </c>
      <c r="O5057" s="56" t="s">
        <v>1354</v>
      </c>
    </row>
    <row r="5058" spans="1:15" x14ac:dyDescent="0.3">
      <c r="A5058" s="9">
        <v>45837.326388888891</v>
      </c>
      <c r="B5058" s="2" t="s">
        <v>27</v>
      </c>
      <c r="C5058" s="2" t="s">
        <v>28</v>
      </c>
      <c r="D5058" s="2" t="s">
        <v>1715</v>
      </c>
      <c r="E5058" s="12" t="s">
        <v>327</v>
      </c>
      <c r="G5058" s="2" t="s">
        <v>27</v>
      </c>
      <c r="H5058" s="2" t="s">
        <v>7</v>
      </c>
      <c r="I5058" s="2" t="s">
        <v>7</v>
      </c>
      <c r="J5058" s="17">
        <v>7205.26</v>
      </c>
      <c r="K5058" s="3" t="s">
        <v>3077</v>
      </c>
      <c r="L5058" s="30">
        <f>IF(M5058="1000 szt.",((J5058/N5058)/1000),IF(M5058="gram",((J5058/N5058)*1000),J5058/N5058))</f>
        <v>0.87869024390243911</v>
      </c>
      <c r="M5058" s="6" t="s">
        <v>19</v>
      </c>
      <c r="N5058" s="11">
        <v>8200</v>
      </c>
      <c r="O5058" s="56" t="s">
        <v>1354</v>
      </c>
    </row>
    <row r="5059" spans="1:15" x14ac:dyDescent="0.3">
      <c r="A5059" s="9">
        <v>45837.326388888891</v>
      </c>
      <c r="B5059" s="2" t="s">
        <v>27</v>
      </c>
      <c r="C5059" s="2" t="s">
        <v>28</v>
      </c>
      <c r="D5059" s="2" t="s">
        <v>1715</v>
      </c>
      <c r="E5059" s="12" t="s">
        <v>327</v>
      </c>
      <c r="G5059" s="2" t="s">
        <v>27</v>
      </c>
      <c r="H5059" s="2" t="s">
        <v>29</v>
      </c>
      <c r="I5059" s="2" t="s">
        <v>134</v>
      </c>
      <c r="J5059" s="17">
        <v>8347.56</v>
      </c>
      <c r="L5059" s="30">
        <f>IF(M5059="1000 szt.",((J5059/N5059)/1000),IF(M5059="gram",((J5059/N5059)*1000),J5059/N5059))</f>
        <v>878.69052631578938</v>
      </c>
      <c r="M5059" s="6" t="s">
        <v>31</v>
      </c>
      <c r="N5059" s="11">
        <v>9.5</v>
      </c>
      <c r="O5059" s="56" t="s">
        <v>1354</v>
      </c>
    </row>
    <row r="5060" spans="1:15" x14ac:dyDescent="0.3">
      <c r="A5060" s="9">
        <v>45837.326388888891</v>
      </c>
      <c r="B5060" s="2" t="s">
        <v>27</v>
      </c>
      <c r="C5060" s="2" t="s">
        <v>28</v>
      </c>
      <c r="D5060" s="2" t="s">
        <v>1715</v>
      </c>
      <c r="E5060" s="12" t="s">
        <v>327</v>
      </c>
      <c r="G5060" s="2" t="s">
        <v>27</v>
      </c>
      <c r="H5060" s="2" t="s">
        <v>55</v>
      </c>
      <c r="I5060" s="2" t="s">
        <v>56</v>
      </c>
      <c r="J5060" s="17">
        <v>400</v>
      </c>
      <c r="K5060" s="3" t="s">
        <v>3078</v>
      </c>
      <c r="L5060" s="30">
        <f>IF(M5060="1000 szt.",((J5060/N5060)/1000),IF(M5060="gram",((J5060/N5060)*1000),J5060/N5060))</f>
        <v>40</v>
      </c>
      <c r="M5060" s="6" t="s">
        <v>46</v>
      </c>
      <c r="N5060" s="11">
        <v>10</v>
      </c>
      <c r="O5060" s="56" t="s">
        <v>1354</v>
      </c>
    </row>
    <row r="5061" spans="1:15" x14ac:dyDescent="0.3">
      <c r="A5061" s="9">
        <v>45837.489583333336</v>
      </c>
      <c r="B5061" s="2" t="s">
        <v>9</v>
      </c>
      <c r="C5061" s="2" t="s">
        <v>4</v>
      </c>
      <c r="D5061" s="2" t="s">
        <v>1709</v>
      </c>
      <c r="E5061" s="12" t="s">
        <v>52</v>
      </c>
      <c r="F5061" s="12" t="s">
        <v>1695</v>
      </c>
      <c r="G5061" s="2" t="s">
        <v>16</v>
      </c>
      <c r="H5061" s="2" t="s">
        <v>17</v>
      </c>
      <c r="I5061" s="2" t="s">
        <v>18</v>
      </c>
      <c r="J5061" s="17">
        <v>2.5</v>
      </c>
      <c r="K5061" s="3" t="s">
        <v>3079</v>
      </c>
      <c r="L5061" s="30">
        <f>IF(M5061="1000 szt.",((J5061/N5061)/1000),IF(M5061="gram",((J5061/N5061)*1000),J5061/N5061))</f>
        <v>2.5</v>
      </c>
      <c r="M5061" s="6" t="s">
        <v>19</v>
      </c>
      <c r="N5061" s="11">
        <v>1</v>
      </c>
      <c r="O5061" s="56" t="s">
        <v>1354</v>
      </c>
    </row>
    <row r="5062" spans="1:15" x14ac:dyDescent="0.3">
      <c r="A5062" s="9">
        <v>45837.819444444445</v>
      </c>
      <c r="B5062" s="2" t="s">
        <v>3</v>
      </c>
      <c r="C5062" s="2" t="s">
        <v>4</v>
      </c>
      <c r="D5062" s="2" t="s">
        <v>1709</v>
      </c>
      <c r="E5062" s="12" t="s">
        <v>138</v>
      </c>
      <c r="F5062" s="12" t="s">
        <v>1905</v>
      </c>
      <c r="G5062" s="2" t="s">
        <v>23</v>
      </c>
      <c r="H5062" s="2" t="s">
        <v>55</v>
      </c>
      <c r="I5062" s="2" t="s">
        <v>11</v>
      </c>
      <c r="J5062" s="17">
        <v>40</v>
      </c>
      <c r="K5062" s="3" t="s">
        <v>3080</v>
      </c>
      <c r="L5062" s="30">
        <f>IF(M5062="1000 szt.",((J5062/N5062)/1000),IF(M5062="gram",((J5062/N5062)*1000),J5062/N5062))</f>
        <v>40</v>
      </c>
      <c r="M5062" s="6" t="s">
        <v>46</v>
      </c>
      <c r="N5062" s="11">
        <v>1</v>
      </c>
      <c r="O5062" s="56" t="s">
        <v>1354</v>
      </c>
    </row>
    <row r="5063" spans="1:15" x14ac:dyDescent="0.3">
      <c r="A5063" s="9">
        <v>45804.652777777781</v>
      </c>
      <c r="B5063" s="2" t="s">
        <v>27</v>
      </c>
      <c r="C5063" s="2" t="s">
        <v>28</v>
      </c>
      <c r="D5063" s="2" t="s">
        <v>1712</v>
      </c>
      <c r="E5063" s="12" t="s">
        <v>133</v>
      </c>
      <c r="G5063" s="2" t="s">
        <v>27</v>
      </c>
      <c r="H5063" s="2" t="s">
        <v>10</v>
      </c>
      <c r="I5063" s="2" t="s">
        <v>11</v>
      </c>
      <c r="J5063" s="17">
        <v>161.6</v>
      </c>
      <c r="K5063" s="3" t="s">
        <v>457</v>
      </c>
      <c r="L5063" s="30">
        <f>IF(M5063="1000 szt.",((J5063/N5063)/1000),IF(M5063="gram",((J5063/N5063)*1000),J5063/N5063))</f>
        <v>80000</v>
      </c>
      <c r="M5063" s="6" t="s">
        <v>31</v>
      </c>
      <c r="N5063" s="11">
        <v>2.0200000000000001E-3</v>
      </c>
      <c r="O5063" s="56" t="s">
        <v>1354</v>
      </c>
    </row>
    <row r="5064" spans="1:15" x14ac:dyDescent="0.3">
      <c r="A5064" s="9">
        <v>45836.790277777778</v>
      </c>
      <c r="B5064" s="2" t="s">
        <v>27</v>
      </c>
      <c r="C5064" s="2" t="s">
        <v>28</v>
      </c>
      <c r="D5064" s="2" t="s">
        <v>1712</v>
      </c>
      <c r="E5064" s="12" t="s">
        <v>133</v>
      </c>
      <c r="G5064" s="2" t="s">
        <v>27</v>
      </c>
      <c r="H5064" s="2" t="s">
        <v>29</v>
      </c>
      <c r="I5064" s="2" t="s">
        <v>30</v>
      </c>
      <c r="J5064" s="17">
        <v>160356</v>
      </c>
      <c r="K5064" s="3" t="s">
        <v>3081</v>
      </c>
      <c r="L5064" s="30">
        <f>IF(M5064="1000 szt.",((J5064/N5064)/1000),IF(M5064="gram",((J5064/N5064)*1000),J5064/N5064))</f>
        <v>668.15</v>
      </c>
      <c r="M5064" s="6" t="s">
        <v>31</v>
      </c>
      <c r="N5064" s="11">
        <v>240</v>
      </c>
      <c r="O5064" s="56" t="s">
        <v>1354</v>
      </c>
    </row>
    <row r="5065" spans="1:15" x14ac:dyDescent="0.3">
      <c r="A5065" s="9">
        <v>45836.790277777778</v>
      </c>
      <c r="B5065" s="2" t="s">
        <v>27</v>
      </c>
      <c r="C5065" s="2" t="s">
        <v>28</v>
      </c>
      <c r="D5065" s="2" t="s">
        <v>1712</v>
      </c>
      <c r="E5065" s="12" t="s">
        <v>133</v>
      </c>
      <c r="G5065" s="2" t="s">
        <v>27</v>
      </c>
      <c r="H5065" s="2" t="s">
        <v>29</v>
      </c>
      <c r="I5065" s="2" t="s">
        <v>30</v>
      </c>
      <c r="J5065" s="17">
        <v>20712.650000000001</v>
      </c>
      <c r="K5065" s="3" t="s">
        <v>3082</v>
      </c>
      <c r="L5065" s="30">
        <f>IF(M5065="1000 szt.",((J5065/N5065)/1000),IF(M5065="gram",((J5065/N5065)*1000),J5065/N5065))</f>
        <v>668.15000000000009</v>
      </c>
      <c r="M5065" s="6" t="s">
        <v>31</v>
      </c>
      <c r="N5065" s="11">
        <v>31</v>
      </c>
      <c r="O5065" s="56" t="s">
        <v>1354</v>
      </c>
    </row>
    <row r="5066" spans="1:15" x14ac:dyDescent="0.3">
      <c r="A5066" s="9">
        <v>45836.790277777778</v>
      </c>
      <c r="B5066" s="2" t="s">
        <v>27</v>
      </c>
      <c r="C5066" s="2" t="s">
        <v>28</v>
      </c>
      <c r="D5066" s="2" t="s">
        <v>1712</v>
      </c>
      <c r="E5066" s="12" t="s">
        <v>133</v>
      </c>
      <c r="G5066" s="2" t="s">
        <v>27</v>
      </c>
      <c r="H5066" s="2" t="s">
        <v>29</v>
      </c>
      <c r="I5066" s="2" t="s">
        <v>134</v>
      </c>
      <c r="J5066" s="17">
        <v>4944</v>
      </c>
      <c r="K5066" s="3" t="s">
        <v>3083</v>
      </c>
      <c r="L5066" s="30">
        <f>IF(M5066="1000 szt.",((J5066/N5066)/1000),IF(M5066="gram",((J5066/N5066)*1000),J5066/N5066))</f>
        <v>20.097560975609756</v>
      </c>
      <c r="M5066" s="6" t="s">
        <v>31</v>
      </c>
      <c r="N5066" s="11">
        <v>246</v>
      </c>
      <c r="O5066" s="56" t="s">
        <v>1354</v>
      </c>
    </row>
    <row r="5067" spans="1:15" ht="20.399999999999999" x14ac:dyDescent="0.3">
      <c r="A5067" s="9">
        <v>45838.729166666664</v>
      </c>
      <c r="B5067" s="2" t="s">
        <v>3</v>
      </c>
      <c r="C5067" s="2" t="s">
        <v>4</v>
      </c>
      <c r="D5067" s="2" t="s">
        <v>1713</v>
      </c>
      <c r="E5067" s="12" t="s">
        <v>3896</v>
      </c>
      <c r="F5067" s="12" t="s">
        <v>1697</v>
      </c>
      <c r="G5067" s="2" t="s">
        <v>16</v>
      </c>
      <c r="H5067" s="2" t="s">
        <v>17</v>
      </c>
      <c r="I5067" s="2" t="s">
        <v>18</v>
      </c>
      <c r="K5067" s="3" t="s">
        <v>3084</v>
      </c>
      <c r="L5067" s="30">
        <f>IF(M5067="1000 szt.",((J5067/N5067)/1000),IF(M5067="gram",((J5067/N5067)*1000),J5067/N5067))</f>
        <v>0</v>
      </c>
      <c r="M5067" s="6" t="s">
        <v>19</v>
      </c>
      <c r="N5067" s="11">
        <v>1</v>
      </c>
      <c r="O5067" s="56" t="s">
        <v>1354</v>
      </c>
    </row>
    <row r="5068" spans="1:15" x14ac:dyDescent="0.3">
      <c r="A5068" s="9">
        <v>45839.333333333336</v>
      </c>
      <c r="B5068" s="2" t="s">
        <v>27</v>
      </c>
      <c r="C5068" s="2" t="s">
        <v>28</v>
      </c>
      <c r="D5068" s="2" t="s">
        <v>1708</v>
      </c>
      <c r="E5068" s="12" t="s">
        <v>25</v>
      </c>
      <c r="G5068" s="2" t="s">
        <v>27</v>
      </c>
      <c r="H5068" s="2" t="s">
        <v>7</v>
      </c>
      <c r="I5068" s="2" t="s">
        <v>7</v>
      </c>
      <c r="J5068" s="17">
        <v>22406.6</v>
      </c>
      <c r="L5068" s="30">
        <f>IF(M5068="1000 szt.",((J5068/N5068)/1000),IF(M5068="gram",((J5068/N5068)*1000),J5068/N5068))</f>
        <v>0.87869019607843135</v>
      </c>
      <c r="M5068" s="6" t="s">
        <v>19</v>
      </c>
      <c r="N5068" s="11">
        <v>25500</v>
      </c>
      <c r="O5068" s="56" t="s">
        <v>1164</v>
      </c>
    </row>
    <row r="5069" spans="1:15" x14ac:dyDescent="0.3">
      <c r="A5069" s="9">
        <v>45839.465277777781</v>
      </c>
      <c r="B5069" s="2" t="s">
        <v>3</v>
      </c>
      <c r="C5069" s="2" t="s">
        <v>4</v>
      </c>
      <c r="D5069" s="2" t="s">
        <v>1708</v>
      </c>
      <c r="E5069" s="12" t="s">
        <v>71</v>
      </c>
      <c r="F5069" s="12" t="s">
        <v>1898</v>
      </c>
      <c r="G5069" s="2" t="s">
        <v>23</v>
      </c>
      <c r="H5069" s="2" t="s">
        <v>7</v>
      </c>
      <c r="I5069" s="2" t="s">
        <v>7</v>
      </c>
      <c r="J5069" s="17">
        <v>70.3</v>
      </c>
      <c r="K5069" s="3" t="s">
        <v>3085</v>
      </c>
      <c r="L5069" s="30">
        <f>IF(M5069="1000 szt.",((J5069/N5069)/1000),IF(M5069="gram",((J5069/N5069)*1000),J5069/N5069))</f>
        <v>0.87874999999999992</v>
      </c>
      <c r="M5069" s="6" t="s">
        <v>19</v>
      </c>
      <c r="N5069" s="11">
        <v>80</v>
      </c>
      <c r="O5069" s="56" t="s">
        <v>1354</v>
      </c>
    </row>
    <row r="5070" spans="1:15" x14ac:dyDescent="0.3">
      <c r="A5070" s="9">
        <v>45839.472222222219</v>
      </c>
      <c r="B5070" s="2" t="s">
        <v>3</v>
      </c>
      <c r="C5070" s="2" t="s">
        <v>4</v>
      </c>
      <c r="D5070" s="2" t="s">
        <v>1708</v>
      </c>
      <c r="E5070" s="12" t="s">
        <v>71</v>
      </c>
      <c r="F5070" s="12" t="s">
        <v>1898</v>
      </c>
      <c r="G5070" s="2" t="s">
        <v>23</v>
      </c>
      <c r="H5070" s="2" t="s">
        <v>29</v>
      </c>
      <c r="I5070" s="2" t="s">
        <v>234</v>
      </c>
      <c r="K5070" s="3" t="s">
        <v>1685</v>
      </c>
      <c r="L5070" s="30">
        <f>IF(M5070="1000 szt.",((J5070/N5070)/1000),IF(M5070="gram",((J5070/N5070)*1000),J5070/N5070))</f>
        <v>0</v>
      </c>
      <c r="M5070" s="6" t="s">
        <v>31</v>
      </c>
      <c r="N5070" s="11">
        <v>4.2119999999999998E-2</v>
      </c>
      <c r="O5070" s="56" t="s">
        <v>1354</v>
      </c>
    </row>
    <row r="5071" spans="1:15" x14ac:dyDescent="0.3">
      <c r="A5071" s="9">
        <v>45839.475694444445</v>
      </c>
      <c r="B5071" s="2" t="s">
        <v>3</v>
      </c>
      <c r="C5071" s="2" t="s">
        <v>4</v>
      </c>
      <c r="D5071" s="2" t="s">
        <v>1708</v>
      </c>
      <c r="E5071" s="12" t="s">
        <v>71</v>
      </c>
      <c r="F5071" s="12" t="s">
        <v>1898</v>
      </c>
      <c r="G5071" s="2" t="s">
        <v>23</v>
      </c>
      <c r="H5071" s="2" t="s">
        <v>7</v>
      </c>
      <c r="I5071" s="2" t="s">
        <v>7</v>
      </c>
      <c r="J5071" s="17">
        <v>35.15</v>
      </c>
      <c r="K5071" s="3" t="s">
        <v>3086</v>
      </c>
      <c r="L5071" s="30">
        <f>IF(M5071="1000 szt.",((J5071/N5071)/1000),IF(M5071="gram",((J5071/N5071)*1000),J5071/N5071))</f>
        <v>0.87874999999999992</v>
      </c>
      <c r="M5071" s="6" t="s">
        <v>19</v>
      </c>
      <c r="N5071" s="11">
        <v>40</v>
      </c>
      <c r="O5071" s="56" t="s">
        <v>1354</v>
      </c>
    </row>
    <row r="5072" spans="1:15" x14ac:dyDescent="0.3">
      <c r="A5072" s="9">
        <v>45839.482638888891</v>
      </c>
      <c r="B5072" s="2" t="s">
        <v>3</v>
      </c>
      <c r="C5072" s="2" t="s">
        <v>4</v>
      </c>
      <c r="D5072" s="2" t="s">
        <v>1708</v>
      </c>
      <c r="E5072" s="12" t="s">
        <v>71</v>
      </c>
      <c r="F5072" s="12" t="s">
        <v>1898</v>
      </c>
      <c r="G5072" s="2" t="s">
        <v>23</v>
      </c>
      <c r="H5072" s="2" t="s">
        <v>7</v>
      </c>
      <c r="I5072" s="2" t="s">
        <v>7</v>
      </c>
      <c r="J5072" s="17">
        <v>70.3</v>
      </c>
      <c r="K5072" s="3" t="s">
        <v>3087</v>
      </c>
      <c r="L5072" s="30">
        <f>IF(M5072="1000 szt.",((J5072/N5072)/1000),IF(M5072="gram",((J5072/N5072)*1000),J5072/N5072))</f>
        <v>0.87874999999999992</v>
      </c>
      <c r="M5072" s="6" t="s">
        <v>19</v>
      </c>
      <c r="N5072" s="11">
        <v>80</v>
      </c>
      <c r="O5072" s="56" t="s">
        <v>1354</v>
      </c>
    </row>
    <row r="5073" spans="1:15" x14ac:dyDescent="0.3">
      <c r="A5073" s="9">
        <v>45839.510416666664</v>
      </c>
      <c r="B5073" s="2" t="s">
        <v>9</v>
      </c>
      <c r="C5073" s="2" t="s">
        <v>4</v>
      </c>
      <c r="D5073" s="2" t="s">
        <v>1708</v>
      </c>
      <c r="E5073" s="12" t="s">
        <v>22</v>
      </c>
      <c r="F5073" s="12" t="s">
        <v>1899</v>
      </c>
      <c r="G5073" s="2" t="s">
        <v>23</v>
      </c>
      <c r="H5073" s="2" t="s">
        <v>37</v>
      </c>
      <c r="I5073" s="2" t="s">
        <v>1942</v>
      </c>
      <c r="J5073" s="17">
        <v>10000</v>
      </c>
      <c r="K5073" s="3" t="s">
        <v>3088</v>
      </c>
      <c r="L5073" s="30">
        <f>IF(M5073="1000 szt.",((J5073/N5073)/1000),IF(M5073="gram",((J5073/N5073)*1000),J5073/N5073))</f>
        <v>10000</v>
      </c>
      <c r="M5073" s="6" t="s">
        <v>19</v>
      </c>
      <c r="N5073" s="11">
        <v>1</v>
      </c>
      <c r="O5073" s="56" t="s">
        <v>1354</v>
      </c>
    </row>
    <row r="5074" spans="1:15" x14ac:dyDescent="0.3">
      <c r="A5074" s="9">
        <v>45811.833333333336</v>
      </c>
      <c r="B5074" s="2" t="s">
        <v>3</v>
      </c>
      <c r="C5074" s="2" t="s">
        <v>4</v>
      </c>
      <c r="D5074" s="2" t="s">
        <v>1708</v>
      </c>
      <c r="E5074" s="12" t="s">
        <v>71</v>
      </c>
      <c r="F5074" s="12" t="s">
        <v>1898</v>
      </c>
      <c r="G5074" s="2" t="s">
        <v>23</v>
      </c>
      <c r="H5074" s="2" t="s">
        <v>55</v>
      </c>
      <c r="I5074" s="2" t="s">
        <v>57</v>
      </c>
      <c r="J5074" s="17">
        <v>13</v>
      </c>
      <c r="L5074" s="30">
        <f>IF(M5074="1000 szt.",((J5074/N5074)/1000),IF(M5074="gram",((J5074/N5074)*1000),J5074/N5074))</f>
        <v>13</v>
      </c>
      <c r="M5074" s="6" t="s">
        <v>46</v>
      </c>
      <c r="N5074" s="11">
        <v>1</v>
      </c>
      <c r="O5074" s="56" t="s">
        <v>1163</v>
      </c>
    </row>
    <row r="5075" spans="1:15" x14ac:dyDescent="0.3">
      <c r="A5075" s="9">
        <v>45833.774305555555</v>
      </c>
      <c r="B5075" s="2" t="s">
        <v>3</v>
      </c>
      <c r="C5075" s="2" t="s">
        <v>4</v>
      </c>
      <c r="D5075" s="2" t="s">
        <v>1708</v>
      </c>
      <c r="E5075" s="12" t="s">
        <v>22</v>
      </c>
      <c r="F5075" s="12" t="s">
        <v>1899</v>
      </c>
      <c r="G5075" s="2" t="s">
        <v>23</v>
      </c>
      <c r="H5075" s="2" t="s">
        <v>7</v>
      </c>
      <c r="I5075" s="2" t="s">
        <v>7</v>
      </c>
      <c r="J5075" s="17">
        <v>421.77</v>
      </c>
      <c r="L5075" s="30">
        <f>IF(M5075="1000 szt.",((J5075/N5075)/1000),IF(M5075="gram",((J5075/N5075)*1000),J5075/N5075))</f>
        <v>0.87868749999999995</v>
      </c>
      <c r="M5075" s="6" t="s">
        <v>19</v>
      </c>
      <c r="N5075" s="11">
        <v>480</v>
      </c>
      <c r="O5075" s="56" t="s">
        <v>1164</v>
      </c>
    </row>
    <row r="5076" spans="1:15" x14ac:dyDescent="0.3">
      <c r="A5076" s="9">
        <v>45839.541666666664</v>
      </c>
      <c r="B5076" s="2" t="s">
        <v>27</v>
      </c>
      <c r="C5076" s="2" t="s">
        <v>28</v>
      </c>
      <c r="D5076" s="2" t="s">
        <v>1716</v>
      </c>
      <c r="E5076" s="12" t="s">
        <v>267</v>
      </c>
      <c r="G5076" s="2" t="s">
        <v>27</v>
      </c>
      <c r="H5076" s="2" t="s">
        <v>7</v>
      </c>
      <c r="I5076" s="2" t="s">
        <v>7</v>
      </c>
      <c r="J5076" s="17">
        <v>30754.15</v>
      </c>
      <c r="K5076" s="3" t="s">
        <v>3089</v>
      </c>
      <c r="L5076" s="30">
        <f>IF(M5076="1000 szt.",((J5076/N5076)/1000),IF(M5076="gram",((J5076/N5076)*1000),J5076/N5076))</f>
        <v>0.87869000000000008</v>
      </c>
      <c r="M5076" s="6" t="s">
        <v>19</v>
      </c>
      <c r="N5076" s="11">
        <v>35000</v>
      </c>
      <c r="O5076" s="56" t="s">
        <v>1354</v>
      </c>
    </row>
    <row r="5077" spans="1:15" x14ac:dyDescent="0.3">
      <c r="A5077" s="9">
        <v>45839.541666666664</v>
      </c>
      <c r="B5077" s="2" t="s">
        <v>27</v>
      </c>
      <c r="C5077" s="2" t="s">
        <v>28</v>
      </c>
      <c r="D5077" s="2" t="s">
        <v>1716</v>
      </c>
      <c r="E5077" s="12" t="s">
        <v>267</v>
      </c>
      <c r="G5077" s="2" t="s">
        <v>27</v>
      </c>
      <c r="H5077" s="2" t="s">
        <v>7</v>
      </c>
      <c r="I5077" s="2" t="s">
        <v>7</v>
      </c>
      <c r="J5077" s="17">
        <v>30754.15</v>
      </c>
      <c r="K5077" s="3" t="s">
        <v>3089</v>
      </c>
      <c r="L5077" s="30">
        <f>IF(M5077="1000 szt.",((J5077/N5077)/1000),IF(M5077="gram",((J5077/N5077)*1000),J5077/N5077))</f>
        <v>0.87869000000000008</v>
      </c>
      <c r="M5077" s="6" t="s">
        <v>19</v>
      </c>
      <c r="N5077" s="11">
        <v>35000</v>
      </c>
      <c r="O5077" s="56" t="s">
        <v>1166</v>
      </c>
    </row>
    <row r="5078" spans="1:15" x14ac:dyDescent="0.3">
      <c r="A5078" s="9">
        <v>45839.583333333336</v>
      </c>
      <c r="B5078" s="2" t="s">
        <v>3</v>
      </c>
      <c r="C5078" s="2" t="s">
        <v>4</v>
      </c>
      <c r="D5078" s="2" t="s">
        <v>1708</v>
      </c>
      <c r="E5078" s="12" t="s">
        <v>71</v>
      </c>
      <c r="F5078" s="12" t="s">
        <v>1898</v>
      </c>
      <c r="G5078" s="2" t="s">
        <v>23</v>
      </c>
      <c r="H5078" s="2" t="s">
        <v>7</v>
      </c>
      <c r="I5078" s="2" t="s">
        <v>7</v>
      </c>
      <c r="J5078" s="17">
        <v>5272.14</v>
      </c>
      <c r="K5078" s="3" t="s">
        <v>3090</v>
      </c>
      <c r="L5078" s="30">
        <f>IF(M5078="1000 szt.",((J5078/N5078)/1000),IF(M5078="gram",((J5078/N5078)*1000),J5078/N5078))</f>
        <v>0.87869000000000008</v>
      </c>
      <c r="M5078" s="6" t="s">
        <v>19</v>
      </c>
      <c r="N5078" s="11">
        <v>6000</v>
      </c>
      <c r="O5078" s="56" t="s">
        <v>1163</v>
      </c>
    </row>
    <row r="5079" spans="1:15" x14ac:dyDescent="0.3">
      <c r="A5079" s="9">
        <v>45839.708333333336</v>
      </c>
      <c r="B5079" s="2" t="s">
        <v>3</v>
      </c>
      <c r="C5079" s="2" t="s">
        <v>4</v>
      </c>
      <c r="D5079" s="2" t="s">
        <v>1708</v>
      </c>
      <c r="E5079" s="12" t="s">
        <v>25</v>
      </c>
      <c r="F5079" s="12" t="s">
        <v>1896</v>
      </c>
      <c r="G5079" s="2" t="s">
        <v>26</v>
      </c>
      <c r="H5079" s="2" t="s">
        <v>7</v>
      </c>
      <c r="I5079" s="2" t="s">
        <v>7</v>
      </c>
      <c r="J5079" s="17">
        <v>667.8</v>
      </c>
      <c r="L5079" s="30">
        <f>IF(M5079="1000 szt.",((J5079/N5079)/1000),IF(M5079="gram",((J5079/N5079)*1000),J5079/N5079))</f>
        <v>0.87868421052631573</v>
      </c>
      <c r="M5079" s="6" t="s">
        <v>19</v>
      </c>
      <c r="N5079" s="11">
        <v>760</v>
      </c>
      <c r="O5079" s="56" t="s">
        <v>1354</v>
      </c>
    </row>
    <row r="5080" spans="1:15" x14ac:dyDescent="0.3">
      <c r="A5080" s="9">
        <v>45839.75</v>
      </c>
      <c r="B5080" s="2" t="s">
        <v>3</v>
      </c>
      <c r="C5080" s="2" t="s">
        <v>4</v>
      </c>
      <c r="D5080" s="2" t="s">
        <v>1708</v>
      </c>
      <c r="E5080" s="12" t="s">
        <v>25</v>
      </c>
      <c r="F5080" s="12" t="s">
        <v>1896</v>
      </c>
      <c r="G5080" s="2" t="s">
        <v>26</v>
      </c>
      <c r="H5080" s="2" t="s">
        <v>7</v>
      </c>
      <c r="I5080" s="2" t="s">
        <v>7</v>
      </c>
      <c r="J5080" s="17">
        <v>527.21</v>
      </c>
      <c r="L5080" s="30">
        <f>IF(M5080="1000 szt.",((J5080/N5080)/1000),IF(M5080="gram",((J5080/N5080)*1000),J5080/N5080))</f>
        <v>0.87868333333333337</v>
      </c>
      <c r="M5080" s="6" t="s">
        <v>19</v>
      </c>
      <c r="N5080" s="11">
        <v>600</v>
      </c>
      <c r="O5080" s="56" t="s">
        <v>1354</v>
      </c>
    </row>
    <row r="5081" spans="1:15" x14ac:dyDescent="0.3">
      <c r="A5081" s="9">
        <v>45839.8125</v>
      </c>
      <c r="B5081" s="2" t="s">
        <v>9</v>
      </c>
      <c r="C5081" s="2" t="s">
        <v>4</v>
      </c>
      <c r="D5081" s="2" t="s">
        <v>1713</v>
      </c>
      <c r="E5081" s="12" t="s">
        <v>3896</v>
      </c>
      <c r="F5081" s="12" t="s">
        <v>1697</v>
      </c>
      <c r="G5081" s="2" t="s">
        <v>16</v>
      </c>
      <c r="H5081" s="2" t="s">
        <v>10</v>
      </c>
      <c r="I5081" s="2" t="s">
        <v>11</v>
      </c>
      <c r="J5081" s="17">
        <v>4500</v>
      </c>
      <c r="K5081" s="3" t="s">
        <v>328</v>
      </c>
      <c r="L5081" s="30">
        <f>IF(M5081="1000 szt.",((J5081/N5081)/1000),IF(M5081="gram",((J5081/N5081)*1000),J5081/N5081))</f>
        <v>45000</v>
      </c>
      <c r="M5081" s="6" t="s">
        <v>31</v>
      </c>
      <c r="N5081" s="11">
        <v>0.1</v>
      </c>
      <c r="O5081" s="56" t="s">
        <v>1354</v>
      </c>
    </row>
    <row r="5082" spans="1:15" x14ac:dyDescent="0.3">
      <c r="A5082" s="9">
        <v>45839.503472222219</v>
      </c>
      <c r="B5082" s="2" t="s">
        <v>27</v>
      </c>
      <c r="C5082" s="2" t="s">
        <v>28</v>
      </c>
      <c r="D5082" s="2" t="s">
        <v>1711</v>
      </c>
      <c r="E5082" s="12" t="s">
        <v>184</v>
      </c>
      <c r="G5082" s="37" t="s">
        <v>27</v>
      </c>
      <c r="H5082" s="2" t="s">
        <v>7</v>
      </c>
      <c r="I5082" s="2" t="s">
        <v>7</v>
      </c>
      <c r="J5082" s="17">
        <v>14902.58</v>
      </c>
      <c r="L5082" s="30">
        <f>IF(M5082="1000 szt.",((J5082/N5082)/1000),IF(M5082="gram",((J5082/N5082)*1000),J5082/N5082))</f>
        <v>0.87868985849056602</v>
      </c>
      <c r="M5082" s="6" t="s">
        <v>19</v>
      </c>
      <c r="N5082" s="11">
        <v>16960</v>
      </c>
      <c r="O5082" s="56" t="s">
        <v>1354</v>
      </c>
    </row>
    <row r="5083" spans="1:15" x14ac:dyDescent="0.3">
      <c r="A5083" s="9">
        <v>45840.416666666664</v>
      </c>
      <c r="B5083" s="2" t="s">
        <v>27</v>
      </c>
      <c r="C5083" s="2" t="s">
        <v>28</v>
      </c>
      <c r="D5083" s="2" t="s">
        <v>1709</v>
      </c>
      <c r="E5083" s="12" t="s">
        <v>1709</v>
      </c>
      <c r="G5083" s="2" t="s">
        <v>27</v>
      </c>
      <c r="H5083" s="2" t="s">
        <v>37</v>
      </c>
      <c r="I5083" s="2" t="s">
        <v>38</v>
      </c>
      <c r="J5083" s="17">
        <v>105000</v>
      </c>
      <c r="K5083" s="3" t="s">
        <v>2132</v>
      </c>
      <c r="L5083" s="30">
        <f>IF(M5083="1000 szt.",((J5083/N5083)/1000),IF(M5083="gram",((J5083/N5083)*1000),J5083/N5083))</f>
        <v>105000</v>
      </c>
      <c r="M5083" s="6" t="s">
        <v>19</v>
      </c>
      <c r="N5083" s="11">
        <v>1</v>
      </c>
      <c r="O5083" s="56" t="s">
        <v>1166</v>
      </c>
    </row>
    <row r="5084" spans="1:15" ht="30.6" x14ac:dyDescent="0.3">
      <c r="A5084" s="9">
        <v>45840.340277777781</v>
      </c>
      <c r="B5084" s="2" t="s">
        <v>9</v>
      </c>
      <c r="C5084" s="2" t="s">
        <v>4</v>
      </c>
      <c r="D5084" s="2" t="s">
        <v>1708</v>
      </c>
      <c r="E5084" s="12" t="s">
        <v>58</v>
      </c>
      <c r="F5084" s="12" t="s">
        <v>1895</v>
      </c>
      <c r="G5084" s="2" t="s">
        <v>23</v>
      </c>
      <c r="H5084" s="2" t="s">
        <v>10</v>
      </c>
      <c r="I5084" s="2" t="s">
        <v>35</v>
      </c>
      <c r="J5084" s="17">
        <v>56</v>
      </c>
      <c r="K5084" s="3" t="s">
        <v>3091</v>
      </c>
      <c r="L5084" s="30">
        <f>IF(M5084="1000 szt.",((J5084/N5084)/1000),IF(M5084="gram",((J5084/N5084)*1000),J5084/N5084))</f>
        <v>49999.999999999993</v>
      </c>
      <c r="M5084" s="6" t="s">
        <v>31</v>
      </c>
      <c r="N5084" s="11">
        <v>1.1200000000000001E-3</v>
      </c>
      <c r="O5084" s="56" t="s">
        <v>1354</v>
      </c>
    </row>
    <row r="5085" spans="1:15" x14ac:dyDescent="0.3">
      <c r="A5085" s="9">
        <v>45838.770833333336</v>
      </c>
      <c r="B5085" s="2" t="s">
        <v>27</v>
      </c>
      <c r="C5085" s="2" t="s">
        <v>28</v>
      </c>
      <c r="D5085" s="2" t="s">
        <v>1709</v>
      </c>
      <c r="E5085" s="12" t="s">
        <v>1709</v>
      </c>
      <c r="G5085" s="2" t="s">
        <v>27</v>
      </c>
      <c r="H5085" s="2" t="s">
        <v>29</v>
      </c>
      <c r="I5085" s="2" t="s">
        <v>30</v>
      </c>
      <c r="J5085" s="17">
        <v>5446120.6200000001</v>
      </c>
      <c r="L5085" s="30">
        <f>IF(M5085="1000 szt.",((J5085/N5085)/1000),IF(M5085="gram",((J5085/N5085)*1000),J5085/N5085))</f>
        <v>878.69</v>
      </c>
      <c r="M5085" s="6" t="s">
        <v>31</v>
      </c>
      <c r="N5085" s="11">
        <v>6198</v>
      </c>
      <c r="O5085" s="56" t="s">
        <v>1354</v>
      </c>
    </row>
    <row r="5086" spans="1:15" x14ac:dyDescent="0.3">
      <c r="A5086" s="9">
        <v>45838.770833333336</v>
      </c>
      <c r="B5086" s="2" t="s">
        <v>27</v>
      </c>
      <c r="C5086" s="2" t="s">
        <v>28</v>
      </c>
      <c r="D5086" s="2" t="s">
        <v>1709</v>
      </c>
      <c r="E5086" s="12" t="s">
        <v>1709</v>
      </c>
      <c r="G5086" s="2" t="s">
        <v>27</v>
      </c>
      <c r="H5086" s="2" t="s">
        <v>7</v>
      </c>
      <c r="I5086" s="2" t="s">
        <v>7</v>
      </c>
      <c r="J5086" s="17">
        <v>2229605.58</v>
      </c>
      <c r="K5086" s="3" t="s">
        <v>1244</v>
      </c>
      <c r="L5086" s="30">
        <f>IF(M5086="1000 szt.",((J5086/N5086)/1000),IF(M5086="gram",((J5086/N5086)*1000),J5086/N5086))</f>
        <v>0.87869000007882025</v>
      </c>
      <c r="M5086" s="6" t="s">
        <v>19</v>
      </c>
      <c r="N5086" s="11">
        <v>2537420</v>
      </c>
      <c r="O5086" s="56" t="s">
        <v>1354</v>
      </c>
    </row>
    <row r="5087" spans="1:15" x14ac:dyDescent="0.3">
      <c r="A5087" s="9">
        <v>45840.635416666664</v>
      </c>
      <c r="B5087" s="2" t="s">
        <v>9</v>
      </c>
      <c r="C5087" s="2" t="s">
        <v>4</v>
      </c>
      <c r="D5087" s="2" t="s">
        <v>1708</v>
      </c>
      <c r="E5087" s="12" t="s">
        <v>22</v>
      </c>
      <c r="F5087" s="12" t="s">
        <v>1899</v>
      </c>
      <c r="G5087" s="2" t="s">
        <v>23</v>
      </c>
      <c r="H5087" s="2" t="s">
        <v>37</v>
      </c>
      <c r="I5087" s="2" t="s">
        <v>38</v>
      </c>
      <c r="J5087" s="17">
        <v>20000</v>
      </c>
      <c r="K5087" s="3" t="s">
        <v>3092</v>
      </c>
      <c r="L5087" s="30">
        <f>IF(M5087="1000 szt.",((J5087/N5087)/1000),IF(M5087="gram",((J5087/N5087)*1000),J5087/N5087))</f>
        <v>20000</v>
      </c>
      <c r="M5087" s="6" t="s">
        <v>19</v>
      </c>
      <c r="N5087" s="11">
        <v>1</v>
      </c>
      <c r="O5087" s="56" t="s">
        <v>1354</v>
      </c>
    </row>
    <row r="5088" spans="1:15" x14ac:dyDescent="0.3">
      <c r="A5088" s="9">
        <v>45841.211805555555</v>
      </c>
      <c r="B5088" s="2" t="s">
        <v>3</v>
      </c>
      <c r="C5088" s="2" t="s">
        <v>4</v>
      </c>
      <c r="D5088" s="2" t="s">
        <v>1708</v>
      </c>
      <c r="E5088" s="12" t="s">
        <v>71</v>
      </c>
      <c r="F5088" s="12" t="s">
        <v>1898</v>
      </c>
      <c r="G5088" s="2" t="s">
        <v>23</v>
      </c>
      <c r="H5088" s="2" t="s">
        <v>10</v>
      </c>
      <c r="I5088" s="2" t="s">
        <v>219</v>
      </c>
      <c r="J5088" s="17">
        <v>67.2</v>
      </c>
      <c r="L5088" s="30">
        <f>IF(M5088="1000 szt.",((J5088/N5088)/1000),IF(M5088="gram",((J5088/N5088)*1000),J5088/N5088))</f>
        <v>70000.000000000015</v>
      </c>
      <c r="M5088" s="6" t="s">
        <v>31</v>
      </c>
      <c r="N5088" s="11">
        <v>9.5999999999999992E-4</v>
      </c>
      <c r="O5088" s="56" t="s">
        <v>1354</v>
      </c>
    </row>
    <row r="5089" spans="1:15" x14ac:dyDescent="0.3">
      <c r="A5089" s="9">
        <v>45811.416666666664</v>
      </c>
      <c r="B5089" s="2" t="s">
        <v>27</v>
      </c>
      <c r="C5089" s="2" t="s">
        <v>28</v>
      </c>
      <c r="D5089" s="2" t="s">
        <v>1708</v>
      </c>
      <c r="E5089" s="12" t="s">
        <v>22</v>
      </c>
      <c r="G5089" s="2" t="s">
        <v>27</v>
      </c>
      <c r="H5089" s="2" t="s">
        <v>7</v>
      </c>
      <c r="I5089" s="2" t="s">
        <v>7</v>
      </c>
      <c r="J5089" s="17">
        <v>5113272.8499999996</v>
      </c>
      <c r="L5089" s="30">
        <f>IF(M5089="1000 szt.",((J5089/N5089)/1000),IF(M5089="gram",((J5089/N5089)*1000),J5089/N5089))</f>
        <v>0.87869000034368983</v>
      </c>
      <c r="M5089" s="6" t="s">
        <v>19</v>
      </c>
      <c r="N5089" s="11">
        <v>5819200</v>
      </c>
      <c r="O5089" s="56" t="s">
        <v>1179</v>
      </c>
    </row>
    <row r="5090" spans="1:15" x14ac:dyDescent="0.3">
      <c r="A5090" s="9">
        <v>45841.438194444447</v>
      </c>
      <c r="B5090" s="2" t="s">
        <v>3</v>
      </c>
      <c r="C5090" s="2" t="s">
        <v>4</v>
      </c>
      <c r="D5090" s="2" t="s">
        <v>1709</v>
      </c>
      <c r="E5090" s="12" t="s">
        <v>60</v>
      </c>
      <c r="F5090" s="12" t="s">
        <v>1894</v>
      </c>
      <c r="G5090" s="2" t="s">
        <v>23</v>
      </c>
      <c r="H5090" s="2" t="s">
        <v>7</v>
      </c>
      <c r="I5090" s="2" t="s">
        <v>7</v>
      </c>
      <c r="J5090" s="17">
        <v>140.59</v>
      </c>
      <c r="K5090" s="3" t="s">
        <v>2466</v>
      </c>
      <c r="L5090" s="30">
        <f>IF(M5090="1000 szt.",((J5090/N5090)/1000),IF(M5090="gram",((J5090/N5090)*1000),J5090/N5090))</f>
        <v>0.87868750000000007</v>
      </c>
      <c r="M5090" s="6" t="s">
        <v>19</v>
      </c>
      <c r="N5090" s="11">
        <v>160</v>
      </c>
      <c r="O5090" s="56" t="s">
        <v>1354</v>
      </c>
    </row>
    <row r="5091" spans="1:15" x14ac:dyDescent="0.3">
      <c r="A5091" s="9">
        <v>45841.513888888891</v>
      </c>
      <c r="B5091" s="2" t="s">
        <v>27</v>
      </c>
      <c r="C5091" s="2" t="s">
        <v>28</v>
      </c>
      <c r="D5091" s="2" t="s">
        <v>1708</v>
      </c>
      <c r="E5091" s="12" t="s">
        <v>66</v>
      </c>
      <c r="G5091" s="2" t="s">
        <v>27</v>
      </c>
      <c r="H5091" s="2" t="s">
        <v>37</v>
      </c>
      <c r="I5091" s="2" t="s">
        <v>38</v>
      </c>
      <c r="J5091" s="17">
        <v>40000</v>
      </c>
      <c r="K5091" s="3" t="s">
        <v>3093</v>
      </c>
      <c r="L5091" s="30">
        <f>IF(M5091="1000 szt.",((J5091/N5091)/1000),IF(M5091="gram",((J5091/N5091)*1000),J5091/N5091))</f>
        <v>40000</v>
      </c>
      <c r="M5091" s="6" t="s">
        <v>19</v>
      </c>
      <c r="N5091" s="11">
        <v>1</v>
      </c>
      <c r="O5091" s="56" t="s">
        <v>1166</v>
      </c>
    </row>
    <row r="5092" spans="1:15" x14ac:dyDescent="0.3">
      <c r="A5092" s="9">
        <v>45841.458333333336</v>
      </c>
      <c r="B5092" s="2" t="s">
        <v>27</v>
      </c>
      <c r="C5092" s="2" t="s">
        <v>32</v>
      </c>
      <c r="D5092" s="2" t="s">
        <v>1709</v>
      </c>
      <c r="E5092" s="12" t="s">
        <v>60</v>
      </c>
      <c r="G5092" s="2" t="s">
        <v>23</v>
      </c>
      <c r="H5092" s="2" t="s">
        <v>37</v>
      </c>
      <c r="I5092" s="2" t="s">
        <v>38</v>
      </c>
      <c r="J5092" s="17">
        <v>30000</v>
      </c>
      <c r="K5092" s="3" t="s">
        <v>3094</v>
      </c>
      <c r="L5092" s="30">
        <f>IF(M5092="1000 szt.",((J5092/N5092)/1000),IF(M5092="gram",((J5092/N5092)*1000),J5092/N5092))</f>
        <v>30000</v>
      </c>
      <c r="M5092" s="6" t="s">
        <v>19</v>
      </c>
      <c r="N5092" s="11">
        <v>1</v>
      </c>
      <c r="O5092" s="56" t="s">
        <v>1354</v>
      </c>
    </row>
    <row r="5093" spans="1:15" x14ac:dyDescent="0.3">
      <c r="A5093" s="9">
        <v>45841.381944444445</v>
      </c>
      <c r="B5093" s="2" t="s">
        <v>27</v>
      </c>
      <c r="C5093" s="2" t="s">
        <v>28</v>
      </c>
      <c r="D5093" s="2" t="s">
        <v>1712</v>
      </c>
      <c r="E5093" s="12" t="s">
        <v>77</v>
      </c>
      <c r="G5093" s="2" t="s">
        <v>27</v>
      </c>
      <c r="H5093" s="2" t="s">
        <v>10</v>
      </c>
      <c r="I5093" s="2" t="s">
        <v>35</v>
      </c>
      <c r="J5093" s="17">
        <v>130.01</v>
      </c>
      <c r="L5093" s="30">
        <f>IF(M5093="1000 szt.",((J5093/N5093)/1000),IF(M5093="gram",((J5093/N5093)*1000),J5093/N5093))</f>
        <v>44831.034482758623</v>
      </c>
      <c r="M5093" s="6" t="s">
        <v>31</v>
      </c>
      <c r="N5093" s="11">
        <v>2.8999999999999998E-3</v>
      </c>
      <c r="O5093" s="56" t="s">
        <v>1354</v>
      </c>
    </row>
    <row r="5094" spans="1:15" x14ac:dyDescent="0.3">
      <c r="A5094" s="9">
        <v>45841.381944444445</v>
      </c>
      <c r="B5094" s="2" t="s">
        <v>27</v>
      </c>
      <c r="C5094" s="2" t="s">
        <v>28</v>
      </c>
      <c r="D5094" s="2" t="s">
        <v>1712</v>
      </c>
      <c r="E5094" s="12" t="s">
        <v>77</v>
      </c>
      <c r="G5094" s="2" t="s">
        <v>27</v>
      </c>
      <c r="H5094" s="2" t="s">
        <v>10</v>
      </c>
      <c r="I5094" s="2" t="s">
        <v>11</v>
      </c>
      <c r="K5094" s="3" t="s">
        <v>3095</v>
      </c>
      <c r="L5094" s="30">
        <f>IF(M5094="1000 szt.",((J5094/N5094)/1000),IF(M5094="gram",((J5094/N5094)*1000),J5094/N5094))</f>
        <v>0</v>
      </c>
      <c r="M5094" s="6" t="s">
        <v>19</v>
      </c>
      <c r="N5094" s="11">
        <v>4</v>
      </c>
      <c r="O5094" s="56" t="s">
        <v>1354</v>
      </c>
    </row>
    <row r="5095" spans="1:15" x14ac:dyDescent="0.3">
      <c r="A5095" s="9">
        <v>45841.727777777778</v>
      </c>
      <c r="B5095" s="2" t="s">
        <v>27</v>
      </c>
      <c r="C5095" s="2" t="s">
        <v>28</v>
      </c>
      <c r="D5095" s="2" t="s">
        <v>1716</v>
      </c>
      <c r="E5095" s="12" t="s">
        <v>1716</v>
      </c>
      <c r="G5095" s="2" t="s">
        <v>27</v>
      </c>
      <c r="H5095" s="2" t="s">
        <v>7</v>
      </c>
      <c r="I5095" s="2" t="s">
        <v>7</v>
      </c>
      <c r="J5095" s="17">
        <v>51148.54</v>
      </c>
      <c r="L5095" s="30">
        <f>IF(M5095="1000 szt.",((J5095/N5095)/1000),IF(M5095="gram",((J5095/N5095)*1000),J5095/N5095))</f>
        <v>0.87868991582202371</v>
      </c>
      <c r="M5095" s="6" t="s">
        <v>19</v>
      </c>
      <c r="N5095" s="11">
        <v>58210</v>
      </c>
      <c r="O5095" s="56" t="s">
        <v>1354</v>
      </c>
    </row>
    <row r="5096" spans="1:15" ht="20.399999999999999" x14ac:dyDescent="0.3">
      <c r="A5096" s="9">
        <v>45841.965277777781</v>
      </c>
      <c r="B5096" s="2" t="s">
        <v>9</v>
      </c>
      <c r="C5096" s="2" t="s">
        <v>4</v>
      </c>
      <c r="D5096" s="2" t="s">
        <v>1708</v>
      </c>
      <c r="E5096" s="12" t="s">
        <v>22</v>
      </c>
      <c r="F5096" s="12" t="s">
        <v>1899</v>
      </c>
      <c r="G5096" s="2" t="s">
        <v>23</v>
      </c>
      <c r="H5096" s="2" t="s">
        <v>10</v>
      </c>
      <c r="I5096" s="2" t="s">
        <v>35</v>
      </c>
      <c r="J5096" s="17">
        <v>4</v>
      </c>
      <c r="K5096" s="3" t="s">
        <v>3096</v>
      </c>
      <c r="L5096" s="30">
        <f>IF(M5096="1000 szt.",((J5096/N5096)/1000),IF(M5096="gram",((J5096/N5096)*1000),J5096/N5096))</f>
        <v>49999.999999999993</v>
      </c>
      <c r="M5096" s="6" t="s">
        <v>31</v>
      </c>
      <c r="N5096" s="11">
        <v>8.0000000000000007E-5</v>
      </c>
      <c r="O5096" s="56" t="s">
        <v>1354</v>
      </c>
    </row>
    <row r="5097" spans="1:15" x14ac:dyDescent="0.3">
      <c r="A5097" s="9">
        <v>45842.534722222219</v>
      </c>
      <c r="B5097" s="2" t="s">
        <v>3</v>
      </c>
      <c r="C5097" s="2" t="s">
        <v>4</v>
      </c>
      <c r="D5097" s="2" t="s">
        <v>1709</v>
      </c>
      <c r="E5097" s="12" t="s">
        <v>224</v>
      </c>
      <c r="F5097" s="12" t="s">
        <v>1914</v>
      </c>
      <c r="G5097" s="2" t="s">
        <v>23</v>
      </c>
      <c r="H5097" s="2" t="s">
        <v>11</v>
      </c>
      <c r="I5097" s="2" t="s">
        <v>11</v>
      </c>
      <c r="J5097" s="17">
        <v>241.6</v>
      </c>
      <c r="K5097" s="3" t="s">
        <v>3097</v>
      </c>
      <c r="L5097" s="30">
        <f>IF(M5097="1000 szt.",((J5097/N5097)/1000),IF(M5097="gram",((J5097/N5097)*1000),J5097/N5097))</f>
        <v>6.04</v>
      </c>
      <c r="M5097" s="6" t="s">
        <v>46</v>
      </c>
      <c r="N5097" s="11">
        <v>40</v>
      </c>
      <c r="O5097" s="56" t="s">
        <v>1163</v>
      </c>
    </row>
    <row r="5098" spans="1:15" x14ac:dyDescent="0.3">
      <c r="A5098" s="9">
        <v>45842.173611111109</v>
      </c>
      <c r="B5098" s="2" t="s">
        <v>3</v>
      </c>
      <c r="C5098" s="2" t="s">
        <v>4</v>
      </c>
      <c r="D5098" s="2" t="s">
        <v>1709</v>
      </c>
      <c r="E5098" s="12" t="s">
        <v>60</v>
      </c>
      <c r="F5098" s="12" t="s">
        <v>1894</v>
      </c>
      <c r="G5098" s="2" t="s">
        <v>23</v>
      </c>
      <c r="H5098" s="2" t="s">
        <v>64</v>
      </c>
      <c r="I5098" s="2" t="s">
        <v>1940</v>
      </c>
      <c r="J5098" s="17">
        <v>50</v>
      </c>
      <c r="K5098" s="3" t="s">
        <v>122</v>
      </c>
      <c r="L5098" s="30">
        <f>IF(M5098="1000 szt.",((J5098/N5098)/1000),IF(M5098="gram",((J5098/N5098)*1000),J5098/N5098))</f>
        <v>50</v>
      </c>
      <c r="M5098" s="6" t="s">
        <v>19</v>
      </c>
      <c r="N5098" s="11">
        <v>1</v>
      </c>
      <c r="O5098" s="56" t="s">
        <v>1163</v>
      </c>
    </row>
    <row r="5099" spans="1:15" x14ac:dyDescent="0.3">
      <c r="A5099" s="9">
        <v>45842.753472222219</v>
      </c>
      <c r="B5099" s="2" t="s">
        <v>3</v>
      </c>
      <c r="C5099" s="2" t="s">
        <v>4</v>
      </c>
      <c r="D5099" s="2" t="s">
        <v>1708</v>
      </c>
      <c r="E5099" s="12" t="s">
        <v>71</v>
      </c>
      <c r="F5099" s="12" t="s">
        <v>1898</v>
      </c>
      <c r="G5099" s="2" t="s">
        <v>23</v>
      </c>
      <c r="H5099" s="2" t="s">
        <v>7</v>
      </c>
      <c r="I5099" s="2" t="s">
        <v>7</v>
      </c>
      <c r="J5099" s="17">
        <v>35.15</v>
      </c>
      <c r="K5099" s="3" t="s">
        <v>3098</v>
      </c>
      <c r="L5099" s="30">
        <f>IF(M5099="1000 szt.",((J5099/N5099)/1000),IF(M5099="gram",((J5099/N5099)*1000),J5099/N5099))</f>
        <v>0.87874999999999992</v>
      </c>
      <c r="M5099" s="6" t="s">
        <v>19</v>
      </c>
      <c r="N5099" s="11">
        <v>40</v>
      </c>
      <c r="O5099" s="56" t="s">
        <v>1354</v>
      </c>
    </row>
    <row r="5100" spans="1:15" x14ac:dyDescent="0.3">
      <c r="A5100" s="9">
        <v>45842.760416666664</v>
      </c>
      <c r="B5100" s="2" t="s">
        <v>3</v>
      </c>
      <c r="C5100" s="2" t="s">
        <v>4</v>
      </c>
      <c r="D5100" s="2" t="s">
        <v>1708</v>
      </c>
      <c r="E5100" s="12" t="s">
        <v>71</v>
      </c>
      <c r="F5100" s="12" t="s">
        <v>1898</v>
      </c>
      <c r="G5100" s="2" t="s">
        <v>23</v>
      </c>
      <c r="H5100" s="2" t="s">
        <v>7</v>
      </c>
      <c r="I5100" s="2" t="s">
        <v>7</v>
      </c>
      <c r="J5100" s="17">
        <v>52.72</v>
      </c>
      <c r="K5100" s="3" t="s">
        <v>3099</v>
      </c>
      <c r="L5100" s="30">
        <f>IF(M5100="1000 szt.",((J5100/N5100)/1000),IF(M5100="gram",((J5100/N5100)*1000),J5100/N5100))</f>
        <v>0.8786666666666666</v>
      </c>
      <c r="M5100" s="6" t="s">
        <v>19</v>
      </c>
      <c r="N5100" s="11">
        <v>60</v>
      </c>
      <c r="O5100" s="56" t="s">
        <v>1354</v>
      </c>
    </row>
    <row r="5101" spans="1:15" x14ac:dyDescent="0.3">
      <c r="A5101" s="9">
        <v>45842.736111111109</v>
      </c>
      <c r="B5101" s="2" t="s">
        <v>27</v>
      </c>
      <c r="C5101" s="2" t="s">
        <v>28</v>
      </c>
      <c r="D5101" s="2" t="s">
        <v>1710</v>
      </c>
      <c r="E5101" s="12" t="s">
        <v>167</v>
      </c>
      <c r="G5101" s="2" t="s">
        <v>27</v>
      </c>
      <c r="H5101" s="2" t="s">
        <v>10</v>
      </c>
      <c r="I5101" s="2" t="s">
        <v>35</v>
      </c>
      <c r="J5101" s="17">
        <v>22.95</v>
      </c>
      <c r="L5101" s="30">
        <f>IF(M5101="1000 szt.",((J5101/N5101)/1000),IF(M5101="gram",((J5101/N5101)*1000),J5101/N5101))</f>
        <v>44999.999999999993</v>
      </c>
      <c r="M5101" s="6" t="s">
        <v>31</v>
      </c>
      <c r="N5101" s="11">
        <v>5.1000000000000004E-4</v>
      </c>
      <c r="O5101" s="56" t="s">
        <v>1354</v>
      </c>
    </row>
    <row r="5102" spans="1:15" x14ac:dyDescent="0.3">
      <c r="A5102" s="9">
        <v>45842.763888888891</v>
      </c>
      <c r="B5102" s="2" t="s">
        <v>3</v>
      </c>
      <c r="C5102" s="2" t="s">
        <v>4</v>
      </c>
      <c r="D5102" s="2" t="s">
        <v>1708</v>
      </c>
      <c r="E5102" s="12" t="s">
        <v>71</v>
      </c>
      <c r="F5102" s="12" t="s">
        <v>1898</v>
      </c>
      <c r="G5102" s="2" t="s">
        <v>23</v>
      </c>
      <c r="H5102" s="2" t="s">
        <v>7</v>
      </c>
      <c r="I5102" s="2" t="s">
        <v>7</v>
      </c>
      <c r="J5102" s="17">
        <v>158.16</v>
      </c>
      <c r="K5102" s="3" t="s">
        <v>1785</v>
      </c>
      <c r="L5102" s="30">
        <f>IF(M5102="1000 szt.",((J5102/N5102)/1000),IF(M5102="gram",((J5102/N5102)*1000),J5102/N5102))</f>
        <v>0.8786666666666666</v>
      </c>
      <c r="M5102" s="6" t="s">
        <v>19</v>
      </c>
      <c r="N5102" s="11">
        <v>180</v>
      </c>
      <c r="O5102" s="56" t="s">
        <v>1354</v>
      </c>
    </row>
    <row r="5103" spans="1:15" x14ac:dyDescent="0.3">
      <c r="A5103" s="9">
        <v>45842.666666666664</v>
      </c>
      <c r="B5103" s="2" t="s">
        <v>3</v>
      </c>
      <c r="C5103" s="2" t="s">
        <v>32</v>
      </c>
      <c r="D5103" s="2" t="s">
        <v>1714</v>
      </c>
      <c r="E5103" s="12" t="s">
        <v>33</v>
      </c>
      <c r="G5103" s="2" t="s">
        <v>34</v>
      </c>
      <c r="H5103" s="2" t="s">
        <v>37</v>
      </c>
      <c r="I5103" s="2" t="s">
        <v>1942</v>
      </c>
      <c r="J5103" s="17">
        <v>250000</v>
      </c>
      <c r="K5103" s="3" t="s">
        <v>3100</v>
      </c>
      <c r="L5103" s="30">
        <f>IF(M5103="1000 szt.",((J5103/N5103)/1000),IF(M5103="gram",((J5103/N5103)*1000),J5103/N5103))</f>
        <v>250000</v>
      </c>
      <c r="M5103" s="6" t="s">
        <v>19</v>
      </c>
      <c r="N5103" s="11">
        <v>1</v>
      </c>
      <c r="O5103" s="56" t="s">
        <v>1354</v>
      </c>
    </row>
    <row r="5104" spans="1:15" x14ac:dyDescent="0.3">
      <c r="A5104" s="9">
        <v>45842.916666666664</v>
      </c>
      <c r="B5104" s="2" t="s">
        <v>27</v>
      </c>
      <c r="C5104" s="2" t="s">
        <v>28</v>
      </c>
      <c r="D5104" s="2" t="s">
        <v>1709</v>
      </c>
      <c r="E5104" s="12" t="s">
        <v>1709</v>
      </c>
      <c r="G5104" s="2" t="s">
        <v>27</v>
      </c>
      <c r="H5104" s="2" t="s">
        <v>37</v>
      </c>
      <c r="I5104" s="2" t="s">
        <v>364</v>
      </c>
      <c r="J5104" s="17">
        <v>212000</v>
      </c>
      <c r="K5104" s="3" t="s">
        <v>3101</v>
      </c>
      <c r="L5104" s="30">
        <f>IF(M5104="1000 szt.",((J5104/N5104)/1000),IF(M5104="gram",((J5104/N5104)*1000),J5104/N5104))</f>
        <v>212000</v>
      </c>
      <c r="M5104" s="6" t="s">
        <v>19</v>
      </c>
      <c r="N5104" s="11">
        <v>1</v>
      </c>
      <c r="O5104" s="56" t="s">
        <v>1166</v>
      </c>
    </row>
    <row r="5105" spans="1:15" x14ac:dyDescent="0.3">
      <c r="A5105" s="9">
        <v>45843.34375</v>
      </c>
      <c r="B5105" s="2" t="s">
        <v>9</v>
      </c>
      <c r="C5105" s="2" t="s">
        <v>4</v>
      </c>
      <c r="D5105" s="2" t="s">
        <v>1709</v>
      </c>
      <c r="E5105" s="12" t="s">
        <v>103</v>
      </c>
      <c r="F5105" s="12" t="s">
        <v>1897</v>
      </c>
      <c r="G5105" s="2" t="s">
        <v>23</v>
      </c>
      <c r="H5105" s="2" t="s">
        <v>37</v>
      </c>
      <c r="I5105" s="2" t="s">
        <v>364</v>
      </c>
      <c r="J5105" s="17">
        <v>80000</v>
      </c>
      <c r="K5105" s="3" t="s">
        <v>1629</v>
      </c>
      <c r="L5105" s="30">
        <f>IF(M5105="1000 szt.",((J5105/N5105)/1000),IF(M5105="gram",((J5105/N5105)*1000),J5105/N5105))</f>
        <v>80000</v>
      </c>
      <c r="M5105" s="6" t="s">
        <v>19</v>
      </c>
      <c r="N5105" s="11">
        <v>1</v>
      </c>
      <c r="O5105" s="56" t="s">
        <v>1354</v>
      </c>
    </row>
    <row r="5106" spans="1:15" ht="20.399999999999999" x14ac:dyDescent="0.3">
      <c r="A5106" s="9">
        <v>45843.53125</v>
      </c>
      <c r="B5106" s="2" t="s">
        <v>9</v>
      </c>
      <c r="C5106" s="2" t="s">
        <v>4</v>
      </c>
      <c r="D5106" s="2" t="s">
        <v>1709</v>
      </c>
      <c r="E5106" s="12" t="s">
        <v>103</v>
      </c>
      <c r="F5106" s="12" t="s">
        <v>1897</v>
      </c>
      <c r="G5106" s="2" t="s">
        <v>23</v>
      </c>
      <c r="H5106" s="2" t="s">
        <v>11</v>
      </c>
      <c r="I5106" s="2" t="s">
        <v>11</v>
      </c>
      <c r="J5106" s="17">
        <v>28000</v>
      </c>
      <c r="K5106" s="3" t="s">
        <v>3102</v>
      </c>
      <c r="L5106" s="30">
        <f>IF(M5106="1000 szt.",((J5106/N5106)/1000),IF(M5106="gram",((J5106/N5106)*1000),J5106/N5106))</f>
        <v>7000</v>
      </c>
      <c r="M5106" s="6" t="s">
        <v>19</v>
      </c>
      <c r="N5106" s="11">
        <v>4</v>
      </c>
      <c r="O5106" s="56" t="s">
        <v>1354</v>
      </c>
    </row>
    <row r="5107" spans="1:15" x14ac:dyDescent="0.3">
      <c r="A5107" s="9">
        <v>45843.486111111109</v>
      </c>
      <c r="B5107" s="2" t="s">
        <v>9</v>
      </c>
      <c r="C5107" s="2" t="s">
        <v>4</v>
      </c>
      <c r="D5107" s="2" t="s">
        <v>1709</v>
      </c>
      <c r="E5107" s="12" t="s">
        <v>52</v>
      </c>
      <c r="F5107" s="12" t="s">
        <v>1695</v>
      </c>
      <c r="G5107" s="2" t="s">
        <v>16</v>
      </c>
      <c r="H5107" s="2" t="s">
        <v>17</v>
      </c>
      <c r="I5107" s="2" t="s">
        <v>18</v>
      </c>
      <c r="J5107" s="17">
        <v>34</v>
      </c>
      <c r="K5107" s="3" t="s">
        <v>3103</v>
      </c>
      <c r="L5107" s="30">
        <f>IF(M5107="1000 szt.",((J5107/N5107)/1000),IF(M5107="gram",((J5107/N5107)*1000),J5107/N5107))</f>
        <v>2</v>
      </c>
      <c r="M5107" s="6" t="s">
        <v>19</v>
      </c>
      <c r="N5107" s="11">
        <v>17</v>
      </c>
      <c r="O5107" s="56" t="s">
        <v>1354</v>
      </c>
    </row>
    <row r="5108" spans="1:15" ht="20.399999999999999" x14ac:dyDescent="0.3">
      <c r="A5108" s="9">
        <v>45843.472222222219</v>
      </c>
      <c r="B5108" s="2" t="s">
        <v>9</v>
      </c>
      <c r="C5108" s="2" t="s">
        <v>4</v>
      </c>
      <c r="D5108" s="2" t="s">
        <v>1713</v>
      </c>
      <c r="E5108" s="12" t="s">
        <v>3896</v>
      </c>
      <c r="F5108" s="12" t="s">
        <v>1697</v>
      </c>
      <c r="G5108" s="2" t="s">
        <v>16</v>
      </c>
      <c r="H5108" s="2" t="s">
        <v>17</v>
      </c>
      <c r="I5108" s="2" t="s">
        <v>18</v>
      </c>
      <c r="K5108" s="3" t="s">
        <v>3104</v>
      </c>
      <c r="L5108" s="30">
        <f>IF(M5108="1000 szt.",((J5108/N5108)/1000),IF(M5108="gram",((J5108/N5108)*1000),J5108/N5108))</f>
        <v>0</v>
      </c>
      <c r="M5108" s="6" t="s">
        <v>19</v>
      </c>
      <c r="N5108" s="11">
        <v>1</v>
      </c>
      <c r="O5108" s="56" t="s">
        <v>1354</v>
      </c>
    </row>
    <row r="5109" spans="1:15" x14ac:dyDescent="0.3">
      <c r="A5109" s="9">
        <v>45843.555555555555</v>
      </c>
      <c r="B5109" s="2" t="s">
        <v>9</v>
      </c>
      <c r="C5109" s="2" t="s">
        <v>4</v>
      </c>
      <c r="D5109" s="2" t="s">
        <v>1713</v>
      </c>
      <c r="E5109" s="12" t="s">
        <v>3896</v>
      </c>
      <c r="F5109" s="12" t="s">
        <v>1697</v>
      </c>
      <c r="G5109" s="2" t="s">
        <v>16</v>
      </c>
      <c r="H5109" s="2" t="s">
        <v>17</v>
      </c>
      <c r="I5109" s="2" t="s">
        <v>18</v>
      </c>
      <c r="K5109" s="3" t="s">
        <v>3105</v>
      </c>
      <c r="L5109" s="30">
        <f>IF(M5109="1000 szt.",((J5109/N5109)/1000),IF(M5109="gram",((J5109/N5109)*1000),J5109/N5109))</f>
        <v>0</v>
      </c>
      <c r="M5109" s="6" t="s">
        <v>19</v>
      </c>
      <c r="N5109" s="11">
        <v>5</v>
      </c>
      <c r="O5109" s="56" t="s">
        <v>1354</v>
      </c>
    </row>
    <row r="5110" spans="1:15" x14ac:dyDescent="0.3">
      <c r="A5110" s="9">
        <v>45843.861111111109</v>
      </c>
      <c r="B5110" s="2" t="s">
        <v>3</v>
      </c>
      <c r="C5110" s="2" t="s">
        <v>4</v>
      </c>
      <c r="D5110" s="2" t="s">
        <v>1709</v>
      </c>
      <c r="E5110" s="12" t="s">
        <v>103</v>
      </c>
      <c r="F5110" s="12" t="s">
        <v>1897</v>
      </c>
      <c r="G5110" s="2" t="s">
        <v>23</v>
      </c>
      <c r="H5110" s="2" t="s">
        <v>17</v>
      </c>
      <c r="I5110" s="2" t="s">
        <v>18</v>
      </c>
      <c r="J5110" s="17">
        <v>2</v>
      </c>
      <c r="K5110" s="3" t="s">
        <v>3106</v>
      </c>
      <c r="L5110" s="30">
        <f>IF(M5110="1000 szt.",((J5110/N5110)/1000),IF(M5110="gram",((J5110/N5110)*1000),J5110/N5110))</f>
        <v>2</v>
      </c>
      <c r="M5110" s="6" t="s">
        <v>19</v>
      </c>
      <c r="N5110" s="11">
        <v>1</v>
      </c>
      <c r="O5110" s="56" t="s">
        <v>1354</v>
      </c>
    </row>
    <row r="5111" spans="1:15" x14ac:dyDescent="0.3">
      <c r="A5111" s="9">
        <v>45844.002083333333</v>
      </c>
      <c r="B5111" s="2" t="s">
        <v>9</v>
      </c>
      <c r="C5111" s="2" t="s">
        <v>4</v>
      </c>
      <c r="D5111" s="2" t="s">
        <v>1709</v>
      </c>
      <c r="E5111" s="12" t="s">
        <v>99</v>
      </c>
      <c r="F5111" s="12" t="s">
        <v>1916</v>
      </c>
      <c r="G5111" s="2" t="s">
        <v>23</v>
      </c>
      <c r="H5111" s="2" t="s">
        <v>37</v>
      </c>
      <c r="I5111" s="2" t="s">
        <v>38</v>
      </c>
      <c r="J5111" s="17">
        <v>25000</v>
      </c>
      <c r="L5111" s="30">
        <f>IF(M5111="1000 szt.",((J5111/N5111)/1000),IF(M5111="gram",((J5111/N5111)*1000),J5111/N5111))</f>
        <v>25000</v>
      </c>
      <c r="M5111" s="6" t="s">
        <v>19</v>
      </c>
      <c r="N5111" s="11">
        <v>1</v>
      </c>
      <c r="O5111" s="56" t="s">
        <v>1354</v>
      </c>
    </row>
    <row r="5112" spans="1:15" x14ac:dyDescent="0.3">
      <c r="A5112" s="9">
        <v>45844.598611111112</v>
      </c>
      <c r="B5112" s="2" t="s">
        <v>9</v>
      </c>
      <c r="C5112" s="2" t="s">
        <v>4</v>
      </c>
      <c r="D5112" s="2" t="s">
        <v>1709</v>
      </c>
      <c r="E5112" s="12" t="s">
        <v>224</v>
      </c>
      <c r="F5112" s="12" t="s">
        <v>1914</v>
      </c>
      <c r="G5112" s="2" t="s">
        <v>23</v>
      </c>
      <c r="H5112" s="2" t="s">
        <v>37</v>
      </c>
      <c r="I5112" s="2" t="s">
        <v>38</v>
      </c>
      <c r="J5112" s="17">
        <v>28000</v>
      </c>
      <c r="K5112" s="3" t="s">
        <v>223</v>
      </c>
      <c r="L5112" s="30">
        <f>IF(M5112="1000 szt.",((J5112/N5112)/1000),IF(M5112="gram",((J5112/N5112)*1000),J5112/N5112))</f>
        <v>28000</v>
      </c>
      <c r="M5112" s="6" t="s">
        <v>19</v>
      </c>
      <c r="N5112" s="11">
        <v>1</v>
      </c>
      <c r="O5112" s="56" t="s">
        <v>1354</v>
      </c>
    </row>
    <row r="5113" spans="1:15" x14ac:dyDescent="0.3">
      <c r="A5113" s="9">
        <v>45844.465277777781</v>
      </c>
      <c r="B5113" s="2" t="s">
        <v>27</v>
      </c>
      <c r="C5113" s="2" t="s">
        <v>32</v>
      </c>
      <c r="D5113" s="2" t="s">
        <v>1708</v>
      </c>
      <c r="E5113" s="12" t="s">
        <v>186</v>
      </c>
      <c r="G5113" s="2" t="s">
        <v>26</v>
      </c>
      <c r="H5113" s="2" t="s">
        <v>7</v>
      </c>
      <c r="I5113" s="2" t="s">
        <v>7</v>
      </c>
      <c r="J5113" s="17">
        <v>8786.9</v>
      </c>
      <c r="K5113" s="3" t="s">
        <v>891</v>
      </c>
      <c r="L5113" s="30">
        <f>IF(M5113="1000 szt.",((J5113/N5113)/1000),IF(M5113="gram",((J5113/N5113)*1000),J5113/N5113))</f>
        <v>0.87868999999999997</v>
      </c>
      <c r="M5113" s="6" t="s">
        <v>19</v>
      </c>
      <c r="N5113" s="11">
        <v>10000</v>
      </c>
      <c r="O5113" s="56" t="s">
        <v>1354</v>
      </c>
    </row>
    <row r="5114" spans="1:15" x14ac:dyDescent="0.3">
      <c r="A5114" s="9">
        <v>45845.333333333336</v>
      </c>
      <c r="B5114" s="2" t="s">
        <v>3</v>
      </c>
      <c r="C5114" s="2" t="s">
        <v>4</v>
      </c>
      <c r="D5114" s="2" t="s">
        <v>1709</v>
      </c>
      <c r="E5114" s="12" t="s">
        <v>103</v>
      </c>
      <c r="F5114" s="12" t="s">
        <v>1897</v>
      </c>
      <c r="G5114" s="2" t="s">
        <v>23</v>
      </c>
      <c r="H5114" s="2" t="s">
        <v>64</v>
      </c>
      <c r="I5114" s="2" t="s">
        <v>1940</v>
      </c>
      <c r="J5114" s="17">
        <v>50</v>
      </c>
      <c r="K5114" s="3" t="s">
        <v>3107</v>
      </c>
      <c r="L5114" s="30">
        <f>IF(M5114="1000 szt.",((J5114/N5114)/1000),IF(M5114="gram",((J5114/N5114)*1000),J5114/N5114))</f>
        <v>50</v>
      </c>
      <c r="M5114" s="6" t="s">
        <v>19</v>
      </c>
      <c r="N5114" s="11">
        <v>1</v>
      </c>
      <c r="O5114" s="56" t="s">
        <v>1354</v>
      </c>
    </row>
    <row r="5115" spans="1:15" x14ac:dyDescent="0.3">
      <c r="A5115" s="9">
        <v>45845.106944444444</v>
      </c>
      <c r="B5115" s="2" t="s">
        <v>9</v>
      </c>
      <c r="C5115" s="2" t="s">
        <v>4</v>
      </c>
      <c r="D5115" s="2" t="s">
        <v>1709</v>
      </c>
      <c r="E5115" s="12" t="s">
        <v>103</v>
      </c>
      <c r="F5115" s="12" t="s">
        <v>1897</v>
      </c>
      <c r="G5115" s="2" t="s">
        <v>23</v>
      </c>
      <c r="H5115" s="2" t="s">
        <v>11</v>
      </c>
      <c r="I5115" s="2" t="s">
        <v>11</v>
      </c>
      <c r="J5115" s="17">
        <v>22000</v>
      </c>
      <c r="K5115" s="3" t="s">
        <v>3108</v>
      </c>
      <c r="L5115" s="30">
        <f>IF(M5115="1000 szt.",((J5115/N5115)/1000),IF(M5115="gram",((J5115/N5115)*1000),J5115/N5115))</f>
        <v>22000</v>
      </c>
      <c r="M5115" s="6" t="s">
        <v>19</v>
      </c>
      <c r="N5115" s="11">
        <v>1</v>
      </c>
      <c r="O5115" s="56" t="s">
        <v>1354</v>
      </c>
    </row>
    <row r="5116" spans="1:15" x14ac:dyDescent="0.3">
      <c r="A5116" s="9">
        <v>45845.106944444444</v>
      </c>
      <c r="B5116" s="2" t="s">
        <v>9</v>
      </c>
      <c r="C5116" s="2" t="s">
        <v>4</v>
      </c>
      <c r="D5116" s="2" t="s">
        <v>1709</v>
      </c>
      <c r="E5116" s="12" t="s">
        <v>103</v>
      </c>
      <c r="F5116" s="12" t="s">
        <v>1897</v>
      </c>
      <c r="G5116" s="2" t="s">
        <v>23</v>
      </c>
      <c r="H5116" s="2" t="s">
        <v>11</v>
      </c>
      <c r="I5116" s="2" t="s">
        <v>11</v>
      </c>
      <c r="J5116" s="17">
        <v>15000</v>
      </c>
      <c r="K5116" s="3" t="s">
        <v>3109</v>
      </c>
      <c r="L5116" s="30">
        <f>IF(M5116="1000 szt.",((J5116/N5116)/1000),IF(M5116="gram",((J5116/N5116)*1000),J5116/N5116))</f>
        <v>15000</v>
      </c>
      <c r="M5116" s="6" t="s">
        <v>19</v>
      </c>
      <c r="N5116" s="11">
        <v>1</v>
      </c>
      <c r="O5116" s="56" t="s">
        <v>1354</v>
      </c>
    </row>
    <row r="5117" spans="1:15" x14ac:dyDescent="0.3">
      <c r="A5117" s="9">
        <v>45845.106944444444</v>
      </c>
      <c r="B5117" s="2" t="s">
        <v>9</v>
      </c>
      <c r="C5117" s="2" t="s">
        <v>4</v>
      </c>
      <c r="D5117" s="2" t="s">
        <v>1709</v>
      </c>
      <c r="E5117" s="12" t="s">
        <v>103</v>
      </c>
      <c r="F5117" s="12" t="s">
        <v>1897</v>
      </c>
      <c r="G5117" s="2" t="s">
        <v>23</v>
      </c>
      <c r="H5117" s="2" t="s">
        <v>11</v>
      </c>
      <c r="I5117" s="2" t="s">
        <v>11</v>
      </c>
      <c r="J5117" s="17">
        <v>10000</v>
      </c>
      <c r="K5117" s="3" t="s">
        <v>3110</v>
      </c>
      <c r="L5117" s="30">
        <f>IF(M5117="1000 szt.",((J5117/N5117)/1000),IF(M5117="gram",((J5117/N5117)*1000),J5117/N5117))</f>
        <v>10000</v>
      </c>
      <c r="M5117" s="6" t="s">
        <v>19</v>
      </c>
      <c r="N5117" s="11">
        <v>1</v>
      </c>
      <c r="O5117" s="56" t="s">
        <v>1354</v>
      </c>
    </row>
    <row r="5118" spans="1:15" ht="20.399999999999999" x14ac:dyDescent="0.3">
      <c r="A5118" s="9">
        <v>45845.444444444445</v>
      </c>
      <c r="B5118" s="2" t="s">
        <v>9</v>
      </c>
      <c r="C5118" s="2" t="s">
        <v>32</v>
      </c>
      <c r="D5118" s="2" t="s">
        <v>1710</v>
      </c>
      <c r="E5118" s="12" t="s">
        <v>167</v>
      </c>
      <c r="G5118" s="2" t="s">
        <v>16</v>
      </c>
      <c r="H5118" s="2" t="s">
        <v>17</v>
      </c>
      <c r="I5118" s="2" t="s">
        <v>18</v>
      </c>
      <c r="J5118" s="17">
        <v>1.3</v>
      </c>
      <c r="K5118" s="3" t="s">
        <v>3111</v>
      </c>
      <c r="L5118" s="30">
        <f>IF(M5118="1000 szt.",((J5118/N5118)/1000),IF(M5118="gram",((J5118/N5118)*1000),J5118/N5118))</f>
        <v>1.3</v>
      </c>
      <c r="M5118" s="6" t="s">
        <v>19</v>
      </c>
      <c r="N5118" s="11">
        <v>1</v>
      </c>
      <c r="O5118" s="56" t="s">
        <v>1354</v>
      </c>
    </row>
    <row r="5119" spans="1:15" x14ac:dyDescent="0.3">
      <c r="A5119" s="9">
        <v>45844.677083333336</v>
      </c>
      <c r="B5119" s="2" t="s">
        <v>3</v>
      </c>
      <c r="C5119" s="2" t="s">
        <v>4</v>
      </c>
      <c r="D5119" s="2" t="s">
        <v>1708</v>
      </c>
      <c r="E5119" s="12" t="s">
        <v>66</v>
      </c>
      <c r="F5119" s="12" t="s">
        <v>1900</v>
      </c>
      <c r="G5119" s="2" t="s">
        <v>23</v>
      </c>
      <c r="H5119" s="2" t="s">
        <v>64</v>
      </c>
      <c r="I5119" s="2" t="s">
        <v>1940</v>
      </c>
      <c r="J5119" s="17">
        <v>60</v>
      </c>
      <c r="K5119" s="3" t="s">
        <v>3112</v>
      </c>
      <c r="L5119" s="30">
        <f>IF(M5119="1000 szt.",((J5119/N5119)/1000),IF(M5119="gram",((J5119/N5119)*1000),J5119/N5119))</f>
        <v>60</v>
      </c>
      <c r="M5119" s="6" t="s">
        <v>19</v>
      </c>
      <c r="N5119" s="11">
        <v>1</v>
      </c>
      <c r="O5119" s="56" t="s">
        <v>1354</v>
      </c>
    </row>
    <row r="5120" spans="1:15" x14ac:dyDescent="0.3">
      <c r="A5120" s="9">
        <v>45845.756944444445</v>
      </c>
      <c r="B5120" s="2" t="s">
        <v>3</v>
      </c>
      <c r="C5120" s="2" t="s">
        <v>4</v>
      </c>
      <c r="D5120" s="2" t="s">
        <v>1708</v>
      </c>
      <c r="E5120" s="12" t="s">
        <v>66</v>
      </c>
      <c r="F5120" s="12" t="s">
        <v>1900</v>
      </c>
      <c r="G5120" s="2" t="s">
        <v>23</v>
      </c>
      <c r="H5120" s="2" t="s">
        <v>64</v>
      </c>
      <c r="I5120" s="2" t="s">
        <v>1940</v>
      </c>
      <c r="J5120" s="17">
        <v>60</v>
      </c>
      <c r="K5120" s="3" t="s">
        <v>2923</v>
      </c>
      <c r="L5120" s="30">
        <f>IF(M5120="1000 szt.",((J5120/N5120)/1000),IF(M5120="gram",((J5120/N5120)*1000),J5120/N5120))</f>
        <v>60</v>
      </c>
      <c r="M5120" s="6" t="s">
        <v>19</v>
      </c>
      <c r="N5120" s="11">
        <v>1</v>
      </c>
      <c r="O5120" s="56" t="s">
        <v>1354</v>
      </c>
    </row>
    <row r="5121" spans="1:15" x14ac:dyDescent="0.3">
      <c r="A5121" s="9">
        <v>45845.395833333336</v>
      </c>
      <c r="B5121" s="2" t="s">
        <v>27</v>
      </c>
      <c r="C5121" s="2" t="s">
        <v>28</v>
      </c>
      <c r="D5121" s="2" t="s">
        <v>1710</v>
      </c>
      <c r="E5121" s="12" t="s">
        <v>167</v>
      </c>
      <c r="G5121" s="2" t="s">
        <v>27</v>
      </c>
      <c r="H5121" s="2" t="s">
        <v>10</v>
      </c>
      <c r="I5121" s="2" t="s">
        <v>35</v>
      </c>
      <c r="J5121" s="17">
        <v>116.5</v>
      </c>
      <c r="K5121" s="3" t="s">
        <v>3113</v>
      </c>
      <c r="L5121" s="30">
        <f>IF(M5121="1000 szt.",((J5121/N5121)/1000),IF(M5121="gram",((J5121/N5121)*1000),J5121/N5121))</f>
        <v>50000</v>
      </c>
      <c r="M5121" s="6" t="s">
        <v>31</v>
      </c>
      <c r="N5121" s="11">
        <v>2.33E-3</v>
      </c>
      <c r="O5121" s="56" t="s">
        <v>1166</v>
      </c>
    </row>
    <row r="5122" spans="1:15" x14ac:dyDescent="0.3">
      <c r="A5122" s="9">
        <v>45845.291666666664</v>
      </c>
      <c r="B5122" s="2" t="s">
        <v>3</v>
      </c>
      <c r="C5122" s="2" t="s">
        <v>4</v>
      </c>
      <c r="D5122" s="2" t="s">
        <v>1709</v>
      </c>
      <c r="E5122" s="12" t="s">
        <v>52</v>
      </c>
      <c r="F5122" s="12" t="s">
        <v>1695</v>
      </c>
      <c r="G5122" s="2" t="s">
        <v>16</v>
      </c>
      <c r="H5122" s="2" t="s">
        <v>7</v>
      </c>
      <c r="I5122" s="2" t="s">
        <v>7</v>
      </c>
      <c r="J5122" s="17">
        <v>702.95</v>
      </c>
      <c r="K5122" s="3" t="s">
        <v>3114</v>
      </c>
      <c r="L5122" s="30">
        <f>IF(M5122="1000 szt.",((J5122/N5122)/1000),IF(M5122="gram",((J5122/N5122)*1000),J5122/N5122))</f>
        <v>0.87868750000000007</v>
      </c>
      <c r="M5122" s="6" t="s">
        <v>19</v>
      </c>
      <c r="N5122" s="11">
        <v>800</v>
      </c>
      <c r="O5122" s="56" t="s">
        <v>1164</v>
      </c>
    </row>
    <row r="5123" spans="1:15" x14ac:dyDescent="0.3">
      <c r="A5123" s="9">
        <v>45846.166666666664</v>
      </c>
      <c r="B5123" s="2" t="s">
        <v>9</v>
      </c>
      <c r="C5123" s="2" t="s">
        <v>4</v>
      </c>
      <c r="D5123" s="2" t="s">
        <v>1708</v>
      </c>
      <c r="E5123" s="12" t="s">
        <v>66</v>
      </c>
      <c r="F5123" s="12" t="s">
        <v>1900</v>
      </c>
      <c r="G5123" s="2" t="s">
        <v>23</v>
      </c>
      <c r="H5123" s="2" t="s">
        <v>37</v>
      </c>
      <c r="I5123" s="2" t="s">
        <v>38</v>
      </c>
      <c r="J5123" s="17">
        <v>110000</v>
      </c>
      <c r="K5123" s="3" t="s">
        <v>3115</v>
      </c>
      <c r="L5123" s="30">
        <f>IF(M5123="1000 szt.",((J5123/N5123)/1000),IF(M5123="gram",((J5123/N5123)*1000),J5123/N5123))</f>
        <v>110000</v>
      </c>
      <c r="M5123" s="6" t="s">
        <v>19</v>
      </c>
      <c r="N5123" s="11">
        <v>1</v>
      </c>
      <c r="O5123" s="56" t="s">
        <v>1354</v>
      </c>
    </row>
    <row r="5124" spans="1:15" x14ac:dyDescent="0.3">
      <c r="A5124" s="9">
        <v>45845.510416666664</v>
      </c>
      <c r="B5124" s="2" t="s">
        <v>3</v>
      </c>
      <c r="C5124" s="2" t="s">
        <v>4</v>
      </c>
      <c r="D5124" s="2" t="s">
        <v>1709</v>
      </c>
      <c r="E5124" s="12" t="s">
        <v>52</v>
      </c>
      <c r="F5124" s="12" t="s">
        <v>1695</v>
      </c>
      <c r="G5124" s="2" t="s">
        <v>16</v>
      </c>
      <c r="H5124" s="2" t="s">
        <v>11</v>
      </c>
      <c r="I5124" s="2" t="s">
        <v>11</v>
      </c>
      <c r="J5124" s="17">
        <v>72</v>
      </c>
      <c r="K5124" s="3" t="s">
        <v>3116</v>
      </c>
      <c r="L5124" s="30">
        <f>IF(M5124="1000 szt.",((J5124/N5124)/1000),IF(M5124="gram",((J5124/N5124)*1000),J5124/N5124))</f>
        <v>20</v>
      </c>
      <c r="M5124" s="6" t="s">
        <v>31</v>
      </c>
      <c r="N5124" s="11">
        <v>3.6</v>
      </c>
      <c r="O5124" s="56" t="s">
        <v>1164</v>
      </c>
    </row>
    <row r="5125" spans="1:15" x14ac:dyDescent="0.3">
      <c r="A5125" s="9">
        <v>45845.510416666664</v>
      </c>
      <c r="B5125" s="2" t="s">
        <v>3</v>
      </c>
      <c r="C5125" s="2" t="s">
        <v>4</v>
      </c>
      <c r="D5125" s="2" t="s">
        <v>1709</v>
      </c>
      <c r="E5125" s="12" t="s">
        <v>52</v>
      </c>
      <c r="F5125" s="12" t="s">
        <v>1695</v>
      </c>
      <c r="G5125" s="2" t="s">
        <v>16</v>
      </c>
      <c r="H5125" s="2" t="s">
        <v>11</v>
      </c>
      <c r="I5125" s="2" t="s">
        <v>11</v>
      </c>
      <c r="J5125" s="17">
        <v>14</v>
      </c>
      <c r="K5125" s="3" t="s">
        <v>3117</v>
      </c>
      <c r="L5125" s="30">
        <f>IF(M5125="1000 szt.",((J5125/N5125)/1000),IF(M5125="gram",((J5125/N5125)*1000),J5125/N5125))</f>
        <v>14</v>
      </c>
      <c r="M5125" s="6" t="s">
        <v>31</v>
      </c>
      <c r="N5125" s="11">
        <v>1</v>
      </c>
      <c r="O5125" s="56" t="s">
        <v>1164</v>
      </c>
    </row>
    <row r="5126" spans="1:15" x14ac:dyDescent="0.3">
      <c r="A5126" s="9">
        <v>45846.722222222219</v>
      </c>
      <c r="B5126" s="2" t="s">
        <v>3</v>
      </c>
      <c r="C5126" s="2" t="s">
        <v>4</v>
      </c>
      <c r="D5126" s="2" t="s">
        <v>1708</v>
      </c>
      <c r="E5126" s="12" t="s">
        <v>25</v>
      </c>
      <c r="F5126" s="12" t="s">
        <v>1896</v>
      </c>
      <c r="G5126" s="2" t="s">
        <v>26</v>
      </c>
      <c r="H5126" s="2" t="s">
        <v>29</v>
      </c>
      <c r="I5126" s="2" t="s">
        <v>29</v>
      </c>
      <c r="J5126" s="17">
        <v>5977.2</v>
      </c>
      <c r="K5126" s="3" t="s">
        <v>3118</v>
      </c>
      <c r="L5126" s="30">
        <f>IF(M5126="1000 szt.",((J5126/N5126)/1000),IF(M5126="gram",((J5126/N5126)*1000),J5126/N5126))</f>
        <v>879</v>
      </c>
      <c r="M5126" s="6" t="s">
        <v>31</v>
      </c>
      <c r="N5126" s="11">
        <v>6.8</v>
      </c>
      <c r="O5126" s="56" t="s">
        <v>1354</v>
      </c>
    </row>
    <row r="5127" spans="1:15" x14ac:dyDescent="0.3">
      <c r="A5127" s="9">
        <v>45846.715277777781</v>
      </c>
      <c r="B5127" s="2" t="s">
        <v>9</v>
      </c>
      <c r="C5127" s="2" t="s">
        <v>4</v>
      </c>
      <c r="D5127" s="2" t="s">
        <v>1709</v>
      </c>
      <c r="E5127" s="12" t="s">
        <v>52</v>
      </c>
      <c r="F5127" s="12" t="s">
        <v>1695</v>
      </c>
      <c r="G5127" s="2" t="s">
        <v>16</v>
      </c>
      <c r="H5127" s="2" t="s">
        <v>17</v>
      </c>
      <c r="I5127" s="2" t="s">
        <v>18</v>
      </c>
      <c r="J5127" s="17">
        <v>2</v>
      </c>
      <c r="K5127" s="3" t="s">
        <v>3119</v>
      </c>
      <c r="L5127" s="30">
        <f>IF(M5127="1000 szt.",((J5127/N5127)/1000),IF(M5127="gram",((J5127/N5127)*1000),J5127/N5127))</f>
        <v>2</v>
      </c>
      <c r="M5127" s="6" t="s">
        <v>19</v>
      </c>
      <c r="N5127" s="11">
        <v>1</v>
      </c>
      <c r="O5127" s="56" t="s">
        <v>1354</v>
      </c>
    </row>
    <row r="5128" spans="1:15" x14ac:dyDescent="0.3">
      <c r="A5128" s="9">
        <v>45847.097222222219</v>
      </c>
      <c r="B5128" s="2" t="s">
        <v>9</v>
      </c>
      <c r="C5128" s="2" t="s">
        <v>4</v>
      </c>
      <c r="D5128" s="2" t="s">
        <v>1710</v>
      </c>
      <c r="E5128" s="12" t="s">
        <v>167</v>
      </c>
      <c r="F5128" s="12" t="s">
        <v>1694</v>
      </c>
      <c r="G5128" s="2" t="s">
        <v>16</v>
      </c>
      <c r="H5128" s="2" t="s">
        <v>10</v>
      </c>
      <c r="I5128" s="2" t="s">
        <v>11</v>
      </c>
      <c r="J5128" s="17">
        <v>303.54000000000002</v>
      </c>
      <c r="K5128" s="3" t="s">
        <v>390</v>
      </c>
      <c r="L5128" s="30">
        <f>IF(M5128="1000 szt.",((J5128/N5128)/1000),IF(M5128="gram",((J5128/N5128)*1000),J5128/N5128))</f>
        <v>85001.400168020162</v>
      </c>
      <c r="M5128" s="6" t="s">
        <v>31</v>
      </c>
      <c r="N5128" s="11">
        <v>3.5710000000000004E-3</v>
      </c>
      <c r="O5128" s="56" t="s">
        <v>1354</v>
      </c>
    </row>
    <row r="5129" spans="1:15" x14ac:dyDescent="0.3">
      <c r="A5129" s="9">
        <v>45847.057638888888</v>
      </c>
      <c r="B5129" s="2" t="s">
        <v>9</v>
      </c>
      <c r="C5129" s="2" t="s">
        <v>32</v>
      </c>
      <c r="D5129" s="2" t="s">
        <v>1710</v>
      </c>
      <c r="E5129" s="12" t="s">
        <v>167</v>
      </c>
      <c r="G5129" s="2" t="s">
        <v>16</v>
      </c>
      <c r="H5129" s="2" t="s">
        <v>17</v>
      </c>
      <c r="I5129" s="2" t="s">
        <v>18</v>
      </c>
      <c r="J5129" s="17">
        <v>2.6</v>
      </c>
      <c r="K5129" s="3" t="s">
        <v>3120</v>
      </c>
      <c r="L5129" s="30">
        <f>IF(M5129="1000 szt.",((J5129/N5129)/1000),IF(M5129="gram",((J5129/N5129)*1000),J5129/N5129))</f>
        <v>1.3</v>
      </c>
      <c r="M5129" s="6" t="s">
        <v>19</v>
      </c>
      <c r="N5129" s="11">
        <v>2</v>
      </c>
      <c r="O5129" s="56" t="s">
        <v>1354</v>
      </c>
    </row>
    <row r="5130" spans="1:15" x14ac:dyDescent="0.3">
      <c r="A5130" s="9">
        <v>45846.371527777781</v>
      </c>
      <c r="B5130" s="2" t="s">
        <v>27</v>
      </c>
      <c r="C5130" s="2" t="s">
        <v>32</v>
      </c>
      <c r="D5130" s="2" t="s">
        <v>1708</v>
      </c>
      <c r="E5130" s="12" t="s">
        <v>382</v>
      </c>
      <c r="G5130" s="2" t="s">
        <v>26</v>
      </c>
      <c r="H5130" s="2" t="s">
        <v>37</v>
      </c>
      <c r="I5130" s="2" t="s">
        <v>38</v>
      </c>
      <c r="J5130" s="17">
        <v>100000</v>
      </c>
      <c r="K5130" s="3" t="s">
        <v>3121</v>
      </c>
      <c r="L5130" s="30">
        <f>IF(M5130="1000 szt.",((J5130/N5130)/1000),IF(M5130="gram",((J5130/N5130)*1000),J5130/N5130))</f>
        <v>100000</v>
      </c>
      <c r="M5130" s="6" t="s">
        <v>19</v>
      </c>
      <c r="N5130" s="11">
        <v>1</v>
      </c>
      <c r="O5130" s="56" t="s">
        <v>1354</v>
      </c>
    </row>
    <row r="5131" spans="1:15" x14ac:dyDescent="0.3">
      <c r="A5131" s="9">
        <v>45847.25</v>
      </c>
      <c r="B5131" s="2" t="s">
        <v>3</v>
      </c>
      <c r="C5131" s="2" t="s">
        <v>4</v>
      </c>
      <c r="D5131" s="2" t="s">
        <v>1708</v>
      </c>
      <c r="E5131" s="12" t="s">
        <v>58</v>
      </c>
      <c r="F5131" s="12" t="s">
        <v>1895</v>
      </c>
      <c r="G5131" s="2" t="s">
        <v>23</v>
      </c>
      <c r="H5131" s="2" t="s">
        <v>29</v>
      </c>
      <c r="I5131" s="2" t="s">
        <v>41</v>
      </c>
      <c r="J5131" s="17">
        <v>3.61</v>
      </c>
      <c r="K5131" s="3" t="s">
        <v>3122</v>
      </c>
      <c r="L5131" s="30">
        <f>IF(M5131="1000 szt.",((J5131/N5131)/1000),IF(M5131="gram",((J5131/N5131)*1000),J5131/N5131))</f>
        <v>668.51851851851848</v>
      </c>
      <c r="M5131" s="6" t="s">
        <v>31</v>
      </c>
      <c r="N5131" s="11">
        <v>5.4000000000000003E-3</v>
      </c>
      <c r="O5131" s="56" t="s">
        <v>1354</v>
      </c>
    </row>
    <row r="5132" spans="1:15" x14ac:dyDescent="0.3">
      <c r="A5132" s="9">
        <v>45847.355555555558</v>
      </c>
      <c r="B5132" s="2" t="s">
        <v>27</v>
      </c>
      <c r="C5132" s="2" t="s">
        <v>32</v>
      </c>
      <c r="D5132" s="2" t="s">
        <v>1709</v>
      </c>
      <c r="E5132" s="12" t="s">
        <v>60</v>
      </c>
      <c r="G5132" s="2" t="s">
        <v>23</v>
      </c>
      <c r="H5132" s="2" t="s">
        <v>7</v>
      </c>
      <c r="I5132" s="2" t="s">
        <v>7</v>
      </c>
      <c r="J5132" s="17">
        <v>105.44</v>
      </c>
      <c r="K5132" s="3" t="s">
        <v>3123</v>
      </c>
      <c r="L5132" s="30">
        <f>IF(M5132="1000 szt.",((J5132/N5132)/1000),IF(M5132="gram",((J5132/N5132)*1000),J5132/N5132))</f>
        <v>0.8786666666666666</v>
      </c>
      <c r="M5132" s="6" t="s">
        <v>19</v>
      </c>
      <c r="N5132" s="11">
        <v>120</v>
      </c>
      <c r="O5132" s="56" t="s">
        <v>1354</v>
      </c>
    </row>
    <row r="5133" spans="1:15" x14ac:dyDescent="0.3">
      <c r="A5133" s="9">
        <v>45847.355555555558</v>
      </c>
      <c r="B5133" s="2" t="s">
        <v>27</v>
      </c>
      <c r="C5133" s="2" t="s">
        <v>32</v>
      </c>
      <c r="D5133" s="2" t="s">
        <v>1709</v>
      </c>
      <c r="E5133" s="12" t="s">
        <v>60</v>
      </c>
      <c r="G5133" s="2" t="s">
        <v>23</v>
      </c>
      <c r="H5133" s="2" t="s">
        <v>55</v>
      </c>
      <c r="I5133" s="2" t="s">
        <v>57</v>
      </c>
      <c r="J5133" s="17">
        <v>40</v>
      </c>
      <c r="K5133" s="3" t="s">
        <v>3124</v>
      </c>
      <c r="L5133" s="30">
        <f>IF(M5133="1000 szt.",((J5133/N5133)/1000),IF(M5133="gram",((J5133/N5133)*1000),J5133/N5133))</f>
        <v>40</v>
      </c>
      <c r="M5133" s="6" t="s">
        <v>46</v>
      </c>
      <c r="N5133" s="11">
        <v>1</v>
      </c>
      <c r="O5133" s="56" t="s">
        <v>1354</v>
      </c>
    </row>
    <row r="5134" spans="1:15" x14ac:dyDescent="0.3">
      <c r="A5134" s="9">
        <v>45846.659722222219</v>
      </c>
      <c r="B5134" s="2" t="s">
        <v>27</v>
      </c>
      <c r="C5134" s="2" t="s">
        <v>32</v>
      </c>
      <c r="D5134" s="2" t="s">
        <v>1708</v>
      </c>
      <c r="E5134" s="12" t="s">
        <v>163</v>
      </c>
      <c r="G5134" s="2" t="s">
        <v>23</v>
      </c>
      <c r="H5134" s="2" t="s">
        <v>10</v>
      </c>
      <c r="I5134" s="2" t="s">
        <v>35</v>
      </c>
      <c r="J5134" s="17">
        <v>856.5</v>
      </c>
      <c r="L5134" s="30">
        <f>IF(M5134="1000 szt.",((J5134/N5134)/1000),IF(M5134="gram",((J5134/N5134)*1000),J5134/N5134))</f>
        <v>50000</v>
      </c>
      <c r="M5134" s="6" t="s">
        <v>31</v>
      </c>
      <c r="N5134" s="11">
        <v>1.7129999999999999E-2</v>
      </c>
      <c r="O5134" s="56" t="s">
        <v>1166</v>
      </c>
    </row>
    <row r="5135" spans="1:15" x14ac:dyDescent="0.3">
      <c r="A5135" s="9">
        <v>45847.388888888891</v>
      </c>
      <c r="B5135" s="2" t="s">
        <v>3</v>
      </c>
      <c r="C5135" s="2" t="s">
        <v>4</v>
      </c>
      <c r="D5135" s="2" t="s">
        <v>1708</v>
      </c>
      <c r="E5135" s="12" t="s">
        <v>71</v>
      </c>
      <c r="F5135" s="12" t="s">
        <v>1898</v>
      </c>
      <c r="G5135" s="2" t="s">
        <v>23</v>
      </c>
      <c r="H5135" s="2" t="s">
        <v>11</v>
      </c>
      <c r="I5135" s="2" t="s">
        <v>11</v>
      </c>
      <c r="J5135" s="17">
        <v>80</v>
      </c>
      <c r="K5135" s="3" t="s">
        <v>354</v>
      </c>
      <c r="L5135" s="30">
        <f>IF(M5135="1000 szt.",((J5135/N5135)/1000),IF(M5135="gram",((J5135/N5135)*1000),J5135/N5135))</f>
        <v>10</v>
      </c>
      <c r="M5135" s="6" t="s">
        <v>31</v>
      </c>
      <c r="N5135" s="11">
        <v>8</v>
      </c>
      <c r="O5135" s="56" t="s">
        <v>1164</v>
      </c>
    </row>
    <row r="5136" spans="1:15" x14ac:dyDescent="0.3">
      <c r="A5136" s="9">
        <v>45847.375</v>
      </c>
      <c r="B5136" s="2" t="s">
        <v>27</v>
      </c>
      <c r="C5136" s="2" t="s">
        <v>32</v>
      </c>
      <c r="D5136" s="2" t="s">
        <v>1716</v>
      </c>
      <c r="E5136" s="12" t="s">
        <v>851</v>
      </c>
      <c r="G5136" s="2" t="s">
        <v>26</v>
      </c>
      <c r="H5136" s="2" t="s">
        <v>7</v>
      </c>
      <c r="I5136" s="2" t="s">
        <v>7</v>
      </c>
      <c r="J5136" s="17">
        <v>26360.7</v>
      </c>
      <c r="K5136" s="3" t="s">
        <v>1456</v>
      </c>
      <c r="L5136" s="30">
        <f>IF(M5136="1000 szt.",((J5136/N5136)/1000),IF(M5136="gram",((J5136/N5136)*1000),J5136/N5136))</f>
        <v>0.87868999999999997</v>
      </c>
      <c r="M5136" s="6" t="s">
        <v>19</v>
      </c>
      <c r="N5136" s="11">
        <v>30000</v>
      </c>
      <c r="O5136" s="56" t="s">
        <v>1354</v>
      </c>
    </row>
    <row r="5137" spans="1:15" x14ac:dyDescent="0.3">
      <c r="A5137" s="9">
        <v>45847.607638888891</v>
      </c>
      <c r="B5137" s="2" t="s">
        <v>3</v>
      </c>
      <c r="C5137" s="2" t="s">
        <v>4</v>
      </c>
      <c r="D5137" s="2" t="s">
        <v>1708</v>
      </c>
      <c r="E5137" s="12" t="s">
        <v>58</v>
      </c>
      <c r="F5137" s="12" t="s">
        <v>1895</v>
      </c>
      <c r="G5137" s="2" t="s">
        <v>23</v>
      </c>
      <c r="H5137" s="2" t="s">
        <v>7</v>
      </c>
      <c r="I5137" s="2" t="s">
        <v>7</v>
      </c>
      <c r="J5137" s="17">
        <v>105.44</v>
      </c>
      <c r="K5137" s="3" t="s">
        <v>3125</v>
      </c>
      <c r="L5137" s="30">
        <f>IF(M5137="1000 szt.",((J5137/N5137)/1000),IF(M5137="gram",((J5137/N5137)*1000),J5137/N5137))</f>
        <v>0.8786666666666666</v>
      </c>
      <c r="M5137" s="6" t="s">
        <v>19</v>
      </c>
      <c r="N5137" s="11">
        <v>120</v>
      </c>
      <c r="O5137" s="56" t="s">
        <v>1354</v>
      </c>
    </row>
    <row r="5138" spans="1:15" x14ac:dyDescent="0.3">
      <c r="A5138" s="9">
        <v>45847.263888888891</v>
      </c>
      <c r="B5138" s="2" t="s">
        <v>27</v>
      </c>
      <c r="C5138" s="2" t="s">
        <v>28</v>
      </c>
      <c r="D5138" s="2" t="s">
        <v>1714</v>
      </c>
      <c r="E5138" s="12" t="s">
        <v>81</v>
      </c>
      <c r="G5138" s="2" t="s">
        <v>27</v>
      </c>
      <c r="H5138" s="2" t="s">
        <v>10</v>
      </c>
      <c r="I5138" s="2" t="s">
        <v>35</v>
      </c>
      <c r="J5138" s="17">
        <v>13405.5</v>
      </c>
      <c r="L5138" s="30">
        <f>IF(M5138="1000 szt.",((J5138/N5138)/1000),IF(M5138="gram",((J5138/N5138)*1000),J5138/N5138))</f>
        <v>45000</v>
      </c>
      <c r="M5138" s="6" t="s">
        <v>31</v>
      </c>
      <c r="N5138" s="11">
        <v>0.2979</v>
      </c>
      <c r="O5138" s="56" t="s">
        <v>1354</v>
      </c>
    </row>
    <row r="5139" spans="1:15" x14ac:dyDescent="0.3">
      <c r="A5139" s="9">
        <v>45847.823611111111</v>
      </c>
      <c r="B5139" s="2" t="s">
        <v>27</v>
      </c>
      <c r="C5139" s="2" t="s">
        <v>28</v>
      </c>
      <c r="D5139" s="2" t="s">
        <v>1715</v>
      </c>
      <c r="E5139" s="12" t="s">
        <v>327</v>
      </c>
      <c r="G5139" s="2" t="s">
        <v>27</v>
      </c>
      <c r="H5139" s="2" t="s">
        <v>7</v>
      </c>
      <c r="I5139" s="2" t="s">
        <v>7</v>
      </c>
      <c r="J5139" s="17">
        <v>17573.8</v>
      </c>
      <c r="K5139" s="3" t="s">
        <v>3126</v>
      </c>
      <c r="L5139" s="30">
        <f>IF(M5139="1000 szt.",((J5139/N5139)/1000),IF(M5139="gram",((J5139/N5139)*1000),J5139/N5139))</f>
        <v>0.87868999999999997</v>
      </c>
      <c r="M5139" s="6" t="s">
        <v>19</v>
      </c>
      <c r="N5139" s="11">
        <v>20000</v>
      </c>
      <c r="O5139" s="56" t="s">
        <v>1354</v>
      </c>
    </row>
    <row r="5140" spans="1:15" x14ac:dyDescent="0.3">
      <c r="A5140" s="9">
        <v>45848.172222222223</v>
      </c>
      <c r="B5140" s="2" t="s">
        <v>9</v>
      </c>
      <c r="C5140" s="2" t="s">
        <v>4</v>
      </c>
      <c r="D5140" s="2" t="s">
        <v>1710</v>
      </c>
      <c r="E5140" s="12" t="s">
        <v>167</v>
      </c>
      <c r="F5140" s="12" t="s">
        <v>1694</v>
      </c>
      <c r="G5140" s="2" t="s">
        <v>16</v>
      </c>
      <c r="H5140" s="2" t="s">
        <v>17</v>
      </c>
      <c r="I5140" s="2" t="s">
        <v>18</v>
      </c>
      <c r="J5140" s="17">
        <v>2</v>
      </c>
      <c r="K5140" s="3" t="s">
        <v>3127</v>
      </c>
      <c r="L5140" s="30">
        <f>IF(M5140="1000 szt.",((J5140/N5140)/1000),IF(M5140="gram",((J5140/N5140)*1000),J5140/N5140))</f>
        <v>2</v>
      </c>
      <c r="M5140" s="6" t="s">
        <v>19</v>
      </c>
      <c r="N5140" s="11">
        <v>1</v>
      </c>
      <c r="O5140" s="56" t="s">
        <v>1354</v>
      </c>
    </row>
    <row r="5141" spans="1:15" x14ac:dyDescent="0.3">
      <c r="A5141" s="9">
        <v>45818.5</v>
      </c>
      <c r="B5141" s="2" t="s">
        <v>27</v>
      </c>
      <c r="C5141" s="2" t="s">
        <v>28</v>
      </c>
      <c r="D5141" s="2" t="s">
        <v>1708</v>
      </c>
      <c r="E5141" s="12" t="s">
        <v>66</v>
      </c>
      <c r="G5141" s="2" t="s">
        <v>27</v>
      </c>
      <c r="H5141" s="2" t="s">
        <v>37</v>
      </c>
      <c r="I5141" s="2" t="s">
        <v>312</v>
      </c>
      <c r="J5141" s="17">
        <v>10000</v>
      </c>
      <c r="K5141" s="3" t="s">
        <v>3128</v>
      </c>
      <c r="L5141" s="30">
        <f>IF(M5141="1000 szt.",((J5141/N5141)/1000),IF(M5141="gram",((J5141/N5141)*1000),J5141/N5141))</f>
        <v>10000</v>
      </c>
      <c r="M5141" s="6" t="s">
        <v>19</v>
      </c>
      <c r="N5141" s="11">
        <v>1</v>
      </c>
      <c r="O5141" s="56" t="s">
        <v>1166</v>
      </c>
    </row>
    <row r="5142" spans="1:15" x14ac:dyDescent="0.3">
      <c r="A5142" s="9">
        <v>45848.597222222219</v>
      </c>
      <c r="B5142" s="2" t="s">
        <v>3</v>
      </c>
      <c r="C5142" s="2" t="s">
        <v>4</v>
      </c>
      <c r="D5142" s="2" t="s">
        <v>1708</v>
      </c>
      <c r="E5142" s="12" t="s">
        <v>66</v>
      </c>
      <c r="F5142" s="12" t="s">
        <v>1900</v>
      </c>
      <c r="G5142" s="2" t="s">
        <v>23</v>
      </c>
      <c r="H5142" s="2" t="s">
        <v>64</v>
      </c>
      <c r="I5142" s="2" t="s">
        <v>1940</v>
      </c>
      <c r="J5142" s="17">
        <v>60</v>
      </c>
      <c r="K5142" s="3" t="s">
        <v>3112</v>
      </c>
      <c r="L5142" s="30">
        <f>IF(M5142="1000 szt.",((J5142/N5142)/1000),IF(M5142="gram",((J5142/N5142)*1000),J5142/N5142))</f>
        <v>60</v>
      </c>
      <c r="M5142" s="6" t="s">
        <v>19</v>
      </c>
      <c r="N5142" s="11">
        <v>1</v>
      </c>
      <c r="O5142" s="56" t="s">
        <v>1354</v>
      </c>
    </row>
    <row r="5143" spans="1:15" x14ac:dyDescent="0.3">
      <c r="A5143" s="9">
        <v>45848.701388888891</v>
      </c>
      <c r="B5143" s="2" t="s">
        <v>9</v>
      </c>
      <c r="C5143" s="2" t="s">
        <v>4</v>
      </c>
      <c r="D5143" s="2" t="s">
        <v>1708</v>
      </c>
      <c r="E5143" s="12" t="s">
        <v>25</v>
      </c>
      <c r="F5143" s="12" t="s">
        <v>1896</v>
      </c>
      <c r="G5143" s="2" t="s">
        <v>26</v>
      </c>
      <c r="H5143" s="2" t="s">
        <v>37</v>
      </c>
      <c r="I5143" s="2" t="s">
        <v>1942</v>
      </c>
      <c r="J5143" s="17">
        <v>50000</v>
      </c>
      <c r="K5143" s="3" t="s">
        <v>3129</v>
      </c>
      <c r="L5143" s="30">
        <f>IF(M5143="1000 szt.",((J5143/N5143)/1000),IF(M5143="gram",((J5143/N5143)*1000),J5143/N5143))</f>
        <v>50000</v>
      </c>
      <c r="M5143" s="6" t="s">
        <v>19</v>
      </c>
      <c r="N5143" s="11">
        <v>1</v>
      </c>
      <c r="O5143" s="56" t="s">
        <v>1354</v>
      </c>
    </row>
    <row r="5144" spans="1:15" x14ac:dyDescent="0.3">
      <c r="A5144" s="9">
        <v>45848.753472222219</v>
      </c>
      <c r="B5144" s="2" t="s">
        <v>27</v>
      </c>
      <c r="C5144" s="2" t="s">
        <v>32</v>
      </c>
      <c r="D5144" s="2" t="s">
        <v>1708</v>
      </c>
      <c r="E5144" s="12" t="s">
        <v>71</v>
      </c>
      <c r="G5144" s="2" t="s">
        <v>23</v>
      </c>
      <c r="H5144" s="2" t="s">
        <v>7</v>
      </c>
      <c r="I5144" s="2" t="s">
        <v>7</v>
      </c>
      <c r="J5144" s="17">
        <v>52721.4</v>
      </c>
      <c r="L5144" s="30">
        <f>IF(M5144="1000 szt.",((J5144/N5144)/1000),IF(M5144="gram",((J5144/N5144)*1000),J5144/N5144))</f>
        <v>0.87868999999999997</v>
      </c>
      <c r="M5144" s="6" t="s">
        <v>19</v>
      </c>
      <c r="N5144" s="11">
        <v>60000</v>
      </c>
      <c r="O5144" s="56" t="s">
        <v>1354</v>
      </c>
    </row>
    <row r="5145" spans="1:15" x14ac:dyDescent="0.3">
      <c r="A5145" s="9">
        <v>45849.724305555559</v>
      </c>
      <c r="B5145" s="2" t="s">
        <v>3</v>
      </c>
      <c r="C5145" s="2" t="s">
        <v>4</v>
      </c>
      <c r="D5145" s="2" t="s">
        <v>1708</v>
      </c>
      <c r="E5145" s="12" t="s">
        <v>58</v>
      </c>
      <c r="F5145" s="12" t="s">
        <v>1895</v>
      </c>
      <c r="G5145" s="2" t="s">
        <v>23</v>
      </c>
      <c r="H5145" s="2" t="s">
        <v>7</v>
      </c>
      <c r="I5145" s="2" t="s">
        <v>7</v>
      </c>
      <c r="J5145" s="17">
        <v>175.74</v>
      </c>
      <c r="K5145" s="3" t="s">
        <v>3130</v>
      </c>
      <c r="L5145" s="30">
        <f>IF(M5145="1000 szt.",((J5145/N5145)/1000),IF(M5145="gram",((J5145/N5145)*1000),J5145/N5145))</f>
        <v>0.87870000000000004</v>
      </c>
      <c r="M5145" s="6" t="s">
        <v>19</v>
      </c>
      <c r="N5145" s="11">
        <v>200</v>
      </c>
      <c r="O5145" s="56" t="s">
        <v>1354</v>
      </c>
    </row>
    <row r="5146" spans="1:15" x14ac:dyDescent="0.3">
      <c r="A5146" s="9">
        <v>45849.59375</v>
      </c>
      <c r="B5146" s="2" t="s">
        <v>27</v>
      </c>
      <c r="C5146" s="2" t="s">
        <v>28</v>
      </c>
      <c r="D5146" s="2" t="s">
        <v>1715</v>
      </c>
      <c r="E5146" s="12" t="s">
        <v>1378</v>
      </c>
      <c r="G5146" s="2" t="s">
        <v>27</v>
      </c>
      <c r="H5146" s="2" t="s">
        <v>10</v>
      </c>
      <c r="I5146" s="2" t="s">
        <v>11</v>
      </c>
      <c r="J5146" s="17">
        <v>131.04</v>
      </c>
      <c r="K5146" s="3" t="s">
        <v>3131</v>
      </c>
      <c r="L5146" s="30">
        <f>IF(M5146="1000 szt.",((J5146/N5146)/1000),IF(M5146="gram",((J5146/N5146)*1000),J5146/N5146))</f>
        <v>111999.99999999999</v>
      </c>
      <c r="M5146" s="6" t="s">
        <v>31</v>
      </c>
      <c r="N5146" s="11">
        <v>1.17E-3</v>
      </c>
      <c r="O5146" s="56" t="s">
        <v>1354</v>
      </c>
    </row>
    <row r="5147" spans="1:15" x14ac:dyDescent="0.3">
      <c r="A5147" s="9">
        <v>45849.895833333336</v>
      </c>
      <c r="B5147" s="2" t="s">
        <v>27</v>
      </c>
      <c r="C5147" s="2" t="s">
        <v>28</v>
      </c>
      <c r="D5147" s="2" t="s">
        <v>1716</v>
      </c>
      <c r="E5147" s="12" t="s">
        <v>851</v>
      </c>
      <c r="G5147" s="2" t="s">
        <v>27</v>
      </c>
      <c r="H5147" s="2" t="s">
        <v>7</v>
      </c>
      <c r="I5147" s="2" t="s">
        <v>7</v>
      </c>
      <c r="J5147" s="17">
        <v>9665.59</v>
      </c>
      <c r="L5147" s="30">
        <f>IF(M5147="1000 szt.",((J5147/N5147)/1000),IF(M5147="gram",((J5147/N5147)*1000),J5147/N5147))</f>
        <v>0.87868999999999997</v>
      </c>
      <c r="M5147" s="6" t="s">
        <v>19</v>
      </c>
      <c r="N5147" s="11">
        <v>11000</v>
      </c>
      <c r="O5147" s="56" t="s">
        <v>1354</v>
      </c>
    </row>
    <row r="5148" spans="1:15" x14ac:dyDescent="0.3">
      <c r="A5148" s="9">
        <v>45849.673611111109</v>
      </c>
      <c r="B5148" s="2" t="s">
        <v>27</v>
      </c>
      <c r="C5148" s="2" t="s">
        <v>28</v>
      </c>
      <c r="D5148" s="2" t="s">
        <v>1714</v>
      </c>
      <c r="E5148" s="12" t="s">
        <v>33</v>
      </c>
      <c r="G5148" s="2" t="s">
        <v>27</v>
      </c>
      <c r="H5148" s="2" t="s">
        <v>10</v>
      </c>
      <c r="I5148" s="2" t="s">
        <v>35</v>
      </c>
      <c r="J5148" s="17">
        <v>38.799999999999997</v>
      </c>
      <c r="L5148" s="30">
        <f>IF(M5148="1000 szt.",((J5148/N5148)/1000),IF(M5148="gram",((J5148/N5148)*1000),J5148/N5148))</f>
        <v>40000</v>
      </c>
      <c r="M5148" s="6" t="s">
        <v>31</v>
      </c>
      <c r="N5148" s="11">
        <v>9.6999999999999994E-4</v>
      </c>
      <c r="O5148" s="56" t="s">
        <v>1354</v>
      </c>
    </row>
    <row r="5149" spans="1:15" x14ac:dyDescent="0.3">
      <c r="A5149" s="9">
        <v>45849.673611111109</v>
      </c>
      <c r="B5149" s="2" t="s">
        <v>27</v>
      </c>
      <c r="C5149" s="2" t="s">
        <v>28</v>
      </c>
      <c r="D5149" s="2" t="s">
        <v>1714</v>
      </c>
      <c r="E5149" s="12" t="s">
        <v>33</v>
      </c>
      <c r="G5149" s="2" t="s">
        <v>27</v>
      </c>
      <c r="H5149" s="2" t="s">
        <v>10</v>
      </c>
      <c r="I5149" s="2" t="s">
        <v>393</v>
      </c>
      <c r="J5149" s="17">
        <v>12.25</v>
      </c>
      <c r="L5149" s="30">
        <f>IF(M5149="1000 szt.",((J5149/N5149)/1000),IF(M5149="gram",((J5149/N5149)*1000),J5149/N5149))</f>
        <v>25000</v>
      </c>
      <c r="M5149" s="6" t="s">
        <v>31</v>
      </c>
      <c r="N5149" s="11">
        <v>4.8999999999999998E-4</v>
      </c>
      <c r="O5149" s="56" t="s">
        <v>1354</v>
      </c>
    </row>
    <row r="5150" spans="1:15" x14ac:dyDescent="0.3">
      <c r="A5150" s="9">
        <v>45849.673611111109</v>
      </c>
      <c r="B5150" s="2" t="s">
        <v>27</v>
      </c>
      <c r="C5150" s="2" t="s">
        <v>28</v>
      </c>
      <c r="D5150" s="2" t="s">
        <v>1714</v>
      </c>
      <c r="E5150" s="12" t="s">
        <v>33</v>
      </c>
      <c r="G5150" s="2" t="s">
        <v>27</v>
      </c>
      <c r="H5150" s="2" t="s">
        <v>10</v>
      </c>
      <c r="I5150" s="2" t="s">
        <v>456</v>
      </c>
      <c r="J5150" s="17">
        <v>175</v>
      </c>
      <c r="L5150" s="30">
        <f>IF(M5150="1000 szt.",((J5150/N5150)/1000),IF(M5150="gram",((J5150/N5150)*1000),J5150/N5150))</f>
        <v>25</v>
      </c>
      <c r="M5150" s="6" t="s">
        <v>388</v>
      </c>
      <c r="N5150" s="11">
        <v>7</v>
      </c>
      <c r="O5150" s="56" t="s">
        <v>1354</v>
      </c>
    </row>
    <row r="5151" spans="1:15" x14ac:dyDescent="0.3">
      <c r="A5151" s="9">
        <v>45849.673611111109</v>
      </c>
      <c r="B5151" s="2" t="s">
        <v>27</v>
      </c>
      <c r="C5151" s="2" t="s">
        <v>28</v>
      </c>
      <c r="D5151" s="2" t="s">
        <v>1714</v>
      </c>
      <c r="E5151" s="12" t="s">
        <v>33</v>
      </c>
      <c r="G5151" s="2" t="s">
        <v>27</v>
      </c>
      <c r="H5151" s="2" t="s">
        <v>10</v>
      </c>
      <c r="I5151" s="2" t="s">
        <v>11</v>
      </c>
      <c r="J5151" s="17">
        <v>1075.8</v>
      </c>
      <c r="K5151" s="3" t="s">
        <v>130</v>
      </c>
      <c r="L5151" s="30">
        <f>IF(M5151="1000 szt.",((J5151/N5151)/1000),IF(M5151="gram",((J5151/N5151)*1000),J5151/N5151))</f>
        <v>60000.000000000007</v>
      </c>
      <c r="M5151" s="6" t="s">
        <v>31</v>
      </c>
      <c r="N5151" s="11">
        <v>1.7929999999999998E-2</v>
      </c>
      <c r="O5151" s="56" t="s">
        <v>1354</v>
      </c>
    </row>
    <row r="5152" spans="1:15" x14ac:dyDescent="0.3">
      <c r="A5152" s="9">
        <v>45850.416666666664</v>
      </c>
      <c r="B5152" s="2" t="s">
        <v>3</v>
      </c>
      <c r="C5152" s="2" t="s">
        <v>4</v>
      </c>
      <c r="D5152" s="2" t="s">
        <v>1708</v>
      </c>
      <c r="E5152" s="12" t="s">
        <v>71</v>
      </c>
      <c r="F5152" s="12" t="s">
        <v>1898</v>
      </c>
      <c r="G5152" s="2" t="s">
        <v>23</v>
      </c>
      <c r="H5152" s="2" t="s">
        <v>10</v>
      </c>
      <c r="I5152" s="2" t="s">
        <v>35</v>
      </c>
      <c r="J5152" s="17">
        <v>190.4</v>
      </c>
      <c r="L5152" s="30">
        <f>IF(M5152="1000 szt.",((J5152/N5152)/1000),IF(M5152="gram",((J5152/N5152)*1000),J5152/N5152))</f>
        <v>40000.000000000007</v>
      </c>
      <c r="M5152" s="6" t="s">
        <v>31</v>
      </c>
      <c r="N5152" s="11">
        <v>4.7599999999999995E-3</v>
      </c>
      <c r="O5152" s="56" t="s">
        <v>1354</v>
      </c>
    </row>
    <row r="5153" spans="1:15" x14ac:dyDescent="0.3">
      <c r="A5153" s="9">
        <v>45850.520833333336</v>
      </c>
      <c r="B5153" s="2" t="s">
        <v>27</v>
      </c>
      <c r="C5153" s="2" t="s">
        <v>32</v>
      </c>
      <c r="D5153" s="2" t="s">
        <v>1716</v>
      </c>
      <c r="E5153" s="12" t="s">
        <v>59</v>
      </c>
      <c r="G5153" s="2" t="s">
        <v>26</v>
      </c>
      <c r="H5153" s="2" t="s">
        <v>7</v>
      </c>
      <c r="I5153" s="2" t="s">
        <v>7</v>
      </c>
      <c r="J5153" s="17">
        <v>26360.7</v>
      </c>
      <c r="K5153" s="3" t="s">
        <v>892</v>
      </c>
      <c r="L5153" s="30">
        <f>IF(M5153="1000 szt.",((J5153/N5153)/1000),IF(M5153="gram",((J5153/N5153)*1000),J5153/N5153))</f>
        <v>0.87868999999999997</v>
      </c>
      <c r="M5153" s="6" t="s">
        <v>19</v>
      </c>
      <c r="N5153" s="11">
        <v>30000</v>
      </c>
      <c r="O5153" s="56" t="s">
        <v>1354</v>
      </c>
    </row>
    <row r="5154" spans="1:15" x14ac:dyDescent="0.3">
      <c r="A5154" s="9">
        <v>45850.763888888891</v>
      </c>
      <c r="B5154" s="2" t="s">
        <v>3</v>
      </c>
      <c r="C5154" s="2" t="s">
        <v>4</v>
      </c>
      <c r="D5154" s="2" t="s">
        <v>1708</v>
      </c>
      <c r="E5154" s="12" t="s">
        <v>71</v>
      </c>
      <c r="F5154" s="12" t="s">
        <v>1898</v>
      </c>
      <c r="G5154" s="2" t="s">
        <v>23</v>
      </c>
      <c r="H5154" s="2" t="s">
        <v>55</v>
      </c>
      <c r="I5154" s="2" t="s">
        <v>57</v>
      </c>
      <c r="J5154" s="17">
        <v>93</v>
      </c>
      <c r="K5154" s="3" t="s">
        <v>3132</v>
      </c>
      <c r="L5154" s="30">
        <f>IF(M5154="1000 szt.",((J5154/N5154)/1000),IF(M5154="gram",((J5154/N5154)*1000),J5154/N5154))</f>
        <v>38.75</v>
      </c>
      <c r="M5154" s="6" t="s">
        <v>46</v>
      </c>
      <c r="N5154" s="11">
        <v>2.4</v>
      </c>
      <c r="O5154" s="56" t="s">
        <v>3875</v>
      </c>
    </row>
    <row r="5155" spans="1:15" x14ac:dyDescent="0.3">
      <c r="A5155" s="9">
        <v>45850.965277777781</v>
      </c>
      <c r="B5155" s="2" t="s">
        <v>3</v>
      </c>
      <c r="C5155" s="2" t="s">
        <v>4</v>
      </c>
      <c r="D5155" s="2" t="s">
        <v>1708</v>
      </c>
      <c r="E5155" s="12" t="s">
        <v>71</v>
      </c>
      <c r="F5155" s="12" t="s">
        <v>1898</v>
      </c>
      <c r="G5155" s="2" t="s">
        <v>23</v>
      </c>
      <c r="H5155" s="2" t="s">
        <v>11</v>
      </c>
      <c r="I5155" s="2" t="s">
        <v>11</v>
      </c>
      <c r="K5155" s="3" t="s">
        <v>3133</v>
      </c>
      <c r="L5155" s="30">
        <f>IF(M5155="1000 szt.",((J5155/N5155)/1000),IF(M5155="gram",((J5155/N5155)*1000),J5155/N5155))</f>
        <v>0</v>
      </c>
      <c r="M5155" s="6" t="s">
        <v>31</v>
      </c>
      <c r="N5155" s="11">
        <v>1.04</v>
      </c>
      <c r="O5155" s="56" t="s">
        <v>1164</v>
      </c>
    </row>
    <row r="5156" spans="1:15" x14ac:dyDescent="0.3">
      <c r="A5156" s="9">
        <v>45851.305555555555</v>
      </c>
      <c r="B5156" s="2" t="s">
        <v>27</v>
      </c>
      <c r="C5156" s="2" t="s">
        <v>32</v>
      </c>
      <c r="D5156" s="2" t="s">
        <v>1708</v>
      </c>
      <c r="E5156" s="12" t="s">
        <v>186</v>
      </c>
      <c r="G5156" s="2" t="s">
        <v>26</v>
      </c>
      <c r="H5156" s="2" t="s">
        <v>7</v>
      </c>
      <c r="I5156" s="2" t="s">
        <v>7</v>
      </c>
      <c r="J5156" s="17">
        <v>8786.9</v>
      </c>
      <c r="K5156" s="3" t="s">
        <v>1308</v>
      </c>
      <c r="L5156" s="30">
        <f>IF(M5156="1000 szt.",((J5156/N5156)/1000),IF(M5156="gram",((J5156/N5156)*1000),J5156/N5156))</f>
        <v>0.87868999999999997</v>
      </c>
      <c r="M5156" s="6" t="s">
        <v>19</v>
      </c>
      <c r="N5156" s="11">
        <v>10000</v>
      </c>
      <c r="O5156" s="56" t="s">
        <v>1354</v>
      </c>
    </row>
    <row r="5157" spans="1:15" x14ac:dyDescent="0.3">
      <c r="A5157" s="9">
        <v>45851.642361111109</v>
      </c>
      <c r="B5157" s="2" t="s">
        <v>9</v>
      </c>
      <c r="C5157" s="2" t="s">
        <v>4</v>
      </c>
      <c r="D5157" s="2" t="s">
        <v>1709</v>
      </c>
      <c r="E5157" s="12" t="s">
        <v>103</v>
      </c>
      <c r="F5157" s="12" t="s">
        <v>1897</v>
      </c>
      <c r="G5157" s="2" t="s">
        <v>23</v>
      </c>
      <c r="H5157" s="2" t="s">
        <v>17</v>
      </c>
      <c r="I5157" s="2" t="s">
        <v>18</v>
      </c>
      <c r="J5157" s="17">
        <v>2</v>
      </c>
      <c r="K5157" s="3" t="s">
        <v>3134</v>
      </c>
      <c r="L5157" s="30">
        <f>IF(M5157="1000 szt.",((J5157/N5157)/1000),IF(M5157="gram",((J5157/N5157)*1000),J5157/N5157))</f>
        <v>2</v>
      </c>
      <c r="M5157" s="6" t="s">
        <v>19</v>
      </c>
      <c r="N5157" s="11">
        <v>1</v>
      </c>
      <c r="O5157" s="56" t="s">
        <v>1354</v>
      </c>
    </row>
    <row r="5158" spans="1:15" x14ac:dyDescent="0.3">
      <c r="A5158" s="9">
        <v>45851.769444444442</v>
      </c>
      <c r="B5158" s="2" t="s">
        <v>9</v>
      </c>
      <c r="C5158" s="2" t="s">
        <v>4</v>
      </c>
      <c r="D5158" s="2" t="s">
        <v>1709</v>
      </c>
      <c r="E5158" s="12" t="s">
        <v>224</v>
      </c>
      <c r="F5158" s="12" t="s">
        <v>1914</v>
      </c>
      <c r="G5158" s="2" t="s">
        <v>23</v>
      </c>
      <c r="H5158" s="2" t="s">
        <v>37</v>
      </c>
      <c r="I5158" s="2" t="s">
        <v>364</v>
      </c>
      <c r="J5158" s="17">
        <v>10000</v>
      </c>
      <c r="K5158" s="3" t="s">
        <v>3135</v>
      </c>
      <c r="L5158" s="30">
        <f>IF(M5158="1000 szt.",((J5158/N5158)/1000),IF(M5158="gram",((J5158/N5158)*1000),J5158/N5158))</f>
        <v>10000</v>
      </c>
      <c r="M5158" s="6" t="s">
        <v>19</v>
      </c>
      <c r="N5158" s="11">
        <v>1</v>
      </c>
      <c r="O5158" s="56" t="s">
        <v>1354</v>
      </c>
    </row>
    <row r="5159" spans="1:15" x14ac:dyDescent="0.3">
      <c r="A5159" s="9">
        <v>45851.65625</v>
      </c>
      <c r="B5159" s="2" t="s">
        <v>3</v>
      </c>
      <c r="C5159" s="2" t="s">
        <v>4</v>
      </c>
      <c r="D5159" s="2" t="s">
        <v>1709</v>
      </c>
      <c r="E5159" s="12" t="s">
        <v>60</v>
      </c>
      <c r="F5159" s="12" t="s">
        <v>1894</v>
      </c>
      <c r="G5159" s="2" t="s">
        <v>23</v>
      </c>
      <c r="H5159" s="2" t="s">
        <v>17</v>
      </c>
      <c r="I5159" s="2" t="s">
        <v>18</v>
      </c>
      <c r="J5159" s="17">
        <v>7</v>
      </c>
      <c r="K5159" s="3" t="s">
        <v>3136</v>
      </c>
      <c r="L5159" s="30">
        <f>IF(M5159="1000 szt.",((J5159/N5159)/1000),IF(M5159="gram",((J5159/N5159)*1000),J5159/N5159))</f>
        <v>7</v>
      </c>
      <c r="M5159" s="6" t="s">
        <v>19</v>
      </c>
      <c r="N5159" s="11">
        <v>1</v>
      </c>
      <c r="O5159" s="56" t="s">
        <v>1163</v>
      </c>
    </row>
    <row r="5160" spans="1:15" x14ac:dyDescent="0.3">
      <c r="A5160" s="9">
        <v>45851.65625</v>
      </c>
      <c r="B5160" s="2" t="s">
        <v>3</v>
      </c>
      <c r="C5160" s="2" t="s">
        <v>4</v>
      </c>
      <c r="D5160" s="2" t="s">
        <v>1709</v>
      </c>
      <c r="E5160" s="12" t="s">
        <v>60</v>
      </c>
      <c r="F5160" s="12" t="s">
        <v>1894</v>
      </c>
      <c r="G5160" s="2" t="s">
        <v>23</v>
      </c>
      <c r="H5160" s="2" t="s">
        <v>17</v>
      </c>
      <c r="I5160" s="2" t="s">
        <v>18</v>
      </c>
      <c r="J5160" s="17">
        <v>7</v>
      </c>
      <c r="K5160" s="3" t="s">
        <v>3137</v>
      </c>
      <c r="L5160" s="30">
        <f>IF(M5160="1000 szt.",((J5160/N5160)/1000),IF(M5160="gram",((J5160/N5160)*1000),J5160/N5160))</f>
        <v>7</v>
      </c>
      <c r="M5160" s="6" t="s">
        <v>19</v>
      </c>
      <c r="N5160" s="11">
        <v>1</v>
      </c>
      <c r="O5160" s="56" t="s">
        <v>1163</v>
      </c>
    </row>
    <row r="5161" spans="1:15" x14ac:dyDescent="0.3">
      <c r="A5161" s="9">
        <v>45851.65625</v>
      </c>
      <c r="B5161" s="2" t="s">
        <v>3</v>
      </c>
      <c r="C5161" s="2" t="s">
        <v>4</v>
      </c>
      <c r="D5161" s="2" t="s">
        <v>1709</v>
      </c>
      <c r="E5161" s="12" t="s">
        <v>60</v>
      </c>
      <c r="F5161" s="12" t="s">
        <v>1894</v>
      </c>
      <c r="G5161" s="2" t="s">
        <v>23</v>
      </c>
      <c r="H5161" s="2" t="s">
        <v>17</v>
      </c>
      <c r="I5161" s="2" t="s">
        <v>18</v>
      </c>
      <c r="J5161" s="17">
        <v>5</v>
      </c>
      <c r="K5161" s="3" t="s">
        <v>1417</v>
      </c>
      <c r="L5161" s="30">
        <f>IF(M5161="1000 szt.",((J5161/N5161)/1000),IF(M5161="gram",((J5161/N5161)*1000),J5161/N5161))</f>
        <v>5</v>
      </c>
      <c r="M5161" s="6" t="s">
        <v>19</v>
      </c>
      <c r="N5161" s="11">
        <v>1</v>
      </c>
      <c r="O5161" s="56" t="s">
        <v>1163</v>
      </c>
    </row>
    <row r="5162" spans="1:15" x14ac:dyDescent="0.3">
      <c r="A5162" s="9">
        <v>45851.65625</v>
      </c>
      <c r="B5162" s="2" t="s">
        <v>3</v>
      </c>
      <c r="C5162" s="2" t="s">
        <v>4</v>
      </c>
      <c r="D5162" s="2" t="s">
        <v>1709</v>
      </c>
      <c r="E5162" s="12" t="s">
        <v>60</v>
      </c>
      <c r="F5162" s="12" t="s">
        <v>1894</v>
      </c>
      <c r="G5162" s="2" t="s">
        <v>23</v>
      </c>
      <c r="H5162" s="2" t="s">
        <v>17</v>
      </c>
      <c r="I5162" s="2" t="s">
        <v>1940</v>
      </c>
      <c r="J5162" s="17">
        <v>2</v>
      </c>
      <c r="K5162" s="3" t="s">
        <v>3138</v>
      </c>
      <c r="L5162" s="30">
        <f>IF(M5162="1000 szt.",((J5162/N5162)/1000),IF(M5162="gram",((J5162/N5162)*1000),J5162/N5162))</f>
        <v>2</v>
      </c>
      <c r="M5162" s="6" t="s">
        <v>19</v>
      </c>
      <c r="N5162" s="11">
        <v>1</v>
      </c>
      <c r="O5162" s="56" t="s">
        <v>1163</v>
      </c>
    </row>
    <row r="5163" spans="1:15" x14ac:dyDescent="0.3">
      <c r="A5163" s="9">
        <v>45852.506944444445</v>
      </c>
      <c r="B5163" s="2" t="s">
        <v>3</v>
      </c>
      <c r="C5163" s="2" t="s">
        <v>4</v>
      </c>
      <c r="D5163" s="2" t="s">
        <v>1713</v>
      </c>
      <c r="E5163" s="12" t="s">
        <v>3896</v>
      </c>
      <c r="F5163" s="12" t="s">
        <v>1697</v>
      </c>
      <c r="G5163" s="2" t="s">
        <v>16</v>
      </c>
      <c r="H5163" s="2" t="s">
        <v>10</v>
      </c>
      <c r="I5163" s="2" t="s">
        <v>11</v>
      </c>
      <c r="J5163" s="17">
        <v>116000</v>
      </c>
      <c r="K5163" s="3" t="s">
        <v>118</v>
      </c>
      <c r="L5163" s="30">
        <f>IF(M5163="1000 szt.",((J5163/N5163)/1000),IF(M5163="gram",((J5163/N5163)*1000),J5163/N5163))</f>
        <v>40000</v>
      </c>
      <c r="M5163" s="6" t="s">
        <v>31</v>
      </c>
      <c r="N5163" s="11">
        <v>2.9</v>
      </c>
      <c r="O5163" s="56" t="s">
        <v>1354</v>
      </c>
    </row>
    <row r="5164" spans="1:15" x14ac:dyDescent="0.3">
      <c r="A5164" s="9">
        <v>45852.770833333336</v>
      </c>
      <c r="B5164" s="2" t="s">
        <v>27</v>
      </c>
      <c r="C5164" s="2" t="s">
        <v>28</v>
      </c>
      <c r="D5164" s="2" t="s">
        <v>1709</v>
      </c>
      <c r="E5164" s="12" t="s">
        <v>1709</v>
      </c>
      <c r="G5164" s="2" t="s">
        <v>27</v>
      </c>
      <c r="H5164" s="2" t="s">
        <v>37</v>
      </c>
      <c r="I5164" s="2" t="s">
        <v>38</v>
      </c>
      <c r="J5164" s="17">
        <v>140000</v>
      </c>
      <c r="K5164" s="3" t="s">
        <v>3139</v>
      </c>
      <c r="L5164" s="30">
        <f>IF(M5164="1000 szt.",((J5164/N5164)/1000),IF(M5164="gram",((J5164/N5164)*1000),J5164/N5164))</f>
        <v>140000</v>
      </c>
      <c r="M5164" s="6" t="s">
        <v>19</v>
      </c>
      <c r="N5164" s="11">
        <v>1</v>
      </c>
      <c r="O5164" s="56" t="s">
        <v>1166</v>
      </c>
    </row>
    <row r="5165" spans="1:15" x14ac:dyDescent="0.3">
      <c r="A5165" s="9">
        <v>45852.8125</v>
      </c>
      <c r="B5165" s="2" t="s">
        <v>3</v>
      </c>
      <c r="C5165" s="2" t="s">
        <v>4</v>
      </c>
      <c r="D5165" s="2" t="s">
        <v>1709</v>
      </c>
      <c r="E5165" s="12" t="s">
        <v>60</v>
      </c>
      <c r="F5165" s="12" t="s">
        <v>1894</v>
      </c>
      <c r="G5165" s="2" t="s">
        <v>23</v>
      </c>
      <c r="H5165" s="2" t="s">
        <v>7</v>
      </c>
      <c r="I5165" s="2" t="s">
        <v>7</v>
      </c>
      <c r="J5165" s="17">
        <v>70.3</v>
      </c>
      <c r="L5165" s="30">
        <f>IF(M5165="1000 szt.",((J5165/N5165)/1000),IF(M5165="gram",((J5165/N5165)*1000),J5165/N5165))</f>
        <v>0.87874999999999992</v>
      </c>
      <c r="M5165" s="6" t="s">
        <v>19</v>
      </c>
      <c r="N5165" s="11">
        <v>80</v>
      </c>
      <c r="O5165" s="56" t="s">
        <v>1354</v>
      </c>
    </row>
    <row r="5166" spans="1:15" x14ac:dyDescent="0.3">
      <c r="A5166" s="9">
        <v>45852.8125</v>
      </c>
      <c r="B5166" s="2" t="s">
        <v>3</v>
      </c>
      <c r="C5166" s="2" t="s">
        <v>4</v>
      </c>
      <c r="D5166" s="2" t="s">
        <v>1709</v>
      </c>
      <c r="E5166" s="12" t="s">
        <v>60</v>
      </c>
      <c r="F5166" s="12" t="s">
        <v>1894</v>
      </c>
      <c r="G5166" s="2" t="s">
        <v>23</v>
      </c>
      <c r="H5166" s="2" t="s">
        <v>29</v>
      </c>
      <c r="I5166" s="2" t="s">
        <v>234</v>
      </c>
      <c r="J5166" s="17">
        <v>20.03</v>
      </c>
      <c r="L5166" s="30">
        <f>IF(M5166="1000 szt.",((J5166/N5166)/1000),IF(M5166="gram",((J5166/N5166)*1000),J5166/N5166))</f>
        <v>3779.2452830188681</v>
      </c>
      <c r="M5166" s="6" t="s">
        <v>31</v>
      </c>
      <c r="N5166" s="11">
        <v>5.3E-3</v>
      </c>
      <c r="O5166" s="56" t="s">
        <v>1354</v>
      </c>
    </row>
    <row r="5167" spans="1:15" x14ac:dyDescent="0.3">
      <c r="A5167" s="9">
        <v>45852.989583333336</v>
      </c>
      <c r="B5167" s="2" t="s">
        <v>9</v>
      </c>
      <c r="C5167" s="2" t="s">
        <v>4</v>
      </c>
      <c r="D5167" s="2" t="s">
        <v>1709</v>
      </c>
      <c r="E5167" s="12" t="s">
        <v>60</v>
      </c>
      <c r="F5167" s="12" t="s">
        <v>1894</v>
      </c>
      <c r="G5167" s="2" t="s">
        <v>23</v>
      </c>
      <c r="H5167" s="2" t="s">
        <v>37</v>
      </c>
      <c r="I5167" s="2" t="s">
        <v>38</v>
      </c>
      <c r="J5167" s="17">
        <v>40000</v>
      </c>
      <c r="K5167" s="3" t="s">
        <v>3140</v>
      </c>
      <c r="L5167" s="30">
        <f>IF(M5167="1000 szt.",((J5167/N5167)/1000),IF(M5167="gram",((J5167/N5167)*1000),J5167/N5167))</f>
        <v>40000</v>
      </c>
      <c r="M5167" s="6" t="s">
        <v>19</v>
      </c>
      <c r="N5167" s="11">
        <v>1</v>
      </c>
      <c r="O5167" s="56" t="s">
        <v>1354</v>
      </c>
    </row>
    <row r="5168" spans="1:15" x14ac:dyDescent="0.3">
      <c r="A5168" s="9">
        <v>45853.479166666664</v>
      </c>
      <c r="B5168" s="2" t="s">
        <v>9</v>
      </c>
      <c r="C5168" s="2" t="s">
        <v>4</v>
      </c>
      <c r="D5168" s="2" t="s">
        <v>1713</v>
      </c>
      <c r="E5168" s="12" t="s">
        <v>3896</v>
      </c>
      <c r="F5168" s="12" t="s">
        <v>1697</v>
      </c>
      <c r="G5168" s="2" t="s">
        <v>16</v>
      </c>
      <c r="H5168" s="2" t="s">
        <v>17</v>
      </c>
      <c r="I5168" s="2" t="s">
        <v>18</v>
      </c>
      <c r="K5168" s="3" t="s">
        <v>3141</v>
      </c>
      <c r="L5168" s="30">
        <f>IF(M5168="1000 szt.",((J5168/N5168)/1000),IF(M5168="gram",((J5168/N5168)*1000),J5168/N5168))</f>
        <v>0</v>
      </c>
      <c r="M5168" s="6" t="s">
        <v>19</v>
      </c>
      <c r="N5168" s="11">
        <v>1</v>
      </c>
      <c r="O5168" s="56" t="s">
        <v>1354</v>
      </c>
    </row>
    <row r="5169" spans="1:15" x14ac:dyDescent="0.3">
      <c r="A5169" s="9">
        <v>45853.493055555555</v>
      </c>
      <c r="B5169" s="2" t="s">
        <v>3</v>
      </c>
      <c r="C5169" s="2" t="s">
        <v>4</v>
      </c>
      <c r="D5169" s="2" t="s">
        <v>1709</v>
      </c>
      <c r="E5169" s="12" t="s">
        <v>103</v>
      </c>
      <c r="F5169" s="12" t="s">
        <v>1897</v>
      </c>
      <c r="G5169" s="2" t="s">
        <v>23</v>
      </c>
      <c r="H5169" s="2" t="s">
        <v>17</v>
      </c>
      <c r="I5169" s="2" t="s">
        <v>18</v>
      </c>
      <c r="J5169" s="17">
        <v>3</v>
      </c>
      <c r="K5169" s="3" t="s">
        <v>3142</v>
      </c>
      <c r="L5169" s="30">
        <f>IF(M5169="1000 szt.",((J5169/N5169)/1000),IF(M5169="gram",((J5169/N5169)*1000),J5169/N5169))</f>
        <v>3</v>
      </c>
      <c r="M5169" s="6" t="s">
        <v>19</v>
      </c>
      <c r="N5169" s="11">
        <v>1</v>
      </c>
      <c r="O5169" s="56" t="s">
        <v>1354</v>
      </c>
    </row>
    <row r="5170" spans="1:15" ht="40.799999999999997" x14ac:dyDescent="0.3">
      <c r="A5170" s="9">
        <v>45835.996527777781</v>
      </c>
      <c r="B5170" s="2" t="s">
        <v>3</v>
      </c>
      <c r="C5170" s="2" t="s">
        <v>32</v>
      </c>
      <c r="D5170" s="2" t="s">
        <v>1710</v>
      </c>
      <c r="E5170" s="12" t="s">
        <v>167</v>
      </c>
      <c r="G5170" s="2" t="s">
        <v>16</v>
      </c>
      <c r="H5170" s="2" t="s">
        <v>11</v>
      </c>
      <c r="I5170" s="2" t="s">
        <v>11</v>
      </c>
      <c r="K5170" s="3" t="s">
        <v>3143</v>
      </c>
      <c r="L5170" s="30">
        <f>IF(M5170="1000 szt.",((J5170/N5170)/1000),IF(M5170="gram",((J5170/N5170)*1000),J5170/N5170))</f>
        <v>0</v>
      </c>
      <c r="M5170" s="6" t="s">
        <v>19</v>
      </c>
      <c r="N5170" s="11">
        <v>1</v>
      </c>
      <c r="O5170" s="56" t="s">
        <v>1354</v>
      </c>
    </row>
    <row r="5171" spans="1:15" x14ac:dyDescent="0.3">
      <c r="A5171" s="9">
        <v>45853.833333333336</v>
      </c>
      <c r="B5171" s="2" t="s">
        <v>9</v>
      </c>
      <c r="C5171" s="2" t="s">
        <v>4</v>
      </c>
      <c r="D5171" s="2" t="s">
        <v>1709</v>
      </c>
      <c r="E5171" s="12" t="s">
        <v>103</v>
      </c>
      <c r="F5171" s="12" t="s">
        <v>1897</v>
      </c>
      <c r="G5171" s="2" t="s">
        <v>23</v>
      </c>
      <c r="H5171" s="2" t="s">
        <v>37</v>
      </c>
      <c r="I5171" s="2" t="s">
        <v>38</v>
      </c>
      <c r="J5171" s="17">
        <v>39000</v>
      </c>
      <c r="K5171" s="3" t="s">
        <v>123</v>
      </c>
      <c r="L5171" s="30">
        <f>IF(M5171="1000 szt.",((J5171/N5171)/1000),IF(M5171="gram",((J5171/N5171)*1000),J5171/N5171))</f>
        <v>39000</v>
      </c>
      <c r="M5171" s="6" t="s">
        <v>19</v>
      </c>
      <c r="N5171" s="11">
        <v>1</v>
      </c>
      <c r="O5171" s="56" t="s">
        <v>1354</v>
      </c>
    </row>
    <row r="5172" spans="1:15" x14ac:dyDescent="0.3">
      <c r="A5172" s="9">
        <v>45854.427083333336</v>
      </c>
      <c r="B5172" s="2" t="s">
        <v>3</v>
      </c>
      <c r="C5172" s="2" t="s">
        <v>4</v>
      </c>
      <c r="D5172" s="2" t="s">
        <v>1708</v>
      </c>
      <c r="E5172" s="12" t="s">
        <v>71</v>
      </c>
      <c r="F5172" s="12" t="s">
        <v>1898</v>
      </c>
      <c r="G5172" s="2" t="s">
        <v>23</v>
      </c>
      <c r="H5172" s="2" t="s">
        <v>7</v>
      </c>
      <c r="I5172" s="2" t="s">
        <v>7</v>
      </c>
      <c r="J5172" s="17">
        <v>65.900000000000006</v>
      </c>
      <c r="K5172" s="3" t="s">
        <v>3144</v>
      </c>
      <c r="L5172" s="30">
        <f>IF(M5172="1000 szt.",((J5172/N5172)/1000),IF(M5172="gram",((J5172/N5172)*1000),J5172/N5172))</f>
        <v>0.87866666666666671</v>
      </c>
      <c r="M5172" s="6" t="s">
        <v>19</v>
      </c>
      <c r="N5172" s="11">
        <v>75</v>
      </c>
      <c r="O5172" s="56" t="s">
        <v>1354</v>
      </c>
    </row>
    <row r="5173" spans="1:15" x14ac:dyDescent="0.3">
      <c r="A5173" s="9">
        <v>45854.430555555555</v>
      </c>
      <c r="B5173" s="2" t="s">
        <v>3</v>
      </c>
      <c r="C5173" s="2" t="s">
        <v>4</v>
      </c>
      <c r="D5173" s="2" t="s">
        <v>1708</v>
      </c>
      <c r="E5173" s="12" t="s">
        <v>71</v>
      </c>
      <c r="F5173" s="12" t="s">
        <v>1898</v>
      </c>
      <c r="G5173" s="2" t="s">
        <v>23</v>
      </c>
      <c r="H5173" s="2" t="s">
        <v>7</v>
      </c>
      <c r="I5173" s="2" t="s">
        <v>7</v>
      </c>
      <c r="J5173" s="17">
        <v>35.15</v>
      </c>
      <c r="K5173" s="3" t="s">
        <v>3145</v>
      </c>
      <c r="L5173" s="30">
        <f>IF(M5173="1000 szt.",((J5173/N5173)/1000),IF(M5173="gram",((J5173/N5173)*1000),J5173/N5173))</f>
        <v>0.87874999999999992</v>
      </c>
      <c r="M5173" s="6" t="s">
        <v>19</v>
      </c>
      <c r="N5173" s="11">
        <v>40</v>
      </c>
      <c r="O5173" s="56" t="s">
        <v>1354</v>
      </c>
    </row>
    <row r="5174" spans="1:15" x14ac:dyDescent="0.3">
      <c r="A5174" s="9">
        <v>45854.4375</v>
      </c>
      <c r="B5174" s="2" t="s">
        <v>3</v>
      </c>
      <c r="C5174" s="2" t="s">
        <v>4</v>
      </c>
      <c r="D5174" s="2" t="s">
        <v>1708</v>
      </c>
      <c r="E5174" s="12" t="s">
        <v>71</v>
      </c>
      <c r="F5174" s="12" t="s">
        <v>1898</v>
      </c>
      <c r="G5174" s="2" t="s">
        <v>23</v>
      </c>
      <c r="H5174" s="2" t="s">
        <v>7</v>
      </c>
      <c r="I5174" s="2" t="s">
        <v>7</v>
      </c>
      <c r="J5174" s="17">
        <v>96.66</v>
      </c>
      <c r="K5174" s="3" t="s">
        <v>3146</v>
      </c>
      <c r="L5174" s="30">
        <f>IF(M5174="1000 szt.",((J5174/N5174)/1000),IF(M5174="gram",((J5174/N5174)*1000),J5174/N5174))</f>
        <v>0.87872727272727269</v>
      </c>
      <c r="M5174" s="6" t="s">
        <v>19</v>
      </c>
      <c r="N5174" s="11">
        <v>110</v>
      </c>
      <c r="O5174" s="56" t="s">
        <v>1354</v>
      </c>
    </row>
    <row r="5175" spans="1:15" x14ac:dyDescent="0.3">
      <c r="A5175" s="9">
        <v>45854.444444444445</v>
      </c>
      <c r="B5175" s="2" t="s">
        <v>3</v>
      </c>
      <c r="C5175" s="2" t="s">
        <v>4</v>
      </c>
      <c r="D5175" s="2" t="s">
        <v>1708</v>
      </c>
      <c r="E5175" s="12" t="s">
        <v>71</v>
      </c>
      <c r="F5175" s="12" t="s">
        <v>1898</v>
      </c>
      <c r="G5175" s="2" t="s">
        <v>23</v>
      </c>
      <c r="H5175" s="2" t="s">
        <v>7</v>
      </c>
      <c r="I5175" s="2" t="s">
        <v>7</v>
      </c>
      <c r="J5175" s="17">
        <v>153.77000000000001</v>
      </c>
      <c r="K5175" s="3" t="s">
        <v>3147</v>
      </c>
      <c r="L5175" s="30">
        <f>IF(M5175="1000 szt.",((J5175/N5175)/1000),IF(M5175="gram",((J5175/N5175)*1000),J5175/N5175))</f>
        <v>0.87868571428571429</v>
      </c>
      <c r="M5175" s="6" t="s">
        <v>19</v>
      </c>
      <c r="N5175" s="11">
        <v>175</v>
      </c>
      <c r="O5175" s="56" t="s">
        <v>1354</v>
      </c>
    </row>
    <row r="5176" spans="1:15" ht="20.399999999999999" x14ac:dyDescent="0.3">
      <c r="A5176" s="9">
        <v>45854.503472222219</v>
      </c>
      <c r="B5176" s="2" t="s">
        <v>9</v>
      </c>
      <c r="C5176" s="2" t="s">
        <v>4</v>
      </c>
      <c r="D5176" s="2" t="s">
        <v>1713</v>
      </c>
      <c r="E5176" s="12" t="s">
        <v>3896</v>
      </c>
      <c r="F5176" s="12" t="s">
        <v>1697</v>
      </c>
      <c r="G5176" s="2" t="s">
        <v>16</v>
      </c>
      <c r="H5176" s="2" t="s">
        <v>17</v>
      </c>
      <c r="I5176" s="2" t="s">
        <v>18</v>
      </c>
      <c r="K5176" s="3" t="s">
        <v>3148</v>
      </c>
      <c r="L5176" s="30">
        <f>IF(M5176="1000 szt.",((J5176/N5176)/1000),IF(M5176="gram",((J5176/N5176)*1000),J5176/N5176))</f>
        <v>0</v>
      </c>
      <c r="M5176" s="6" t="s">
        <v>19</v>
      </c>
      <c r="N5176" s="11">
        <v>1</v>
      </c>
      <c r="O5176" s="56" t="s">
        <v>1354</v>
      </c>
    </row>
    <row r="5177" spans="1:15" x14ac:dyDescent="0.3">
      <c r="A5177" s="9">
        <v>45853.708333333336</v>
      </c>
      <c r="B5177" s="2" t="s">
        <v>27</v>
      </c>
      <c r="C5177" s="2" t="s">
        <v>28</v>
      </c>
      <c r="D5177" s="2" t="s">
        <v>1711</v>
      </c>
      <c r="E5177" s="12" t="s">
        <v>1711</v>
      </c>
      <c r="G5177" s="2" t="s">
        <v>27</v>
      </c>
      <c r="H5177" s="2" t="s">
        <v>7</v>
      </c>
      <c r="I5177" s="2" t="s">
        <v>7</v>
      </c>
      <c r="J5177" s="17">
        <v>527.21</v>
      </c>
      <c r="L5177" s="30">
        <f>IF(M5177="1000 szt.",((J5177/N5177)/1000),IF(M5177="gram",((J5177/N5177)*1000),J5177/N5177))</f>
        <v>0.87868333333333337</v>
      </c>
      <c r="M5177" s="6" t="s">
        <v>19</v>
      </c>
      <c r="N5177" s="11">
        <v>600</v>
      </c>
      <c r="O5177" s="56" t="s">
        <v>1354</v>
      </c>
    </row>
    <row r="5178" spans="1:15" x14ac:dyDescent="0.3">
      <c r="A5178" s="9">
        <v>45854.330555555556</v>
      </c>
      <c r="B5178" s="2" t="s">
        <v>27</v>
      </c>
      <c r="C5178" s="2" t="s">
        <v>32</v>
      </c>
      <c r="D5178" s="2" t="s">
        <v>1709</v>
      </c>
      <c r="E5178" s="12" t="s">
        <v>60</v>
      </c>
      <c r="G5178" s="2" t="s">
        <v>23</v>
      </c>
      <c r="H5178" s="2" t="s">
        <v>7</v>
      </c>
      <c r="I5178" s="2" t="s">
        <v>7</v>
      </c>
      <c r="J5178" s="17">
        <v>27854.47</v>
      </c>
      <c r="K5178" s="3" t="s">
        <v>3149</v>
      </c>
      <c r="L5178" s="30">
        <f>IF(M5178="1000 szt.",((J5178/N5178)/1000),IF(M5178="gram",((J5178/N5178)*1000),J5178/N5178))</f>
        <v>0.87868990536277602</v>
      </c>
      <c r="M5178" s="6" t="s">
        <v>19</v>
      </c>
      <c r="N5178" s="11">
        <v>31700</v>
      </c>
      <c r="O5178" s="56" t="s">
        <v>1354</v>
      </c>
    </row>
    <row r="5179" spans="1:15" x14ac:dyDescent="0.3">
      <c r="A5179" s="9">
        <v>45854.330555555556</v>
      </c>
      <c r="B5179" s="2" t="s">
        <v>27</v>
      </c>
      <c r="C5179" s="2" t="s">
        <v>32</v>
      </c>
      <c r="D5179" s="2" t="s">
        <v>1709</v>
      </c>
      <c r="E5179" s="12" t="s">
        <v>60</v>
      </c>
      <c r="G5179" s="2" t="s">
        <v>23</v>
      </c>
      <c r="H5179" s="2" t="s">
        <v>7</v>
      </c>
      <c r="I5179" s="2" t="s">
        <v>7</v>
      </c>
      <c r="J5179" s="17">
        <v>12143.5</v>
      </c>
      <c r="K5179" s="3" t="s">
        <v>3150</v>
      </c>
      <c r="L5179" s="30">
        <f>IF(M5179="1000 szt.",((J5179/N5179)/1000),IF(M5179="gram",((J5179/N5179)*1000),J5179/N5179))</f>
        <v>0.87869030390738057</v>
      </c>
      <c r="M5179" s="6" t="s">
        <v>19</v>
      </c>
      <c r="N5179" s="11">
        <v>13820</v>
      </c>
      <c r="O5179" s="56" t="s">
        <v>1354</v>
      </c>
    </row>
    <row r="5180" spans="1:15" x14ac:dyDescent="0.3">
      <c r="A5180" s="9">
        <v>45854.330555555556</v>
      </c>
      <c r="B5180" s="2" t="s">
        <v>27</v>
      </c>
      <c r="C5180" s="2" t="s">
        <v>32</v>
      </c>
      <c r="D5180" s="2" t="s">
        <v>1709</v>
      </c>
      <c r="E5180" s="12" t="s">
        <v>60</v>
      </c>
      <c r="G5180" s="2" t="s">
        <v>23</v>
      </c>
      <c r="H5180" s="2" t="s">
        <v>7</v>
      </c>
      <c r="I5180" s="2" t="s">
        <v>7</v>
      </c>
      <c r="J5180" s="17">
        <v>3813.51</v>
      </c>
      <c r="K5180" s="3" t="s">
        <v>3151</v>
      </c>
      <c r="L5180" s="30">
        <f>IF(M5180="1000 szt.",((J5180/N5180)/1000),IF(M5180="gram",((J5180/N5180)*1000),J5180/N5180))</f>
        <v>0.87868894009216592</v>
      </c>
      <c r="M5180" s="6" t="s">
        <v>19</v>
      </c>
      <c r="N5180" s="11">
        <v>4340</v>
      </c>
      <c r="O5180" s="56" t="s">
        <v>1354</v>
      </c>
    </row>
    <row r="5181" spans="1:15" x14ac:dyDescent="0.3">
      <c r="A5181" s="9">
        <v>45854.330555555556</v>
      </c>
      <c r="B5181" s="2" t="s">
        <v>27</v>
      </c>
      <c r="C5181" s="2" t="s">
        <v>32</v>
      </c>
      <c r="D5181" s="2" t="s">
        <v>1709</v>
      </c>
      <c r="E5181" s="12" t="s">
        <v>60</v>
      </c>
      <c r="G5181" s="2" t="s">
        <v>23</v>
      </c>
      <c r="H5181" s="2" t="s">
        <v>7</v>
      </c>
      <c r="I5181" s="2" t="s">
        <v>7</v>
      </c>
      <c r="J5181" s="17">
        <v>5992.67</v>
      </c>
      <c r="K5181" s="3" t="s">
        <v>3152</v>
      </c>
      <c r="L5181" s="30">
        <f>IF(M5181="1000 szt.",((J5181/N5181)/1000),IF(M5181="gram",((J5181/N5181)*1000),J5181/N5181))</f>
        <v>0.87869061583577712</v>
      </c>
      <c r="M5181" s="6" t="s">
        <v>19</v>
      </c>
      <c r="N5181" s="11">
        <v>6820</v>
      </c>
      <c r="O5181" s="56" t="s">
        <v>1354</v>
      </c>
    </row>
    <row r="5182" spans="1:15" x14ac:dyDescent="0.3">
      <c r="A5182" s="9">
        <v>45854.330555555556</v>
      </c>
      <c r="B5182" s="2" t="s">
        <v>27</v>
      </c>
      <c r="C5182" s="2" t="s">
        <v>32</v>
      </c>
      <c r="D5182" s="2" t="s">
        <v>1709</v>
      </c>
      <c r="E5182" s="12" t="s">
        <v>60</v>
      </c>
      <c r="G5182" s="2" t="s">
        <v>23</v>
      </c>
      <c r="H5182" s="2" t="s">
        <v>7</v>
      </c>
      <c r="I5182" s="2" t="s">
        <v>7</v>
      </c>
      <c r="J5182" s="17">
        <v>386.62</v>
      </c>
      <c r="K5182" s="3" t="s">
        <v>3153</v>
      </c>
      <c r="L5182" s="30">
        <f>IF(M5182="1000 szt.",((J5182/N5182)/1000),IF(M5182="gram",((J5182/N5182)*1000),J5182/N5182))</f>
        <v>0.87868181818181823</v>
      </c>
      <c r="M5182" s="6" t="s">
        <v>19</v>
      </c>
      <c r="N5182" s="11">
        <v>440</v>
      </c>
      <c r="O5182" s="56" t="s">
        <v>1354</v>
      </c>
    </row>
    <row r="5183" spans="1:15" x14ac:dyDescent="0.3">
      <c r="A5183" s="9">
        <v>45854.330555555556</v>
      </c>
      <c r="B5183" s="2" t="s">
        <v>27</v>
      </c>
      <c r="C5183" s="2" t="s">
        <v>32</v>
      </c>
      <c r="D5183" s="2" t="s">
        <v>1709</v>
      </c>
      <c r="E5183" s="12" t="s">
        <v>60</v>
      </c>
      <c r="G5183" s="2" t="s">
        <v>23</v>
      </c>
      <c r="H5183" s="2" t="s">
        <v>7</v>
      </c>
      <c r="I5183" s="2" t="s">
        <v>7</v>
      </c>
      <c r="J5183" s="17">
        <v>1985.84</v>
      </c>
      <c r="K5183" s="3" t="s">
        <v>3154</v>
      </c>
      <c r="L5183" s="30">
        <f>IF(M5183="1000 szt.",((J5183/N5183)/1000),IF(M5183="gram",((J5183/N5183)*1000),J5183/N5183))</f>
        <v>0.87869026548672557</v>
      </c>
      <c r="M5183" s="6" t="s">
        <v>19</v>
      </c>
      <c r="N5183" s="11">
        <v>2260</v>
      </c>
      <c r="O5183" s="56" t="s">
        <v>1354</v>
      </c>
    </row>
    <row r="5184" spans="1:15" x14ac:dyDescent="0.3">
      <c r="A5184" s="9">
        <v>45854.330555555556</v>
      </c>
      <c r="B5184" s="2" t="s">
        <v>27</v>
      </c>
      <c r="C5184" s="2" t="s">
        <v>32</v>
      </c>
      <c r="D5184" s="2" t="s">
        <v>1709</v>
      </c>
      <c r="E5184" s="12" t="s">
        <v>60</v>
      </c>
      <c r="G5184" s="2" t="s">
        <v>23</v>
      </c>
      <c r="H5184" s="2" t="s">
        <v>7</v>
      </c>
      <c r="I5184" s="2" t="s">
        <v>7</v>
      </c>
      <c r="J5184" s="17">
        <v>17.57</v>
      </c>
      <c r="K5184" s="3" t="s">
        <v>3155</v>
      </c>
      <c r="L5184" s="30">
        <f>IF(M5184="1000 szt.",((J5184/N5184)/1000),IF(M5184="gram",((J5184/N5184)*1000),J5184/N5184))</f>
        <v>0.87850000000000006</v>
      </c>
      <c r="M5184" s="6" t="s">
        <v>19</v>
      </c>
      <c r="N5184" s="11">
        <v>20</v>
      </c>
      <c r="O5184" s="56" t="s">
        <v>1354</v>
      </c>
    </row>
    <row r="5185" spans="1:15" x14ac:dyDescent="0.3">
      <c r="A5185" s="9">
        <v>45854.330555555556</v>
      </c>
      <c r="B5185" s="2" t="s">
        <v>27</v>
      </c>
      <c r="C5185" s="2" t="s">
        <v>32</v>
      </c>
      <c r="D5185" s="2" t="s">
        <v>1709</v>
      </c>
      <c r="E5185" s="12" t="s">
        <v>60</v>
      </c>
      <c r="G5185" s="2" t="s">
        <v>23</v>
      </c>
      <c r="H5185" s="2" t="s">
        <v>7</v>
      </c>
      <c r="I5185" s="2" t="s">
        <v>7</v>
      </c>
      <c r="J5185" s="17">
        <v>17.57</v>
      </c>
      <c r="K5185" s="3" t="s">
        <v>3156</v>
      </c>
      <c r="L5185" s="30">
        <f>IF(M5185="1000 szt.",((J5185/N5185)/1000),IF(M5185="gram",((J5185/N5185)*1000),J5185/N5185))</f>
        <v>0.87850000000000006</v>
      </c>
      <c r="M5185" s="6" t="s">
        <v>19</v>
      </c>
      <c r="N5185" s="11">
        <v>20</v>
      </c>
      <c r="O5185" s="56" t="s">
        <v>1354</v>
      </c>
    </row>
    <row r="5186" spans="1:15" x14ac:dyDescent="0.3">
      <c r="A5186" s="9">
        <v>45854.330555555556</v>
      </c>
      <c r="B5186" s="2" t="s">
        <v>27</v>
      </c>
      <c r="C5186" s="2" t="s">
        <v>32</v>
      </c>
      <c r="D5186" s="2" t="s">
        <v>1709</v>
      </c>
      <c r="E5186" s="12" t="s">
        <v>60</v>
      </c>
      <c r="G5186" s="2" t="s">
        <v>23</v>
      </c>
      <c r="H5186" s="2" t="s">
        <v>7</v>
      </c>
      <c r="I5186" s="2" t="s">
        <v>7</v>
      </c>
      <c r="J5186" s="17">
        <v>17.57</v>
      </c>
      <c r="K5186" s="3" t="s">
        <v>3157</v>
      </c>
      <c r="L5186" s="30">
        <f>IF(M5186="1000 szt.",((J5186/N5186)/1000),IF(M5186="gram",((J5186/N5186)*1000),J5186/N5186))</f>
        <v>0.87850000000000006</v>
      </c>
      <c r="M5186" s="6" t="s">
        <v>19</v>
      </c>
      <c r="N5186" s="11">
        <v>20</v>
      </c>
      <c r="O5186" s="56" t="s">
        <v>1354</v>
      </c>
    </row>
    <row r="5187" spans="1:15" x14ac:dyDescent="0.3">
      <c r="A5187" s="9">
        <v>45854.729166666664</v>
      </c>
      <c r="B5187" s="2" t="s">
        <v>3</v>
      </c>
      <c r="C5187" s="2" t="s">
        <v>4</v>
      </c>
      <c r="D5187" s="2" t="s">
        <v>1708</v>
      </c>
      <c r="E5187" s="12" t="s">
        <v>22</v>
      </c>
      <c r="F5187" s="12" t="s">
        <v>1899</v>
      </c>
      <c r="G5187" s="2" t="s">
        <v>23</v>
      </c>
      <c r="H5187" s="2" t="s">
        <v>10</v>
      </c>
      <c r="I5187" s="2" t="s">
        <v>74</v>
      </c>
      <c r="J5187" s="17">
        <v>43</v>
      </c>
      <c r="L5187" s="30">
        <f>IF(M5187="1000 szt.",((J5187/N5187)/1000),IF(M5187="gram",((J5187/N5187)*1000),J5187/N5187))</f>
        <v>50000</v>
      </c>
      <c r="M5187" s="6" t="s">
        <v>31</v>
      </c>
      <c r="N5187" s="11">
        <v>8.5999999999999998E-4</v>
      </c>
      <c r="O5187" s="56" t="s">
        <v>1354</v>
      </c>
    </row>
    <row r="5188" spans="1:15" x14ac:dyDescent="0.3">
      <c r="A5188" s="9">
        <v>45846.947222222225</v>
      </c>
      <c r="B5188" s="2" t="s">
        <v>27</v>
      </c>
      <c r="C5188" s="2" t="s">
        <v>28</v>
      </c>
      <c r="D5188" s="2" t="s">
        <v>1712</v>
      </c>
      <c r="E5188" s="12" t="s">
        <v>115</v>
      </c>
      <c r="G5188" s="2" t="s">
        <v>27</v>
      </c>
      <c r="H5188" s="2" t="s">
        <v>10</v>
      </c>
      <c r="I5188" s="2" t="s">
        <v>1106</v>
      </c>
      <c r="J5188" s="17">
        <v>375</v>
      </c>
      <c r="L5188" s="30">
        <f>IF(M5188="1000 szt.",((J5188/N5188)/1000),IF(M5188="gram",((J5188/N5188)*1000),J5188/N5188))</f>
        <v>25</v>
      </c>
      <c r="M5188" s="6" t="s">
        <v>19</v>
      </c>
      <c r="N5188" s="11">
        <v>15</v>
      </c>
      <c r="O5188" s="56" t="s">
        <v>1354</v>
      </c>
    </row>
    <row r="5189" spans="1:15" x14ac:dyDescent="0.3">
      <c r="A5189" s="9">
        <v>45846.947222222225</v>
      </c>
      <c r="B5189" s="2" t="s">
        <v>27</v>
      </c>
      <c r="C5189" s="2" t="s">
        <v>28</v>
      </c>
      <c r="D5189" s="2" t="s">
        <v>1712</v>
      </c>
      <c r="E5189" s="12" t="s">
        <v>115</v>
      </c>
      <c r="G5189" s="2" t="s">
        <v>27</v>
      </c>
      <c r="H5189" s="2" t="s">
        <v>10</v>
      </c>
      <c r="I5189" s="2" t="s">
        <v>35</v>
      </c>
      <c r="J5189" s="17">
        <v>816</v>
      </c>
      <c r="L5189" s="30">
        <f>IF(M5189="1000 szt.",((J5189/N5189)/1000),IF(M5189="gram",((J5189/N5189)*1000),J5189/N5189))</f>
        <v>40000.000000000007</v>
      </c>
      <c r="M5189" s="6" t="s">
        <v>31</v>
      </c>
      <c r="N5189" s="11">
        <v>2.0399999999999998E-2</v>
      </c>
      <c r="O5189" s="56" t="s">
        <v>1354</v>
      </c>
    </row>
    <row r="5190" spans="1:15" x14ac:dyDescent="0.3">
      <c r="A5190" s="9">
        <v>45854.791666666664</v>
      </c>
      <c r="B5190" s="2" t="s">
        <v>3</v>
      </c>
      <c r="C5190" s="2" t="s">
        <v>4</v>
      </c>
      <c r="D5190" s="2" t="s">
        <v>1709</v>
      </c>
      <c r="E5190" s="12" t="s">
        <v>103</v>
      </c>
      <c r="F5190" s="12" t="s">
        <v>1897</v>
      </c>
      <c r="G5190" s="2" t="s">
        <v>23</v>
      </c>
      <c r="H5190" s="2" t="s">
        <v>64</v>
      </c>
      <c r="I5190" s="2" t="s">
        <v>85</v>
      </c>
      <c r="J5190" s="17">
        <v>1500</v>
      </c>
      <c r="K5190" s="3" t="s">
        <v>3158</v>
      </c>
      <c r="L5190" s="30">
        <f>IF(M5190="1000 szt.",((J5190/N5190)/1000),IF(M5190="gram",((J5190/N5190)*1000),J5190/N5190))</f>
        <v>1500</v>
      </c>
      <c r="M5190" s="6" t="s">
        <v>19</v>
      </c>
      <c r="N5190" s="11">
        <v>1</v>
      </c>
      <c r="O5190" s="56" t="s">
        <v>1354</v>
      </c>
    </row>
    <row r="5191" spans="1:15" x14ac:dyDescent="0.3">
      <c r="A5191" s="9">
        <v>45854.791666666664</v>
      </c>
      <c r="B5191" s="2" t="s">
        <v>3</v>
      </c>
      <c r="C5191" s="2" t="s">
        <v>4</v>
      </c>
      <c r="D5191" s="2" t="s">
        <v>1709</v>
      </c>
      <c r="E5191" s="12" t="s">
        <v>103</v>
      </c>
      <c r="F5191" s="12" t="s">
        <v>1897</v>
      </c>
      <c r="G5191" s="2" t="s">
        <v>23</v>
      </c>
      <c r="H5191" s="2" t="s">
        <v>17</v>
      </c>
      <c r="I5191" s="2" t="s">
        <v>1940</v>
      </c>
      <c r="J5191" s="17">
        <v>25</v>
      </c>
      <c r="K5191" s="3" t="s">
        <v>3159</v>
      </c>
      <c r="L5191" s="30">
        <f>IF(M5191="1000 szt.",((J5191/N5191)/1000),IF(M5191="gram",((J5191/N5191)*1000),J5191/N5191))</f>
        <v>2.5</v>
      </c>
      <c r="M5191" s="6" t="s">
        <v>19</v>
      </c>
      <c r="N5191" s="11">
        <v>10</v>
      </c>
      <c r="O5191" s="56" t="s">
        <v>1354</v>
      </c>
    </row>
    <row r="5192" spans="1:15" x14ac:dyDescent="0.3">
      <c r="A5192" s="9">
        <v>45855.201388888891</v>
      </c>
      <c r="B5192" s="2" t="s">
        <v>9</v>
      </c>
      <c r="C5192" s="2" t="s">
        <v>4</v>
      </c>
      <c r="D5192" s="2" t="s">
        <v>1713</v>
      </c>
      <c r="E5192" s="12" t="s">
        <v>3895</v>
      </c>
      <c r="F5192" s="12" t="s">
        <v>1908</v>
      </c>
      <c r="G5192" s="2" t="s">
        <v>16</v>
      </c>
      <c r="H5192" s="2" t="s">
        <v>17</v>
      </c>
      <c r="I5192" s="2" t="s">
        <v>18</v>
      </c>
      <c r="K5192" s="3" t="s">
        <v>3160</v>
      </c>
      <c r="L5192" s="30">
        <f>IF(M5192="1000 szt.",((J5192/N5192)/1000),IF(M5192="gram",((J5192/N5192)*1000),J5192/N5192))</f>
        <v>0</v>
      </c>
      <c r="M5192" s="6" t="s">
        <v>19</v>
      </c>
      <c r="N5192" s="11">
        <v>1</v>
      </c>
      <c r="O5192" s="56" t="s">
        <v>1354</v>
      </c>
    </row>
    <row r="5193" spans="1:15" x14ac:dyDescent="0.3">
      <c r="A5193" s="9">
        <v>45855.333333333336</v>
      </c>
      <c r="B5193" s="2" t="s">
        <v>27</v>
      </c>
      <c r="C5193" s="2" t="s">
        <v>28</v>
      </c>
      <c r="D5193" s="2" t="s">
        <v>1708</v>
      </c>
      <c r="E5193" s="12" t="s">
        <v>54</v>
      </c>
      <c r="G5193" s="2" t="s">
        <v>27</v>
      </c>
      <c r="H5193" s="2" t="s">
        <v>7</v>
      </c>
      <c r="I5193" s="2" t="s">
        <v>7</v>
      </c>
      <c r="J5193" s="17">
        <v>8786.9</v>
      </c>
      <c r="L5193" s="30">
        <f>IF(M5193="1000 szt.",((J5193/N5193)/1000),IF(M5193="gram",((J5193/N5193)*1000),J5193/N5193))</f>
        <v>0.87868999999999997</v>
      </c>
      <c r="M5193" s="6" t="s">
        <v>19</v>
      </c>
      <c r="N5193" s="11">
        <v>10000</v>
      </c>
      <c r="O5193" s="56" t="s">
        <v>1354</v>
      </c>
    </row>
    <row r="5194" spans="1:15" x14ac:dyDescent="0.3">
      <c r="A5194" s="9">
        <v>45855.298611111109</v>
      </c>
      <c r="B5194" s="2" t="s">
        <v>27</v>
      </c>
      <c r="C5194" s="2" t="s">
        <v>28</v>
      </c>
      <c r="D5194" s="2" t="s">
        <v>1711</v>
      </c>
      <c r="E5194" s="12" t="s">
        <v>5</v>
      </c>
      <c r="G5194" s="2" t="s">
        <v>27</v>
      </c>
      <c r="H5194" s="2" t="s">
        <v>37</v>
      </c>
      <c r="I5194" s="2" t="s">
        <v>38</v>
      </c>
      <c r="J5194" s="17">
        <v>120000</v>
      </c>
      <c r="L5194" s="30">
        <f>IF(M5194="1000 szt.",((J5194/N5194)/1000),IF(M5194="gram",((J5194/N5194)*1000),J5194/N5194))</f>
        <v>120000</v>
      </c>
      <c r="M5194" s="6" t="s">
        <v>19</v>
      </c>
      <c r="N5194" s="11">
        <v>1</v>
      </c>
      <c r="O5194" s="56" t="s">
        <v>1165</v>
      </c>
    </row>
    <row r="5195" spans="1:15" x14ac:dyDescent="0.3">
      <c r="A5195" s="9">
        <v>45854.5</v>
      </c>
      <c r="B5195" s="2" t="s">
        <v>27</v>
      </c>
      <c r="C5195" s="2" t="s">
        <v>28</v>
      </c>
      <c r="D5195" s="2" t="s">
        <v>1711</v>
      </c>
      <c r="E5195" s="12" t="s">
        <v>184</v>
      </c>
      <c r="G5195" s="2" t="s">
        <v>27</v>
      </c>
      <c r="H5195" s="2" t="s">
        <v>29</v>
      </c>
      <c r="I5195" s="2" t="s">
        <v>30</v>
      </c>
      <c r="J5195" s="17">
        <v>1265313.6000000001</v>
      </c>
      <c r="L5195" s="30">
        <f>IF(M5195="1000 szt.",((J5195/N5195)/1000),IF(M5195="gram",((J5195/N5195)*1000),J5195/N5195))</f>
        <v>878.69</v>
      </c>
      <c r="M5195" s="6" t="s">
        <v>31</v>
      </c>
      <c r="N5195" s="11">
        <v>1440</v>
      </c>
      <c r="O5195" s="56" t="s">
        <v>1354</v>
      </c>
    </row>
    <row r="5196" spans="1:15" x14ac:dyDescent="0.3">
      <c r="A5196" s="9">
        <v>45854.5</v>
      </c>
      <c r="B5196" s="2" t="s">
        <v>27</v>
      </c>
      <c r="C5196" s="2" t="s">
        <v>28</v>
      </c>
      <c r="D5196" s="2" t="s">
        <v>1711</v>
      </c>
      <c r="E5196" s="12" t="s">
        <v>184</v>
      </c>
      <c r="G5196" s="2" t="s">
        <v>27</v>
      </c>
      <c r="H5196" s="2" t="s">
        <v>7</v>
      </c>
      <c r="I5196" s="2" t="s">
        <v>7</v>
      </c>
      <c r="J5196" s="17">
        <v>896263.8</v>
      </c>
      <c r="L5196" s="30">
        <f>IF(M5196="1000 szt.",((J5196/N5196)/1000),IF(M5196="gram",((J5196/N5196)*1000),J5196/N5196))</f>
        <v>0.87869000000000008</v>
      </c>
      <c r="M5196" s="6" t="s">
        <v>19</v>
      </c>
      <c r="N5196" s="11">
        <v>1020000</v>
      </c>
      <c r="O5196" s="56" t="s">
        <v>1354</v>
      </c>
    </row>
    <row r="5197" spans="1:15" x14ac:dyDescent="0.3">
      <c r="A5197" s="9">
        <v>45846.5625</v>
      </c>
      <c r="B5197" s="2" t="s">
        <v>27</v>
      </c>
      <c r="C5197" s="2" t="s">
        <v>28</v>
      </c>
      <c r="D5197" s="2" t="s">
        <v>1708</v>
      </c>
      <c r="E5197" s="12" t="s">
        <v>71</v>
      </c>
      <c r="G5197" s="2" t="s">
        <v>27</v>
      </c>
      <c r="H5197" s="2" t="s">
        <v>11</v>
      </c>
      <c r="I5197" s="2" t="s">
        <v>11</v>
      </c>
      <c r="J5197" s="17">
        <v>59080.24</v>
      </c>
      <c r="K5197" s="3" t="s">
        <v>3161</v>
      </c>
      <c r="L5197" s="30">
        <f>IF(M5197="1000 szt.",((J5197/N5197)/1000),IF(M5197="gram",((J5197/N5197)*1000),J5197/N5197))</f>
        <v>2.710600110111947</v>
      </c>
      <c r="M5197" s="6" t="s">
        <v>31</v>
      </c>
      <c r="N5197" s="11">
        <v>21796</v>
      </c>
      <c r="O5197" s="56" t="s">
        <v>1176</v>
      </c>
    </row>
    <row r="5198" spans="1:15" x14ac:dyDescent="0.3">
      <c r="A5198" s="9">
        <v>45846.5625</v>
      </c>
      <c r="B5198" s="2" t="s">
        <v>27</v>
      </c>
      <c r="C5198" s="2" t="s">
        <v>28</v>
      </c>
      <c r="D5198" s="2" t="s">
        <v>1708</v>
      </c>
      <c r="E5198" s="12" t="s">
        <v>71</v>
      </c>
      <c r="G5198" s="2" t="s">
        <v>27</v>
      </c>
      <c r="H5198" s="2" t="s">
        <v>37</v>
      </c>
      <c r="I5198" s="2" t="s">
        <v>324</v>
      </c>
      <c r="J5198" s="17">
        <v>272831.96000000002</v>
      </c>
      <c r="K5198" s="3" t="s">
        <v>3162</v>
      </c>
      <c r="L5198" s="30">
        <f>IF(M5198="1000 szt.",((J5198/N5198)/1000),IF(M5198="gram",((J5198/N5198)*1000),J5198/N5198))</f>
        <v>272831.96000000002</v>
      </c>
      <c r="M5198" s="6" t="s">
        <v>19</v>
      </c>
      <c r="N5198" s="11">
        <v>1</v>
      </c>
      <c r="O5198" s="56" t="s">
        <v>1176</v>
      </c>
    </row>
    <row r="5199" spans="1:15" x14ac:dyDescent="0.3">
      <c r="A5199" s="9">
        <v>45855.575694444444</v>
      </c>
      <c r="B5199" s="2" t="s">
        <v>3</v>
      </c>
      <c r="C5199" s="2" t="s">
        <v>4</v>
      </c>
      <c r="D5199" s="2" t="s">
        <v>1708</v>
      </c>
      <c r="E5199" s="12" t="s">
        <v>25</v>
      </c>
      <c r="F5199" s="12" t="s">
        <v>1901</v>
      </c>
      <c r="G5199" s="2" t="s">
        <v>26</v>
      </c>
      <c r="H5199" s="2" t="s">
        <v>7</v>
      </c>
      <c r="I5199" s="2" t="s">
        <v>7</v>
      </c>
      <c r="J5199" s="17">
        <v>913.84</v>
      </c>
      <c r="L5199" s="30">
        <f>IF(M5199="1000 szt.",((J5199/N5199)/1000),IF(M5199="gram",((J5199/N5199)*1000),J5199/N5199))</f>
        <v>0.87869230769230777</v>
      </c>
      <c r="M5199" s="6" t="s">
        <v>19</v>
      </c>
      <c r="N5199" s="11">
        <v>1040</v>
      </c>
      <c r="O5199" s="56" t="s">
        <v>1354</v>
      </c>
    </row>
    <row r="5200" spans="1:15" x14ac:dyDescent="0.3">
      <c r="A5200" s="9">
        <v>45855.377083333333</v>
      </c>
      <c r="B5200" s="2" t="s">
        <v>3</v>
      </c>
      <c r="C5200" s="2" t="s">
        <v>4</v>
      </c>
      <c r="D5200" s="2" t="s">
        <v>1711</v>
      </c>
      <c r="E5200" s="12" t="s">
        <v>13</v>
      </c>
      <c r="F5200" s="12" t="s">
        <v>1902</v>
      </c>
      <c r="G5200" s="2" t="s">
        <v>6</v>
      </c>
      <c r="H5200" s="2" t="s">
        <v>11</v>
      </c>
      <c r="I5200" s="2" t="s">
        <v>627</v>
      </c>
      <c r="J5200" s="17">
        <v>5766</v>
      </c>
      <c r="L5200" s="30">
        <f>IF(M5200="1000 szt.",((J5200/N5200)/1000),IF(M5200="gram",((J5200/N5200)*1000),J5200/N5200))</f>
        <v>48.05</v>
      </c>
      <c r="M5200" s="6" t="s">
        <v>19</v>
      </c>
      <c r="N5200" s="11">
        <v>120</v>
      </c>
      <c r="O5200" s="56" t="s">
        <v>1354</v>
      </c>
    </row>
    <row r="5201" spans="1:15" x14ac:dyDescent="0.3">
      <c r="A5201" s="9">
        <v>45855.377083333333</v>
      </c>
      <c r="B5201" s="2" t="s">
        <v>3</v>
      </c>
      <c r="C5201" s="2" t="s">
        <v>4</v>
      </c>
      <c r="D5201" s="2" t="s">
        <v>1711</v>
      </c>
      <c r="E5201" s="12" t="s">
        <v>13</v>
      </c>
      <c r="F5201" s="12" t="s">
        <v>1902</v>
      </c>
      <c r="G5201" s="2" t="s">
        <v>6</v>
      </c>
      <c r="H5201" s="2" t="s">
        <v>11</v>
      </c>
      <c r="I5201" s="2" t="s">
        <v>627</v>
      </c>
      <c r="J5201" s="17">
        <v>3130.4</v>
      </c>
      <c r="K5201" s="3" t="s">
        <v>3163</v>
      </c>
      <c r="L5201" s="30">
        <f>IF(M5201="1000 szt.",((J5201/N5201)/1000),IF(M5201="gram",((J5201/N5201)*1000),J5201/N5201))</f>
        <v>44.72</v>
      </c>
      <c r="M5201" s="6" t="s">
        <v>19</v>
      </c>
      <c r="N5201" s="11">
        <v>70</v>
      </c>
      <c r="O5201" s="56" t="s">
        <v>1354</v>
      </c>
    </row>
    <row r="5202" spans="1:15" x14ac:dyDescent="0.3">
      <c r="A5202" s="9">
        <v>45855.377083333333</v>
      </c>
      <c r="B5202" s="2" t="s">
        <v>3</v>
      </c>
      <c r="C5202" s="2" t="s">
        <v>4</v>
      </c>
      <c r="D5202" s="2" t="s">
        <v>1711</v>
      </c>
      <c r="E5202" s="12" t="s">
        <v>13</v>
      </c>
      <c r="F5202" s="12" t="s">
        <v>1902</v>
      </c>
      <c r="G5202" s="2" t="s">
        <v>6</v>
      </c>
      <c r="H5202" s="2" t="s">
        <v>11</v>
      </c>
      <c r="I5202" s="2" t="s">
        <v>627</v>
      </c>
      <c r="J5202" s="17">
        <v>1780</v>
      </c>
      <c r="K5202" s="3" t="s">
        <v>3164</v>
      </c>
      <c r="L5202" s="30">
        <f>IF(M5202="1000 szt.",((J5202/N5202)/1000),IF(M5202="gram",((J5202/N5202)*1000),J5202/N5202))</f>
        <v>44.5</v>
      </c>
      <c r="M5202" s="6" t="s">
        <v>19</v>
      </c>
      <c r="N5202" s="11">
        <v>40</v>
      </c>
      <c r="O5202" s="56" t="s">
        <v>1354</v>
      </c>
    </row>
    <row r="5203" spans="1:15" x14ac:dyDescent="0.3">
      <c r="A5203" s="9">
        <v>45855.434027777781</v>
      </c>
      <c r="B5203" s="2" t="s">
        <v>27</v>
      </c>
      <c r="C5203" s="2" t="s">
        <v>32</v>
      </c>
      <c r="D5203" s="2" t="s">
        <v>1716</v>
      </c>
      <c r="E5203" s="12" t="s">
        <v>1918</v>
      </c>
      <c r="G5203" s="2" t="s">
        <v>26</v>
      </c>
      <c r="H5203" s="2" t="s">
        <v>7</v>
      </c>
      <c r="I5203" s="2" t="s">
        <v>7</v>
      </c>
      <c r="J5203" s="17">
        <v>27238.15</v>
      </c>
      <c r="K5203" s="3" t="s">
        <v>3165</v>
      </c>
      <c r="L5203" s="30">
        <f>IF(M5203="1000 szt.",((J5203/N5203)/1000),IF(M5203="gram",((J5203/N5203)*1000),J5203/N5203))</f>
        <v>0.87865000000000004</v>
      </c>
      <c r="M5203" s="6" t="s">
        <v>19</v>
      </c>
      <c r="N5203" s="11">
        <v>31000</v>
      </c>
      <c r="O5203" s="56" t="s">
        <v>1354</v>
      </c>
    </row>
    <row r="5204" spans="1:15" x14ac:dyDescent="0.3">
      <c r="A5204" s="9">
        <v>45855.885416666664</v>
      </c>
      <c r="B5204" s="2" t="s">
        <v>3</v>
      </c>
      <c r="C5204" s="2" t="s">
        <v>4</v>
      </c>
      <c r="D5204" s="2" t="s">
        <v>1708</v>
      </c>
      <c r="E5204" s="12" t="s">
        <v>71</v>
      </c>
      <c r="F5204" s="12" t="s">
        <v>1898</v>
      </c>
      <c r="G5204" s="2" t="s">
        <v>23</v>
      </c>
      <c r="H5204" s="2" t="s">
        <v>7</v>
      </c>
      <c r="I5204" s="2" t="s">
        <v>7</v>
      </c>
      <c r="J5204" s="17">
        <v>129.16999999999999</v>
      </c>
      <c r="K5204" s="3" t="s">
        <v>3166</v>
      </c>
      <c r="L5204" s="30">
        <f>IF(M5204="1000 szt.",((J5204/N5204)/1000),IF(M5204="gram",((J5204/N5204)*1000),J5204/N5204))</f>
        <v>0.87870748299319723</v>
      </c>
      <c r="M5204" s="6" t="s">
        <v>19</v>
      </c>
      <c r="N5204" s="11">
        <v>147</v>
      </c>
      <c r="O5204" s="56" t="s">
        <v>1354</v>
      </c>
    </row>
    <row r="5205" spans="1:15" x14ac:dyDescent="0.3">
      <c r="A5205" s="9">
        <v>45855.888888888891</v>
      </c>
      <c r="B5205" s="2" t="s">
        <v>3</v>
      </c>
      <c r="C5205" s="2" t="s">
        <v>4</v>
      </c>
      <c r="D5205" s="2" t="s">
        <v>1708</v>
      </c>
      <c r="E5205" s="12" t="s">
        <v>71</v>
      </c>
      <c r="F5205" s="12" t="s">
        <v>1898</v>
      </c>
      <c r="G5205" s="2" t="s">
        <v>23</v>
      </c>
      <c r="H5205" s="2" t="s">
        <v>7</v>
      </c>
      <c r="I5205" s="2" t="s">
        <v>7</v>
      </c>
      <c r="J5205" s="17">
        <v>70.3</v>
      </c>
      <c r="K5205" s="3" t="s">
        <v>3167</v>
      </c>
      <c r="L5205" s="30">
        <f>IF(M5205="1000 szt.",((J5205/N5205)/1000),IF(M5205="gram",((J5205/N5205)*1000),J5205/N5205))</f>
        <v>0.87874999999999992</v>
      </c>
      <c r="M5205" s="6" t="s">
        <v>19</v>
      </c>
      <c r="N5205" s="11">
        <v>80</v>
      </c>
      <c r="O5205" s="56" t="s">
        <v>1354</v>
      </c>
    </row>
    <row r="5206" spans="1:15" x14ac:dyDescent="0.3">
      <c r="A5206" s="9">
        <v>45855.895833333336</v>
      </c>
      <c r="B5206" s="2" t="s">
        <v>3</v>
      </c>
      <c r="C5206" s="2" t="s">
        <v>4</v>
      </c>
      <c r="D5206" s="2" t="s">
        <v>1708</v>
      </c>
      <c r="E5206" s="12" t="s">
        <v>71</v>
      </c>
      <c r="F5206" s="12" t="s">
        <v>1898</v>
      </c>
      <c r="G5206" s="2" t="s">
        <v>23</v>
      </c>
      <c r="H5206" s="2" t="s">
        <v>7</v>
      </c>
      <c r="I5206" s="2" t="s">
        <v>7</v>
      </c>
      <c r="J5206" s="17">
        <v>122.14</v>
      </c>
      <c r="K5206" s="3" t="s">
        <v>3168</v>
      </c>
      <c r="L5206" s="30">
        <f>IF(M5206="1000 szt.",((J5206/N5206)/1000),IF(M5206="gram",((J5206/N5206)*1000),J5206/N5206))</f>
        <v>0.87870503597122307</v>
      </c>
      <c r="M5206" s="6" t="s">
        <v>19</v>
      </c>
      <c r="N5206" s="11">
        <v>139</v>
      </c>
      <c r="O5206" s="56" t="s">
        <v>1354</v>
      </c>
    </row>
    <row r="5207" spans="1:15" x14ac:dyDescent="0.3">
      <c r="A5207" s="9">
        <v>45855.899305555555</v>
      </c>
      <c r="B5207" s="2" t="s">
        <v>3</v>
      </c>
      <c r="C5207" s="2" t="s">
        <v>4</v>
      </c>
      <c r="D5207" s="2" t="s">
        <v>1708</v>
      </c>
      <c r="E5207" s="12" t="s">
        <v>71</v>
      </c>
      <c r="F5207" s="12" t="s">
        <v>1898</v>
      </c>
      <c r="G5207" s="2" t="s">
        <v>23</v>
      </c>
      <c r="H5207" s="2" t="s">
        <v>7</v>
      </c>
      <c r="I5207" s="2" t="s">
        <v>7</v>
      </c>
      <c r="J5207" s="17">
        <v>74.69</v>
      </c>
      <c r="K5207" s="3" t="s">
        <v>3169</v>
      </c>
      <c r="L5207" s="30">
        <f>IF(M5207="1000 szt.",((J5207/N5207)/1000),IF(M5207="gram",((J5207/N5207)*1000),J5207/N5207))</f>
        <v>0.87870588235294111</v>
      </c>
      <c r="M5207" s="6" t="s">
        <v>19</v>
      </c>
      <c r="N5207" s="11">
        <v>85</v>
      </c>
      <c r="O5207" s="56" t="s">
        <v>1354</v>
      </c>
    </row>
    <row r="5208" spans="1:15" x14ac:dyDescent="0.3">
      <c r="A5208" s="9">
        <v>45855.875</v>
      </c>
      <c r="B5208" s="2" t="s">
        <v>3</v>
      </c>
      <c r="C5208" s="2" t="s">
        <v>4</v>
      </c>
      <c r="D5208" s="2" t="s">
        <v>1708</v>
      </c>
      <c r="E5208" s="12" t="s">
        <v>22</v>
      </c>
      <c r="F5208" s="12" t="s">
        <v>1899</v>
      </c>
      <c r="G5208" s="2" t="s">
        <v>23</v>
      </c>
      <c r="H5208" s="2" t="s">
        <v>64</v>
      </c>
      <c r="I5208" s="2" t="s">
        <v>1940</v>
      </c>
      <c r="J5208" s="17">
        <v>120</v>
      </c>
      <c r="K5208" s="3" t="s">
        <v>3170</v>
      </c>
      <c r="L5208" s="30">
        <f>IF(M5208="1000 szt.",((J5208/N5208)/1000),IF(M5208="gram",((J5208/N5208)*1000),J5208/N5208))</f>
        <v>60</v>
      </c>
      <c r="M5208" s="6" t="s">
        <v>19</v>
      </c>
      <c r="N5208" s="11">
        <v>2</v>
      </c>
      <c r="O5208" s="56" t="s">
        <v>1354</v>
      </c>
    </row>
    <row r="5209" spans="1:15" x14ac:dyDescent="0.3">
      <c r="A5209" s="9">
        <v>45855.875</v>
      </c>
      <c r="B5209" s="2" t="s">
        <v>3</v>
      </c>
      <c r="C5209" s="2" t="s">
        <v>4</v>
      </c>
      <c r="D5209" s="2" t="s">
        <v>1708</v>
      </c>
      <c r="E5209" s="12" t="s">
        <v>22</v>
      </c>
      <c r="F5209" s="12" t="s">
        <v>1899</v>
      </c>
      <c r="G5209" s="2" t="s">
        <v>23</v>
      </c>
      <c r="H5209" s="2" t="s">
        <v>29</v>
      </c>
      <c r="I5209" s="2" t="s">
        <v>41</v>
      </c>
      <c r="J5209" s="17">
        <v>21.25</v>
      </c>
      <c r="K5209" s="3" t="s">
        <v>3171</v>
      </c>
      <c r="L5209" s="30">
        <f>IF(M5209="1000 szt.",((J5209/N5209)/1000),IF(M5209="gram",((J5209/N5209)*1000),J5209/N5209))</f>
        <v>668.23899371069183</v>
      </c>
      <c r="M5209" s="6" t="s">
        <v>31</v>
      </c>
      <c r="N5209" s="11">
        <v>3.1800000000000002E-2</v>
      </c>
      <c r="O5209" s="56" t="s">
        <v>1354</v>
      </c>
    </row>
    <row r="5210" spans="1:15" x14ac:dyDescent="0.3">
      <c r="A5210" s="9">
        <v>45855.90625</v>
      </c>
      <c r="B5210" s="2" t="s">
        <v>9</v>
      </c>
      <c r="C5210" s="2" t="s">
        <v>4</v>
      </c>
      <c r="D5210" s="2" t="s">
        <v>1709</v>
      </c>
      <c r="E5210" s="12" t="s">
        <v>224</v>
      </c>
      <c r="F5210" s="12" t="s">
        <v>1914</v>
      </c>
      <c r="G5210" s="2" t="s">
        <v>23</v>
      </c>
      <c r="H5210" s="2" t="s">
        <v>11</v>
      </c>
      <c r="I5210" s="2" t="s">
        <v>11</v>
      </c>
      <c r="J5210" s="17">
        <v>1500</v>
      </c>
      <c r="K5210" s="3" t="s">
        <v>3172</v>
      </c>
      <c r="L5210" s="30">
        <f>IF(M5210="1000 szt.",((J5210/N5210)/1000),IF(M5210="gram",((J5210/N5210)*1000),J5210/N5210))</f>
        <v>1500</v>
      </c>
      <c r="M5210" s="6" t="s">
        <v>19</v>
      </c>
      <c r="N5210" s="11">
        <v>1</v>
      </c>
      <c r="O5210" s="56" t="s">
        <v>1354</v>
      </c>
    </row>
    <row r="5211" spans="1:15" x14ac:dyDescent="0.3">
      <c r="A5211" s="9">
        <v>45856.364583333336</v>
      </c>
      <c r="B5211" s="2" t="s">
        <v>27</v>
      </c>
      <c r="C5211" s="2" t="s">
        <v>32</v>
      </c>
      <c r="D5211" s="2" t="s">
        <v>1716</v>
      </c>
      <c r="E5211" s="12" t="s">
        <v>1215</v>
      </c>
      <c r="G5211" s="2" t="s">
        <v>26</v>
      </c>
      <c r="H5211" s="2" t="s">
        <v>7</v>
      </c>
      <c r="I5211" s="2" t="s">
        <v>7</v>
      </c>
      <c r="J5211" s="17">
        <v>26360.7</v>
      </c>
      <c r="L5211" s="30">
        <f>IF(M5211="1000 szt.",((J5211/N5211)/1000),IF(M5211="gram",((J5211/N5211)*1000),J5211/N5211))</f>
        <v>0.87868999999999997</v>
      </c>
      <c r="M5211" s="6" t="s">
        <v>19</v>
      </c>
      <c r="N5211" s="11">
        <v>30000</v>
      </c>
      <c r="O5211" s="56" t="s">
        <v>1354</v>
      </c>
    </row>
    <row r="5212" spans="1:15" x14ac:dyDescent="0.3">
      <c r="A5212" s="9">
        <v>45856.645833333336</v>
      </c>
      <c r="B5212" s="2" t="s">
        <v>27</v>
      </c>
      <c r="C5212" s="2" t="s">
        <v>28</v>
      </c>
      <c r="D5212" s="2" t="s">
        <v>1716</v>
      </c>
      <c r="E5212" s="12" t="s">
        <v>267</v>
      </c>
      <c r="G5212" s="2" t="s">
        <v>27</v>
      </c>
      <c r="H5212" s="2" t="s">
        <v>7</v>
      </c>
      <c r="I5212" s="2" t="s">
        <v>7</v>
      </c>
      <c r="J5212" s="17">
        <v>51719.69</v>
      </c>
      <c r="L5212" s="30">
        <f>IF(M5212="1000 szt.",((J5212/N5212)/1000),IF(M5212="gram",((J5212/N5212)*1000),J5212/N5212))</f>
        <v>0.87868994223581387</v>
      </c>
      <c r="M5212" s="6" t="s">
        <v>19</v>
      </c>
      <c r="N5212" s="11">
        <v>58860</v>
      </c>
      <c r="O5212" s="56" t="s">
        <v>1166</v>
      </c>
    </row>
    <row r="5213" spans="1:15" x14ac:dyDescent="0.3">
      <c r="A5213" s="9">
        <v>45856.645833333336</v>
      </c>
      <c r="B5213" s="2" t="s">
        <v>27</v>
      </c>
      <c r="C5213" s="2" t="s">
        <v>28</v>
      </c>
      <c r="D5213" s="2" t="s">
        <v>1716</v>
      </c>
      <c r="E5213" s="12" t="s">
        <v>267</v>
      </c>
      <c r="G5213" s="2" t="s">
        <v>27</v>
      </c>
      <c r="H5213" s="2" t="s">
        <v>55</v>
      </c>
      <c r="I5213" s="2" t="s">
        <v>56</v>
      </c>
      <c r="J5213" s="17">
        <v>4688</v>
      </c>
      <c r="L5213" s="30">
        <f>IF(M5213="1000 szt.",((J5213/N5213)/1000),IF(M5213="gram",((J5213/N5213)*1000),J5213/N5213))</f>
        <v>16</v>
      </c>
      <c r="M5213" s="6" t="s">
        <v>46</v>
      </c>
      <c r="N5213" s="11">
        <v>293</v>
      </c>
      <c r="O5213" s="56" t="s">
        <v>1166</v>
      </c>
    </row>
    <row r="5214" spans="1:15" x14ac:dyDescent="0.3">
      <c r="A5214" s="9">
        <v>45856.448611111111</v>
      </c>
      <c r="B5214" s="2" t="s">
        <v>27</v>
      </c>
      <c r="C5214" s="2" t="s">
        <v>32</v>
      </c>
      <c r="D5214" s="2" t="s">
        <v>1708</v>
      </c>
      <c r="E5214" s="12" t="s">
        <v>95</v>
      </c>
      <c r="G5214" s="2" t="s">
        <v>26</v>
      </c>
      <c r="H5214" s="2" t="s">
        <v>7</v>
      </c>
      <c r="I5214" s="2" t="s">
        <v>7</v>
      </c>
      <c r="J5214" s="17">
        <v>26360.7</v>
      </c>
      <c r="K5214" s="3" t="s">
        <v>3173</v>
      </c>
      <c r="L5214" s="30">
        <f>IF(M5214="1000 szt.",((J5214/N5214)/1000),IF(M5214="gram",((J5214/N5214)*1000),J5214/N5214))</f>
        <v>0.87868999999999997</v>
      </c>
      <c r="M5214" s="6" t="s">
        <v>19</v>
      </c>
      <c r="N5214" s="11">
        <v>30000</v>
      </c>
      <c r="O5214" s="56" t="s">
        <v>1354</v>
      </c>
    </row>
    <row r="5215" spans="1:15" x14ac:dyDescent="0.3">
      <c r="A5215" s="9">
        <v>45857.243055555555</v>
      </c>
      <c r="B5215" s="2" t="s">
        <v>27</v>
      </c>
      <c r="C5215" s="2" t="s">
        <v>32</v>
      </c>
      <c r="D5215" s="2" t="s">
        <v>1716</v>
      </c>
      <c r="E5215" s="12" t="s">
        <v>277</v>
      </c>
      <c r="G5215" s="2" t="s">
        <v>26</v>
      </c>
      <c r="H5215" s="2" t="s">
        <v>7</v>
      </c>
      <c r="I5215" s="2" t="s">
        <v>7</v>
      </c>
      <c r="J5215" s="17">
        <v>26360.7</v>
      </c>
      <c r="K5215" s="3" t="s">
        <v>1445</v>
      </c>
      <c r="L5215" s="30">
        <f>IF(M5215="1000 szt.",((J5215/N5215)/1000),IF(M5215="gram",((J5215/N5215)*1000),J5215/N5215))</f>
        <v>0.87868999999999997</v>
      </c>
      <c r="M5215" s="6" t="s">
        <v>19</v>
      </c>
      <c r="N5215" s="11">
        <v>30000</v>
      </c>
      <c r="O5215" s="56" t="s">
        <v>1354</v>
      </c>
    </row>
    <row r="5216" spans="1:15" x14ac:dyDescent="0.3">
      <c r="A5216" s="9">
        <v>45857.083333333336</v>
      </c>
      <c r="B5216" s="2" t="s">
        <v>27</v>
      </c>
      <c r="C5216" s="2" t="s">
        <v>32</v>
      </c>
      <c r="D5216" s="2" t="s">
        <v>1716</v>
      </c>
      <c r="E5216" s="12" t="s">
        <v>59</v>
      </c>
      <c r="G5216" s="2" t="s">
        <v>26</v>
      </c>
      <c r="H5216" s="2" t="s">
        <v>7</v>
      </c>
      <c r="I5216" s="2" t="s">
        <v>7</v>
      </c>
      <c r="J5216" s="17">
        <v>26360.7</v>
      </c>
      <c r="L5216" s="30">
        <f>IF(M5216="1000 szt.",((J5216/N5216)/1000),IF(M5216="gram",((J5216/N5216)*1000),J5216/N5216))</f>
        <v>0.87868999999999997</v>
      </c>
      <c r="M5216" s="6" t="s">
        <v>19</v>
      </c>
      <c r="N5216" s="11">
        <v>30000</v>
      </c>
      <c r="O5216" s="56" t="s">
        <v>1354</v>
      </c>
    </row>
    <row r="5217" spans="1:15" x14ac:dyDescent="0.3">
      <c r="A5217" s="9">
        <v>45857.447916666664</v>
      </c>
      <c r="B5217" s="2" t="s">
        <v>3</v>
      </c>
      <c r="C5217" s="2" t="s">
        <v>4</v>
      </c>
      <c r="D5217" s="2" t="s">
        <v>1709</v>
      </c>
      <c r="E5217" s="12" t="s">
        <v>103</v>
      </c>
      <c r="F5217" s="12" t="s">
        <v>1897</v>
      </c>
      <c r="G5217" s="2" t="s">
        <v>23</v>
      </c>
      <c r="H5217" s="2" t="s">
        <v>17</v>
      </c>
      <c r="I5217" s="2" t="s">
        <v>18</v>
      </c>
      <c r="J5217" s="17">
        <v>2.5</v>
      </c>
      <c r="K5217" s="3" t="s">
        <v>3174</v>
      </c>
      <c r="L5217" s="30">
        <f>IF(M5217="1000 szt.",((J5217/N5217)/1000),IF(M5217="gram",((J5217/N5217)*1000),J5217/N5217))</f>
        <v>2.5</v>
      </c>
      <c r="M5217" s="6" t="s">
        <v>19</v>
      </c>
      <c r="N5217" s="11">
        <v>1</v>
      </c>
      <c r="O5217" s="56" t="s">
        <v>1354</v>
      </c>
    </row>
    <row r="5218" spans="1:15" x14ac:dyDescent="0.3">
      <c r="A5218" s="9">
        <v>45857.284722222219</v>
      </c>
      <c r="B5218" s="2" t="s">
        <v>3</v>
      </c>
      <c r="C5218" s="2" t="s">
        <v>4</v>
      </c>
      <c r="D5218" s="2" t="s">
        <v>1711</v>
      </c>
      <c r="E5218" s="12" t="s">
        <v>13</v>
      </c>
      <c r="F5218" s="12" t="s">
        <v>1902</v>
      </c>
      <c r="G5218" s="2" t="s">
        <v>6</v>
      </c>
      <c r="H5218" s="2" t="s">
        <v>11</v>
      </c>
      <c r="I5218" s="2" t="s">
        <v>11</v>
      </c>
      <c r="J5218" s="17">
        <v>43359.18</v>
      </c>
      <c r="K5218" s="3" t="s">
        <v>3175</v>
      </c>
      <c r="L5218" s="30">
        <f>IF(M5218="1000 szt.",((J5218/N5218)/1000),IF(M5218="gram",((J5218/N5218)*1000),J5218/N5218))</f>
        <v>4.2508999999999997</v>
      </c>
      <c r="M5218" s="6" t="s">
        <v>19</v>
      </c>
      <c r="N5218" s="11">
        <v>10200</v>
      </c>
      <c r="O5218" s="56" t="s">
        <v>1354</v>
      </c>
    </row>
    <row r="5219" spans="1:15" x14ac:dyDescent="0.3">
      <c r="A5219" s="9">
        <v>45856.916666666664</v>
      </c>
      <c r="B5219" s="2" t="s">
        <v>27</v>
      </c>
      <c r="C5219" s="2" t="s">
        <v>28</v>
      </c>
      <c r="D5219" s="2" t="s">
        <v>1710</v>
      </c>
      <c r="E5219" s="12" t="s">
        <v>429</v>
      </c>
      <c r="G5219" s="2" t="s">
        <v>27</v>
      </c>
      <c r="H5219" s="2" t="s">
        <v>10</v>
      </c>
      <c r="I5219" s="37" t="s">
        <v>219</v>
      </c>
      <c r="J5219" s="17">
        <v>168</v>
      </c>
      <c r="K5219" s="3" t="s">
        <v>3176</v>
      </c>
      <c r="L5219" s="30">
        <f>IF(M5219="1000 szt.",((J5219/N5219)/1000),IF(M5219="gram",((J5219/N5219)*1000),J5219/N5219))</f>
        <v>35000</v>
      </c>
      <c r="M5219" s="6" t="s">
        <v>31</v>
      </c>
      <c r="N5219" s="11">
        <v>4.7999999999999996E-3</v>
      </c>
      <c r="O5219" s="56" t="s">
        <v>1354</v>
      </c>
    </row>
    <row r="5220" spans="1:15" ht="30.6" x14ac:dyDescent="0.3">
      <c r="A5220" s="9">
        <v>45856.916666666664</v>
      </c>
      <c r="B5220" s="2" t="s">
        <v>27</v>
      </c>
      <c r="C5220" s="2" t="s">
        <v>28</v>
      </c>
      <c r="D5220" s="2" t="s">
        <v>1710</v>
      </c>
      <c r="E5220" s="12" t="s">
        <v>429</v>
      </c>
      <c r="G5220" s="2" t="s">
        <v>27</v>
      </c>
      <c r="H5220" s="2" t="s">
        <v>10</v>
      </c>
      <c r="I5220" s="2" t="s">
        <v>456</v>
      </c>
      <c r="J5220" s="17">
        <v>165</v>
      </c>
      <c r="K5220" s="3" t="s">
        <v>3177</v>
      </c>
      <c r="L5220" s="30">
        <f>IF(M5220="1000 szt.",((J5220/N5220)/1000),IF(M5220="gram",((J5220/N5220)*1000),J5220/N5220))</f>
        <v>110000</v>
      </c>
      <c r="M5220" s="6" t="s">
        <v>31</v>
      </c>
      <c r="N5220" s="11">
        <v>1.5E-3</v>
      </c>
      <c r="O5220" s="56" t="s">
        <v>1354</v>
      </c>
    </row>
    <row r="5221" spans="1:15" x14ac:dyDescent="0.3">
      <c r="A5221" s="9">
        <v>45857.145833333336</v>
      </c>
      <c r="B5221" s="2" t="s">
        <v>27</v>
      </c>
      <c r="C5221" s="2" t="s">
        <v>32</v>
      </c>
      <c r="D5221" s="2" t="s">
        <v>1716</v>
      </c>
      <c r="E5221" s="12" t="s">
        <v>59</v>
      </c>
      <c r="G5221" s="2" t="s">
        <v>26</v>
      </c>
      <c r="H5221" s="2" t="s">
        <v>7</v>
      </c>
      <c r="I5221" s="2" t="s">
        <v>7</v>
      </c>
      <c r="J5221" s="17">
        <v>52721.4</v>
      </c>
      <c r="L5221" s="30">
        <f>IF(M5221="1000 szt.",((J5221/N5221)/1000),IF(M5221="gram",((J5221/N5221)*1000),J5221/N5221))</f>
        <v>0.87868999999999997</v>
      </c>
      <c r="M5221" s="6" t="s">
        <v>19</v>
      </c>
      <c r="N5221" s="11">
        <v>60000</v>
      </c>
      <c r="O5221" s="56" t="s">
        <v>1354</v>
      </c>
    </row>
    <row r="5222" spans="1:15" ht="20.399999999999999" x14ac:dyDescent="0.3">
      <c r="A5222" s="9">
        <v>45857.604166666664</v>
      </c>
      <c r="B5222" s="2" t="s">
        <v>27</v>
      </c>
      <c r="C5222" s="2" t="s">
        <v>32</v>
      </c>
      <c r="D5222" s="2" t="s">
        <v>1708</v>
      </c>
      <c r="E5222" s="12" t="s">
        <v>382</v>
      </c>
      <c r="G5222" s="2" t="s">
        <v>26</v>
      </c>
      <c r="H5222" s="2" t="s">
        <v>7</v>
      </c>
      <c r="I5222" s="2" t="s">
        <v>7</v>
      </c>
      <c r="J5222" s="17">
        <v>26360.7</v>
      </c>
      <c r="K5222" s="3" t="s">
        <v>3178</v>
      </c>
      <c r="L5222" s="30">
        <f>IF(M5222="1000 szt.",((J5222/N5222)/1000),IF(M5222="gram",((J5222/N5222)*1000),J5222/N5222))</f>
        <v>0.87868999999999997</v>
      </c>
      <c r="M5222" s="6" t="s">
        <v>19</v>
      </c>
      <c r="N5222" s="11">
        <v>30000</v>
      </c>
      <c r="O5222" s="56" t="s">
        <v>1354</v>
      </c>
    </row>
    <row r="5223" spans="1:15" x14ac:dyDescent="0.3">
      <c r="A5223" s="9">
        <v>45857.805555555555</v>
      </c>
      <c r="B5223" s="2" t="s">
        <v>27</v>
      </c>
      <c r="C5223" s="2" t="s">
        <v>32</v>
      </c>
      <c r="D5223" s="2" t="s">
        <v>1716</v>
      </c>
      <c r="E5223" s="12" t="s">
        <v>59</v>
      </c>
      <c r="G5223" s="2" t="s">
        <v>26</v>
      </c>
      <c r="H5223" s="2" t="s">
        <v>10</v>
      </c>
      <c r="I5223" s="2" t="s">
        <v>11</v>
      </c>
      <c r="J5223" s="17">
        <v>173.34</v>
      </c>
      <c r="K5223" s="3" t="s">
        <v>355</v>
      </c>
      <c r="L5223" s="30">
        <f>IF(M5223="1000 szt.",((J5223/N5223)/1000),IF(M5223="gram",((J5223/N5223)*1000),J5223/N5223))</f>
        <v>180000</v>
      </c>
      <c r="M5223" s="6" t="s">
        <v>31</v>
      </c>
      <c r="N5223" s="11">
        <v>9.6299999999999999E-4</v>
      </c>
      <c r="O5223" s="56" t="s">
        <v>1354</v>
      </c>
    </row>
    <row r="5224" spans="1:15" x14ac:dyDescent="0.3">
      <c r="A5224" s="9">
        <v>45857.75</v>
      </c>
      <c r="B5224" s="2" t="s">
        <v>3</v>
      </c>
      <c r="C5224" s="2" t="s">
        <v>4</v>
      </c>
      <c r="D5224" s="2" t="s">
        <v>1708</v>
      </c>
      <c r="E5224" s="12" t="s">
        <v>22</v>
      </c>
      <c r="F5224" s="12" t="s">
        <v>1899</v>
      </c>
      <c r="G5224" s="2" t="s">
        <v>23</v>
      </c>
      <c r="H5224" s="2" t="s">
        <v>64</v>
      </c>
      <c r="I5224" s="2" t="s">
        <v>1940</v>
      </c>
      <c r="J5224" s="17">
        <v>50</v>
      </c>
      <c r="K5224" s="3" t="s">
        <v>3179</v>
      </c>
      <c r="L5224" s="30">
        <f>IF(M5224="1000 szt.",((J5224/N5224)/1000),IF(M5224="gram",((J5224/N5224)*1000),J5224/N5224))</f>
        <v>50</v>
      </c>
      <c r="M5224" s="6" t="s">
        <v>19</v>
      </c>
      <c r="N5224" s="11">
        <v>1</v>
      </c>
      <c r="O5224" s="56" t="s">
        <v>1354</v>
      </c>
    </row>
    <row r="5225" spans="1:15" x14ac:dyDescent="0.3">
      <c r="A5225" s="9">
        <v>45857.240277777775</v>
      </c>
      <c r="B5225" s="2" t="s">
        <v>9</v>
      </c>
      <c r="C5225" s="2" t="s">
        <v>4</v>
      </c>
      <c r="D5225" s="2" t="s">
        <v>1710</v>
      </c>
      <c r="E5225" s="12" t="s">
        <v>167</v>
      </c>
      <c r="F5225" s="12" t="s">
        <v>1694</v>
      </c>
      <c r="G5225" s="2" t="s">
        <v>16</v>
      </c>
      <c r="H5225" s="2" t="s">
        <v>17</v>
      </c>
      <c r="I5225" s="2" t="s">
        <v>18</v>
      </c>
      <c r="J5225" s="17">
        <v>2.5</v>
      </c>
      <c r="K5225" s="3" t="s">
        <v>3180</v>
      </c>
      <c r="L5225" s="30">
        <f>IF(M5225="1000 szt.",((J5225/N5225)/1000),IF(M5225="gram",((J5225/N5225)*1000),J5225/N5225))</f>
        <v>2.5</v>
      </c>
      <c r="M5225" s="6" t="s">
        <v>19</v>
      </c>
      <c r="N5225" s="11">
        <v>1</v>
      </c>
      <c r="O5225" s="56" t="s">
        <v>1354</v>
      </c>
    </row>
    <row r="5226" spans="1:15" x14ac:dyDescent="0.3">
      <c r="A5226" s="9">
        <v>45858.375</v>
      </c>
      <c r="B5226" s="2" t="s">
        <v>3</v>
      </c>
      <c r="C5226" s="2" t="s">
        <v>4</v>
      </c>
      <c r="D5226" s="2" t="s">
        <v>1709</v>
      </c>
      <c r="E5226" s="12" t="s">
        <v>103</v>
      </c>
      <c r="F5226" s="12" t="s">
        <v>1897</v>
      </c>
      <c r="G5226" s="2" t="s">
        <v>23</v>
      </c>
      <c r="H5226" s="2" t="s">
        <v>17</v>
      </c>
      <c r="I5226" s="2" t="s">
        <v>18</v>
      </c>
      <c r="J5226" s="17">
        <v>2.5</v>
      </c>
      <c r="K5226" s="3" t="s">
        <v>3181</v>
      </c>
      <c r="L5226" s="30">
        <f>IF(M5226="1000 szt.",((J5226/N5226)/1000),IF(M5226="gram",((J5226/N5226)*1000),J5226/N5226))</f>
        <v>2.5</v>
      </c>
      <c r="M5226" s="6" t="s">
        <v>19</v>
      </c>
      <c r="N5226" s="11">
        <v>1</v>
      </c>
      <c r="O5226" s="56" t="s">
        <v>1354</v>
      </c>
    </row>
    <row r="5227" spans="1:15" x14ac:dyDescent="0.3">
      <c r="A5227" s="9">
        <v>45858.003472222219</v>
      </c>
      <c r="B5227" s="2" t="s">
        <v>27</v>
      </c>
      <c r="C5227" s="2" t="s">
        <v>32</v>
      </c>
      <c r="D5227" s="2" t="s">
        <v>1716</v>
      </c>
      <c r="E5227" s="12" t="s">
        <v>59</v>
      </c>
      <c r="G5227" s="2" t="s">
        <v>26</v>
      </c>
      <c r="H5227" s="2" t="s">
        <v>7</v>
      </c>
      <c r="I5227" s="2" t="s">
        <v>7</v>
      </c>
      <c r="J5227" s="17">
        <v>52721.4</v>
      </c>
      <c r="L5227" s="30">
        <f>IF(M5227="1000 szt.",((J5227/N5227)/1000),IF(M5227="gram",((J5227/N5227)*1000),J5227/N5227))</f>
        <v>0.87868999999999997</v>
      </c>
      <c r="M5227" s="6" t="s">
        <v>19</v>
      </c>
      <c r="N5227" s="11">
        <v>60000</v>
      </c>
      <c r="O5227" s="56" t="s">
        <v>1354</v>
      </c>
    </row>
    <row r="5228" spans="1:15" x14ac:dyDescent="0.3">
      <c r="A5228" s="9">
        <v>45858.180555555555</v>
      </c>
      <c r="B5228" s="2" t="s">
        <v>27</v>
      </c>
      <c r="C5228" s="2" t="s">
        <v>32</v>
      </c>
      <c r="D5228" s="2" t="s">
        <v>1716</v>
      </c>
      <c r="E5228" s="12" t="s">
        <v>59</v>
      </c>
      <c r="G5228" s="2" t="s">
        <v>26</v>
      </c>
      <c r="H5228" s="2" t="s">
        <v>7</v>
      </c>
      <c r="I5228" s="2" t="s">
        <v>7</v>
      </c>
      <c r="J5228" s="17">
        <v>26360.7</v>
      </c>
      <c r="L5228" s="30">
        <f>IF(M5228="1000 szt.",((J5228/N5228)/1000),IF(M5228="gram",((J5228/N5228)*1000),J5228/N5228))</f>
        <v>0.87868999999999997</v>
      </c>
      <c r="M5228" s="6" t="s">
        <v>19</v>
      </c>
      <c r="N5228" s="11">
        <v>30000</v>
      </c>
      <c r="O5228" s="56" t="s">
        <v>1354</v>
      </c>
    </row>
    <row r="5229" spans="1:15" x14ac:dyDescent="0.3">
      <c r="A5229" s="9">
        <v>45858.055555555555</v>
      </c>
      <c r="B5229" s="2" t="s">
        <v>27</v>
      </c>
      <c r="C5229" s="2" t="s">
        <v>32</v>
      </c>
      <c r="D5229" s="2" t="s">
        <v>1716</v>
      </c>
      <c r="E5229" s="12" t="s">
        <v>59</v>
      </c>
      <c r="G5229" s="2" t="s">
        <v>26</v>
      </c>
      <c r="H5229" s="2" t="s">
        <v>7</v>
      </c>
      <c r="I5229" s="2" t="s">
        <v>7</v>
      </c>
      <c r="J5229" s="17">
        <v>26360.7</v>
      </c>
      <c r="L5229" s="30">
        <f>IF(M5229="1000 szt.",((J5229/N5229)/1000),IF(M5229="gram",((J5229/N5229)*1000),J5229/N5229))</f>
        <v>0.87868999999999997</v>
      </c>
      <c r="M5229" s="6" t="s">
        <v>19</v>
      </c>
      <c r="N5229" s="11">
        <v>30000</v>
      </c>
      <c r="O5229" s="56" t="s">
        <v>1354</v>
      </c>
    </row>
    <row r="5230" spans="1:15" x14ac:dyDescent="0.3">
      <c r="A5230" s="9">
        <v>45858.145833333336</v>
      </c>
      <c r="B5230" s="2" t="s">
        <v>27</v>
      </c>
      <c r="C5230" s="2" t="s">
        <v>32</v>
      </c>
      <c r="D5230" s="2" t="s">
        <v>1708</v>
      </c>
      <c r="E5230" s="12" t="s">
        <v>174</v>
      </c>
      <c r="G5230" s="2" t="s">
        <v>26</v>
      </c>
      <c r="H5230" s="2" t="s">
        <v>7</v>
      </c>
      <c r="I5230" s="2" t="s">
        <v>7</v>
      </c>
      <c r="J5230" s="17">
        <v>52721.4</v>
      </c>
      <c r="K5230" s="3" t="s">
        <v>3182</v>
      </c>
      <c r="L5230" s="30">
        <f>IF(M5230="1000 szt.",((J5230/N5230)/1000),IF(M5230="gram",((J5230/N5230)*1000),J5230/N5230))</f>
        <v>0.87868999999999997</v>
      </c>
      <c r="M5230" s="6" t="s">
        <v>19</v>
      </c>
      <c r="N5230" s="11">
        <v>60000</v>
      </c>
      <c r="O5230" s="56" t="s">
        <v>1354</v>
      </c>
    </row>
    <row r="5231" spans="1:15" x14ac:dyDescent="0.3">
      <c r="A5231" s="9">
        <v>45858.555555555555</v>
      </c>
      <c r="B5231" s="2" t="s">
        <v>3</v>
      </c>
      <c r="C5231" s="2" t="s">
        <v>4</v>
      </c>
      <c r="D5231" s="2" t="s">
        <v>1709</v>
      </c>
      <c r="E5231" s="12" t="s">
        <v>103</v>
      </c>
      <c r="G5231" s="2" t="s">
        <v>23</v>
      </c>
      <c r="H5231" s="2" t="s">
        <v>17</v>
      </c>
      <c r="I5231" s="2" t="s">
        <v>18</v>
      </c>
      <c r="J5231" s="17">
        <v>2.5</v>
      </c>
      <c r="K5231" s="3" t="s">
        <v>3183</v>
      </c>
      <c r="L5231" s="30">
        <f>IF(M5231="1000 szt.",((J5231/N5231)/1000),IF(M5231="gram",((J5231/N5231)*1000),J5231/N5231))</f>
        <v>2.5</v>
      </c>
      <c r="M5231" s="6" t="s">
        <v>19</v>
      </c>
      <c r="N5231" s="11">
        <v>1</v>
      </c>
      <c r="O5231" s="56" t="s">
        <v>1354</v>
      </c>
    </row>
    <row r="5232" spans="1:15" x14ac:dyDescent="0.3">
      <c r="A5232" s="9">
        <v>45858.555555555555</v>
      </c>
      <c r="B5232" s="2" t="s">
        <v>3</v>
      </c>
      <c r="C5232" s="2" t="s">
        <v>4</v>
      </c>
      <c r="D5232" s="2" t="s">
        <v>1709</v>
      </c>
      <c r="E5232" s="12" t="s">
        <v>103</v>
      </c>
      <c r="F5232" s="12" t="s">
        <v>1897</v>
      </c>
      <c r="G5232" s="2" t="s">
        <v>23</v>
      </c>
      <c r="H5232" s="2" t="s">
        <v>17</v>
      </c>
      <c r="I5232" s="2" t="s">
        <v>18</v>
      </c>
      <c r="J5232" s="17">
        <v>2.5</v>
      </c>
      <c r="K5232" s="3" t="s">
        <v>3184</v>
      </c>
      <c r="L5232" s="30">
        <f>IF(M5232="1000 szt.",((J5232/N5232)/1000),IF(M5232="gram",((J5232/N5232)*1000),J5232/N5232))</f>
        <v>2.5</v>
      </c>
      <c r="M5232" s="6" t="s">
        <v>19</v>
      </c>
      <c r="N5232" s="11">
        <v>1</v>
      </c>
      <c r="O5232" s="56" t="s">
        <v>1354</v>
      </c>
    </row>
    <row r="5233" spans="1:15" x14ac:dyDescent="0.3">
      <c r="A5233" s="9">
        <v>45858.555555555555</v>
      </c>
      <c r="B5233" s="2" t="s">
        <v>3</v>
      </c>
      <c r="C5233" s="2" t="s">
        <v>4</v>
      </c>
      <c r="D5233" s="2" t="s">
        <v>1709</v>
      </c>
      <c r="E5233" s="12" t="s">
        <v>103</v>
      </c>
      <c r="F5233" s="12" t="s">
        <v>1897</v>
      </c>
      <c r="G5233" s="2" t="s">
        <v>23</v>
      </c>
      <c r="H5233" s="2" t="s">
        <v>17</v>
      </c>
      <c r="I5233" s="2" t="s">
        <v>18</v>
      </c>
      <c r="J5233" s="17">
        <v>2.5</v>
      </c>
      <c r="K5233" s="3" t="s">
        <v>3185</v>
      </c>
      <c r="L5233" s="30">
        <f>IF(M5233="1000 szt.",((J5233/N5233)/1000),IF(M5233="gram",((J5233/N5233)*1000),J5233/N5233))</f>
        <v>2.5</v>
      </c>
      <c r="M5233" s="6" t="s">
        <v>19</v>
      </c>
      <c r="N5233" s="11">
        <v>1</v>
      </c>
      <c r="O5233" s="56" t="s">
        <v>1354</v>
      </c>
    </row>
    <row r="5234" spans="1:15" x14ac:dyDescent="0.3">
      <c r="A5234" s="9">
        <v>45858.034722222219</v>
      </c>
      <c r="B5234" s="2" t="s">
        <v>3</v>
      </c>
      <c r="C5234" s="2" t="s">
        <v>32</v>
      </c>
      <c r="D5234" s="2" t="s">
        <v>1716</v>
      </c>
      <c r="E5234" s="12" t="s">
        <v>674</v>
      </c>
      <c r="G5234" s="2" t="s">
        <v>26</v>
      </c>
      <c r="H5234" s="2" t="s">
        <v>7</v>
      </c>
      <c r="I5234" s="2" t="s">
        <v>7</v>
      </c>
      <c r="J5234" s="17">
        <v>26360.7</v>
      </c>
      <c r="K5234" s="3" t="s">
        <v>3186</v>
      </c>
      <c r="L5234" s="30">
        <f>IF(M5234="1000 szt.",((J5234/N5234)/1000),IF(M5234="gram",((J5234/N5234)*1000),J5234/N5234))</f>
        <v>0.87868999999999997</v>
      </c>
      <c r="M5234" s="6" t="s">
        <v>19</v>
      </c>
      <c r="N5234" s="11">
        <v>30000</v>
      </c>
      <c r="O5234" s="56" t="s">
        <v>1354</v>
      </c>
    </row>
    <row r="5235" spans="1:15" x14ac:dyDescent="0.3">
      <c r="A5235" s="9">
        <v>45858.999305555553</v>
      </c>
      <c r="B5235" s="2" t="s">
        <v>3</v>
      </c>
      <c r="C5235" s="2" t="s">
        <v>4</v>
      </c>
      <c r="D5235" s="2" t="s">
        <v>1709</v>
      </c>
      <c r="E5235" s="12" t="s">
        <v>60</v>
      </c>
      <c r="F5235" s="12" t="s">
        <v>1894</v>
      </c>
      <c r="G5235" s="2" t="s">
        <v>23</v>
      </c>
      <c r="H5235" s="2" t="s">
        <v>29</v>
      </c>
      <c r="I5235" s="2" t="s">
        <v>234</v>
      </c>
      <c r="J5235" s="17">
        <v>63.6</v>
      </c>
      <c r="K5235" s="3" t="s">
        <v>3187</v>
      </c>
      <c r="L5235" s="30">
        <f>IF(M5235="1000 szt.",((J5235/N5235)/1000),IF(M5235="gram",((J5235/N5235)*1000),J5235/N5235))</f>
        <v>3000</v>
      </c>
      <c r="M5235" s="6" t="s">
        <v>31</v>
      </c>
      <c r="N5235" s="11">
        <v>2.12E-2</v>
      </c>
      <c r="O5235" s="56" t="s">
        <v>1354</v>
      </c>
    </row>
    <row r="5236" spans="1:15" x14ac:dyDescent="0.3">
      <c r="A5236" s="9">
        <v>45859.461805555555</v>
      </c>
      <c r="B5236" s="2" t="s">
        <v>27</v>
      </c>
      <c r="C5236" s="2" t="s">
        <v>32</v>
      </c>
      <c r="D5236" s="2" t="s">
        <v>1709</v>
      </c>
      <c r="E5236" s="12" t="s">
        <v>99</v>
      </c>
      <c r="G5236" s="2" t="s">
        <v>23</v>
      </c>
      <c r="H5236" s="2" t="s">
        <v>55</v>
      </c>
      <c r="I5236" s="2" t="s">
        <v>57</v>
      </c>
      <c r="J5236" s="17">
        <v>220</v>
      </c>
      <c r="L5236" s="30">
        <f>IF(M5236="1000 szt.",((J5236/N5236)/1000),IF(M5236="gram",((J5236/N5236)*1000),J5236/N5236))</f>
        <v>40</v>
      </c>
      <c r="M5236" s="6" t="s">
        <v>46</v>
      </c>
      <c r="N5236" s="11">
        <v>5.5</v>
      </c>
      <c r="O5236" s="56" t="s">
        <v>1354</v>
      </c>
    </row>
    <row r="5237" spans="1:15" x14ac:dyDescent="0.3">
      <c r="A5237" s="9">
        <v>45859.461805555555</v>
      </c>
      <c r="B5237" s="2" t="s">
        <v>27</v>
      </c>
      <c r="C5237" s="2" t="s">
        <v>32</v>
      </c>
      <c r="D5237" s="2" t="s">
        <v>1709</v>
      </c>
      <c r="E5237" s="12" t="s">
        <v>99</v>
      </c>
      <c r="G5237" s="2" t="s">
        <v>23</v>
      </c>
      <c r="H5237" s="2" t="s">
        <v>55</v>
      </c>
      <c r="I5237" s="2" t="s">
        <v>717</v>
      </c>
      <c r="J5237" s="17">
        <v>20</v>
      </c>
      <c r="L5237" s="30">
        <f>IF(M5237="1000 szt.",((J5237/N5237)/1000),IF(M5237="gram",((J5237/N5237)*1000),J5237/N5237))</f>
        <v>40</v>
      </c>
      <c r="M5237" s="6" t="s">
        <v>46</v>
      </c>
      <c r="N5237" s="11">
        <v>0.5</v>
      </c>
      <c r="O5237" s="56" t="s">
        <v>1354</v>
      </c>
    </row>
    <row r="5238" spans="1:15" x14ac:dyDescent="0.3">
      <c r="A5238" s="9">
        <v>45859.729166666664</v>
      </c>
      <c r="B5238" s="2" t="s">
        <v>3</v>
      </c>
      <c r="C5238" s="2" t="s">
        <v>4</v>
      </c>
      <c r="D5238" s="2" t="s">
        <v>1708</v>
      </c>
      <c r="E5238" s="12" t="s">
        <v>66</v>
      </c>
      <c r="F5238" s="12" t="s">
        <v>1900</v>
      </c>
      <c r="G5238" s="2" t="s">
        <v>23</v>
      </c>
      <c r="H5238" s="2" t="s">
        <v>64</v>
      </c>
      <c r="I5238" s="2" t="s">
        <v>1940</v>
      </c>
      <c r="J5238" s="17">
        <v>60</v>
      </c>
      <c r="K5238" s="3" t="s">
        <v>2923</v>
      </c>
      <c r="L5238" s="30">
        <f>IF(M5238="1000 szt.",((J5238/N5238)/1000),IF(M5238="gram",((J5238/N5238)*1000),J5238/N5238))</f>
        <v>60</v>
      </c>
      <c r="M5238" s="6" t="s">
        <v>19</v>
      </c>
      <c r="N5238" s="11">
        <v>1</v>
      </c>
      <c r="O5238" s="56" t="s">
        <v>1354</v>
      </c>
    </row>
    <row r="5239" spans="1:15" x14ac:dyDescent="0.3">
      <c r="A5239" s="9">
        <v>45860.020833333336</v>
      </c>
      <c r="B5239" s="2" t="s">
        <v>3</v>
      </c>
      <c r="C5239" s="2" t="s">
        <v>4</v>
      </c>
      <c r="D5239" s="2" t="s">
        <v>1714</v>
      </c>
      <c r="E5239" s="12" t="s">
        <v>33</v>
      </c>
      <c r="F5239" s="12" t="s">
        <v>1921</v>
      </c>
      <c r="G5239" s="2" t="s">
        <v>34</v>
      </c>
      <c r="H5239" s="2" t="s">
        <v>37</v>
      </c>
      <c r="I5239" s="2" t="s">
        <v>38</v>
      </c>
      <c r="J5239" s="17">
        <v>220000</v>
      </c>
      <c r="K5239" s="3" t="s">
        <v>3188</v>
      </c>
      <c r="L5239" s="30">
        <f>IF(M5239="1000 szt.",((J5239/N5239)/1000),IF(M5239="gram",((J5239/N5239)*1000),J5239/N5239))</f>
        <v>220000</v>
      </c>
      <c r="M5239" s="6" t="s">
        <v>19</v>
      </c>
      <c r="N5239" s="11">
        <v>1</v>
      </c>
      <c r="O5239" s="56" t="s">
        <v>1354</v>
      </c>
    </row>
    <row r="5240" spans="1:15" x14ac:dyDescent="0.3">
      <c r="A5240" s="9">
        <v>45860.020833333336</v>
      </c>
      <c r="B5240" s="2" t="s">
        <v>3</v>
      </c>
      <c r="C5240" s="2" t="s">
        <v>4</v>
      </c>
      <c r="D5240" s="2" t="s">
        <v>1714</v>
      </c>
      <c r="E5240" s="12" t="s">
        <v>33</v>
      </c>
      <c r="F5240" s="12" t="s">
        <v>1921</v>
      </c>
      <c r="G5240" s="2" t="s">
        <v>34</v>
      </c>
      <c r="H5240" s="2" t="s">
        <v>37</v>
      </c>
      <c r="I5240" s="2" t="s">
        <v>38</v>
      </c>
      <c r="J5240" s="17">
        <v>100000</v>
      </c>
      <c r="K5240" s="3" t="s">
        <v>1156</v>
      </c>
      <c r="L5240" s="30">
        <f>IF(M5240="1000 szt.",((J5240/N5240)/1000),IF(M5240="gram",((J5240/N5240)*1000),J5240/N5240))</f>
        <v>100000</v>
      </c>
      <c r="M5240" s="6" t="s">
        <v>19</v>
      </c>
      <c r="N5240" s="11">
        <v>1</v>
      </c>
      <c r="O5240" s="56" t="s">
        <v>1354</v>
      </c>
    </row>
    <row r="5241" spans="1:15" x14ac:dyDescent="0.3">
      <c r="A5241" s="9">
        <v>45860.333333333336</v>
      </c>
      <c r="B5241" s="2" t="s">
        <v>27</v>
      </c>
      <c r="C5241" s="2" t="s">
        <v>28</v>
      </c>
      <c r="D5241" s="2" t="s">
        <v>1708</v>
      </c>
      <c r="E5241" s="12" t="s">
        <v>54</v>
      </c>
      <c r="G5241" s="2" t="s">
        <v>27</v>
      </c>
      <c r="H5241" s="2" t="s">
        <v>7</v>
      </c>
      <c r="I5241" s="2" t="s">
        <v>7</v>
      </c>
      <c r="J5241" s="17">
        <v>1493.77</v>
      </c>
      <c r="L5241" s="30">
        <f>IF(M5241="1000 szt.",((J5241/N5241)/1000),IF(M5241="gram",((J5241/N5241)*1000),J5241/N5241))</f>
        <v>0.87868823529411766</v>
      </c>
      <c r="M5241" s="6" t="s">
        <v>19</v>
      </c>
      <c r="N5241" s="11">
        <v>1700</v>
      </c>
      <c r="O5241" s="56" t="s">
        <v>1163</v>
      </c>
    </row>
    <row r="5242" spans="1:15" x14ac:dyDescent="0.3">
      <c r="A5242" s="9">
        <v>45860.979166666664</v>
      </c>
      <c r="B5242" s="2" t="s">
        <v>9</v>
      </c>
      <c r="C5242" s="2" t="s">
        <v>4</v>
      </c>
      <c r="D5242" s="2" t="s">
        <v>1708</v>
      </c>
      <c r="E5242" s="12" t="s">
        <v>58</v>
      </c>
      <c r="F5242" s="12" t="s">
        <v>1895</v>
      </c>
      <c r="G5242" s="2" t="s">
        <v>23</v>
      </c>
      <c r="H5242" s="2" t="s">
        <v>37</v>
      </c>
      <c r="I5242" s="2" t="s">
        <v>38</v>
      </c>
      <c r="J5242" s="17">
        <v>10000</v>
      </c>
      <c r="K5242" s="3" t="s">
        <v>3189</v>
      </c>
      <c r="L5242" s="30">
        <f>IF(M5242="1000 szt.",((J5242/N5242)/1000),IF(M5242="gram",((J5242/N5242)*1000),J5242/N5242))</f>
        <v>10000</v>
      </c>
      <c r="M5242" s="6" t="s">
        <v>19</v>
      </c>
      <c r="N5242" s="11">
        <v>1</v>
      </c>
      <c r="O5242" s="56" t="s">
        <v>1354</v>
      </c>
    </row>
    <row r="5243" spans="1:15" x14ac:dyDescent="0.3">
      <c r="A5243" s="9">
        <v>45861.46875</v>
      </c>
      <c r="B5243" s="2" t="s">
        <v>9</v>
      </c>
      <c r="C5243" s="2" t="s">
        <v>4</v>
      </c>
      <c r="D5243" s="2" t="s">
        <v>1709</v>
      </c>
      <c r="E5243" s="12" t="s">
        <v>103</v>
      </c>
      <c r="F5243" s="12" t="s">
        <v>1897</v>
      </c>
      <c r="G5243" s="2" t="s">
        <v>23</v>
      </c>
      <c r="H5243" s="2" t="s">
        <v>11</v>
      </c>
      <c r="I5243" s="2" t="s">
        <v>11</v>
      </c>
      <c r="J5243" s="17">
        <v>13000</v>
      </c>
      <c r="K5243" s="3" t="s">
        <v>3190</v>
      </c>
      <c r="L5243" s="30">
        <f>IF(M5243="1000 szt.",((J5243/N5243)/1000),IF(M5243="gram",((J5243/N5243)*1000),J5243/N5243))</f>
        <v>13000</v>
      </c>
      <c r="M5243" s="6" t="s">
        <v>19</v>
      </c>
      <c r="N5243" s="11">
        <v>1</v>
      </c>
      <c r="O5243" s="56" t="s">
        <v>1354</v>
      </c>
    </row>
    <row r="5244" spans="1:15" x14ac:dyDescent="0.3">
      <c r="A5244" s="9">
        <v>45861.46875</v>
      </c>
      <c r="B5244" s="2" t="s">
        <v>9</v>
      </c>
      <c r="C5244" s="2" t="s">
        <v>4</v>
      </c>
      <c r="D5244" s="2" t="s">
        <v>1709</v>
      </c>
      <c r="E5244" s="12" t="s">
        <v>103</v>
      </c>
      <c r="F5244" s="12" t="s">
        <v>1897</v>
      </c>
      <c r="G5244" s="2" t="s">
        <v>23</v>
      </c>
      <c r="H5244" s="2" t="s">
        <v>11</v>
      </c>
      <c r="I5244" s="2" t="s">
        <v>11</v>
      </c>
      <c r="J5244" s="17">
        <v>9000</v>
      </c>
      <c r="K5244" s="3" t="s">
        <v>3191</v>
      </c>
      <c r="L5244" s="30">
        <f>IF(M5244="1000 szt.",((J5244/N5244)/1000),IF(M5244="gram",((J5244/N5244)*1000),J5244/N5244))</f>
        <v>9000</v>
      </c>
      <c r="M5244" s="6" t="s">
        <v>19</v>
      </c>
      <c r="N5244" s="11">
        <v>1</v>
      </c>
      <c r="O5244" s="56" t="s">
        <v>1354</v>
      </c>
    </row>
    <row r="5245" spans="1:15" x14ac:dyDescent="0.3">
      <c r="A5245" s="9">
        <v>45861.46875</v>
      </c>
      <c r="B5245" s="2" t="s">
        <v>9</v>
      </c>
      <c r="C5245" s="2" t="s">
        <v>4</v>
      </c>
      <c r="D5245" s="2" t="s">
        <v>1709</v>
      </c>
      <c r="E5245" s="12" t="s">
        <v>103</v>
      </c>
      <c r="F5245" s="12" t="s">
        <v>1897</v>
      </c>
      <c r="G5245" s="2" t="s">
        <v>23</v>
      </c>
      <c r="H5245" s="2" t="s">
        <v>11</v>
      </c>
      <c r="I5245" s="2" t="s">
        <v>11</v>
      </c>
      <c r="J5245" s="17">
        <v>8000</v>
      </c>
      <c r="K5245" s="3" t="s">
        <v>3192</v>
      </c>
      <c r="L5245" s="30">
        <f>IF(M5245="1000 szt.",((J5245/N5245)/1000),IF(M5245="gram",((J5245/N5245)*1000),J5245/N5245))</f>
        <v>8000</v>
      </c>
      <c r="M5245" s="6" t="s">
        <v>19</v>
      </c>
      <c r="N5245" s="11">
        <v>1</v>
      </c>
      <c r="O5245" s="56" t="s">
        <v>1354</v>
      </c>
    </row>
    <row r="5246" spans="1:15" x14ac:dyDescent="0.3">
      <c r="A5246" s="9">
        <v>45861.760416666664</v>
      </c>
      <c r="B5246" s="2" t="s">
        <v>3</v>
      </c>
      <c r="C5246" s="2" t="s">
        <v>4</v>
      </c>
      <c r="D5246" s="2" t="s">
        <v>1708</v>
      </c>
      <c r="E5246" s="12" t="s">
        <v>71</v>
      </c>
      <c r="F5246" s="12" t="s">
        <v>1898</v>
      </c>
      <c r="G5246" s="2" t="s">
        <v>23</v>
      </c>
      <c r="H5246" s="2" t="s">
        <v>55</v>
      </c>
      <c r="I5246" s="2" t="s">
        <v>57</v>
      </c>
      <c r="J5246" s="17">
        <v>261.63</v>
      </c>
      <c r="L5246" s="30">
        <f>IF(M5246="1000 szt.",((J5246/N5246)/1000),IF(M5246="gram",((J5246/N5246)*1000),J5246/N5246))</f>
        <v>153.9</v>
      </c>
      <c r="M5246" s="6" t="s">
        <v>46</v>
      </c>
      <c r="N5246" s="11">
        <v>1.7</v>
      </c>
      <c r="O5246" s="56" t="s">
        <v>1164</v>
      </c>
    </row>
    <row r="5247" spans="1:15" x14ac:dyDescent="0.3">
      <c r="A5247" s="9">
        <v>45862.1875</v>
      </c>
      <c r="B5247" s="2" t="s">
        <v>3</v>
      </c>
      <c r="C5247" s="2" t="s">
        <v>4</v>
      </c>
      <c r="D5247" s="2" t="s">
        <v>1708</v>
      </c>
      <c r="E5247" s="12" t="s">
        <v>25</v>
      </c>
      <c r="F5247" s="12" t="s">
        <v>1901</v>
      </c>
      <c r="G5247" s="2" t="s">
        <v>26</v>
      </c>
      <c r="H5247" s="2" t="s">
        <v>7</v>
      </c>
      <c r="I5247" s="2" t="s">
        <v>7</v>
      </c>
      <c r="J5247" s="17">
        <v>492.07</v>
      </c>
      <c r="L5247" s="30">
        <f>IF(M5247="1000 szt.",((J5247/N5247)/1000),IF(M5247="gram",((J5247/N5247)*1000),J5247/N5247))</f>
        <v>0.8786964285714286</v>
      </c>
      <c r="M5247" s="6" t="s">
        <v>19</v>
      </c>
      <c r="N5247" s="11">
        <v>560</v>
      </c>
      <c r="O5247" s="56" t="s">
        <v>1164</v>
      </c>
    </row>
    <row r="5248" spans="1:15" x14ac:dyDescent="0.3">
      <c r="A5248" s="9">
        <v>45862.125</v>
      </c>
      <c r="B5248" s="2" t="s">
        <v>3</v>
      </c>
      <c r="C5248" s="2" t="s">
        <v>4</v>
      </c>
      <c r="D5248" s="2" t="s">
        <v>1709</v>
      </c>
      <c r="E5248" s="12" t="s">
        <v>60</v>
      </c>
      <c r="F5248" s="12" t="s">
        <v>1894</v>
      </c>
      <c r="G5248" s="2" t="s">
        <v>23</v>
      </c>
      <c r="H5248" s="2" t="s">
        <v>7</v>
      </c>
      <c r="I5248" s="2" t="s">
        <v>7</v>
      </c>
      <c r="J5248" s="17">
        <v>52.72</v>
      </c>
      <c r="K5248" s="3" t="s">
        <v>3193</v>
      </c>
      <c r="L5248" s="30">
        <f>IF(M5248="1000 szt.",((J5248/N5248)/1000),IF(M5248="gram",((J5248/N5248)*1000),J5248/N5248))</f>
        <v>0.8786666666666666</v>
      </c>
      <c r="M5248" s="6" t="s">
        <v>19</v>
      </c>
      <c r="N5248" s="11">
        <v>60</v>
      </c>
      <c r="O5248" s="56" t="s">
        <v>1354</v>
      </c>
    </row>
    <row r="5249" spans="1:15" ht="20.399999999999999" x14ac:dyDescent="0.3">
      <c r="A5249" s="9">
        <v>45862.373611111114</v>
      </c>
      <c r="B5249" s="2" t="s">
        <v>3</v>
      </c>
      <c r="C5249" s="2" t="s">
        <v>4</v>
      </c>
      <c r="D5249" s="2" t="s">
        <v>1709</v>
      </c>
      <c r="E5249" s="12" t="s">
        <v>224</v>
      </c>
      <c r="F5249" s="12" t="s">
        <v>1914</v>
      </c>
      <c r="G5249" s="2" t="s">
        <v>23</v>
      </c>
      <c r="H5249" s="2" t="s">
        <v>7</v>
      </c>
      <c r="I5249" s="2" t="s">
        <v>7</v>
      </c>
      <c r="J5249" s="17">
        <v>140.59</v>
      </c>
      <c r="K5249" s="3" t="s">
        <v>3194</v>
      </c>
      <c r="L5249" s="30">
        <f>IF(M5249="1000 szt.",((J5249/N5249)/1000),IF(M5249="gram",((J5249/N5249)*1000),J5249/N5249))</f>
        <v>0.87868750000000007</v>
      </c>
      <c r="M5249" s="6" t="s">
        <v>19</v>
      </c>
      <c r="N5249" s="11">
        <v>160</v>
      </c>
      <c r="O5249" s="56" t="s">
        <v>1163</v>
      </c>
    </row>
    <row r="5250" spans="1:15" ht="20.399999999999999" x14ac:dyDescent="0.3">
      <c r="A5250" s="9">
        <v>45862.447916666664</v>
      </c>
      <c r="B5250" s="2" t="s">
        <v>9</v>
      </c>
      <c r="C5250" s="2" t="s">
        <v>4</v>
      </c>
      <c r="D5250" s="2" t="s">
        <v>1708</v>
      </c>
      <c r="E5250" s="12" t="s">
        <v>66</v>
      </c>
      <c r="F5250" s="12" t="s">
        <v>1900</v>
      </c>
      <c r="G5250" s="2" t="s">
        <v>23</v>
      </c>
      <c r="H5250" s="2" t="s">
        <v>11</v>
      </c>
      <c r="I5250" s="2" t="s">
        <v>126</v>
      </c>
      <c r="J5250" s="17">
        <v>7000</v>
      </c>
      <c r="K5250" s="3" t="s">
        <v>3195</v>
      </c>
      <c r="L5250" s="30">
        <f>IF(M5250="1000 szt.",((J5250/N5250)/1000),IF(M5250="gram",((J5250/N5250)*1000),J5250/N5250))</f>
        <v>3500</v>
      </c>
      <c r="M5250" s="6" t="s">
        <v>19</v>
      </c>
      <c r="N5250" s="11">
        <v>2</v>
      </c>
      <c r="O5250" s="56" t="s">
        <v>1354</v>
      </c>
    </row>
    <row r="5251" spans="1:15" x14ac:dyDescent="0.3">
      <c r="A5251" s="9">
        <v>45862.54583333333</v>
      </c>
      <c r="B5251" s="2" t="s">
        <v>9</v>
      </c>
      <c r="C5251" s="2" t="s">
        <v>4</v>
      </c>
      <c r="D5251" s="2" t="s">
        <v>1713</v>
      </c>
      <c r="E5251" s="12" t="s">
        <v>3896</v>
      </c>
      <c r="F5251" s="12" t="s">
        <v>1697</v>
      </c>
      <c r="G5251" s="2" t="s">
        <v>16</v>
      </c>
      <c r="H5251" s="2" t="s">
        <v>17</v>
      </c>
      <c r="I5251" s="2" t="s">
        <v>18</v>
      </c>
      <c r="L5251" s="30">
        <f>IF(M5251="1000 szt.",((J5251/N5251)/1000),IF(M5251="gram",((J5251/N5251)*1000),J5251/N5251))</f>
        <v>0</v>
      </c>
      <c r="M5251" s="6" t="s">
        <v>19</v>
      </c>
      <c r="N5251" s="11">
        <v>1</v>
      </c>
      <c r="O5251" s="56" t="s">
        <v>1354</v>
      </c>
    </row>
    <row r="5252" spans="1:15" x14ac:dyDescent="0.3">
      <c r="A5252" s="9">
        <v>45862.5625</v>
      </c>
      <c r="B5252" s="2" t="s">
        <v>27</v>
      </c>
      <c r="C5252" s="2" t="s">
        <v>32</v>
      </c>
      <c r="D5252" s="2" t="s">
        <v>1708</v>
      </c>
      <c r="E5252" s="12" t="s">
        <v>22</v>
      </c>
      <c r="G5252" s="2" t="s">
        <v>23</v>
      </c>
      <c r="H5252" s="2" t="s">
        <v>10</v>
      </c>
      <c r="I5252" s="2" t="s">
        <v>74</v>
      </c>
      <c r="J5252" s="17">
        <v>64.5</v>
      </c>
      <c r="L5252" s="30">
        <f>IF(M5252="1000 szt.",((J5252/N5252)/1000),IF(M5252="gram",((J5252/N5252)*1000),J5252/N5252))</f>
        <v>49999.999999999993</v>
      </c>
      <c r="M5252" s="6" t="s">
        <v>31</v>
      </c>
      <c r="N5252" s="11">
        <v>1.2900000000000001E-3</v>
      </c>
      <c r="O5252" s="56" t="s">
        <v>1354</v>
      </c>
    </row>
    <row r="5253" spans="1:15" x14ac:dyDescent="0.3">
      <c r="A5253" s="9">
        <v>45862.368055555555</v>
      </c>
      <c r="B5253" s="2" t="s">
        <v>27</v>
      </c>
      <c r="C5253" s="2" t="s">
        <v>28</v>
      </c>
      <c r="D5253" s="2" t="s">
        <v>1714</v>
      </c>
      <c r="E5253" s="12" t="s">
        <v>165</v>
      </c>
      <c r="G5253" s="2" t="s">
        <v>27</v>
      </c>
      <c r="H5253" s="2" t="s">
        <v>7</v>
      </c>
      <c r="I5253" s="2" t="s">
        <v>7</v>
      </c>
      <c r="J5253" s="17">
        <v>263607</v>
      </c>
      <c r="K5253" s="3" t="s">
        <v>3196</v>
      </c>
      <c r="L5253" s="30">
        <f>IF(M5253="1000 szt.",((J5253/N5253)/1000),IF(M5253="gram",((J5253/N5253)*1000),J5253/N5253))</f>
        <v>0.87868999999999997</v>
      </c>
      <c r="M5253" s="6" t="s">
        <v>19</v>
      </c>
      <c r="N5253" s="11">
        <v>300000</v>
      </c>
      <c r="O5253" s="56" t="s">
        <v>1171</v>
      </c>
    </row>
    <row r="5254" spans="1:15" x14ac:dyDescent="0.3">
      <c r="A5254" s="9">
        <v>45862.602083333331</v>
      </c>
      <c r="B5254" s="2" t="s">
        <v>9</v>
      </c>
      <c r="C5254" s="2" t="s">
        <v>32</v>
      </c>
      <c r="D5254" s="2" t="s">
        <v>1710</v>
      </c>
      <c r="E5254" s="12" t="s">
        <v>167</v>
      </c>
      <c r="G5254" s="2" t="s">
        <v>16</v>
      </c>
      <c r="H5254" s="2" t="s">
        <v>64</v>
      </c>
      <c r="I5254" s="2" t="s">
        <v>1940</v>
      </c>
      <c r="J5254" s="17">
        <v>150</v>
      </c>
      <c r="K5254" s="3" t="s">
        <v>3197</v>
      </c>
      <c r="L5254" s="30">
        <f>IF(M5254="1000 szt.",((J5254/N5254)/1000),IF(M5254="gram",((J5254/N5254)*1000),J5254/N5254))</f>
        <v>150</v>
      </c>
      <c r="M5254" s="6" t="s">
        <v>19</v>
      </c>
      <c r="N5254" s="11">
        <v>1</v>
      </c>
      <c r="O5254" s="56" t="s">
        <v>1354</v>
      </c>
    </row>
    <row r="5255" spans="1:15" x14ac:dyDescent="0.3">
      <c r="A5255" s="9">
        <v>45862.652777777781</v>
      </c>
      <c r="B5255" s="2" t="s">
        <v>3</v>
      </c>
      <c r="C5255" s="2" t="s">
        <v>4</v>
      </c>
      <c r="D5255" s="2" t="s">
        <v>1709</v>
      </c>
      <c r="E5255" s="12" t="s">
        <v>103</v>
      </c>
      <c r="F5255" s="12" t="s">
        <v>1897</v>
      </c>
      <c r="G5255" s="2" t="s">
        <v>23</v>
      </c>
      <c r="H5255" s="2" t="s">
        <v>17</v>
      </c>
      <c r="I5255" s="2" t="s">
        <v>18</v>
      </c>
      <c r="J5255" s="17">
        <v>1.5</v>
      </c>
      <c r="K5255" s="3" t="s">
        <v>3198</v>
      </c>
      <c r="L5255" s="30">
        <f>IF(M5255="1000 szt.",((J5255/N5255)/1000),IF(M5255="gram",((J5255/N5255)*1000),J5255/N5255))</f>
        <v>1.5</v>
      </c>
      <c r="M5255" s="6" t="s">
        <v>19</v>
      </c>
      <c r="N5255" s="11">
        <v>1</v>
      </c>
      <c r="O5255" s="56" t="s">
        <v>1354</v>
      </c>
    </row>
    <row r="5256" spans="1:15" x14ac:dyDescent="0.3">
      <c r="A5256" s="9">
        <v>45862.673611111109</v>
      </c>
      <c r="B5256" s="2" t="s">
        <v>3</v>
      </c>
      <c r="C5256" s="2" t="s">
        <v>4</v>
      </c>
      <c r="D5256" s="2" t="s">
        <v>1708</v>
      </c>
      <c r="E5256" s="12" t="s">
        <v>58</v>
      </c>
      <c r="F5256" s="12" t="s">
        <v>1895</v>
      </c>
      <c r="G5256" s="2" t="s">
        <v>23</v>
      </c>
      <c r="H5256" s="2" t="s">
        <v>7</v>
      </c>
      <c r="I5256" s="2" t="s">
        <v>7</v>
      </c>
      <c r="J5256" s="17">
        <v>105.44</v>
      </c>
      <c r="K5256" s="3" t="s">
        <v>3199</v>
      </c>
      <c r="L5256" s="30">
        <f>IF(M5256="1000 szt.",((J5256/N5256)/1000),IF(M5256="gram",((J5256/N5256)*1000),J5256/N5256))</f>
        <v>0.8786666666666666</v>
      </c>
      <c r="M5256" s="6" t="s">
        <v>19</v>
      </c>
      <c r="N5256" s="11">
        <v>120</v>
      </c>
      <c r="O5256" s="56" t="s">
        <v>1354</v>
      </c>
    </row>
    <row r="5257" spans="1:15" x14ac:dyDescent="0.3">
      <c r="A5257" s="9">
        <v>45862.909722222219</v>
      </c>
      <c r="B5257" s="2" t="s">
        <v>27</v>
      </c>
      <c r="C5257" s="2" t="s">
        <v>28</v>
      </c>
      <c r="D5257" s="2" t="s">
        <v>1712</v>
      </c>
      <c r="E5257" s="12" t="s">
        <v>407</v>
      </c>
      <c r="G5257" s="2" t="s">
        <v>27</v>
      </c>
      <c r="H5257" s="2" t="s">
        <v>29</v>
      </c>
      <c r="I5257" s="2" t="s">
        <v>30</v>
      </c>
      <c r="J5257" s="17">
        <v>5542</v>
      </c>
      <c r="K5257" s="3" t="s">
        <v>3200</v>
      </c>
      <c r="L5257" s="30">
        <f>IF(M5257="1000 szt.",((J5257/N5257)/1000),IF(M5257="gram",((J5257/N5257)*1000),J5257/N5257))</f>
        <v>1231.5555555555557</v>
      </c>
      <c r="M5257" s="6" t="s">
        <v>31</v>
      </c>
      <c r="N5257" s="11">
        <v>4.5</v>
      </c>
      <c r="O5257" s="56" t="s">
        <v>1354</v>
      </c>
    </row>
    <row r="5258" spans="1:15" x14ac:dyDescent="0.3">
      <c r="A5258" s="9">
        <v>45862.909722222219</v>
      </c>
      <c r="B5258" s="2" t="s">
        <v>27</v>
      </c>
      <c r="C5258" s="2" t="s">
        <v>28</v>
      </c>
      <c r="D5258" s="2" t="s">
        <v>1712</v>
      </c>
      <c r="E5258" s="12" t="s">
        <v>407</v>
      </c>
      <c r="G5258" s="2" t="s">
        <v>27</v>
      </c>
      <c r="H5258" s="2" t="s">
        <v>7</v>
      </c>
      <c r="I5258" s="2" t="s">
        <v>7</v>
      </c>
      <c r="J5258" s="17">
        <v>808.39</v>
      </c>
      <c r="K5258" s="3" t="s">
        <v>3201</v>
      </c>
      <c r="L5258" s="30">
        <f>IF(M5258="1000 szt.",((J5258/N5258)/1000),IF(M5258="gram",((J5258/N5258)*1000),J5258/N5258))</f>
        <v>0.87868478260869565</v>
      </c>
      <c r="M5258" s="6" t="s">
        <v>19</v>
      </c>
      <c r="N5258" s="11">
        <v>920</v>
      </c>
      <c r="O5258" s="56" t="s">
        <v>1354</v>
      </c>
    </row>
    <row r="5259" spans="1:15" x14ac:dyDescent="0.3">
      <c r="A5259" s="9">
        <v>45863.368055555555</v>
      </c>
      <c r="B5259" s="2" t="s">
        <v>27</v>
      </c>
      <c r="C5259" s="2" t="s">
        <v>32</v>
      </c>
      <c r="D5259" s="2" t="s">
        <v>1716</v>
      </c>
      <c r="E5259" s="12" t="s">
        <v>674</v>
      </c>
      <c r="G5259" s="2" t="s">
        <v>26</v>
      </c>
      <c r="H5259" s="2" t="s">
        <v>7</v>
      </c>
      <c r="I5259" s="2" t="s">
        <v>7</v>
      </c>
      <c r="J5259" s="17">
        <v>13180.35</v>
      </c>
      <c r="L5259" s="30">
        <f>IF(M5259="1000 szt.",((J5259/N5259)/1000),IF(M5259="gram",((J5259/N5259)*1000),J5259/N5259))</f>
        <v>0.87868999999999997</v>
      </c>
      <c r="M5259" s="6" t="s">
        <v>19</v>
      </c>
      <c r="N5259" s="11">
        <v>15000</v>
      </c>
      <c r="O5259" s="56" t="s">
        <v>1354</v>
      </c>
    </row>
    <row r="5260" spans="1:15" x14ac:dyDescent="0.3">
      <c r="A5260" s="9">
        <v>45863.583333333336</v>
      </c>
      <c r="B5260" s="2" t="s">
        <v>3</v>
      </c>
      <c r="C5260" s="2" t="s">
        <v>4</v>
      </c>
      <c r="D5260" s="2" t="s">
        <v>1708</v>
      </c>
      <c r="E5260" s="12" t="s">
        <v>25</v>
      </c>
      <c r="F5260" s="12" t="s">
        <v>1901</v>
      </c>
      <c r="G5260" s="2" t="s">
        <v>26</v>
      </c>
      <c r="H5260" s="2" t="s">
        <v>55</v>
      </c>
      <c r="I5260" s="2" t="s">
        <v>57</v>
      </c>
      <c r="J5260" s="17">
        <v>60</v>
      </c>
      <c r="L5260" s="30">
        <f>IF(M5260="1000 szt.",((J5260/N5260)/1000),IF(M5260="gram",((J5260/N5260)*1000),J5260/N5260))</f>
        <v>30</v>
      </c>
      <c r="M5260" s="6" t="s">
        <v>46</v>
      </c>
      <c r="N5260" s="11">
        <v>2</v>
      </c>
      <c r="O5260" s="56" t="s">
        <v>1354</v>
      </c>
    </row>
    <row r="5261" spans="1:15" x14ac:dyDescent="0.3">
      <c r="A5261" s="9">
        <v>45863.607638888891</v>
      </c>
      <c r="B5261" s="2" t="s">
        <v>3</v>
      </c>
      <c r="C5261" s="2" t="s">
        <v>4</v>
      </c>
      <c r="D5261" s="2" t="s">
        <v>1709</v>
      </c>
      <c r="E5261" s="12" t="s">
        <v>103</v>
      </c>
      <c r="G5261" s="2" t="s">
        <v>23</v>
      </c>
      <c r="H5261" s="2" t="s">
        <v>17</v>
      </c>
      <c r="I5261" s="2" t="s">
        <v>18</v>
      </c>
      <c r="J5261" s="17">
        <v>2.5</v>
      </c>
      <c r="K5261" s="3" t="s">
        <v>3202</v>
      </c>
      <c r="L5261" s="30">
        <f>IF(M5261="1000 szt.",((J5261/N5261)/1000),IF(M5261="gram",((J5261/N5261)*1000),J5261/N5261))</f>
        <v>2.5</v>
      </c>
      <c r="M5261" s="6" t="s">
        <v>19</v>
      </c>
      <c r="N5261" s="11">
        <v>1</v>
      </c>
      <c r="O5261" s="56" t="s">
        <v>1354</v>
      </c>
    </row>
    <row r="5262" spans="1:15" x14ac:dyDescent="0.3">
      <c r="A5262" s="9">
        <v>45863.463194444441</v>
      </c>
      <c r="B5262" s="2" t="s">
        <v>27</v>
      </c>
      <c r="C5262" s="2" t="s">
        <v>28</v>
      </c>
      <c r="D5262" s="2" t="s">
        <v>1712</v>
      </c>
      <c r="E5262" s="12" t="s">
        <v>1712</v>
      </c>
      <c r="G5262" s="2" t="s">
        <v>27</v>
      </c>
      <c r="H5262" s="2" t="s">
        <v>37</v>
      </c>
      <c r="I5262" s="2" t="s">
        <v>312</v>
      </c>
      <c r="J5262" s="17">
        <v>23000</v>
      </c>
      <c r="K5262" s="3" t="s">
        <v>3203</v>
      </c>
      <c r="L5262" s="30">
        <f>IF(M5262="1000 szt.",((J5262/N5262)/1000),IF(M5262="gram",((J5262/N5262)*1000),J5262/N5262))</f>
        <v>23000</v>
      </c>
      <c r="M5262" s="6" t="s">
        <v>19</v>
      </c>
      <c r="N5262" s="11">
        <v>1</v>
      </c>
      <c r="O5262" s="56" t="s">
        <v>1354</v>
      </c>
    </row>
    <row r="5263" spans="1:15" x14ac:dyDescent="0.3">
      <c r="A5263" s="9">
        <v>45863.291666666664</v>
      </c>
      <c r="B5263" s="2" t="s">
        <v>3</v>
      </c>
      <c r="C5263" s="2" t="s">
        <v>4</v>
      </c>
      <c r="D5263" s="2" t="s">
        <v>1708</v>
      </c>
      <c r="E5263" s="12" t="s">
        <v>25</v>
      </c>
      <c r="F5263" s="12" t="s">
        <v>1901</v>
      </c>
      <c r="G5263" s="2" t="s">
        <v>26</v>
      </c>
      <c r="H5263" s="2" t="s">
        <v>7</v>
      </c>
      <c r="I5263" s="2" t="s">
        <v>7</v>
      </c>
      <c r="J5263" s="17">
        <v>87.87</v>
      </c>
      <c r="L5263" s="30">
        <f>IF(M5263="1000 szt.",((J5263/N5263)/1000),IF(M5263="gram",((J5263/N5263)*1000),J5263/N5263))</f>
        <v>0.87870000000000004</v>
      </c>
      <c r="M5263" s="6" t="s">
        <v>19</v>
      </c>
      <c r="N5263" s="11">
        <v>100</v>
      </c>
      <c r="O5263" s="56" t="s">
        <v>1164</v>
      </c>
    </row>
    <row r="5264" spans="1:15" x14ac:dyDescent="0.3">
      <c r="A5264" s="9">
        <v>45863.291666666664</v>
      </c>
      <c r="B5264" s="2" t="s">
        <v>3</v>
      </c>
      <c r="C5264" s="2" t="s">
        <v>4</v>
      </c>
      <c r="D5264" s="2" t="s">
        <v>1708</v>
      </c>
      <c r="E5264" s="12" t="s">
        <v>25</v>
      </c>
      <c r="F5264" s="12" t="s">
        <v>1901</v>
      </c>
      <c r="G5264" s="2" t="s">
        <v>26</v>
      </c>
      <c r="H5264" s="2" t="s">
        <v>7</v>
      </c>
      <c r="I5264" s="2" t="s">
        <v>7</v>
      </c>
      <c r="J5264" s="17">
        <v>140.59</v>
      </c>
      <c r="L5264" s="30">
        <f>IF(M5264="1000 szt.",((J5264/N5264)/1000),IF(M5264="gram",((J5264/N5264)*1000),J5264/N5264))</f>
        <v>0.87868750000000007</v>
      </c>
      <c r="M5264" s="6" t="s">
        <v>19</v>
      </c>
      <c r="N5264" s="11">
        <v>160</v>
      </c>
      <c r="O5264" s="56" t="s">
        <v>1164</v>
      </c>
    </row>
    <row r="5265" spans="1:15" x14ac:dyDescent="0.3">
      <c r="A5265" s="9">
        <v>45863.739583333336</v>
      </c>
      <c r="B5265" s="2" t="s">
        <v>3</v>
      </c>
      <c r="C5265" s="2" t="s">
        <v>4</v>
      </c>
      <c r="D5265" s="2" t="s">
        <v>1708</v>
      </c>
      <c r="E5265" s="12" t="s">
        <v>25</v>
      </c>
      <c r="F5265" s="12" t="s">
        <v>1901</v>
      </c>
      <c r="G5265" s="2" t="s">
        <v>26</v>
      </c>
      <c r="H5265" s="2" t="s">
        <v>11</v>
      </c>
      <c r="I5265" s="2" t="s">
        <v>11</v>
      </c>
      <c r="J5265" s="17">
        <v>72</v>
      </c>
      <c r="K5265" s="3" t="s">
        <v>175</v>
      </c>
      <c r="L5265" s="30">
        <f>IF(M5265="1000 szt.",((J5265/N5265)/1000),IF(M5265="gram",((J5265/N5265)*1000),J5265/N5265))</f>
        <v>20</v>
      </c>
      <c r="M5265" s="6" t="s">
        <v>31</v>
      </c>
      <c r="N5265" s="11">
        <v>3.6</v>
      </c>
      <c r="O5265" s="56" t="s">
        <v>1354</v>
      </c>
    </row>
    <row r="5266" spans="1:15" ht="20.399999999999999" x14ac:dyDescent="0.3">
      <c r="A5266" s="9">
        <v>45863.291666666664</v>
      </c>
      <c r="B5266" s="2" t="s">
        <v>3</v>
      </c>
      <c r="C5266" s="2" t="s">
        <v>4</v>
      </c>
      <c r="D5266" s="2" t="s">
        <v>1709</v>
      </c>
      <c r="E5266" s="12" t="s">
        <v>52</v>
      </c>
      <c r="F5266" s="12" t="s">
        <v>1695</v>
      </c>
      <c r="G5266" s="2" t="s">
        <v>16</v>
      </c>
      <c r="H5266" s="2" t="s">
        <v>55</v>
      </c>
      <c r="I5266" s="2" t="s">
        <v>57</v>
      </c>
      <c r="J5266" s="17">
        <v>120</v>
      </c>
      <c r="K5266" s="3" t="s">
        <v>3204</v>
      </c>
      <c r="L5266" s="30">
        <f>IF(M5266="1000 szt.",((J5266/N5266)/1000),IF(M5266="gram",((J5266/N5266)*1000),J5266/N5266))</f>
        <v>40</v>
      </c>
      <c r="M5266" s="6" t="s">
        <v>46</v>
      </c>
      <c r="N5266" s="11">
        <v>3</v>
      </c>
      <c r="O5266" s="56" t="s">
        <v>1164</v>
      </c>
    </row>
    <row r="5267" spans="1:15" x14ac:dyDescent="0.3">
      <c r="A5267" s="9">
        <v>45864.005555555559</v>
      </c>
      <c r="B5267" s="2" t="s">
        <v>3</v>
      </c>
      <c r="C5267" s="2" t="s">
        <v>4</v>
      </c>
      <c r="D5267" s="2" t="s">
        <v>1708</v>
      </c>
      <c r="E5267" s="12" t="s">
        <v>58</v>
      </c>
      <c r="F5267" s="12" t="s">
        <v>1895</v>
      </c>
      <c r="G5267" s="2" t="s">
        <v>23</v>
      </c>
      <c r="H5267" s="2" t="s">
        <v>7</v>
      </c>
      <c r="I5267" s="2" t="s">
        <v>7</v>
      </c>
      <c r="J5267" s="17">
        <v>2987.55</v>
      </c>
      <c r="L5267" s="30">
        <f>IF(M5267="1000 szt.",((J5267/N5267)/1000),IF(M5267="gram",((J5267/N5267)*1000),J5267/N5267))</f>
        <v>0.87869117647058825</v>
      </c>
      <c r="M5267" s="6" t="s">
        <v>19</v>
      </c>
      <c r="N5267" s="11">
        <v>3400</v>
      </c>
      <c r="O5267" s="56" t="s">
        <v>1354</v>
      </c>
    </row>
    <row r="5268" spans="1:15" x14ac:dyDescent="0.3">
      <c r="A5268" s="9">
        <v>45864.031944444447</v>
      </c>
      <c r="B5268" s="2" t="s">
        <v>3</v>
      </c>
      <c r="C5268" s="2" t="s">
        <v>4</v>
      </c>
      <c r="D5268" s="2" t="s">
        <v>1708</v>
      </c>
      <c r="E5268" s="12" t="s">
        <v>58</v>
      </c>
      <c r="F5268" s="12" t="s">
        <v>1895</v>
      </c>
      <c r="G5268" s="2" t="s">
        <v>23</v>
      </c>
      <c r="H5268" s="2" t="s">
        <v>7</v>
      </c>
      <c r="I5268" s="2" t="s">
        <v>7</v>
      </c>
      <c r="J5268" s="17">
        <v>112.47</v>
      </c>
      <c r="L5268" s="30">
        <f>IF(M5268="1000 szt.",((J5268/N5268)/1000),IF(M5268="gram",((J5268/N5268)*1000),J5268/N5268))</f>
        <v>0.87867187499999999</v>
      </c>
      <c r="M5268" s="6" t="s">
        <v>19</v>
      </c>
      <c r="N5268" s="11">
        <v>128</v>
      </c>
      <c r="O5268" s="56" t="s">
        <v>1354</v>
      </c>
    </row>
    <row r="5269" spans="1:15" x14ac:dyDescent="0.3">
      <c r="A5269" s="9">
        <v>45864.053472222222</v>
      </c>
      <c r="B5269" s="2" t="s">
        <v>9</v>
      </c>
      <c r="C5269" s="2" t="s">
        <v>4</v>
      </c>
      <c r="D5269" s="2" t="s">
        <v>1709</v>
      </c>
      <c r="E5269" s="12" t="s">
        <v>103</v>
      </c>
      <c r="F5269" s="12" t="s">
        <v>1897</v>
      </c>
      <c r="G5269" s="2" t="s">
        <v>23</v>
      </c>
      <c r="H5269" s="2" t="s">
        <v>11</v>
      </c>
      <c r="I5269" s="2" t="s">
        <v>11</v>
      </c>
      <c r="J5269" s="17">
        <v>10000</v>
      </c>
      <c r="K5269" s="3" t="s">
        <v>3205</v>
      </c>
      <c r="L5269" s="30">
        <f>IF(M5269="1000 szt.",((J5269/N5269)/1000),IF(M5269="gram",((J5269/N5269)*1000),J5269/N5269))</f>
        <v>10000</v>
      </c>
      <c r="M5269" s="6" t="s">
        <v>19</v>
      </c>
      <c r="N5269" s="11">
        <v>1</v>
      </c>
      <c r="O5269" s="56" t="s">
        <v>1354</v>
      </c>
    </row>
    <row r="5270" spans="1:15" x14ac:dyDescent="0.3">
      <c r="A5270" s="9">
        <v>45863.833333333336</v>
      </c>
      <c r="B5270" s="2" t="s">
        <v>3</v>
      </c>
      <c r="C5270" s="2" t="s">
        <v>4</v>
      </c>
      <c r="D5270" s="2" t="s">
        <v>1708</v>
      </c>
      <c r="E5270" s="12" t="s">
        <v>22</v>
      </c>
      <c r="F5270" s="12" t="s">
        <v>1899</v>
      </c>
      <c r="G5270" s="2" t="s">
        <v>23</v>
      </c>
      <c r="H5270" s="2" t="s">
        <v>7</v>
      </c>
      <c r="I5270" s="2" t="s">
        <v>7</v>
      </c>
      <c r="J5270" s="17">
        <v>105.44</v>
      </c>
      <c r="K5270" s="3" t="s">
        <v>3206</v>
      </c>
      <c r="L5270" s="30">
        <f>IF(M5270="1000 szt.",((J5270/N5270)/1000),IF(M5270="gram",((J5270/N5270)*1000),J5270/N5270))</f>
        <v>0.8786666666666666</v>
      </c>
      <c r="M5270" s="6" t="s">
        <v>19</v>
      </c>
      <c r="N5270" s="11">
        <v>120</v>
      </c>
      <c r="O5270" s="56" t="s">
        <v>1164</v>
      </c>
    </row>
    <row r="5271" spans="1:15" ht="20.399999999999999" x14ac:dyDescent="0.3">
      <c r="A5271" s="9">
        <v>45864.541666666664</v>
      </c>
      <c r="B5271" s="2" t="s">
        <v>27</v>
      </c>
      <c r="C5271" s="2" t="s">
        <v>32</v>
      </c>
      <c r="D5271" s="2" t="s">
        <v>1709</v>
      </c>
      <c r="E5271" s="12" t="s">
        <v>103</v>
      </c>
      <c r="G5271" s="2" t="s">
        <v>23</v>
      </c>
      <c r="H5271" s="2" t="s">
        <v>10</v>
      </c>
      <c r="I5271" s="2" t="s">
        <v>11</v>
      </c>
      <c r="K5271" s="3" t="s">
        <v>3207</v>
      </c>
      <c r="L5271" s="30">
        <f>IF(M5271="1000 szt.",((J5271/N5271)/1000),IF(M5271="gram",((J5271/N5271)*1000),J5271/N5271))</f>
        <v>0</v>
      </c>
      <c r="M5271" s="6" t="s">
        <v>31</v>
      </c>
      <c r="N5271" s="11">
        <v>1.02</v>
      </c>
      <c r="O5271" s="56" t="s">
        <v>3876</v>
      </c>
    </row>
    <row r="5272" spans="1:15" ht="20.399999999999999" x14ac:dyDescent="0.3">
      <c r="A5272" s="9">
        <v>45864.541666666664</v>
      </c>
      <c r="B5272" s="2" t="s">
        <v>27</v>
      </c>
      <c r="C5272" s="2" t="s">
        <v>32</v>
      </c>
      <c r="D5272" s="2" t="s">
        <v>1709</v>
      </c>
      <c r="E5272" s="12" t="s">
        <v>103</v>
      </c>
      <c r="G5272" s="2" t="s">
        <v>23</v>
      </c>
      <c r="H5272" s="2" t="s">
        <v>10</v>
      </c>
      <c r="I5272" s="2" t="s">
        <v>35</v>
      </c>
      <c r="K5272" s="3" t="s">
        <v>3208</v>
      </c>
      <c r="L5272" s="30">
        <f>IF(M5272="1000 szt.",((J5272/N5272)/1000),IF(M5272="gram",((J5272/N5272)*1000),J5272/N5272))</f>
        <v>0</v>
      </c>
      <c r="M5272" s="6" t="s">
        <v>31</v>
      </c>
      <c r="N5272" s="11">
        <v>1.086E-2</v>
      </c>
      <c r="O5272" s="56" t="s">
        <v>3876</v>
      </c>
    </row>
    <row r="5273" spans="1:15" x14ac:dyDescent="0.3">
      <c r="A5273" s="9">
        <v>45864.541666666664</v>
      </c>
      <c r="B5273" s="2" t="s">
        <v>27</v>
      </c>
      <c r="C5273" s="2" t="s">
        <v>32</v>
      </c>
      <c r="D5273" s="2" t="s">
        <v>1709</v>
      </c>
      <c r="E5273" s="12" t="s">
        <v>103</v>
      </c>
      <c r="G5273" s="2" t="s">
        <v>23</v>
      </c>
      <c r="H5273" s="2" t="s">
        <v>10</v>
      </c>
      <c r="I5273" s="2" t="s">
        <v>393</v>
      </c>
      <c r="K5273" s="3" t="s">
        <v>3209</v>
      </c>
      <c r="L5273" s="30">
        <f>IF(M5273="1000 szt.",((J5273/N5273)/1000),IF(M5273="gram",((J5273/N5273)*1000),J5273/N5273))</f>
        <v>0</v>
      </c>
      <c r="M5273" s="6" t="s">
        <v>19</v>
      </c>
      <c r="N5273" s="11">
        <v>15</v>
      </c>
      <c r="O5273" s="56" t="s">
        <v>3876</v>
      </c>
    </row>
    <row r="5274" spans="1:15" x14ac:dyDescent="0.3">
      <c r="A5274" s="9">
        <v>45864.559027777781</v>
      </c>
      <c r="B5274" s="2" t="s">
        <v>3</v>
      </c>
      <c r="C5274" s="2" t="s">
        <v>4</v>
      </c>
      <c r="D5274" s="2" t="s">
        <v>1709</v>
      </c>
      <c r="E5274" s="12" t="s">
        <v>103</v>
      </c>
      <c r="F5274" s="12" t="s">
        <v>1897</v>
      </c>
      <c r="G5274" s="2" t="s">
        <v>23</v>
      </c>
      <c r="H5274" s="2" t="s">
        <v>17</v>
      </c>
      <c r="I5274" s="2" t="s">
        <v>18</v>
      </c>
      <c r="J5274" s="17">
        <v>2.5</v>
      </c>
      <c r="K5274" s="3" t="s">
        <v>3210</v>
      </c>
      <c r="L5274" s="30">
        <f>IF(M5274="1000 szt.",((J5274/N5274)/1000),IF(M5274="gram",((J5274/N5274)*1000),J5274/N5274))</f>
        <v>2.5</v>
      </c>
      <c r="M5274" s="6" t="s">
        <v>19</v>
      </c>
      <c r="N5274" s="11">
        <v>1</v>
      </c>
      <c r="O5274" s="56" t="s">
        <v>1354</v>
      </c>
    </row>
    <row r="5275" spans="1:15" x14ac:dyDescent="0.3">
      <c r="A5275" s="9">
        <v>45864.559027777781</v>
      </c>
      <c r="B5275" s="2" t="s">
        <v>3</v>
      </c>
      <c r="C5275" s="2" t="s">
        <v>4</v>
      </c>
      <c r="D5275" s="2" t="s">
        <v>1709</v>
      </c>
      <c r="E5275" s="12" t="s">
        <v>103</v>
      </c>
      <c r="F5275" s="12" t="s">
        <v>1897</v>
      </c>
      <c r="G5275" s="2" t="s">
        <v>23</v>
      </c>
      <c r="H5275" s="2" t="s">
        <v>17</v>
      </c>
      <c r="I5275" s="2" t="s">
        <v>18</v>
      </c>
      <c r="J5275" s="17">
        <v>2.5</v>
      </c>
      <c r="K5275" s="3" t="s">
        <v>3211</v>
      </c>
      <c r="L5275" s="30">
        <f>IF(M5275="1000 szt.",((J5275/N5275)/1000),IF(M5275="gram",((J5275/N5275)*1000),J5275/N5275))</f>
        <v>2.5</v>
      </c>
      <c r="M5275" s="6" t="s">
        <v>19</v>
      </c>
      <c r="N5275" s="11">
        <v>1</v>
      </c>
      <c r="O5275" s="56" t="s">
        <v>1354</v>
      </c>
    </row>
    <row r="5276" spans="1:15" x14ac:dyDescent="0.3">
      <c r="A5276" s="9">
        <v>45864.5625</v>
      </c>
      <c r="B5276" s="2" t="s">
        <v>3</v>
      </c>
      <c r="C5276" s="2" t="s">
        <v>4</v>
      </c>
      <c r="D5276" s="2" t="s">
        <v>1709</v>
      </c>
      <c r="E5276" s="12" t="s">
        <v>103</v>
      </c>
      <c r="F5276" s="12" t="s">
        <v>1897</v>
      </c>
      <c r="G5276" s="2" t="s">
        <v>23</v>
      </c>
      <c r="H5276" s="2" t="s">
        <v>17</v>
      </c>
      <c r="I5276" s="2" t="s">
        <v>18</v>
      </c>
      <c r="J5276" s="17">
        <v>2.5</v>
      </c>
      <c r="K5276" s="3" t="s">
        <v>3212</v>
      </c>
      <c r="L5276" s="30">
        <f>IF(M5276="1000 szt.",((J5276/N5276)/1000),IF(M5276="gram",((J5276/N5276)*1000),J5276/N5276))</f>
        <v>2.5</v>
      </c>
      <c r="M5276" s="6" t="s">
        <v>19</v>
      </c>
      <c r="N5276" s="11">
        <v>1</v>
      </c>
      <c r="O5276" s="56" t="s">
        <v>1354</v>
      </c>
    </row>
    <row r="5277" spans="1:15" x14ac:dyDescent="0.3">
      <c r="A5277" s="9">
        <v>45864.947916666664</v>
      </c>
      <c r="B5277" s="2" t="s">
        <v>9</v>
      </c>
      <c r="C5277" s="2" t="s">
        <v>4</v>
      </c>
      <c r="D5277" s="2" t="s">
        <v>1708</v>
      </c>
      <c r="E5277" s="12" t="s">
        <v>66</v>
      </c>
      <c r="F5277" s="12" t="s">
        <v>1900</v>
      </c>
      <c r="G5277" s="2" t="s">
        <v>23</v>
      </c>
      <c r="H5277" s="2" t="s">
        <v>37</v>
      </c>
      <c r="I5277" s="2" t="s">
        <v>38</v>
      </c>
      <c r="J5277" s="17">
        <v>25000</v>
      </c>
      <c r="K5277" s="3" t="s">
        <v>3213</v>
      </c>
      <c r="L5277" s="30">
        <f>IF(M5277="1000 szt.",((J5277/N5277)/1000),IF(M5277="gram",((J5277/N5277)*1000),J5277/N5277))</f>
        <v>25000</v>
      </c>
      <c r="M5277" s="6" t="s">
        <v>19</v>
      </c>
      <c r="N5277" s="11">
        <v>1</v>
      </c>
      <c r="O5277" s="56" t="s">
        <v>1354</v>
      </c>
    </row>
    <row r="5278" spans="1:15" x14ac:dyDescent="0.3">
      <c r="A5278" s="9">
        <v>45865.472222222219</v>
      </c>
      <c r="B5278" s="2" t="s">
        <v>9</v>
      </c>
      <c r="C5278" s="2" t="s">
        <v>4</v>
      </c>
      <c r="D5278" s="2" t="s">
        <v>1714</v>
      </c>
      <c r="E5278" s="12" t="s">
        <v>63</v>
      </c>
      <c r="F5278" s="12" t="s">
        <v>1696</v>
      </c>
      <c r="G5278" s="2" t="s">
        <v>16</v>
      </c>
      <c r="H5278" s="2" t="s">
        <v>17</v>
      </c>
      <c r="I5278" s="2" t="s">
        <v>18</v>
      </c>
      <c r="J5278" s="17">
        <v>1</v>
      </c>
      <c r="K5278" s="3" t="s">
        <v>2016</v>
      </c>
      <c r="L5278" s="30">
        <f>IF(M5278="1000 szt.",((J5278/N5278)/1000),IF(M5278="gram",((J5278/N5278)*1000),J5278/N5278))</f>
        <v>1</v>
      </c>
      <c r="M5278" s="6" t="s">
        <v>19</v>
      </c>
      <c r="N5278" s="11">
        <v>1</v>
      </c>
      <c r="O5278" s="56" t="s">
        <v>1354</v>
      </c>
    </row>
    <row r="5279" spans="1:15" x14ac:dyDescent="0.3">
      <c r="A5279" s="9">
        <v>45865.597222222219</v>
      </c>
      <c r="B5279" s="2" t="s">
        <v>3</v>
      </c>
      <c r="C5279" s="2" t="s">
        <v>4</v>
      </c>
      <c r="D5279" s="2" t="s">
        <v>1708</v>
      </c>
      <c r="E5279" s="12" t="s">
        <v>25</v>
      </c>
      <c r="F5279" s="12" t="s">
        <v>1901</v>
      </c>
      <c r="G5279" s="2" t="s">
        <v>26</v>
      </c>
      <c r="H5279" s="2" t="s">
        <v>7</v>
      </c>
      <c r="I5279" s="2" t="s">
        <v>7</v>
      </c>
      <c r="J5279" s="17">
        <v>333.9</v>
      </c>
      <c r="L5279" s="30">
        <f>IF(M5279="1000 szt.",((J5279/N5279)/1000),IF(M5279="gram",((J5279/N5279)*1000),J5279/N5279))</f>
        <v>0.87868421052631573</v>
      </c>
      <c r="M5279" s="6" t="s">
        <v>19</v>
      </c>
      <c r="N5279" s="11">
        <v>380</v>
      </c>
      <c r="O5279" s="56" t="s">
        <v>1354</v>
      </c>
    </row>
    <row r="5280" spans="1:15" x14ac:dyDescent="0.3">
      <c r="A5280" s="9">
        <v>45865.597222222219</v>
      </c>
      <c r="B5280" s="2" t="s">
        <v>3</v>
      </c>
      <c r="C5280" s="2" t="s">
        <v>4</v>
      </c>
      <c r="D5280" s="2" t="s">
        <v>1708</v>
      </c>
      <c r="E5280" s="12" t="s">
        <v>25</v>
      </c>
      <c r="F5280" s="12" t="s">
        <v>1901</v>
      </c>
      <c r="G5280" s="2" t="s">
        <v>26</v>
      </c>
      <c r="H5280" s="2" t="s">
        <v>11</v>
      </c>
      <c r="I5280" s="2" t="s">
        <v>11</v>
      </c>
      <c r="J5280" s="17">
        <v>64</v>
      </c>
      <c r="K5280" s="3" t="s">
        <v>624</v>
      </c>
      <c r="L5280" s="30">
        <f>IF(M5280="1000 szt.",((J5280/N5280)/1000),IF(M5280="gram",((J5280/N5280)*1000),J5280/N5280))</f>
        <v>10</v>
      </c>
      <c r="M5280" s="6" t="s">
        <v>31</v>
      </c>
      <c r="N5280" s="11">
        <v>6.4</v>
      </c>
      <c r="O5280" s="56" t="s">
        <v>1354</v>
      </c>
    </row>
    <row r="5281" spans="1:15" x14ac:dyDescent="0.3">
      <c r="A5281" s="9">
        <v>45865.631944444445</v>
      </c>
      <c r="B5281" s="2" t="s">
        <v>3</v>
      </c>
      <c r="C5281" s="2" t="s">
        <v>4</v>
      </c>
      <c r="D5281" s="2" t="s">
        <v>1709</v>
      </c>
      <c r="E5281" s="12" t="s">
        <v>103</v>
      </c>
      <c r="F5281" s="12" t="s">
        <v>1897</v>
      </c>
      <c r="G5281" s="2" t="s">
        <v>23</v>
      </c>
      <c r="H5281" s="2" t="s">
        <v>17</v>
      </c>
      <c r="I5281" s="2" t="s">
        <v>18</v>
      </c>
      <c r="J5281" s="17">
        <v>5</v>
      </c>
      <c r="K5281" s="3" t="s">
        <v>3214</v>
      </c>
      <c r="L5281" s="30">
        <f>IF(M5281="1000 szt.",((J5281/N5281)/1000),IF(M5281="gram",((J5281/N5281)*1000),J5281/N5281))</f>
        <v>2.5</v>
      </c>
      <c r="M5281" s="6" t="s">
        <v>19</v>
      </c>
      <c r="N5281" s="11">
        <v>2</v>
      </c>
      <c r="O5281" s="56" t="s">
        <v>1354</v>
      </c>
    </row>
    <row r="5282" spans="1:15" x14ac:dyDescent="0.3">
      <c r="A5282" s="9">
        <v>45865.645833333336</v>
      </c>
      <c r="B5282" s="2" t="s">
        <v>3</v>
      </c>
      <c r="C5282" s="2" t="s">
        <v>4</v>
      </c>
      <c r="D5282" s="2" t="s">
        <v>1709</v>
      </c>
      <c r="E5282" s="12" t="s">
        <v>103</v>
      </c>
      <c r="F5282" s="12" t="s">
        <v>1897</v>
      </c>
      <c r="G5282" s="2" t="s">
        <v>23</v>
      </c>
      <c r="H5282" s="2" t="s">
        <v>17</v>
      </c>
      <c r="I5282" s="2" t="s">
        <v>18</v>
      </c>
      <c r="J5282" s="17">
        <v>5</v>
      </c>
      <c r="K5282" s="3" t="s">
        <v>3214</v>
      </c>
      <c r="L5282" s="30">
        <f>IF(M5282="1000 szt.",((J5282/N5282)/1000),IF(M5282="gram",((J5282/N5282)*1000),J5282/N5282))</f>
        <v>2.5</v>
      </c>
      <c r="M5282" s="6" t="s">
        <v>19</v>
      </c>
      <c r="N5282" s="11">
        <v>2</v>
      </c>
      <c r="O5282" s="56" t="s">
        <v>1354</v>
      </c>
    </row>
    <row r="5283" spans="1:15" x14ac:dyDescent="0.3">
      <c r="A5283" s="9">
        <v>45865.645833333336</v>
      </c>
      <c r="B5283" s="2" t="s">
        <v>3</v>
      </c>
      <c r="C5283" s="2" t="s">
        <v>4</v>
      </c>
      <c r="D5283" s="2" t="s">
        <v>1709</v>
      </c>
      <c r="E5283" s="12" t="s">
        <v>103</v>
      </c>
      <c r="F5283" s="12" t="s">
        <v>1897</v>
      </c>
      <c r="G5283" s="2" t="s">
        <v>23</v>
      </c>
      <c r="H5283" s="2" t="s">
        <v>17</v>
      </c>
      <c r="I5283" s="2" t="s">
        <v>18</v>
      </c>
      <c r="J5283" s="17">
        <v>2.5</v>
      </c>
      <c r="K5283" s="3" t="s">
        <v>3215</v>
      </c>
      <c r="L5283" s="30">
        <f>IF(M5283="1000 szt.",((J5283/N5283)/1000),IF(M5283="gram",((J5283/N5283)*1000),J5283/N5283))</f>
        <v>2.5</v>
      </c>
      <c r="M5283" s="6" t="s">
        <v>19</v>
      </c>
      <c r="N5283" s="11">
        <v>1</v>
      </c>
      <c r="O5283" s="56" t="s">
        <v>1354</v>
      </c>
    </row>
    <row r="5284" spans="1:15" x14ac:dyDescent="0.3">
      <c r="A5284" s="9">
        <v>45865.6875</v>
      </c>
      <c r="B5284" s="2" t="s">
        <v>3</v>
      </c>
      <c r="C5284" s="2" t="s">
        <v>4</v>
      </c>
      <c r="D5284" s="2" t="s">
        <v>1708</v>
      </c>
      <c r="E5284" s="12" t="s">
        <v>66</v>
      </c>
      <c r="F5284" s="12" t="s">
        <v>1900</v>
      </c>
      <c r="G5284" s="2" t="s">
        <v>23</v>
      </c>
      <c r="H5284" s="2" t="s">
        <v>17</v>
      </c>
      <c r="I5284" s="2" t="s">
        <v>18</v>
      </c>
      <c r="J5284" s="17">
        <v>90</v>
      </c>
      <c r="K5284" s="3" t="s">
        <v>3216</v>
      </c>
      <c r="L5284" s="30">
        <f>IF(M5284="1000 szt.",((J5284/N5284)/1000),IF(M5284="gram",((J5284/N5284)*1000),J5284/N5284))</f>
        <v>3</v>
      </c>
      <c r="M5284" s="6" t="s">
        <v>19</v>
      </c>
      <c r="N5284" s="11">
        <v>30</v>
      </c>
      <c r="O5284" s="56" t="s">
        <v>1354</v>
      </c>
    </row>
    <row r="5285" spans="1:15" x14ac:dyDescent="0.3">
      <c r="A5285" s="9">
        <v>45865.6875</v>
      </c>
      <c r="B5285" s="2" t="s">
        <v>3</v>
      </c>
      <c r="C5285" s="2" t="s">
        <v>4</v>
      </c>
      <c r="D5285" s="2" t="s">
        <v>1708</v>
      </c>
      <c r="E5285" s="12" t="s">
        <v>66</v>
      </c>
      <c r="F5285" s="12" t="s">
        <v>1900</v>
      </c>
      <c r="G5285" s="2" t="s">
        <v>23</v>
      </c>
      <c r="H5285" s="2" t="s">
        <v>64</v>
      </c>
      <c r="I5285" s="2" t="s">
        <v>1940</v>
      </c>
      <c r="J5285" s="17">
        <v>200</v>
      </c>
      <c r="K5285" s="3" t="s">
        <v>3217</v>
      </c>
      <c r="L5285" s="30">
        <f>IF(M5285="1000 szt.",((J5285/N5285)/1000),IF(M5285="gram",((J5285/N5285)*1000),J5285/N5285))</f>
        <v>200</v>
      </c>
      <c r="M5285" s="6" t="s">
        <v>19</v>
      </c>
      <c r="N5285" s="11">
        <v>1</v>
      </c>
      <c r="O5285" s="56" t="s">
        <v>1354</v>
      </c>
    </row>
    <row r="5286" spans="1:15" x14ac:dyDescent="0.3">
      <c r="A5286" s="9">
        <v>45865.743055555555</v>
      </c>
      <c r="B5286" s="2" t="s">
        <v>9</v>
      </c>
      <c r="C5286" s="2" t="s">
        <v>4</v>
      </c>
      <c r="D5286" s="2" t="s">
        <v>1708</v>
      </c>
      <c r="E5286" s="12" t="s">
        <v>58</v>
      </c>
      <c r="F5286" s="12" t="s">
        <v>1895</v>
      </c>
      <c r="G5286" s="2" t="s">
        <v>23</v>
      </c>
      <c r="H5286" s="2" t="s">
        <v>37</v>
      </c>
      <c r="I5286" s="2" t="s">
        <v>312</v>
      </c>
      <c r="J5286" s="17">
        <v>12000</v>
      </c>
      <c r="K5286" s="3" t="s">
        <v>3218</v>
      </c>
      <c r="L5286" s="30">
        <f>IF(M5286="1000 szt.",((J5286/N5286)/1000),IF(M5286="gram",((J5286/N5286)*1000),J5286/N5286))</f>
        <v>12000</v>
      </c>
      <c r="M5286" s="6" t="s">
        <v>19</v>
      </c>
      <c r="N5286" s="11">
        <v>1</v>
      </c>
      <c r="O5286" s="56" t="s">
        <v>1354</v>
      </c>
    </row>
    <row r="5287" spans="1:15" x14ac:dyDescent="0.3">
      <c r="A5287" s="9">
        <v>45865.875</v>
      </c>
      <c r="B5287" s="2" t="s">
        <v>3</v>
      </c>
      <c r="C5287" s="2" t="s">
        <v>4</v>
      </c>
      <c r="D5287" s="2" t="s">
        <v>1708</v>
      </c>
      <c r="E5287" s="12" t="s">
        <v>25</v>
      </c>
      <c r="F5287" s="12" t="s">
        <v>1896</v>
      </c>
      <c r="G5287" s="2" t="s">
        <v>26</v>
      </c>
      <c r="H5287" s="2" t="s">
        <v>7</v>
      </c>
      <c r="I5287" s="2" t="s">
        <v>7</v>
      </c>
      <c r="J5287" s="17">
        <v>878.69</v>
      </c>
      <c r="L5287" s="30">
        <f>IF(M5287="1000 szt.",((J5287/N5287)/1000),IF(M5287="gram",((J5287/N5287)*1000),J5287/N5287))</f>
        <v>0.87869000000000008</v>
      </c>
      <c r="M5287" s="6" t="s">
        <v>19</v>
      </c>
      <c r="N5287" s="11">
        <v>1000</v>
      </c>
      <c r="O5287" s="56" t="s">
        <v>1354</v>
      </c>
    </row>
    <row r="5288" spans="1:15" x14ac:dyDescent="0.3">
      <c r="A5288" s="9">
        <v>45866.135416666664</v>
      </c>
      <c r="B5288" s="2" t="s">
        <v>27</v>
      </c>
      <c r="C5288" s="2" t="s">
        <v>32</v>
      </c>
      <c r="D5288" s="2" t="s">
        <v>1716</v>
      </c>
      <c r="E5288" s="12" t="s">
        <v>606</v>
      </c>
      <c r="G5288" s="2" t="s">
        <v>243</v>
      </c>
      <c r="H5288" s="2" t="s">
        <v>7</v>
      </c>
      <c r="I5288" s="2" t="s">
        <v>7</v>
      </c>
      <c r="J5288" s="17">
        <v>26360.7</v>
      </c>
      <c r="K5288" s="3" t="s">
        <v>1456</v>
      </c>
      <c r="L5288" s="30">
        <f>IF(M5288="1000 szt.",((J5288/N5288)/1000),IF(M5288="gram",((J5288/N5288)*1000),J5288/N5288))</f>
        <v>0.87868999999999997</v>
      </c>
      <c r="M5288" s="6" t="s">
        <v>19</v>
      </c>
      <c r="N5288" s="11">
        <v>30000</v>
      </c>
      <c r="O5288" s="56" t="s">
        <v>1354</v>
      </c>
    </row>
    <row r="5289" spans="1:15" x14ac:dyDescent="0.3">
      <c r="A5289" s="9">
        <v>45866.406944444447</v>
      </c>
      <c r="B5289" s="2" t="s">
        <v>9</v>
      </c>
      <c r="C5289" s="2" t="s">
        <v>4</v>
      </c>
      <c r="D5289" s="2" t="s">
        <v>1713</v>
      </c>
      <c r="E5289" s="12" t="s">
        <v>3896</v>
      </c>
      <c r="F5289" s="12" t="s">
        <v>1697</v>
      </c>
      <c r="G5289" s="2" t="s">
        <v>16</v>
      </c>
      <c r="H5289" s="2" t="s">
        <v>17</v>
      </c>
      <c r="I5289" s="2" t="s">
        <v>18</v>
      </c>
      <c r="K5289" s="3" t="s">
        <v>3219</v>
      </c>
      <c r="L5289" s="30">
        <f>IF(M5289="1000 szt.",((J5289/N5289)/1000),IF(M5289="gram",((J5289/N5289)*1000),J5289/N5289))</f>
        <v>0</v>
      </c>
      <c r="M5289" s="6" t="s">
        <v>19</v>
      </c>
      <c r="N5289" s="11">
        <v>2</v>
      </c>
      <c r="O5289" s="56" t="s">
        <v>1354</v>
      </c>
    </row>
    <row r="5290" spans="1:15" x14ac:dyDescent="0.3">
      <c r="A5290" s="9">
        <v>45866.390972222223</v>
      </c>
      <c r="B5290" s="2" t="s">
        <v>9</v>
      </c>
      <c r="C5290" s="2" t="s">
        <v>4</v>
      </c>
      <c r="D5290" s="2" t="s">
        <v>1709</v>
      </c>
      <c r="E5290" s="12" t="s">
        <v>60</v>
      </c>
      <c r="F5290" s="12" t="s">
        <v>1894</v>
      </c>
      <c r="G5290" s="2" t="s">
        <v>23</v>
      </c>
      <c r="H5290" s="2" t="s">
        <v>17</v>
      </c>
      <c r="I5290" s="2" t="s">
        <v>18</v>
      </c>
      <c r="J5290" s="17">
        <v>42</v>
      </c>
      <c r="K5290" s="3" t="s">
        <v>3220</v>
      </c>
      <c r="L5290" s="30">
        <f>IF(M5290="1000 szt.",((J5290/N5290)/1000),IF(M5290="gram",((J5290/N5290)*1000),J5290/N5290))</f>
        <v>7</v>
      </c>
      <c r="M5290" s="6" t="s">
        <v>19</v>
      </c>
      <c r="N5290" s="11">
        <v>6</v>
      </c>
      <c r="O5290" s="56" t="s">
        <v>1354</v>
      </c>
    </row>
    <row r="5291" spans="1:15" x14ac:dyDescent="0.3">
      <c r="A5291" s="9">
        <v>45866.390972222223</v>
      </c>
      <c r="B5291" s="2" t="s">
        <v>9</v>
      </c>
      <c r="C5291" s="2" t="s">
        <v>4</v>
      </c>
      <c r="D5291" s="2" t="s">
        <v>1709</v>
      </c>
      <c r="E5291" s="12" t="s">
        <v>60</v>
      </c>
      <c r="F5291" s="12" t="s">
        <v>1894</v>
      </c>
      <c r="G5291" s="2" t="s">
        <v>23</v>
      </c>
      <c r="H5291" s="2" t="s">
        <v>17</v>
      </c>
      <c r="I5291" s="2" t="s">
        <v>18</v>
      </c>
      <c r="J5291" s="17">
        <v>15</v>
      </c>
      <c r="K5291" s="3" t="s">
        <v>3221</v>
      </c>
      <c r="L5291" s="30">
        <f>IF(M5291="1000 szt.",((J5291/N5291)/1000),IF(M5291="gram",((J5291/N5291)*1000),J5291/N5291))</f>
        <v>7.5</v>
      </c>
      <c r="M5291" s="6" t="s">
        <v>19</v>
      </c>
      <c r="N5291" s="11">
        <v>2</v>
      </c>
      <c r="O5291" s="56" t="s">
        <v>1354</v>
      </c>
    </row>
    <row r="5292" spans="1:15" x14ac:dyDescent="0.3">
      <c r="A5292" s="9">
        <v>45866.390972222223</v>
      </c>
      <c r="B5292" s="2" t="s">
        <v>9</v>
      </c>
      <c r="C5292" s="2" t="s">
        <v>4</v>
      </c>
      <c r="D5292" s="2" t="s">
        <v>1709</v>
      </c>
      <c r="E5292" s="12" t="s">
        <v>60</v>
      </c>
      <c r="F5292" s="12" t="s">
        <v>1894</v>
      </c>
      <c r="G5292" s="2" t="s">
        <v>23</v>
      </c>
      <c r="H5292" s="2" t="s">
        <v>17</v>
      </c>
      <c r="I5292" s="2" t="s">
        <v>18</v>
      </c>
      <c r="J5292" s="17">
        <v>90</v>
      </c>
      <c r="K5292" s="3" t="s">
        <v>3222</v>
      </c>
      <c r="L5292" s="30">
        <f>IF(M5292="1000 szt.",((J5292/N5292)/1000),IF(M5292="gram",((J5292/N5292)*1000),J5292/N5292))</f>
        <v>7.5</v>
      </c>
      <c r="M5292" s="6" t="s">
        <v>19</v>
      </c>
      <c r="N5292" s="11">
        <v>12</v>
      </c>
      <c r="O5292" s="56" t="s">
        <v>1354</v>
      </c>
    </row>
    <row r="5293" spans="1:15" x14ac:dyDescent="0.3">
      <c r="A5293" s="9">
        <v>45866.390972222223</v>
      </c>
      <c r="B5293" s="2" t="s">
        <v>9</v>
      </c>
      <c r="C5293" s="2" t="s">
        <v>4</v>
      </c>
      <c r="D5293" s="2" t="s">
        <v>1709</v>
      </c>
      <c r="E5293" s="12" t="s">
        <v>60</v>
      </c>
      <c r="F5293" s="12" t="s">
        <v>1894</v>
      </c>
      <c r="G5293" s="2" t="s">
        <v>23</v>
      </c>
      <c r="H5293" s="2" t="s">
        <v>17</v>
      </c>
      <c r="I5293" s="2" t="s">
        <v>18</v>
      </c>
      <c r="J5293" s="17">
        <v>7.5</v>
      </c>
      <c r="K5293" s="3" t="s">
        <v>3223</v>
      </c>
      <c r="L5293" s="30">
        <f>IF(M5293="1000 szt.",((J5293/N5293)/1000),IF(M5293="gram",((J5293/N5293)*1000),J5293/N5293))</f>
        <v>2.5</v>
      </c>
      <c r="M5293" s="6" t="s">
        <v>19</v>
      </c>
      <c r="N5293" s="11">
        <v>3</v>
      </c>
      <c r="O5293" s="56" t="s">
        <v>1354</v>
      </c>
    </row>
    <row r="5294" spans="1:15" x14ac:dyDescent="0.3">
      <c r="A5294" s="9">
        <v>45866.565972222219</v>
      </c>
      <c r="B5294" s="2" t="s">
        <v>3</v>
      </c>
      <c r="C5294" s="2" t="s">
        <v>4</v>
      </c>
      <c r="D5294" s="2" t="s">
        <v>1714</v>
      </c>
      <c r="E5294" s="12" t="s">
        <v>63</v>
      </c>
      <c r="F5294" s="12" t="s">
        <v>1696</v>
      </c>
      <c r="G5294" s="2" t="s">
        <v>16</v>
      </c>
      <c r="H5294" s="2" t="s">
        <v>10</v>
      </c>
      <c r="I5294" s="2" t="s">
        <v>35</v>
      </c>
      <c r="J5294" s="17">
        <v>52.32</v>
      </c>
      <c r="L5294" s="30">
        <f>IF(M5294="1000 szt.",((J5294/N5294)/1000),IF(M5294="gram",((J5294/N5294)*1000),J5294/N5294))</f>
        <v>48000</v>
      </c>
      <c r="M5294" s="6" t="s">
        <v>31</v>
      </c>
      <c r="N5294" s="11">
        <v>1.09E-3</v>
      </c>
      <c r="O5294" s="56" t="s">
        <v>1354</v>
      </c>
    </row>
    <row r="5295" spans="1:15" x14ac:dyDescent="0.3">
      <c r="A5295" s="9">
        <v>45866.583333333336</v>
      </c>
      <c r="B5295" s="2" t="s">
        <v>3</v>
      </c>
      <c r="C5295" s="2" t="s">
        <v>4</v>
      </c>
      <c r="D5295" s="2" t="s">
        <v>1708</v>
      </c>
      <c r="E5295" s="12" t="s">
        <v>66</v>
      </c>
      <c r="F5295" s="12" t="s">
        <v>1900</v>
      </c>
      <c r="G5295" s="2" t="s">
        <v>23</v>
      </c>
      <c r="H5295" s="2" t="s">
        <v>64</v>
      </c>
      <c r="I5295" s="2" t="s">
        <v>1940</v>
      </c>
      <c r="J5295" s="17">
        <v>60</v>
      </c>
      <c r="K5295" s="3" t="s">
        <v>3224</v>
      </c>
      <c r="L5295" s="30">
        <f>IF(M5295="1000 szt.",((J5295/N5295)/1000),IF(M5295="gram",((J5295/N5295)*1000),J5295/N5295))</f>
        <v>60</v>
      </c>
      <c r="M5295" s="6" t="s">
        <v>19</v>
      </c>
      <c r="N5295" s="11">
        <v>1</v>
      </c>
      <c r="O5295" s="56" t="s">
        <v>1354</v>
      </c>
    </row>
    <row r="5296" spans="1:15" x14ac:dyDescent="0.3">
      <c r="A5296" s="9">
        <v>45866.277777777781</v>
      </c>
      <c r="B5296" s="2" t="s">
        <v>27</v>
      </c>
      <c r="C5296" s="2" t="s">
        <v>32</v>
      </c>
      <c r="D5296" s="2" t="s">
        <v>1716</v>
      </c>
      <c r="E5296" s="12" t="s">
        <v>851</v>
      </c>
      <c r="G5296" s="2" t="s">
        <v>26</v>
      </c>
      <c r="H5296" s="2" t="s">
        <v>7</v>
      </c>
      <c r="I5296" s="2" t="s">
        <v>7</v>
      </c>
      <c r="J5296" s="17">
        <v>17573.8</v>
      </c>
      <c r="K5296" s="3" t="s">
        <v>1323</v>
      </c>
      <c r="L5296" s="30">
        <f>IF(M5296="1000 szt.",((J5296/N5296)/1000),IF(M5296="gram",((J5296/N5296)*1000),J5296/N5296))</f>
        <v>0.87868999999999997</v>
      </c>
      <c r="M5296" s="6" t="s">
        <v>19</v>
      </c>
      <c r="N5296" s="11">
        <v>20000</v>
      </c>
      <c r="O5296" s="56" t="s">
        <v>1354</v>
      </c>
    </row>
    <row r="5297" spans="1:15" x14ac:dyDescent="0.3">
      <c r="A5297" s="9">
        <v>45866.277777777781</v>
      </c>
      <c r="B5297" s="2" t="s">
        <v>27</v>
      </c>
      <c r="C5297" s="2" t="s">
        <v>32</v>
      </c>
      <c r="D5297" s="2" t="s">
        <v>1716</v>
      </c>
      <c r="E5297" s="12" t="s">
        <v>851</v>
      </c>
      <c r="G5297" s="2" t="s">
        <v>26</v>
      </c>
      <c r="H5297" s="2" t="s">
        <v>7</v>
      </c>
      <c r="I5297" s="2" t="s">
        <v>7</v>
      </c>
      <c r="J5297" s="17">
        <v>8786.9</v>
      </c>
      <c r="K5297" s="3" t="s">
        <v>3225</v>
      </c>
      <c r="L5297" s="30">
        <f>IF(M5297="1000 szt.",((J5297/N5297)/1000),IF(M5297="gram",((J5297/N5297)*1000),J5297/N5297))</f>
        <v>0.87868999999999997</v>
      </c>
      <c r="M5297" s="6" t="s">
        <v>19</v>
      </c>
      <c r="N5297" s="11">
        <v>10000</v>
      </c>
      <c r="O5297" s="56" t="s">
        <v>1354</v>
      </c>
    </row>
    <row r="5298" spans="1:15" ht="20.399999999999999" x14ac:dyDescent="0.3">
      <c r="A5298" s="9">
        <v>45865.227083333331</v>
      </c>
      <c r="B5298" s="2" t="s">
        <v>9</v>
      </c>
      <c r="C5298" s="2" t="s">
        <v>32</v>
      </c>
      <c r="D5298" s="2" t="s">
        <v>1710</v>
      </c>
      <c r="E5298" s="12" t="s">
        <v>167</v>
      </c>
      <c r="F5298" s="12" t="s">
        <v>1694</v>
      </c>
      <c r="G5298" s="2" t="s">
        <v>16</v>
      </c>
      <c r="H5298" s="2" t="s">
        <v>17</v>
      </c>
      <c r="I5298" s="2" t="s">
        <v>18</v>
      </c>
      <c r="J5298" s="17">
        <v>1.5</v>
      </c>
      <c r="K5298" s="3" t="s">
        <v>3226</v>
      </c>
      <c r="L5298" s="30">
        <f>IF(M5298="1000 szt.",((J5298/N5298)/1000),IF(M5298="gram",((J5298/N5298)*1000),J5298/N5298))</f>
        <v>1.5</v>
      </c>
      <c r="M5298" s="6" t="s">
        <v>19</v>
      </c>
      <c r="N5298" s="11">
        <v>1</v>
      </c>
      <c r="O5298" s="56" t="s">
        <v>1354</v>
      </c>
    </row>
    <row r="5299" spans="1:15" x14ac:dyDescent="0.3">
      <c r="A5299" s="9">
        <v>45865.208333333336</v>
      </c>
      <c r="B5299" s="2" t="s">
        <v>9</v>
      </c>
      <c r="C5299" s="2" t="s">
        <v>32</v>
      </c>
      <c r="D5299" s="2" t="s">
        <v>1710</v>
      </c>
      <c r="E5299" s="12" t="s">
        <v>167</v>
      </c>
      <c r="F5299" s="12" t="s">
        <v>1694</v>
      </c>
      <c r="G5299" s="2" t="s">
        <v>16</v>
      </c>
      <c r="H5299" s="2" t="s">
        <v>64</v>
      </c>
      <c r="I5299" s="2" t="s">
        <v>1940</v>
      </c>
      <c r="J5299" s="17">
        <v>150</v>
      </c>
      <c r="K5299" s="3" t="s">
        <v>3197</v>
      </c>
      <c r="L5299" s="30">
        <f>IF(M5299="1000 szt.",((J5299/N5299)/1000),IF(M5299="gram",((J5299/N5299)*1000),J5299/N5299))</f>
        <v>150</v>
      </c>
      <c r="M5299" s="6" t="s">
        <v>19</v>
      </c>
      <c r="N5299" s="11">
        <v>1</v>
      </c>
      <c r="O5299" s="56" t="s">
        <v>1354</v>
      </c>
    </row>
    <row r="5300" spans="1:15" ht="20.399999999999999" x14ac:dyDescent="0.3">
      <c r="A5300" s="9">
        <v>45866.333333333336</v>
      </c>
      <c r="B5300" s="2" t="s">
        <v>27</v>
      </c>
      <c r="C5300" s="2" t="s">
        <v>28</v>
      </c>
      <c r="D5300" s="2" t="s">
        <v>1710</v>
      </c>
      <c r="E5300" s="12" t="s">
        <v>167</v>
      </c>
      <c r="G5300" s="2" t="s">
        <v>27</v>
      </c>
      <c r="H5300" s="2" t="s">
        <v>10</v>
      </c>
      <c r="I5300" s="2" t="s">
        <v>11</v>
      </c>
      <c r="J5300" s="17">
        <v>32508</v>
      </c>
      <c r="K5300" s="3" t="s">
        <v>3227</v>
      </c>
      <c r="L5300" s="30">
        <f>IF(M5300="1000 szt.",((J5300/N5300)/1000),IF(M5300="gram",((J5300/N5300)*1000),J5300/N5300))</f>
        <v>104999.99999999999</v>
      </c>
      <c r="M5300" s="6" t="s">
        <v>31</v>
      </c>
      <c r="N5300" s="11">
        <v>0.30960000000000004</v>
      </c>
      <c r="O5300" s="56" t="s">
        <v>1166</v>
      </c>
    </row>
    <row r="5301" spans="1:15" x14ac:dyDescent="0.3">
      <c r="A5301" s="9">
        <v>45866.791666666664</v>
      </c>
      <c r="B5301" s="2" t="s">
        <v>3</v>
      </c>
      <c r="C5301" s="2" t="s">
        <v>4</v>
      </c>
      <c r="D5301" s="2" t="s">
        <v>1709</v>
      </c>
      <c r="E5301" s="12" t="s">
        <v>103</v>
      </c>
      <c r="F5301" s="12" t="s">
        <v>1897</v>
      </c>
      <c r="G5301" s="2" t="s">
        <v>23</v>
      </c>
      <c r="H5301" s="2" t="s">
        <v>37</v>
      </c>
      <c r="I5301" s="2" t="s">
        <v>38</v>
      </c>
      <c r="J5301" s="17">
        <v>85000</v>
      </c>
      <c r="K5301" s="3" t="s">
        <v>3228</v>
      </c>
      <c r="L5301" s="30">
        <f>IF(M5301="1000 szt.",((J5301/N5301)/1000),IF(M5301="gram",((J5301/N5301)*1000),J5301/N5301))</f>
        <v>85000</v>
      </c>
      <c r="M5301" s="6" t="s">
        <v>19</v>
      </c>
      <c r="N5301" s="11">
        <v>1</v>
      </c>
      <c r="O5301" s="56" t="s">
        <v>1354</v>
      </c>
    </row>
    <row r="5302" spans="1:15" x14ac:dyDescent="0.3">
      <c r="A5302" s="9">
        <v>45867.388888888891</v>
      </c>
      <c r="B5302" s="2" t="s">
        <v>3</v>
      </c>
      <c r="C5302" s="2" t="s">
        <v>4</v>
      </c>
      <c r="D5302" s="2" t="s">
        <v>1709</v>
      </c>
      <c r="E5302" s="12" t="s">
        <v>60</v>
      </c>
      <c r="F5302" s="12" t="s">
        <v>1894</v>
      </c>
      <c r="G5302" s="2" t="s">
        <v>23</v>
      </c>
      <c r="H5302" s="2" t="s">
        <v>55</v>
      </c>
      <c r="I5302" s="2" t="s">
        <v>57</v>
      </c>
      <c r="J5302" s="17">
        <v>20</v>
      </c>
      <c r="K5302" s="3" t="s">
        <v>3229</v>
      </c>
      <c r="L5302" s="30">
        <f>IF(M5302="1000 szt.",((J5302/N5302)/1000),IF(M5302="gram",((J5302/N5302)*1000),J5302/N5302))</f>
        <v>40</v>
      </c>
      <c r="M5302" s="6" t="s">
        <v>46</v>
      </c>
      <c r="N5302" s="11">
        <v>0.5</v>
      </c>
      <c r="O5302" s="56" t="s">
        <v>1354</v>
      </c>
    </row>
    <row r="5303" spans="1:15" x14ac:dyDescent="0.3">
      <c r="A5303" s="9">
        <v>45867.388888888891</v>
      </c>
      <c r="B5303" s="2" t="s">
        <v>3</v>
      </c>
      <c r="C5303" s="2" t="s">
        <v>4</v>
      </c>
      <c r="D5303" s="2" t="s">
        <v>1709</v>
      </c>
      <c r="E5303" s="12" t="s">
        <v>60</v>
      </c>
      <c r="F5303" s="12" t="s">
        <v>1894</v>
      </c>
      <c r="G5303" s="2" t="s">
        <v>23</v>
      </c>
      <c r="H5303" s="2" t="s">
        <v>29</v>
      </c>
      <c r="I5303" s="2" t="s">
        <v>234</v>
      </c>
      <c r="J5303" s="17">
        <v>233.2</v>
      </c>
      <c r="K5303" s="3" t="s">
        <v>3230</v>
      </c>
      <c r="L5303" s="30">
        <f>IF(M5303="1000 szt.",((J5303/N5303)/1000),IF(M5303="gram",((J5303/N5303)*1000),J5303/N5303))</f>
        <v>4000</v>
      </c>
      <c r="M5303" s="6" t="s">
        <v>31</v>
      </c>
      <c r="N5303" s="11">
        <v>5.8299999999999998E-2</v>
      </c>
      <c r="O5303" s="56" t="s">
        <v>1354</v>
      </c>
    </row>
    <row r="5304" spans="1:15" x14ac:dyDescent="0.3">
      <c r="A5304" s="9">
        <v>45867.388888888891</v>
      </c>
      <c r="B5304" s="2" t="s">
        <v>3</v>
      </c>
      <c r="C5304" s="2" t="s">
        <v>4</v>
      </c>
      <c r="D5304" s="2" t="s">
        <v>1709</v>
      </c>
      <c r="E5304" s="12" t="s">
        <v>60</v>
      </c>
      <c r="F5304" s="12" t="s">
        <v>1894</v>
      </c>
      <c r="G5304" s="2" t="s">
        <v>23</v>
      </c>
      <c r="H5304" s="2" t="s">
        <v>7</v>
      </c>
      <c r="I5304" s="2" t="s">
        <v>7</v>
      </c>
      <c r="J5304" s="17">
        <v>175.74</v>
      </c>
      <c r="K5304" s="3" t="s">
        <v>2685</v>
      </c>
      <c r="L5304" s="30">
        <f>IF(M5304="1000 szt.",((J5304/N5304)/1000),IF(M5304="gram",((J5304/N5304)*1000),J5304/N5304))</f>
        <v>0.87870000000000004</v>
      </c>
      <c r="M5304" s="6" t="s">
        <v>19</v>
      </c>
      <c r="N5304" s="11">
        <v>200</v>
      </c>
      <c r="O5304" s="56" t="s">
        <v>1354</v>
      </c>
    </row>
    <row r="5305" spans="1:15" x14ac:dyDescent="0.3">
      <c r="A5305" s="9">
        <v>45867.388888888891</v>
      </c>
      <c r="B5305" s="2" t="s">
        <v>3</v>
      </c>
      <c r="C5305" s="2" t="s">
        <v>4</v>
      </c>
      <c r="D5305" s="2" t="s">
        <v>1709</v>
      </c>
      <c r="E5305" s="12" t="s">
        <v>60</v>
      </c>
      <c r="F5305" s="12" t="s">
        <v>1894</v>
      </c>
      <c r="G5305" s="2" t="s">
        <v>23</v>
      </c>
      <c r="H5305" s="2" t="s">
        <v>7</v>
      </c>
      <c r="I5305" s="2" t="s">
        <v>7</v>
      </c>
      <c r="J5305" s="17">
        <v>105.44</v>
      </c>
      <c r="K5305" s="3" t="s">
        <v>3231</v>
      </c>
      <c r="L5305" s="30">
        <f>IF(M5305="1000 szt.",((J5305/N5305)/1000),IF(M5305="gram",((J5305/N5305)*1000),J5305/N5305))</f>
        <v>0.8786666666666666</v>
      </c>
      <c r="M5305" s="6" t="s">
        <v>19</v>
      </c>
      <c r="N5305" s="11">
        <v>120</v>
      </c>
      <c r="O5305" s="56" t="s">
        <v>1354</v>
      </c>
    </row>
    <row r="5306" spans="1:15" x14ac:dyDescent="0.3">
      <c r="A5306" s="9">
        <v>45867.388888888891</v>
      </c>
      <c r="B5306" s="2" t="s">
        <v>3</v>
      </c>
      <c r="C5306" s="2" t="s">
        <v>4</v>
      </c>
      <c r="D5306" s="2" t="s">
        <v>1709</v>
      </c>
      <c r="E5306" s="12" t="s">
        <v>60</v>
      </c>
      <c r="F5306" s="12" t="s">
        <v>1894</v>
      </c>
      <c r="G5306" s="2" t="s">
        <v>23</v>
      </c>
      <c r="H5306" s="2" t="s">
        <v>7</v>
      </c>
      <c r="I5306" s="2" t="s">
        <v>7</v>
      </c>
      <c r="J5306" s="17">
        <v>70.3</v>
      </c>
      <c r="K5306" s="3" t="s">
        <v>3232</v>
      </c>
      <c r="L5306" s="30">
        <f>IF(M5306="1000 szt.",((J5306/N5306)/1000),IF(M5306="gram",((J5306/N5306)*1000),J5306/N5306))</f>
        <v>0.87874999999999992</v>
      </c>
      <c r="M5306" s="6" t="s">
        <v>19</v>
      </c>
      <c r="N5306" s="11">
        <v>80</v>
      </c>
      <c r="O5306" s="56" t="s">
        <v>1354</v>
      </c>
    </row>
    <row r="5307" spans="1:15" x14ac:dyDescent="0.3">
      <c r="A5307" s="9">
        <v>45867.388888888891</v>
      </c>
      <c r="B5307" s="2" t="s">
        <v>3</v>
      </c>
      <c r="C5307" s="2" t="s">
        <v>4</v>
      </c>
      <c r="D5307" s="2" t="s">
        <v>1709</v>
      </c>
      <c r="E5307" s="12" t="s">
        <v>60</v>
      </c>
      <c r="F5307" s="12" t="s">
        <v>1894</v>
      </c>
      <c r="G5307" s="2" t="s">
        <v>23</v>
      </c>
      <c r="H5307" s="2" t="s">
        <v>7</v>
      </c>
      <c r="I5307" s="2" t="s">
        <v>7</v>
      </c>
      <c r="J5307" s="17">
        <v>70.3</v>
      </c>
      <c r="K5307" s="3" t="s">
        <v>3233</v>
      </c>
      <c r="L5307" s="30">
        <f>IF(M5307="1000 szt.",((J5307/N5307)/1000),IF(M5307="gram",((J5307/N5307)*1000),J5307/N5307))</f>
        <v>0.87874999999999992</v>
      </c>
      <c r="M5307" s="6" t="s">
        <v>19</v>
      </c>
      <c r="N5307" s="11">
        <v>80</v>
      </c>
      <c r="O5307" s="56" t="s">
        <v>1354</v>
      </c>
    </row>
    <row r="5308" spans="1:15" x14ac:dyDescent="0.3">
      <c r="A5308" s="9">
        <v>45867.388888888891</v>
      </c>
      <c r="B5308" s="2" t="s">
        <v>3</v>
      </c>
      <c r="C5308" s="2" t="s">
        <v>4</v>
      </c>
      <c r="D5308" s="2" t="s">
        <v>1709</v>
      </c>
      <c r="E5308" s="12" t="s">
        <v>60</v>
      </c>
      <c r="F5308" s="12" t="s">
        <v>1894</v>
      </c>
      <c r="G5308" s="2" t="s">
        <v>23</v>
      </c>
      <c r="H5308" s="2" t="s">
        <v>7</v>
      </c>
      <c r="I5308" s="2" t="s">
        <v>7</v>
      </c>
      <c r="J5308" s="17">
        <v>52.72</v>
      </c>
      <c r="K5308" s="3" t="s">
        <v>3234</v>
      </c>
      <c r="L5308" s="30">
        <f>IF(M5308="1000 szt.",((J5308/N5308)/1000),IF(M5308="gram",((J5308/N5308)*1000),J5308/N5308))</f>
        <v>0.8786666666666666</v>
      </c>
      <c r="M5308" s="6" t="s">
        <v>19</v>
      </c>
      <c r="N5308" s="11">
        <v>60</v>
      </c>
      <c r="O5308" s="56" t="s">
        <v>1354</v>
      </c>
    </row>
    <row r="5309" spans="1:15" x14ac:dyDescent="0.3">
      <c r="A5309" s="9">
        <v>45867.388888888891</v>
      </c>
      <c r="B5309" s="2" t="s">
        <v>3</v>
      </c>
      <c r="C5309" s="2" t="s">
        <v>4</v>
      </c>
      <c r="D5309" s="2" t="s">
        <v>1709</v>
      </c>
      <c r="E5309" s="12" t="s">
        <v>60</v>
      </c>
      <c r="F5309" s="12" t="s">
        <v>1894</v>
      </c>
      <c r="G5309" s="2" t="s">
        <v>23</v>
      </c>
      <c r="H5309" s="2" t="s">
        <v>55</v>
      </c>
      <c r="I5309" s="2" t="s">
        <v>57</v>
      </c>
      <c r="J5309" s="17">
        <v>20</v>
      </c>
      <c r="K5309" s="3" t="s">
        <v>3235</v>
      </c>
      <c r="L5309" s="30">
        <f>IF(M5309="1000 szt.",((J5309/N5309)/1000),IF(M5309="gram",((J5309/N5309)*1000),J5309/N5309))</f>
        <v>40</v>
      </c>
      <c r="M5309" s="6" t="s">
        <v>46</v>
      </c>
      <c r="N5309" s="11">
        <v>0.5</v>
      </c>
      <c r="O5309" s="56" t="s">
        <v>1354</v>
      </c>
    </row>
    <row r="5310" spans="1:15" x14ac:dyDescent="0.3">
      <c r="A5310" s="9">
        <v>45867.64166666667</v>
      </c>
      <c r="B5310" s="2" t="s">
        <v>27</v>
      </c>
      <c r="C5310" s="2" t="s">
        <v>28</v>
      </c>
      <c r="D5310" s="2" t="s">
        <v>1709</v>
      </c>
      <c r="E5310" s="12" t="s">
        <v>1709</v>
      </c>
      <c r="G5310" s="2" t="s">
        <v>27</v>
      </c>
      <c r="H5310" s="2" t="s">
        <v>37</v>
      </c>
      <c r="I5310" s="2" t="s">
        <v>38</v>
      </c>
      <c r="J5310" s="17">
        <v>130000</v>
      </c>
      <c r="K5310" s="3" t="s">
        <v>3236</v>
      </c>
      <c r="L5310" s="30">
        <f>IF(M5310="1000 szt.",((J5310/N5310)/1000),IF(M5310="gram",((J5310/N5310)*1000),J5310/N5310))</f>
        <v>130000</v>
      </c>
      <c r="M5310" s="6" t="s">
        <v>19</v>
      </c>
      <c r="N5310" s="11">
        <v>1</v>
      </c>
      <c r="O5310" s="56" t="s">
        <v>1165</v>
      </c>
    </row>
    <row r="5311" spans="1:15" x14ac:dyDescent="0.3">
      <c r="A5311" s="9">
        <v>45867.699305555558</v>
      </c>
      <c r="B5311" s="2" t="s">
        <v>27</v>
      </c>
      <c r="C5311" s="2" t="s">
        <v>28</v>
      </c>
      <c r="D5311" s="2" t="s">
        <v>1710</v>
      </c>
      <c r="E5311" s="12" t="s">
        <v>167</v>
      </c>
      <c r="G5311" s="2" t="s">
        <v>27</v>
      </c>
      <c r="H5311" s="2" t="s">
        <v>10</v>
      </c>
      <c r="I5311" s="2" t="s">
        <v>219</v>
      </c>
      <c r="J5311" s="17">
        <v>31850</v>
      </c>
      <c r="L5311" s="30">
        <f>IF(M5311="1000 szt.",((J5311/N5311)/1000),IF(M5311="gram",((J5311/N5311)*1000),J5311/N5311))</f>
        <v>35000</v>
      </c>
      <c r="M5311" s="6" t="s">
        <v>31</v>
      </c>
      <c r="N5311" s="11">
        <v>0.91</v>
      </c>
      <c r="O5311" s="56" t="s">
        <v>1166</v>
      </c>
    </row>
    <row r="5312" spans="1:15" x14ac:dyDescent="0.3">
      <c r="A5312" s="9">
        <v>45867.699305555558</v>
      </c>
      <c r="B5312" s="2" t="s">
        <v>27</v>
      </c>
      <c r="C5312" s="2" t="s">
        <v>28</v>
      </c>
      <c r="D5312" s="2" t="s">
        <v>1710</v>
      </c>
      <c r="E5312" s="12" t="s">
        <v>167</v>
      </c>
      <c r="G5312" s="2" t="s">
        <v>27</v>
      </c>
      <c r="H5312" s="2" t="s">
        <v>10</v>
      </c>
      <c r="I5312" s="2" t="s">
        <v>35</v>
      </c>
      <c r="J5312" s="17">
        <v>43000</v>
      </c>
      <c r="L5312" s="30">
        <f>IF(M5312="1000 szt.",((J5312/N5312)/1000),IF(M5312="gram",((J5312/N5312)*1000),J5312/N5312))</f>
        <v>50000</v>
      </c>
      <c r="M5312" s="6" t="s">
        <v>31</v>
      </c>
      <c r="N5312" s="11">
        <v>0.86</v>
      </c>
      <c r="O5312" s="56" t="s">
        <v>1166</v>
      </c>
    </row>
    <row r="5313" spans="1:15" ht="20.399999999999999" x14ac:dyDescent="0.3">
      <c r="A5313" s="9">
        <v>45867.777777777781</v>
      </c>
      <c r="B5313" s="2" t="s">
        <v>3</v>
      </c>
      <c r="C5313" s="2" t="s">
        <v>4</v>
      </c>
      <c r="D5313" s="2" t="s">
        <v>1708</v>
      </c>
      <c r="E5313" s="12" t="s">
        <v>25</v>
      </c>
      <c r="F5313" s="12" t="s">
        <v>1901</v>
      </c>
      <c r="G5313" s="2" t="s">
        <v>26</v>
      </c>
      <c r="H5313" s="2" t="s">
        <v>55</v>
      </c>
      <c r="I5313" s="2" t="s">
        <v>57</v>
      </c>
      <c r="J5313" s="17">
        <v>100</v>
      </c>
      <c r="K5313" s="3" t="s">
        <v>3237</v>
      </c>
      <c r="L5313" s="30">
        <f>IF(M5313="1000 szt.",((J5313/N5313)/1000),IF(M5313="gram",((J5313/N5313)*1000),J5313/N5313))</f>
        <v>40</v>
      </c>
      <c r="M5313" s="6" t="s">
        <v>46</v>
      </c>
      <c r="N5313" s="11">
        <v>2.5</v>
      </c>
      <c r="O5313" s="56" t="s">
        <v>1354</v>
      </c>
    </row>
    <row r="5314" spans="1:15" ht="30.6" x14ac:dyDescent="0.3">
      <c r="A5314" s="9">
        <v>45867.953472222223</v>
      </c>
      <c r="B5314" s="2" t="s">
        <v>9</v>
      </c>
      <c r="C5314" s="2" t="s">
        <v>4</v>
      </c>
      <c r="D5314" s="2" t="s">
        <v>1708</v>
      </c>
      <c r="E5314" s="12" t="s">
        <v>58</v>
      </c>
      <c r="F5314" s="12" t="s">
        <v>1895</v>
      </c>
      <c r="G5314" s="2" t="s">
        <v>23</v>
      </c>
      <c r="H5314" s="2" t="s">
        <v>37</v>
      </c>
      <c r="I5314" s="2" t="s">
        <v>38</v>
      </c>
      <c r="J5314" s="17">
        <v>30000</v>
      </c>
      <c r="K5314" s="3" t="s">
        <v>3238</v>
      </c>
      <c r="L5314" s="30">
        <f>IF(M5314="1000 szt.",((J5314/N5314)/1000),IF(M5314="gram",((J5314/N5314)*1000),J5314/N5314))</f>
        <v>30000</v>
      </c>
      <c r="M5314" s="6" t="s">
        <v>19</v>
      </c>
      <c r="N5314" s="11">
        <v>1</v>
      </c>
      <c r="O5314" s="56" t="s">
        <v>1354</v>
      </c>
    </row>
    <row r="5315" spans="1:15" x14ac:dyDescent="0.3">
      <c r="A5315" s="9">
        <v>45868.357638888891</v>
      </c>
      <c r="B5315" s="2" t="s">
        <v>3</v>
      </c>
      <c r="C5315" s="2" t="s">
        <v>4</v>
      </c>
      <c r="D5315" s="2" t="s">
        <v>1709</v>
      </c>
      <c r="E5315" s="12" t="s">
        <v>103</v>
      </c>
      <c r="F5315" s="12" t="s">
        <v>1897</v>
      </c>
      <c r="G5315" s="2" t="s">
        <v>23</v>
      </c>
      <c r="H5315" s="2" t="s">
        <v>17</v>
      </c>
      <c r="I5315" s="2" t="s">
        <v>18</v>
      </c>
      <c r="J5315" s="17">
        <v>2.5</v>
      </c>
      <c r="K5315" s="3" t="s">
        <v>3239</v>
      </c>
      <c r="L5315" s="30">
        <f>IF(M5315="1000 szt.",((J5315/N5315)/1000),IF(M5315="gram",((J5315/N5315)*1000),J5315/N5315))</f>
        <v>2.5</v>
      </c>
      <c r="M5315" s="6" t="s">
        <v>19</v>
      </c>
      <c r="N5315" s="11">
        <v>1</v>
      </c>
      <c r="O5315" s="56" t="s">
        <v>1354</v>
      </c>
    </row>
    <row r="5316" spans="1:15" x14ac:dyDescent="0.3">
      <c r="A5316" s="9">
        <v>45867.65625</v>
      </c>
      <c r="B5316" s="2" t="s">
        <v>9</v>
      </c>
      <c r="C5316" s="2" t="s">
        <v>32</v>
      </c>
      <c r="D5316" s="2" t="s">
        <v>1710</v>
      </c>
      <c r="E5316" s="12" t="s">
        <v>167</v>
      </c>
      <c r="F5316" s="12" t="s">
        <v>1694</v>
      </c>
      <c r="G5316" s="2" t="s">
        <v>16</v>
      </c>
      <c r="H5316" s="2" t="s">
        <v>17</v>
      </c>
      <c r="I5316" s="2" t="s">
        <v>18</v>
      </c>
      <c r="J5316" s="17">
        <v>5</v>
      </c>
      <c r="L5316" s="30">
        <f>IF(M5316="1000 szt.",((J5316/N5316)/1000),IF(M5316="gram",((J5316/N5316)*1000),J5316/N5316))</f>
        <v>5</v>
      </c>
      <c r="M5316" s="6" t="s">
        <v>19</v>
      </c>
      <c r="N5316" s="11">
        <v>1</v>
      </c>
      <c r="O5316" s="56" t="s">
        <v>1354</v>
      </c>
    </row>
    <row r="5317" spans="1:15" x14ac:dyDescent="0.3">
      <c r="A5317" s="9">
        <v>45868.541666666664</v>
      </c>
      <c r="B5317" s="2" t="s">
        <v>27</v>
      </c>
      <c r="C5317" s="2" t="s">
        <v>28</v>
      </c>
      <c r="D5317" s="2" t="s">
        <v>1714</v>
      </c>
      <c r="E5317" s="12" t="s">
        <v>1917</v>
      </c>
      <c r="G5317" s="2" t="s">
        <v>27</v>
      </c>
      <c r="H5317" s="2" t="s">
        <v>10</v>
      </c>
      <c r="I5317" s="2" t="s">
        <v>35</v>
      </c>
      <c r="J5317" s="17">
        <v>362</v>
      </c>
      <c r="L5317" s="30">
        <f>IF(M5317="1000 szt.",((J5317/N5317)/1000),IF(M5317="gram",((J5317/N5317)*1000),J5317/N5317))</f>
        <v>40000</v>
      </c>
      <c r="M5317" s="6" t="s">
        <v>31</v>
      </c>
      <c r="N5317" s="11">
        <v>9.0500000000000008E-3</v>
      </c>
      <c r="O5317" s="56" t="s">
        <v>1169</v>
      </c>
    </row>
    <row r="5318" spans="1:15" x14ac:dyDescent="0.3">
      <c r="A5318" s="9">
        <v>45861.777777777781</v>
      </c>
      <c r="B5318" s="2" t="s">
        <v>3</v>
      </c>
      <c r="C5318" s="2" t="s">
        <v>4</v>
      </c>
      <c r="D5318" s="2" t="s">
        <v>1716</v>
      </c>
      <c r="E5318" s="12" t="s">
        <v>1034</v>
      </c>
      <c r="F5318" s="12" t="s">
        <v>1922</v>
      </c>
      <c r="G5318" s="2" t="s">
        <v>26</v>
      </c>
      <c r="H5318" s="2" t="s">
        <v>7</v>
      </c>
      <c r="I5318" s="2" t="s">
        <v>7</v>
      </c>
      <c r="J5318" s="17">
        <v>5799.35</v>
      </c>
      <c r="L5318" s="30">
        <f>IF(M5318="1000 szt.",((J5318/N5318)/1000),IF(M5318="gram",((J5318/N5318)*1000),J5318/N5318))</f>
        <v>0.87868939393939405</v>
      </c>
      <c r="M5318" s="6" t="s">
        <v>19</v>
      </c>
      <c r="N5318" s="11">
        <v>6600</v>
      </c>
      <c r="O5318" s="56" t="s">
        <v>1354</v>
      </c>
    </row>
    <row r="5319" spans="1:15" x14ac:dyDescent="0.3">
      <c r="A5319" s="9">
        <v>45869.340277777781</v>
      </c>
      <c r="B5319" s="2" t="s">
        <v>3</v>
      </c>
      <c r="C5319" s="2" t="s">
        <v>4</v>
      </c>
      <c r="D5319" s="2" t="s">
        <v>1709</v>
      </c>
      <c r="E5319" s="12" t="s">
        <v>60</v>
      </c>
      <c r="F5319" s="12" t="s">
        <v>1894</v>
      </c>
      <c r="G5319" s="2" t="s">
        <v>23</v>
      </c>
      <c r="H5319" s="2" t="s">
        <v>7</v>
      </c>
      <c r="I5319" s="2" t="s">
        <v>7</v>
      </c>
      <c r="J5319" s="17">
        <v>86.99</v>
      </c>
      <c r="K5319" s="3" t="s">
        <v>3240</v>
      </c>
      <c r="L5319" s="30">
        <f>IF(M5319="1000 szt.",((J5319/N5319)/1000),IF(M5319="gram",((J5319/N5319)*1000),J5319/N5319))</f>
        <v>0.87868686868686863</v>
      </c>
      <c r="M5319" s="6" t="s">
        <v>19</v>
      </c>
      <c r="N5319" s="11">
        <v>99</v>
      </c>
      <c r="O5319" s="56" t="s">
        <v>1354</v>
      </c>
    </row>
    <row r="5320" spans="1:15" x14ac:dyDescent="0.3">
      <c r="A5320" s="9">
        <v>45869.340277777781</v>
      </c>
      <c r="B5320" s="2" t="s">
        <v>3</v>
      </c>
      <c r="C5320" s="2" t="s">
        <v>4</v>
      </c>
      <c r="D5320" s="2" t="s">
        <v>1709</v>
      </c>
      <c r="E5320" s="12" t="s">
        <v>60</v>
      </c>
      <c r="F5320" s="12" t="s">
        <v>1894</v>
      </c>
      <c r="G5320" s="2" t="s">
        <v>23</v>
      </c>
      <c r="H5320" s="2" t="s">
        <v>29</v>
      </c>
      <c r="I5320" s="2" t="s">
        <v>234</v>
      </c>
      <c r="J5320" s="17">
        <v>10.199999999999999</v>
      </c>
      <c r="K5320" s="3" t="s">
        <v>3241</v>
      </c>
      <c r="L5320" s="30">
        <f>IF(M5320="1000 szt.",((J5320/N5320)/1000),IF(M5320="gram",((J5320/N5320)*1000),J5320/N5320))</f>
        <v>4000</v>
      </c>
      <c r="M5320" s="6" t="s">
        <v>31</v>
      </c>
      <c r="N5320" s="11">
        <v>2.5499999999999997E-3</v>
      </c>
      <c r="O5320" s="56" t="s">
        <v>1354</v>
      </c>
    </row>
    <row r="5321" spans="1:15" x14ac:dyDescent="0.3">
      <c r="A5321" s="9">
        <v>45861.777777777781</v>
      </c>
      <c r="B5321" s="2" t="s">
        <v>3</v>
      </c>
      <c r="C5321" s="2" t="s">
        <v>4</v>
      </c>
      <c r="D5321" s="2" t="s">
        <v>1716</v>
      </c>
      <c r="E5321" s="12" t="s">
        <v>1034</v>
      </c>
      <c r="G5321" s="2" t="s">
        <v>26</v>
      </c>
      <c r="H5321" s="2" t="s">
        <v>7</v>
      </c>
      <c r="I5321" s="2" t="s">
        <v>7</v>
      </c>
      <c r="J5321" s="17">
        <v>5799.35</v>
      </c>
      <c r="L5321" s="30">
        <f>IF(M5321="1000 szt.",((J5321/N5321)/1000),IF(M5321="gram",((J5321/N5321)*1000),J5321/N5321))</f>
        <v>0.87868939393939405</v>
      </c>
      <c r="M5321" s="6" t="s">
        <v>19</v>
      </c>
      <c r="N5321" s="11">
        <v>6600</v>
      </c>
      <c r="O5321" s="56" t="s">
        <v>1163</v>
      </c>
    </row>
    <row r="5322" spans="1:15" x14ac:dyDescent="0.3">
      <c r="A5322" s="9">
        <v>45869.652777777781</v>
      </c>
      <c r="B5322" s="2" t="s">
        <v>9</v>
      </c>
      <c r="C5322" s="2" t="s">
        <v>4</v>
      </c>
      <c r="D5322" s="2" t="s">
        <v>1714</v>
      </c>
      <c r="E5322" s="12" t="s">
        <v>63</v>
      </c>
      <c r="F5322" s="12" t="s">
        <v>1696</v>
      </c>
      <c r="G5322" s="2" t="s">
        <v>16</v>
      </c>
      <c r="H5322" s="2" t="s">
        <v>64</v>
      </c>
      <c r="I5322" s="2" t="s">
        <v>1940</v>
      </c>
      <c r="J5322" s="17">
        <v>100</v>
      </c>
      <c r="K5322" s="3" t="s">
        <v>122</v>
      </c>
      <c r="L5322" s="30">
        <f>IF(M5322="1000 szt.",((J5322/N5322)/1000),IF(M5322="gram",((J5322/N5322)*1000),J5322/N5322))</f>
        <v>100</v>
      </c>
      <c r="M5322" s="6" t="s">
        <v>19</v>
      </c>
      <c r="N5322" s="11">
        <v>1</v>
      </c>
      <c r="O5322" s="56" t="s">
        <v>1354</v>
      </c>
    </row>
    <row r="5323" spans="1:15" x14ac:dyDescent="0.3">
      <c r="A5323" s="9">
        <v>45869.703472222223</v>
      </c>
      <c r="B5323" s="2" t="s">
        <v>27</v>
      </c>
      <c r="C5323" s="2" t="s">
        <v>28</v>
      </c>
      <c r="D5323" s="2" t="s">
        <v>1710</v>
      </c>
      <c r="E5323" s="12" t="s">
        <v>1710</v>
      </c>
      <c r="G5323" s="2" t="s">
        <v>27</v>
      </c>
      <c r="H5323" s="2" t="s">
        <v>10</v>
      </c>
      <c r="I5323" s="2" t="s">
        <v>35</v>
      </c>
      <c r="J5323" s="17">
        <v>14490.5</v>
      </c>
      <c r="K5323" s="3" t="s">
        <v>1440</v>
      </c>
      <c r="L5323" s="30">
        <f>IF(M5323="1000 szt.",((J5323/N5323)/1000),IF(M5323="gram",((J5323/N5323)*1000),J5323/N5323))</f>
        <v>50000</v>
      </c>
      <c r="M5323" s="6" t="s">
        <v>31</v>
      </c>
      <c r="N5323" s="11">
        <v>0.28981000000000001</v>
      </c>
      <c r="O5323" s="56" t="s">
        <v>1354</v>
      </c>
    </row>
    <row r="5324" spans="1:15" x14ac:dyDescent="0.3">
      <c r="A5324" s="9">
        <v>45869.703472222223</v>
      </c>
      <c r="B5324" s="2" t="s">
        <v>27</v>
      </c>
      <c r="C5324" s="2" t="s">
        <v>28</v>
      </c>
      <c r="D5324" s="2" t="s">
        <v>1710</v>
      </c>
      <c r="E5324" s="12" t="s">
        <v>1710</v>
      </c>
      <c r="G5324" s="2" t="s">
        <v>27</v>
      </c>
      <c r="H5324" s="2" t="s">
        <v>10</v>
      </c>
      <c r="I5324" s="2" t="s">
        <v>200</v>
      </c>
      <c r="J5324" s="17">
        <v>1600.5</v>
      </c>
      <c r="L5324" s="30">
        <f>IF(M5324="1000 szt.",((J5324/N5324)/1000),IF(M5324="gram",((J5324/N5324)*1000),J5324/N5324))</f>
        <v>330000.00000000006</v>
      </c>
      <c r="M5324" s="6" t="s">
        <v>31</v>
      </c>
      <c r="N5324" s="11">
        <v>4.8499999999999993E-3</v>
      </c>
      <c r="O5324" s="56" t="s">
        <v>1354</v>
      </c>
    </row>
    <row r="5325" spans="1:15" x14ac:dyDescent="0.3">
      <c r="A5325" s="9">
        <v>45869.703472222223</v>
      </c>
      <c r="B5325" s="2" t="s">
        <v>27</v>
      </c>
      <c r="C5325" s="2" t="s">
        <v>28</v>
      </c>
      <c r="D5325" s="2" t="s">
        <v>1710</v>
      </c>
      <c r="E5325" s="12" t="s">
        <v>1710</v>
      </c>
      <c r="G5325" s="2" t="s">
        <v>27</v>
      </c>
      <c r="H5325" s="2" t="s">
        <v>10</v>
      </c>
      <c r="I5325" s="2" t="s">
        <v>11</v>
      </c>
      <c r="J5325" s="17">
        <v>436969.5</v>
      </c>
      <c r="K5325" s="3" t="s">
        <v>3242</v>
      </c>
      <c r="L5325" s="30">
        <f>IF(M5325="1000 szt.",((J5325/N5325)/1000),IF(M5325="gram",((J5325/N5325)*1000),J5325/N5325))</f>
        <v>50000</v>
      </c>
      <c r="M5325" s="6" t="s">
        <v>31</v>
      </c>
      <c r="N5325" s="11">
        <v>8.7393900000000002</v>
      </c>
      <c r="O5325" s="56" t="s">
        <v>1354</v>
      </c>
    </row>
    <row r="5326" spans="1:15" x14ac:dyDescent="0.3">
      <c r="A5326" s="9">
        <v>45869.703472222223</v>
      </c>
      <c r="B5326" s="2" t="s">
        <v>27</v>
      </c>
      <c r="C5326" s="2" t="s">
        <v>28</v>
      </c>
      <c r="D5326" s="2" t="s">
        <v>1710</v>
      </c>
      <c r="E5326" s="12" t="s">
        <v>1710</v>
      </c>
      <c r="G5326" s="2" t="s">
        <v>27</v>
      </c>
      <c r="H5326" s="2" t="s">
        <v>10</v>
      </c>
      <c r="I5326" s="2" t="s">
        <v>11</v>
      </c>
      <c r="J5326" s="17">
        <v>11567.5</v>
      </c>
      <c r="K5326" s="3" t="s">
        <v>3243</v>
      </c>
      <c r="L5326" s="30">
        <f>IF(M5326="1000 szt.",((J5326/N5326)/1000),IF(M5326="gram",((J5326/N5326)*1000),J5326/N5326))</f>
        <v>50000</v>
      </c>
      <c r="M5326" s="6" t="s">
        <v>31</v>
      </c>
      <c r="N5326" s="11">
        <v>0.23135</v>
      </c>
      <c r="O5326" s="56" t="s">
        <v>1354</v>
      </c>
    </row>
    <row r="5327" spans="1:15" x14ac:dyDescent="0.3">
      <c r="A5327" s="9">
        <v>45870.388194444444</v>
      </c>
      <c r="B5327" s="2" t="s">
        <v>3</v>
      </c>
      <c r="C5327" s="2" t="s">
        <v>4</v>
      </c>
      <c r="D5327" s="2" t="s">
        <v>1708</v>
      </c>
      <c r="E5327" s="12" t="s">
        <v>71</v>
      </c>
      <c r="F5327" s="12" t="s">
        <v>1898</v>
      </c>
      <c r="G5327" s="2" t="s">
        <v>23</v>
      </c>
      <c r="H5327" s="2" t="s">
        <v>7</v>
      </c>
      <c r="I5327" s="2" t="s">
        <v>7</v>
      </c>
      <c r="J5327" s="17">
        <v>175.74</v>
      </c>
      <c r="L5327" s="30">
        <f>IF(M5327="1000 szt.",((J5327/N5327)/1000),IF(M5327="gram",((J5327/N5327)*1000),J5327/N5327))</f>
        <v>0.87870000000000004</v>
      </c>
      <c r="M5327" s="6" t="s">
        <v>19</v>
      </c>
      <c r="N5327" s="11">
        <v>200</v>
      </c>
      <c r="O5327" s="56" t="s">
        <v>1354</v>
      </c>
    </row>
    <row r="5328" spans="1:15" x14ac:dyDescent="0.3">
      <c r="A5328" s="9">
        <v>45870.392361111109</v>
      </c>
      <c r="B5328" s="2" t="s">
        <v>3</v>
      </c>
      <c r="C5328" s="2" t="s">
        <v>4</v>
      </c>
      <c r="D5328" s="2" t="s">
        <v>1708</v>
      </c>
      <c r="E5328" s="12" t="s">
        <v>71</v>
      </c>
      <c r="F5328" s="12" t="s">
        <v>1898</v>
      </c>
      <c r="G5328" s="2" t="s">
        <v>23</v>
      </c>
      <c r="H5328" s="2" t="s">
        <v>7</v>
      </c>
      <c r="I5328" s="2" t="s">
        <v>7</v>
      </c>
      <c r="J5328" s="17">
        <v>140.59</v>
      </c>
      <c r="L5328" s="30">
        <f>IF(M5328="1000 szt.",((J5328/N5328)/1000),IF(M5328="gram",((J5328/N5328)*1000),J5328/N5328))</f>
        <v>0.87868750000000007</v>
      </c>
      <c r="M5328" s="6" t="s">
        <v>19</v>
      </c>
      <c r="N5328" s="11">
        <v>160</v>
      </c>
      <c r="O5328" s="56" t="s">
        <v>1354</v>
      </c>
    </row>
    <row r="5329" spans="1:15" x14ac:dyDescent="0.3">
      <c r="A5329" s="9">
        <v>45870.396527777775</v>
      </c>
      <c r="B5329" s="2" t="s">
        <v>3</v>
      </c>
      <c r="C5329" s="2" t="s">
        <v>4</v>
      </c>
      <c r="D5329" s="2" t="s">
        <v>1708</v>
      </c>
      <c r="E5329" s="12" t="s">
        <v>71</v>
      </c>
      <c r="F5329" s="12" t="s">
        <v>1898</v>
      </c>
      <c r="G5329" s="2" t="s">
        <v>23</v>
      </c>
      <c r="H5329" s="2" t="s">
        <v>7</v>
      </c>
      <c r="I5329" s="2" t="s">
        <v>7</v>
      </c>
      <c r="J5329" s="17">
        <v>85.23</v>
      </c>
      <c r="L5329" s="30">
        <f>IF(M5329="1000 szt.",((J5329/N5329)/1000),IF(M5329="gram",((J5329/N5329)*1000),J5329/N5329))</f>
        <v>0.87865979381443304</v>
      </c>
      <c r="M5329" s="6" t="s">
        <v>19</v>
      </c>
      <c r="N5329" s="11">
        <v>97</v>
      </c>
      <c r="O5329" s="56" t="s">
        <v>1354</v>
      </c>
    </row>
    <row r="5330" spans="1:15" x14ac:dyDescent="0.3">
      <c r="A5330" s="9">
        <v>45870.400000000001</v>
      </c>
      <c r="B5330" s="2" t="s">
        <v>3</v>
      </c>
      <c r="C5330" s="2" t="s">
        <v>4</v>
      </c>
      <c r="D5330" s="2" t="s">
        <v>1708</v>
      </c>
      <c r="E5330" s="12" t="s">
        <v>71</v>
      </c>
      <c r="F5330" s="12" t="s">
        <v>1898</v>
      </c>
      <c r="G5330" s="2" t="s">
        <v>23</v>
      </c>
      <c r="H5330" s="2" t="s">
        <v>7</v>
      </c>
      <c r="I5330" s="2" t="s">
        <v>7</v>
      </c>
      <c r="J5330" s="17">
        <v>75.569999999999993</v>
      </c>
      <c r="L5330" s="30">
        <f>IF(M5330="1000 szt.",((J5330/N5330)/1000),IF(M5330="gram",((J5330/N5330)*1000),J5330/N5330))</f>
        <v>0.87872093023255804</v>
      </c>
      <c r="M5330" s="6" t="s">
        <v>19</v>
      </c>
      <c r="N5330" s="11">
        <v>86</v>
      </c>
      <c r="O5330" s="56" t="s">
        <v>1354</v>
      </c>
    </row>
    <row r="5331" spans="1:15" x14ac:dyDescent="0.3">
      <c r="A5331" s="9">
        <v>45870.388888888891</v>
      </c>
      <c r="B5331" s="2" t="s">
        <v>3</v>
      </c>
      <c r="C5331" s="2" t="s">
        <v>4</v>
      </c>
      <c r="D5331" s="2" t="s">
        <v>1708</v>
      </c>
      <c r="E5331" s="12" t="s">
        <v>71</v>
      </c>
      <c r="F5331" s="12" t="s">
        <v>1898</v>
      </c>
      <c r="G5331" s="2" t="s">
        <v>23</v>
      </c>
      <c r="H5331" s="2" t="s">
        <v>7</v>
      </c>
      <c r="I5331" s="2" t="s">
        <v>7</v>
      </c>
      <c r="J5331" s="17">
        <v>86.11</v>
      </c>
      <c r="L5331" s="30">
        <f>IF(M5331="1000 szt.",((J5331/N5331)/1000),IF(M5331="gram",((J5331/N5331)*1000),J5331/N5331))</f>
        <v>0.87867346938775515</v>
      </c>
      <c r="M5331" s="6" t="s">
        <v>19</v>
      </c>
      <c r="N5331" s="11">
        <v>98</v>
      </c>
      <c r="O5331" s="56" t="s">
        <v>1354</v>
      </c>
    </row>
    <row r="5332" spans="1:15" x14ac:dyDescent="0.3">
      <c r="A5332" s="9">
        <v>45870.388888888891</v>
      </c>
      <c r="B5332" s="2" t="s">
        <v>3</v>
      </c>
      <c r="C5332" s="2" t="s">
        <v>4</v>
      </c>
      <c r="D5332" s="2" t="s">
        <v>1708</v>
      </c>
      <c r="E5332" s="12" t="s">
        <v>71</v>
      </c>
      <c r="F5332" s="12" t="s">
        <v>1898</v>
      </c>
      <c r="G5332" s="2" t="s">
        <v>23</v>
      </c>
      <c r="H5332" s="2" t="s">
        <v>7</v>
      </c>
      <c r="I5332" s="2" t="s">
        <v>7</v>
      </c>
      <c r="J5332" s="17">
        <v>123.02</v>
      </c>
      <c r="L5332" s="30">
        <f>IF(M5332="1000 szt.",((J5332/N5332)/1000),IF(M5332="gram",((J5332/N5332)*1000),J5332/N5332))</f>
        <v>0.87871428571428567</v>
      </c>
      <c r="M5332" s="6" t="s">
        <v>19</v>
      </c>
      <c r="N5332" s="11">
        <v>140</v>
      </c>
      <c r="O5332" s="56" t="s">
        <v>1354</v>
      </c>
    </row>
    <row r="5333" spans="1:15" x14ac:dyDescent="0.3">
      <c r="A5333" s="9">
        <v>45870.388888888891</v>
      </c>
      <c r="B5333" s="2" t="s">
        <v>3</v>
      </c>
      <c r="C5333" s="2" t="s">
        <v>4</v>
      </c>
      <c r="D5333" s="2" t="s">
        <v>1708</v>
      </c>
      <c r="E5333" s="12" t="s">
        <v>71</v>
      </c>
      <c r="F5333" s="12" t="s">
        <v>1898</v>
      </c>
      <c r="G5333" s="2" t="s">
        <v>23</v>
      </c>
      <c r="H5333" s="2" t="s">
        <v>7</v>
      </c>
      <c r="I5333" s="2" t="s">
        <v>7</v>
      </c>
      <c r="J5333" s="17">
        <v>68.540000000000006</v>
      </c>
      <c r="L5333" s="30">
        <f>IF(M5333="1000 szt.",((J5333/N5333)/1000),IF(M5333="gram",((J5333/N5333)*1000),J5333/N5333))</f>
        <v>0.87871794871794884</v>
      </c>
      <c r="M5333" s="6" t="s">
        <v>19</v>
      </c>
      <c r="N5333" s="11">
        <v>78</v>
      </c>
      <c r="O5333" s="56" t="s">
        <v>1354</v>
      </c>
    </row>
    <row r="5334" spans="1:15" ht="30.6" x14ac:dyDescent="0.3">
      <c r="A5334" s="9">
        <v>45870.381944444445</v>
      </c>
      <c r="B5334" s="2" t="s">
        <v>3</v>
      </c>
      <c r="C5334" s="2" t="s">
        <v>4</v>
      </c>
      <c r="D5334" s="2" t="s">
        <v>1708</v>
      </c>
      <c r="E5334" s="12" t="s">
        <v>25</v>
      </c>
      <c r="F5334" s="12" t="s">
        <v>1896</v>
      </c>
      <c r="G5334" s="2" t="s">
        <v>26</v>
      </c>
      <c r="H5334" s="2" t="s">
        <v>7</v>
      </c>
      <c r="I5334" s="2" t="s">
        <v>7</v>
      </c>
      <c r="J5334" s="17">
        <v>351.48</v>
      </c>
      <c r="K5334" s="3" t="s">
        <v>3244</v>
      </c>
      <c r="L5334" s="30">
        <f>IF(M5334="1000 szt.",((J5334/N5334)/1000),IF(M5334="gram",((J5334/N5334)*1000),J5334/N5334))</f>
        <v>0.87870000000000004</v>
      </c>
      <c r="M5334" s="6" t="s">
        <v>19</v>
      </c>
      <c r="N5334" s="11">
        <v>400</v>
      </c>
      <c r="O5334" s="56" t="s">
        <v>1354</v>
      </c>
    </row>
    <row r="5335" spans="1:15" x14ac:dyDescent="0.3">
      <c r="A5335" s="9">
        <v>45870.09375</v>
      </c>
      <c r="B5335" s="2" t="s">
        <v>9</v>
      </c>
      <c r="C5335" s="2" t="s">
        <v>4</v>
      </c>
      <c r="D5335" s="2" t="s">
        <v>1710</v>
      </c>
      <c r="E5335" s="12" t="s">
        <v>167</v>
      </c>
      <c r="F5335" s="12" t="s">
        <v>1694</v>
      </c>
      <c r="G5335" s="2" t="s">
        <v>16</v>
      </c>
      <c r="H5335" s="2" t="s">
        <v>17</v>
      </c>
      <c r="I5335" s="2" t="s">
        <v>18</v>
      </c>
      <c r="J5335" s="17">
        <v>15</v>
      </c>
      <c r="K5335" s="3" t="s">
        <v>3245</v>
      </c>
      <c r="L5335" s="30">
        <f>IF(M5335="1000 szt.",((J5335/N5335)/1000),IF(M5335="gram",((J5335/N5335)*1000),J5335/N5335))</f>
        <v>5</v>
      </c>
      <c r="M5335" s="6" t="s">
        <v>19</v>
      </c>
      <c r="N5335" s="11">
        <v>3</v>
      </c>
      <c r="O5335" s="56" t="s">
        <v>1354</v>
      </c>
    </row>
    <row r="5336" spans="1:15" x14ac:dyDescent="0.3">
      <c r="A5336" s="9">
        <v>45870.368055555555</v>
      </c>
      <c r="B5336" s="2" t="s">
        <v>27</v>
      </c>
      <c r="C5336" s="2" t="s">
        <v>28</v>
      </c>
      <c r="D5336" s="2" t="s">
        <v>1710</v>
      </c>
      <c r="E5336" s="12" t="s">
        <v>1745</v>
      </c>
      <c r="G5336" s="2" t="s">
        <v>27</v>
      </c>
      <c r="H5336" s="2" t="s">
        <v>29</v>
      </c>
      <c r="I5336" s="2" t="s">
        <v>30</v>
      </c>
      <c r="J5336" s="17">
        <v>3351.85</v>
      </c>
      <c r="L5336" s="30">
        <f>IF(M5336="1000 szt.",((J5336/N5336)/1000),IF(M5336="gram",((J5336/N5336)*1000),J5336/N5336))</f>
        <v>670.37</v>
      </c>
      <c r="M5336" s="6" t="s">
        <v>31</v>
      </c>
      <c r="N5336" s="11">
        <v>5</v>
      </c>
      <c r="O5336" s="56" t="s">
        <v>1354</v>
      </c>
    </row>
    <row r="5337" spans="1:15" x14ac:dyDescent="0.3">
      <c r="A5337" s="9">
        <v>45870.61041666667</v>
      </c>
      <c r="B5337" s="2" t="s">
        <v>3</v>
      </c>
      <c r="C5337" s="2" t="s">
        <v>4</v>
      </c>
      <c r="D5337" s="2" t="s">
        <v>1709</v>
      </c>
      <c r="E5337" s="12" t="s">
        <v>60</v>
      </c>
      <c r="F5337" s="12" t="s">
        <v>1904</v>
      </c>
      <c r="G5337" s="2" t="s">
        <v>23</v>
      </c>
      <c r="H5337" s="2" t="s">
        <v>29</v>
      </c>
      <c r="I5337" s="2" t="s">
        <v>234</v>
      </c>
      <c r="J5337" s="17">
        <v>360.4</v>
      </c>
      <c r="K5337" s="3" t="s">
        <v>3246</v>
      </c>
      <c r="L5337" s="30">
        <f>IF(M5337="1000 szt.",((J5337/N5337)/1000),IF(M5337="gram",((J5337/N5337)*1000),J5337/N5337))</f>
        <v>3999.9999999999995</v>
      </c>
      <c r="M5337" s="6" t="s">
        <v>31</v>
      </c>
      <c r="N5337" s="11">
        <v>9.01E-2</v>
      </c>
      <c r="O5337" s="56" t="s">
        <v>1354</v>
      </c>
    </row>
    <row r="5338" spans="1:15" x14ac:dyDescent="0.3">
      <c r="A5338" s="9">
        <v>45870.61041666667</v>
      </c>
      <c r="B5338" s="2" t="s">
        <v>3</v>
      </c>
      <c r="C5338" s="2" t="s">
        <v>4</v>
      </c>
      <c r="D5338" s="2" t="s">
        <v>1709</v>
      </c>
      <c r="E5338" s="12" t="s">
        <v>60</v>
      </c>
      <c r="F5338" s="12" t="s">
        <v>1904</v>
      </c>
      <c r="G5338" s="2" t="s">
        <v>23</v>
      </c>
      <c r="H5338" s="2" t="s">
        <v>29</v>
      </c>
      <c r="I5338" s="2" t="s">
        <v>234</v>
      </c>
      <c r="J5338" s="17">
        <v>233.2</v>
      </c>
      <c r="K5338" s="3" t="s">
        <v>3247</v>
      </c>
      <c r="L5338" s="30">
        <f>IF(M5338="1000 szt.",((J5338/N5338)/1000),IF(M5338="gram",((J5338/N5338)*1000),J5338/N5338))</f>
        <v>4000</v>
      </c>
      <c r="M5338" s="6" t="s">
        <v>31</v>
      </c>
      <c r="N5338" s="11">
        <v>5.8299999999999998E-2</v>
      </c>
      <c r="O5338" s="56" t="s">
        <v>1354</v>
      </c>
    </row>
    <row r="5339" spans="1:15" ht="30.6" x14ac:dyDescent="0.3">
      <c r="A5339" s="9">
        <v>45870.583333333336</v>
      </c>
      <c r="B5339" s="2" t="s">
        <v>3</v>
      </c>
      <c r="C5339" s="2" t="s">
        <v>4</v>
      </c>
      <c r="D5339" s="2" t="s">
        <v>1708</v>
      </c>
      <c r="E5339" s="12" t="s">
        <v>25</v>
      </c>
      <c r="F5339" s="12" t="s">
        <v>1901</v>
      </c>
      <c r="G5339" s="2" t="s">
        <v>26</v>
      </c>
      <c r="H5339" s="2" t="s">
        <v>7</v>
      </c>
      <c r="I5339" s="2" t="s">
        <v>7</v>
      </c>
      <c r="J5339" s="17">
        <v>351.48</v>
      </c>
      <c r="K5339" s="3" t="s">
        <v>3248</v>
      </c>
      <c r="L5339" s="30">
        <f>IF(M5339="1000 szt.",((J5339/N5339)/1000),IF(M5339="gram",((J5339/N5339)*1000),J5339/N5339))</f>
        <v>0.87870000000000004</v>
      </c>
      <c r="M5339" s="6" t="s">
        <v>19</v>
      </c>
      <c r="N5339" s="11">
        <v>400</v>
      </c>
      <c r="O5339" s="56" t="s">
        <v>1354</v>
      </c>
    </row>
    <row r="5340" spans="1:15" x14ac:dyDescent="0.3">
      <c r="A5340" s="9">
        <v>45870.645833333336</v>
      </c>
      <c r="B5340" s="2" t="s">
        <v>3</v>
      </c>
      <c r="C5340" s="2" t="s">
        <v>4</v>
      </c>
      <c r="D5340" s="2" t="s">
        <v>1709</v>
      </c>
      <c r="E5340" s="12" t="s">
        <v>103</v>
      </c>
      <c r="F5340" s="12" t="s">
        <v>1897</v>
      </c>
      <c r="G5340" s="2" t="s">
        <v>23</v>
      </c>
      <c r="H5340" s="2" t="s">
        <v>17</v>
      </c>
      <c r="I5340" s="2" t="s">
        <v>18</v>
      </c>
      <c r="J5340" s="17">
        <v>2.5</v>
      </c>
      <c r="K5340" s="3" t="s">
        <v>3249</v>
      </c>
      <c r="L5340" s="30">
        <f>IF(M5340="1000 szt.",((J5340/N5340)/1000),IF(M5340="gram",((J5340/N5340)*1000),J5340/N5340))</f>
        <v>2.5</v>
      </c>
      <c r="M5340" s="6" t="s">
        <v>19</v>
      </c>
      <c r="N5340" s="11">
        <v>1</v>
      </c>
      <c r="O5340" s="56" t="s">
        <v>1354</v>
      </c>
    </row>
    <row r="5341" spans="1:15" x14ac:dyDescent="0.3">
      <c r="A5341" s="9">
        <v>45870.333333333336</v>
      </c>
      <c r="B5341" s="2" t="s">
        <v>27</v>
      </c>
      <c r="C5341" s="2" t="s">
        <v>28</v>
      </c>
      <c r="D5341" s="2" t="s">
        <v>1714</v>
      </c>
      <c r="E5341" s="12" t="s">
        <v>40</v>
      </c>
      <c r="G5341" s="2" t="s">
        <v>27</v>
      </c>
      <c r="H5341" s="2" t="s">
        <v>7</v>
      </c>
      <c r="I5341" s="2" t="s">
        <v>7</v>
      </c>
      <c r="J5341" s="17">
        <v>21692.22</v>
      </c>
      <c r="L5341" s="30">
        <f>IF(M5341="1000 szt.",((J5341/N5341)/1000),IF(M5341="gram",((J5341/N5341)*1000),J5341/N5341))</f>
        <v>0.8786899987847856</v>
      </c>
      <c r="M5341" s="6" t="s">
        <v>19</v>
      </c>
      <c r="N5341" s="11">
        <v>24687</v>
      </c>
      <c r="O5341" s="56" t="s">
        <v>1354</v>
      </c>
    </row>
    <row r="5342" spans="1:15" x14ac:dyDescent="0.3">
      <c r="A5342" s="9">
        <v>45870.333333333336</v>
      </c>
      <c r="B5342" s="2" t="s">
        <v>27</v>
      </c>
      <c r="C5342" s="2" t="s">
        <v>28</v>
      </c>
      <c r="D5342" s="2" t="s">
        <v>1714</v>
      </c>
      <c r="E5342" s="12" t="s">
        <v>40</v>
      </c>
      <c r="G5342" s="2" t="s">
        <v>27</v>
      </c>
      <c r="H5342" s="2" t="s">
        <v>29</v>
      </c>
      <c r="I5342" s="2" t="s">
        <v>41</v>
      </c>
      <c r="J5342" s="17">
        <v>21380.799999999999</v>
      </c>
      <c r="L5342" s="30">
        <f>IF(M5342="1000 szt.",((J5342/N5342)/1000),IF(M5342="gram",((J5342/N5342)*1000),J5342/N5342))</f>
        <v>668.15</v>
      </c>
      <c r="M5342" s="6" t="s">
        <v>31</v>
      </c>
      <c r="N5342" s="11">
        <v>32</v>
      </c>
      <c r="O5342" s="56" t="s">
        <v>1354</v>
      </c>
    </row>
    <row r="5343" spans="1:15" x14ac:dyDescent="0.3">
      <c r="A5343" s="9">
        <v>45870.333333333336</v>
      </c>
      <c r="B5343" s="2" t="s">
        <v>27</v>
      </c>
      <c r="C5343" s="2" t="s">
        <v>28</v>
      </c>
      <c r="D5343" s="2" t="s">
        <v>1714</v>
      </c>
      <c r="E5343" s="12" t="s">
        <v>40</v>
      </c>
      <c r="G5343" s="2" t="s">
        <v>27</v>
      </c>
      <c r="H5343" s="2" t="s">
        <v>7</v>
      </c>
      <c r="I5343" s="2" t="s">
        <v>7</v>
      </c>
      <c r="J5343" s="17">
        <v>9218.34</v>
      </c>
      <c r="L5343" s="30">
        <f>IF(M5343="1000 szt.",((J5343/N5343)/1000),IF(M5343="gram",((J5343/N5343)*1000),J5343/N5343))</f>
        <v>0.87869030597655129</v>
      </c>
      <c r="M5343" s="6" t="s">
        <v>19</v>
      </c>
      <c r="N5343" s="11">
        <v>10491</v>
      </c>
      <c r="O5343" s="56" t="s">
        <v>1354</v>
      </c>
    </row>
    <row r="5344" spans="1:15" x14ac:dyDescent="0.3">
      <c r="A5344" s="9">
        <v>45870.333333333336</v>
      </c>
      <c r="B5344" s="2" t="s">
        <v>27</v>
      </c>
      <c r="C5344" s="2" t="s">
        <v>28</v>
      </c>
      <c r="D5344" s="2" t="s">
        <v>1714</v>
      </c>
      <c r="E5344" s="12" t="s">
        <v>40</v>
      </c>
      <c r="G5344" s="2" t="s">
        <v>27</v>
      </c>
      <c r="H5344" s="2" t="s">
        <v>29</v>
      </c>
      <c r="I5344" s="2" t="s">
        <v>41</v>
      </c>
      <c r="J5344" s="17">
        <v>81420.759999999995</v>
      </c>
      <c r="L5344" s="30">
        <f>IF(M5344="1000 szt.",((J5344/N5344)/1000),IF(M5344="gram",((J5344/N5344)*1000),J5344/N5344))</f>
        <v>668.15000820613818</v>
      </c>
      <c r="M5344" s="6" t="s">
        <v>31</v>
      </c>
      <c r="N5344" s="11">
        <v>121.86</v>
      </c>
      <c r="O5344" s="56" t="s">
        <v>1354</v>
      </c>
    </row>
    <row r="5345" spans="1:15" x14ac:dyDescent="0.3">
      <c r="A5345" s="9">
        <v>45870.565972222219</v>
      </c>
      <c r="B5345" s="2" t="s">
        <v>27</v>
      </c>
      <c r="C5345" s="2" t="s">
        <v>32</v>
      </c>
      <c r="D5345" s="2" t="s">
        <v>1708</v>
      </c>
      <c r="E5345" s="12" t="s">
        <v>66</v>
      </c>
      <c r="G5345" s="2" t="s">
        <v>23</v>
      </c>
      <c r="H5345" s="2" t="s">
        <v>10</v>
      </c>
      <c r="I5345" s="2" t="s">
        <v>35</v>
      </c>
      <c r="J5345" s="17">
        <v>15.2</v>
      </c>
      <c r="L5345" s="30">
        <f>IF(M5345="1000 szt.",((J5345/N5345)/1000),IF(M5345="gram",((J5345/N5345)*1000),J5345/N5345))</f>
        <v>39999.999999999993</v>
      </c>
      <c r="M5345" s="6" t="s">
        <v>31</v>
      </c>
      <c r="N5345" s="11">
        <v>3.8000000000000002E-4</v>
      </c>
      <c r="O5345" s="56" t="s">
        <v>1354</v>
      </c>
    </row>
    <row r="5346" spans="1:15" x14ac:dyDescent="0.3">
      <c r="A5346" s="9">
        <v>45870.565972222219</v>
      </c>
      <c r="B5346" s="2" t="s">
        <v>27</v>
      </c>
      <c r="C5346" s="2" t="s">
        <v>32</v>
      </c>
      <c r="D5346" s="2" t="s">
        <v>1708</v>
      </c>
      <c r="E5346" s="12" t="s">
        <v>66</v>
      </c>
      <c r="G5346" s="2" t="s">
        <v>23</v>
      </c>
      <c r="H5346" s="2" t="s">
        <v>10</v>
      </c>
      <c r="I5346" s="2" t="s">
        <v>11</v>
      </c>
      <c r="J5346" s="17">
        <v>48.8</v>
      </c>
      <c r="K5346" s="3" t="s">
        <v>355</v>
      </c>
      <c r="L5346" s="30">
        <f>IF(M5346="1000 szt.",((J5346/N5346)/1000),IF(M5346="gram",((J5346/N5346)*1000),J5346/N5346))</f>
        <v>80000</v>
      </c>
      <c r="M5346" s="6" t="s">
        <v>31</v>
      </c>
      <c r="N5346" s="11">
        <v>6.0999999999999997E-4</v>
      </c>
      <c r="O5346" s="56" t="s">
        <v>1354</v>
      </c>
    </row>
    <row r="5347" spans="1:15" x14ac:dyDescent="0.3">
      <c r="A5347" s="9">
        <v>45870.6875</v>
      </c>
      <c r="B5347" s="2" t="s">
        <v>3</v>
      </c>
      <c r="C5347" s="2" t="s">
        <v>4</v>
      </c>
      <c r="D5347" s="2" t="s">
        <v>1708</v>
      </c>
      <c r="E5347" s="12" t="s">
        <v>66</v>
      </c>
      <c r="F5347" s="12" t="s">
        <v>1900</v>
      </c>
      <c r="G5347" s="2" t="s">
        <v>23</v>
      </c>
      <c r="H5347" s="2" t="s">
        <v>7</v>
      </c>
      <c r="I5347" s="2" t="s">
        <v>7</v>
      </c>
      <c r="J5347" s="17">
        <v>140.59</v>
      </c>
      <c r="L5347" s="30">
        <f>IF(M5347="1000 szt.",((J5347/N5347)/1000),IF(M5347="gram",((J5347/N5347)*1000),J5347/N5347))</f>
        <v>0.87868750000000007</v>
      </c>
      <c r="M5347" s="6" t="s">
        <v>19</v>
      </c>
      <c r="N5347" s="11">
        <v>160</v>
      </c>
      <c r="O5347" s="56" t="s">
        <v>1354</v>
      </c>
    </row>
    <row r="5348" spans="1:15" ht="20.399999999999999" x14ac:dyDescent="0.3">
      <c r="A5348" s="9">
        <v>45869.378472222219</v>
      </c>
      <c r="B5348" s="2" t="s">
        <v>9</v>
      </c>
      <c r="C5348" s="2" t="s">
        <v>4</v>
      </c>
      <c r="D5348" s="2" t="s">
        <v>1710</v>
      </c>
      <c r="E5348" s="12" t="s">
        <v>167</v>
      </c>
      <c r="F5348" s="12" t="s">
        <v>1694</v>
      </c>
      <c r="G5348" s="2" t="s">
        <v>16</v>
      </c>
      <c r="H5348" s="2" t="s">
        <v>17</v>
      </c>
      <c r="I5348" s="2" t="s">
        <v>18</v>
      </c>
      <c r="J5348" s="17">
        <v>3</v>
      </c>
      <c r="K5348" s="3" t="s">
        <v>3250</v>
      </c>
      <c r="L5348" s="30">
        <f>IF(M5348="1000 szt.",((J5348/N5348)/1000),IF(M5348="gram",((J5348/N5348)*1000),J5348/N5348))</f>
        <v>3</v>
      </c>
      <c r="M5348" s="6" t="s">
        <v>19</v>
      </c>
      <c r="N5348" s="11">
        <v>1</v>
      </c>
      <c r="O5348" s="56" t="s">
        <v>1354</v>
      </c>
    </row>
    <row r="5349" spans="1:15" x14ac:dyDescent="0.3">
      <c r="A5349" s="9">
        <v>45870.709722222222</v>
      </c>
      <c r="B5349" s="2" t="s">
        <v>9</v>
      </c>
      <c r="C5349" s="2" t="s">
        <v>4</v>
      </c>
      <c r="D5349" s="2" t="s">
        <v>1709</v>
      </c>
      <c r="E5349" s="12" t="s">
        <v>52</v>
      </c>
      <c r="F5349" s="12" t="s">
        <v>1695</v>
      </c>
      <c r="G5349" s="2" t="s">
        <v>16</v>
      </c>
      <c r="H5349" s="2" t="s">
        <v>17</v>
      </c>
      <c r="I5349" s="2" t="s">
        <v>18</v>
      </c>
      <c r="J5349" s="17">
        <v>12.5</v>
      </c>
      <c r="K5349" s="3" t="s">
        <v>3251</v>
      </c>
      <c r="L5349" s="30">
        <f>IF(M5349="1000 szt.",((J5349/N5349)/1000),IF(M5349="gram",((J5349/N5349)*1000),J5349/N5349))</f>
        <v>2.5</v>
      </c>
      <c r="M5349" s="6" t="s">
        <v>19</v>
      </c>
      <c r="N5349" s="11">
        <v>5</v>
      </c>
      <c r="O5349" s="56" t="s">
        <v>1354</v>
      </c>
    </row>
    <row r="5350" spans="1:15" x14ac:dyDescent="0.3">
      <c r="A5350" s="9">
        <v>45870.965277777781</v>
      </c>
      <c r="B5350" s="2" t="s">
        <v>3</v>
      </c>
      <c r="C5350" s="2" t="s">
        <v>4</v>
      </c>
      <c r="D5350" s="2" t="s">
        <v>1709</v>
      </c>
      <c r="E5350" s="12" t="s">
        <v>60</v>
      </c>
      <c r="F5350" s="12" t="s">
        <v>1894</v>
      </c>
      <c r="G5350" s="2" t="s">
        <v>23</v>
      </c>
      <c r="H5350" s="2" t="s">
        <v>17</v>
      </c>
      <c r="I5350" s="2" t="s">
        <v>18</v>
      </c>
      <c r="J5350" s="17">
        <v>3.5</v>
      </c>
      <c r="K5350" s="3" t="s">
        <v>3252</v>
      </c>
      <c r="L5350" s="30">
        <f>IF(M5350="1000 szt.",((J5350/N5350)/1000),IF(M5350="gram",((J5350/N5350)*1000),J5350/N5350))</f>
        <v>3.5</v>
      </c>
      <c r="M5350" s="6" t="s">
        <v>19</v>
      </c>
      <c r="N5350" s="11">
        <v>1</v>
      </c>
      <c r="O5350" s="56" t="s">
        <v>1354</v>
      </c>
    </row>
    <row r="5351" spans="1:15" x14ac:dyDescent="0.3">
      <c r="A5351" s="9">
        <v>45870.791666666664</v>
      </c>
      <c r="B5351" s="2" t="s">
        <v>3</v>
      </c>
      <c r="C5351" s="2" t="s">
        <v>4</v>
      </c>
      <c r="D5351" s="2" t="s">
        <v>1708</v>
      </c>
      <c r="E5351" s="12" t="s">
        <v>25</v>
      </c>
      <c r="F5351" s="12" t="s">
        <v>1901</v>
      </c>
      <c r="G5351" s="2" t="s">
        <v>26</v>
      </c>
      <c r="H5351" s="2" t="s">
        <v>7</v>
      </c>
      <c r="I5351" s="2" t="s">
        <v>7</v>
      </c>
      <c r="J5351" s="17">
        <v>316.33</v>
      </c>
      <c r="K5351" s="3" t="s">
        <v>3253</v>
      </c>
      <c r="L5351" s="30">
        <f>IF(M5351="1000 szt.",((J5351/N5351)/1000),IF(M5351="gram",((J5351/N5351)*1000),J5351/N5351))</f>
        <v>0.87869444444444444</v>
      </c>
      <c r="M5351" s="6" t="s">
        <v>19</v>
      </c>
      <c r="N5351" s="11">
        <v>360</v>
      </c>
      <c r="O5351" s="56" t="s">
        <v>1164</v>
      </c>
    </row>
    <row r="5352" spans="1:15" x14ac:dyDescent="0.3">
      <c r="A5352" s="9">
        <v>45871.375694444447</v>
      </c>
      <c r="B5352" s="2" t="s">
        <v>3</v>
      </c>
      <c r="C5352" s="2" t="s">
        <v>4</v>
      </c>
      <c r="D5352" s="2" t="s">
        <v>1709</v>
      </c>
      <c r="E5352" s="12" t="s">
        <v>103</v>
      </c>
      <c r="F5352" s="12" t="s">
        <v>1897</v>
      </c>
      <c r="G5352" s="2" t="s">
        <v>23</v>
      </c>
      <c r="H5352" s="2" t="s">
        <v>17</v>
      </c>
      <c r="I5352" s="2" t="s">
        <v>18</v>
      </c>
      <c r="J5352" s="17">
        <v>2.5</v>
      </c>
      <c r="K5352" s="3" t="s">
        <v>3254</v>
      </c>
      <c r="L5352" s="30">
        <f>IF(M5352="1000 szt.",((J5352/N5352)/1000),IF(M5352="gram",((J5352/N5352)*1000),J5352/N5352))</f>
        <v>2.5</v>
      </c>
      <c r="M5352" s="6" t="s">
        <v>19</v>
      </c>
      <c r="N5352" s="11">
        <v>1</v>
      </c>
      <c r="O5352" s="56" t="s">
        <v>1354</v>
      </c>
    </row>
    <row r="5353" spans="1:15" x14ac:dyDescent="0.3">
      <c r="A5353" s="9">
        <v>45871.694444444445</v>
      </c>
      <c r="B5353" s="2" t="s">
        <v>9</v>
      </c>
      <c r="C5353" s="2" t="s">
        <v>4</v>
      </c>
      <c r="D5353" s="2" t="s">
        <v>1709</v>
      </c>
      <c r="E5353" s="12" t="s">
        <v>103</v>
      </c>
      <c r="F5353" s="12" t="s">
        <v>1897</v>
      </c>
      <c r="G5353" s="2" t="s">
        <v>23</v>
      </c>
      <c r="H5353" s="2" t="s">
        <v>37</v>
      </c>
      <c r="I5353" s="2" t="s">
        <v>38</v>
      </c>
      <c r="J5353" s="17">
        <v>55000</v>
      </c>
      <c r="K5353" s="3" t="s">
        <v>3255</v>
      </c>
      <c r="L5353" s="30">
        <f>IF(M5353="1000 szt.",((J5353/N5353)/1000),IF(M5353="gram",((J5353/N5353)*1000),J5353/N5353))</f>
        <v>55000</v>
      </c>
      <c r="M5353" s="6" t="s">
        <v>19</v>
      </c>
      <c r="N5353" s="11">
        <v>1</v>
      </c>
      <c r="O5353" s="56" t="s">
        <v>1354</v>
      </c>
    </row>
    <row r="5354" spans="1:15" x14ac:dyDescent="0.3">
      <c r="A5354" s="9">
        <v>45871.986111111109</v>
      </c>
      <c r="B5354" s="2" t="s">
        <v>3</v>
      </c>
      <c r="C5354" s="2" t="s">
        <v>4</v>
      </c>
      <c r="D5354" s="2" t="s">
        <v>1708</v>
      </c>
      <c r="E5354" s="12" t="s">
        <v>66</v>
      </c>
      <c r="F5354" s="12" t="s">
        <v>1900</v>
      </c>
      <c r="G5354" s="2" t="s">
        <v>23</v>
      </c>
      <c r="H5354" s="2" t="s">
        <v>17</v>
      </c>
      <c r="I5354" s="2" t="s">
        <v>18</v>
      </c>
      <c r="J5354" s="17">
        <v>80</v>
      </c>
      <c r="K5354" s="3" t="s">
        <v>3256</v>
      </c>
      <c r="L5354" s="30">
        <f>IF(M5354="1000 szt.",((J5354/N5354)/1000),IF(M5354="gram",((J5354/N5354)*1000),J5354/N5354))</f>
        <v>5</v>
      </c>
      <c r="M5354" s="6" t="s">
        <v>19</v>
      </c>
      <c r="N5354" s="11">
        <v>16</v>
      </c>
      <c r="O5354" s="56" t="s">
        <v>1354</v>
      </c>
    </row>
    <row r="5355" spans="1:15" x14ac:dyDescent="0.3">
      <c r="A5355" s="9">
        <v>45871.986111111109</v>
      </c>
      <c r="B5355" s="2" t="s">
        <v>3</v>
      </c>
      <c r="C5355" s="2" t="s">
        <v>4</v>
      </c>
      <c r="D5355" s="2" t="s">
        <v>1708</v>
      </c>
      <c r="E5355" s="12" t="s">
        <v>66</v>
      </c>
      <c r="F5355" s="12" t="s">
        <v>1900</v>
      </c>
      <c r="G5355" s="2" t="s">
        <v>23</v>
      </c>
      <c r="H5355" s="2" t="s">
        <v>17</v>
      </c>
      <c r="I5355" s="2" t="s">
        <v>18</v>
      </c>
      <c r="J5355" s="17">
        <v>10</v>
      </c>
      <c r="K5355" s="3" t="s">
        <v>3257</v>
      </c>
      <c r="L5355" s="30">
        <f>IF(M5355="1000 szt.",((J5355/N5355)/1000),IF(M5355="gram",((J5355/N5355)*1000),J5355/N5355))</f>
        <v>5</v>
      </c>
      <c r="M5355" s="6" t="s">
        <v>19</v>
      </c>
      <c r="N5355" s="11">
        <v>2</v>
      </c>
      <c r="O5355" s="56" t="s">
        <v>1354</v>
      </c>
    </row>
    <row r="5356" spans="1:15" x14ac:dyDescent="0.3">
      <c r="A5356" s="9">
        <v>45871.986111111109</v>
      </c>
      <c r="B5356" s="2" t="s">
        <v>3</v>
      </c>
      <c r="C5356" s="2" t="s">
        <v>4</v>
      </c>
      <c r="D5356" s="2" t="s">
        <v>1708</v>
      </c>
      <c r="E5356" s="12" t="s">
        <v>66</v>
      </c>
      <c r="F5356" s="12" t="s">
        <v>1900</v>
      </c>
      <c r="G5356" s="2" t="s">
        <v>23</v>
      </c>
      <c r="H5356" s="2" t="s">
        <v>11</v>
      </c>
      <c r="I5356" s="2" t="s">
        <v>11</v>
      </c>
      <c r="K5356" s="3" t="s">
        <v>3258</v>
      </c>
      <c r="L5356" s="30">
        <f>IF(M5356="1000 szt.",((J5356/N5356)/1000),IF(M5356="gram",((J5356/N5356)*1000),J5356/N5356))</f>
        <v>0</v>
      </c>
      <c r="M5356" s="6" t="s">
        <v>46</v>
      </c>
      <c r="N5356" s="11">
        <v>1</v>
      </c>
      <c r="O5356" s="56" t="s">
        <v>1354</v>
      </c>
    </row>
    <row r="5357" spans="1:15" x14ac:dyDescent="0.3">
      <c r="A5357" s="9">
        <v>45871.986111111109</v>
      </c>
      <c r="B5357" s="2" t="s">
        <v>3</v>
      </c>
      <c r="C5357" s="2" t="s">
        <v>4</v>
      </c>
      <c r="D5357" s="2" t="s">
        <v>1708</v>
      </c>
      <c r="E5357" s="12" t="s">
        <v>66</v>
      </c>
      <c r="F5357" s="12" t="s">
        <v>1900</v>
      </c>
      <c r="G5357" s="2" t="s">
        <v>23</v>
      </c>
      <c r="H5357" s="2" t="s">
        <v>11</v>
      </c>
      <c r="I5357" s="2" t="s">
        <v>11</v>
      </c>
      <c r="K5357" s="3" t="s">
        <v>3259</v>
      </c>
      <c r="L5357" s="30">
        <f>IF(M5357="1000 szt.",((J5357/N5357)/1000),IF(M5357="gram",((J5357/N5357)*1000),J5357/N5357))</f>
        <v>0</v>
      </c>
      <c r="M5357" s="6" t="s">
        <v>46</v>
      </c>
      <c r="N5357" s="11">
        <v>1</v>
      </c>
      <c r="O5357" s="56" t="s">
        <v>1354</v>
      </c>
    </row>
    <row r="5358" spans="1:15" x14ac:dyDescent="0.3">
      <c r="A5358" s="9">
        <v>45872.104166666664</v>
      </c>
      <c r="B5358" s="2" t="s">
        <v>9</v>
      </c>
      <c r="C5358" s="2" t="s">
        <v>4</v>
      </c>
      <c r="D5358" s="2" t="s">
        <v>1708</v>
      </c>
      <c r="E5358" s="12" t="s">
        <v>22</v>
      </c>
      <c r="F5358" s="12" t="s">
        <v>1899</v>
      </c>
      <c r="G5358" s="2" t="s">
        <v>23</v>
      </c>
      <c r="H5358" s="2" t="s">
        <v>11</v>
      </c>
      <c r="I5358" s="2" t="s">
        <v>126</v>
      </c>
      <c r="J5358" s="17">
        <v>42000</v>
      </c>
      <c r="K5358" s="3" t="s">
        <v>3260</v>
      </c>
      <c r="L5358" s="30">
        <f>IF(M5358="1000 szt.",((J5358/N5358)/1000),IF(M5358="gram",((J5358/N5358)*1000),J5358/N5358))</f>
        <v>42000</v>
      </c>
      <c r="M5358" s="6" t="s">
        <v>19</v>
      </c>
      <c r="N5358" s="11">
        <v>1</v>
      </c>
      <c r="O5358" s="56" t="s">
        <v>1354</v>
      </c>
    </row>
    <row r="5359" spans="1:15" x14ac:dyDescent="0.3">
      <c r="A5359" s="9">
        <v>45872.21875</v>
      </c>
      <c r="B5359" s="2" t="s">
        <v>9</v>
      </c>
      <c r="C5359" s="2" t="s">
        <v>4</v>
      </c>
      <c r="D5359" s="2" t="s">
        <v>1709</v>
      </c>
      <c r="E5359" s="12" t="s">
        <v>52</v>
      </c>
      <c r="F5359" s="12" t="s">
        <v>1695</v>
      </c>
      <c r="G5359" s="2" t="s">
        <v>16</v>
      </c>
      <c r="H5359" s="2" t="s">
        <v>17</v>
      </c>
      <c r="I5359" s="2" t="s">
        <v>18</v>
      </c>
      <c r="J5359" s="17">
        <v>12</v>
      </c>
      <c r="K5359" s="3" t="s">
        <v>3261</v>
      </c>
      <c r="L5359" s="30">
        <f>IF(M5359="1000 szt.",((J5359/N5359)/1000),IF(M5359="gram",((J5359/N5359)*1000),J5359/N5359))</f>
        <v>1.5</v>
      </c>
      <c r="M5359" s="6" t="s">
        <v>19</v>
      </c>
      <c r="N5359" s="11">
        <v>8</v>
      </c>
      <c r="O5359" s="56" t="s">
        <v>1354</v>
      </c>
    </row>
    <row r="5360" spans="1:15" x14ac:dyDescent="0.3">
      <c r="A5360" s="9">
        <v>45872.288194444445</v>
      </c>
      <c r="B5360" s="2" t="s">
        <v>9</v>
      </c>
      <c r="C5360" s="2" t="s">
        <v>4</v>
      </c>
      <c r="D5360" s="2" t="s">
        <v>1710</v>
      </c>
      <c r="E5360" s="12" t="s">
        <v>167</v>
      </c>
      <c r="F5360" s="12" t="s">
        <v>1694</v>
      </c>
      <c r="G5360" s="2" t="s">
        <v>16</v>
      </c>
      <c r="H5360" s="2" t="s">
        <v>64</v>
      </c>
      <c r="I5360" s="2" t="s">
        <v>1940</v>
      </c>
      <c r="J5360" s="17">
        <v>60</v>
      </c>
      <c r="K5360" s="3" t="s">
        <v>3197</v>
      </c>
      <c r="L5360" s="30">
        <f>IF(M5360="1000 szt.",((J5360/N5360)/1000),IF(M5360="gram",((J5360/N5360)*1000),J5360/N5360))</f>
        <v>60</v>
      </c>
      <c r="M5360" s="6" t="s">
        <v>19</v>
      </c>
      <c r="N5360" s="11">
        <v>1</v>
      </c>
      <c r="O5360" s="56" t="s">
        <v>1354</v>
      </c>
    </row>
    <row r="5361" spans="1:15" x14ac:dyDescent="0.3">
      <c r="A5361" s="9">
        <v>45872.472222222219</v>
      </c>
      <c r="B5361" s="2" t="s">
        <v>9</v>
      </c>
      <c r="C5361" s="2" t="s">
        <v>4</v>
      </c>
      <c r="D5361" s="2" t="s">
        <v>1709</v>
      </c>
      <c r="E5361" s="12" t="s">
        <v>52</v>
      </c>
      <c r="F5361" s="12" t="s">
        <v>1695</v>
      </c>
      <c r="G5361" s="2" t="s">
        <v>16</v>
      </c>
      <c r="H5361" s="2" t="s">
        <v>17</v>
      </c>
      <c r="I5361" s="2" t="s">
        <v>18</v>
      </c>
      <c r="J5361" s="17">
        <v>12</v>
      </c>
      <c r="K5361" s="3" t="s">
        <v>3262</v>
      </c>
      <c r="L5361" s="30">
        <f>IF(M5361="1000 szt.",((J5361/N5361)/1000),IF(M5361="gram",((J5361/N5361)*1000),J5361/N5361))</f>
        <v>1.5</v>
      </c>
      <c r="M5361" s="6" t="s">
        <v>19</v>
      </c>
      <c r="N5361" s="11">
        <v>8</v>
      </c>
      <c r="O5361" s="56" t="s">
        <v>1354</v>
      </c>
    </row>
    <row r="5362" spans="1:15" x14ac:dyDescent="0.3">
      <c r="A5362" s="9">
        <v>45872.618055555555</v>
      </c>
      <c r="B5362" s="2" t="s">
        <v>3</v>
      </c>
      <c r="C5362" s="2" t="s">
        <v>4</v>
      </c>
      <c r="D5362" s="2" t="s">
        <v>1709</v>
      </c>
      <c r="E5362" s="12" t="s">
        <v>103</v>
      </c>
      <c r="F5362" s="12" t="s">
        <v>1897</v>
      </c>
      <c r="G5362" s="2" t="s">
        <v>23</v>
      </c>
      <c r="H5362" s="2" t="s">
        <v>17</v>
      </c>
      <c r="I5362" s="2" t="s">
        <v>18</v>
      </c>
      <c r="J5362" s="17">
        <v>0.5</v>
      </c>
      <c r="K5362" s="3" t="s">
        <v>3263</v>
      </c>
      <c r="L5362" s="30">
        <f>IF(M5362="1000 szt.",((J5362/N5362)/1000),IF(M5362="gram",((J5362/N5362)*1000),J5362/N5362))</f>
        <v>0.5</v>
      </c>
      <c r="M5362" s="6" t="s">
        <v>19</v>
      </c>
      <c r="N5362" s="11">
        <v>1</v>
      </c>
      <c r="O5362" s="56" t="s">
        <v>1354</v>
      </c>
    </row>
    <row r="5363" spans="1:15" x14ac:dyDescent="0.3">
      <c r="A5363" s="9">
        <v>45872.618055555555</v>
      </c>
      <c r="B5363" s="2" t="s">
        <v>3</v>
      </c>
      <c r="C5363" s="2" t="s">
        <v>4</v>
      </c>
      <c r="D5363" s="2" t="s">
        <v>1709</v>
      </c>
      <c r="E5363" s="12" t="s">
        <v>103</v>
      </c>
      <c r="F5363" s="12" t="s">
        <v>1897</v>
      </c>
      <c r="G5363" s="2" t="s">
        <v>23</v>
      </c>
      <c r="H5363" s="2" t="s">
        <v>17</v>
      </c>
      <c r="I5363" s="2" t="s">
        <v>18</v>
      </c>
      <c r="J5363" s="17">
        <v>0.5</v>
      </c>
      <c r="K5363" s="3" t="s">
        <v>3264</v>
      </c>
      <c r="L5363" s="30">
        <f>IF(M5363="1000 szt.",((J5363/N5363)/1000),IF(M5363="gram",((J5363/N5363)*1000),J5363/N5363))</f>
        <v>0.5</v>
      </c>
      <c r="M5363" s="6" t="s">
        <v>19</v>
      </c>
      <c r="N5363" s="11">
        <v>1</v>
      </c>
      <c r="O5363" s="56" t="s">
        <v>1354</v>
      </c>
    </row>
    <row r="5364" spans="1:15" x14ac:dyDescent="0.3">
      <c r="A5364" s="9">
        <v>45872.625</v>
      </c>
      <c r="B5364" s="2" t="s">
        <v>9</v>
      </c>
      <c r="C5364" s="2" t="s">
        <v>4</v>
      </c>
      <c r="D5364" s="2" t="s">
        <v>1715</v>
      </c>
      <c r="E5364" s="12" t="s">
        <v>113</v>
      </c>
      <c r="F5364" s="12" t="s">
        <v>1698</v>
      </c>
      <c r="G5364" s="2" t="s">
        <v>16</v>
      </c>
      <c r="H5364" s="2" t="s">
        <v>17</v>
      </c>
      <c r="I5364" s="2" t="s">
        <v>18</v>
      </c>
      <c r="K5364" s="3" t="s">
        <v>3265</v>
      </c>
      <c r="L5364" s="30">
        <f>IF(M5364="1000 szt.",((J5364/N5364)/1000),IF(M5364="gram",((J5364/N5364)*1000),J5364/N5364))</f>
        <v>0</v>
      </c>
      <c r="M5364" s="6" t="s">
        <v>19</v>
      </c>
      <c r="N5364" s="11">
        <v>36</v>
      </c>
      <c r="O5364" s="56" t="s">
        <v>1354</v>
      </c>
    </row>
    <row r="5365" spans="1:15" x14ac:dyDescent="0.3">
      <c r="A5365" s="9">
        <v>45872.890277777777</v>
      </c>
      <c r="B5365" s="2" t="s">
        <v>3</v>
      </c>
      <c r="C5365" s="2" t="s">
        <v>4</v>
      </c>
      <c r="D5365" s="2" t="s">
        <v>1714</v>
      </c>
      <c r="E5365" s="12" t="s">
        <v>165</v>
      </c>
      <c r="F5365" s="12" t="s">
        <v>1923</v>
      </c>
      <c r="G5365" s="2" t="s">
        <v>34</v>
      </c>
      <c r="H5365" s="2" t="s">
        <v>10</v>
      </c>
      <c r="I5365" s="2" t="s">
        <v>35</v>
      </c>
      <c r="J5365" s="17">
        <v>39.200000000000003</v>
      </c>
      <c r="L5365" s="30">
        <f>IF(M5365="1000 szt.",((J5365/N5365)/1000),IF(M5365="gram",((J5365/N5365)*1000),J5365/N5365))</f>
        <v>40000.000000000007</v>
      </c>
      <c r="M5365" s="6" t="s">
        <v>31</v>
      </c>
      <c r="N5365" s="11">
        <v>9.7999999999999997E-4</v>
      </c>
      <c r="O5365" s="56" t="s">
        <v>1354</v>
      </c>
    </row>
    <row r="5366" spans="1:15" x14ac:dyDescent="0.3">
      <c r="A5366" s="9">
        <v>45872.84652777778</v>
      </c>
      <c r="B5366" s="2" t="s">
        <v>3</v>
      </c>
      <c r="C5366" s="2" t="s">
        <v>4</v>
      </c>
      <c r="D5366" s="2" t="s">
        <v>1708</v>
      </c>
      <c r="E5366" s="12" t="s">
        <v>25</v>
      </c>
      <c r="F5366" s="12" t="s">
        <v>1901</v>
      </c>
      <c r="G5366" s="2" t="s">
        <v>26</v>
      </c>
      <c r="H5366" s="2" t="s">
        <v>7</v>
      </c>
      <c r="I5366" s="2" t="s">
        <v>7</v>
      </c>
      <c r="J5366" s="17">
        <v>193.31</v>
      </c>
      <c r="L5366" s="30">
        <f>IF(M5366="1000 szt.",((J5366/N5366)/1000),IF(M5366="gram",((J5366/N5366)*1000),J5366/N5366))</f>
        <v>0.87868181818181823</v>
      </c>
      <c r="M5366" s="6" t="s">
        <v>19</v>
      </c>
      <c r="N5366" s="11">
        <v>220</v>
      </c>
      <c r="O5366" s="56" t="s">
        <v>1354</v>
      </c>
    </row>
    <row r="5367" spans="1:15" x14ac:dyDescent="0.3">
      <c r="A5367" s="9">
        <v>45873.57708333333</v>
      </c>
      <c r="B5367" s="2" t="s">
        <v>27</v>
      </c>
      <c r="C5367" s="2" t="s">
        <v>28</v>
      </c>
      <c r="D5367" s="2" t="s">
        <v>1712</v>
      </c>
      <c r="E5367" s="12" t="s">
        <v>115</v>
      </c>
      <c r="G5367" s="2" t="s">
        <v>27</v>
      </c>
      <c r="H5367" s="2" t="s">
        <v>10</v>
      </c>
      <c r="I5367" s="2" t="s">
        <v>35</v>
      </c>
      <c r="J5367" s="17">
        <v>14.4</v>
      </c>
      <c r="L5367" s="30">
        <f>IF(M5367="1000 szt.",((J5367/N5367)/1000),IF(M5367="gram",((J5367/N5367)*1000),J5367/N5367))</f>
        <v>40000.000000000007</v>
      </c>
      <c r="M5367" s="6" t="s">
        <v>31</v>
      </c>
      <c r="N5367" s="11">
        <v>3.5999999999999997E-4</v>
      </c>
      <c r="O5367" s="56" t="s">
        <v>1354</v>
      </c>
    </row>
    <row r="5368" spans="1:15" ht="30.6" x14ac:dyDescent="0.3">
      <c r="A5368" s="9">
        <v>45873.625</v>
      </c>
      <c r="B5368" s="2" t="s">
        <v>27</v>
      </c>
      <c r="C5368" s="2" t="s">
        <v>28</v>
      </c>
      <c r="D5368" s="2" t="s">
        <v>1709</v>
      </c>
      <c r="E5368" s="12" t="s">
        <v>1709</v>
      </c>
      <c r="G5368" s="2" t="s">
        <v>27</v>
      </c>
      <c r="H5368" s="2" t="s">
        <v>11</v>
      </c>
      <c r="I5368" s="2" t="s">
        <v>126</v>
      </c>
      <c r="J5368" s="17">
        <v>3269051</v>
      </c>
      <c r="K5368" s="3" t="s">
        <v>3266</v>
      </c>
      <c r="L5368" s="30">
        <f>IF(M5368="1000 szt.",((J5368/N5368)/1000),IF(M5368="gram",((J5368/N5368)*1000),J5368/N5368))</f>
        <v>32690.51</v>
      </c>
      <c r="M5368" s="6" t="s">
        <v>19</v>
      </c>
      <c r="N5368" s="11">
        <v>100</v>
      </c>
      <c r="O5368" s="56" t="s">
        <v>1351</v>
      </c>
    </row>
    <row r="5369" spans="1:15" x14ac:dyDescent="0.3">
      <c r="A5369" s="9">
        <v>45873.822916666664</v>
      </c>
      <c r="B5369" s="2" t="s">
        <v>3</v>
      </c>
      <c r="C5369" s="2" t="s">
        <v>4</v>
      </c>
      <c r="D5369" s="2" t="s">
        <v>1709</v>
      </c>
      <c r="E5369" s="12" t="s">
        <v>60</v>
      </c>
      <c r="F5369" s="12" t="s">
        <v>1894</v>
      </c>
      <c r="G5369" s="2" t="s">
        <v>23</v>
      </c>
      <c r="H5369" s="2" t="s">
        <v>7</v>
      </c>
      <c r="I5369" s="2" t="s">
        <v>7</v>
      </c>
      <c r="J5369" s="17">
        <v>6.15</v>
      </c>
      <c r="K5369" s="3" t="s">
        <v>3267</v>
      </c>
      <c r="L5369" s="30">
        <f>IF(M5369="1000 szt.",((J5369/N5369)/1000),IF(M5369="gram",((J5369/N5369)*1000),J5369/N5369))</f>
        <v>0.87857142857142867</v>
      </c>
      <c r="M5369" s="6" t="s">
        <v>19</v>
      </c>
      <c r="N5369" s="11">
        <v>7</v>
      </c>
      <c r="O5369" s="56" t="s">
        <v>1354</v>
      </c>
    </row>
    <row r="5370" spans="1:15" x14ac:dyDescent="0.3">
      <c r="A5370" s="9">
        <v>45874.100694444445</v>
      </c>
      <c r="B5370" s="2" t="s">
        <v>9</v>
      </c>
      <c r="C5370" s="2" t="s">
        <v>4</v>
      </c>
      <c r="D5370" s="2" t="s">
        <v>1710</v>
      </c>
      <c r="E5370" s="12" t="s">
        <v>167</v>
      </c>
      <c r="F5370" s="12" t="s">
        <v>1694</v>
      </c>
      <c r="G5370" s="2" t="s">
        <v>16</v>
      </c>
      <c r="H5370" s="2" t="s">
        <v>64</v>
      </c>
      <c r="I5370" s="2" t="s">
        <v>1940</v>
      </c>
      <c r="J5370" s="17">
        <v>70</v>
      </c>
      <c r="K5370" s="3" t="s">
        <v>3268</v>
      </c>
      <c r="L5370" s="30">
        <f>IF(M5370="1000 szt.",((J5370/N5370)/1000),IF(M5370="gram",((J5370/N5370)*1000),J5370/N5370))</f>
        <v>70</v>
      </c>
      <c r="M5370" s="6" t="s">
        <v>19</v>
      </c>
      <c r="N5370" s="11">
        <v>1</v>
      </c>
      <c r="O5370" s="56" t="s">
        <v>1354</v>
      </c>
    </row>
    <row r="5371" spans="1:15" x14ac:dyDescent="0.3">
      <c r="A5371" s="9">
        <v>45869.895833333336</v>
      </c>
      <c r="B5371" s="2" t="s">
        <v>27</v>
      </c>
      <c r="C5371" s="2" t="s">
        <v>28</v>
      </c>
      <c r="D5371" s="2" t="s">
        <v>1710</v>
      </c>
      <c r="E5371" s="12" t="s">
        <v>1710</v>
      </c>
      <c r="G5371" s="2" t="s">
        <v>27</v>
      </c>
      <c r="H5371" s="2" t="s">
        <v>10</v>
      </c>
      <c r="I5371" s="2" t="s">
        <v>35</v>
      </c>
      <c r="J5371" s="17">
        <v>78.5</v>
      </c>
      <c r="K5371" s="3" t="s">
        <v>1440</v>
      </c>
      <c r="L5371" s="30">
        <f>IF(M5371="1000 szt.",((J5371/N5371)/1000),IF(M5371="gram",((J5371/N5371)*1000),J5371/N5371))</f>
        <v>50000</v>
      </c>
      <c r="M5371" s="6" t="s">
        <v>31</v>
      </c>
      <c r="N5371" s="11">
        <v>1.57E-3</v>
      </c>
      <c r="O5371" s="56" t="s">
        <v>1354</v>
      </c>
    </row>
    <row r="5372" spans="1:15" x14ac:dyDescent="0.3">
      <c r="A5372" s="9">
        <v>45869.895833333336</v>
      </c>
      <c r="B5372" s="2" t="s">
        <v>27</v>
      </c>
      <c r="C5372" s="2" t="s">
        <v>28</v>
      </c>
      <c r="D5372" s="2" t="s">
        <v>1710</v>
      </c>
      <c r="E5372" s="12" t="s">
        <v>1710</v>
      </c>
      <c r="G5372" s="2" t="s">
        <v>27</v>
      </c>
      <c r="H5372" s="2" t="s">
        <v>10</v>
      </c>
      <c r="I5372" s="2" t="s">
        <v>35</v>
      </c>
      <c r="J5372" s="17">
        <v>34</v>
      </c>
      <c r="K5372" s="3" t="s">
        <v>1440</v>
      </c>
      <c r="L5372" s="30">
        <f>IF(M5372="1000 szt.",((J5372/N5372)/1000),IF(M5372="gram",((J5372/N5372)*1000),J5372/N5372))</f>
        <v>50000</v>
      </c>
      <c r="M5372" s="6" t="s">
        <v>31</v>
      </c>
      <c r="N5372" s="11">
        <v>6.8000000000000005E-4</v>
      </c>
      <c r="O5372" s="56" t="s">
        <v>1354</v>
      </c>
    </row>
    <row r="5373" spans="1:15" x14ac:dyDescent="0.3">
      <c r="A5373" s="9">
        <v>45869.895833333336</v>
      </c>
      <c r="B5373" s="2" t="s">
        <v>27</v>
      </c>
      <c r="C5373" s="2" t="s">
        <v>28</v>
      </c>
      <c r="D5373" s="2" t="s">
        <v>1710</v>
      </c>
      <c r="E5373" s="12" t="s">
        <v>1710</v>
      </c>
      <c r="G5373" s="2" t="s">
        <v>27</v>
      </c>
      <c r="H5373" s="2" t="s">
        <v>10</v>
      </c>
      <c r="I5373" s="2" t="s">
        <v>11</v>
      </c>
      <c r="J5373" s="17">
        <v>30.6</v>
      </c>
      <c r="K5373" s="3" t="s">
        <v>130</v>
      </c>
      <c r="L5373" s="30">
        <f>IF(M5373="1000 szt.",((J5373/N5373)/1000),IF(M5373="gram",((J5373/N5373)*1000),J5373/N5373))</f>
        <v>60000</v>
      </c>
      <c r="M5373" s="6" t="s">
        <v>31</v>
      </c>
      <c r="N5373" s="11">
        <v>5.1000000000000004E-4</v>
      </c>
      <c r="O5373" s="56" t="s">
        <v>1354</v>
      </c>
    </row>
    <row r="5374" spans="1:15" x14ac:dyDescent="0.3">
      <c r="A5374" s="9">
        <v>45874.538194444445</v>
      </c>
      <c r="B5374" s="2" t="s">
        <v>3</v>
      </c>
      <c r="C5374" s="2" t="s">
        <v>4</v>
      </c>
      <c r="D5374" s="2" t="s">
        <v>1709</v>
      </c>
      <c r="E5374" s="12" t="s">
        <v>60</v>
      </c>
      <c r="F5374" s="12" t="s">
        <v>1894</v>
      </c>
      <c r="G5374" s="2" t="s">
        <v>23</v>
      </c>
      <c r="H5374" s="2" t="s">
        <v>55</v>
      </c>
      <c r="I5374" s="2" t="s">
        <v>11</v>
      </c>
      <c r="J5374" s="17">
        <v>295.02</v>
      </c>
      <c r="L5374" s="30">
        <f>IF(M5374="1000 szt.",((J5374/N5374)/1000),IF(M5374="gram",((J5374/N5374)*1000),J5374/N5374))</f>
        <v>65.56</v>
      </c>
      <c r="M5374" s="6" t="s">
        <v>46</v>
      </c>
      <c r="N5374" s="11">
        <v>4.5</v>
      </c>
      <c r="O5374" s="56" t="s">
        <v>1163</v>
      </c>
    </row>
    <row r="5375" spans="1:15" x14ac:dyDescent="0.3">
      <c r="A5375" s="9">
        <v>45874.652777777781</v>
      </c>
      <c r="B5375" s="2" t="s">
        <v>27</v>
      </c>
      <c r="C5375" s="2" t="s">
        <v>32</v>
      </c>
      <c r="D5375" s="2" t="s">
        <v>1716</v>
      </c>
      <c r="E5375" s="12" t="s">
        <v>59</v>
      </c>
      <c r="G5375" s="2" t="s">
        <v>26</v>
      </c>
      <c r="H5375" s="2" t="s">
        <v>7</v>
      </c>
      <c r="I5375" s="2" t="s">
        <v>7</v>
      </c>
      <c r="J5375" s="17">
        <v>26360.7</v>
      </c>
      <c r="L5375" s="30">
        <f>IF(M5375="1000 szt.",((J5375/N5375)/1000),IF(M5375="gram",((J5375/N5375)*1000),J5375/N5375))</f>
        <v>0.87868999999999997</v>
      </c>
      <c r="M5375" s="6" t="s">
        <v>19</v>
      </c>
      <c r="N5375" s="11">
        <v>30000</v>
      </c>
      <c r="O5375" s="56" t="s">
        <v>1354</v>
      </c>
    </row>
    <row r="5376" spans="1:15" x14ac:dyDescent="0.3">
      <c r="A5376" s="9">
        <v>45874.78125</v>
      </c>
      <c r="B5376" s="2" t="s">
        <v>9</v>
      </c>
      <c r="C5376" s="2" t="s">
        <v>4</v>
      </c>
      <c r="D5376" s="2" t="s">
        <v>1709</v>
      </c>
      <c r="E5376" s="12" t="s">
        <v>103</v>
      </c>
      <c r="F5376" s="12" t="s">
        <v>1897</v>
      </c>
      <c r="G5376" s="2" t="s">
        <v>23</v>
      </c>
      <c r="H5376" s="2" t="s">
        <v>37</v>
      </c>
      <c r="I5376" s="2" t="s">
        <v>38</v>
      </c>
      <c r="J5376" s="17">
        <v>40000</v>
      </c>
      <c r="K5376" s="3" t="s">
        <v>3269</v>
      </c>
      <c r="L5376" s="30">
        <f>IF(M5376="1000 szt.",((J5376/N5376)/1000),IF(M5376="gram",((J5376/N5376)*1000),J5376/N5376))</f>
        <v>40000</v>
      </c>
      <c r="M5376" s="6" t="s">
        <v>19</v>
      </c>
      <c r="N5376" s="11">
        <v>1</v>
      </c>
      <c r="O5376" s="56" t="s">
        <v>1354</v>
      </c>
    </row>
    <row r="5377" spans="1:15" x14ac:dyDescent="0.3">
      <c r="A5377" s="9">
        <v>45874.777777777781</v>
      </c>
      <c r="B5377" s="2" t="s">
        <v>27</v>
      </c>
      <c r="C5377" s="2" t="s">
        <v>28</v>
      </c>
      <c r="D5377" s="2" t="s">
        <v>1708</v>
      </c>
      <c r="E5377" s="12" t="s">
        <v>54</v>
      </c>
      <c r="G5377" s="2" t="s">
        <v>27</v>
      </c>
      <c r="H5377" s="2" t="s">
        <v>29</v>
      </c>
      <c r="I5377" s="2" t="s">
        <v>134</v>
      </c>
      <c r="J5377" s="17">
        <v>269388</v>
      </c>
      <c r="L5377" s="30">
        <f>IF(M5377="1000 szt.",((J5377/N5377)/1000),IF(M5377="gram",((J5377/N5377)*1000),J5377/N5377))</f>
        <v>504</v>
      </c>
      <c r="M5377" s="6" t="s">
        <v>31</v>
      </c>
      <c r="N5377" s="11">
        <v>534.5</v>
      </c>
      <c r="O5377" s="56" t="s">
        <v>1354</v>
      </c>
    </row>
    <row r="5378" spans="1:15" x14ac:dyDescent="0.3">
      <c r="A5378" s="9">
        <v>45875.013888888891</v>
      </c>
      <c r="B5378" s="2" t="s">
        <v>3</v>
      </c>
      <c r="C5378" s="2" t="s">
        <v>4</v>
      </c>
      <c r="D5378" s="2" t="s">
        <v>1708</v>
      </c>
      <c r="E5378" s="12" t="s">
        <v>58</v>
      </c>
      <c r="F5378" s="12" t="s">
        <v>1895</v>
      </c>
      <c r="G5378" s="2" t="s">
        <v>23</v>
      </c>
      <c r="H5378" s="2" t="s">
        <v>7</v>
      </c>
      <c r="I5378" s="2" t="s">
        <v>7</v>
      </c>
      <c r="J5378" s="17">
        <v>13.18</v>
      </c>
      <c r="L5378" s="30">
        <f>IF(M5378="1000 szt.",((J5378/N5378)/1000),IF(M5378="gram",((J5378/N5378)*1000),J5378/N5378))</f>
        <v>0.8786666666666666</v>
      </c>
      <c r="M5378" s="6" t="s">
        <v>19</v>
      </c>
      <c r="N5378" s="11">
        <v>15</v>
      </c>
      <c r="O5378" s="56" t="s">
        <v>1354</v>
      </c>
    </row>
    <row r="5379" spans="1:15" x14ac:dyDescent="0.3">
      <c r="A5379" s="9">
        <v>45875.308333333334</v>
      </c>
      <c r="B5379" s="2" t="s">
        <v>3</v>
      </c>
      <c r="C5379" s="2" t="s">
        <v>4</v>
      </c>
      <c r="D5379" s="2" t="s">
        <v>1708</v>
      </c>
      <c r="E5379" s="12" t="s">
        <v>71</v>
      </c>
      <c r="F5379" s="12" t="s">
        <v>1898</v>
      </c>
      <c r="G5379" s="2" t="s">
        <v>23</v>
      </c>
      <c r="H5379" s="2" t="s">
        <v>7</v>
      </c>
      <c r="I5379" s="2" t="s">
        <v>7</v>
      </c>
      <c r="J5379" s="17">
        <v>228.46</v>
      </c>
      <c r="L5379" s="30">
        <f>IF(M5379="1000 szt.",((J5379/N5379)/1000),IF(M5379="gram",((J5379/N5379)*1000),J5379/N5379))</f>
        <v>0.87869230769230777</v>
      </c>
      <c r="M5379" s="6" t="s">
        <v>19</v>
      </c>
      <c r="N5379" s="11">
        <v>260</v>
      </c>
      <c r="O5379" s="56" t="s">
        <v>1163</v>
      </c>
    </row>
    <row r="5380" spans="1:15" x14ac:dyDescent="0.3">
      <c r="A5380" s="9">
        <v>45874.454861111109</v>
      </c>
      <c r="B5380" s="2" t="s">
        <v>27</v>
      </c>
      <c r="C5380" s="2" t="s">
        <v>28</v>
      </c>
      <c r="D5380" s="2" t="s">
        <v>1709</v>
      </c>
      <c r="E5380" s="12" t="s">
        <v>103</v>
      </c>
      <c r="G5380" s="2" t="s">
        <v>27</v>
      </c>
      <c r="H5380" s="2" t="s">
        <v>10</v>
      </c>
      <c r="I5380" s="2" t="s">
        <v>35</v>
      </c>
      <c r="J5380" s="17">
        <v>23.2</v>
      </c>
      <c r="K5380" s="3" t="s">
        <v>3270</v>
      </c>
      <c r="L5380" s="30">
        <f>IF(M5380="1000 szt.",((J5380/N5380)/1000),IF(M5380="gram",((J5380/N5380)*1000),J5380/N5380))</f>
        <v>40000</v>
      </c>
      <c r="M5380" s="6" t="s">
        <v>31</v>
      </c>
      <c r="N5380" s="11">
        <v>5.8E-4</v>
      </c>
      <c r="O5380" s="56" t="s">
        <v>1354</v>
      </c>
    </row>
    <row r="5381" spans="1:15" x14ac:dyDescent="0.3">
      <c r="A5381" s="9">
        <v>45875.302083333336</v>
      </c>
      <c r="B5381" s="2" t="s">
        <v>27</v>
      </c>
      <c r="C5381" s="2" t="s">
        <v>28</v>
      </c>
      <c r="D5381" s="2" t="s">
        <v>1709</v>
      </c>
      <c r="E5381" s="12" t="s">
        <v>52</v>
      </c>
      <c r="G5381" s="2" t="s">
        <v>27</v>
      </c>
      <c r="H5381" s="2" t="s">
        <v>10</v>
      </c>
      <c r="I5381" s="2" t="s">
        <v>11</v>
      </c>
      <c r="J5381" s="17">
        <v>15.18</v>
      </c>
      <c r="K5381" s="3" t="s">
        <v>130</v>
      </c>
      <c r="L5381" s="30">
        <f>IF(M5381="1000 szt.",((J5381/N5381)/1000),IF(M5381="gram",((J5381/N5381)*1000),J5381/N5381))</f>
        <v>66000</v>
      </c>
      <c r="M5381" s="6" t="s">
        <v>31</v>
      </c>
      <c r="N5381" s="11">
        <v>2.3000000000000001E-4</v>
      </c>
      <c r="O5381" s="56" t="s">
        <v>1166</v>
      </c>
    </row>
    <row r="5382" spans="1:15" x14ac:dyDescent="0.3">
      <c r="A5382" s="9">
        <v>45875.611805555556</v>
      </c>
      <c r="B5382" s="2" t="s">
        <v>9</v>
      </c>
      <c r="C5382" s="2" t="s">
        <v>4</v>
      </c>
      <c r="D5382" s="2" t="s">
        <v>1713</v>
      </c>
      <c r="E5382" s="12" t="s">
        <v>3896</v>
      </c>
      <c r="F5382" s="12" t="s">
        <v>1697</v>
      </c>
      <c r="G5382" s="2" t="s">
        <v>16</v>
      </c>
      <c r="H5382" s="2" t="s">
        <v>17</v>
      </c>
      <c r="I5382" s="2" t="s">
        <v>18</v>
      </c>
      <c r="K5382" s="3" t="s">
        <v>3271</v>
      </c>
      <c r="L5382" s="30">
        <f>IF(M5382="1000 szt.",((J5382/N5382)/1000),IF(M5382="gram",((J5382/N5382)*1000),J5382/N5382))</f>
        <v>0</v>
      </c>
      <c r="M5382" s="6" t="s">
        <v>19</v>
      </c>
      <c r="N5382" s="11">
        <v>30</v>
      </c>
      <c r="O5382" s="56" t="s">
        <v>1354</v>
      </c>
    </row>
    <row r="5383" spans="1:15" x14ac:dyDescent="0.3">
      <c r="A5383" s="9">
        <v>45875.459027777775</v>
      </c>
      <c r="B5383" s="2" t="s">
        <v>3</v>
      </c>
      <c r="C5383" s="2" t="s">
        <v>4</v>
      </c>
      <c r="D5383" s="2" t="s">
        <v>1708</v>
      </c>
      <c r="E5383" s="12" t="s">
        <v>66</v>
      </c>
      <c r="F5383" s="12" t="s">
        <v>1900</v>
      </c>
      <c r="G5383" s="2" t="s">
        <v>23</v>
      </c>
      <c r="H5383" s="2" t="s">
        <v>11</v>
      </c>
      <c r="I5383" s="2" t="s">
        <v>11</v>
      </c>
      <c r="J5383" s="17">
        <v>114</v>
      </c>
      <c r="K5383" s="3" t="s">
        <v>3272</v>
      </c>
      <c r="L5383" s="30">
        <f>IF(M5383="1000 szt.",((J5383/N5383)/1000),IF(M5383="gram",((J5383/N5383)*1000),J5383/N5383))</f>
        <v>20</v>
      </c>
      <c r="M5383" s="6" t="s">
        <v>31</v>
      </c>
      <c r="N5383" s="11">
        <v>5.7</v>
      </c>
      <c r="O5383" s="56" t="s">
        <v>1163</v>
      </c>
    </row>
    <row r="5384" spans="1:15" x14ac:dyDescent="0.3">
      <c r="A5384" s="9">
        <v>45875.885416666664</v>
      </c>
      <c r="B5384" s="2" t="s">
        <v>3</v>
      </c>
      <c r="C5384" s="2" t="s">
        <v>4</v>
      </c>
      <c r="D5384" s="2" t="s">
        <v>1709</v>
      </c>
      <c r="E5384" s="12" t="s">
        <v>224</v>
      </c>
      <c r="F5384" s="12" t="s">
        <v>1914</v>
      </c>
      <c r="G5384" s="2" t="s">
        <v>23</v>
      </c>
      <c r="H5384" s="2" t="s">
        <v>37</v>
      </c>
      <c r="I5384" s="2" t="s">
        <v>38</v>
      </c>
      <c r="J5384" s="17">
        <v>140000</v>
      </c>
      <c r="K5384" s="3" t="s">
        <v>3273</v>
      </c>
      <c r="L5384" s="30">
        <f>IF(M5384="1000 szt.",((J5384/N5384)/1000),IF(M5384="gram",((J5384/N5384)*1000),J5384/N5384))</f>
        <v>140000</v>
      </c>
      <c r="M5384" s="6" t="s">
        <v>19</v>
      </c>
      <c r="N5384" s="11">
        <v>1</v>
      </c>
      <c r="O5384" s="56" t="s">
        <v>1354</v>
      </c>
    </row>
    <row r="5385" spans="1:15" x14ac:dyDescent="0.3">
      <c r="A5385" s="9">
        <v>45875.875</v>
      </c>
      <c r="B5385" s="2" t="s">
        <v>3</v>
      </c>
      <c r="C5385" s="2" t="s">
        <v>4</v>
      </c>
      <c r="D5385" s="2" t="s">
        <v>1708</v>
      </c>
      <c r="E5385" s="12" t="s">
        <v>25</v>
      </c>
      <c r="F5385" s="12" t="s">
        <v>1901</v>
      </c>
      <c r="G5385" s="2" t="s">
        <v>26</v>
      </c>
      <c r="H5385" s="2" t="s">
        <v>55</v>
      </c>
      <c r="I5385" s="2" t="s">
        <v>57</v>
      </c>
      <c r="J5385" s="17">
        <v>45</v>
      </c>
      <c r="L5385" s="30">
        <f>IF(M5385="1000 szt.",((J5385/N5385)/1000),IF(M5385="gram",((J5385/N5385)*1000),J5385/N5385))</f>
        <v>30</v>
      </c>
      <c r="M5385" s="6" t="s">
        <v>46</v>
      </c>
      <c r="N5385" s="11">
        <v>1.5</v>
      </c>
      <c r="O5385" s="56" t="s">
        <v>1354</v>
      </c>
    </row>
    <row r="5386" spans="1:15" x14ac:dyDescent="0.3">
      <c r="A5386" s="9">
        <v>45875.895833333336</v>
      </c>
      <c r="B5386" s="2" t="s">
        <v>3</v>
      </c>
      <c r="C5386" s="2" t="s">
        <v>4</v>
      </c>
      <c r="D5386" s="2" t="s">
        <v>1708</v>
      </c>
      <c r="E5386" s="12" t="s">
        <v>25</v>
      </c>
      <c r="F5386" s="12" t="s">
        <v>1901</v>
      </c>
      <c r="G5386" s="2" t="s">
        <v>26</v>
      </c>
      <c r="H5386" s="2" t="s">
        <v>55</v>
      </c>
      <c r="I5386" s="2" t="s">
        <v>57</v>
      </c>
      <c r="J5386" s="17">
        <v>15</v>
      </c>
      <c r="L5386" s="30">
        <f>IF(M5386="1000 szt.",((J5386/N5386)/1000),IF(M5386="gram",((J5386/N5386)*1000),J5386/N5386))</f>
        <v>30</v>
      </c>
      <c r="M5386" s="6" t="s">
        <v>46</v>
      </c>
      <c r="N5386" s="11">
        <v>0.5</v>
      </c>
      <c r="O5386" s="56" t="s">
        <v>1354</v>
      </c>
    </row>
    <row r="5387" spans="1:15" x14ac:dyDescent="0.3">
      <c r="A5387" s="9">
        <v>45875.895833333336</v>
      </c>
      <c r="B5387" s="2" t="s">
        <v>3</v>
      </c>
      <c r="C5387" s="2" t="s">
        <v>4</v>
      </c>
      <c r="D5387" s="2" t="s">
        <v>1708</v>
      </c>
      <c r="E5387" s="12" t="s">
        <v>25</v>
      </c>
      <c r="F5387" s="12" t="s">
        <v>1901</v>
      </c>
      <c r="G5387" s="2" t="s">
        <v>26</v>
      </c>
      <c r="H5387" s="2" t="s">
        <v>7</v>
      </c>
      <c r="I5387" s="2" t="s">
        <v>7</v>
      </c>
      <c r="J5387" s="17">
        <v>35.15</v>
      </c>
      <c r="L5387" s="30">
        <f>IF(M5387="1000 szt.",((J5387/N5387)/1000),IF(M5387="gram",((J5387/N5387)*1000),J5387/N5387))</f>
        <v>0.87874999999999992</v>
      </c>
      <c r="M5387" s="6" t="s">
        <v>19</v>
      </c>
      <c r="N5387" s="11">
        <v>40</v>
      </c>
      <c r="O5387" s="56" t="s">
        <v>1354</v>
      </c>
    </row>
    <row r="5388" spans="1:15" x14ac:dyDescent="0.3">
      <c r="A5388" s="9">
        <v>45876.017361111109</v>
      </c>
      <c r="B5388" s="2" t="s">
        <v>3</v>
      </c>
      <c r="C5388" s="2" t="s">
        <v>4</v>
      </c>
      <c r="D5388" s="2" t="s">
        <v>1708</v>
      </c>
      <c r="E5388" s="12" t="s">
        <v>22</v>
      </c>
      <c r="F5388" s="12" t="s">
        <v>1899</v>
      </c>
      <c r="G5388" s="2" t="s">
        <v>23</v>
      </c>
      <c r="H5388" s="2" t="s">
        <v>10</v>
      </c>
      <c r="I5388" s="2" t="s">
        <v>35</v>
      </c>
      <c r="J5388" s="17">
        <v>8</v>
      </c>
      <c r="L5388" s="30">
        <f>IF(M5388="1000 szt.",((J5388/N5388)/1000),IF(M5388="gram",((J5388/N5388)*1000),J5388/N5388))</f>
        <v>49999.999999999993</v>
      </c>
      <c r="M5388" s="6" t="s">
        <v>31</v>
      </c>
      <c r="N5388" s="11">
        <v>1.6000000000000001E-4</v>
      </c>
      <c r="O5388" s="56" t="s">
        <v>1354</v>
      </c>
    </row>
    <row r="5389" spans="1:15" x14ac:dyDescent="0.3">
      <c r="A5389" s="9">
        <v>45876.041666666664</v>
      </c>
      <c r="B5389" s="2" t="s">
        <v>9</v>
      </c>
      <c r="C5389" s="2" t="s">
        <v>32</v>
      </c>
      <c r="D5389" s="2" t="s">
        <v>1710</v>
      </c>
      <c r="E5389" s="12" t="s">
        <v>167</v>
      </c>
      <c r="G5389" s="2" t="s">
        <v>16</v>
      </c>
      <c r="H5389" s="2" t="s">
        <v>64</v>
      </c>
      <c r="I5389" s="2" t="s">
        <v>1940</v>
      </c>
      <c r="J5389" s="17">
        <v>120</v>
      </c>
      <c r="K5389" s="3" t="s">
        <v>3274</v>
      </c>
      <c r="L5389" s="30">
        <f>IF(M5389="1000 szt.",((J5389/N5389)/1000),IF(M5389="gram",((J5389/N5389)*1000),J5389/N5389))</f>
        <v>120</v>
      </c>
      <c r="M5389" s="6" t="s">
        <v>19</v>
      </c>
      <c r="N5389" s="11">
        <v>1</v>
      </c>
      <c r="O5389" s="56" t="s">
        <v>1354</v>
      </c>
    </row>
    <row r="5390" spans="1:15" x14ac:dyDescent="0.3">
      <c r="A5390" s="9">
        <v>45875</v>
      </c>
      <c r="B5390" s="2" t="s">
        <v>3</v>
      </c>
      <c r="C5390" s="2" t="s">
        <v>4</v>
      </c>
      <c r="D5390" s="2" t="s">
        <v>1714</v>
      </c>
      <c r="E5390" s="12" t="s">
        <v>165</v>
      </c>
      <c r="F5390" s="12" t="s">
        <v>1923</v>
      </c>
      <c r="G5390" s="2" t="s">
        <v>34</v>
      </c>
      <c r="H5390" s="2" t="s">
        <v>10</v>
      </c>
      <c r="I5390" s="2" t="s">
        <v>35</v>
      </c>
      <c r="L5390" s="30">
        <f>IF(M5390="1000 szt.",((J5390/N5390)/1000),IF(M5390="gram",((J5390/N5390)*1000),J5390/N5390))</f>
        <v>0</v>
      </c>
      <c r="M5390" s="6" t="s">
        <v>31</v>
      </c>
      <c r="N5390" s="11">
        <v>4.6000000000000001E-4</v>
      </c>
      <c r="O5390" s="56" t="s">
        <v>1354</v>
      </c>
    </row>
    <row r="5391" spans="1:15" x14ac:dyDescent="0.3">
      <c r="A5391" s="9">
        <v>45876</v>
      </c>
      <c r="B5391" s="2" t="s">
        <v>3</v>
      </c>
      <c r="C5391" s="2" t="s">
        <v>4</v>
      </c>
      <c r="D5391" s="2" t="s">
        <v>1714</v>
      </c>
      <c r="E5391" s="12" t="s">
        <v>33</v>
      </c>
      <c r="F5391" s="12" t="s">
        <v>1924</v>
      </c>
      <c r="G5391" s="2" t="s">
        <v>34</v>
      </c>
      <c r="H5391" s="2" t="s">
        <v>10</v>
      </c>
      <c r="I5391" s="2" t="s">
        <v>35</v>
      </c>
      <c r="J5391" s="17">
        <v>6.4</v>
      </c>
      <c r="L5391" s="30">
        <f>IF(M5391="1000 szt.",((J5391/N5391)/1000),IF(M5391="gram",((J5391/N5391)*1000),J5391/N5391))</f>
        <v>40000</v>
      </c>
      <c r="M5391" s="6" t="s">
        <v>31</v>
      </c>
      <c r="N5391" s="11">
        <v>1.6000000000000001E-4</v>
      </c>
      <c r="O5391" s="56" t="s">
        <v>1354</v>
      </c>
    </row>
    <row r="5392" spans="1:15" x14ac:dyDescent="0.3">
      <c r="A5392" s="9">
        <v>45876.104166666664</v>
      </c>
      <c r="B5392" s="2" t="s">
        <v>3</v>
      </c>
      <c r="C5392" s="2" t="s">
        <v>4</v>
      </c>
      <c r="D5392" s="2" t="s">
        <v>1709</v>
      </c>
      <c r="E5392" s="12" t="s">
        <v>60</v>
      </c>
      <c r="F5392" s="12" t="s">
        <v>1894</v>
      </c>
      <c r="G5392" s="2" t="s">
        <v>23</v>
      </c>
      <c r="H5392" s="2" t="s">
        <v>7</v>
      </c>
      <c r="I5392" s="2" t="s">
        <v>7</v>
      </c>
      <c r="J5392" s="17">
        <v>52.72</v>
      </c>
      <c r="K5392" s="3" t="s">
        <v>3275</v>
      </c>
      <c r="L5392" s="30">
        <f>IF(M5392="1000 szt.",((J5392/N5392)/1000),IF(M5392="gram",((J5392/N5392)*1000),J5392/N5392))</f>
        <v>0.8786666666666666</v>
      </c>
      <c r="M5392" s="6" t="s">
        <v>19</v>
      </c>
      <c r="N5392" s="11">
        <v>60</v>
      </c>
      <c r="O5392" s="56" t="s">
        <v>1354</v>
      </c>
    </row>
    <row r="5393" spans="1:15" x14ac:dyDescent="0.3">
      <c r="A5393" s="9">
        <v>45876.390277777777</v>
      </c>
      <c r="B5393" s="2" t="s">
        <v>27</v>
      </c>
      <c r="C5393" s="2" t="s">
        <v>32</v>
      </c>
      <c r="D5393" s="2" t="s">
        <v>1709</v>
      </c>
      <c r="E5393" s="12" t="s">
        <v>60</v>
      </c>
      <c r="G5393" s="2" t="s">
        <v>23</v>
      </c>
      <c r="H5393" s="2" t="s">
        <v>7</v>
      </c>
      <c r="I5393" s="2" t="s">
        <v>7</v>
      </c>
      <c r="J5393" s="17">
        <v>70.3</v>
      </c>
      <c r="L5393" s="30">
        <f>IF(M5393="1000 szt.",((J5393/N5393)/1000),IF(M5393="gram",((J5393/N5393)*1000),J5393/N5393))</f>
        <v>0.87874999999999992</v>
      </c>
      <c r="M5393" s="6" t="s">
        <v>19</v>
      </c>
      <c r="N5393" s="11">
        <v>80</v>
      </c>
      <c r="O5393" s="56" t="s">
        <v>1354</v>
      </c>
    </row>
    <row r="5394" spans="1:15" x14ac:dyDescent="0.3">
      <c r="A5394" s="9">
        <v>45875.416666666664</v>
      </c>
      <c r="B5394" s="2" t="s">
        <v>27</v>
      </c>
      <c r="C5394" s="2" t="s">
        <v>28</v>
      </c>
      <c r="D5394" s="2" t="s">
        <v>1708</v>
      </c>
      <c r="E5394" s="12" t="s">
        <v>66</v>
      </c>
      <c r="G5394" s="2" t="s">
        <v>27</v>
      </c>
      <c r="H5394" s="2" t="s">
        <v>37</v>
      </c>
      <c r="I5394" s="2" t="s">
        <v>38</v>
      </c>
      <c r="J5394" s="17">
        <v>130000</v>
      </c>
      <c r="K5394" s="3" t="s">
        <v>2149</v>
      </c>
      <c r="L5394" s="30">
        <f>IF(M5394="1000 szt.",((J5394/N5394)/1000),IF(M5394="gram",((J5394/N5394)*1000),J5394/N5394))</f>
        <v>130000</v>
      </c>
      <c r="M5394" s="6" t="s">
        <v>19</v>
      </c>
      <c r="N5394" s="11">
        <v>1</v>
      </c>
      <c r="O5394" s="56" t="s">
        <v>1166</v>
      </c>
    </row>
    <row r="5395" spans="1:15" ht="20.399999999999999" x14ac:dyDescent="0.3">
      <c r="A5395" s="9">
        <v>45876.3125</v>
      </c>
      <c r="B5395" s="2" t="s">
        <v>27</v>
      </c>
      <c r="C5395" s="2" t="s">
        <v>28</v>
      </c>
      <c r="D5395" s="2" t="s">
        <v>1710</v>
      </c>
      <c r="E5395" s="12" t="s">
        <v>167</v>
      </c>
      <c r="G5395" s="2" t="s">
        <v>27</v>
      </c>
      <c r="H5395" s="2" t="s">
        <v>10</v>
      </c>
      <c r="I5395" s="2" t="s">
        <v>219</v>
      </c>
      <c r="J5395" s="17">
        <v>1272.25</v>
      </c>
      <c r="K5395" s="3" t="s">
        <v>3276</v>
      </c>
      <c r="L5395" s="30">
        <f>IF(M5395="1000 szt.",((J5395/N5395)/1000),IF(M5395="gram",((J5395/N5395)*1000),J5395/N5395))</f>
        <v>35000</v>
      </c>
      <c r="M5395" s="6" t="s">
        <v>31</v>
      </c>
      <c r="N5395" s="11">
        <v>3.635E-2</v>
      </c>
      <c r="O5395" s="56" t="s">
        <v>1166</v>
      </c>
    </row>
    <row r="5396" spans="1:15" ht="20.399999999999999" x14ac:dyDescent="0.3">
      <c r="A5396" s="9">
        <v>45876.3125</v>
      </c>
      <c r="B5396" s="2" t="s">
        <v>27</v>
      </c>
      <c r="C5396" s="2" t="s">
        <v>28</v>
      </c>
      <c r="D5396" s="2" t="s">
        <v>1710</v>
      </c>
      <c r="E5396" s="12" t="s">
        <v>167</v>
      </c>
      <c r="G5396" s="2" t="s">
        <v>27</v>
      </c>
      <c r="H5396" s="2" t="s">
        <v>10</v>
      </c>
      <c r="I5396" s="2" t="s">
        <v>35</v>
      </c>
      <c r="J5396" s="17">
        <v>7937.5</v>
      </c>
      <c r="K5396" s="3" t="s">
        <v>3277</v>
      </c>
      <c r="L5396" s="30">
        <f>IF(M5396="1000 szt.",((J5396/N5396)/1000),IF(M5396="gram",((J5396/N5396)*1000),J5396/N5396))</f>
        <v>50000</v>
      </c>
      <c r="M5396" s="6" t="s">
        <v>31</v>
      </c>
      <c r="N5396" s="11">
        <v>0.15875</v>
      </c>
      <c r="O5396" s="56" t="s">
        <v>1166</v>
      </c>
    </row>
    <row r="5397" spans="1:15" x14ac:dyDescent="0.3">
      <c r="A5397" s="9">
        <v>45876.3125</v>
      </c>
      <c r="B5397" s="2" t="s">
        <v>27</v>
      </c>
      <c r="C5397" s="2" t="s">
        <v>28</v>
      </c>
      <c r="D5397" s="2" t="s">
        <v>1710</v>
      </c>
      <c r="E5397" s="12" t="s">
        <v>167</v>
      </c>
      <c r="G5397" s="2" t="s">
        <v>27</v>
      </c>
      <c r="H5397" s="2" t="s">
        <v>10</v>
      </c>
      <c r="I5397" s="2" t="s">
        <v>11</v>
      </c>
      <c r="J5397" s="17">
        <v>28</v>
      </c>
      <c r="K5397" s="3" t="s">
        <v>3278</v>
      </c>
      <c r="L5397" s="30">
        <f>IF(M5397="1000 szt.",((J5397/N5397)/1000),IF(M5397="gram",((J5397/N5397)*1000),J5397/N5397))</f>
        <v>56000</v>
      </c>
      <c r="M5397" s="6" t="s">
        <v>31</v>
      </c>
      <c r="N5397" s="11">
        <v>5.0000000000000001E-4</v>
      </c>
      <c r="O5397" s="56" t="s">
        <v>1166</v>
      </c>
    </row>
    <row r="5398" spans="1:15" x14ac:dyDescent="0.3">
      <c r="A5398" s="9">
        <v>45876.577777777777</v>
      </c>
      <c r="B5398" s="2" t="s">
        <v>9</v>
      </c>
      <c r="C5398" s="2" t="s">
        <v>4</v>
      </c>
      <c r="D5398" s="2" t="s">
        <v>1713</v>
      </c>
      <c r="E5398" s="12" t="s">
        <v>3896</v>
      </c>
      <c r="F5398" s="12" t="s">
        <v>1697</v>
      </c>
      <c r="G5398" s="2" t="s">
        <v>16</v>
      </c>
      <c r="H5398" s="2" t="s">
        <v>17</v>
      </c>
      <c r="I5398" s="2" t="s">
        <v>18</v>
      </c>
      <c r="K5398" s="3" t="s">
        <v>3279</v>
      </c>
      <c r="L5398" s="30">
        <f>IF(M5398="1000 szt.",((J5398/N5398)/1000),IF(M5398="gram",((J5398/N5398)*1000),J5398/N5398))</f>
        <v>0</v>
      </c>
      <c r="M5398" s="6" t="s">
        <v>19</v>
      </c>
      <c r="N5398" s="11">
        <v>1</v>
      </c>
      <c r="O5398" s="56" t="s">
        <v>1354</v>
      </c>
    </row>
    <row r="5399" spans="1:15" x14ac:dyDescent="0.3">
      <c r="A5399" s="9">
        <v>45876.534722222219</v>
      </c>
      <c r="B5399" s="2" t="s">
        <v>9</v>
      </c>
      <c r="C5399" s="2" t="s">
        <v>4</v>
      </c>
      <c r="D5399" s="2" t="s">
        <v>1709</v>
      </c>
      <c r="E5399" s="12" t="s">
        <v>52</v>
      </c>
      <c r="F5399" s="12" t="s">
        <v>1695</v>
      </c>
      <c r="G5399" s="2" t="s">
        <v>16</v>
      </c>
      <c r="H5399" s="2" t="s">
        <v>17</v>
      </c>
      <c r="I5399" s="2" t="s">
        <v>18</v>
      </c>
      <c r="J5399" s="17">
        <v>7.5</v>
      </c>
      <c r="K5399" s="3" t="s">
        <v>3280</v>
      </c>
      <c r="L5399" s="30">
        <f>IF(M5399="1000 szt.",((J5399/N5399)/1000),IF(M5399="gram",((J5399/N5399)*1000),J5399/N5399))</f>
        <v>2.5</v>
      </c>
      <c r="M5399" s="6" t="s">
        <v>19</v>
      </c>
      <c r="N5399" s="11">
        <v>3</v>
      </c>
      <c r="O5399" s="56" t="s">
        <v>1354</v>
      </c>
    </row>
    <row r="5400" spans="1:15" ht="20.399999999999999" x14ac:dyDescent="0.3">
      <c r="A5400" s="9">
        <v>45876.65625</v>
      </c>
      <c r="B5400" s="2" t="s">
        <v>9</v>
      </c>
      <c r="C5400" s="2" t="s">
        <v>4</v>
      </c>
      <c r="D5400" s="2" t="s">
        <v>1708</v>
      </c>
      <c r="E5400" s="12" t="s">
        <v>58</v>
      </c>
      <c r="F5400" s="12" t="s">
        <v>1895</v>
      </c>
      <c r="G5400" s="2" t="s">
        <v>23</v>
      </c>
      <c r="H5400" s="2" t="s">
        <v>37</v>
      </c>
      <c r="I5400" s="2" t="s">
        <v>38</v>
      </c>
      <c r="J5400" s="17">
        <v>85000</v>
      </c>
      <c r="K5400" s="3" t="s">
        <v>3281</v>
      </c>
      <c r="L5400" s="30">
        <f>IF(M5400="1000 szt.",((J5400/N5400)/1000),IF(M5400="gram",((J5400/N5400)*1000),J5400/N5400))</f>
        <v>85000</v>
      </c>
      <c r="M5400" s="6" t="s">
        <v>19</v>
      </c>
      <c r="N5400" s="11">
        <v>1</v>
      </c>
      <c r="O5400" s="56" t="s">
        <v>1354</v>
      </c>
    </row>
    <row r="5401" spans="1:15" x14ac:dyDescent="0.3">
      <c r="A5401" s="9">
        <v>45876.288194444445</v>
      </c>
      <c r="B5401" s="2" t="s">
        <v>9</v>
      </c>
      <c r="C5401" s="2" t="s">
        <v>4</v>
      </c>
      <c r="D5401" s="2" t="s">
        <v>1711</v>
      </c>
      <c r="E5401" s="12" t="s">
        <v>69</v>
      </c>
      <c r="F5401" s="12" t="s">
        <v>1925</v>
      </c>
      <c r="G5401" s="2" t="s">
        <v>16</v>
      </c>
      <c r="H5401" s="2" t="s">
        <v>17</v>
      </c>
      <c r="I5401" s="2" t="s">
        <v>1940</v>
      </c>
      <c r="L5401" s="30">
        <f>IF(M5401="1000 szt.",((J5401/N5401)/1000),IF(M5401="gram",((J5401/N5401)*1000),J5401/N5401))</f>
        <v>0</v>
      </c>
      <c r="M5401" s="6" t="s">
        <v>19</v>
      </c>
      <c r="N5401" s="11">
        <v>1</v>
      </c>
      <c r="O5401" s="56" t="s">
        <v>1354</v>
      </c>
    </row>
    <row r="5402" spans="1:15" x14ac:dyDescent="0.3">
      <c r="A5402" s="9">
        <v>45876.854166666664</v>
      </c>
      <c r="B5402" s="2" t="s">
        <v>9</v>
      </c>
      <c r="C5402" s="2" t="s">
        <v>4</v>
      </c>
      <c r="D5402" s="2" t="s">
        <v>1709</v>
      </c>
      <c r="E5402" s="12" t="s">
        <v>224</v>
      </c>
      <c r="F5402" s="12" t="s">
        <v>1914</v>
      </c>
      <c r="G5402" s="2" t="s">
        <v>23</v>
      </c>
      <c r="H5402" s="2" t="s">
        <v>37</v>
      </c>
      <c r="I5402" s="2" t="s">
        <v>38</v>
      </c>
      <c r="J5402" s="17">
        <v>30000</v>
      </c>
      <c r="K5402" s="3" t="s">
        <v>3282</v>
      </c>
      <c r="L5402" s="30">
        <f>IF(M5402="1000 szt.",((J5402/N5402)/1000),IF(M5402="gram",((J5402/N5402)*1000),J5402/N5402))</f>
        <v>30000</v>
      </c>
      <c r="M5402" s="6" t="s">
        <v>19</v>
      </c>
      <c r="N5402" s="11">
        <v>1</v>
      </c>
      <c r="O5402" s="56" t="s">
        <v>1354</v>
      </c>
    </row>
    <row r="5403" spans="1:15" x14ac:dyDescent="0.3">
      <c r="A5403" s="9">
        <v>45877.083333333336</v>
      </c>
      <c r="B5403" s="2" t="s">
        <v>9</v>
      </c>
      <c r="C5403" s="2" t="s">
        <v>4</v>
      </c>
      <c r="D5403" s="2" t="s">
        <v>1708</v>
      </c>
      <c r="E5403" s="12" t="s">
        <v>58</v>
      </c>
      <c r="F5403" s="12" t="s">
        <v>1895</v>
      </c>
      <c r="G5403" s="2" t="s">
        <v>23</v>
      </c>
      <c r="H5403" s="2" t="s">
        <v>37</v>
      </c>
      <c r="I5403" s="2" t="s">
        <v>38</v>
      </c>
      <c r="J5403" s="17">
        <v>12000</v>
      </c>
      <c r="K5403" s="3" t="s">
        <v>3283</v>
      </c>
      <c r="L5403" s="30">
        <f>IF(M5403="1000 szt.",((J5403/N5403)/1000),IF(M5403="gram",((J5403/N5403)*1000),J5403/N5403))</f>
        <v>12000</v>
      </c>
      <c r="M5403" s="6" t="s">
        <v>19</v>
      </c>
      <c r="N5403" s="11">
        <v>1</v>
      </c>
      <c r="O5403" s="56" t="s">
        <v>1354</v>
      </c>
    </row>
    <row r="5404" spans="1:15" x14ac:dyDescent="0.3">
      <c r="A5404" s="9">
        <v>45876.354166666664</v>
      </c>
      <c r="B5404" s="2" t="s">
        <v>3</v>
      </c>
      <c r="C5404" s="2" t="s">
        <v>4</v>
      </c>
      <c r="D5404" s="2" t="s">
        <v>1709</v>
      </c>
      <c r="E5404" s="12" t="s">
        <v>103</v>
      </c>
      <c r="F5404" s="12" t="s">
        <v>1897</v>
      </c>
      <c r="G5404" s="2" t="s">
        <v>23</v>
      </c>
      <c r="H5404" s="2" t="s">
        <v>17</v>
      </c>
      <c r="I5404" s="2" t="s">
        <v>18</v>
      </c>
      <c r="J5404" s="17">
        <v>2.5</v>
      </c>
      <c r="K5404" s="3" t="s">
        <v>1418</v>
      </c>
      <c r="L5404" s="30">
        <f>IF(M5404="1000 szt.",((J5404/N5404)/1000),IF(M5404="gram",((J5404/N5404)*1000),J5404/N5404))</f>
        <v>2.5</v>
      </c>
      <c r="M5404" s="6" t="s">
        <v>19</v>
      </c>
      <c r="N5404" s="11">
        <v>1</v>
      </c>
      <c r="O5404" s="56" t="s">
        <v>1354</v>
      </c>
    </row>
    <row r="5405" spans="1:15" x14ac:dyDescent="0.3">
      <c r="A5405" s="9">
        <v>45877.068749999999</v>
      </c>
      <c r="B5405" s="2" t="s">
        <v>3</v>
      </c>
      <c r="C5405" s="2" t="s">
        <v>32</v>
      </c>
      <c r="D5405" s="2" t="s">
        <v>1708</v>
      </c>
      <c r="E5405" s="12" t="s">
        <v>174</v>
      </c>
      <c r="G5405" s="2" t="s">
        <v>26</v>
      </c>
      <c r="H5405" s="2" t="s">
        <v>7</v>
      </c>
      <c r="I5405" s="2" t="s">
        <v>7</v>
      </c>
      <c r="J5405" s="17">
        <v>8786.9</v>
      </c>
      <c r="K5405" s="3" t="s">
        <v>1445</v>
      </c>
      <c r="L5405" s="30">
        <f>IF(M5405="1000 szt.",((J5405/N5405)/1000),IF(M5405="gram",((J5405/N5405)*1000),J5405/N5405))</f>
        <v>0.87868999999999997</v>
      </c>
      <c r="M5405" s="6" t="s">
        <v>19</v>
      </c>
      <c r="N5405" s="11">
        <v>10000</v>
      </c>
      <c r="O5405" s="56" t="s">
        <v>1354</v>
      </c>
    </row>
    <row r="5406" spans="1:15" x14ac:dyDescent="0.3">
      <c r="A5406" s="9">
        <v>45877.419444444444</v>
      </c>
      <c r="B5406" s="2" t="s">
        <v>3</v>
      </c>
      <c r="C5406" s="2" t="s">
        <v>4</v>
      </c>
      <c r="D5406" s="2" t="s">
        <v>1709</v>
      </c>
      <c r="E5406" s="12" t="s">
        <v>60</v>
      </c>
      <c r="F5406" s="12" t="s">
        <v>1894</v>
      </c>
      <c r="G5406" s="2" t="s">
        <v>23</v>
      </c>
      <c r="H5406" s="2" t="s">
        <v>37</v>
      </c>
      <c r="I5406" s="2" t="s">
        <v>38</v>
      </c>
      <c r="J5406" s="17">
        <v>40000</v>
      </c>
      <c r="K5406" s="3" t="s">
        <v>479</v>
      </c>
      <c r="L5406" s="30">
        <f>IF(M5406="1000 szt.",((J5406/N5406)/1000),IF(M5406="gram",((J5406/N5406)*1000),J5406/N5406))</f>
        <v>40000</v>
      </c>
      <c r="M5406" s="6" t="s">
        <v>19</v>
      </c>
      <c r="N5406" s="11">
        <v>1</v>
      </c>
      <c r="O5406" s="56" t="s">
        <v>1354</v>
      </c>
    </row>
    <row r="5407" spans="1:15" x14ac:dyDescent="0.3">
      <c r="A5407" s="9">
        <v>45877.291666666664</v>
      </c>
      <c r="B5407" s="2" t="s">
        <v>3</v>
      </c>
      <c r="C5407" s="2" t="s">
        <v>4</v>
      </c>
      <c r="D5407" s="2" t="s">
        <v>1708</v>
      </c>
      <c r="E5407" s="12" t="s">
        <v>25</v>
      </c>
      <c r="F5407" s="12" t="s">
        <v>1896</v>
      </c>
      <c r="G5407" s="2" t="s">
        <v>26</v>
      </c>
      <c r="H5407" s="2" t="s">
        <v>11</v>
      </c>
      <c r="I5407" s="2" t="s">
        <v>11</v>
      </c>
      <c r="J5407" s="17">
        <v>1131.33</v>
      </c>
      <c r="K5407" s="3" t="s">
        <v>3284</v>
      </c>
      <c r="L5407" s="30">
        <f>IF(M5407="1000 szt.",((J5407/N5407)/1000),IF(M5407="gram",((J5407/N5407)*1000),J5407/N5407))</f>
        <v>7.8564583333333324</v>
      </c>
      <c r="M5407" s="6" t="s">
        <v>46</v>
      </c>
      <c r="N5407" s="11">
        <v>144</v>
      </c>
      <c r="O5407" s="56" t="s">
        <v>1164</v>
      </c>
    </row>
    <row r="5408" spans="1:15" x14ac:dyDescent="0.3">
      <c r="A5408" s="9">
        <v>45877.291666666664</v>
      </c>
      <c r="B5408" s="2" t="s">
        <v>3</v>
      </c>
      <c r="C5408" s="2" t="s">
        <v>4</v>
      </c>
      <c r="D5408" s="2" t="s">
        <v>1708</v>
      </c>
      <c r="E5408" s="12" t="s">
        <v>25</v>
      </c>
      <c r="F5408" s="12" t="s">
        <v>1896</v>
      </c>
      <c r="G5408" s="2" t="s">
        <v>26</v>
      </c>
      <c r="H5408" s="2" t="s">
        <v>11</v>
      </c>
      <c r="I5408" s="2" t="s">
        <v>11</v>
      </c>
      <c r="J5408" s="17">
        <v>1689.13</v>
      </c>
      <c r="K5408" s="3" t="s">
        <v>3284</v>
      </c>
      <c r="L5408" s="30">
        <f>IF(M5408="1000 szt.",((J5408/N5408)/1000),IF(M5408="gram",((J5408/N5408)*1000),J5408/N5408))</f>
        <v>7.8564186046511635</v>
      </c>
      <c r="M5408" s="6" t="s">
        <v>46</v>
      </c>
      <c r="N5408" s="11">
        <v>215</v>
      </c>
      <c r="O5408" s="56" t="s">
        <v>1164</v>
      </c>
    </row>
    <row r="5409" spans="1:15" x14ac:dyDescent="0.3">
      <c r="A5409" s="9">
        <v>45877.291666666664</v>
      </c>
      <c r="B5409" s="2" t="s">
        <v>3</v>
      </c>
      <c r="C5409" s="2" t="s">
        <v>4</v>
      </c>
      <c r="D5409" s="2" t="s">
        <v>1708</v>
      </c>
      <c r="E5409" s="12" t="s">
        <v>25</v>
      </c>
      <c r="F5409" s="12" t="s">
        <v>1896</v>
      </c>
      <c r="G5409" s="2" t="s">
        <v>26</v>
      </c>
      <c r="H5409" s="2" t="s">
        <v>11</v>
      </c>
      <c r="I5409" s="2" t="s">
        <v>11</v>
      </c>
      <c r="J5409" s="17">
        <v>345.68</v>
      </c>
      <c r="K5409" s="3" t="s">
        <v>3284</v>
      </c>
      <c r="L5409" s="30">
        <f>IF(M5409="1000 szt.",((J5409/N5409)/1000),IF(M5409="gram",((J5409/N5409)*1000),J5409/N5409))</f>
        <v>7.8563636363636364</v>
      </c>
      <c r="M5409" s="6" t="s">
        <v>46</v>
      </c>
      <c r="N5409" s="11">
        <v>44</v>
      </c>
      <c r="O5409" s="56" t="s">
        <v>1164</v>
      </c>
    </row>
    <row r="5410" spans="1:15" x14ac:dyDescent="0.3">
      <c r="A5410" s="9">
        <v>45877.711805555555</v>
      </c>
      <c r="B5410" s="2" t="s">
        <v>3</v>
      </c>
      <c r="C5410" s="2" t="s">
        <v>4</v>
      </c>
      <c r="D5410" s="2" t="s">
        <v>1714</v>
      </c>
      <c r="E5410" s="12" t="s">
        <v>33</v>
      </c>
      <c r="F5410" s="12" t="s">
        <v>1924</v>
      </c>
      <c r="G5410" s="2" t="s">
        <v>34</v>
      </c>
      <c r="H5410" s="2" t="s">
        <v>37</v>
      </c>
      <c r="I5410" s="2" t="s">
        <v>38</v>
      </c>
      <c r="J5410" s="17">
        <v>96000</v>
      </c>
      <c r="K5410" s="3" t="s">
        <v>3285</v>
      </c>
      <c r="L5410" s="30">
        <f>IF(M5410="1000 szt.",((J5410/N5410)/1000),IF(M5410="gram",((J5410/N5410)*1000),J5410/N5410))</f>
        <v>96000</v>
      </c>
      <c r="M5410" s="6" t="s">
        <v>19</v>
      </c>
      <c r="N5410" s="11">
        <v>1</v>
      </c>
      <c r="O5410" s="56" t="s">
        <v>1354</v>
      </c>
    </row>
    <row r="5411" spans="1:15" x14ac:dyDescent="0.3">
      <c r="A5411" s="9">
        <v>45877.958333333336</v>
      </c>
      <c r="B5411" s="2" t="s">
        <v>3</v>
      </c>
      <c r="C5411" s="2" t="s">
        <v>4</v>
      </c>
      <c r="D5411" s="2" t="s">
        <v>1708</v>
      </c>
      <c r="E5411" s="12" t="s">
        <v>25</v>
      </c>
      <c r="F5411" s="12" t="s">
        <v>1896</v>
      </c>
      <c r="G5411" s="2" t="s">
        <v>26</v>
      </c>
      <c r="H5411" s="2" t="s">
        <v>7</v>
      </c>
      <c r="I5411" s="2" t="s">
        <v>7</v>
      </c>
      <c r="J5411" s="17">
        <v>527.21</v>
      </c>
      <c r="L5411" s="30">
        <f>IF(M5411="1000 szt.",((J5411/N5411)/1000),IF(M5411="gram",((J5411/N5411)*1000),J5411/N5411))</f>
        <v>0.87868333333333337</v>
      </c>
      <c r="M5411" s="6" t="s">
        <v>19</v>
      </c>
      <c r="N5411" s="11">
        <v>600</v>
      </c>
      <c r="O5411" s="56" t="s">
        <v>1354</v>
      </c>
    </row>
    <row r="5412" spans="1:15" x14ac:dyDescent="0.3">
      <c r="A5412" s="9">
        <v>45877.513888888891</v>
      </c>
      <c r="B5412" s="2" t="s">
        <v>27</v>
      </c>
      <c r="C5412" s="2" t="s">
        <v>32</v>
      </c>
      <c r="D5412" s="2" t="s">
        <v>1708</v>
      </c>
      <c r="E5412" s="12" t="s">
        <v>71</v>
      </c>
      <c r="G5412" s="2" t="s">
        <v>23</v>
      </c>
      <c r="H5412" s="2" t="s">
        <v>11</v>
      </c>
      <c r="I5412" s="2" t="s">
        <v>627</v>
      </c>
      <c r="J5412" s="17">
        <v>392840</v>
      </c>
      <c r="L5412" s="30">
        <f>IF(M5412="1000 szt.",((J5412/N5412)/1000),IF(M5412="gram",((J5412/N5412)*1000),J5412/N5412))</f>
        <v>2000.0000000000002</v>
      </c>
      <c r="M5412" s="6" t="s">
        <v>31</v>
      </c>
      <c r="N5412" s="11">
        <v>196.42</v>
      </c>
      <c r="O5412" s="56" t="s">
        <v>1354</v>
      </c>
    </row>
    <row r="5413" spans="1:15" x14ac:dyDescent="0.3">
      <c r="A5413" s="9">
        <v>45878.010416666664</v>
      </c>
      <c r="B5413" s="2" t="s">
        <v>3</v>
      </c>
      <c r="C5413" s="2" t="s">
        <v>4</v>
      </c>
      <c r="D5413" s="2" t="s">
        <v>1714</v>
      </c>
      <c r="E5413" s="12" t="s">
        <v>33</v>
      </c>
      <c r="F5413" s="12" t="s">
        <v>1924</v>
      </c>
      <c r="G5413" s="2" t="s">
        <v>34</v>
      </c>
      <c r="H5413" s="2" t="s">
        <v>10</v>
      </c>
      <c r="I5413" s="2" t="s">
        <v>35</v>
      </c>
      <c r="J5413" s="17">
        <v>76</v>
      </c>
      <c r="L5413" s="30">
        <f>IF(M5413="1000 szt.",((J5413/N5413)/1000),IF(M5413="gram",((J5413/N5413)*1000),J5413/N5413))</f>
        <v>40000</v>
      </c>
      <c r="M5413" s="6" t="s">
        <v>31</v>
      </c>
      <c r="N5413" s="11">
        <v>1.9E-3</v>
      </c>
      <c r="O5413" s="56" t="s">
        <v>1354</v>
      </c>
    </row>
    <row r="5414" spans="1:15" x14ac:dyDescent="0.3">
      <c r="A5414" s="9">
        <v>45877.9375</v>
      </c>
      <c r="B5414" s="2" t="s">
        <v>27</v>
      </c>
      <c r="C5414" s="2" t="s">
        <v>32</v>
      </c>
      <c r="D5414" s="2" t="s">
        <v>1708</v>
      </c>
      <c r="E5414" s="12" t="s">
        <v>25</v>
      </c>
      <c r="G5414" s="2" t="s">
        <v>26</v>
      </c>
      <c r="H5414" s="2" t="s">
        <v>7</v>
      </c>
      <c r="I5414" s="2" t="s">
        <v>7</v>
      </c>
      <c r="J5414" s="17">
        <v>41474.17</v>
      </c>
      <c r="L5414" s="30">
        <f>IF(M5414="1000 szt.",((J5414/N5414)/1000),IF(M5414="gram",((J5414/N5414)*1000),J5414/N5414))</f>
        <v>0.87869004237288129</v>
      </c>
      <c r="M5414" s="6" t="s">
        <v>19</v>
      </c>
      <c r="N5414" s="11">
        <v>47200</v>
      </c>
      <c r="O5414" s="56" t="s">
        <v>1354</v>
      </c>
    </row>
    <row r="5415" spans="1:15" x14ac:dyDescent="0.3">
      <c r="A5415" s="9">
        <v>45877.9375</v>
      </c>
      <c r="B5415" s="2" t="s">
        <v>27</v>
      </c>
      <c r="C5415" s="2" t="s">
        <v>32</v>
      </c>
      <c r="D5415" s="2" t="s">
        <v>1708</v>
      </c>
      <c r="E5415" s="12" t="s">
        <v>25</v>
      </c>
      <c r="G5415" s="2" t="s">
        <v>26</v>
      </c>
      <c r="H5415" s="2" t="s">
        <v>10</v>
      </c>
      <c r="I5415" s="2" t="s">
        <v>35</v>
      </c>
      <c r="J5415" s="17">
        <v>355.5</v>
      </c>
      <c r="L5415" s="30">
        <f>IF(M5415="1000 szt.",((J5415/N5415)/1000),IF(M5415="gram",((J5415/N5415)*1000),J5415/N5415))</f>
        <v>44999.999999999993</v>
      </c>
      <c r="M5415" s="6" t="s">
        <v>31</v>
      </c>
      <c r="N5415" s="11">
        <v>7.9000000000000008E-3</v>
      </c>
      <c r="O5415" s="56" t="s">
        <v>1354</v>
      </c>
    </row>
    <row r="5416" spans="1:15" x14ac:dyDescent="0.3">
      <c r="A5416" s="9">
        <v>45877.9375</v>
      </c>
      <c r="B5416" s="2" t="s">
        <v>27</v>
      </c>
      <c r="C5416" s="2" t="s">
        <v>32</v>
      </c>
      <c r="D5416" s="2" t="s">
        <v>1708</v>
      </c>
      <c r="E5416" s="12" t="s">
        <v>25</v>
      </c>
      <c r="G5416" s="2" t="s">
        <v>26</v>
      </c>
      <c r="H5416" s="2" t="s">
        <v>64</v>
      </c>
      <c r="I5416" s="2" t="s">
        <v>85</v>
      </c>
      <c r="K5416" s="3" t="s">
        <v>3286</v>
      </c>
      <c r="L5416" s="30">
        <f>IF(M5416="1000 szt.",((J5416/N5416)/1000),IF(M5416="gram",((J5416/N5416)*1000),J5416/N5416))</f>
        <v>0</v>
      </c>
      <c r="M5416" s="6" t="s">
        <v>19</v>
      </c>
      <c r="N5416" s="11">
        <v>1</v>
      </c>
      <c r="O5416" s="56" t="s">
        <v>1354</v>
      </c>
    </row>
    <row r="5417" spans="1:15" x14ac:dyDescent="0.3">
      <c r="A5417" s="9">
        <v>45878.46875</v>
      </c>
      <c r="B5417" s="2" t="s">
        <v>27</v>
      </c>
      <c r="C5417" s="2" t="s">
        <v>32</v>
      </c>
      <c r="D5417" s="2" t="s">
        <v>1708</v>
      </c>
      <c r="E5417" s="12" t="s">
        <v>95</v>
      </c>
      <c r="G5417" s="2" t="s">
        <v>26</v>
      </c>
      <c r="H5417" s="2" t="s">
        <v>7</v>
      </c>
      <c r="I5417" s="2" t="s">
        <v>7</v>
      </c>
      <c r="J5417" s="17">
        <v>7959.17</v>
      </c>
      <c r="K5417" s="3" t="s">
        <v>3287</v>
      </c>
      <c r="L5417" s="30">
        <f>IF(M5417="1000 szt.",((J5417/N5417)/1000),IF(M5417="gram",((J5417/N5417)*1000),J5417/N5417))</f>
        <v>0.87868955619342015</v>
      </c>
      <c r="M5417" s="6" t="s">
        <v>19</v>
      </c>
      <c r="N5417" s="11">
        <v>9058</v>
      </c>
      <c r="O5417" s="56" t="s">
        <v>1354</v>
      </c>
    </row>
    <row r="5418" spans="1:15" x14ac:dyDescent="0.3">
      <c r="A5418" s="9">
        <v>45878.673611111109</v>
      </c>
      <c r="B5418" s="2" t="s">
        <v>9</v>
      </c>
      <c r="C5418" s="2" t="s">
        <v>4</v>
      </c>
      <c r="D5418" s="2" t="s">
        <v>1710</v>
      </c>
      <c r="E5418" s="12" t="s">
        <v>167</v>
      </c>
      <c r="F5418" s="12" t="s">
        <v>1694</v>
      </c>
      <c r="G5418" s="2" t="s">
        <v>16</v>
      </c>
      <c r="H5418" s="2" t="s">
        <v>17</v>
      </c>
      <c r="I5418" s="2" t="s">
        <v>1940</v>
      </c>
      <c r="J5418" s="17">
        <v>0.5</v>
      </c>
      <c r="K5418" s="3" t="s">
        <v>3288</v>
      </c>
      <c r="L5418" s="30">
        <f>IF(M5418="1000 szt.",((J5418/N5418)/1000),IF(M5418="gram",((J5418/N5418)*1000),J5418/N5418))</f>
        <v>0.5</v>
      </c>
      <c r="M5418" s="6" t="s">
        <v>19</v>
      </c>
      <c r="N5418" s="11">
        <v>1</v>
      </c>
      <c r="O5418" s="56" t="s">
        <v>1354</v>
      </c>
    </row>
    <row r="5419" spans="1:15" x14ac:dyDescent="0.3">
      <c r="A5419" s="9">
        <v>45878.4375</v>
      </c>
      <c r="B5419" s="2" t="s">
        <v>27</v>
      </c>
      <c r="C5419" s="2" t="s">
        <v>28</v>
      </c>
      <c r="D5419" s="2" t="s">
        <v>1714</v>
      </c>
      <c r="E5419" s="12" t="s">
        <v>1714</v>
      </c>
      <c r="G5419" s="2" t="s">
        <v>27</v>
      </c>
      <c r="H5419" s="2" t="s">
        <v>11</v>
      </c>
      <c r="I5419" s="2" t="s">
        <v>11</v>
      </c>
      <c r="J5419" s="17">
        <v>300000</v>
      </c>
      <c r="K5419" s="3" t="s">
        <v>3289</v>
      </c>
      <c r="L5419" s="30">
        <f>IF(M5419="1000 szt.",((J5419/N5419)/1000),IF(M5419="gram",((J5419/N5419)*1000),J5419/N5419))</f>
        <v>25</v>
      </c>
      <c r="M5419" s="6" t="s">
        <v>19</v>
      </c>
      <c r="N5419" s="11">
        <v>12000</v>
      </c>
      <c r="O5419" s="56" t="s">
        <v>3877</v>
      </c>
    </row>
    <row r="5420" spans="1:15" x14ac:dyDescent="0.3">
      <c r="A5420" s="9">
        <v>45878.4375</v>
      </c>
      <c r="B5420" s="2" t="s">
        <v>27</v>
      </c>
      <c r="C5420" s="2" t="s">
        <v>28</v>
      </c>
      <c r="D5420" s="2" t="s">
        <v>1714</v>
      </c>
      <c r="E5420" s="12" t="s">
        <v>1714</v>
      </c>
      <c r="G5420" s="2" t="s">
        <v>27</v>
      </c>
      <c r="H5420" s="2" t="s">
        <v>78</v>
      </c>
      <c r="I5420" s="2" t="s">
        <v>79</v>
      </c>
      <c r="J5420" s="17">
        <v>2708.64</v>
      </c>
      <c r="L5420" s="30">
        <f>IF(M5420="1000 szt.",((J5420/N5420)/1000),IF(M5420="gram",((J5420/N5420)*1000),J5420/N5420))</f>
        <v>1</v>
      </c>
      <c r="M5420" s="6" t="s">
        <v>19</v>
      </c>
      <c r="N5420" s="11">
        <v>2708.64</v>
      </c>
      <c r="O5420" s="56" t="s">
        <v>3877</v>
      </c>
    </row>
    <row r="5421" spans="1:15" x14ac:dyDescent="0.3">
      <c r="A5421" s="9">
        <v>45878.864583333336</v>
      </c>
      <c r="B5421" s="2" t="s">
        <v>3</v>
      </c>
      <c r="C5421" s="2" t="s">
        <v>4</v>
      </c>
      <c r="D5421" s="2" t="s">
        <v>1709</v>
      </c>
      <c r="E5421" s="12" t="s">
        <v>103</v>
      </c>
      <c r="F5421" s="12" t="s">
        <v>1897</v>
      </c>
      <c r="G5421" s="2" t="s">
        <v>23</v>
      </c>
      <c r="H5421" s="2" t="s">
        <v>17</v>
      </c>
      <c r="I5421" s="2" t="s">
        <v>18</v>
      </c>
      <c r="J5421" s="17">
        <v>2.5</v>
      </c>
      <c r="K5421" s="3" t="s">
        <v>3290</v>
      </c>
      <c r="L5421" s="30">
        <f>IF(M5421="1000 szt.",((J5421/N5421)/1000),IF(M5421="gram",((J5421/N5421)*1000),J5421/N5421))</f>
        <v>2.5</v>
      </c>
      <c r="M5421" s="6" t="s">
        <v>19</v>
      </c>
      <c r="N5421" s="11">
        <v>1</v>
      </c>
      <c r="O5421" s="56" t="s">
        <v>1354</v>
      </c>
    </row>
    <row r="5422" spans="1:15" x14ac:dyDescent="0.3">
      <c r="A5422" s="9">
        <v>45878.878472222219</v>
      </c>
      <c r="B5422" s="2" t="s">
        <v>9</v>
      </c>
      <c r="C5422" s="2" t="s">
        <v>4</v>
      </c>
      <c r="D5422" s="2" t="s">
        <v>1713</v>
      </c>
      <c r="E5422" s="12" t="s">
        <v>3896</v>
      </c>
      <c r="F5422" s="12" t="s">
        <v>1697</v>
      </c>
      <c r="G5422" s="2" t="s">
        <v>16</v>
      </c>
      <c r="H5422" s="2" t="s">
        <v>17</v>
      </c>
      <c r="I5422" s="2" t="s">
        <v>18</v>
      </c>
      <c r="L5422" s="30">
        <f>IF(M5422="1000 szt.",((J5422/N5422)/1000),IF(M5422="gram",((J5422/N5422)*1000),J5422/N5422))</f>
        <v>0</v>
      </c>
      <c r="M5422" s="6" t="s">
        <v>19</v>
      </c>
      <c r="N5422" s="11">
        <v>2</v>
      </c>
      <c r="O5422" s="56" t="s">
        <v>1354</v>
      </c>
    </row>
    <row r="5423" spans="1:15" x14ac:dyDescent="0.3">
      <c r="A5423" s="9">
        <v>45878.867361111108</v>
      </c>
      <c r="B5423" s="2" t="s">
        <v>27</v>
      </c>
      <c r="C5423" s="2" t="s">
        <v>28</v>
      </c>
      <c r="D5423" s="2" t="s">
        <v>1713</v>
      </c>
      <c r="E5423" s="12" t="s">
        <v>1713</v>
      </c>
      <c r="G5423" s="2" t="s">
        <v>27</v>
      </c>
      <c r="H5423" s="2" t="s">
        <v>10</v>
      </c>
      <c r="I5423" s="2" t="s">
        <v>11</v>
      </c>
      <c r="J5423" s="17">
        <v>346750</v>
      </c>
      <c r="K5423" s="3" t="s">
        <v>3291</v>
      </c>
      <c r="L5423" s="30">
        <f>IF(M5423="1000 szt.",((J5423/N5423)/1000),IF(M5423="gram",((J5423/N5423)*1000),J5423/N5423))</f>
        <v>25</v>
      </c>
      <c r="M5423" s="6" t="s">
        <v>19</v>
      </c>
      <c r="N5423" s="11">
        <v>13870</v>
      </c>
      <c r="O5423" s="56" t="s">
        <v>1354</v>
      </c>
    </row>
    <row r="5424" spans="1:15" x14ac:dyDescent="0.3">
      <c r="A5424" s="9">
        <v>45878.867361111108</v>
      </c>
      <c r="B5424" s="2" t="s">
        <v>27</v>
      </c>
      <c r="C5424" s="2" t="s">
        <v>28</v>
      </c>
      <c r="D5424" s="2" t="s">
        <v>1713</v>
      </c>
      <c r="E5424" s="12" t="s">
        <v>1713</v>
      </c>
      <c r="G5424" s="2" t="s">
        <v>27</v>
      </c>
      <c r="H5424" s="2" t="s">
        <v>11</v>
      </c>
      <c r="I5424" s="2" t="s">
        <v>11</v>
      </c>
      <c r="J5424" s="17">
        <v>8600</v>
      </c>
      <c r="K5424" s="3" t="s">
        <v>3292</v>
      </c>
      <c r="L5424" s="30">
        <f>IF(M5424="1000 szt.",((J5424/N5424)/1000),IF(M5424="gram",((J5424/N5424)*1000),J5424/N5424))</f>
        <v>20</v>
      </c>
      <c r="M5424" s="6" t="s">
        <v>19</v>
      </c>
      <c r="N5424" s="11">
        <v>430</v>
      </c>
      <c r="O5424" s="56" t="s">
        <v>1354</v>
      </c>
    </row>
    <row r="5425" spans="1:15" x14ac:dyDescent="0.3">
      <c r="A5425" s="9">
        <v>45878.867361111108</v>
      </c>
      <c r="B5425" s="2" t="s">
        <v>27</v>
      </c>
      <c r="C5425" s="2" t="s">
        <v>28</v>
      </c>
      <c r="D5425" s="2" t="s">
        <v>1713</v>
      </c>
      <c r="E5425" s="12" t="s">
        <v>1713</v>
      </c>
      <c r="G5425" s="2" t="s">
        <v>27</v>
      </c>
      <c r="H5425" s="2" t="s">
        <v>10</v>
      </c>
      <c r="I5425" s="2" t="s">
        <v>11</v>
      </c>
      <c r="J5425" s="17">
        <v>467500</v>
      </c>
      <c r="K5425" s="3" t="s">
        <v>3293</v>
      </c>
      <c r="L5425" s="30">
        <f>IF(M5425="1000 szt.",((J5425/N5425)/1000),IF(M5425="gram",((J5425/N5425)*1000),J5425/N5425))</f>
        <v>500</v>
      </c>
      <c r="M5425" s="6" t="s">
        <v>19</v>
      </c>
      <c r="N5425" s="11">
        <v>935</v>
      </c>
      <c r="O5425" s="56" t="s">
        <v>1354</v>
      </c>
    </row>
    <row r="5426" spans="1:15" x14ac:dyDescent="0.3">
      <c r="A5426" s="9">
        <v>45878.867361111108</v>
      </c>
      <c r="B5426" s="2" t="s">
        <v>27</v>
      </c>
      <c r="C5426" s="2" t="s">
        <v>28</v>
      </c>
      <c r="D5426" s="2" t="s">
        <v>1713</v>
      </c>
      <c r="E5426" s="12" t="s">
        <v>1713</v>
      </c>
      <c r="G5426" s="2" t="s">
        <v>27</v>
      </c>
      <c r="H5426" s="2" t="s">
        <v>10</v>
      </c>
      <c r="I5426" s="2" t="s">
        <v>11</v>
      </c>
      <c r="J5426" s="17">
        <v>2800</v>
      </c>
      <c r="K5426" s="3" t="s">
        <v>3294</v>
      </c>
      <c r="L5426" s="30">
        <f>IF(M5426="1000 szt.",((J5426/N5426)/1000),IF(M5426="gram",((J5426/N5426)*1000),J5426/N5426))</f>
        <v>280</v>
      </c>
      <c r="M5426" s="6" t="s">
        <v>19</v>
      </c>
      <c r="N5426" s="11">
        <v>10</v>
      </c>
      <c r="O5426" s="56" t="s">
        <v>1354</v>
      </c>
    </row>
    <row r="5427" spans="1:15" x14ac:dyDescent="0.3">
      <c r="A5427" s="9">
        <v>45878.867361111108</v>
      </c>
      <c r="B5427" s="2" t="s">
        <v>27</v>
      </c>
      <c r="C5427" s="2" t="s">
        <v>28</v>
      </c>
      <c r="D5427" s="2" t="s">
        <v>1713</v>
      </c>
      <c r="E5427" s="12" t="s">
        <v>1713</v>
      </c>
      <c r="G5427" s="2" t="s">
        <v>27</v>
      </c>
      <c r="H5427" s="2" t="s">
        <v>10</v>
      </c>
      <c r="I5427" s="2" t="s">
        <v>35</v>
      </c>
      <c r="J5427" s="17">
        <v>200560</v>
      </c>
      <c r="L5427" s="30">
        <f>IF(M5427="1000 szt.",((J5427/N5427)/1000),IF(M5427="gram",((J5427/N5427)*1000),J5427/N5427))</f>
        <v>40000</v>
      </c>
      <c r="M5427" s="6" t="s">
        <v>31</v>
      </c>
      <c r="N5427" s="11">
        <v>5.0140000000000002</v>
      </c>
      <c r="O5427" s="56" t="s">
        <v>1354</v>
      </c>
    </row>
    <row r="5428" spans="1:15" x14ac:dyDescent="0.3">
      <c r="A5428" s="9">
        <v>45878.867361111108</v>
      </c>
      <c r="B5428" s="2" t="s">
        <v>27</v>
      </c>
      <c r="C5428" s="2" t="s">
        <v>28</v>
      </c>
      <c r="D5428" s="2" t="s">
        <v>1713</v>
      </c>
      <c r="E5428" s="12" t="s">
        <v>1713</v>
      </c>
      <c r="G5428" s="2" t="s">
        <v>27</v>
      </c>
      <c r="H5428" s="2" t="s">
        <v>10</v>
      </c>
      <c r="I5428" s="2" t="s">
        <v>219</v>
      </c>
      <c r="J5428" s="17">
        <v>1985.2</v>
      </c>
      <c r="L5428" s="30">
        <f>IF(M5428="1000 szt.",((J5428/N5428)/1000),IF(M5428="gram",((J5428/N5428)*1000),J5428/N5428))</f>
        <v>40000</v>
      </c>
      <c r="M5428" s="6" t="s">
        <v>31</v>
      </c>
      <c r="N5428" s="11">
        <v>4.9630000000000001E-2</v>
      </c>
      <c r="O5428" s="56" t="s">
        <v>1354</v>
      </c>
    </row>
    <row r="5429" spans="1:15" x14ac:dyDescent="0.3">
      <c r="A5429" s="9">
        <v>45878.867361111108</v>
      </c>
      <c r="B5429" s="2" t="s">
        <v>27</v>
      </c>
      <c r="C5429" s="2" t="s">
        <v>28</v>
      </c>
      <c r="D5429" s="2" t="s">
        <v>1713</v>
      </c>
      <c r="E5429" s="12" t="s">
        <v>1713</v>
      </c>
      <c r="G5429" s="2" t="s">
        <v>27</v>
      </c>
      <c r="H5429" s="2" t="s">
        <v>78</v>
      </c>
      <c r="I5429" s="2" t="s">
        <v>79</v>
      </c>
      <c r="J5429" s="17">
        <v>178799.5</v>
      </c>
      <c r="L5429" s="30">
        <f>IF(M5429="1000 szt.",((J5429/N5429)/1000),IF(M5429="gram",((J5429/N5429)*1000),J5429/N5429))</f>
        <v>1</v>
      </c>
      <c r="M5429" s="6" t="s">
        <v>19</v>
      </c>
      <c r="N5429" s="11">
        <v>178799.5</v>
      </c>
      <c r="O5429" s="56" t="s">
        <v>1354</v>
      </c>
    </row>
    <row r="5430" spans="1:15" x14ac:dyDescent="0.3">
      <c r="A5430" s="9">
        <v>45878.90347222222</v>
      </c>
      <c r="B5430" s="2" t="s">
        <v>9</v>
      </c>
      <c r="C5430" s="2" t="s">
        <v>4</v>
      </c>
      <c r="D5430" s="2" t="s">
        <v>1714</v>
      </c>
      <c r="E5430" s="12" t="s">
        <v>63</v>
      </c>
      <c r="F5430" s="12" t="s">
        <v>1696</v>
      </c>
      <c r="G5430" s="2" t="s">
        <v>16</v>
      </c>
      <c r="H5430" s="2" t="s">
        <v>64</v>
      </c>
      <c r="I5430" s="2" t="s">
        <v>1940</v>
      </c>
      <c r="J5430" s="17">
        <v>100</v>
      </c>
      <c r="K5430" s="3" t="s">
        <v>855</v>
      </c>
      <c r="L5430" s="30">
        <f>IF(M5430="1000 szt.",((J5430/N5430)/1000),IF(M5430="gram",((J5430/N5430)*1000),J5430/N5430))</f>
        <v>100</v>
      </c>
      <c r="M5430" s="6" t="s">
        <v>19</v>
      </c>
      <c r="N5430" s="11">
        <v>1</v>
      </c>
      <c r="O5430" s="56" t="s">
        <v>1354</v>
      </c>
    </row>
    <row r="5431" spans="1:15" x14ac:dyDescent="0.3">
      <c r="A5431" s="9">
        <v>45879.434027777781</v>
      </c>
      <c r="B5431" s="2" t="s">
        <v>27</v>
      </c>
      <c r="C5431" s="2" t="s">
        <v>28</v>
      </c>
      <c r="D5431" s="2" t="s">
        <v>1709</v>
      </c>
      <c r="E5431" s="12" t="s">
        <v>52</v>
      </c>
      <c r="G5431" s="2" t="s">
        <v>27</v>
      </c>
      <c r="H5431" s="2" t="s">
        <v>37</v>
      </c>
      <c r="I5431" s="2" t="s">
        <v>38</v>
      </c>
      <c r="J5431" s="17">
        <v>75000</v>
      </c>
      <c r="K5431" s="3" t="s">
        <v>3295</v>
      </c>
      <c r="L5431" s="30">
        <f>IF(M5431="1000 szt.",((J5431/N5431)/1000),IF(M5431="gram",((J5431/N5431)*1000),J5431/N5431))</f>
        <v>75000</v>
      </c>
      <c r="M5431" s="6" t="s">
        <v>19</v>
      </c>
      <c r="N5431" s="11">
        <v>1</v>
      </c>
      <c r="O5431" s="56" t="s">
        <v>1354</v>
      </c>
    </row>
    <row r="5432" spans="1:15" x14ac:dyDescent="0.3">
      <c r="A5432" s="9">
        <v>45879.541666666664</v>
      </c>
      <c r="B5432" s="2" t="s">
        <v>3</v>
      </c>
      <c r="C5432" s="2" t="s">
        <v>4</v>
      </c>
      <c r="D5432" s="2" t="s">
        <v>1709</v>
      </c>
      <c r="E5432" s="12" t="s">
        <v>60</v>
      </c>
      <c r="F5432" s="12" t="s">
        <v>1894</v>
      </c>
      <c r="G5432" s="2" t="s">
        <v>23</v>
      </c>
      <c r="H5432" s="2" t="s">
        <v>17</v>
      </c>
      <c r="I5432" s="2" t="s">
        <v>18</v>
      </c>
      <c r="J5432" s="17">
        <v>11.7</v>
      </c>
      <c r="K5432" s="3" t="s">
        <v>3296</v>
      </c>
      <c r="L5432" s="30">
        <f>IF(M5432="1000 szt.",((J5432/N5432)/1000),IF(M5432="gram",((J5432/N5432)*1000),J5432/N5432))</f>
        <v>1.2999999999999998</v>
      </c>
      <c r="M5432" s="6" t="s">
        <v>19</v>
      </c>
      <c r="N5432" s="11">
        <v>9</v>
      </c>
      <c r="O5432" s="56" t="s">
        <v>1354</v>
      </c>
    </row>
    <row r="5433" spans="1:15" x14ac:dyDescent="0.3">
      <c r="A5433" s="9">
        <v>45879.720833333333</v>
      </c>
      <c r="B5433" s="2" t="s">
        <v>9</v>
      </c>
      <c r="C5433" s="2" t="s">
        <v>4</v>
      </c>
      <c r="D5433" s="2" t="s">
        <v>1713</v>
      </c>
      <c r="E5433" s="12" t="s">
        <v>3896</v>
      </c>
      <c r="F5433" s="12" t="s">
        <v>1697</v>
      </c>
      <c r="G5433" s="2" t="s">
        <v>16</v>
      </c>
      <c r="H5433" s="2" t="s">
        <v>17</v>
      </c>
      <c r="I5433" s="2" t="s">
        <v>18</v>
      </c>
      <c r="K5433" s="3" t="s">
        <v>3297</v>
      </c>
      <c r="L5433" s="30">
        <f>IF(M5433="1000 szt.",((J5433/N5433)/1000),IF(M5433="gram",((J5433/N5433)*1000),J5433/N5433))</f>
        <v>0</v>
      </c>
      <c r="M5433" s="6" t="s">
        <v>19</v>
      </c>
      <c r="N5433" s="11">
        <v>1</v>
      </c>
      <c r="O5433" s="56" t="s">
        <v>1354</v>
      </c>
    </row>
    <row r="5434" spans="1:15" x14ac:dyDescent="0.3">
      <c r="A5434" s="9">
        <v>45879.75</v>
      </c>
      <c r="B5434" s="2" t="s">
        <v>3</v>
      </c>
      <c r="C5434" s="2" t="s">
        <v>4</v>
      </c>
      <c r="D5434" s="2" t="s">
        <v>1708</v>
      </c>
      <c r="E5434" s="12" t="s">
        <v>66</v>
      </c>
      <c r="F5434" s="12" t="s">
        <v>1900</v>
      </c>
      <c r="G5434" s="2" t="s">
        <v>23</v>
      </c>
      <c r="H5434" s="2" t="s">
        <v>64</v>
      </c>
      <c r="I5434" s="2" t="s">
        <v>1940</v>
      </c>
      <c r="J5434" s="17">
        <v>60</v>
      </c>
      <c r="K5434" s="3" t="s">
        <v>3298</v>
      </c>
      <c r="L5434" s="30">
        <f>IF(M5434="1000 szt.",((J5434/N5434)/1000),IF(M5434="gram",((J5434/N5434)*1000),J5434/N5434))</f>
        <v>60</v>
      </c>
      <c r="M5434" s="6" t="s">
        <v>19</v>
      </c>
      <c r="N5434" s="11">
        <v>1</v>
      </c>
      <c r="O5434" s="56" t="s">
        <v>1354</v>
      </c>
    </row>
    <row r="5435" spans="1:15" x14ac:dyDescent="0.3">
      <c r="A5435" s="9">
        <v>45879.826388888891</v>
      </c>
      <c r="B5435" s="2" t="s">
        <v>3</v>
      </c>
      <c r="C5435" s="2" t="s">
        <v>4</v>
      </c>
      <c r="D5435" s="2" t="s">
        <v>1709</v>
      </c>
      <c r="E5435" s="12" t="s">
        <v>103</v>
      </c>
      <c r="F5435" s="12" t="s">
        <v>1897</v>
      </c>
      <c r="G5435" s="2" t="s">
        <v>23</v>
      </c>
      <c r="H5435" s="2" t="s">
        <v>17</v>
      </c>
      <c r="I5435" s="2" t="s">
        <v>18</v>
      </c>
      <c r="J5435" s="17">
        <v>2.5</v>
      </c>
      <c r="K5435" s="3" t="s">
        <v>3299</v>
      </c>
      <c r="L5435" s="30">
        <f>IF(M5435="1000 szt.",((J5435/N5435)/1000),IF(M5435="gram",((J5435/N5435)*1000),J5435/N5435))</f>
        <v>2.5</v>
      </c>
      <c r="M5435" s="6" t="s">
        <v>19</v>
      </c>
      <c r="N5435" s="11">
        <v>1</v>
      </c>
      <c r="O5435" s="56" t="s">
        <v>1354</v>
      </c>
    </row>
    <row r="5436" spans="1:15" x14ac:dyDescent="0.3">
      <c r="A5436" s="9">
        <v>45880.041666666664</v>
      </c>
      <c r="B5436" s="2" t="s">
        <v>3</v>
      </c>
      <c r="C5436" s="2" t="s">
        <v>4</v>
      </c>
      <c r="D5436" s="2" t="s">
        <v>1708</v>
      </c>
      <c r="E5436" s="12" t="s">
        <v>58</v>
      </c>
      <c r="F5436" s="12" t="s">
        <v>1895</v>
      </c>
      <c r="G5436" s="2" t="s">
        <v>23</v>
      </c>
      <c r="H5436" s="2" t="s">
        <v>17</v>
      </c>
      <c r="I5436" s="2" t="s">
        <v>18</v>
      </c>
      <c r="J5436" s="17">
        <v>27</v>
      </c>
      <c r="K5436" s="3" t="s">
        <v>3300</v>
      </c>
      <c r="L5436" s="30">
        <f>IF(M5436="1000 szt.",((J5436/N5436)/1000),IF(M5436="gram",((J5436/N5436)*1000),J5436/N5436))</f>
        <v>27</v>
      </c>
      <c r="M5436" s="6" t="s">
        <v>19</v>
      </c>
      <c r="N5436" s="11">
        <v>1</v>
      </c>
      <c r="O5436" s="56" t="s">
        <v>1354</v>
      </c>
    </row>
    <row r="5437" spans="1:15" x14ac:dyDescent="0.3">
      <c r="A5437" s="9">
        <v>45880.104166666664</v>
      </c>
      <c r="B5437" s="2" t="s">
        <v>3</v>
      </c>
      <c r="C5437" s="2" t="s">
        <v>4</v>
      </c>
      <c r="D5437" s="2" t="s">
        <v>1709</v>
      </c>
      <c r="E5437" s="12" t="s">
        <v>103</v>
      </c>
      <c r="F5437" s="12" t="s">
        <v>1897</v>
      </c>
      <c r="G5437" s="2" t="s">
        <v>23</v>
      </c>
      <c r="H5437" s="2" t="s">
        <v>17</v>
      </c>
      <c r="I5437" s="2" t="s">
        <v>18</v>
      </c>
      <c r="J5437" s="17">
        <v>2.5</v>
      </c>
      <c r="K5437" s="3" t="s">
        <v>3301</v>
      </c>
      <c r="L5437" s="30">
        <f>IF(M5437="1000 szt.",((J5437/N5437)/1000),IF(M5437="gram",((J5437/N5437)*1000),J5437/N5437))</f>
        <v>2.5</v>
      </c>
      <c r="M5437" s="6" t="s">
        <v>19</v>
      </c>
      <c r="N5437" s="11">
        <v>1</v>
      </c>
      <c r="O5437" s="56" t="s">
        <v>1354</v>
      </c>
    </row>
    <row r="5438" spans="1:15" ht="20.399999999999999" x14ac:dyDescent="0.3">
      <c r="A5438" s="9">
        <v>45880.243055555555</v>
      </c>
      <c r="B5438" s="2" t="s">
        <v>3</v>
      </c>
      <c r="C5438" s="2" t="s">
        <v>4</v>
      </c>
      <c r="D5438" s="2" t="s">
        <v>1708</v>
      </c>
      <c r="E5438" s="12" t="s">
        <v>25</v>
      </c>
      <c r="F5438" s="12" t="s">
        <v>1901</v>
      </c>
      <c r="G5438" s="2" t="s">
        <v>26</v>
      </c>
      <c r="H5438" s="2" t="s">
        <v>11</v>
      </c>
      <c r="I5438" s="2" t="s">
        <v>11</v>
      </c>
      <c r="J5438" s="17">
        <v>32000</v>
      </c>
      <c r="K5438" s="3" t="s">
        <v>3302</v>
      </c>
      <c r="L5438" s="30">
        <f>IF(M5438="1000 szt.",((J5438/N5438)/1000),IF(M5438="gram",((J5438/N5438)*1000),J5438/N5438))</f>
        <v>80</v>
      </c>
      <c r="M5438" s="6" t="s">
        <v>19</v>
      </c>
      <c r="N5438" s="11">
        <v>400</v>
      </c>
      <c r="O5438" s="56" t="s">
        <v>1354</v>
      </c>
    </row>
    <row r="5439" spans="1:15" x14ac:dyDescent="0.3">
      <c r="A5439" s="9">
        <v>45877.371527777781</v>
      </c>
      <c r="B5439" s="2" t="s">
        <v>9</v>
      </c>
      <c r="C5439" s="2" t="s">
        <v>4</v>
      </c>
      <c r="D5439" s="2" t="s">
        <v>1709</v>
      </c>
      <c r="E5439" s="12" t="s">
        <v>52</v>
      </c>
      <c r="F5439" s="12" t="s">
        <v>1695</v>
      </c>
      <c r="G5439" s="2" t="s">
        <v>16</v>
      </c>
      <c r="H5439" s="2" t="s">
        <v>17</v>
      </c>
      <c r="I5439" s="2" t="s">
        <v>18</v>
      </c>
      <c r="J5439" s="17">
        <v>2</v>
      </c>
      <c r="K5439" s="3" t="s">
        <v>3303</v>
      </c>
      <c r="L5439" s="30">
        <f>IF(M5439="1000 szt.",((J5439/N5439)/1000),IF(M5439="gram",((J5439/N5439)*1000),J5439/N5439))</f>
        <v>2</v>
      </c>
      <c r="M5439" s="6" t="s">
        <v>19</v>
      </c>
      <c r="N5439" s="11">
        <v>1</v>
      </c>
      <c r="O5439" s="56" t="s">
        <v>1354</v>
      </c>
    </row>
    <row r="5440" spans="1:15" x14ac:dyDescent="0.3">
      <c r="A5440" s="9">
        <v>45880.719444444447</v>
      </c>
      <c r="B5440" s="2" t="s">
        <v>9</v>
      </c>
      <c r="C5440" s="2" t="s">
        <v>4</v>
      </c>
      <c r="D5440" s="2" t="s">
        <v>1713</v>
      </c>
      <c r="E5440" s="12" t="s">
        <v>3896</v>
      </c>
      <c r="F5440" s="12" t="s">
        <v>1697</v>
      </c>
      <c r="G5440" s="2" t="s">
        <v>16</v>
      </c>
      <c r="H5440" s="2" t="s">
        <v>17</v>
      </c>
      <c r="I5440" s="2" t="s">
        <v>18</v>
      </c>
      <c r="L5440" s="30">
        <f>IF(M5440="1000 szt.",((J5440/N5440)/1000),IF(M5440="gram",((J5440/N5440)*1000),J5440/N5440))</f>
        <v>0</v>
      </c>
      <c r="M5440" s="6" t="s">
        <v>19</v>
      </c>
      <c r="N5440" s="11">
        <v>1</v>
      </c>
      <c r="O5440" s="56" t="s">
        <v>1354</v>
      </c>
    </row>
    <row r="5441" spans="1:15" x14ac:dyDescent="0.3">
      <c r="A5441" s="9">
        <v>45880.166666666664</v>
      </c>
      <c r="B5441" s="2" t="s">
        <v>9</v>
      </c>
      <c r="C5441" s="2" t="s">
        <v>4</v>
      </c>
      <c r="D5441" s="2" t="s">
        <v>1709</v>
      </c>
      <c r="E5441" s="12" t="s">
        <v>103</v>
      </c>
      <c r="F5441" s="12" t="s">
        <v>1897</v>
      </c>
      <c r="G5441" s="2" t="s">
        <v>23</v>
      </c>
      <c r="H5441" s="2" t="s">
        <v>11</v>
      </c>
      <c r="I5441" s="2" t="s">
        <v>11</v>
      </c>
      <c r="K5441" s="3" t="s">
        <v>3304</v>
      </c>
      <c r="L5441" s="30">
        <f>IF(M5441="1000 szt.",((J5441/N5441)/1000),IF(M5441="gram",((J5441/N5441)*1000),J5441/N5441))</f>
        <v>0</v>
      </c>
      <c r="M5441" s="6" t="s">
        <v>19</v>
      </c>
      <c r="N5441" s="11">
        <v>735</v>
      </c>
      <c r="O5441" s="56" t="s">
        <v>1354</v>
      </c>
    </row>
    <row r="5442" spans="1:15" x14ac:dyDescent="0.3">
      <c r="A5442" s="9">
        <v>45881.270833333336</v>
      </c>
      <c r="B5442" s="2" t="s">
        <v>3</v>
      </c>
      <c r="C5442" s="2" t="s">
        <v>4</v>
      </c>
      <c r="D5442" s="2" t="s">
        <v>1708</v>
      </c>
      <c r="E5442" s="12" t="s">
        <v>25</v>
      </c>
      <c r="F5442" s="12" t="s">
        <v>1901</v>
      </c>
      <c r="G5442" s="2" t="s">
        <v>26</v>
      </c>
      <c r="H5442" s="2" t="s">
        <v>7</v>
      </c>
      <c r="I5442" s="2" t="s">
        <v>7</v>
      </c>
      <c r="J5442" s="17">
        <v>685.38</v>
      </c>
      <c r="L5442" s="30">
        <f>IF(M5442="1000 szt.",((J5442/N5442)/1000),IF(M5442="gram",((J5442/N5442)*1000),J5442/N5442))</f>
        <v>0.87869230769230766</v>
      </c>
      <c r="M5442" s="6" t="s">
        <v>19</v>
      </c>
      <c r="N5442" s="11">
        <v>780</v>
      </c>
      <c r="O5442" s="56" t="s">
        <v>1354</v>
      </c>
    </row>
    <row r="5443" spans="1:15" x14ac:dyDescent="0.3">
      <c r="A5443" s="9">
        <v>45880.979166666664</v>
      </c>
      <c r="B5443" s="2" t="s">
        <v>27</v>
      </c>
      <c r="C5443" s="2" t="s">
        <v>32</v>
      </c>
      <c r="D5443" s="2" t="s">
        <v>1708</v>
      </c>
      <c r="E5443" s="12" t="s">
        <v>25</v>
      </c>
      <c r="G5443" s="2" t="s">
        <v>26</v>
      </c>
      <c r="H5443" s="2" t="s">
        <v>7</v>
      </c>
      <c r="I5443" s="2" t="s">
        <v>7</v>
      </c>
      <c r="J5443" s="17">
        <v>4692.2</v>
      </c>
      <c r="L5443" s="30">
        <f>IF(M5443="1000 szt.",((J5443/N5443)/1000),IF(M5443="gram",((J5443/N5443)*1000),J5443/N5443))</f>
        <v>0.87868913857677899</v>
      </c>
      <c r="M5443" s="6" t="s">
        <v>19</v>
      </c>
      <c r="N5443" s="11">
        <v>5340</v>
      </c>
      <c r="O5443" s="56" t="s">
        <v>1354</v>
      </c>
    </row>
    <row r="5444" spans="1:15" x14ac:dyDescent="0.3">
      <c r="A5444" s="9">
        <v>45881.400694444441</v>
      </c>
      <c r="B5444" s="2" t="s">
        <v>3</v>
      </c>
      <c r="C5444" s="2" t="s">
        <v>4</v>
      </c>
      <c r="D5444" s="2" t="s">
        <v>1709</v>
      </c>
      <c r="E5444" s="12" t="s">
        <v>60</v>
      </c>
      <c r="G5444" s="2" t="s">
        <v>23</v>
      </c>
      <c r="H5444" s="2" t="s">
        <v>7</v>
      </c>
      <c r="I5444" s="2" t="s">
        <v>7</v>
      </c>
      <c r="J5444" s="17">
        <v>105.44</v>
      </c>
      <c r="K5444" s="3" t="s">
        <v>978</v>
      </c>
      <c r="L5444" s="30">
        <f>IF(M5444="1000 szt.",((J5444/N5444)/1000),IF(M5444="gram",((J5444/N5444)*1000),J5444/N5444))</f>
        <v>0.8786666666666666</v>
      </c>
      <c r="M5444" s="6" t="s">
        <v>19</v>
      </c>
      <c r="N5444" s="11">
        <v>120</v>
      </c>
      <c r="O5444" s="56" t="s">
        <v>1354</v>
      </c>
    </row>
    <row r="5445" spans="1:15" x14ac:dyDescent="0.3">
      <c r="A5445" s="9">
        <v>45881.274305555555</v>
      </c>
      <c r="B5445" s="2" t="s">
        <v>27</v>
      </c>
      <c r="C5445" s="2" t="s">
        <v>32</v>
      </c>
      <c r="D5445" s="2" t="s">
        <v>1716</v>
      </c>
      <c r="E5445" s="12" t="s">
        <v>277</v>
      </c>
      <c r="G5445" s="2" t="s">
        <v>26</v>
      </c>
      <c r="H5445" s="2" t="s">
        <v>7</v>
      </c>
      <c r="I5445" s="2" t="s">
        <v>7</v>
      </c>
      <c r="J5445" s="17">
        <v>26360.7</v>
      </c>
      <c r="K5445" s="3" t="s">
        <v>1582</v>
      </c>
      <c r="L5445" s="30">
        <f>IF(M5445="1000 szt.",((J5445/N5445)/1000),IF(M5445="gram",((J5445/N5445)*1000),J5445/N5445))</f>
        <v>0.87868999999999997</v>
      </c>
      <c r="M5445" s="6" t="s">
        <v>19</v>
      </c>
      <c r="N5445" s="11">
        <v>30000</v>
      </c>
      <c r="O5445" s="56" t="s">
        <v>1354</v>
      </c>
    </row>
    <row r="5446" spans="1:15" x14ac:dyDescent="0.3">
      <c r="A5446" s="9">
        <v>45881.274305555555</v>
      </c>
      <c r="B5446" s="2" t="s">
        <v>27</v>
      </c>
      <c r="C5446" s="2" t="s">
        <v>32</v>
      </c>
      <c r="D5446" s="2" t="s">
        <v>1716</v>
      </c>
      <c r="E5446" s="12" t="s">
        <v>277</v>
      </c>
      <c r="G5446" s="2" t="s">
        <v>26</v>
      </c>
      <c r="H5446" s="2" t="s">
        <v>7</v>
      </c>
      <c r="I5446" s="2" t="s">
        <v>7</v>
      </c>
      <c r="J5446" s="17">
        <v>15816.42</v>
      </c>
      <c r="K5446" s="3" t="s">
        <v>2995</v>
      </c>
      <c r="L5446" s="30">
        <f>IF(M5446="1000 szt.",((J5446/N5446)/1000),IF(M5446="gram",((J5446/N5446)*1000),J5446/N5446))</f>
        <v>0.87868999999999997</v>
      </c>
      <c r="M5446" s="6" t="s">
        <v>19</v>
      </c>
      <c r="N5446" s="11">
        <v>18000</v>
      </c>
      <c r="O5446" s="56" t="s">
        <v>1354</v>
      </c>
    </row>
    <row r="5447" spans="1:15" x14ac:dyDescent="0.3">
      <c r="A5447" s="9">
        <v>45881.375</v>
      </c>
      <c r="B5447" s="2" t="s">
        <v>3</v>
      </c>
      <c r="C5447" s="2" t="s">
        <v>4</v>
      </c>
      <c r="D5447" s="2" t="s">
        <v>1709</v>
      </c>
      <c r="E5447" s="12" t="s">
        <v>103</v>
      </c>
      <c r="F5447" s="12" t="s">
        <v>1897</v>
      </c>
      <c r="G5447" s="2" t="s">
        <v>23</v>
      </c>
      <c r="H5447" s="2" t="s">
        <v>7</v>
      </c>
      <c r="I5447" s="2" t="s">
        <v>7</v>
      </c>
      <c r="J5447" s="17">
        <v>263.61</v>
      </c>
      <c r="K5447" s="3" t="s">
        <v>3305</v>
      </c>
      <c r="L5447" s="30">
        <f>IF(M5447="1000 szt.",((J5447/N5447)/1000),IF(M5447="gram",((J5447/N5447)*1000),J5447/N5447))</f>
        <v>0.87870000000000004</v>
      </c>
      <c r="M5447" s="6" t="s">
        <v>19</v>
      </c>
      <c r="N5447" s="11">
        <v>300</v>
      </c>
      <c r="O5447" s="56" t="s">
        <v>1163</v>
      </c>
    </row>
    <row r="5448" spans="1:15" x14ac:dyDescent="0.3">
      <c r="A5448" s="9">
        <v>45881.923611111109</v>
      </c>
      <c r="B5448" s="2" t="s">
        <v>3</v>
      </c>
      <c r="C5448" s="2" t="s">
        <v>4</v>
      </c>
      <c r="D5448" s="2" t="s">
        <v>1711</v>
      </c>
      <c r="E5448" s="12" t="s">
        <v>13</v>
      </c>
      <c r="F5448" s="12" t="s">
        <v>1902</v>
      </c>
      <c r="G5448" s="2" t="s">
        <v>6</v>
      </c>
      <c r="H5448" s="2" t="s">
        <v>7</v>
      </c>
      <c r="I5448" s="2" t="s">
        <v>7</v>
      </c>
      <c r="J5448" s="17">
        <v>527.21</v>
      </c>
      <c r="L5448" s="30">
        <f>IF(M5448="1000 szt.",((J5448/N5448)/1000),IF(M5448="gram",((J5448/N5448)*1000),J5448/N5448))</f>
        <v>0.87868333333333337</v>
      </c>
      <c r="M5448" s="6" t="s">
        <v>19</v>
      </c>
      <c r="N5448" s="11">
        <v>600</v>
      </c>
      <c r="O5448" s="56" t="s">
        <v>1354</v>
      </c>
    </row>
    <row r="5449" spans="1:15" x14ac:dyDescent="0.3">
      <c r="A5449" s="9">
        <v>45882.041666666664</v>
      </c>
      <c r="B5449" s="2" t="s">
        <v>3</v>
      </c>
      <c r="C5449" s="2" t="s">
        <v>4</v>
      </c>
      <c r="D5449" s="2" t="s">
        <v>1708</v>
      </c>
      <c r="E5449" s="12" t="s">
        <v>25</v>
      </c>
      <c r="F5449" s="12" t="s">
        <v>1901</v>
      </c>
      <c r="G5449" s="2" t="s">
        <v>26</v>
      </c>
      <c r="H5449" s="2" t="s">
        <v>7</v>
      </c>
      <c r="I5449" s="2" t="s">
        <v>7</v>
      </c>
      <c r="J5449" s="17">
        <v>70295.199999999997</v>
      </c>
      <c r="L5449" s="30">
        <f>IF(M5449="1000 szt.",((J5449/N5449)/1000),IF(M5449="gram",((J5449/N5449)*1000),J5449/N5449))</f>
        <v>0.87868999999999997</v>
      </c>
      <c r="M5449" s="6" t="s">
        <v>19</v>
      </c>
      <c r="N5449" s="11">
        <v>80000</v>
      </c>
      <c r="O5449" s="56" t="s">
        <v>1164</v>
      </c>
    </row>
    <row r="5450" spans="1:15" x14ac:dyDescent="0.3">
      <c r="A5450" s="9">
        <v>45882.25</v>
      </c>
      <c r="B5450" s="2" t="s">
        <v>27</v>
      </c>
      <c r="C5450" s="2" t="s">
        <v>32</v>
      </c>
      <c r="D5450" s="2" t="s">
        <v>1709</v>
      </c>
      <c r="E5450" s="12" t="s">
        <v>138</v>
      </c>
      <c r="G5450" s="2" t="s">
        <v>23</v>
      </c>
      <c r="H5450" s="2" t="s">
        <v>7</v>
      </c>
      <c r="I5450" s="2" t="s">
        <v>7</v>
      </c>
      <c r="J5450" s="17">
        <v>1933.12</v>
      </c>
      <c r="L5450" s="30">
        <f>IF(M5450="1000 szt.",((J5450/N5450)/1000),IF(M5450="gram",((J5450/N5450)*1000),J5450/N5450))</f>
        <v>0.87869090909090908</v>
      </c>
      <c r="M5450" s="6" t="s">
        <v>19</v>
      </c>
      <c r="N5450" s="11">
        <v>2200</v>
      </c>
      <c r="O5450" s="56" t="s">
        <v>1163</v>
      </c>
    </row>
    <row r="5451" spans="1:15" x14ac:dyDescent="0.3">
      <c r="A5451" s="9">
        <v>45882.584722222222</v>
      </c>
      <c r="B5451" s="2" t="s">
        <v>3</v>
      </c>
      <c r="C5451" s="2" t="s">
        <v>4</v>
      </c>
      <c r="D5451" s="2" t="s">
        <v>1708</v>
      </c>
      <c r="E5451" s="12" t="s">
        <v>71</v>
      </c>
      <c r="F5451" s="12" t="s">
        <v>1898</v>
      </c>
      <c r="G5451" s="2" t="s">
        <v>23</v>
      </c>
      <c r="H5451" s="2" t="s">
        <v>7</v>
      </c>
      <c r="I5451" s="2" t="s">
        <v>7</v>
      </c>
      <c r="J5451" s="17">
        <v>28.12</v>
      </c>
      <c r="K5451" s="3" t="s">
        <v>1855</v>
      </c>
      <c r="L5451" s="30">
        <f>IF(M5451="1000 szt.",((J5451/N5451)/1000),IF(M5451="gram",((J5451/N5451)*1000),J5451/N5451))</f>
        <v>0.87875000000000003</v>
      </c>
      <c r="M5451" s="6" t="s">
        <v>19</v>
      </c>
      <c r="N5451" s="11">
        <v>32</v>
      </c>
      <c r="O5451" s="56" t="s">
        <v>1354</v>
      </c>
    </row>
    <row r="5452" spans="1:15" x14ac:dyDescent="0.3">
      <c r="A5452" s="9">
        <v>45882.593055555553</v>
      </c>
      <c r="B5452" s="2" t="s">
        <v>3</v>
      </c>
      <c r="C5452" s="2" t="s">
        <v>4</v>
      </c>
      <c r="D5452" s="2" t="s">
        <v>1708</v>
      </c>
      <c r="E5452" s="12" t="s">
        <v>71</v>
      </c>
      <c r="F5452" s="12" t="s">
        <v>1898</v>
      </c>
      <c r="G5452" s="2" t="s">
        <v>23</v>
      </c>
      <c r="H5452" s="2" t="s">
        <v>7</v>
      </c>
      <c r="I5452" s="2" t="s">
        <v>7</v>
      </c>
      <c r="J5452" s="17">
        <v>35.15</v>
      </c>
      <c r="K5452" s="3" t="s">
        <v>1856</v>
      </c>
      <c r="L5452" s="30">
        <f>IF(M5452="1000 szt.",((J5452/N5452)/1000),IF(M5452="gram",((J5452/N5452)*1000),J5452/N5452))</f>
        <v>0.87874999999999992</v>
      </c>
      <c r="M5452" s="6" t="s">
        <v>19</v>
      </c>
      <c r="N5452" s="11">
        <v>40</v>
      </c>
      <c r="O5452" s="56" t="s">
        <v>1354</v>
      </c>
    </row>
    <row r="5453" spans="1:15" x14ac:dyDescent="0.3">
      <c r="A5453" s="9">
        <v>45882.602083333331</v>
      </c>
      <c r="B5453" s="2" t="s">
        <v>3</v>
      </c>
      <c r="C5453" s="2" t="s">
        <v>4</v>
      </c>
      <c r="D5453" s="2" t="s">
        <v>1708</v>
      </c>
      <c r="E5453" s="12" t="s">
        <v>71</v>
      </c>
      <c r="F5453" s="12" t="s">
        <v>1898</v>
      </c>
      <c r="G5453" s="2" t="s">
        <v>23</v>
      </c>
      <c r="H5453" s="2" t="s">
        <v>7</v>
      </c>
      <c r="I5453" s="2" t="s">
        <v>7</v>
      </c>
      <c r="J5453" s="17">
        <v>92.26</v>
      </c>
      <c r="K5453" s="3" t="s">
        <v>1857</v>
      </c>
      <c r="L5453" s="30">
        <f>IF(M5453="1000 szt.",((J5453/N5453)/1000),IF(M5453="gram",((J5453/N5453)*1000),J5453/N5453))</f>
        <v>0.87866666666666671</v>
      </c>
      <c r="M5453" s="6" t="s">
        <v>19</v>
      </c>
      <c r="N5453" s="11">
        <v>105</v>
      </c>
      <c r="O5453" s="56" t="s">
        <v>1354</v>
      </c>
    </row>
    <row r="5454" spans="1:15" x14ac:dyDescent="0.3">
      <c r="A5454" s="9">
        <v>45882.381944444445</v>
      </c>
      <c r="B5454" s="2" t="s">
        <v>3</v>
      </c>
      <c r="C5454" s="2" t="s">
        <v>4</v>
      </c>
      <c r="D5454" s="2" t="s">
        <v>1709</v>
      </c>
      <c r="E5454" s="12" t="s">
        <v>60</v>
      </c>
      <c r="F5454" s="12" t="s">
        <v>1894</v>
      </c>
      <c r="G5454" s="2" t="s">
        <v>23</v>
      </c>
      <c r="H5454" s="2" t="s">
        <v>29</v>
      </c>
      <c r="I5454" s="2" t="s">
        <v>234</v>
      </c>
      <c r="J5454" s="17">
        <v>17.84</v>
      </c>
      <c r="K5454" s="3" t="s">
        <v>3306</v>
      </c>
      <c r="L5454" s="30">
        <f>IF(M5454="1000 szt.",((J5454/N5454)/1000),IF(M5454="gram",((J5454/N5454)*1000),J5454/N5454))</f>
        <v>4000.0000000000005</v>
      </c>
      <c r="M5454" s="6" t="s">
        <v>31</v>
      </c>
      <c r="N5454" s="11">
        <v>4.4599999999999996E-3</v>
      </c>
      <c r="O5454" s="56" t="s">
        <v>1354</v>
      </c>
    </row>
    <row r="5455" spans="1:15" x14ac:dyDescent="0.3">
      <c r="A5455" s="9">
        <v>45882.291666666664</v>
      </c>
      <c r="B5455" s="2" t="s">
        <v>3</v>
      </c>
      <c r="C5455" s="2" t="s">
        <v>4</v>
      </c>
      <c r="D5455" s="2" t="s">
        <v>1708</v>
      </c>
      <c r="E5455" s="12" t="s">
        <v>25</v>
      </c>
      <c r="F5455" s="12" t="s">
        <v>1901</v>
      </c>
      <c r="G5455" s="2" t="s">
        <v>26</v>
      </c>
      <c r="H5455" s="2" t="s">
        <v>11</v>
      </c>
      <c r="I5455" s="2" t="s">
        <v>11</v>
      </c>
      <c r="J5455" s="17">
        <v>827.99</v>
      </c>
      <c r="K5455" s="3" t="s">
        <v>3307</v>
      </c>
      <c r="L5455" s="30">
        <f>IF(M5455="1000 szt.",((J5455/N5455)/1000),IF(M5455="gram",((J5455/N5455)*1000),J5455/N5455))</f>
        <v>16.235098039215686</v>
      </c>
      <c r="M5455" s="6" t="s">
        <v>19</v>
      </c>
      <c r="N5455" s="11">
        <v>51</v>
      </c>
      <c r="O5455" s="56" t="s">
        <v>1164</v>
      </c>
    </row>
    <row r="5456" spans="1:15" x14ac:dyDescent="0.3">
      <c r="A5456" s="9">
        <v>45883.423611111109</v>
      </c>
      <c r="B5456" s="2" t="s">
        <v>9</v>
      </c>
      <c r="C5456" s="2" t="s">
        <v>4</v>
      </c>
      <c r="D5456" s="2" t="s">
        <v>1709</v>
      </c>
      <c r="E5456" s="12" t="s">
        <v>103</v>
      </c>
      <c r="F5456" s="12" t="s">
        <v>1897</v>
      </c>
      <c r="G5456" s="2" t="s">
        <v>23</v>
      </c>
      <c r="H5456" s="2" t="s">
        <v>11</v>
      </c>
      <c r="I5456" s="2" t="s">
        <v>11</v>
      </c>
      <c r="J5456" s="17">
        <v>110</v>
      </c>
      <c r="K5456" s="3" t="s">
        <v>3308</v>
      </c>
      <c r="L5456" s="30">
        <f>IF(M5456="1000 szt.",((J5456/N5456)/1000),IF(M5456="gram",((J5456/N5456)*1000),J5456/N5456))</f>
        <v>55</v>
      </c>
      <c r="M5456" s="6" t="s">
        <v>19</v>
      </c>
      <c r="N5456" s="11">
        <v>2</v>
      </c>
      <c r="O5456" s="56" t="s">
        <v>1354</v>
      </c>
    </row>
    <row r="5457" spans="1:15" x14ac:dyDescent="0.3">
      <c r="A5457" s="9">
        <v>45883.260416666664</v>
      </c>
      <c r="B5457" s="2" t="s">
        <v>27</v>
      </c>
      <c r="C5457" s="2" t="s">
        <v>28</v>
      </c>
      <c r="D5457" s="2" t="s">
        <v>1711</v>
      </c>
      <c r="E5457" s="12" t="s">
        <v>69</v>
      </c>
      <c r="G5457" s="2" t="s">
        <v>27</v>
      </c>
      <c r="H5457" s="2" t="s">
        <v>7</v>
      </c>
      <c r="I5457" s="2" t="s">
        <v>7</v>
      </c>
      <c r="J5457" s="17">
        <v>11994.12</v>
      </c>
      <c r="L5457" s="30">
        <f>IF(M5457="1000 szt.",((J5457/N5457)/1000),IF(M5457="gram",((J5457/N5457)*1000),J5457/N5457))</f>
        <v>0.87869010989010998</v>
      </c>
      <c r="M5457" s="6" t="s">
        <v>19</v>
      </c>
      <c r="N5457" s="11">
        <v>13650</v>
      </c>
      <c r="O5457" s="56" t="s">
        <v>1354</v>
      </c>
    </row>
    <row r="5458" spans="1:15" x14ac:dyDescent="0.3">
      <c r="A5458" s="9">
        <v>45883.260416666664</v>
      </c>
      <c r="B5458" s="2" t="s">
        <v>27</v>
      </c>
      <c r="C5458" s="2" t="s">
        <v>28</v>
      </c>
      <c r="D5458" s="2" t="s">
        <v>1711</v>
      </c>
      <c r="E5458" s="12" t="s">
        <v>69</v>
      </c>
      <c r="G5458" s="2" t="s">
        <v>27</v>
      </c>
      <c r="H5458" s="2" t="s">
        <v>29</v>
      </c>
      <c r="I5458" s="2" t="s">
        <v>30</v>
      </c>
      <c r="J5458" s="17">
        <v>6546.24</v>
      </c>
      <c r="L5458" s="30">
        <f>IF(M5458="1000 szt.",((J5458/N5458)/1000),IF(M5458="gram",((J5458/N5458)*1000),J5458/N5458))</f>
        <v>878.68993288590605</v>
      </c>
      <c r="M5458" s="6" t="s">
        <v>31</v>
      </c>
      <c r="N5458" s="11">
        <v>7.45</v>
      </c>
      <c r="O5458" s="56" t="s">
        <v>1354</v>
      </c>
    </row>
    <row r="5459" spans="1:15" x14ac:dyDescent="0.3">
      <c r="A5459" s="9">
        <v>45883.638888888891</v>
      </c>
      <c r="B5459" s="2" t="s">
        <v>3</v>
      </c>
      <c r="C5459" s="2" t="s">
        <v>4</v>
      </c>
      <c r="D5459" s="2" t="s">
        <v>1709</v>
      </c>
      <c r="E5459" s="12" t="s">
        <v>103</v>
      </c>
      <c r="F5459" s="12" t="s">
        <v>1897</v>
      </c>
      <c r="G5459" s="2" t="s">
        <v>23</v>
      </c>
      <c r="H5459" s="2" t="s">
        <v>17</v>
      </c>
      <c r="I5459" s="2" t="s">
        <v>18</v>
      </c>
      <c r="J5459" s="17">
        <v>2.5</v>
      </c>
      <c r="K5459" s="3" t="s">
        <v>3309</v>
      </c>
      <c r="L5459" s="30">
        <f>IF(M5459="1000 szt.",((J5459/N5459)/1000),IF(M5459="gram",((J5459/N5459)*1000),J5459/N5459))</f>
        <v>2.5</v>
      </c>
      <c r="M5459" s="6" t="s">
        <v>19</v>
      </c>
      <c r="N5459" s="11">
        <v>1</v>
      </c>
      <c r="O5459" s="56" t="s">
        <v>1354</v>
      </c>
    </row>
    <row r="5460" spans="1:15" x14ac:dyDescent="0.3">
      <c r="A5460" s="9">
        <v>45883.645833333336</v>
      </c>
      <c r="B5460" s="2" t="s">
        <v>3</v>
      </c>
      <c r="C5460" s="2" t="s">
        <v>32</v>
      </c>
      <c r="D5460" s="2" t="s">
        <v>1710</v>
      </c>
      <c r="E5460" s="12" t="s">
        <v>167</v>
      </c>
      <c r="G5460" s="2" t="s">
        <v>16</v>
      </c>
      <c r="H5460" s="2" t="s">
        <v>10</v>
      </c>
      <c r="I5460" s="2" t="s">
        <v>35</v>
      </c>
      <c r="J5460" s="17">
        <v>807.5</v>
      </c>
      <c r="K5460" s="3" t="s">
        <v>1836</v>
      </c>
      <c r="L5460" s="30">
        <f>IF(M5460="1000 szt.",((J5460/N5460)/1000),IF(M5460="gram",((J5460/N5460)*1000),J5460/N5460))</f>
        <v>50000.000000000007</v>
      </c>
      <c r="M5460" s="6" t="s">
        <v>31</v>
      </c>
      <c r="N5460" s="11">
        <v>1.6149999999999998E-2</v>
      </c>
      <c r="O5460" s="56" t="s">
        <v>1354</v>
      </c>
    </row>
    <row r="5461" spans="1:15" x14ac:dyDescent="0.3">
      <c r="A5461" s="9">
        <v>45884.166666666664</v>
      </c>
      <c r="B5461" s="2" t="s">
        <v>3</v>
      </c>
      <c r="C5461" s="2" t="s">
        <v>4</v>
      </c>
      <c r="D5461" s="2" t="s">
        <v>1708</v>
      </c>
      <c r="E5461" s="12" t="s">
        <v>22</v>
      </c>
      <c r="F5461" s="12" t="s">
        <v>1899</v>
      </c>
      <c r="G5461" s="2" t="s">
        <v>23</v>
      </c>
      <c r="H5461" s="2" t="s">
        <v>7</v>
      </c>
      <c r="I5461" s="2" t="s">
        <v>7</v>
      </c>
      <c r="J5461" s="17">
        <v>52.72</v>
      </c>
      <c r="K5461" s="3" t="s">
        <v>3310</v>
      </c>
      <c r="L5461" s="30">
        <f>IF(M5461="1000 szt.",((J5461/N5461)/1000),IF(M5461="gram",((J5461/N5461)*1000),J5461/N5461))</f>
        <v>0.8786666666666666</v>
      </c>
      <c r="M5461" s="6" t="s">
        <v>19</v>
      </c>
      <c r="N5461" s="11">
        <v>60</v>
      </c>
      <c r="O5461" s="56" t="s">
        <v>1354</v>
      </c>
    </row>
    <row r="5462" spans="1:15" x14ac:dyDescent="0.3">
      <c r="A5462" s="9">
        <v>45883.956250000003</v>
      </c>
      <c r="B5462" s="2" t="s">
        <v>3</v>
      </c>
      <c r="C5462" s="2" t="s">
        <v>4</v>
      </c>
      <c r="D5462" s="2" t="s">
        <v>1709</v>
      </c>
      <c r="E5462" s="12" t="s">
        <v>60</v>
      </c>
      <c r="F5462" s="12" t="s">
        <v>1904</v>
      </c>
      <c r="G5462" s="2" t="s">
        <v>23</v>
      </c>
      <c r="H5462" s="2" t="s">
        <v>64</v>
      </c>
      <c r="I5462" s="2" t="s">
        <v>1940</v>
      </c>
      <c r="J5462" s="17">
        <v>50</v>
      </c>
      <c r="K5462" s="3" t="s">
        <v>1055</v>
      </c>
      <c r="L5462" s="30">
        <f>IF(M5462="1000 szt.",((J5462/N5462)/1000),IF(M5462="gram",((J5462/N5462)*1000),J5462/N5462))</f>
        <v>50</v>
      </c>
      <c r="M5462" s="6" t="s">
        <v>19</v>
      </c>
      <c r="N5462" s="11">
        <v>1</v>
      </c>
      <c r="O5462" s="56" t="s">
        <v>1163</v>
      </c>
    </row>
    <row r="5463" spans="1:15" ht="20.399999999999999" x14ac:dyDescent="0.3">
      <c r="A5463" s="9">
        <v>45884.354166666664</v>
      </c>
      <c r="B5463" s="2" t="s">
        <v>3</v>
      </c>
      <c r="C5463" s="2" t="s">
        <v>4</v>
      </c>
      <c r="D5463" s="2" t="s">
        <v>1708</v>
      </c>
      <c r="E5463" s="12" t="s">
        <v>58</v>
      </c>
      <c r="F5463" s="12" t="s">
        <v>1895</v>
      </c>
      <c r="G5463" s="2" t="s">
        <v>23</v>
      </c>
      <c r="H5463" s="2" t="s">
        <v>7</v>
      </c>
      <c r="I5463" s="2" t="s">
        <v>7</v>
      </c>
      <c r="J5463" s="17">
        <v>421.77</v>
      </c>
      <c r="K5463" s="3" t="s">
        <v>3311</v>
      </c>
      <c r="L5463" s="30">
        <f>IF(M5463="1000 szt.",((J5463/N5463)/1000),IF(M5463="gram",((J5463/N5463)*1000),J5463/N5463))</f>
        <v>0.87868749999999995</v>
      </c>
      <c r="M5463" s="6" t="s">
        <v>19</v>
      </c>
      <c r="N5463" s="11">
        <v>480</v>
      </c>
      <c r="O5463" s="56" t="s">
        <v>1164</v>
      </c>
    </row>
    <row r="5464" spans="1:15" ht="20.399999999999999" x14ac:dyDescent="0.3">
      <c r="A5464" s="9">
        <v>45884.486111111109</v>
      </c>
      <c r="B5464" s="2" t="s">
        <v>3</v>
      </c>
      <c r="C5464" s="2" t="s">
        <v>4</v>
      </c>
      <c r="D5464" s="2" t="s">
        <v>1708</v>
      </c>
      <c r="E5464" s="12" t="s">
        <v>66</v>
      </c>
      <c r="F5464" s="12" t="s">
        <v>1900</v>
      </c>
      <c r="G5464" s="2" t="s">
        <v>23</v>
      </c>
      <c r="H5464" s="2" t="s">
        <v>64</v>
      </c>
      <c r="I5464" s="2" t="s">
        <v>1940</v>
      </c>
      <c r="J5464" s="17">
        <v>60</v>
      </c>
      <c r="K5464" s="3" t="s">
        <v>3312</v>
      </c>
      <c r="L5464" s="30">
        <f>IF(M5464="1000 szt.",((J5464/N5464)/1000),IF(M5464="gram",((J5464/N5464)*1000),J5464/N5464))</f>
        <v>60</v>
      </c>
      <c r="M5464" s="6" t="s">
        <v>19</v>
      </c>
      <c r="N5464" s="11">
        <v>1</v>
      </c>
      <c r="O5464" s="56" t="s">
        <v>1354</v>
      </c>
    </row>
    <row r="5465" spans="1:15" x14ac:dyDescent="0.3">
      <c r="A5465" s="9">
        <v>45884.864583333336</v>
      </c>
      <c r="B5465" s="2" t="s">
        <v>3</v>
      </c>
      <c r="C5465" s="2" t="s">
        <v>4</v>
      </c>
      <c r="D5465" s="2" t="s">
        <v>1709</v>
      </c>
      <c r="E5465" s="12" t="s">
        <v>103</v>
      </c>
      <c r="F5465" s="12" t="s">
        <v>1897</v>
      </c>
      <c r="G5465" s="2" t="s">
        <v>23</v>
      </c>
      <c r="H5465" s="2" t="s">
        <v>17</v>
      </c>
      <c r="I5465" s="2" t="s">
        <v>18</v>
      </c>
      <c r="J5465" s="17">
        <v>2.5</v>
      </c>
      <c r="L5465" s="30">
        <f>IF(M5465="1000 szt.",((J5465/N5465)/1000),IF(M5465="gram",((J5465/N5465)*1000),J5465/N5465))</f>
        <v>2.5</v>
      </c>
      <c r="M5465" s="6" t="s">
        <v>19</v>
      </c>
      <c r="N5465" s="11">
        <v>1</v>
      </c>
      <c r="O5465" s="56" t="s">
        <v>1354</v>
      </c>
    </row>
    <row r="5466" spans="1:15" ht="30.6" x14ac:dyDescent="0.3">
      <c r="A5466" s="9">
        <v>45885.010416666664</v>
      </c>
      <c r="B5466" s="2" t="s">
        <v>9</v>
      </c>
      <c r="C5466" s="2" t="s">
        <v>32</v>
      </c>
      <c r="D5466" s="2" t="s">
        <v>1710</v>
      </c>
      <c r="E5466" s="12" t="s">
        <v>167</v>
      </c>
      <c r="G5466" s="2" t="s">
        <v>16</v>
      </c>
      <c r="H5466" s="2" t="s">
        <v>17</v>
      </c>
      <c r="I5466" s="2" t="s">
        <v>18</v>
      </c>
      <c r="J5466" s="17">
        <v>2</v>
      </c>
      <c r="K5466" s="3" t="s">
        <v>3313</v>
      </c>
      <c r="L5466" s="30">
        <f>IF(M5466="1000 szt.",((J5466/N5466)/1000),IF(M5466="gram",((J5466/N5466)*1000),J5466/N5466))</f>
        <v>2</v>
      </c>
      <c r="M5466" s="6" t="s">
        <v>19</v>
      </c>
      <c r="N5466" s="11">
        <v>1</v>
      </c>
      <c r="O5466" s="56" t="s">
        <v>1354</v>
      </c>
    </row>
    <row r="5467" spans="1:15" x14ac:dyDescent="0.3">
      <c r="A5467" s="9">
        <v>45885.09652777778</v>
      </c>
      <c r="B5467" s="2" t="s">
        <v>9</v>
      </c>
      <c r="C5467" s="2" t="s">
        <v>4</v>
      </c>
      <c r="D5467" s="2" t="s">
        <v>1708</v>
      </c>
      <c r="E5467" s="12" t="s">
        <v>58</v>
      </c>
      <c r="F5467" s="12" t="s">
        <v>1895</v>
      </c>
      <c r="G5467" s="2" t="s">
        <v>23</v>
      </c>
      <c r="H5467" s="2" t="s">
        <v>37</v>
      </c>
      <c r="I5467" s="2" t="s">
        <v>38</v>
      </c>
      <c r="J5467" s="17">
        <v>15000</v>
      </c>
      <c r="K5467" s="3" t="s">
        <v>3314</v>
      </c>
      <c r="L5467" s="30">
        <f>IF(M5467="1000 szt.",((J5467/N5467)/1000),IF(M5467="gram",((J5467/N5467)*1000),J5467/N5467))</f>
        <v>15000</v>
      </c>
      <c r="M5467" s="6" t="s">
        <v>19</v>
      </c>
      <c r="N5467" s="11">
        <v>1</v>
      </c>
      <c r="O5467" s="56" t="s">
        <v>1354</v>
      </c>
    </row>
    <row r="5468" spans="1:15" x14ac:dyDescent="0.3">
      <c r="A5468" s="9">
        <v>45885.291666666664</v>
      </c>
      <c r="B5468" s="2" t="s">
        <v>9</v>
      </c>
      <c r="C5468" s="2" t="s">
        <v>4</v>
      </c>
      <c r="D5468" s="2" t="s">
        <v>1714</v>
      </c>
      <c r="E5468" s="12" t="s">
        <v>63</v>
      </c>
      <c r="F5468" s="12" t="s">
        <v>1696</v>
      </c>
      <c r="G5468" s="2" t="s">
        <v>16</v>
      </c>
      <c r="H5468" s="2" t="s">
        <v>64</v>
      </c>
      <c r="I5468" s="2" t="s">
        <v>1940</v>
      </c>
      <c r="J5468" s="17">
        <v>40</v>
      </c>
      <c r="K5468" s="3" t="s">
        <v>855</v>
      </c>
      <c r="L5468" s="30">
        <f>IF(M5468="1000 szt.",((J5468/N5468)/1000),IF(M5468="gram",((J5468/N5468)*1000),J5468/N5468))</f>
        <v>40</v>
      </c>
      <c r="M5468" s="6" t="s">
        <v>19</v>
      </c>
      <c r="N5468" s="11">
        <v>1</v>
      </c>
      <c r="O5468" s="56" t="s">
        <v>1354</v>
      </c>
    </row>
    <row r="5469" spans="1:15" x14ac:dyDescent="0.3">
      <c r="A5469" s="9">
        <v>45885.513888888891</v>
      </c>
      <c r="B5469" s="2" t="s">
        <v>3</v>
      </c>
      <c r="C5469" s="2" t="s">
        <v>4</v>
      </c>
      <c r="D5469" s="2" t="s">
        <v>1709</v>
      </c>
      <c r="E5469" s="12" t="s">
        <v>103</v>
      </c>
      <c r="F5469" s="12" t="s">
        <v>1897</v>
      </c>
      <c r="G5469" s="2" t="s">
        <v>23</v>
      </c>
      <c r="H5469" s="2" t="s">
        <v>64</v>
      </c>
      <c r="I5469" s="2" t="s">
        <v>1940</v>
      </c>
      <c r="J5469" s="17">
        <v>25</v>
      </c>
      <c r="K5469" s="3" t="s">
        <v>122</v>
      </c>
      <c r="L5469" s="30">
        <f>IF(M5469="1000 szt.",((J5469/N5469)/1000),IF(M5469="gram",((J5469/N5469)*1000),J5469/N5469))</f>
        <v>25</v>
      </c>
      <c r="M5469" s="6" t="s">
        <v>19</v>
      </c>
      <c r="N5469" s="11">
        <v>1</v>
      </c>
      <c r="O5469" s="56" t="s">
        <v>1354</v>
      </c>
    </row>
    <row r="5470" spans="1:15" x14ac:dyDescent="0.3">
      <c r="A5470" s="9">
        <v>45885.583333333336</v>
      </c>
      <c r="B5470" s="2" t="s">
        <v>9</v>
      </c>
      <c r="C5470" s="2" t="s">
        <v>32</v>
      </c>
      <c r="D5470" s="2" t="s">
        <v>1710</v>
      </c>
      <c r="E5470" s="12" t="s">
        <v>167</v>
      </c>
      <c r="G5470" s="2" t="s">
        <v>16</v>
      </c>
      <c r="H5470" s="2" t="s">
        <v>64</v>
      </c>
      <c r="I5470" s="2" t="s">
        <v>1940</v>
      </c>
      <c r="J5470" s="17">
        <v>60</v>
      </c>
      <c r="K5470" s="3" t="s">
        <v>1377</v>
      </c>
      <c r="L5470" s="30">
        <f>IF(M5470="1000 szt.",((J5470/N5470)/1000),IF(M5470="gram",((J5470/N5470)*1000),J5470/N5470))</f>
        <v>60</v>
      </c>
      <c r="M5470" s="6" t="s">
        <v>19</v>
      </c>
      <c r="N5470" s="11">
        <v>1</v>
      </c>
      <c r="O5470" s="56" t="s">
        <v>1354</v>
      </c>
    </row>
    <row r="5471" spans="1:15" x14ac:dyDescent="0.3">
      <c r="A5471" s="9">
        <v>45885.333333333336</v>
      </c>
      <c r="B5471" s="2" t="s">
        <v>3</v>
      </c>
      <c r="C5471" s="2" t="s">
        <v>4</v>
      </c>
      <c r="D5471" s="2" t="s">
        <v>1708</v>
      </c>
      <c r="E5471" s="12" t="s">
        <v>22</v>
      </c>
      <c r="F5471" s="12" t="s">
        <v>1899</v>
      </c>
      <c r="G5471" s="2" t="s">
        <v>23</v>
      </c>
      <c r="H5471" s="2" t="s">
        <v>11</v>
      </c>
      <c r="I5471" s="2" t="s">
        <v>11</v>
      </c>
      <c r="J5471" s="17">
        <v>161.9</v>
      </c>
      <c r="K5471" s="3" t="s">
        <v>3315</v>
      </c>
      <c r="L5471" s="30">
        <f>IF(M5471="1000 szt.",((J5471/N5471)/1000),IF(M5471="gram",((J5471/N5471)*1000),J5471/N5471))</f>
        <v>13.380165289256199</v>
      </c>
      <c r="M5471" s="6" t="s">
        <v>31</v>
      </c>
      <c r="N5471" s="11">
        <v>12.1</v>
      </c>
      <c r="O5471" s="56" t="s">
        <v>1163</v>
      </c>
    </row>
    <row r="5472" spans="1:15" x14ac:dyDescent="0.3">
      <c r="A5472" s="9">
        <v>45885.333333333336</v>
      </c>
      <c r="B5472" s="2" t="s">
        <v>3</v>
      </c>
      <c r="C5472" s="2" t="s">
        <v>4</v>
      </c>
      <c r="D5472" s="2" t="s">
        <v>1708</v>
      </c>
      <c r="E5472" s="12" t="s">
        <v>22</v>
      </c>
      <c r="F5472" s="12" t="s">
        <v>1899</v>
      </c>
      <c r="G5472" s="2" t="s">
        <v>23</v>
      </c>
      <c r="H5472" s="2" t="s">
        <v>11</v>
      </c>
      <c r="I5472" s="2" t="s">
        <v>11</v>
      </c>
      <c r="J5472" s="17">
        <v>77.599999999999994</v>
      </c>
      <c r="K5472" s="3" t="s">
        <v>3316</v>
      </c>
      <c r="L5472" s="30">
        <f>IF(M5472="1000 szt.",((J5472/N5472)/1000),IF(M5472="gram",((J5472/N5472)*1000),J5472/N5472))</f>
        <v>13.379310344827585</v>
      </c>
      <c r="M5472" s="6" t="s">
        <v>31</v>
      </c>
      <c r="N5472" s="11">
        <v>5.8</v>
      </c>
      <c r="O5472" s="56" t="s">
        <v>1163</v>
      </c>
    </row>
    <row r="5473" spans="1:15" x14ac:dyDescent="0.3">
      <c r="A5473" s="9">
        <v>45885.902777777781</v>
      </c>
      <c r="B5473" s="2" t="s">
        <v>3</v>
      </c>
      <c r="C5473" s="2" t="s">
        <v>4</v>
      </c>
      <c r="D5473" s="2" t="s">
        <v>1708</v>
      </c>
      <c r="E5473" s="12" t="s">
        <v>66</v>
      </c>
      <c r="F5473" s="12" t="s">
        <v>1900</v>
      </c>
      <c r="G5473" s="2" t="s">
        <v>23</v>
      </c>
      <c r="H5473" s="2" t="s">
        <v>7</v>
      </c>
      <c r="I5473" s="2" t="s">
        <v>7</v>
      </c>
      <c r="J5473" s="17">
        <v>395.41</v>
      </c>
      <c r="K5473" s="3" t="s">
        <v>3317</v>
      </c>
      <c r="L5473" s="30">
        <f>IF(M5473="1000 szt.",((J5473/N5473)/1000),IF(M5473="gram",((J5473/N5473)*1000),J5473/N5473))</f>
        <v>0.87868888888888896</v>
      </c>
      <c r="M5473" s="6" t="s">
        <v>19</v>
      </c>
      <c r="N5473" s="11">
        <v>450</v>
      </c>
      <c r="O5473" s="56" t="s">
        <v>1354</v>
      </c>
    </row>
    <row r="5474" spans="1:15" x14ac:dyDescent="0.3">
      <c r="A5474" s="9">
        <v>45885.986111111109</v>
      </c>
      <c r="B5474" s="2" t="s">
        <v>3</v>
      </c>
      <c r="C5474" s="2" t="s">
        <v>4</v>
      </c>
      <c r="D5474" s="2" t="s">
        <v>1708</v>
      </c>
      <c r="E5474" s="12" t="s">
        <v>25</v>
      </c>
      <c r="F5474" s="12" t="s">
        <v>1896</v>
      </c>
      <c r="G5474" s="2" t="s">
        <v>26</v>
      </c>
      <c r="H5474" s="2" t="s">
        <v>7</v>
      </c>
      <c r="I5474" s="2" t="s">
        <v>7</v>
      </c>
      <c r="J5474" s="17">
        <v>527.21</v>
      </c>
      <c r="L5474" s="30">
        <f>IF(M5474="1000 szt.",((J5474/N5474)/1000),IF(M5474="gram",((J5474/N5474)*1000),J5474/N5474))</f>
        <v>0.87868333333333337</v>
      </c>
      <c r="M5474" s="6" t="s">
        <v>19</v>
      </c>
      <c r="N5474" s="11">
        <v>600</v>
      </c>
      <c r="O5474" s="56" t="s">
        <v>1354</v>
      </c>
    </row>
    <row r="5475" spans="1:15" x14ac:dyDescent="0.3">
      <c r="A5475" s="9">
        <v>45885.775694444441</v>
      </c>
      <c r="B5475" s="2" t="s">
        <v>3</v>
      </c>
      <c r="C5475" s="2" t="s">
        <v>4</v>
      </c>
      <c r="D5475" s="2" t="s">
        <v>1709</v>
      </c>
      <c r="E5475" s="12" t="s">
        <v>60</v>
      </c>
      <c r="F5475" s="12" t="s">
        <v>1894</v>
      </c>
      <c r="G5475" s="2" t="s">
        <v>23</v>
      </c>
      <c r="H5475" s="2" t="s">
        <v>7</v>
      </c>
      <c r="I5475" s="2" t="s">
        <v>7</v>
      </c>
      <c r="J5475" s="17">
        <v>158.16</v>
      </c>
      <c r="K5475" s="3" t="s">
        <v>111</v>
      </c>
      <c r="L5475" s="30">
        <f>IF(M5475="1000 szt.",((J5475/N5475)/1000),IF(M5475="gram",((J5475/N5475)*1000),J5475/N5475))</f>
        <v>0.8786666666666666</v>
      </c>
      <c r="M5475" s="6" t="s">
        <v>19</v>
      </c>
      <c r="N5475" s="11">
        <v>180</v>
      </c>
      <c r="O5475" s="56" t="s">
        <v>1163</v>
      </c>
    </row>
    <row r="5476" spans="1:15" x14ac:dyDescent="0.3">
      <c r="A5476" s="9">
        <v>45885.775694444441</v>
      </c>
      <c r="B5476" s="2" t="s">
        <v>3</v>
      </c>
      <c r="C5476" s="2" t="s">
        <v>4</v>
      </c>
      <c r="D5476" s="2" t="s">
        <v>1709</v>
      </c>
      <c r="E5476" s="12" t="s">
        <v>60</v>
      </c>
      <c r="F5476" s="12" t="s">
        <v>1894</v>
      </c>
      <c r="G5476" s="2" t="s">
        <v>23</v>
      </c>
      <c r="H5476" s="2" t="s">
        <v>55</v>
      </c>
      <c r="I5476" s="2" t="s">
        <v>57</v>
      </c>
      <c r="J5476" s="17">
        <v>42</v>
      </c>
      <c r="K5476" s="3" t="s">
        <v>3318</v>
      </c>
      <c r="L5476" s="30">
        <f>IF(M5476="1000 szt.",((J5476/N5476)/1000),IF(M5476="gram",((J5476/N5476)*1000),J5476/N5476))</f>
        <v>42</v>
      </c>
      <c r="M5476" s="6" t="s">
        <v>46</v>
      </c>
      <c r="N5476" s="11">
        <v>1</v>
      </c>
      <c r="O5476" s="56" t="s">
        <v>1163</v>
      </c>
    </row>
    <row r="5477" spans="1:15" x14ac:dyDescent="0.3">
      <c r="A5477" s="9">
        <v>45885.775694444441</v>
      </c>
      <c r="B5477" s="2" t="s">
        <v>3</v>
      </c>
      <c r="C5477" s="2" t="s">
        <v>4</v>
      </c>
      <c r="D5477" s="2" t="s">
        <v>1709</v>
      </c>
      <c r="E5477" s="12" t="s">
        <v>60</v>
      </c>
      <c r="F5477" s="12" t="s">
        <v>1894</v>
      </c>
      <c r="G5477" s="2" t="s">
        <v>23</v>
      </c>
      <c r="H5477" s="2" t="s">
        <v>55</v>
      </c>
      <c r="I5477" s="2" t="s">
        <v>11</v>
      </c>
      <c r="J5477" s="17">
        <v>22</v>
      </c>
      <c r="K5477" s="3" t="s">
        <v>3319</v>
      </c>
      <c r="L5477" s="30">
        <f>IF(M5477="1000 szt.",((J5477/N5477)/1000),IF(M5477="gram",((J5477/N5477)*1000),J5477/N5477))</f>
        <v>44</v>
      </c>
      <c r="M5477" s="6" t="s">
        <v>46</v>
      </c>
      <c r="N5477" s="11">
        <v>0.5</v>
      </c>
      <c r="O5477" s="56" t="s">
        <v>1163</v>
      </c>
    </row>
    <row r="5478" spans="1:15" x14ac:dyDescent="0.3">
      <c r="A5478" s="9">
        <v>45885.775694444441</v>
      </c>
      <c r="B5478" s="2" t="s">
        <v>3</v>
      </c>
      <c r="C5478" s="2" t="s">
        <v>4</v>
      </c>
      <c r="D5478" s="2" t="s">
        <v>1709</v>
      </c>
      <c r="E5478" s="12" t="s">
        <v>60</v>
      </c>
      <c r="F5478" s="12" t="s">
        <v>1894</v>
      </c>
      <c r="G5478" s="2" t="s">
        <v>23</v>
      </c>
      <c r="H5478" s="2" t="s">
        <v>55</v>
      </c>
      <c r="I5478" s="2" t="s">
        <v>11</v>
      </c>
      <c r="J5478" s="17">
        <v>8</v>
      </c>
      <c r="K5478" s="3" t="s">
        <v>3320</v>
      </c>
      <c r="L5478" s="30">
        <f>IF(M5478="1000 szt.",((J5478/N5478)/1000),IF(M5478="gram",((J5478/N5478)*1000),J5478/N5478))</f>
        <v>16</v>
      </c>
      <c r="M5478" s="6" t="s">
        <v>46</v>
      </c>
      <c r="N5478" s="11">
        <v>0.5</v>
      </c>
      <c r="O5478" s="56" t="s">
        <v>1163</v>
      </c>
    </row>
    <row r="5479" spans="1:15" x14ac:dyDescent="0.3">
      <c r="A5479" s="9">
        <v>45886.548611111109</v>
      </c>
      <c r="B5479" s="2" t="s">
        <v>3</v>
      </c>
      <c r="C5479" s="2" t="s">
        <v>4</v>
      </c>
      <c r="D5479" s="2" t="s">
        <v>1709</v>
      </c>
      <c r="E5479" s="12" t="s">
        <v>103</v>
      </c>
      <c r="F5479" s="12" t="s">
        <v>1897</v>
      </c>
      <c r="G5479" s="2" t="s">
        <v>23</v>
      </c>
      <c r="H5479" s="2" t="s">
        <v>17</v>
      </c>
      <c r="I5479" s="2" t="s">
        <v>18</v>
      </c>
      <c r="J5479" s="17">
        <v>2.5</v>
      </c>
      <c r="K5479" s="3" t="s">
        <v>3321</v>
      </c>
      <c r="L5479" s="30">
        <f>IF(M5479="1000 szt.",((J5479/N5479)/1000),IF(M5479="gram",((J5479/N5479)*1000),J5479/N5479))</f>
        <v>2.5</v>
      </c>
      <c r="M5479" s="6" t="s">
        <v>19</v>
      </c>
      <c r="N5479" s="11">
        <v>1</v>
      </c>
      <c r="O5479" s="56" t="s">
        <v>1354</v>
      </c>
    </row>
    <row r="5480" spans="1:15" x14ac:dyDescent="0.3">
      <c r="A5480" s="9">
        <v>45886.829861111109</v>
      </c>
      <c r="B5480" s="2" t="s">
        <v>9</v>
      </c>
      <c r="C5480" s="2" t="s">
        <v>4</v>
      </c>
      <c r="D5480" s="2" t="s">
        <v>1714</v>
      </c>
      <c r="E5480" s="12" t="s">
        <v>63</v>
      </c>
      <c r="F5480" s="12" t="s">
        <v>1696</v>
      </c>
      <c r="G5480" s="2" t="s">
        <v>16</v>
      </c>
      <c r="H5480" s="2" t="s">
        <v>64</v>
      </c>
      <c r="I5480" s="2" t="s">
        <v>1940</v>
      </c>
      <c r="J5480" s="17">
        <v>20</v>
      </c>
      <c r="K5480" s="3" t="s">
        <v>195</v>
      </c>
      <c r="L5480" s="30">
        <f>IF(M5480="1000 szt.",((J5480/N5480)/1000),IF(M5480="gram",((J5480/N5480)*1000),J5480/N5480))</f>
        <v>20</v>
      </c>
      <c r="M5480" s="6" t="s">
        <v>19</v>
      </c>
      <c r="N5480" s="11">
        <v>1</v>
      </c>
      <c r="O5480" s="56" t="s">
        <v>1354</v>
      </c>
    </row>
    <row r="5481" spans="1:15" x14ac:dyDescent="0.3">
      <c r="A5481" s="9">
        <v>45886.836805555555</v>
      </c>
      <c r="B5481" s="2" t="s">
        <v>3</v>
      </c>
      <c r="C5481" s="2" t="s">
        <v>4</v>
      </c>
      <c r="D5481" s="2" t="s">
        <v>1709</v>
      </c>
      <c r="E5481" s="12" t="s">
        <v>60</v>
      </c>
      <c r="G5481" s="2" t="s">
        <v>23</v>
      </c>
      <c r="H5481" s="2" t="s">
        <v>7</v>
      </c>
      <c r="I5481" s="2" t="s">
        <v>7</v>
      </c>
      <c r="J5481" s="17">
        <v>1.76</v>
      </c>
      <c r="K5481" s="3" t="s">
        <v>3322</v>
      </c>
      <c r="L5481" s="30">
        <f>IF(M5481="1000 szt.",((J5481/N5481)/1000),IF(M5481="gram",((J5481/N5481)*1000),J5481/N5481))</f>
        <v>0.88</v>
      </c>
      <c r="M5481" s="6" t="s">
        <v>19</v>
      </c>
      <c r="N5481" s="11">
        <v>2</v>
      </c>
      <c r="O5481" s="56" t="s">
        <v>1354</v>
      </c>
    </row>
    <row r="5482" spans="1:15" x14ac:dyDescent="0.3">
      <c r="A5482" s="9">
        <v>45886.886805555558</v>
      </c>
      <c r="B5482" s="2" t="s">
        <v>9</v>
      </c>
      <c r="C5482" s="2" t="s">
        <v>4</v>
      </c>
      <c r="D5482" s="2" t="s">
        <v>1709</v>
      </c>
      <c r="E5482" s="12" t="s">
        <v>103</v>
      </c>
      <c r="F5482" s="12" t="s">
        <v>1897</v>
      </c>
      <c r="G5482" s="2" t="s">
        <v>23</v>
      </c>
      <c r="H5482" s="2" t="s">
        <v>11</v>
      </c>
      <c r="I5482" s="2" t="s">
        <v>11</v>
      </c>
      <c r="J5482" s="17">
        <v>1000</v>
      </c>
      <c r="K5482" s="3" t="s">
        <v>3323</v>
      </c>
      <c r="L5482" s="30">
        <f>IF(M5482="1000 szt.",((J5482/N5482)/1000),IF(M5482="gram",((J5482/N5482)*1000),J5482/N5482))</f>
        <v>1000</v>
      </c>
      <c r="M5482" s="6" t="s">
        <v>19</v>
      </c>
      <c r="N5482" s="11">
        <v>1</v>
      </c>
      <c r="O5482" s="56" t="s">
        <v>1354</v>
      </c>
    </row>
    <row r="5483" spans="1:15" x14ac:dyDescent="0.3">
      <c r="A5483" s="9">
        <v>45886.833333333336</v>
      </c>
      <c r="B5483" s="2" t="s">
        <v>3</v>
      </c>
      <c r="C5483" s="2" t="s">
        <v>4</v>
      </c>
      <c r="D5483" s="2" t="s">
        <v>1708</v>
      </c>
      <c r="E5483" s="12" t="s">
        <v>71</v>
      </c>
      <c r="F5483" s="12" t="s">
        <v>1898</v>
      </c>
      <c r="G5483" s="2" t="s">
        <v>23</v>
      </c>
      <c r="H5483" s="2" t="s">
        <v>7</v>
      </c>
      <c r="I5483" s="2" t="s">
        <v>7</v>
      </c>
      <c r="J5483" s="17">
        <v>52.72</v>
      </c>
      <c r="K5483" s="3" t="s">
        <v>3324</v>
      </c>
      <c r="L5483" s="30">
        <f>IF(M5483="1000 szt.",((J5483/N5483)/1000),IF(M5483="gram",((J5483/N5483)*1000),J5483/N5483))</f>
        <v>0.8786666666666666</v>
      </c>
      <c r="M5483" s="6" t="s">
        <v>19</v>
      </c>
      <c r="N5483" s="11">
        <v>60</v>
      </c>
      <c r="O5483" s="56" t="s">
        <v>1163</v>
      </c>
    </row>
    <row r="5484" spans="1:15" x14ac:dyDescent="0.3">
      <c r="A5484" s="9">
        <v>45887.097222222219</v>
      </c>
      <c r="B5484" s="2" t="s">
        <v>3</v>
      </c>
      <c r="C5484" s="2" t="s">
        <v>4</v>
      </c>
      <c r="D5484" s="2" t="s">
        <v>1709</v>
      </c>
      <c r="E5484" s="12" t="s">
        <v>103</v>
      </c>
      <c r="F5484" s="12" t="s">
        <v>1897</v>
      </c>
      <c r="G5484" s="2" t="s">
        <v>23</v>
      </c>
      <c r="H5484" s="2" t="s">
        <v>17</v>
      </c>
      <c r="I5484" s="2" t="s">
        <v>18</v>
      </c>
      <c r="J5484" s="17">
        <v>2.5</v>
      </c>
      <c r="K5484" s="3" t="s">
        <v>3325</v>
      </c>
      <c r="L5484" s="30">
        <f>IF(M5484="1000 szt.",((J5484/N5484)/1000),IF(M5484="gram",((J5484/N5484)*1000),J5484/N5484))</f>
        <v>2.5</v>
      </c>
      <c r="M5484" s="6" t="s">
        <v>19</v>
      </c>
      <c r="N5484" s="11">
        <v>1</v>
      </c>
      <c r="O5484" s="56" t="s">
        <v>1354</v>
      </c>
    </row>
    <row r="5485" spans="1:15" x14ac:dyDescent="0.3">
      <c r="A5485" s="9">
        <v>45887.40625</v>
      </c>
      <c r="B5485" s="2" t="s">
        <v>3</v>
      </c>
      <c r="C5485" s="2" t="s">
        <v>4</v>
      </c>
      <c r="D5485" s="2" t="s">
        <v>1708</v>
      </c>
      <c r="E5485" s="12" t="s">
        <v>71</v>
      </c>
      <c r="F5485" s="12" t="s">
        <v>1898</v>
      </c>
      <c r="G5485" s="2" t="s">
        <v>23</v>
      </c>
      <c r="H5485" s="2" t="s">
        <v>7</v>
      </c>
      <c r="I5485" s="2" t="s">
        <v>7</v>
      </c>
      <c r="J5485" s="17">
        <v>73.81</v>
      </c>
      <c r="K5485" s="3" t="s">
        <v>1963</v>
      </c>
      <c r="L5485" s="30">
        <f>IF(M5485="1000 szt.",((J5485/N5485)/1000),IF(M5485="gram",((J5485/N5485)*1000),J5485/N5485))</f>
        <v>0.87869047619047624</v>
      </c>
      <c r="M5485" s="6" t="s">
        <v>19</v>
      </c>
      <c r="N5485" s="11">
        <v>84</v>
      </c>
      <c r="O5485" s="56" t="s">
        <v>1354</v>
      </c>
    </row>
    <row r="5486" spans="1:15" x14ac:dyDescent="0.3">
      <c r="A5486" s="9">
        <v>45887.40625</v>
      </c>
      <c r="B5486" s="2" t="s">
        <v>3</v>
      </c>
      <c r="C5486" s="2" t="s">
        <v>4</v>
      </c>
      <c r="D5486" s="2" t="s">
        <v>1708</v>
      </c>
      <c r="E5486" s="12" t="s">
        <v>71</v>
      </c>
      <c r="F5486" s="12" t="s">
        <v>1898</v>
      </c>
      <c r="G5486" s="2" t="s">
        <v>23</v>
      </c>
      <c r="H5486" s="2" t="s">
        <v>7</v>
      </c>
      <c r="I5486" s="2" t="s">
        <v>7</v>
      </c>
      <c r="J5486" s="17">
        <v>126.53</v>
      </c>
      <c r="K5486" s="3" t="s">
        <v>1854</v>
      </c>
      <c r="L5486" s="30">
        <f>IF(M5486="1000 szt.",((J5486/N5486)/1000),IF(M5486="gram",((J5486/N5486)*1000),J5486/N5486))</f>
        <v>0.87868055555555558</v>
      </c>
      <c r="M5486" s="6" t="s">
        <v>19</v>
      </c>
      <c r="N5486" s="11">
        <v>144</v>
      </c>
      <c r="O5486" s="56" t="s">
        <v>1354</v>
      </c>
    </row>
    <row r="5487" spans="1:15" x14ac:dyDescent="0.3">
      <c r="A5487" s="9">
        <v>45887.40625</v>
      </c>
      <c r="B5487" s="2" t="s">
        <v>3</v>
      </c>
      <c r="C5487" s="2" t="s">
        <v>4</v>
      </c>
      <c r="D5487" s="2" t="s">
        <v>1708</v>
      </c>
      <c r="E5487" s="12" t="s">
        <v>71</v>
      </c>
      <c r="F5487" s="12" t="s">
        <v>1898</v>
      </c>
      <c r="G5487" s="2" t="s">
        <v>23</v>
      </c>
      <c r="H5487" s="2" t="s">
        <v>7</v>
      </c>
      <c r="I5487" s="2" t="s">
        <v>7</v>
      </c>
      <c r="J5487" s="17">
        <v>92.26</v>
      </c>
      <c r="K5487" s="3" t="s">
        <v>3326</v>
      </c>
      <c r="L5487" s="30">
        <f>IF(M5487="1000 szt.",((J5487/N5487)/1000),IF(M5487="gram",((J5487/N5487)*1000),J5487/N5487))</f>
        <v>0.87866666666666671</v>
      </c>
      <c r="M5487" s="6" t="s">
        <v>19</v>
      </c>
      <c r="N5487" s="11">
        <v>105</v>
      </c>
      <c r="O5487" s="56" t="s">
        <v>1354</v>
      </c>
    </row>
    <row r="5488" spans="1:15" x14ac:dyDescent="0.3">
      <c r="A5488" s="9">
        <v>45887.40625</v>
      </c>
      <c r="B5488" s="2" t="s">
        <v>3</v>
      </c>
      <c r="C5488" s="2" t="s">
        <v>4</v>
      </c>
      <c r="D5488" s="2" t="s">
        <v>1708</v>
      </c>
      <c r="E5488" s="12" t="s">
        <v>71</v>
      </c>
      <c r="F5488" s="12" t="s">
        <v>1898</v>
      </c>
      <c r="G5488" s="2" t="s">
        <v>23</v>
      </c>
      <c r="H5488" s="2" t="s">
        <v>7</v>
      </c>
      <c r="I5488" s="2" t="s">
        <v>7</v>
      </c>
      <c r="J5488" s="17">
        <v>22.85</v>
      </c>
      <c r="K5488" s="3" t="s">
        <v>3327</v>
      </c>
      <c r="L5488" s="30">
        <f>IF(M5488="1000 szt.",((J5488/N5488)/1000),IF(M5488="gram",((J5488/N5488)*1000),J5488/N5488))</f>
        <v>0.87884615384615394</v>
      </c>
      <c r="M5488" s="6" t="s">
        <v>19</v>
      </c>
      <c r="N5488" s="11">
        <v>26</v>
      </c>
      <c r="O5488" s="56" t="s">
        <v>1354</v>
      </c>
    </row>
    <row r="5489" spans="1:15" x14ac:dyDescent="0.3">
      <c r="A5489" s="9">
        <v>45887.40625</v>
      </c>
      <c r="B5489" s="2" t="s">
        <v>3</v>
      </c>
      <c r="C5489" s="2" t="s">
        <v>4</v>
      </c>
      <c r="D5489" s="2" t="s">
        <v>1708</v>
      </c>
      <c r="E5489" s="12" t="s">
        <v>71</v>
      </c>
      <c r="F5489" s="12" t="s">
        <v>1898</v>
      </c>
      <c r="G5489" s="2" t="s">
        <v>23</v>
      </c>
      <c r="H5489" s="2" t="s">
        <v>29</v>
      </c>
      <c r="I5489" s="2" t="s">
        <v>234</v>
      </c>
      <c r="L5489" s="30">
        <f>IF(M5489="1000 szt.",((J5489/N5489)/1000),IF(M5489="gram",((J5489/N5489)*1000),J5489/N5489))</f>
        <v>0</v>
      </c>
      <c r="M5489" s="6" t="s">
        <v>31</v>
      </c>
      <c r="N5489" s="11">
        <v>1.52E-2</v>
      </c>
      <c r="O5489" s="56" t="s">
        <v>1354</v>
      </c>
    </row>
    <row r="5490" spans="1:15" x14ac:dyDescent="0.3">
      <c r="A5490" s="9">
        <v>45887.40625</v>
      </c>
      <c r="B5490" s="2" t="s">
        <v>3</v>
      </c>
      <c r="C5490" s="2" t="s">
        <v>4</v>
      </c>
      <c r="D5490" s="2" t="s">
        <v>1708</v>
      </c>
      <c r="E5490" s="12" t="s">
        <v>71</v>
      </c>
      <c r="F5490" s="12" t="s">
        <v>1898</v>
      </c>
      <c r="G5490" s="2" t="s">
        <v>23</v>
      </c>
      <c r="H5490" s="2" t="s">
        <v>7</v>
      </c>
      <c r="I5490" s="2" t="s">
        <v>7</v>
      </c>
      <c r="J5490" s="17">
        <v>105.44</v>
      </c>
      <c r="K5490" s="3" t="s">
        <v>3328</v>
      </c>
      <c r="L5490" s="30">
        <f>IF(M5490="1000 szt.",((J5490/N5490)/1000),IF(M5490="gram",((J5490/N5490)*1000),J5490/N5490))</f>
        <v>0.8786666666666666</v>
      </c>
      <c r="M5490" s="6" t="s">
        <v>19</v>
      </c>
      <c r="N5490" s="11">
        <v>120</v>
      </c>
      <c r="O5490" s="56" t="s">
        <v>1354</v>
      </c>
    </row>
    <row r="5491" spans="1:15" x14ac:dyDescent="0.3">
      <c r="A5491" s="9">
        <v>45887.369444444441</v>
      </c>
      <c r="B5491" s="2" t="s">
        <v>3</v>
      </c>
      <c r="C5491" s="2" t="s">
        <v>4</v>
      </c>
      <c r="D5491" s="2" t="s">
        <v>1709</v>
      </c>
      <c r="E5491" s="12" t="s">
        <v>60</v>
      </c>
      <c r="F5491" s="12" t="s">
        <v>1894</v>
      </c>
      <c r="G5491" s="2" t="s">
        <v>23</v>
      </c>
      <c r="H5491" s="2" t="s">
        <v>17</v>
      </c>
      <c r="I5491" s="2" t="s">
        <v>18</v>
      </c>
      <c r="J5491" s="17">
        <v>5</v>
      </c>
      <c r="K5491" s="3" t="s">
        <v>3329</v>
      </c>
      <c r="L5491" s="30">
        <f>IF(M5491="1000 szt.",((J5491/N5491)/1000),IF(M5491="gram",((J5491/N5491)*1000),J5491/N5491))</f>
        <v>5</v>
      </c>
      <c r="M5491" s="6" t="s">
        <v>19</v>
      </c>
      <c r="N5491" s="11">
        <v>1</v>
      </c>
      <c r="O5491" s="56" t="s">
        <v>1354</v>
      </c>
    </row>
    <row r="5492" spans="1:15" x14ac:dyDescent="0.3">
      <c r="A5492" s="9">
        <v>45887.430555555555</v>
      </c>
      <c r="B5492" s="2" t="s">
        <v>27</v>
      </c>
      <c r="C5492" s="2" t="s">
        <v>28</v>
      </c>
      <c r="D5492" s="2" t="s">
        <v>1714</v>
      </c>
      <c r="E5492" s="12" t="s">
        <v>33</v>
      </c>
      <c r="G5492" s="2" t="s">
        <v>27</v>
      </c>
      <c r="H5492" s="2" t="s">
        <v>37</v>
      </c>
      <c r="I5492" s="2" t="s">
        <v>312</v>
      </c>
      <c r="J5492" s="17">
        <v>15000</v>
      </c>
      <c r="K5492" s="3" t="s">
        <v>3330</v>
      </c>
      <c r="L5492" s="30">
        <f>IF(M5492="1000 szt.",((J5492/N5492)/1000),IF(M5492="gram",((J5492/N5492)*1000),J5492/N5492))</f>
        <v>15000</v>
      </c>
      <c r="M5492" s="6" t="s">
        <v>19</v>
      </c>
      <c r="N5492" s="11">
        <v>1</v>
      </c>
      <c r="O5492" s="56" t="s">
        <v>1354</v>
      </c>
    </row>
    <row r="5493" spans="1:15" x14ac:dyDescent="0.3">
      <c r="A5493" s="9">
        <v>45887.704861111109</v>
      </c>
      <c r="B5493" s="2" t="s">
        <v>3</v>
      </c>
      <c r="C5493" s="2" t="s">
        <v>4</v>
      </c>
      <c r="D5493" s="2" t="s">
        <v>1708</v>
      </c>
      <c r="E5493" s="12" t="s">
        <v>71</v>
      </c>
      <c r="F5493" s="12" t="s">
        <v>1898</v>
      </c>
      <c r="G5493" s="2" t="s">
        <v>23</v>
      </c>
      <c r="H5493" s="2" t="s">
        <v>29</v>
      </c>
      <c r="I5493" s="2" t="s">
        <v>234</v>
      </c>
      <c r="J5493" s="17">
        <v>39.69</v>
      </c>
      <c r="K5493" s="3" t="s">
        <v>1113</v>
      </c>
      <c r="L5493" s="30">
        <f>IF(M5493="1000 szt.",((J5493/N5493)/1000),IF(M5493="gram",((J5493/N5493)*1000),J5493/N5493))</f>
        <v>668.18181818181813</v>
      </c>
      <c r="M5493" s="6" t="s">
        <v>31</v>
      </c>
      <c r="N5493" s="11">
        <v>5.9400000000000001E-2</v>
      </c>
      <c r="O5493" s="56" t="s">
        <v>1163</v>
      </c>
    </row>
    <row r="5494" spans="1:15" x14ac:dyDescent="0.3">
      <c r="A5494" s="9">
        <v>45887.333333333336</v>
      </c>
      <c r="B5494" s="2" t="s">
        <v>27</v>
      </c>
      <c r="C5494" s="2" t="s">
        <v>32</v>
      </c>
      <c r="D5494" s="2" t="s">
        <v>1708</v>
      </c>
      <c r="E5494" s="12" t="s">
        <v>174</v>
      </c>
      <c r="G5494" s="2" t="s">
        <v>26</v>
      </c>
      <c r="H5494" s="2" t="s">
        <v>10</v>
      </c>
      <c r="I5494" s="2" t="s">
        <v>219</v>
      </c>
      <c r="J5494" s="17">
        <v>111.2</v>
      </c>
      <c r="L5494" s="30">
        <f>IF(M5494="1000 szt.",((J5494/N5494)/1000),IF(M5494="gram",((J5494/N5494)*1000),J5494/N5494))</f>
        <v>40000</v>
      </c>
      <c r="M5494" s="6" t="s">
        <v>31</v>
      </c>
      <c r="N5494" s="11">
        <v>2.7799999999999999E-3</v>
      </c>
      <c r="O5494" s="56" t="s">
        <v>1166</v>
      </c>
    </row>
    <row r="5495" spans="1:15" x14ac:dyDescent="0.3">
      <c r="A5495" s="9">
        <v>45887.333333333336</v>
      </c>
      <c r="B5495" s="2" t="s">
        <v>27</v>
      </c>
      <c r="C5495" s="2" t="s">
        <v>32</v>
      </c>
      <c r="D5495" s="2" t="s">
        <v>1708</v>
      </c>
      <c r="E5495" s="12" t="s">
        <v>174</v>
      </c>
      <c r="G5495" s="2" t="s">
        <v>26</v>
      </c>
      <c r="H5495" s="2" t="s">
        <v>10</v>
      </c>
      <c r="I5495" s="2" t="s">
        <v>35</v>
      </c>
      <c r="J5495" s="17">
        <v>3661.2</v>
      </c>
      <c r="L5495" s="30">
        <f>IF(M5495="1000 szt.",((J5495/N5495)/1000),IF(M5495="gram",((J5495/N5495)*1000),J5495/N5495))</f>
        <v>40000</v>
      </c>
      <c r="M5495" s="6" t="s">
        <v>31</v>
      </c>
      <c r="N5495" s="11">
        <v>9.153E-2</v>
      </c>
      <c r="O5495" s="56" t="s">
        <v>1166</v>
      </c>
    </row>
    <row r="5496" spans="1:15" x14ac:dyDescent="0.3">
      <c r="A5496" s="9">
        <v>45887.333333333336</v>
      </c>
      <c r="B5496" s="2" t="s">
        <v>27</v>
      </c>
      <c r="C5496" s="2" t="s">
        <v>32</v>
      </c>
      <c r="D5496" s="2" t="s">
        <v>1708</v>
      </c>
      <c r="E5496" s="12" t="s">
        <v>174</v>
      </c>
      <c r="G5496" s="2" t="s">
        <v>26</v>
      </c>
      <c r="H5496" s="2" t="s">
        <v>10</v>
      </c>
      <c r="I5496" s="2" t="s">
        <v>11</v>
      </c>
      <c r="K5496" s="3" t="s">
        <v>3331</v>
      </c>
      <c r="L5496" s="30">
        <f>IF(M5496="1000 szt.",((J5496/N5496)/1000),IF(M5496="gram",((J5496/N5496)*1000),J5496/N5496))</f>
        <v>0</v>
      </c>
      <c r="M5496" s="6" t="s">
        <v>19</v>
      </c>
      <c r="N5496" s="11">
        <v>6</v>
      </c>
      <c r="O5496" s="56" t="s">
        <v>1166</v>
      </c>
    </row>
    <row r="5497" spans="1:15" x14ac:dyDescent="0.3">
      <c r="A5497" s="9">
        <v>45887.418749999997</v>
      </c>
      <c r="B5497" s="2" t="s">
        <v>27</v>
      </c>
      <c r="C5497" s="2" t="s">
        <v>28</v>
      </c>
      <c r="D5497" s="2" t="s">
        <v>1710</v>
      </c>
      <c r="E5497" s="12" t="s">
        <v>167</v>
      </c>
      <c r="G5497" s="2" t="s">
        <v>27</v>
      </c>
      <c r="H5497" s="2" t="s">
        <v>10</v>
      </c>
      <c r="I5497" s="2" t="s">
        <v>35</v>
      </c>
      <c r="J5497" s="17">
        <v>79626.5</v>
      </c>
      <c r="L5497" s="30">
        <f>IF(M5497="1000 szt.",((J5497/N5497)/1000),IF(M5497="gram",((J5497/N5497)*1000),J5497/N5497))</f>
        <v>50000</v>
      </c>
      <c r="M5497" s="6" t="s">
        <v>31</v>
      </c>
      <c r="N5497" s="11">
        <v>1.59253</v>
      </c>
      <c r="O5497" s="56" t="s">
        <v>1354</v>
      </c>
    </row>
    <row r="5498" spans="1:15" x14ac:dyDescent="0.3">
      <c r="A5498" s="9">
        <v>45888.201388888891</v>
      </c>
      <c r="B5498" s="2" t="s">
        <v>9</v>
      </c>
      <c r="C5498" s="2" t="s">
        <v>4</v>
      </c>
      <c r="D5498" s="2" t="s">
        <v>1714</v>
      </c>
      <c r="E5498" s="12" t="s">
        <v>63</v>
      </c>
      <c r="F5498" s="12" t="s">
        <v>1696</v>
      </c>
      <c r="G5498" s="2" t="s">
        <v>16</v>
      </c>
      <c r="H5498" s="2" t="s">
        <v>64</v>
      </c>
      <c r="I5498" s="2" t="s">
        <v>1940</v>
      </c>
      <c r="J5498" s="17">
        <v>400</v>
      </c>
      <c r="K5498" s="3" t="s">
        <v>195</v>
      </c>
      <c r="L5498" s="30">
        <f>IF(M5498="1000 szt.",((J5498/N5498)/1000),IF(M5498="gram",((J5498/N5498)*1000),J5498/N5498))</f>
        <v>400</v>
      </c>
      <c r="M5498" s="6" t="s">
        <v>19</v>
      </c>
      <c r="N5498" s="11">
        <v>1</v>
      </c>
      <c r="O5498" s="56" t="s">
        <v>1354</v>
      </c>
    </row>
    <row r="5499" spans="1:15" x14ac:dyDescent="0.3">
      <c r="A5499" s="9">
        <v>45888.326388888891</v>
      </c>
      <c r="B5499" s="2" t="s">
        <v>3</v>
      </c>
      <c r="C5499" s="2" t="s">
        <v>4</v>
      </c>
      <c r="D5499" s="2" t="s">
        <v>1709</v>
      </c>
      <c r="E5499" s="12" t="s">
        <v>60</v>
      </c>
      <c r="G5499" s="2" t="s">
        <v>23</v>
      </c>
      <c r="H5499" s="2" t="s">
        <v>7</v>
      </c>
      <c r="I5499" s="2" t="s">
        <v>7</v>
      </c>
      <c r="J5499" s="17">
        <v>5.27</v>
      </c>
      <c r="K5499" s="3" t="s">
        <v>3332</v>
      </c>
      <c r="L5499" s="30">
        <f>IF(M5499="1000 szt.",((J5499/N5499)/1000),IF(M5499="gram",((J5499/N5499)*1000),J5499/N5499))</f>
        <v>0.8783333333333333</v>
      </c>
      <c r="M5499" s="6" t="s">
        <v>19</v>
      </c>
      <c r="N5499" s="11">
        <v>6</v>
      </c>
      <c r="O5499" s="56" t="s">
        <v>1354</v>
      </c>
    </row>
    <row r="5500" spans="1:15" x14ac:dyDescent="0.3">
      <c r="A5500" s="9">
        <v>45888.25</v>
      </c>
      <c r="B5500" s="2" t="s">
        <v>27</v>
      </c>
      <c r="C5500" s="2" t="s">
        <v>28</v>
      </c>
      <c r="D5500" s="2" t="s">
        <v>1708</v>
      </c>
      <c r="E5500" s="12" t="s">
        <v>25</v>
      </c>
      <c r="G5500" s="2" t="s">
        <v>27</v>
      </c>
      <c r="H5500" s="2" t="s">
        <v>37</v>
      </c>
      <c r="I5500" s="2" t="s">
        <v>38</v>
      </c>
      <c r="J5500" s="17">
        <v>150000</v>
      </c>
      <c r="K5500" s="3" t="s">
        <v>3333</v>
      </c>
      <c r="L5500" s="30">
        <f>IF(M5500="1000 szt.",((J5500/N5500)/1000),IF(M5500="gram",((J5500/N5500)*1000),J5500/N5500))</f>
        <v>150000</v>
      </c>
      <c r="M5500" s="6" t="s">
        <v>19</v>
      </c>
      <c r="N5500" s="11">
        <v>1</v>
      </c>
      <c r="O5500" s="56" t="s">
        <v>1166</v>
      </c>
    </row>
    <row r="5501" spans="1:15" x14ac:dyDescent="0.3">
      <c r="A5501" s="9">
        <v>45888.652777777781</v>
      </c>
      <c r="B5501" s="2" t="s">
        <v>9</v>
      </c>
      <c r="C5501" s="2" t="s">
        <v>32</v>
      </c>
      <c r="D5501" s="2" t="s">
        <v>1710</v>
      </c>
      <c r="E5501" s="12" t="s">
        <v>167</v>
      </c>
      <c r="G5501" s="2" t="s">
        <v>16</v>
      </c>
      <c r="H5501" s="2" t="s">
        <v>17</v>
      </c>
      <c r="I5501" s="2" t="s">
        <v>18</v>
      </c>
      <c r="J5501" s="17">
        <v>3</v>
      </c>
      <c r="K5501" s="3" t="s">
        <v>3334</v>
      </c>
      <c r="L5501" s="30">
        <f>IF(M5501="1000 szt.",((J5501/N5501)/1000),IF(M5501="gram",((J5501/N5501)*1000),J5501/N5501))</f>
        <v>3</v>
      </c>
      <c r="M5501" s="6" t="s">
        <v>19</v>
      </c>
      <c r="N5501" s="11">
        <v>1</v>
      </c>
      <c r="O5501" s="56" t="s">
        <v>1354</v>
      </c>
    </row>
    <row r="5502" spans="1:15" x14ac:dyDescent="0.3">
      <c r="A5502" s="9">
        <v>45877.708333333336</v>
      </c>
      <c r="B5502" s="2" t="s">
        <v>27</v>
      </c>
      <c r="C5502" s="2" t="s">
        <v>28</v>
      </c>
      <c r="D5502" s="2" t="s">
        <v>1710</v>
      </c>
      <c r="E5502" s="12" t="s">
        <v>167</v>
      </c>
      <c r="G5502" s="2" t="s">
        <v>27</v>
      </c>
      <c r="H5502" s="2" t="s">
        <v>10</v>
      </c>
      <c r="I5502" s="2" t="s">
        <v>11</v>
      </c>
      <c r="J5502" s="17">
        <v>51</v>
      </c>
      <c r="K5502" s="3" t="s">
        <v>1639</v>
      </c>
      <c r="L5502" s="30">
        <f>IF(M5502="1000 szt.",((J5502/N5502)/1000),IF(M5502="gram",((J5502/N5502)*1000),J5502/N5502))</f>
        <v>50000</v>
      </c>
      <c r="M5502" s="6" t="s">
        <v>31</v>
      </c>
      <c r="N5502" s="11">
        <v>1.0200000000000001E-3</v>
      </c>
      <c r="O5502" s="56" t="s">
        <v>1166</v>
      </c>
    </row>
    <row r="5503" spans="1:15" x14ac:dyDescent="0.3">
      <c r="A5503" s="9">
        <v>45877.708333333336</v>
      </c>
      <c r="B5503" s="2" t="s">
        <v>27</v>
      </c>
      <c r="C5503" s="2" t="s">
        <v>28</v>
      </c>
      <c r="D5503" s="2" t="s">
        <v>1710</v>
      </c>
      <c r="E5503" s="12" t="s">
        <v>167</v>
      </c>
      <c r="G5503" s="2" t="s">
        <v>27</v>
      </c>
      <c r="H5503" s="2" t="s">
        <v>10</v>
      </c>
      <c r="I5503" s="2" t="s">
        <v>11</v>
      </c>
      <c r="J5503" s="17">
        <v>36.4</v>
      </c>
      <c r="K5503" s="3" t="s">
        <v>3335</v>
      </c>
      <c r="L5503" s="30">
        <f>IF(M5503="1000 szt.",((J5503/N5503)/1000),IF(M5503="gram",((J5503/N5503)*1000),J5503/N5503))</f>
        <v>34999.999999999993</v>
      </c>
      <c r="M5503" s="6" t="s">
        <v>31</v>
      </c>
      <c r="N5503" s="11">
        <v>1.0400000000000001E-3</v>
      </c>
      <c r="O5503" s="56" t="s">
        <v>1166</v>
      </c>
    </row>
    <row r="5504" spans="1:15" x14ac:dyDescent="0.3">
      <c r="A5504" s="9">
        <v>45877.708333333336</v>
      </c>
      <c r="B5504" s="2" t="s">
        <v>27</v>
      </c>
      <c r="C5504" s="2" t="s">
        <v>28</v>
      </c>
      <c r="D5504" s="2" t="s">
        <v>1710</v>
      </c>
      <c r="E5504" s="12" t="s">
        <v>167</v>
      </c>
      <c r="G5504" s="2" t="s">
        <v>27</v>
      </c>
      <c r="H5504" s="2" t="s">
        <v>10</v>
      </c>
      <c r="I5504" s="2" t="s">
        <v>74</v>
      </c>
      <c r="J5504" s="17">
        <v>2040</v>
      </c>
      <c r="L5504" s="30">
        <f>IF(M5504="1000 szt.",((J5504/N5504)/1000),IF(M5504="gram",((J5504/N5504)*1000),J5504/N5504))</f>
        <v>59999.999999999993</v>
      </c>
      <c r="M5504" s="6" t="s">
        <v>31</v>
      </c>
      <c r="N5504" s="11">
        <v>3.4000000000000002E-2</v>
      </c>
      <c r="O5504" s="56" t="s">
        <v>1166</v>
      </c>
    </row>
    <row r="5505" spans="1:15" x14ac:dyDescent="0.3">
      <c r="A5505" s="9">
        <v>45888.65625</v>
      </c>
      <c r="B5505" s="2" t="s">
        <v>27</v>
      </c>
      <c r="C5505" s="2" t="s">
        <v>32</v>
      </c>
      <c r="D5505" s="2" t="s">
        <v>1711</v>
      </c>
      <c r="E5505" s="12" t="s">
        <v>184</v>
      </c>
      <c r="G5505" s="2" t="s">
        <v>6</v>
      </c>
      <c r="H5505" s="2" t="s">
        <v>7</v>
      </c>
      <c r="I5505" s="2" t="s">
        <v>7</v>
      </c>
      <c r="J5505" s="17">
        <v>105214.34</v>
      </c>
      <c r="L5505" s="30">
        <f>IF(M5505="1000 szt.",((J5505/N5505)/1000),IF(M5505="gram",((J5505/N5505)*1000),J5505/N5505))</f>
        <v>0.87868999498914313</v>
      </c>
      <c r="M5505" s="6" t="s">
        <v>19</v>
      </c>
      <c r="N5505" s="11">
        <v>119740</v>
      </c>
      <c r="O5505" s="56" t="s">
        <v>1354</v>
      </c>
    </row>
    <row r="5506" spans="1:15" x14ac:dyDescent="0.3">
      <c r="A5506" s="9">
        <v>45888.803472222222</v>
      </c>
      <c r="B5506" s="2" t="s">
        <v>27</v>
      </c>
      <c r="C5506" s="2" t="s">
        <v>28</v>
      </c>
      <c r="D5506" s="2" t="s">
        <v>1710</v>
      </c>
      <c r="E5506" s="12" t="s">
        <v>167</v>
      </c>
      <c r="G5506" s="2" t="s">
        <v>27</v>
      </c>
      <c r="H5506" s="2" t="s">
        <v>10</v>
      </c>
      <c r="I5506" s="2" t="s">
        <v>219</v>
      </c>
      <c r="J5506" s="17">
        <v>1335.43</v>
      </c>
      <c r="L5506" s="30">
        <f>IF(M5506="1000 szt.",((J5506/N5506)/1000),IF(M5506="gram",((J5506/N5506)*1000),J5506/N5506))</f>
        <v>35000.131044424059</v>
      </c>
      <c r="M5506" s="6" t="s">
        <v>31</v>
      </c>
      <c r="N5506" s="11">
        <v>3.8155000000000001E-2</v>
      </c>
      <c r="O5506" s="56" t="s">
        <v>1166</v>
      </c>
    </row>
    <row r="5507" spans="1:15" x14ac:dyDescent="0.3">
      <c r="A5507" s="9">
        <v>45888.628472222219</v>
      </c>
      <c r="B5507" s="2" t="s">
        <v>27</v>
      </c>
      <c r="C5507" s="2" t="s">
        <v>32</v>
      </c>
      <c r="D5507" s="2" t="s">
        <v>1714</v>
      </c>
      <c r="E5507" s="12" t="s">
        <v>261</v>
      </c>
      <c r="G5507" s="2" t="s">
        <v>34</v>
      </c>
      <c r="H5507" s="2" t="s">
        <v>10</v>
      </c>
      <c r="I5507" s="37" t="s">
        <v>1889</v>
      </c>
      <c r="J5507" s="17">
        <v>5880</v>
      </c>
      <c r="K5507" s="3" t="s">
        <v>3336</v>
      </c>
      <c r="L5507" s="30">
        <f>IF(M5507="1000 szt.",((J5507/N5507)/1000),IF(M5507="gram",((J5507/N5507)*1000),J5507/N5507))</f>
        <v>980</v>
      </c>
      <c r="M5507" s="6" t="s">
        <v>19</v>
      </c>
      <c r="N5507" s="11">
        <v>6</v>
      </c>
      <c r="O5507" s="56" t="s">
        <v>1354</v>
      </c>
    </row>
    <row r="5508" spans="1:15" x14ac:dyDescent="0.3">
      <c r="A5508" s="9">
        <v>45889.395833333336</v>
      </c>
      <c r="B5508" s="2" t="s">
        <v>3</v>
      </c>
      <c r="C5508" s="2" t="s">
        <v>4</v>
      </c>
      <c r="D5508" s="2" t="s">
        <v>1709</v>
      </c>
      <c r="E5508" s="12" t="s">
        <v>103</v>
      </c>
      <c r="F5508" s="12" t="s">
        <v>1897</v>
      </c>
      <c r="G5508" s="2" t="s">
        <v>23</v>
      </c>
      <c r="H5508" s="2" t="s">
        <v>17</v>
      </c>
      <c r="I5508" s="2" t="s">
        <v>18</v>
      </c>
      <c r="J5508" s="17">
        <v>10</v>
      </c>
      <c r="K5508" s="3" t="s">
        <v>3337</v>
      </c>
      <c r="L5508" s="30">
        <f>IF(M5508="1000 szt.",((J5508/N5508)/1000),IF(M5508="gram",((J5508/N5508)*1000),J5508/N5508))</f>
        <v>2.5</v>
      </c>
      <c r="M5508" s="6" t="s">
        <v>19</v>
      </c>
      <c r="N5508" s="11">
        <v>4</v>
      </c>
      <c r="O5508" s="56" t="s">
        <v>1354</v>
      </c>
    </row>
    <row r="5509" spans="1:15" x14ac:dyDescent="0.3">
      <c r="A5509" s="9">
        <v>45889.40625</v>
      </c>
      <c r="B5509" s="2" t="s">
        <v>3</v>
      </c>
      <c r="C5509" s="2" t="s">
        <v>4</v>
      </c>
      <c r="D5509" s="2" t="s">
        <v>1709</v>
      </c>
      <c r="E5509" s="12" t="s">
        <v>103</v>
      </c>
      <c r="F5509" s="12" t="s">
        <v>1897</v>
      </c>
      <c r="G5509" s="2" t="s">
        <v>23</v>
      </c>
      <c r="H5509" s="2" t="s">
        <v>17</v>
      </c>
      <c r="I5509" s="2" t="s">
        <v>18</v>
      </c>
      <c r="J5509" s="17">
        <v>2.5</v>
      </c>
      <c r="K5509" s="3" t="s">
        <v>3338</v>
      </c>
      <c r="L5509" s="30">
        <f>IF(M5509="1000 szt.",((J5509/N5509)/1000),IF(M5509="gram",((J5509/N5509)*1000),J5509/N5509))</f>
        <v>2.5</v>
      </c>
      <c r="M5509" s="6" t="s">
        <v>19</v>
      </c>
      <c r="N5509" s="11">
        <v>1</v>
      </c>
      <c r="O5509" s="56" t="s">
        <v>1354</v>
      </c>
    </row>
    <row r="5510" spans="1:15" x14ac:dyDescent="0.3">
      <c r="A5510" s="9">
        <v>45889.4375</v>
      </c>
      <c r="B5510" s="2" t="s">
        <v>3</v>
      </c>
      <c r="C5510" s="2" t="s">
        <v>4</v>
      </c>
      <c r="D5510" s="2" t="s">
        <v>1709</v>
      </c>
      <c r="E5510" s="12" t="s">
        <v>103</v>
      </c>
      <c r="G5510" s="2" t="s">
        <v>23</v>
      </c>
      <c r="H5510" s="2" t="s">
        <v>17</v>
      </c>
      <c r="I5510" s="2" t="s">
        <v>18</v>
      </c>
      <c r="J5510" s="17">
        <v>2.5</v>
      </c>
      <c r="K5510" s="3" t="s">
        <v>3339</v>
      </c>
      <c r="L5510" s="30">
        <f>IF(M5510="1000 szt.",((J5510/N5510)/1000),IF(M5510="gram",((J5510/N5510)*1000),J5510/N5510))</f>
        <v>2.5</v>
      </c>
      <c r="M5510" s="6" t="s">
        <v>19</v>
      </c>
      <c r="N5510" s="11">
        <v>1</v>
      </c>
      <c r="O5510" s="56" t="s">
        <v>1354</v>
      </c>
    </row>
    <row r="5511" spans="1:15" x14ac:dyDescent="0.3">
      <c r="A5511" s="9">
        <v>45889.583333333336</v>
      </c>
      <c r="B5511" s="2" t="s">
        <v>9</v>
      </c>
      <c r="C5511" s="2" t="s">
        <v>4</v>
      </c>
      <c r="D5511" s="2" t="s">
        <v>1709</v>
      </c>
      <c r="E5511" s="12" t="s">
        <v>103</v>
      </c>
      <c r="F5511" s="12" t="s">
        <v>1897</v>
      </c>
      <c r="G5511" s="2" t="s">
        <v>23</v>
      </c>
      <c r="H5511" s="2" t="s">
        <v>11</v>
      </c>
      <c r="I5511" s="2" t="s">
        <v>11</v>
      </c>
      <c r="J5511" s="17">
        <v>2000</v>
      </c>
      <c r="K5511" s="3" t="s">
        <v>3340</v>
      </c>
      <c r="L5511" s="30">
        <f>IF(M5511="1000 szt.",((J5511/N5511)/1000),IF(M5511="gram",((J5511/N5511)*1000),J5511/N5511))</f>
        <v>2000</v>
      </c>
      <c r="M5511" s="6" t="s">
        <v>19</v>
      </c>
      <c r="N5511" s="11">
        <v>1</v>
      </c>
      <c r="O5511" s="56" t="s">
        <v>1354</v>
      </c>
    </row>
    <row r="5512" spans="1:15" x14ac:dyDescent="0.3">
      <c r="A5512" s="9">
        <v>45889.583333333336</v>
      </c>
      <c r="B5512" s="2" t="s">
        <v>9</v>
      </c>
      <c r="C5512" s="2" t="s">
        <v>4</v>
      </c>
      <c r="D5512" s="2" t="s">
        <v>1709</v>
      </c>
      <c r="E5512" s="12" t="s">
        <v>103</v>
      </c>
      <c r="F5512" s="12" t="s">
        <v>1897</v>
      </c>
      <c r="G5512" s="2" t="s">
        <v>23</v>
      </c>
      <c r="H5512" s="2" t="s">
        <v>11</v>
      </c>
      <c r="I5512" s="2" t="s">
        <v>11</v>
      </c>
      <c r="J5512" s="17">
        <v>10000</v>
      </c>
      <c r="K5512" s="3" t="s">
        <v>3341</v>
      </c>
      <c r="L5512" s="30">
        <f>IF(M5512="1000 szt.",((J5512/N5512)/1000),IF(M5512="gram",((J5512/N5512)*1000),J5512/N5512))</f>
        <v>10000</v>
      </c>
      <c r="M5512" s="6" t="s">
        <v>19</v>
      </c>
      <c r="N5512" s="11">
        <v>1</v>
      </c>
      <c r="O5512" s="56" t="s">
        <v>1354</v>
      </c>
    </row>
    <row r="5513" spans="1:15" x14ac:dyDescent="0.3">
      <c r="A5513" s="9">
        <v>45889.667361111111</v>
      </c>
      <c r="B5513" s="2" t="s">
        <v>9</v>
      </c>
      <c r="C5513" s="2" t="s">
        <v>4</v>
      </c>
      <c r="D5513" s="2" t="s">
        <v>1713</v>
      </c>
      <c r="E5513" s="12" t="s">
        <v>3895</v>
      </c>
      <c r="F5513" s="12" t="s">
        <v>1908</v>
      </c>
      <c r="G5513" s="2" t="s">
        <v>16</v>
      </c>
      <c r="H5513" s="2" t="s">
        <v>17</v>
      </c>
      <c r="I5513" s="2" t="s">
        <v>18</v>
      </c>
      <c r="K5513" s="3" t="s">
        <v>3342</v>
      </c>
      <c r="L5513" s="30">
        <f>IF(M5513="1000 szt.",((J5513/N5513)/1000),IF(M5513="gram",((J5513/N5513)*1000),J5513/N5513))</f>
        <v>0</v>
      </c>
      <c r="M5513" s="6" t="s">
        <v>19</v>
      </c>
      <c r="N5513" s="11">
        <v>1</v>
      </c>
      <c r="O5513" s="56" t="s">
        <v>1354</v>
      </c>
    </row>
    <row r="5514" spans="1:15" x14ac:dyDescent="0.3">
      <c r="A5514" s="9">
        <v>45889.368055555555</v>
      </c>
      <c r="B5514" s="2" t="s">
        <v>27</v>
      </c>
      <c r="C5514" s="2" t="s">
        <v>28</v>
      </c>
      <c r="D5514" s="2" t="s">
        <v>1710</v>
      </c>
      <c r="E5514" s="12" t="s">
        <v>1926</v>
      </c>
      <c r="G5514" s="2" t="s">
        <v>27</v>
      </c>
      <c r="H5514" s="2" t="s">
        <v>10</v>
      </c>
      <c r="I5514" s="2" t="s">
        <v>11</v>
      </c>
      <c r="J5514" s="17">
        <v>100</v>
      </c>
      <c r="K5514" s="3" t="s">
        <v>3343</v>
      </c>
      <c r="L5514" s="30">
        <f>IF(M5514="1000 szt.",((J5514/N5514)/1000),IF(M5514="gram",((J5514/N5514)*1000),J5514/N5514))</f>
        <v>200000</v>
      </c>
      <c r="M5514" s="6" t="s">
        <v>31</v>
      </c>
      <c r="N5514" s="11">
        <v>5.0000000000000001E-4</v>
      </c>
      <c r="O5514" s="56" t="s">
        <v>1354</v>
      </c>
    </row>
    <row r="5515" spans="1:15" ht="20.399999999999999" x14ac:dyDescent="0.3">
      <c r="A5515" s="9">
        <v>45889.720833333333</v>
      </c>
      <c r="B5515" s="2" t="s">
        <v>9</v>
      </c>
      <c r="C5515" s="2" t="s">
        <v>32</v>
      </c>
      <c r="D5515" s="2" t="s">
        <v>1710</v>
      </c>
      <c r="E5515" s="12" t="s">
        <v>167</v>
      </c>
      <c r="G5515" s="2" t="s">
        <v>16</v>
      </c>
      <c r="H5515" s="2" t="s">
        <v>17</v>
      </c>
      <c r="I5515" s="2" t="s">
        <v>18</v>
      </c>
      <c r="J5515" s="17">
        <v>1</v>
      </c>
      <c r="K5515" s="3" t="s">
        <v>3344</v>
      </c>
      <c r="L5515" s="30">
        <f>IF(M5515="1000 szt.",((J5515/N5515)/1000),IF(M5515="gram",((J5515/N5515)*1000),J5515/N5515))</f>
        <v>1</v>
      </c>
      <c r="M5515" s="6" t="s">
        <v>19</v>
      </c>
      <c r="N5515" s="11">
        <v>1</v>
      </c>
      <c r="O5515" s="56" t="s">
        <v>1354</v>
      </c>
    </row>
    <row r="5516" spans="1:15" x14ac:dyDescent="0.3">
      <c r="A5516" s="9">
        <v>45890.003472222219</v>
      </c>
      <c r="B5516" s="2" t="s">
        <v>3</v>
      </c>
      <c r="C5516" s="2" t="s">
        <v>4</v>
      </c>
      <c r="D5516" s="2" t="s">
        <v>1708</v>
      </c>
      <c r="E5516" s="12" t="s">
        <v>25</v>
      </c>
      <c r="F5516" s="12" t="s">
        <v>1901</v>
      </c>
      <c r="G5516" s="2" t="s">
        <v>26</v>
      </c>
      <c r="H5516" s="2" t="s">
        <v>7</v>
      </c>
      <c r="I5516" s="2" t="s">
        <v>7</v>
      </c>
      <c r="J5516" s="17">
        <v>439.35</v>
      </c>
      <c r="L5516" s="30">
        <f>IF(M5516="1000 szt.",((J5516/N5516)/1000),IF(M5516="gram",((J5516/N5516)*1000),J5516/N5516))</f>
        <v>0.87870000000000004</v>
      </c>
      <c r="M5516" s="6" t="s">
        <v>19</v>
      </c>
      <c r="N5516" s="11">
        <v>500</v>
      </c>
      <c r="O5516" s="56" t="s">
        <v>1164</v>
      </c>
    </row>
    <row r="5517" spans="1:15" x14ac:dyDescent="0.3">
      <c r="A5517" s="9">
        <v>45890.003472222219</v>
      </c>
      <c r="B5517" s="2" t="s">
        <v>3</v>
      </c>
      <c r="C5517" s="2" t="s">
        <v>4</v>
      </c>
      <c r="D5517" s="2" t="s">
        <v>1708</v>
      </c>
      <c r="E5517" s="12" t="s">
        <v>25</v>
      </c>
      <c r="F5517" s="12" t="s">
        <v>1901</v>
      </c>
      <c r="G5517" s="2" t="s">
        <v>26</v>
      </c>
      <c r="H5517" s="2" t="s">
        <v>11</v>
      </c>
      <c r="I5517" s="2" t="s">
        <v>11</v>
      </c>
      <c r="J5517" s="17">
        <v>5057.7700000000004</v>
      </c>
      <c r="K5517" s="3" t="s">
        <v>3345</v>
      </c>
      <c r="L5517" s="30">
        <f>IF(M5517="1000 szt.",((J5517/N5517)/1000),IF(M5517="gram",((J5517/N5517)*1000),J5517/N5517))</f>
        <v>878.95486853309706</v>
      </c>
      <c r="M5517" s="6" t="s">
        <v>31</v>
      </c>
      <c r="N5517" s="11">
        <v>5.7542999999999997</v>
      </c>
      <c r="O5517" s="56" t="s">
        <v>1164</v>
      </c>
    </row>
    <row r="5518" spans="1:15" x14ac:dyDescent="0.3">
      <c r="A5518" s="9">
        <v>45889.833333333336</v>
      </c>
      <c r="B5518" s="2" t="s">
        <v>3</v>
      </c>
      <c r="C5518" s="2" t="s">
        <v>4</v>
      </c>
      <c r="D5518" s="2" t="s">
        <v>1709</v>
      </c>
      <c r="E5518" s="12" t="s">
        <v>60</v>
      </c>
      <c r="F5518" s="12" t="s">
        <v>1904</v>
      </c>
      <c r="G5518" s="2" t="s">
        <v>23</v>
      </c>
      <c r="H5518" s="2" t="s">
        <v>7</v>
      </c>
      <c r="I5518" s="2" t="s">
        <v>7</v>
      </c>
      <c r="J5518" s="17">
        <v>175.74</v>
      </c>
      <c r="K5518" s="3" t="s">
        <v>3346</v>
      </c>
      <c r="L5518" s="30">
        <f>IF(M5518="1000 szt.",((J5518/N5518)/1000),IF(M5518="gram",((J5518/N5518)*1000),J5518/N5518))</f>
        <v>0.87870000000000004</v>
      </c>
      <c r="M5518" s="6" t="s">
        <v>19</v>
      </c>
      <c r="N5518" s="11">
        <v>200</v>
      </c>
      <c r="O5518" s="56" t="s">
        <v>1163</v>
      </c>
    </row>
    <row r="5519" spans="1:15" x14ac:dyDescent="0.3">
      <c r="A5519" s="9">
        <v>45889.833333333336</v>
      </c>
      <c r="B5519" s="2" t="s">
        <v>3</v>
      </c>
      <c r="C5519" s="2" t="s">
        <v>4</v>
      </c>
      <c r="D5519" s="2" t="s">
        <v>1709</v>
      </c>
      <c r="E5519" s="12" t="s">
        <v>60</v>
      </c>
      <c r="F5519" s="12" t="s">
        <v>1904</v>
      </c>
      <c r="G5519" s="2" t="s">
        <v>23</v>
      </c>
      <c r="H5519" s="2" t="s">
        <v>7</v>
      </c>
      <c r="I5519" s="2" t="s">
        <v>7</v>
      </c>
      <c r="J5519" s="17">
        <v>17.57</v>
      </c>
      <c r="K5519" s="3" t="s">
        <v>978</v>
      </c>
      <c r="L5519" s="30">
        <f>IF(M5519="1000 szt.",((J5519/N5519)/1000),IF(M5519="gram",((J5519/N5519)*1000),J5519/N5519))</f>
        <v>0.87850000000000006</v>
      </c>
      <c r="M5519" s="6" t="s">
        <v>19</v>
      </c>
      <c r="N5519" s="11">
        <v>20</v>
      </c>
      <c r="O5519" s="56" t="s">
        <v>1163</v>
      </c>
    </row>
    <row r="5520" spans="1:15" x14ac:dyDescent="0.3">
      <c r="A5520" s="9">
        <v>45889.270833333336</v>
      </c>
      <c r="B5520" s="2" t="s">
        <v>27</v>
      </c>
      <c r="C5520" s="2" t="s">
        <v>28</v>
      </c>
      <c r="D5520" s="2" t="s">
        <v>1711</v>
      </c>
      <c r="E5520" s="12" t="s">
        <v>100</v>
      </c>
      <c r="G5520" s="2" t="s">
        <v>27</v>
      </c>
      <c r="H5520" s="2" t="s">
        <v>78</v>
      </c>
      <c r="I5520" s="2" t="s">
        <v>79</v>
      </c>
      <c r="J5520" s="17">
        <v>4950</v>
      </c>
      <c r="L5520" s="30">
        <f>IF(M5520="1000 szt.",((J5520/N5520)/1000),IF(M5520="gram",((J5520/N5520)*1000),J5520/N5520))</f>
        <v>1</v>
      </c>
      <c r="M5520" s="6" t="s">
        <v>19</v>
      </c>
      <c r="N5520" s="11">
        <v>4950</v>
      </c>
      <c r="O5520" s="56" t="s">
        <v>1354</v>
      </c>
    </row>
    <row r="5521" spans="1:15" x14ac:dyDescent="0.3">
      <c r="A5521" s="9">
        <v>45889.270833333336</v>
      </c>
      <c r="B5521" s="2" t="s">
        <v>27</v>
      </c>
      <c r="C5521" s="2" t="s">
        <v>28</v>
      </c>
      <c r="D5521" s="2" t="s">
        <v>1711</v>
      </c>
      <c r="E5521" s="12" t="s">
        <v>100</v>
      </c>
      <c r="G5521" s="2" t="s">
        <v>27</v>
      </c>
      <c r="H5521" s="2" t="s">
        <v>10</v>
      </c>
      <c r="I5521" s="2" t="s">
        <v>219</v>
      </c>
      <c r="J5521" s="17">
        <v>1200.8</v>
      </c>
      <c r="L5521" s="30">
        <f>IF(M5521="1000 szt.",((J5521/N5521)/1000),IF(M5521="gram",((J5521/N5521)*1000),J5521/N5521))</f>
        <v>80000</v>
      </c>
      <c r="M5521" s="6" t="s">
        <v>31</v>
      </c>
      <c r="N5521" s="11">
        <v>1.5009999999999999E-2</v>
      </c>
      <c r="O5521" s="56" t="s">
        <v>1354</v>
      </c>
    </row>
    <row r="5522" spans="1:15" x14ac:dyDescent="0.3">
      <c r="A5522" s="9">
        <v>45889.270833333336</v>
      </c>
      <c r="B5522" s="2" t="s">
        <v>27</v>
      </c>
      <c r="C5522" s="2" t="s">
        <v>28</v>
      </c>
      <c r="D5522" s="2" t="s">
        <v>1711</v>
      </c>
      <c r="E5522" s="12" t="s">
        <v>100</v>
      </c>
      <c r="G5522" s="2" t="s">
        <v>27</v>
      </c>
      <c r="H5522" s="2" t="s">
        <v>10</v>
      </c>
      <c r="I5522" s="2" t="s">
        <v>200</v>
      </c>
      <c r="J5522" s="17">
        <v>1820</v>
      </c>
      <c r="L5522" s="30">
        <f>IF(M5522="1000 szt.",((J5522/N5522)/1000),IF(M5522="gram",((J5522/N5522)*1000),J5522/N5522))</f>
        <v>400000</v>
      </c>
      <c r="M5522" s="6" t="s">
        <v>31</v>
      </c>
      <c r="N5522" s="11">
        <v>4.5500000000000002E-3</v>
      </c>
      <c r="O5522" s="56" t="s">
        <v>1354</v>
      </c>
    </row>
    <row r="5523" spans="1:15" x14ac:dyDescent="0.3">
      <c r="A5523" s="9">
        <v>45889.270833333336</v>
      </c>
      <c r="B5523" s="2" t="s">
        <v>27</v>
      </c>
      <c r="C5523" s="2" t="s">
        <v>28</v>
      </c>
      <c r="D5523" s="2" t="s">
        <v>1711</v>
      </c>
      <c r="E5523" s="12" t="s">
        <v>100</v>
      </c>
      <c r="G5523" s="2" t="s">
        <v>27</v>
      </c>
      <c r="H5523" s="2" t="s">
        <v>10</v>
      </c>
      <c r="I5523" s="2" t="s">
        <v>11</v>
      </c>
      <c r="K5523" s="3" t="s">
        <v>3347</v>
      </c>
      <c r="L5523" s="30">
        <f>IF(M5523="1000 szt.",((J5523/N5523)/1000),IF(M5523="gram",((J5523/N5523)*1000),J5523/N5523))</f>
        <v>0</v>
      </c>
      <c r="M5523" s="6" t="s">
        <v>31</v>
      </c>
      <c r="N5523" s="11">
        <v>0.25700000000000001</v>
      </c>
      <c r="O5523" s="56" t="s">
        <v>1354</v>
      </c>
    </row>
    <row r="5524" spans="1:15" x14ac:dyDescent="0.3">
      <c r="A5524" s="9">
        <v>45890.458333333336</v>
      </c>
      <c r="B5524" s="2" t="s">
        <v>27</v>
      </c>
      <c r="C5524" s="2" t="s">
        <v>32</v>
      </c>
      <c r="D5524" s="2" t="s">
        <v>1709</v>
      </c>
      <c r="E5524" s="12" t="s">
        <v>138</v>
      </c>
      <c r="G5524" s="2" t="s">
        <v>23</v>
      </c>
      <c r="H5524" s="2" t="s">
        <v>7</v>
      </c>
      <c r="I5524" s="2" t="s">
        <v>7</v>
      </c>
      <c r="J5524" s="17">
        <v>1282.8900000000001</v>
      </c>
      <c r="L5524" s="30">
        <f>IF(M5524="1000 szt.",((J5524/N5524)/1000),IF(M5524="gram",((J5524/N5524)*1000),J5524/N5524))</f>
        <v>0.8786917808219179</v>
      </c>
      <c r="M5524" s="6" t="s">
        <v>19</v>
      </c>
      <c r="N5524" s="11">
        <v>1460</v>
      </c>
      <c r="O5524" s="56" t="s">
        <v>1354</v>
      </c>
    </row>
    <row r="5525" spans="1:15" x14ac:dyDescent="0.3">
      <c r="A5525" s="9">
        <v>45890.377083333333</v>
      </c>
      <c r="B5525" s="2" t="s">
        <v>9</v>
      </c>
      <c r="C5525" s="2" t="s">
        <v>4</v>
      </c>
      <c r="D5525" s="2" t="s">
        <v>1709</v>
      </c>
      <c r="E5525" s="12" t="s">
        <v>60</v>
      </c>
      <c r="F5525" s="12" t="s">
        <v>1894</v>
      </c>
      <c r="G5525" s="2" t="s">
        <v>23</v>
      </c>
      <c r="H5525" s="2" t="s">
        <v>37</v>
      </c>
      <c r="I5525" s="2" t="s">
        <v>1942</v>
      </c>
      <c r="J5525" s="17">
        <v>15000</v>
      </c>
      <c r="K5525" s="3" t="s">
        <v>3348</v>
      </c>
      <c r="L5525" s="30">
        <f>IF(M5525="1000 szt.",((J5525/N5525)/1000),IF(M5525="gram",((J5525/N5525)*1000),J5525/N5525))</f>
        <v>15000</v>
      </c>
      <c r="M5525" s="6" t="s">
        <v>19</v>
      </c>
      <c r="N5525" s="11">
        <v>1</v>
      </c>
      <c r="O5525" s="56" t="s">
        <v>1354</v>
      </c>
    </row>
    <row r="5526" spans="1:15" x14ac:dyDescent="0.3">
      <c r="A5526" s="9">
        <v>45890.377083333333</v>
      </c>
      <c r="B5526" s="2" t="s">
        <v>9</v>
      </c>
      <c r="C5526" s="2" t="s">
        <v>4</v>
      </c>
      <c r="D5526" s="2" t="s">
        <v>1709</v>
      </c>
      <c r="E5526" s="12" t="s">
        <v>60</v>
      </c>
      <c r="F5526" s="12" t="s">
        <v>1894</v>
      </c>
      <c r="G5526" s="2" t="s">
        <v>23</v>
      </c>
      <c r="H5526" s="2" t="s">
        <v>37</v>
      </c>
      <c r="I5526" s="2" t="s">
        <v>1942</v>
      </c>
      <c r="J5526" s="17">
        <v>18000</v>
      </c>
      <c r="K5526" s="3" t="s">
        <v>3349</v>
      </c>
      <c r="L5526" s="30">
        <f>IF(M5526="1000 szt.",((J5526/N5526)/1000),IF(M5526="gram",((J5526/N5526)*1000),J5526/N5526))</f>
        <v>18000</v>
      </c>
      <c r="M5526" s="6" t="s">
        <v>19</v>
      </c>
      <c r="N5526" s="11">
        <v>1</v>
      </c>
      <c r="O5526" s="56" t="s">
        <v>1354</v>
      </c>
    </row>
    <row r="5527" spans="1:15" x14ac:dyDescent="0.3">
      <c r="A5527" s="9">
        <v>45890.729166666664</v>
      </c>
      <c r="B5527" s="2" t="s">
        <v>3</v>
      </c>
      <c r="C5527" s="2" t="s">
        <v>4</v>
      </c>
      <c r="D5527" s="2" t="s">
        <v>1714</v>
      </c>
      <c r="E5527" s="12" t="s">
        <v>63</v>
      </c>
      <c r="G5527" s="2" t="s">
        <v>16</v>
      </c>
      <c r="H5527" s="2" t="s">
        <v>64</v>
      </c>
      <c r="I5527" s="2" t="s">
        <v>1940</v>
      </c>
      <c r="J5527" s="17">
        <v>40</v>
      </c>
      <c r="K5527" s="3" t="s">
        <v>122</v>
      </c>
      <c r="L5527" s="30">
        <f>IF(M5527="1000 szt.",((J5527/N5527)/1000),IF(M5527="gram",((J5527/N5527)*1000),J5527/N5527))</f>
        <v>40</v>
      </c>
      <c r="M5527" s="6" t="s">
        <v>19</v>
      </c>
      <c r="N5527" s="11">
        <v>1</v>
      </c>
      <c r="O5527" s="56" t="s">
        <v>1354</v>
      </c>
    </row>
    <row r="5528" spans="1:15" x14ac:dyDescent="0.3">
      <c r="A5528" s="9">
        <v>45890.597222222219</v>
      </c>
      <c r="B5528" s="2" t="s">
        <v>3</v>
      </c>
      <c r="C5528" s="2" t="s">
        <v>4</v>
      </c>
      <c r="D5528" s="2" t="s">
        <v>1714</v>
      </c>
      <c r="E5528" s="12" t="s">
        <v>1907</v>
      </c>
      <c r="F5528" s="12" t="s">
        <v>1927</v>
      </c>
      <c r="G5528" s="2" t="s">
        <v>34</v>
      </c>
      <c r="H5528" s="2" t="s">
        <v>29</v>
      </c>
      <c r="I5528" s="2" t="s">
        <v>134</v>
      </c>
      <c r="J5528" s="17">
        <v>34551.9</v>
      </c>
      <c r="L5528" s="30">
        <f>IF(M5528="1000 szt.",((J5528/N5528)/1000),IF(M5528="gram",((J5528/N5528)*1000),J5528/N5528))</f>
        <v>20.100000000000001</v>
      </c>
      <c r="M5528" s="6" t="s">
        <v>31</v>
      </c>
      <c r="N5528" s="11">
        <v>1719</v>
      </c>
      <c r="O5528" s="56" t="s">
        <v>1888</v>
      </c>
    </row>
    <row r="5529" spans="1:15" x14ac:dyDescent="0.3">
      <c r="A5529" s="9">
        <v>45891.103472222225</v>
      </c>
      <c r="B5529" s="2" t="s">
        <v>9</v>
      </c>
      <c r="C5529" s="2" t="s">
        <v>4</v>
      </c>
      <c r="D5529" s="2" t="s">
        <v>1709</v>
      </c>
      <c r="E5529" s="12" t="s">
        <v>60</v>
      </c>
      <c r="F5529" s="12" t="s">
        <v>1894</v>
      </c>
      <c r="G5529" s="2" t="s">
        <v>23</v>
      </c>
      <c r="H5529" s="2" t="s">
        <v>11</v>
      </c>
      <c r="I5529" s="2" t="s">
        <v>126</v>
      </c>
      <c r="J5529" s="17">
        <v>4500</v>
      </c>
      <c r="K5529" s="3" t="s">
        <v>3350</v>
      </c>
      <c r="L5529" s="30">
        <f>IF(M5529="1000 szt.",((J5529/N5529)/1000),IF(M5529="gram",((J5529/N5529)*1000),J5529/N5529))</f>
        <v>4500</v>
      </c>
      <c r="M5529" s="6" t="s">
        <v>19</v>
      </c>
      <c r="N5529" s="11">
        <v>1</v>
      </c>
      <c r="O5529" s="56" t="s">
        <v>1354</v>
      </c>
    </row>
    <row r="5530" spans="1:15" x14ac:dyDescent="0.3">
      <c r="A5530" s="9">
        <v>45891.103472222225</v>
      </c>
      <c r="B5530" s="2" t="s">
        <v>9</v>
      </c>
      <c r="C5530" s="2" t="s">
        <v>4</v>
      </c>
      <c r="D5530" s="2" t="s">
        <v>1709</v>
      </c>
      <c r="E5530" s="12" t="s">
        <v>60</v>
      </c>
      <c r="F5530" s="12" t="s">
        <v>1894</v>
      </c>
      <c r="G5530" s="2" t="s">
        <v>23</v>
      </c>
      <c r="H5530" s="2" t="s">
        <v>11</v>
      </c>
      <c r="I5530" s="2" t="s">
        <v>126</v>
      </c>
      <c r="J5530" s="17">
        <v>4500</v>
      </c>
      <c r="K5530" s="3" t="s">
        <v>3351</v>
      </c>
      <c r="L5530" s="30">
        <f>IF(M5530="1000 szt.",((J5530/N5530)/1000),IF(M5530="gram",((J5530/N5530)*1000),J5530/N5530))</f>
        <v>4500</v>
      </c>
      <c r="M5530" s="6" t="s">
        <v>19</v>
      </c>
      <c r="N5530" s="11">
        <v>1</v>
      </c>
      <c r="O5530" s="56" t="s">
        <v>1354</v>
      </c>
    </row>
    <row r="5531" spans="1:15" x14ac:dyDescent="0.3">
      <c r="A5531" s="9">
        <v>45891.103472222225</v>
      </c>
      <c r="B5531" s="2" t="s">
        <v>9</v>
      </c>
      <c r="C5531" s="2" t="s">
        <v>4</v>
      </c>
      <c r="D5531" s="2" t="s">
        <v>1709</v>
      </c>
      <c r="E5531" s="12" t="s">
        <v>60</v>
      </c>
      <c r="F5531" s="12" t="s">
        <v>1894</v>
      </c>
      <c r="G5531" s="2" t="s">
        <v>23</v>
      </c>
      <c r="H5531" s="2" t="s">
        <v>11</v>
      </c>
      <c r="I5531" s="2" t="s">
        <v>126</v>
      </c>
      <c r="J5531" s="17">
        <v>6000</v>
      </c>
      <c r="K5531" s="3" t="s">
        <v>3352</v>
      </c>
      <c r="L5531" s="30">
        <f>IF(M5531="1000 szt.",((J5531/N5531)/1000),IF(M5531="gram",((J5531/N5531)*1000),J5531/N5531))</f>
        <v>6000</v>
      </c>
      <c r="M5531" s="6" t="s">
        <v>19</v>
      </c>
      <c r="N5531" s="11">
        <v>1</v>
      </c>
      <c r="O5531" s="56" t="s">
        <v>1354</v>
      </c>
    </row>
    <row r="5532" spans="1:15" x14ac:dyDescent="0.3">
      <c r="A5532" s="9">
        <v>45891.103472222225</v>
      </c>
      <c r="B5532" s="2" t="s">
        <v>9</v>
      </c>
      <c r="C5532" s="2" t="s">
        <v>4</v>
      </c>
      <c r="D5532" s="2" t="s">
        <v>1709</v>
      </c>
      <c r="E5532" s="12" t="s">
        <v>60</v>
      </c>
      <c r="F5532" s="12" t="s">
        <v>1894</v>
      </c>
      <c r="G5532" s="2" t="s">
        <v>23</v>
      </c>
      <c r="H5532" s="2" t="s">
        <v>11</v>
      </c>
      <c r="I5532" s="2" t="s">
        <v>126</v>
      </c>
      <c r="J5532" s="17">
        <v>3500</v>
      </c>
      <c r="K5532" s="3" t="s">
        <v>3353</v>
      </c>
      <c r="L5532" s="30">
        <f>IF(M5532="1000 szt.",((J5532/N5532)/1000),IF(M5532="gram",((J5532/N5532)*1000),J5532/N5532))</f>
        <v>3500</v>
      </c>
      <c r="M5532" s="6" t="s">
        <v>19</v>
      </c>
      <c r="N5532" s="11">
        <v>1</v>
      </c>
      <c r="O5532" s="56" t="s">
        <v>1354</v>
      </c>
    </row>
    <row r="5533" spans="1:15" x14ac:dyDescent="0.3">
      <c r="A5533" s="9">
        <v>45891.103472222225</v>
      </c>
      <c r="B5533" s="2" t="s">
        <v>9</v>
      </c>
      <c r="C5533" s="2" t="s">
        <v>4</v>
      </c>
      <c r="D5533" s="2" t="s">
        <v>1709</v>
      </c>
      <c r="E5533" s="12" t="s">
        <v>60</v>
      </c>
      <c r="F5533" s="12" t="s">
        <v>1894</v>
      </c>
      <c r="G5533" s="2" t="s">
        <v>23</v>
      </c>
      <c r="H5533" s="2" t="s">
        <v>11</v>
      </c>
      <c r="I5533" s="2" t="s">
        <v>126</v>
      </c>
      <c r="J5533" s="17">
        <v>3500</v>
      </c>
      <c r="K5533" s="3" t="s">
        <v>3354</v>
      </c>
      <c r="L5533" s="30">
        <f>IF(M5533="1000 szt.",((J5533/N5533)/1000),IF(M5533="gram",((J5533/N5533)*1000),J5533/N5533))</f>
        <v>3500</v>
      </c>
      <c r="M5533" s="6" t="s">
        <v>19</v>
      </c>
      <c r="N5533" s="11">
        <v>1</v>
      </c>
      <c r="O5533" s="56" t="s">
        <v>1354</v>
      </c>
    </row>
    <row r="5534" spans="1:15" x14ac:dyDescent="0.3">
      <c r="A5534" s="9">
        <v>45891.103472222225</v>
      </c>
      <c r="B5534" s="2" t="s">
        <v>9</v>
      </c>
      <c r="C5534" s="2" t="s">
        <v>4</v>
      </c>
      <c r="D5534" s="2" t="s">
        <v>1709</v>
      </c>
      <c r="E5534" s="12" t="s">
        <v>60</v>
      </c>
      <c r="F5534" s="12" t="s">
        <v>1894</v>
      </c>
      <c r="G5534" s="2" t="s">
        <v>23</v>
      </c>
      <c r="H5534" s="2" t="s">
        <v>11</v>
      </c>
      <c r="I5534" s="2" t="s">
        <v>126</v>
      </c>
      <c r="J5534" s="17">
        <v>3500</v>
      </c>
      <c r="K5534" s="3" t="s">
        <v>3355</v>
      </c>
      <c r="L5534" s="30">
        <f>IF(M5534="1000 szt.",((J5534/N5534)/1000),IF(M5534="gram",((J5534/N5534)*1000),J5534/N5534))</f>
        <v>3500</v>
      </c>
      <c r="M5534" s="6" t="s">
        <v>19</v>
      </c>
      <c r="N5534" s="11">
        <v>1</v>
      </c>
      <c r="O5534" s="56" t="s">
        <v>1354</v>
      </c>
    </row>
    <row r="5535" spans="1:15" x14ac:dyDescent="0.3">
      <c r="A5535" s="9">
        <v>45891.103472222225</v>
      </c>
      <c r="B5535" s="2" t="s">
        <v>9</v>
      </c>
      <c r="C5535" s="2" t="s">
        <v>4</v>
      </c>
      <c r="D5535" s="2" t="s">
        <v>1709</v>
      </c>
      <c r="E5535" s="12" t="s">
        <v>60</v>
      </c>
      <c r="F5535" s="12" t="s">
        <v>1894</v>
      </c>
      <c r="G5535" s="2" t="s">
        <v>23</v>
      </c>
      <c r="H5535" s="2" t="s">
        <v>11</v>
      </c>
      <c r="I5535" s="2" t="s">
        <v>126</v>
      </c>
      <c r="J5535" s="17">
        <v>3500</v>
      </c>
      <c r="K5535" s="3" t="s">
        <v>3356</v>
      </c>
      <c r="L5535" s="30">
        <f>IF(M5535="1000 szt.",((J5535/N5535)/1000),IF(M5535="gram",((J5535/N5535)*1000),J5535/N5535))</f>
        <v>3500</v>
      </c>
      <c r="M5535" s="6" t="s">
        <v>19</v>
      </c>
      <c r="N5535" s="11">
        <v>1</v>
      </c>
      <c r="O5535" s="56" t="s">
        <v>1354</v>
      </c>
    </row>
    <row r="5536" spans="1:15" x14ac:dyDescent="0.3">
      <c r="A5536" s="9">
        <v>45891.103472222225</v>
      </c>
      <c r="B5536" s="2" t="s">
        <v>9</v>
      </c>
      <c r="C5536" s="2" t="s">
        <v>4</v>
      </c>
      <c r="D5536" s="2" t="s">
        <v>1709</v>
      </c>
      <c r="E5536" s="12" t="s">
        <v>60</v>
      </c>
      <c r="F5536" s="12" t="s">
        <v>1894</v>
      </c>
      <c r="G5536" s="2" t="s">
        <v>23</v>
      </c>
      <c r="H5536" s="2" t="s">
        <v>11</v>
      </c>
      <c r="I5536" s="2" t="s">
        <v>126</v>
      </c>
      <c r="J5536" s="17">
        <v>10000</v>
      </c>
      <c r="K5536" s="3" t="s">
        <v>3357</v>
      </c>
      <c r="L5536" s="30">
        <f>IF(M5536="1000 szt.",((J5536/N5536)/1000),IF(M5536="gram",((J5536/N5536)*1000),J5536/N5536))</f>
        <v>2500</v>
      </c>
      <c r="M5536" s="6" t="s">
        <v>19</v>
      </c>
      <c r="N5536" s="11">
        <v>4</v>
      </c>
      <c r="O5536" s="56" t="s">
        <v>1354</v>
      </c>
    </row>
    <row r="5537" spans="1:15" ht="20.399999999999999" x14ac:dyDescent="0.3">
      <c r="A5537" s="9">
        <v>45891.103472222225</v>
      </c>
      <c r="B5537" s="2" t="s">
        <v>9</v>
      </c>
      <c r="C5537" s="2" t="s">
        <v>4</v>
      </c>
      <c r="D5537" s="2" t="s">
        <v>1709</v>
      </c>
      <c r="E5537" s="12" t="s">
        <v>60</v>
      </c>
      <c r="F5537" s="12" t="s">
        <v>1894</v>
      </c>
      <c r="G5537" s="2" t="s">
        <v>23</v>
      </c>
      <c r="H5537" s="2" t="s">
        <v>11</v>
      </c>
      <c r="I5537" s="2" t="s">
        <v>126</v>
      </c>
      <c r="J5537" s="17">
        <v>3000</v>
      </c>
      <c r="K5537" s="3" t="s">
        <v>3358</v>
      </c>
      <c r="L5537" s="30">
        <f>IF(M5537="1000 szt.",((J5537/N5537)/1000),IF(M5537="gram",((J5537/N5537)*1000),J5537/N5537))</f>
        <v>3000</v>
      </c>
      <c r="M5537" s="6" t="s">
        <v>19</v>
      </c>
      <c r="N5537" s="11">
        <v>1</v>
      </c>
      <c r="O5537" s="56" t="s">
        <v>1354</v>
      </c>
    </row>
    <row r="5538" spans="1:15" ht="20.399999999999999" x14ac:dyDescent="0.3">
      <c r="A5538" s="9">
        <v>45891.103472222225</v>
      </c>
      <c r="B5538" s="2" t="s">
        <v>9</v>
      </c>
      <c r="C5538" s="2" t="s">
        <v>4</v>
      </c>
      <c r="D5538" s="2" t="s">
        <v>1709</v>
      </c>
      <c r="E5538" s="12" t="s">
        <v>60</v>
      </c>
      <c r="F5538" s="12" t="s">
        <v>1894</v>
      </c>
      <c r="G5538" s="2" t="s">
        <v>23</v>
      </c>
      <c r="H5538" s="2" t="s">
        <v>11</v>
      </c>
      <c r="I5538" s="2" t="s">
        <v>126</v>
      </c>
      <c r="J5538" s="17">
        <v>3000</v>
      </c>
      <c r="K5538" s="3" t="s">
        <v>3359</v>
      </c>
      <c r="L5538" s="30">
        <f>IF(M5538="1000 szt.",((J5538/N5538)/1000),IF(M5538="gram",((J5538/N5538)*1000),J5538/N5538))</f>
        <v>3000</v>
      </c>
      <c r="M5538" s="6" t="s">
        <v>19</v>
      </c>
      <c r="N5538" s="11">
        <v>1</v>
      </c>
      <c r="O5538" s="56" t="s">
        <v>1354</v>
      </c>
    </row>
    <row r="5539" spans="1:15" ht="20.399999999999999" x14ac:dyDescent="0.3">
      <c r="A5539" s="9">
        <v>45891.103472222225</v>
      </c>
      <c r="B5539" s="2" t="s">
        <v>9</v>
      </c>
      <c r="C5539" s="2" t="s">
        <v>4</v>
      </c>
      <c r="D5539" s="2" t="s">
        <v>1709</v>
      </c>
      <c r="E5539" s="12" t="s">
        <v>60</v>
      </c>
      <c r="F5539" s="12" t="s">
        <v>1894</v>
      </c>
      <c r="G5539" s="2" t="s">
        <v>23</v>
      </c>
      <c r="H5539" s="2" t="s">
        <v>11</v>
      </c>
      <c r="I5539" s="2" t="s">
        <v>126</v>
      </c>
      <c r="J5539" s="17">
        <v>13000</v>
      </c>
      <c r="K5539" s="3" t="s">
        <v>3360</v>
      </c>
      <c r="L5539" s="30">
        <f>IF(M5539="1000 szt.",((J5539/N5539)/1000),IF(M5539="gram",((J5539/N5539)*1000),J5539/N5539))</f>
        <v>13000</v>
      </c>
      <c r="M5539" s="6" t="s">
        <v>19</v>
      </c>
      <c r="N5539" s="11">
        <v>1</v>
      </c>
      <c r="O5539" s="56" t="s">
        <v>1354</v>
      </c>
    </row>
    <row r="5540" spans="1:15" x14ac:dyDescent="0.3">
      <c r="A5540" s="9">
        <v>45891.103472222225</v>
      </c>
      <c r="B5540" s="2" t="s">
        <v>9</v>
      </c>
      <c r="C5540" s="2" t="s">
        <v>4</v>
      </c>
      <c r="D5540" s="2" t="s">
        <v>1709</v>
      </c>
      <c r="E5540" s="12" t="s">
        <v>60</v>
      </c>
      <c r="F5540" s="12" t="s">
        <v>1894</v>
      </c>
      <c r="G5540" s="2" t="s">
        <v>23</v>
      </c>
      <c r="H5540" s="2" t="s">
        <v>11</v>
      </c>
      <c r="I5540" s="2" t="s">
        <v>126</v>
      </c>
      <c r="J5540" s="17">
        <v>40000</v>
      </c>
      <c r="K5540" s="3" t="s">
        <v>3361</v>
      </c>
      <c r="L5540" s="30">
        <f>IF(M5540="1000 szt.",((J5540/N5540)/1000),IF(M5540="gram",((J5540/N5540)*1000),J5540/N5540))</f>
        <v>20000</v>
      </c>
      <c r="M5540" s="6" t="s">
        <v>19</v>
      </c>
      <c r="N5540" s="11">
        <v>2</v>
      </c>
      <c r="O5540" s="56" t="s">
        <v>1354</v>
      </c>
    </row>
    <row r="5541" spans="1:15" ht="20.399999999999999" x14ac:dyDescent="0.3">
      <c r="A5541" s="9">
        <v>45891.551388888889</v>
      </c>
      <c r="B5541" s="2" t="s">
        <v>9</v>
      </c>
      <c r="C5541" s="2" t="s">
        <v>4</v>
      </c>
      <c r="D5541" s="2" t="s">
        <v>1713</v>
      </c>
      <c r="E5541" s="12" t="s">
        <v>3896</v>
      </c>
      <c r="F5541" s="12" t="s">
        <v>1697</v>
      </c>
      <c r="G5541" s="2" t="s">
        <v>16</v>
      </c>
      <c r="H5541" s="2" t="s">
        <v>17</v>
      </c>
      <c r="I5541" s="2" t="s">
        <v>18</v>
      </c>
      <c r="K5541" s="3" t="s">
        <v>3362</v>
      </c>
      <c r="L5541" s="30">
        <f>IF(M5541="1000 szt.",((J5541/N5541)/1000),IF(M5541="gram",((J5541/N5541)*1000),J5541/N5541))</f>
        <v>0</v>
      </c>
      <c r="M5541" s="6" t="s">
        <v>19</v>
      </c>
      <c r="N5541" s="11">
        <v>1</v>
      </c>
      <c r="O5541" s="56" t="s">
        <v>1354</v>
      </c>
    </row>
    <row r="5542" spans="1:15" x14ac:dyDescent="0.3">
      <c r="A5542" s="9">
        <v>45891.333333333336</v>
      </c>
      <c r="B5542" s="2" t="s">
        <v>27</v>
      </c>
      <c r="C5542" s="2" t="s">
        <v>32</v>
      </c>
      <c r="D5542" s="2" t="s">
        <v>1708</v>
      </c>
      <c r="E5542" s="12" t="s">
        <v>22</v>
      </c>
      <c r="G5542" s="2" t="s">
        <v>23</v>
      </c>
      <c r="H5542" s="2" t="s">
        <v>10</v>
      </c>
      <c r="I5542" s="2" t="s">
        <v>35</v>
      </c>
      <c r="J5542" s="17">
        <v>51.3</v>
      </c>
      <c r="K5542" s="3" t="s">
        <v>118</v>
      </c>
      <c r="L5542" s="30">
        <f>IF(M5542="1000 szt.",((J5542/N5542)/1000),IF(M5542="gram",((J5542/N5542)*1000),J5542/N5542))</f>
        <v>45000</v>
      </c>
      <c r="M5542" s="6" t="s">
        <v>31</v>
      </c>
      <c r="N5542" s="11">
        <v>1.14E-3</v>
      </c>
      <c r="O5542" s="56" t="s">
        <v>1166</v>
      </c>
    </row>
    <row r="5543" spans="1:15" x14ac:dyDescent="0.3">
      <c r="A5543" s="9">
        <v>45891.479166666664</v>
      </c>
      <c r="B5543" s="2" t="s">
        <v>27</v>
      </c>
      <c r="C5543" s="2" t="s">
        <v>28</v>
      </c>
      <c r="D5543" s="2" t="s">
        <v>1714</v>
      </c>
      <c r="E5543" s="12" t="s">
        <v>165</v>
      </c>
      <c r="G5543" s="2" t="s">
        <v>27</v>
      </c>
      <c r="H5543" s="2" t="s">
        <v>7</v>
      </c>
      <c r="I5543" s="2" t="s">
        <v>7</v>
      </c>
      <c r="J5543" s="17">
        <v>263958.48</v>
      </c>
      <c r="K5543" s="3" t="s">
        <v>2262</v>
      </c>
      <c r="L5543" s="30">
        <f>IF(M5543="1000 szt.",((J5543/N5543)/1000),IF(M5543="gram",((J5543/N5543)*1000),J5543/N5543))</f>
        <v>0.87869001331557917</v>
      </c>
      <c r="M5543" s="6" t="s">
        <v>19</v>
      </c>
      <c r="N5543" s="11">
        <v>300400</v>
      </c>
      <c r="O5543" s="56" t="s">
        <v>1354</v>
      </c>
    </row>
    <row r="5544" spans="1:15" x14ac:dyDescent="0.3">
      <c r="A5544" s="9">
        <v>45891.708333333336</v>
      </c>
      <c r="B5544" s="2" t="s">
        <v>3</v>
      </c>
      <c r="C5544" s="2" t="s">
        <v>4</v>
      </c>
      <c r="D5544" s="2" t="s">
        <v>1709</v>
      </c>
      <c r="E5544" s="12" t="s">
        <v>52</v>
      </c>
      <c r="F5544" s="12" t="s">
        <v>1695</v>
      </c>
      <c r="G5544" s="2" t="s">
        <v>16</v>
      </c>
      <c r="H5544" s="2" t="s">
        <v>55</v>
      </c>
      <c r="I5544" s="2" t="s">
        <v>57</v>
      </c>
      <c r="J5544" s="17">
        <v>375</v>
      </c>
      <c r="L5544" s="30">
        <f>IF(M5544="1000 szt.",((J5544/N5544)/1000),IF(M5544="gram",((J5544/N5544)*1000),J5544/N5544))</f>
        <v>50</v>
      </c>
      <c r="M5544" s="6" t="s">
        <v>46</v>
      </c>
      <c r="N5544" s="11">
        <v>7.5</v>
      </c>
      <c r="O5544" s="56" t="s">
        <v>1164</v>
      </c>
    </row>
    <row r="5545" spans="1:15" x14ac:dyDescent="0.3">
      <c r="A5545" s="9">
        <v>45891.708333333336</v>
      </c>
      <c r="B5545" s="2" t="s">
        <v>3</v>
      </c>
      <c r="C5545" s="2" t="s">
        <v>4</v>
      </c>
      <c r="D5545" s="2" t="s">
        <v>1709</v>
      </c>
      <c r="E5545" s="12" t="s">
        <v>52</v>
      </c>
      <c r="F5545" s="12" t="s">
        <v>1695</v>
      </c>
      <c r="G5545" s="2" t="s">
        <v>16</v>
      </c>
      <c r="H5545" s="2" t="s">
        <v>11</v>
      </c>
      <c r="I5545" s="2" t="s">
        <v>11</v>
      </c>
      <c r="K5545" s="3" t="s">
        <v>3363</v>
      </c>
      <c r="L5545" s="30">
        <f>IF(M5545="1000 szt.",((J5545/N5545)/1000),IF(M5545="gram",((J5545/N5545)*1000),J5545/N5545))</f>
        <v>0</v>
      </c>
      <c r="M5545" s="6" t="s">
        <v>19</v>
      </c>
      <c r="N5545" s="11">
        <v>11</v>
      </c>
      <c r="O5545" s="56" t="s">
        <v>1164</v>
      </c>
    </row>
    <row r="5546" spans="1:15" x14ac:dyDescent="0.3">
      <c r="A5546" s="9">
        <v>45891.708333333336</v>
      </c>
      <c r="B5546" s="2" t="s">
        <v>3</v>
      </c>
      <c r="C5546" s="2" t="s">
        <v>4</v>
      </c>
      <c r="D5546" s="2" t="s">
        <v>1709</v>
      </c>
      <c r="E5546" s="12" t="s">
        <v>52</v>
      </c>
      <c r="F5546" s="12" t="s">
        <v>1695</v>
      </c>
      <c r="G5546" s="2" t="s">
        <v>16</v>
      </c>
      <c r="H5546" s="2" t="s">
        <v>11</v>
      </c>
      <c r="I5546" s="2" t="s">
        <v>11</v>
      </c>
      <c r="K5546" s="3" t="s">
        <v>3364</v>
      </c>
      <c r="L5546" s="30">
        <f>IF(M5546="1000 szt.",((J5546/N5546)/1000),IF(M5546="gram",((J5546/N5546)*1000),J5546/N5546))</f>
        <v>0</v>
      </c>
      <c r="M5546" s="6" t="s">
        <v>19</v>
      </c>
      <c r="N5546" s="11">
        <v>8</v>
      </c>
      <c r="O5546" s="56" t="s">
        <v>1164</v>
      </c>
    </row>
    <row r="5547" spans="1:15" x14ac:dyDescent="0.3">
      <c r="A5547" s="9">
        <v>45891.451388888891</v>
      </c>
      <c r="B5547" s="2" t="s">
        <v>27</v>
      </c>
      <c r="C5547" s="2" t="s">
        <v>28</v>
      </c>
      <c r="D5547" s="2" t="s">
        <v>1710</v>
      </c>
      <c r="E5547" s="12" t="s">
        <v>1745</v>
      </c>
      <c r="G5547" s="2" t="s">
        <v>27</v>
      </c>
      <c r="H5547" s="2" t="s">
        <v>29</v>
      </c>
      <c r="I5547" s="2" t="s">
        <v>41</v>
      </c>
      <c r="J5547" s="17">
        <v>1336.3</v>
      </c>
      <c r="K5547" s="3" t="s">
        <v>3365</v>
      </c>
      <c r="L5547" s="30">
        <f>IF(M5547="1000 szt.",((J5547/N5547)/1000),IF(M5547="gram",((J5547/N5547)*1000),J5547/N5547))</f>
        <v>668.15</v>
      </c>
      <c r="M5547" s="6" t="s">
        <v>31</v>
      </c>
      <c r="N5547" s="11">
        <v>2</v>
      </c>
      <c r="O5547" s="56" t="s">
        <v>1354</v>
      </c>
    </row>
    <row r="5548" spans="1:15" ht="20.399999999999999" x14ac:dyDescent="0.3">
      <c r="A5548" s="9">
        <v>45891.451388888891</v>
      </c>
      <c r="B5548" s="2" t="s">
        <v>27</v>
      </c>
      <c r="C5548" s="2" t="s">
        <v>28</v>
      </c>
      <c r="D5548" s="2" t="s">
        <v>1710</v>
      </c>
      <c r="E5548" s="12" t="s">
        <v>1745</v>
      </c>
      <c r="G5548" s="2" t="s">
        <v>27</v>
      </c>
      <c r="H5548" s="2" t="s">
        <v>7</v>
      </c>
      <c r="I5548" s="2" t="s">
        <v>7</v>
      </c>
      <c r="J5548" s="17">
        <v>2600.92</v>
      </c>
      <c r="K5548" s="3" t="s">
        <v>3366</v>
      </c>
      <c r="L5548" s="30">
        <f>IF(M5548="1000 szt.",((J5548/N5548)/1000),IF(M5548="gram",((J5548/N5548)*1000),J5548/N5548))</f>
        <v>0.87868918918918926</v>
      </c>
      <c r="M5548" s="6" t="s">
        <v>19</v>
      </c>
      <c r="N5548" s="11">
        <v>2960</v>
      </c>
      <c r="O5548" s="56" t="s">
        <v>1354</v>
      </c>
    </row>
    <row r="5549" spans="1:15" ht="20.399999999999999" x14ac:dyDescent="0.3">
      <c r="A5549" s="9">
        <v>45891.451388888891</v>
      </c>
      <c r="B5549" s="2" t="s">
        <v>27</v>
      </c>
      <c r="C5549" s="2" t="s">
        <v>28</v>
      </c>
      <c r="D5549" s="2" t="s">
        <v>1710</v>
      </c>
      <c r="E5549" s="12" t="s">
        <v>1745</v>
      </c>
      <c r="G5549" s="2" t="s">
        <v>27</v>
      </c>
      <c r="H5549" s="2" t="s">
        <v>29</v>
      </c>
      <c r="I5549" s="2" t="s">
        <v>41</v>
      </c>
      <c r="J5549" s="17">
        <v>2004.45</v>
      </c>
      <c r="K5549" s="3" t="s">
        <v>3367</v>
      </c>
      <c r="L5549" s="30">
        <f>IF(M5549="1000 szt.",((J5549/N5549)/1000),IF(M5549="gram",((J5549/N5549)*1000),J5549/N5549))</f>
        <v>668.15</v>
      </c>
      <c r="M5549" s="6" t="s">
        <v>31</v>
      </c>
      <c r="N5549" s="11">
        <v>3</v>
      </c>
      <c r="O5549" s="56" t="s">
        <v>1354</v>
      </c>
    </row>
    <row r="5550" spans="1:15" ht="20.399999999999999" x14ac:dyDescent="0.3">
      <c r="A5550" s="9">
        <v>45891.451388888891</v>
      </c>
      <c r="B5550" s="2" t="s">
        <v>27</v>
      </c>
      <c r="C5550" s="2" t="s">
        <v>28</v>
      </c>
      <c r="D5550" s="2" t="s">
        <v>1710</v>
      </c>
      <c r="E5550" s="12" t="s">
        <v>1745</v>
      </c>
      <c r="G5550" s="2" t="s">
        <v>27</v>
      </c>
      <c r="H5550" s="2" t="s">
        <v>7</v>
      </c>
      <c r="I5550" s="2" t="s">
        <v>7</v>
      </c>
      <c r="J5550" s="17">
        <v>52.72</v>
      </c>
      <c r="K5550" s="3" t="s">
        <v>3368</v>
      </c>
      <c r="L5550" s="30">
        <f>IF(M5550="1000 szt.",((J5550/N5550)/1000),IF(M5550="gram",((J5550/N5550)*1000),J5550/N5550))</f>
        <v>0.8786666666666666</v>
      </c>
      <c r="M5550" s="6" t="s">
        <v>19</v>
      </c>
      <c r="N5550" s="11">
        <v>60</v>
      </c>
      <c r="O5550" s="56" t="s">
        <v>1354</v>
      </c>
    </row>
    <row r="5551" spans="1:15" x14ac:dyDescent="0.3">
      <c r="A5551" s="9">
        <v>45892.104166666664</v>
      </c>
      <c r="B5551" s="2" t="s">
        <v>9</v>
      </c>
      <c r="C5551" s="2" t="s">
        <v>4</v>
      </c>
      <c r="D5551" s="2" t="s">
        <v>1710</v>
      </c>
      <c r="E5551" s="12" t="s">
        <v>167</v>
      </c>
      <c r="F5551" s="12" t="s">
        <v>1694</v>
      </c>
      <c r="G5551" s="2" t="s">
        <v>16</v>
      </c>
      <c r="H5551" s="2" t="s">
        <v>64</v>
      </c>
      <c r="I5551" s="2" t="s">
        <v>1940</v>
      </c>
      <c r="J5551" s="17">
        <v>120</v>
      </c>
      <c r="K5551" s="3" t="s">
        <v>1274</v>
      </c>
      <c r="L5551" s="30">
        <f>IF(M5551="1000 szt.",((J5551/N5551)/1000),IF(M5551="gram",((J5551/N5551)*1000),J5551/N5551))</f>
        <v>120</v>
      </c>
      <c r="M5551" s="6" t="s">
        <v>19</v>
      </c>
      <c r="N5551" s="11">
        <v>1</v>
      </c>
      <c r="O5551" s="56" t="s">
        <v>1354</v>
      </c>
    </row>
    <row r="5552" spans="1:15" x14ac:dyDescent="0.3">
      <c r="A5552" s="9">
        <v>45893.020833333336</v>
      </c>
      <c r="B5552" s="2" t="s">
        <v>3</v>
      </c>
      <c r="C5552" s="2" t="s">
        <v>4</v>
      </c>
      <c r="D5552" s="2" t="s">
        <v>1708</v>
      </c>
      <c r="E5552" s="12" t="s">
        <v>22</v>
      </c>
      <c r="F5552" s="12" t="s">
        <v>1899</v>
      </c>
      <c r="G5552" s="2" t="s">
        <v>23</v>
      </c>
      <c r="H5552" s="2" t="s">
        <v>37</v>
      </c>
      <c r="I5552" s="2" t="s">
        <v>38</v>
      </c>
      <c r="J5552" s="17">
        <v>150000</v>
      </c>
      <c r="K5552" s="3" t="s">
        <v>3369</v>
      </c>
      <c r="L5552" s="30">
        <f>IF(M5552="1000 szt.",((J5552/N5552)/1000),IF(M5552="gram",((J5552/N5552)*1000),J5552/N5552))</f>
        <v>150000</v>
      </c>
      <c r="M5552" s="6" t="s">
        <v>19</v>
      </c>
      <c r="N5552" s="11">
        <v>1</v>
      </c>
      <c r="O5552" s="56" t="s">
        <v>1354</v>
      </c>
    </row>
    <row r="5553" spans="1:15" x14ac:dyDescent="0.3">
      <c r="A5553" s="9">
        <v>45893.041666666664</v>
      </c>
      <c r="B5553" s="2" t="s">
        <v>9</v>
      </c>
      <c r="C5553" s="2" t="s">
        <v>32</v>
      </c>
      <c r="D5553" s="2" t="s">
        <v>1710</v>
      </c>
      <c r="E5553" s="12" t="s">
        <v>167</v>
      </c>
      <c r="G5553" s="2" t="s">
        <v>16</v>
      </c>
      <c r="H5553" s="2" t="s">
        <v>17</v>
      </c>
      <c r="I5553" s="2" t="s">
        <v>18</v>
      </c>
      <c r="J5553" s="17">
        <v>2.5</v>
      </c>
      <c r="L5553" s="30">
        <f>IF(M5553="1000 szt.",((J5553/N5553)/1000),IF(M5553="gram",((J5553/N5553)*1000),J5553/N5553))</f>
        <v>2.5</v>
      </c>
      <c r="M5553" s="6" t="s">
        <v>19</v>
      </c>
      <c r="N5553" s="11">
        <v>1</v>
      </c>
      <c r="O5553" s="56" t="s">
        <v>1354</v>
      </c>
    </row>
    <row r="5554" spans="1:15" x14ac:dyDescent="0.3">
      <c r="A5554" s="9">
        <v>45893.96875</v>
      </c>
      <c r="B5554" s="2" t="s">
        <v>3</v>
      </c>
      <c r="C5554" s="2" t="s">
        <v>4</v>
      </c>
      <c r="D5554" s="2" t="s">
        <v>1709</v>
      </c>
      <c r="E5554" s="12" t="s">
        <v>103</v>
      </c>
      <c r="F5554" s="12" t="s">
        <v>1897</v>
      </c>
      <c r="G5554" s="2" t="s">
        <v>23</v>
      </c>
      <c r="H5554" s="2" t="s">
        <v>17</v>
      </c>
      <c r="I5554" s="2" t="s">
        <v>18</v>
      </c>
      <c r="J5554" s="17">
        <v>2.5</v>
      </c>
      <c r="K5554" s="3" t="s">
        <v>3370</v>
      </c>
      <c r="L5554" s="30">
        <f>IF(M5554="1000 szt.",((J5554/N5554)/1000),IF(M5554="gram",((J5554/N5554)*1000),J5554/N5554))</f>
        <v>2.5</v>
      </c>
      <c r="M5554" s="6" t="s">
        <v>19</v>
      </c>
      <c r="N5554" s="11">
        <v>1</v>
      </c>
      <c r="O5554" s="56" t="s">
        <v>1354</v>
      </c>
    </row>
    <row r="5555" spans="1:15" x14ac:dyDescent="0.3">
      <c r="A5555" s="9">
        <v>45894.19027777778</v>
      </c>
      <c r="B5555" s="2" t="s">
        <v>3</v>
      </c>
      <c r="C5555" s="2" t="s">
        <v>4</v>
      </c>
      <c r="D5555" s="2" t="s">
        <v>1708</v>
      </c>
      <c r="E5555" s="12" t="s">
        <v>71</v>
      </c>
      <c r="F5555" s="12" t="s">
        <v>1898</v>
      </c>
      <c r="G5555" s="2" t="s">
        <v>23</v>
      </c>
      <c r="H5555" s="2" t="s">
        <v>7</v>
      </c>
      <c r="I5555" s="2" t="s">
        <v>7</v>
      </c>
      <c r="J5555" s="17">
        <v>512.28</v>
      </c>
      <c r="L5555" s="30">
        <f>IF(M5555="1000 szt.",((J5555/N5555)/1000),IF(M5555="gram",((J5555/N5555)*1000),J5555/N5555))</f>
        <v>0.87869639794168086</v>
      </c>
      <c r="M5555" s="6" t="s">
        <v>19</v>
      </c>
      <c r="N5555" s="11">
        <v>583</v>
      </c>
      <c r="O5555" s="56" t="s">
        <v>1354</v>
      </c>
    </row>
    <row r="5556" spans="1:15" x14ac:dyDescent="0.3">
      <c r="A5556" s="9">
        <v>45894.194444444445</v>
      </c>
      <c r="B5556" s="2" t="s">
        <v>3</v>
      </c>
      <c r="C5556" s="2" t="s">
        <v>4</v>
      </c>
      <c r="D5556" s="2" t="s">
        <v>1708</v>
      </c>
      <c r="E5556" s="12" t="s">
        <v>71</v>
      </c>
      <c r="F5556" s="12" t="s">
        <v>1898</v>
      </c>
      <c r="G5556" s="2" t="s">
        <v>23</v>
      </c>
      <c r="H5556" s="2" t="s">
        <v>7</v>
      </c>
      <c r="I5556" s="2" t="s">
        <v>7</v>
      </c>
      <c r="J5556" s="17">
        <v>35.15</v>
      </c>
      <c r="L5556" s="30">
        <f>IF(M5556="1000 szt.",((J5556/N5556)/1000),IF(M5556="gram",((J5556/N5556)*1000),J5556/N5556))</f>
        <v>0.87874999999999992</v>
      </c>
      <c r="M5556" s="6" t="s">
        <v>19</v>
      </c>
      <c r="N5556" s="11">
        <v>40</v>
      </c>
      <c r="O5556" s="56" t="s">
        <v>1354</v>
      </c>
    </row>
    <row r="5557" spans="1:15" x14ac:dyDescent="0.3">
      <c r="A5557" s="9">
        <v>45894.198611111111</v>
      </c>
      <c r="B5557" s="2" t="s">
        <v>3</v>
      </c>
      <c r="C5557" s="2" t="s">
        <v>4</v>
      </c>
      <c r="D5557" s="2" t="s">
        <v>1708</v>
      </c>
      <c r="E5557" s="12" t="s">
        <v>71</v>
      </c>
      <c r="F5557" s="12" t="s">
        <v>1898</v>
      </c>
      <c r="G5557" s="2" t="s">
        <v>23</v>
      </c>
      <c r="H5557" s="2" t="s">
        <v>7</v>
      </c>
      <c r="I5557" s="2" t="s">
        <v>7</v>
      </c>
      <c r="J5557" s="17">
        <v>105.44</v>
      </c>
      <c r="L5557" s="30">
        <f>IF(M5557="1000 szt.",((J5557/N5557)/1000),IF(M5557="gram",((J5557/N5557)*1000),J5557/N5557))</f>
        <v>0.8786666666666666</v>
      </c>
      <c r="M5557" s="6" t="s">
        <v>19</v>
      </c>
      <c r="N5557" s="11">
        <v>120</v>
      </c>
      <c r="O5557" s="56" t="s">
        <v>1354</v>
      </c>
    </row>
    <row r="5558" spans="1:15" x14ac:dyDescent="0.3">
      <c r="A5558" s="9">
        <v>45894.20208333333</v>
      </c>
      <c r="B5558" s="2" t="s">
        <v>3</v>
      </c>
      <c r="C5558" s="2" t="s">
        <v>4</v>
      </c>
      <c r="D5558" s="2" t="s">
        <v>1708</v>
      </c>
      <c r="E5558" s="12" t="s">
        <v>71</v>
      </c>
      <c r="F5558" s="12" t="s">
        <v>1898</v>
      </c>
      <c r="G5558" s="2" t="s">
        <v>23</v>
      </c>
      <c r="H5558" s="2" t="s">
        <v>7</v>
      </c>
      <c r="I5558" s="2" t="s">
        <v>7</v>
      </c>
      <c r="J5558" s="17">
        <v>43.93</v>
      </c>
      <c r="L5558" s="30">
        <f>IF(M5558="1000 szt.",((J5558/N5558)/1000),IF(M5558="gram",((J5558/N5558)*1000),J5558/N5558))</f>
        <v>0.87860000000000005</v>
      </c>
      <c r="M5558" s="6" t="s">
        <v>19</v>
      </c>
      <c r="N5558" s="11">
        <v>50</v>
      </c>
      <c r="O5558" s="56" t="s">
        <v>1354</v>
      </c>
    </row>
    <row r="5559" spans="1:15" x14ac:dyDescent="0.3">
      <c r="A5559" s="9">
        <v>45894.206250000003</v>
      </c>
      <c r="B5559" s="2" t="s">
        <v>3</v>
      </c>
      <c r="C5559" s="2" t="s">
        <v>4</v>
      </c>
      <c r="D5559" s="2" t="s">
        <v>1708</v>
      </c>
      <c r="E5559" s="12" t="s">
        <v>71</v>
      </c>
      <c r="F5559" s="12" t="s">
        <v>1898</v>
      </c>
      <c r="G5559" s="2" t="s">
        <v>23</v>
      </c>
      <c r="H5559" s="2" t="s">
        <v>29</v>
      </c>
      <c r="I5559" s="2" t="s">
        <v>234</v>
      </c>
      <c r="L5559" s="30">
        <f>IF(M5559="1000 szt.",((J5559/N5559)/1000),IF(M5559="gram",((J5559/N5559)*1000),J5559/N5559))</f>
        <v>0</v>
      </c>
      <c r="M5559" s="6" t="s">
        <v>31</v>
      </c>
      <c r="N5559" s="11">
        <v>0.1855</v>
      </c>
      <c r="O5559" s="56" t="s">
        <v>1354</v>
      </c>
    </row>
    <row r="5560" spans="1:15" x14ac:dyDescent="0.3">
      <c r="A5560" s="9">
        <v>45894.333333333336</v>
      </c>
      <c r="B5560" s="2" t="s">
        <v>3</v>
      </c>
      <c r="C5560" s="2" t="s">
        <v>4</v>
      </c>
      <c r="D5560" s="2" t="s">
        <v>1709</v>
      </c>
      <c r="E5560" s="12" t="s">
        <v>103</v>
      </c>
      <c r="F5560" s="12" t="s">
        <v>1897</v>
      </c>
      <c r="G5560" s="2" t="s">
        <v>23</v>
      </c>
      <c r="H5560" s="2" t="s">
        <v>17</v>
      </c>
      <c r="I5560" s="2" t="s">
        <v>18</v>
      </c>
      <c r="J5560" s="17">
        <v>2.5</v>
      </c>
      <c r="K5560" s="3" t="s">
        <v>3371</v>
      </c>
      <c r="L5560" s="30">
        <f>IF(M5560="1000 szt.",((J5560/N5560)/1000),IF(M5560="gram",((J5560/N5560)*1000),J5560/N5560))</f>
        <v>2.5</v>
      </c>
      <c r="M5560" s="6" t="s">
        <v>19</v>
      </c>
      <c r="N5560" s="11">
        <v>1</v>
      </c>
      <c r="O5560" s="56" t="s">
        <v>1354</v>
      </c>
    </row>
    <row r="5561" spans="1:15" x14ac:dyDescent="0.3">
      <c r="A5561" s="9">
        <v>45894.326388888891</v>
      </c>
      <c r="B5561" s="2" t="s">
        <v>3</v>
      </c>
      <c r="C5561" s="2" t="s">
        <v>4</v>
      </c>
      <c r="D5561" s="2" t="s">
        <v>1709</v>
      </c>
      <c r="E5561" s="12" t="s">
        <v>103</v>
      </c>
      <c r="F5561" s="12" t="s">
        <v>1897</v>
      </c>
      <c r="G5561" s="2" t="s">
        <v>23</v>
      </c>
      <c r="H5561" s="2" t="s">
        <v>17</v>
      </c>
      <c r="I5561" s="2" t="s">
        <v>18</v>
      </c>
      <c r="J5561" s="17">
        <v>2.5</v>
      </c>
      <c r="K5561" s="3" t="s">
        <v>3372</v>
      </c>
      <c r="L5561" s="30">
        <f>IF(M5561="1000 szt.",((J5561/N5561)/1000),IF(M5561="gram",((J5561/N5561)*1000),J5561/N5561))</f>
        <v>2.5</v>
      </c>
      <c r="M5561" s="6" t="s">
        <v>19</v>
      </c>
      <c r="N5561" s="11">
        <v>1</v>
      </c>
      <c r="O5561" s="56" t="s">
        <v>1354</v>
      </c>
    </row>
    <row r="5562" spans="1:15" x14ac:dyDescent="0.3">
      <c r="A5562" s="9">
        <v>45894.444444444445</v>
      </c>
      <c r="B5562" s="2" t="s">
        <v>9</v>
      </c>
      <c r="C5562" s="2" t="s">
        <v>4</v>
      </c>
      <c r="D5562" s="2" t="s">
        <v>1713</v>
      </c>
      <c r="E5562" s="12" t="s">
        <v>3896</v>
      </c>
      <c r="F5562" s="12" t="s">
        <v>1697</v>
      </c>
      <c r="G5562" s="2" t="s">
        <v>16</v>
      </c>
      <c r="H5562" s="2" t="s">
        <v>17</v>
      </c>
      <c r="I5562" s="2" t="s">
        <v>18</v>
      </c>
      <c r="K5562" s="3" t="s">
        <v>3373</v>
      </c>
      <c r="L5562" s="30">
        <f>IF(M5562="1000 szt.",((J5562/N5562)/1000),IF(M5562="gram",((J5562/N5562)*1000),J5562/N5562))</f>
        <v>0</v>
      </c>
      <c r="M5562" s="6" t="s">
        <v>19</v>
      </c>
      <c r="N5562" s="11">
        <v>1</v>
      </c>
      <c r="O5562" s="56" t="s">
        <v>1354</v>
      </c>
    </row>
    <row r="5563" spans="1:15" x14ac:dyDescent="0.3">
      <c r="A5563" s="9">
        <v>45894.569444444445</v>
      </c>
      <c r="B5563" s="2" t="s">
        <v>3</v>
      </c>
      <c r="C5563" s="2" t="s">
        <v>4</v>
      </c>
      <c r="D5563" s="2" t="s">
        <v>1709</v>
      </c>
      <c r="E5563" s="12" t="s">
        <v>103</v>
      </c>
      <c r="F5563" s="12" t="s">
        <v>1897</v>
      </c>
      <c r="G5563" s="2" t="s">
        <v>23</v>
      </c>
      <c r="H5563" s="2" t="s">
        <v>17</v>
      </c>
      <c r="I5563" s="2" t="s">
        <v>18</v>
      </c>
      <c r="J5563" s="17">
        <v>2.5</v>
      </c>
      <c r="K5563" s="3" t="s">
        <v>3374</v>
      </c>
      <c r="L5563" s="30">
        <f>IF(M5563="1000 szt.",((J5563/N5563)/1000),IF(M5563="gram",((J5563/N5563)*1000),J5563/N5563))</f>
        <v>2.5</v>
      </c>
      <c r="M5563" s="6" t="s">
        <v>19</v>
      </c>
      <c r="N5563" s="11">
        <v>1</v>
      </c>
      <c r="O5563" s="56" t="s">
        <v>1354</v>
      </c>
    </row>
    <row r="5564" spans="1:15" x14ac:dyDescent="0.3">
      <c r="A5564" s="9">
        <v>45894.569444444445</v>
      </c>
      <c r="B5564" s="2" t="s">
        <v>3</v>
      </c>
      <c r="C5564" s="2" t="s">
        <v>4</v>
      </c>
      <c r="D5564" s="2" t="s">
        <v>1709</v>
      </c>
      <c r="E5564" s="12" t="s">
        <v>103</v>
      </c>
      <c r="F5564" s="12" t="s">
        <v>1897</v>
      </c>
      <c r="G5564" s="2" t="s">
        <v>23</v>
      </c>
      <c r="H5564" s="2" t="s">
        <v>17</v>
      </c>
      <c r="I5564" s="2" t="s">
        <v>18</v>
      </c>
      <c r="J5564" s="17">
        <v>2.5</v>
      </c>
      <c r="K5564" s="3" t="s">
        <v>3375</v>
      </c>
      <c r="L5564" s="30">
        <f>IF(M5564="1000 szt.",((J5564/N5564)/1000),IF(M5564="gram",((J5564/N5564)*1000),J5564/N5564))</f>
        <v>2.5</v>
      </c>
      <c r="M5564" s="6" t="s">
        <v>19</v>
      </c>
      <c r="N5564" s="11">
        <v>1</v>
      </c>
      <c r="O5564" s="56" t="s">
        <v>1354</v>
      </c>
    </row>
    <row r="5565" spans="1:15" x14ac:dyDescent="0.3">
      <c r="A5565" s="9">
        <v>45891.451388888891</v>
      </c>
      <c r="B5565" s="2" t="s">
        <v>3</v>
      </c>
      <c r="C5565" s="2" t="s">
        <v>4</v>
      </c>
      <c r="D5565" s="2" t="s">
        <v>1713</v>
      </c>
      <c r="E5565" s="12" t="s">
        <v>3896</v>
      </c>
      <c r="F5565" s="12" t="s">
        <v>1697</v>
      </c>
      <c r="G5565" s="2" t="s">
        <v>16</v>
      </c>
      <c r="H5565" s="2" t="s">
        <v>17</v>
      </c>
      <c r="I5565" s="2" t="s">
        <v>18</v>
      </c>
      <c r="L5565" s="30">
        <f>IF(M5565="1000 szt.",((J5565/N5565)/1000),IF(M5565="gram",((J5565/N5565)*1000),J5565/N5565))</f>
        <v>0</v>
      </c>
      <c r="M5565" s="6" t="s">
        <v>19</v>
      </c>
      <c r="N5565" s="11">
        <v>2</v>
      </c>
      <c r="O5565" s="56" t="s">
        <v>1354</v>
      </c>
    </row>
    <row r="5566" spans="1:15" x14ac:dyDescent="0.3">
      <c r="A5566" s="9">
        <v>45872.432638888888</v>
      </c>
      <c r="B5566" s="2" t="s">
        <v>9</v>
      </c>
      <c r="C5566" s="2" t="s">
        <v>4</v>
      </c>
      <c r="D5566" s="2" t="s">
        <v>1713</v>
      </c>
      <c r="E5566" s="12" t="s">
        <v>3896</v>
      </c>
      <c r="F5566" s="12" t="s">
        <v>1697</v>
      </c>
      <c r="G5566" s="2" t="s">
        <v>16</v>
      </c>
      <c r="H5566" s="2" t="s">
        <v>17</v>
      </c>
      <c r="I5566" s="2" t="s">
        <v>18</v>
      </c>
      <c r="L5566" s="30">
        <f>IF(M5566="1000 szt.",((J5566/N5566)/1000),IF(M5566="gram",((J5566/N5566)*1000),J5566/N5566))</f>
        <v>0</v>
      </c>
      <c r="M5566" s="6" t="s">
        <v>19</v>
      </c>
      <c r="N5566" s="11">
        <v>1</v>
      </c>
      <c r="O5566" s="56" t="s">
        <v>1354</v>
      </c>
    </row>
    <row r="5567" spans="1:15" x14ac:dyDescent="0.3">
      <c r="A5567" s="9">
        <v>45894.5625</v>
      </c>
      <c r="B5567" s="2" t="s">
        <v>27</v>
      </c>
      <c r="C5567" s="2" t="s">
        <v>28</v>
      </c>
      <c r="D5567" s="2" t="s">
        <v>1711</v>
      </c>
      <c r="E5567" s="12" t="s">
        <v>100</v>
      </c>
      <c r="G5567" s="2" t="s">
        <v>27</v>
      </c>
      <c r="H5567" s="2" t="s">
        <v>10</v>
      </c>
      <c r="I5567" s="2" t="s">
        <v>200</v>
      </c>
      <c r="J5567" s="17">
        <v>2657087.5</v>
      </c>
      <c r="L5567" s="30">
        <f>IF(M5567="1000 szt.",((J5567/N5567)/1000),IF(M5567="gram",((J5567/N5567)*1000),J5567/N5567))</f>
        <v>250000.00000000003</v>
      </c>
      <c r="M5567" s="6" t="s">
        <v>31</v>
      </c>
      <c r="N5567" s="11">
        <v>10.628349999999999</v>
      </c>
      <c r="O5567" s="56" t="s">
        <v>1354</v>
      </c>
    </row>
    <row r="5568" spans="1:15" x14ac:dyDescent="0.3">
      <c r="A5568" s="9">
        <v>45894.5625</v>
      </c>
      <c r="B5568" s="2" t="s">
        <v>27</v>
      </c>
      <c r="C5568" s="2" t="s">
        <v>28</v>
      </c>
      <c r="D5568" s="2" t="s">
        <v>1711</v>
      </c>
      <c r="E5568" s="12" t="s">
        <v>100</v>
      </c>
      <c r="G5568" s="2" t="s">
        <v>27</v>
      </c>
      <c r="H5568" s="2" t="s">
        <v>10</v>
      </c>
      <c r="I5568" s="2" t="s">
        <v>35</v>
      </c>
      <c r="J5568" s="17">
        <v>118689</v>
      </c>
      <c r="L5568" s="30">
        <f>IF(M5568="1000 szt.",((J5568/N5568)/1000),IF(M5568="gram",((J5568/N5568)*1000),J5568/N5568))</f>
        <v>20000</v>
      </c>
      <c r="M5568" s="6" t="s">
        <v>31</v>
      </c>
      <c r="N5568" s="11">
        <v>5.93445</v>
      </c>
      <c r="O5568" s="56" t="s">
        <v>1354</v>
      </c>
    </row>
    <row r="5569" spans="1:15" x14ac:dyDescent="0.3">
      <c r="A5569" s="9">
        <v>45894.5625</v>
      </c>
      <c r="B5569" s="2" t="s">
        <v>27</v>
      </c>
      <c r="C5569" s="2" t="s">
        <v>28</v>
      </c>
      <c r="D5569" s="2" t="s">
        <v>1711</v>
      </c>
      <c r="E5569" s="12" t="s">
        <v>100</v>
      </c>
      <c r="G5569" s="2" t="s">
        <v>27</v>
      </c>
      <c r="H5569" s="2" t="s">
        <v>7</v>
      </c>
      <c r="I5569" s="2" t="s">
        <v>7</v>
      </c>
      <c r="J5569" s="17">
        <v>351.48</v>
      </c>
      <c r="L5569" s="30">
        <f>IF(M5569="1000 szt.",((J5569/N5569)/1000),IF(M5569="gram",((J5569/N5569)*1000),J5569/N5569))</f>
        <v>0.87870000000000004</v>
      </c>
      <c r="M5569" s="6" t="s">
        <v>19</v>
      </c>
      <c r="N5569" s="11">
        <v>400</v>
      </c>
      <c r="O5569" s="56" t="s">
        <v>1354</v>
      </c>
    </row>
    <row r="5570" spans="1:15" x14ac:dyDescent="0.3">
      <c r="A5570" s="9">
        <v>45894.5625</v>
      </c>
      <c r="B5570" s="2" t="s">
        <v>27</v>
      </c>
      <c r="C5570" s="2" t="s">
        <v>28</v>
      </c>
      <c r="D5570" s="2" t="s">
        <v>1711</v>
      </c>
      <c r="E5570" s="12" t="s">
        <v>100</v>
      </c>
      <c r="G5570" s="2" t="s">
        <v>27</v>
      </c>
      <c r="H5570" s="2" t="s">
        <v>10</v>
      </c>
      <c r="I5570" s="2" t="s">
        <v>11</v>
      </c>
      <c r="J5570" s="17">
        <v>1499.94</v>
      </c>
      <c r="K5570" s="3" t="s">
        <v>3376</v>
      </c>
      <c r="L5570" s="30">
        <f>IF(M5570="1000 szt.",((J5570/N5570)/1000),IF(M5570="gram",((J5570/N5570)*1000),J5570/N5570))</f>
        <v>769.2</v>
      </c>
      <c r="M5570" s="6" t="s">
        <v>46</v>
      </c>
      <c r="N5570" s="11">
        <v>1.95</v>
      </c>
      <c r="O5570" s="56" t="s">
        <v>1354</v>
      </c>
    </row>
    <row r="5571" spans="1:15" x14ac:dyDescent="0.3">
      <c r="A5571" s="9">
        <v>45894.5625</v>
      </c>
      <c r="B5571" s="2" t="s">
        <v>27</v>
      </c>
      <c r="C5571" s="2" t="s">
        <v>28</v>
      </c>
      <c r="D5571" s="2" t="s">
        <v>1711</v>
      </c>
      <c r="E5571" s="12" t="s">
        <v>100</v>
      </c>
      <c r="G5571" s="2" t="s">
        <v>27</v>
      </c>
      <c r="H5571" s="2" t="s">
        <v>10</v>
      </c>
      <c r="I5571" s="2" t="s">
        <v>200</v>
      </c>
      <c r="J5571" s="38">
        <f>79.104*1000</f>
        <v>79104</v>
      </c>
      <c r="L5571" s="30">
        <f>IF(M5571="1000 szt.",((J5571/N5571)/1000),IF(M5571="gram",((J5571/N5571)*1000),J5571/N5571))</f>
        <v>400000</v>
      </c>
      <c r="M5571" s="6" t="s">
        <v>31</v>
      </c>
      <c r="N5571" s="11">
        <v>0.19775999999999999</v>
      </c>
      <c r="O5571" s="56" t="s">
        <v>1354</v>
      </c>
    </row>
    <row r="5572" spans="1:15" x14ac:dyDescent="0.3">
      <c r="A5572" s="9">
        <v>45894.5625</v>
      </c>
      <c r="B5572" s="2" t="s">
        <v>27</v>
      </c>
      <c r="C5572" s="2" t="s">
        <v>28</v>
      </c>
      <c r="D5572" s="2" t="s">
        <v>1711</v>
      </c>
      <c r="E5572" s="12" t="s">
        <v>100</v>
      </c>
      <c r="G5572" s="2" t="s">
        <v>27</v>
      </c>
      <c r="H5572" s="2" t="s">
        <v>10</v>
      </c>
      <c r="I5572" s="2" t="s">
        <v>35</v>
      </c>
      <c r="J5572" s="17">
        <v>8291.64</v>
      </c>
      <c r="L5572" s="30">
        <f>IF(M5572="1000 szt.",((J5572/N5572)/1000),IF(M5572="gram",((J5572/N5572)*1000),J5572/N5572))</f>
        <v>2000</v>
      </c>
      <c r="M5572" s="6" t="s">
        <v>31</v>
      </c>
      <c r="N5572" s="11">
        <v>4.1458199999999996</v>
      </c>
      <c r="O5572" s="56" t="s">
        <v>1354</v>
      </c>
    </row>
    <row r="5573" spans="1:15" x14ac:dyDescent="0.3">
      <c r="A5573" s="9">
        <v>45894.979166666664</v>
      </c>
      <c r="B5573" s="2" t="s">
        <v>9</v>
      </c>
      <c r="C5573" s="2" t="s">
        <v>4</v>
      </c>
      <c r="D5573" s="2" t="s">
        <v>1708</v>
      </c>
      <c r="E5573" s="12" t="s">
        <v>71</v>
      </c>
      <c r="F5573" s="12" t="s">
        <v>1898</v>
      </c>
      <c r="G5573" s="2" t="s">
        <v>23</v>
      </c>
      <c r="H5573" s="2" t="s">
        <v>10</v>
      </c>
      <c r="I5573" s="2" t="s">
        <v>456</v>
      </c>
      <c r="J5573" s="17">
        <v>25</v>
      </c>
      <c r="L5573" s="30">
        <f>IF(M5573="1000 szt.",((J5573/N5573)/1000),IF(M5573="gram",((J5573/N5573)*1000),J5573/N5573))</f>
        <v>25</v>
      </c>
      <c r="M5573" s="6" t="s">
        <v>388</v>
      </c>
      <c r="N5573" s="11">
        <v>1</v>
      </c>
      <c r="O5573" s="56" t="s">
        <v>1354</v>
      </c>
    </row>
    <row r="5574" spans="1:15" x14ac:dyDescent="0.3">
      <c r="A5574" s="9">
        <v>45894.572916666664</v>
      </c>
      <c r="C5574" s="2" t="s">
        <v>4</v>
      </c>
      <c r="D5574" s="2" t="s">
        <v>1713</v>
      </c>
      <c r="E5574" s="12" t="s">
        <v>3896</v>
      </c>
      <c r="G5574" s="2" t="s">
        <v>16</v>
      </c>
      <c r="H5574" s="2" t="s">
        <v>11</v>
      </c>
      <c r="I5574" s="2" t="s">
        <v>11</v>
      </c>
      <c r="K5574" s="3" t="s">
        <v>3377</v>
      </c>
      <c r="L5574" s="30">
        <f>IF(M5574="1000 szt.",((J5574/N5574)/1000),IF(M5574="gram",((J5574/N5574)*1000),J5574/N5574))</f>
        <v>0</v>
      </c>
      <c r="M5574" s="6" t="s">
        <v>19</v>
      </c>
      <c r="N5574" s="11">
        <v>3</v>
      </c>
      <c r="O5574" s="56" t="s">
        <v>1182</v>
      </c>
    </row>
    <row r="5575" spans="1:15" x14ac:dyDescent="0.3">
      <c r="A5575" s="9">
        <v>45894.572916666664</v>
      </c>
      <c r="C5575" s="2" t="s">
        <v>4</v>
      </c>
      <c r="D5575" s="2" t="s">
        <v>1713</v>
      </c>
      <c r="E5575" s="12" t="s">
        <v>3896</v>
      </c>
      <c r="G5575" s="2" t="s">
        <v>16</v>
      </c>
      <c r="H5575" s="2" t="s">
        <v>11</v>
      </c>
      <c r="I5575" s="2" t="s">
        <v>11</v>
      </c>
      <c r="K5575" s="3" t="s">
        <v>3378</v>
      </c>
      <c r="L5575" s="30">
        <f>IF(M5575="1000 szt.",((J5575/N5575)/1000),IF(M5575="gram",((J5575/N5575)*1000),J5575/N5575))</f>
        <v>0</v>
      </c>
      <c r="M5575" s="6" t="s">
        <v>19</v>
      </c>
      <c r="N5575" s="11">
        <v>2</v>
      </c>
      <c r="O5575" s="56" t="s">
        <v>1182</v>
      </c>
    </row>
    <row r="5576" spans="1:15" x14ac:dyDescent="0.3">
      <c r="A5576" s="9">
        <v>45894.572916666664</v>
      </c>
      <c r="C5576" s="2" t="s">
        <v>4</v>
      </c>
      <c r="D5576" s="2" t="s">
        <v>1713</v>
      </c>
      <c r="E5576" s="12" t="s">
        <v>3896</v>
      </c>
      <c r="G5576" s="2" t="s">
        <v>16</v>
      </c>
      <c r="H5576" s="2" t="s">
        <v>11</v>
      </c>
      <c r="I5576" s="2" t="s">
        <v>11</v>
      </c>
      <c r="K5576" s="3" t="s">
        <v>3379</v>
      </c>
      <c r="L5576" s="30">
        <f>IF(M5576="1000 szt.",((J5576/N5576)/1000),IF(M5576="gram",((J5576/N5576)*1000),J5576/N5576))</f>
        <v>0</v>
      </c>
      <c r="M5576" s="6" t="s">
        <v>19</v>
      </c>
      <c r="N5576" s="11">
        <v>1</v>
      </c>
      <c r="O5576" s="56" t="s">
        <v>1182</v>
      </c>
    </row>
    <row r="5577" spans="1:15" x14ac:dyDescent="0.3">
      <c r="A5577" s="9">
        <v>45895.25</v>
      </c>
      <c r="B5577" s="2" t="s">
        <v>27</v>
      </c>
      <c r="C5577" s="2" t="s">
        <v>28</v>
      </c>
      <c r="D5577" s="2" t="s">
        <v>1714</v>
      </c>
      <c r="E5577" s="12" t="s">
        <v>81</v>
      </c>
      <c r="G5577" s="2" t="s">
        <v>27</v>
      </c>
      <c r="H5577" s="2" t="s">
        <v>10</v>
      </c>
      <c r="I5577" s="2" t="s">
        <v>35</v>
      </c>
      <c r="J5577" s="17">
        <v>67.5</v>
      </c>
      <c r="L5577" s="30">
        <f>IF(M5577="1000 szt.",((J5577/N5577)/1000),IF(M5577="gram",((J5577/N5577)*1000),J5577/N5577))</f>
        <v>45000</v>
      </c>
      <c r="M5577" s="6" t="s">
        <v>31</v>
      </c>
      <c r="N5577" s="11">
        <v>1.5E-3</v>
      </c>
      <c r="O5577" s="56" t="s">
        <v>1166</v>
      </c>
    </row>
    <row r="5578" spans="1:15" x14ac:dyDescent="0.3">
      <c r="A5578" s="9">
        <v>45895.411111111112</v>
      </c>
      <c r="B5578" s="2" t="s">
        <v>27</v>
      </c>
      <c r="C5578" s="2" t="s">
        <v>28</v>
      </c>
      <c r="D5578" s="2" t="s">
        <v>1710</v>
      </c>
      <c r="E5578" s="12" t="s">
        <v>1710</v>
      </c>
      <c r="G5578" s="2" t="s">
        <v>27</v>
      </c>
      <c r="H5578" s="2" t="s">
        <v>10</v>
      </c>
      <c r="I5578" s="2" t="s">
        <v>35</v>
      </c>
      <c r="J5578" s="17">
        <v>650</v>
      </c>
      <c r="L5578" s="30">
        <f>IF(M5578="1000 szt.",((J5578/N5578)/1000),IF(M5578="gram",((J5578/N5578)*1000),J5578/N5578))</f>
        <v>50000</v>
      </c>
      <c r="M5578" s="6" t="s">
        <v>31</v>
      </c>
      <c r="N5578" s="11">
        <v>1.2999999999999999E-2</v>
      </c>
      <c r="O5578" s="56" t="s">
        <v>1354</v>
      </c>
    </row>
    <row r="5579" spans="1:15" x14ac:dyDescent="0.3">
      <c r="A5579" s="9">
        <v>45895.411111111112</v>
      </c>
      <c r="B5579" s="2" t="s">
        <v>27</v>
      </c>
      <c r="C5579" s="2" t="s">
        <v>28</v>
      </c>
      <c r="D5579" s="2" t="s">
        <v>1710</v>
      </c>
      <c r="E5579" s="12" t="s">
        <v>1710</v>
      </c>
      <c r="G5579" s="2" t="s">
        <v>27</v>
      </c>
      <c r="H5579" s="2" t="s">
        <v>10</v>
      </c>
      <c r="I5579" s="2" t="s">
        <v>11</v>
      </c>
      <c r="J5579" s="17">
        <v>150</v>
      </c>
      <c r="K5579" s="3" t="s">
        <v>3380</v>
      </c>
      <c r="L5579" s="30">
        <f>IF(M5579="1000 szt.",((J5579/N5579)/1000),IF(M5579="gram",((J5579/N5579)*1000),J5579/N5579))</f>
        <v>150000</v>
      </c>
      <c r="M5579" s="6" t="s">
        <v>31</v>
      </c>
      <c r="N5579" s="11">
        <v>1E-3</v>
      </c>
      <c r="O5579" s="56" t="s">
        <v>1354</v>
      </c>
    </row>
    <row r="5580" spans="1:15" x14ac:dyDescent="0.3">
      <c r="A5580" s="9">
        <v>45895.411111111112</v>
      </c>
      <c r="B5580" s="2" t="s">
        <v>27</v>
      </c>
      <c r="C5580" s="2" t="s">
        <v>28</v>
      </c>
      <c r="D5580" s="2" t="s">
        <v>1710</v>
      </c>
      <c r="E5580" s="12" t="s">
        <v>1710</v>
      </c>
      <c r="G5580" s="2" t="s">
        <v>27</v>
      </c>
      <c r="H5580" s="2" t="s">
        <v>10</v>
      </c>
      <c r="I5580" s="2" t="s">
        <v>35</v>
      </c>
      <c r="J5580" s="17">
        <v>1075</v>
      </c>
      <c r="L5580" s="30">
        <f>IF(M5580="1000 szt.",((J5580/N5580)/1000),IF(M5580="gram",((J5580/N5580)*1000),J5580/N5580))</f>
        <v>50000.000000000007</v>
      </c>
      <c r="M5580" s="6" t="s">
        <v>31</v>
      </c>
      <c r="N5580" s="11">
        <v>2.1499999999999998E-2</v>
      </c>
      <c r="O5580" s="56" t="s">
        <v>1354</v>
      </c>
    </row>
    <row r="5581" spans="1:15" x14ac:dyDescent="0.3">
      <c r="A5581" s="9">
        <v>45895.986111111109</v>
      </c>
      <c r="B5581" s="2" t="s">
        <v>3</v>
      </c>
      <c r="C5581" s="2" t="s">
        <v>4</v>
      </c>
      <c r="D5581" s="2" t="s">
        <v>1708</v>
      </c>
      <c r="E5581" s="12" t="s">
        <v>25</v>
      </c>
      <c r="F5581" s="12" t="s">
        <v>1901</v>
      </c>
      <c r="G5581" s="2" t="s">
        <v>26</v>
      </c>
      <c r="H5581" s="2" t="s">
        <v>7</v>
      </c>
      <c r="I5581" s="2" t="s">
        <v>7</v>
      </c>
      <c r="J5581" s="17">
        <v>70.3</v>
      </c>
      <c r="L5581" s="30">
        <f>IF(M5581="1000 szt.",((J5581/N5581)/1000),IF(M5581="gram",((J5581/N5581)*1000),J5581/N5581))</f>
        <v>0.87874999999999992</v>
      </c>
      <c r="M5581" s="6" t="s">
        <v>19</v>
      </c>
      <c r="N5581" s="11">
        <v>80</v>
      </c>
      <c r="O5581" s="56" t="s">
        <v>1354</v>
      </c>
    </row>
    <row r="5582" spans="1:15" x14ac:dyDescent="0.3">
      <c r="A5582" s="9">
        <v>45896.069444444445</v>
      </c>
      <c r="B5582" s="2" t="s">
        <v>27</v>
      </c>
      <c r="C5582" s="2" t="s">
        <v>32</v>
      </c>
      <c r="D5582" s="2" t="s">
        <v>1708</v>
      </c>
      <c r="E5582" s="12" t="s">
        <v>382</v>
      </c>
      <c r="G5582" s="2" t="s">
        <v>26</v>
      </c>
      <c r="H5582" s="2" t="s">
        <v>7</v>
      </c>
      <c r="I5582" s="2" t="s">
        <v>7</v>
      </c>
      <c r="J5582" s="17">
        <v>8786.9</v>
      </c>
      <c r="K5582" s="3" t="s">
        <v>3381</v>
      </c>
      <c r="L5582" s="30">
        <f>IF(M5582="1000 szt.",((J5582/N5582)/1000),IF(M5582="gram",((J5582/N5582)*1000),J5582/N5582))</f>
        <v>0.87868999999999997</v>
      </c>
      <c r="M5582" s="6" t="s">
        <v>19</v>
      </c>
      <c r="N5582" s="11">
        <v>10000</v>
      </c>
      <c r="O5582" s="56" t="s">
        <v>1354</v>
      </c>
    </row>
    <row r="5583" spans="1:15" ht="20.399999999999999" x14ac:dyDescent="0.3">
      <c r="A5583" s="9">
        <v>45896.25</v>
      </c>
      <c r="B5583" s="2" t="s">
        <v>27</v>
      </c>
      <c r="C5583" s="2" t="s">
        <v>28</v>
      </c>
      <c r="D5583" s="2" t="s">
        <v>1708</v>
      </c>
      <c r="E5583" s="12" t="s">
        <v>66</v>
      </c>
      <c r="G5583" s="2" t="s">
        <v>27</v>
      </c>
      <c r="H5583" s="2" t="s">
        <v>37</v>
      </c>
      <c r="I5583" s="2" t="s">
        <v>38</v>
      </c>
      <c r="J5583" s="17">
        <v>70000</v>
      </c>
      <c r="K5583" s="3" t="s">
        <v>3382</v>
      </c>
      <c r="L5583" s="30">
        <f>IF(M5583="1000 szt.",((J5583/N5583)/1000),IF(M5583="gram",((J5583/N5583)*1000),J5583/N5583))</f>
        <v>70000</v>
      </c>
      <c r="M5583" s="6" t="s">
        <v>19</v>
      </c>
      <c r="N5583" s="11">
        <v>1</v>
      </c>
      <c r="O5583" s="56" t="s">
        <v>1166</v>
      </c>
    </row>
    <row r="5584" spans="1:15" x14ac:dyDescent="0.3">
      <c r="A5584" s="9">
        <v>45896.25</v>
      </c>
      <c r="B5584" s="2" t="s">
        <v>27</v>
      </c>
      <c r="C5584" s="2" t="s">
        <v>28</v>
      </c>
      <c r="D5584" s="2" t="s">
        <v>1708</v>
      </c>
      <c r="E5584" s="12" t="s">
        <v>66</v>
      </c>
      <c r="G5584" s="2" t="s">
        <v>27</v>
      </c>
      <c r="H5584" s="2" t="s">
        <v>37</v>
      </c>
      <c r="I5584" s="2" t="s">
        <v>38</v>
      </c>
      <c r="J5584" s="17">
        <v>25000</v>
      </c>
      <c r="K5584" s="3" t="s">
        <v>3383</v>
      </c>
      <c r="L5584" s="30">
        <f>IF(M5584="1000 szt.",((J5584/N5584)/1000),IF(M5584="gram",((J5584/N5584)*1000),J5584/N5584))</f>
        <v>25000</v>
      </c>
      <c r="M5584" s="6" t="s">
        <v>19</v>
      </c>
      <c r="N5584" s="11">
        <v>1</v>
      </c>
      <c r="O5584" s="56" t="s">
        <v>1166</v>
      </c>
    </row>
    <row r="5585" spans="1:15" x14ac:dyDescent="0.3">
      <c r="A5585" s="9">
        <v>45896.423611111109</v>
      </c>
      <c r="B5585" s="2" t="s">
        <v>3</v>
      </c>
      <c r="C5585" s="2" t="s">
        <v>4</v>
      </c>
      <c r="D5585" s="2" t="s">
        <v>1709</v>
      </c>
      <c r="E5585" s="12" t="s">
        <v>60</v>
      </c>
      <c r="F5585" s="12" t="s">
        <v>1894</v>
      </c>
      <c r="G5585" s="2" t="s">
        <v>23</v>
      </c>
      <c r="H5585" s="2" t="s">
        <v>7</v>
      </c>
      <c r="I5585" s="2" t="s">
        <v>7</v>
      </c>
      <c r="J5585" s="17">
        <v>527.21</v>
      </c>
      <c r="K5585" s="3" t="s">
        <v>3384</v>
      </c>
      <c r="L5585" s="30">
        <f>IF(M5585="1000 szt.",((J5585/N5585)/1000),IF(M5585="gram",((J5585/N5585)*1000),J5585/N5585))</f>
        <v>0.87868333333333337</v>
      </c>
      <c r="M5585" s="6" t="s">
        <v>19</v>
      </c>
      <c r="N5585" s="11">
        <v>600</v>
      </c>
      <c r="O5585" s="56" t="s">
        <v>1354</v>
      </c>
    </row>
    <row r="5586" spans="1:15" x14ac:dyDescent="0.3">
      <c r="A5586" s="9">
        <v>45896.458333333336</v>
      </c>
      <c r="B5586" s="2" t="s">
        <v>27</v>
      </c>
      <c r="C5586" s="2" t="s">
        <v>28</v>
      </c>
      <c r="D5586" s="2" t="s">
        <v>1710</v>
      </c>
      <c r="E5586" s="12" t="s">
        <v>1745</v>
      </c>
      <c r="G5586" s="2" t="s">
        <v>27</v>
      </c>
      <c r="H5586" s="2" t="s">
        <v>10</v>
      </c>
      <c r="I5586" s="2" t="s">
        <v>35</v>
      </c>
      <c r="J5586" s="17">
        <v>149.5</v>
      </c>
      <c r="L5586" s="30">
        <f>IF(M5586="1000 szt.",((J5586/N5586)/1000),IF(M5586="gram",((J5586/N5586)*1000),J5586/N5586))</f>
        <v>50000</v>
      </c>
      <c r="M5586" s="6" t="s">
        <v>31</v>
      </c>
      <c r="N5586" s="11">
        <v>2.99E-3</v>
      </c>
      <c r="O5586" s="56" t="s">
        <v>1354</v>
      </c>
    </row>
    <row r="5587" spans="1:15" x14ac:dyDescent="0.3">
      <c r="A5587" s="9">
        <v>45896.604166666664</v>
      </c>
      <c r="B5587" s="2" t="s">
        <v>27</v>
      </c>
      <c r="C5587" s="2" t="s">
        <v>28</v>
      </c>
      <c r="D5587" s="2" t="s">
        <v>1712</v>
      </c>
      <c r="E5587" s="12" t="s">
        <v>407</v>
      </c>
      <c r="G5587" s="2" t="s">
        <v>27</v>
      </c>
      <c r="H5587" s="2" t="s">
        <v>10</v>
      </c>
      <c r="I5587" s="2" t="s">
        <v>35</v>
      </c>
      <c r="J5587" s="17">
        <v>2800</v>
      </c>
      <c r="K5587" s="3" t="s">
        <v>118</v>
      </c>
      <c r="L5587" s="30">
        <f>IF(M5587="1000 szt.",((J5587/N5587)/1000),IF(M5587="gram",((J5587/N5587)*1000),J5587/N5587))</f>
        <v>39999.999999999993</v>
      </c>
      <c r="M5587" s="6" t="s">
        <v>31</v>
      </c>
      <c r="N5587" s="11">
        <v>7.0000000000000007E-2</v>
      </c>
      <c r="O5587" s="56" t="s">
        <v>1354</v>
      </c>
    </row>
    <row r="5588" spans="1:15" x14ac:dyDescent="0.3">
      <c r="A5588" s="9">
        <v>45896.604166666664</v>
      </c>
      <c r="B5588" s="2" t="s">
        <v>27</v>
      </c>
      <c r="C5588" s="2" t="s">
        <v>28</v>
      </c>
      <c r="D5588" s="2" t="s">
        <v>1712</v>
      </c>
      <c r="E5588" s="12" t="s">
        <v>407</v>
      </c>
      <c r="G5588" s="2" t="s">
        <v>27</v>
      </c>
      <c r="H5588" s="2" t="s">
        <v>10</v>
      </c>
      <c r="I5588" s="2" t="s">
        <v>200</v>
      </c>
      <c r="J5588" s="17">
        <v>18894</v>
      </c>
      <c r="K5588" s="3" t="s">
        <v>1661</v>
      </c>
      <c r="L5588" s="30">
        <f>IF(M5588="1000 szt.",((J5588/N5588)/1000),IF(M5588="gram",((J5588/N5588)*1000),J5588/N5588))</f>
        <v>402000</v>
      </c>
      <c r="M5588" s="6" t="s">
        <v>31</v>
      </c>
      <c r="N5588" s="11">
        <v>4.7E-2</v>
      </c>
      <c r="O5588" s="56" t="s">
        <v>1354</v>
      </c>
    </row>
    <row r="5589" spans="1:15" x14ac:dyDescent="0.3">
      <c r="A5589" s="9">
        <v>45896.604166666664</v>
      </c>
      <c r="B5589" s="2" t="s">
        <v>27</v>
      </c>
      <c r="C5589" s="2" t="s">
        <v>28</v>
      </c>
      <c r="D5589" s="2" t="s">
        <v>1712</v>
      </c>
      <c r="E5589" s="12" t="s">
        <v>407</v>
      </c>
      <c r="G5589" s="2" t="s">
        <v>27</v>
      </c>
      <c r="H5589" s="2" t="s">
        <v>78</v>
      </c>
      <c r="I5589" s="2" t="s">
        <v>79</v>
      </c>
      <c r="J5589" s="17">
        <v>8400</v>
      </c>
      <c r="K5589" s="3" t="s">
        <v>3385</v>
      </c>
      <c r="L5589" s="30">
        <f>IF(M5589="1000 szt.",((J5589/N5589)/1000),IF(M5589="gram",((J5589/N5589)*1000),J5589/N5589))</f>
        <v>200</v>
      </c>
      <c r="M5589" s="6" t="s">
        <v>19</v>
      </c>
      <c r="N5589" s="11">
        <v>42</v>
      </c>
      <c r="O5589" s="56" t="s">
        <v>1354</v>
      </c>
    </row>
    <row r="5590" spans="1:15" x14ac:dyDescent="0.3">
      <c r="A5590" s="9">
        <v>45896.604166666664</v>
      </c>
      <c r="B5590" s="2" t="s">
        <v>27</v>
      </c>
      <c r="C5590" s="2" t="s">
        <v>28</v>
      </c>
      <c r="D5590" s="2" t="s">
        <v>1712</v>
      </c>
      <c r="E5590" s="12" t="s">
        <v>407</v>
      </c>
      <c r="G5590" s="2" t="s">
        <v>27</v>
      </c>
      <c r="H5590" s="2" t="s">
        <v>78</v>
      </c>
      <c r="I5590" s="2" t="s">
        <v>79</v>
      </c>
      <c r="J5590" s="17">
        <v>10200</v>
      </c>
      <c r="K5590" s="3" t="s">
        <v>3386</v>
      </c>
      <c r="L5590" s="30">
        <f>IF(M5590="1000 szt.",((J5590/N5590)/1000),IF(M5590="gram",((J5590/N5590)*1000),J5590/N5590))</f>
        <v>100</v>
      </c>
      <c r="M5590" s="6" t="s">
        <v>19</v>
      </c>
      <c r="N5590" s="11">
        <v>102</v>
      </c>
      <c r="O5590" s="56" t="s">
        <v>1354</v>
      </c>
    </row>
    <row r="5591" spans="1:15" x14ac:dyDescent="0.3">
      <c r="A5591" s="9">
        <v>45896.604166666664</v>
      </c>
      <c r="B5591" s="2" t="s">
        <v>27</v>
      </c>
      <c r="C5591" s="2" t="s">
        <v>28</v>
      </c>
      <c r="D5591" s="2" t="s">
        <v>1712</v>
      </c>
      <c r="E5591" s="12" t="s">
        <v>407</v>
      </c>
      <c r="G5591" s="2" t="s">
        <v>27</v>
      </c>
      <c r="H5591" s="2" t="s">
        <v>78</v>
      </c>
      <c r="I5591" s="2" t="s">
        <v>79</v>
      </c>
      <c r="J5591" s="17">
        <v>800</v>
      </c>
      <c r="K5591" s="3" t="s">
        <v>3385</v>
      </c>
      <c r="L5591" s="30">
        <f>IF(M5591="1000 szt.",((J5591/N5591)/1000),IF(M5591="gram",((J5591/N5591)*1000),J5591/N5591))</f>
        <v>50</v>
      </c>
      <c r="M5591" s="6" t="s">
        <v>19</v>
      </c>
      <c r="N5591" s="11">
        <v>16</v>
      </c>
      <c r="O5591" s="56" t="s">
        <v>1354</v>
      </c>
    </row>
    <row r="5592" spans="1:15" x14ac:dyDescent="0.3">
      <c r="A5592" s="9">
        <v>45896.604166666664</v>
      </c>
      <c r="B5592" s="2" t="s">
        <v>27</v>
      </c>
      <c r="C5592" s="2" t="s">
        <v>28</v>
      </c>
      <c r="D5592" s="2" t="s">
        <v>1712</v>
      </c>
      <c r="E5592" s="12" t="s">
        <v>407</v>
      </c>
      <c r="G5592" s="2" t="s">
        <v>27</v>
      </c>
      <c r="H5592" s="2" t="s">
        <v>78</v>
      </c>
      <c r="I5592" s="2" t="s">
        <v>79</v>
      </c>
      <c r="J5592" s="17">
        <v>500</v>
      </c>
      <c r="K5592" s="3" t="s">
        <v>3387</v>
      </c>
      <c r="L5592" s="30">
        <f>IF(M5592="1000 szt.",((J5592/N5592)/1000),IF(M5592="gram",((J5592/N5592)*1000),J5592/N5592))</f>
        <v>500</v>
      </c>
      <c r="M5592" s="6" t="s">
        <v>19</v>
      </c>
      <c r="N5592" s="11">
        <v>1</v>
      </c>
      <c r="O5592" s="56" t="s">
        <v>1354</v>
      </c>
    </row>
    <row r="5593" spans="1:15" x14ac:dyDescent="0.3">
      <c r="A5593" s="9">
        <v>45896.604166666664</v>
      </c>
      <c r="B5593" s="2" t="s">
        <v>27</v>
      </c>
      <c r="C5593" s="2" t="s">
        <v>28</v>
      </c>
      <c r="D5593" s="2" t="s">
        <v>1712</v>
      </c>
      <c r="E5593" s="12" t="s">
        <v>407</v>
      </c>
      <c r="G5593" s="2" t="s">
        <v>27</v>
      </c>
      <c r="H5593" s="2" t="s">
        <v>78</v>
      </c>
      <c r="I5593" s="2" t="s">
        <v>80</v>
      </c>
      <c r="J5593" s="17">
        <v>100</v>
      </c>
      <c r="K5593" s="3" t="s">
        <v>3387</v>
      </c>
      <c r="L5593" s="30">
        <f>IF(M5593="1000 szt.",((J5593/N5593)/1000),IF(M5593="gram",((J5593/N5593)*1000),J5593/N5593))</f>
        <v>100</v>
      </c>
      <c r="M5593" s="6" t="s">
        <v>19</v>
      </c>
      <c r="N5593" s="11">
        <v>1</v>
      </c>
      <c r="O5593" s="56" t="s">
        <v>1354</v>
      </c>
    </row>
    <row r="5594" spans="1:15" x14ac:dyDescent="0.3">
      <c r="A5594" s="9">
        <v>45896.604166666664</v>
      </c>
      <c r="B5594" s="2" t="s">
        <v>27</v>
      </c>
      <c r="C5594" s="2" t="s">
        <v>28</v>
      </c>
      <c r="D5594" s="2" t="s">
        <v>1712</v>
      </c>
      <c r="E5594" s="12" t="s">
        <v>407</v>
      </c>
      <c r="G5594" s="2" t="s">
        <v>27</v>
      </c>
      <c r="H5594" s="2" t="s">
        <v>78</v>
      </c>
      <c r="I5594" s="2" t="s">
        <v>80</v>
      </c>
      <c r="J5594" s="17">
        <v>40</v>
      </c>
      <c r="K5594" s="3" t="s">
        <v>3385</v>
      </c>
      <c r="L5594" s="30">
        <f>IF(M5594="1000 szt.",((J5594/N5594)/1000),IF(M5594="gram",((J5594/N5594)*1000),J5594/N5594))</f>
        <v>20</v>
      </c>
      <c r="M5594" s="6" t="s">
        <v>19</v>
      </c>
      <c r="N5594" s="11">
        <v>2</v>
      </c>
      <c r="O5594" s="56" t="s">
        <v>1354</v>
      </c>
    </row>
    <row r="5595" spans="1:15" x14ac:dyDescent="0.3">
      <c r="A5595" s="9">
        <v>45896.5</v>
      </c>
      <c r="B5595" s="2" t="s">
        <v>3</v>
      </c>
      <c r="C5595" s="2" t="s">
        <v>4</v>
      </c>
      <c r="D5595" s="2" t="s">
        <v>1708</v>
      </c>
      <c r="E5595" s="12" t="s">
        <v>25</v>
      </c>
      <c r="F5595" s="12" t="s">
        <v>1901</v>
      </c>
      <c r="G5595" s="2" t="s">
        <v>26</v>
      </c>
      <c r="H5595" s="2" t="s">
        <v>7</v>
      </c>
      <c r="I5595" s="2" t="s">
        <v>7</v>
      </c>
      <c r="J5595" s="17">
        <v>175.74</v>
      </c>
      <c r="L5595" s="30">
        <f>IF(M5595="1000 szt.",((J5595/N5595)/1000),IF(M5595="gram",((J5595/N5595)*1000),J5595/N5595))</f>
        <v>0.87870000000000004</v>
      </c>
      <c r="M5595" s="6" t="s">
        <v>19</v>
      </c>
      <c r="N5595" s="11">
        <v>200</v>
      </c>
      <c r="O5595" s="56" t="s">
        <v>1354</v>
      </c>
    </row>
    <row r="5596" spans="1:15" x14ac:dyDescent="0.3">
      <c r="A5596" s="9">
        <v>45896.5</v>
      </c>
      <c r="B5596" s="2" t="s">
        <v>3</v>
      </c>
      <c r="C5596" s="2" t="s">
        <v>4</v>
      </c>
      <c r="D5596" s="2" t="s">
        <v>1708</v>
      </c>
      <c r="E5596" s="12" t="s">
        <v>25</v>
      </c>
      <c r="F5596" s="12" t="s">
        <v>1901</v>
      </c>
      <c r="G5596" s="2" t="s">
        <v>26</v>
      </c>
      <c r="H5596" s="2" t="s">
        <v>55</v>
      </c>
      <c r="I5596" s="2" t="s">
        <v>11</v>
      </c>
      <c r="J5596" s="17">
        <v>160</v>
      </c>
      <c r="L5596" s="30">
        <f>IF(M5596="1000 szt.",((J5596/N5596)/1000),IF(M5596="gram",((J5596/N5596)*1000),J5596/N5596))</f>
        <v>80</v>
      </c>
      <c r="M5596" s="6" t="s">
        <v>46</v>
      </c>
      <c r="N5596" s="11">
        <v>2</v>
      </c>
      <c r="O5596" s="56" t="s">
        <v>1354</v>
      </c>
    </row>
    <row r="5597" spans="1:15" x14ac:dyDescent="0.3">
      <c r="A5597" s="9">
        <v>45896.907638888886</v>
      </c>
      <c r="B5597" s="2" t="s">
        <v>27</v>
      </c>
      <c r="C5597" s="2" t="s">
        <v>28</v>
      </c>
      <c r="D5597" s="2" t="s">
        <v>1709</v>
      </c>
      <c r="E5597" s="12" t="s">
        <v>1709</v>
      </c>
      <c r="G5597" s="2" t="s">
        <v>27</v>
      </c>
      <c r="H5597" s="2" t="s">
        <v>37</v>
      </c>
      <c r="I5597" s="2" t="s">
        <v>38</v>
      </c>
      <c r="J5597" s="17">
        <v>65000</v>
      </c>
      <c r="K5597" s="3" t="s">
        <v>2136</v>
      </c>
      <c r="L5597" s="30">
        <f>IF(M5597="1000 szt.",((J5597/N5597)/1000),IF(M5597="gram",((J5597/N5597)*1000),J5597/N5597))</f>
        <v>65000</v>
      </c>
      <c r="M5597" s="6" t="s">
        <v>19</v>
      </c>
      <c r="N5597" s="11">
        <v>1</v>
      </c>
      <c r="O5597" s="56" t="s">
        <v>1165</v>
      </c>
    </row>
    <row r="5598" spans="1:15" ht="20.399999999999999" x14ac:dyDescent="0.3">
      <c r="A5598" s="9">
        <v>45896.944444444445</v>
      </c>
      <c r="B5598" s="2" t="s">
        <v>27</v>
      </c>
      <c r="C5598" s="2" t="s">
        <v>32</v>
      </c>
      <c r="D5598" s="2" t="s">
        <v>1709</v>
      </c>
      <c r="E5598" s="12" t="s">
        <v>1928</v>
      </c>
      <c r="G5598" s="2" t="s">
        <v>23</v>
      </c>
      <c r="H5598" s="2" t="s">
        <v>10</v>
      </c>
      <c r="I5598" s="2" t="s">
        <v>35</v>
      </c>
      <c r="J5598" s="17">
        <v>168</v>
      </c>
      <c r="K5598" s="3" t="s">
        <v>3388</v>
      </c>
      <c r="L5598" s="30">
        <f>IF(M5598="1000 szt.",((J5598/N5598)/1000),IF(M5598="gram",((J5598/N5598)*1000),J5598/N5598))</f>
        <v>39999.999999999993</v>
      </c>
      <c r="M5598" s="6" t="s">
        <v>31</v>
      </c>
      <c r="N5598" s="11">
        <v>4.2000000000000006E-3</v>
      </c>
      <c r="O5598" s="56" t="s">
        <v>1169</v>
      </c>
    </row>
    <row r="5599" spans="1:15" x14ac:dyDescent="0.3">
      <c r="A5599" s="9">
        <v>45897.232638888891</v>
      </c>
      <c r="B5599" s="2" t="s">
        <v>9</v>
      </c>
      <c r="C5599" s="2" t="s">
        <v>4</v>
      </c>
      <c r="D5599" s="2" t="s">
        <v>1708</v>
      </c>
      <c r="E5599" s="12" t="s">
        <v>22</v>
      </c>
      <c r="F5599" s="12" t="s">
        <v>1899</v>
      </c>
      <c r="G5599" s="2" t="s">
        <v>23</v>
      </c>
      <c r="H5599" s="2" t="s">
        <v>10</v>
      </c>
      <c r="I5599" s="2" t="s">
        <v>35</v>
      </c>
      <c r="J5599" s="17">
        <v>79.2</v>
      </c>
      <c r="L5599" s="30">
        <f>IF(M5599="1000 szt.",((J5599/N5599)/1000),IF(M5599="gram",((J5599/N5599)*1000),J5599/N5599))</f>
        <v>45000</v>
      </c>
      <c r="M5599" s="6" t="s">
        <v>31</v>
      </c>
      <c r="N5599" s="11">
        <v>1.7600000000000001E-3</v>
      </c>
      <c r="O5599" s="56" t="s">
        <v>1354</v>
      </c>
    </row>
    <row r="5600" spans="1:15" x14ac:dyDescent="0.3">
      <c r="A5600" s="9">
        <v>45897.25</v>
      </c>
      <c r="B5600" s="2" t="s">
        <v>3</v>
      </c>
      <c r="C5600" s="2" t="s">
        <v>4</v>
      </c>
      <c r="D5600" s="2" t="s">
        <v>1708</v>
      </c>
      <c r="E5600" s="12" t="s">
        <v>25</v>
      </c>
      <c r="F5600" s="12" t="s">
        <v>1901</v>
      </c>
      <c r="G5600" s="2" t="s">
        <v>26</v>
      </c>
      <c r="H5600" s="2" t="s">
        <v>11</v>
      </c>
      <c r="I5600" s="2" t="s">
        <v>11</v>
      </c>
      <c r="J5600" s="17">
        <v>300</v>
      </c>
      <c r="K5600" s="3" t="s">
        <v>3389</v>
      </c>
      <c r="L5600" s="30">
        <f>IF(M5600="1000 szt.",((J5600/N5600)/1000),IF(M5600="gram",((J5600/N5600)*1000),J5600/N5600))</f>
        <v>10</v>
      </c>
      <c r="M5600" s="6" t="s">
        <v>31</v>
      </c>
      <c r="N5600" s="11">
        <v>30</v>
      </c>
      <c r="O5600" s="56" t="s">
        <v>1354</v>
      </c>
    </row>
    <row r="5601" spans="1:15" x14ac:dyDescent="0.3">
      <c r="A5601" s="9">
        <v>45897.3125</v>
      </c>
      <c r="B5601" s="2" t="s">
        <v>27</v>
      </c>
      <c r="C5601" s="2" t="s">
        <v>28</v>
      </c>
      <c r="D5601" s="2" t="s">
        <v>1708</v>
      </c>
      <c r="E5601" s="12" t="s">
        <v>54</v>
      </c>
      <c r="G5601" s="2" t="s">
        <v>27</v>
      </c>
      <c r="H5601" s="2" t="s">
        <v>7</v>
      </c>
      <c r="I5601" s="2" t="s">
        <v>7</v>
      </c>
      <c r="J5601" s="17">
        <v>351.48</v>
      </c>
      <c r="L5601" s="30">
        <f>IF(M5601="1000 szt.",((J5601/N5601)/1000),IF(M5601="gram",((J5601/N5601)*1000),J5601/N5601))</f>
        <v>0.87870000000000004</v>
      </c>
      <c r="M5601" s="6" t="s">
        <v>19</v>
      </c>
      <c r="N5601" s="11">
        <v>400</v>
      </c>
      <c r="O5601" s="56" t="s">
        <v>1163</v>
      </c>
    </row>
    <row r="5602" spans="1:15" x14ac:dyDescent="0.3">
      <c r="A5602" s="9">
        <v>45893.520833333336</v>
      </c>
      <c r="B5602" s="2" t="s">
        <v>3</v>
      </c>
      <c r="C5602" s="2" t="s">
        <v>4</v>
      </c>
      <c r="D5602" s="2" t="s">
        <v>1708</v>
      </c>
      <c r="E5602" s="12" t="s">
        <v>22</v>
      </c>
      <c r="F5602" s="12" t="s">
        <v>1899</v>
      </c>
      <c r="G5602" s="2" t="s">
        <v>23</v>
      </c>
      <c r="H5602" s="2" t="s">
        <v>55</v>
      </c>
      <c r="I5602" s="2" t="s">
        <v>1941</v>
      </c>
      <c r="J5602" s="17">
        <v>66.5</v>
      </c>
      <c r="K5602" s="3" t="s">
        <v>3390</v>
      </c>
      <c r="L5602" s="30">
        <f>IF(M5602="1000 szt.",((J5602/N5602)/1000),IF(M5602="gram",((J5602/N5602)*1000),J5602/N5602))</f>
        <v>35</v>
      </c>
      <c r="M5602" s="6" t="s">
        <v>46</v>
      </c>
      <c r="N5602" s="11">
        <v>1.9</v>
      </c>
      <c r="O5602" s="56" t="s">
        <v>1163</v>
      </c>
    </row>
    <row r="5603" spans="1:15" x14ac:dyDescent="0.3">
      <c r="A5603" s="9">
        <v>45893.520833333336</v>
      </c>
      <c r="B5603" s="2" t="s">
        <v>3</v>
      </c>
      <c r="C5603" s="2" t="s">
        <v>4</v>
      </c>
      <c r="D5603" s="2" t="s">
        <v>1708</v>
      </c>
      <c r="E5603" s="12" t="s">
        <v>22</v>
      </c>
      <c r="F5603" s="12" t="s">
        <v>1899</v>
      </c>
      <c r="G5603" s="2" t="s">
        <v>23</v>
      </c>
      <c r="H5603" s="2" t="s">
        <v>55</v>
      </c>
      <c r="I5603" s="2" t="s">
        <v>57</v>
      </c>
      <c r="J5603" s="17">
        <v>59.5</v>
      </c>
      <c r="K5603" s="3" t="s">
        <v>3391</v>
      </c>
      <c r="L5603" s="30">
        <f>IF(M5603="1000 szt.",((J5603/N5603)/1000),IF(M5603="gram",((J5603/N5603)*1000),J5603/N5603))</f>
        <v>35</v>
      </c>
      <c r="M5603" s="6" t="s">
        <v>46</v>
      </c>
      <c r="N5603" s="11">
        <v>1.7</v>
      </c>
      <c r="O5603" s="56" t="s">
        <v>1163</v>
      </c>
    </row>
    <row r="5604" spans="1:15" x14ac:dyDescent="0.3">
      <c r="A5604" s="9">
        <v>45893.520833333336</v>
      </c>
      <c r="B5604" s="2" t="s">
        <v>3</v>
      </c>
      <c r="C5604" s="2" t="s">
        <v>4</v>
      </c>
      <c r="D5604" s="2" t="s">
        <v>1708</v>
      </c>
      <c r="E5604" s="12" t="s">
        <v>22</v>
      </c>
      <c r="F5604" s="12" t="s">
        <v>1899</v>
      </c>
      <c r="G5604" s="2" t="s">
        <v>23</v>
      </c>
      <c r="H5604" s="2" t="s">
        <v>11</v>
      </c>
      <c r="I5604" s="2" t="s">
        <v>11</v>
      </c>
      <c r="J5604" s="17">
        <v>208.73</v>
      </c>
      <c r="K5604" s="3" t="s">
        <v>3392</v>
      </c>
      <c r="L5604" s="30">
        <f>IF(M5604="1000 szt.",((J5604/N5604)/1000),IF(M5604="gram",((J5604/N5604)*1000),J5604/N5604))</f>
        <v>13.380128205128205</v>
      </c>
      <c r="M5604" s="6" t="s">
        <v>31</v>
      </c>
      <c r="N5604" s="11">
        <v>15.6</v>
      </c>
      <c r="O5604" s="56" t="s">
        <v>1163</v>
      </c>
    </row>
    <row r="5605" spans="1:15" ht="20.399999999999999" x14ac:dyDescent="0.3">
      <c r="A5605" s="9">
        <v>45893.520833333336</v>
      </c>
      <c r="B5605" s="2" t="s">
        <v>3</v>
      </c>
      <c r="C5605" s="2" t="s">
        <v>4</v>
      </c>
      <c r="D5605" s="2" t="s">
        <v>1708</v>
      </c>
      <c r="E5605" s="12" t="s">
        <v>22</v>
      </c>
      <c r="F5605" s="12" t="s">
        <v>1899</v>
      </c>
      <c r="G5605" s="2" t="s">
        <v>23</v>
      </c>
      <c r="H5605" s="2" t="s">
        <v>45</v>
      </c>
      <c r="I5605" s="2" t="s">
        <v>45</v>
      </c>
      <c r="J5605" s="17">
        <v>26</v>
      </c>
      <c r="K5605" s="3" t="s">
        <v>3393</v>
      </c>
      <c r="L5605" s="30">
        <f>IF(M5605="1000 szt.",((J5605/N5605)/1000),IF(M5605="gram",((J5605/N5605)*1000),J5605/N5605))</f>
        <v>1300</v>
      </c>
      <c r="M5605" s="6" t="s">
        <v>46</v>
      </c>
      <c r="N5605" s="11">
        <v>0.02</v>
      </c>
      <c r="O5605" s="56" t="s">
        <v>1163</v>
      </c>
    </row>
    <row r="5606" spans="1:15" ht="20.399999999999999" x14ac:dyDescent="0.3">
      <c r="A5606" s="9">
        <v>45897.413194444445</v>
      </c>
      <c r="B5606" s="2" t="s">
        <v>27</v>
      </c>
      <c r="C5606" s="2" t="s">
        <v>28</v>
      </c>
      <c r="D5606" s="2" t="s">
        <v>1714</v>
      </c>
      <c r="E5606" s="12" t="s">
        <v>81</v>
      </c>
      <c r="G5606" s="2" t="s">
        <v>27</v>
      </c>
      <c r="H5606" s="2" t="s">
        <v>7</v>
      </c>
      <c r="I5606" s="2" t="s">
        <v>7</v>
      </c>
      <c r="J5606" s="17">
        <v>27007.42</v>
      </c>
      <c r="K5606" s="3" t="s">
        <v>3394</v>
      </c>
      <c r="L5606" s="30">
        <f>IF(M5606="1000 szt.",((J5606/N5606)/1000),IF(M5606="gram",((J5606/N5606)*1000),J5606/N5606))</f>
        <v>0.8786901353461738</v>
      </c>
      <c r="M5606" s="6" t="s">
        <v>19</v>
      </c>
      <c r="N5606" s="11">
        <v>30736</v>
      </c>
      <c r="O5606" s="56" t="s">
        <v>1354</v>
      </c>
    </row>
    <row r="5607" spans="1:15" x14ac:dyDescent="0.3">
      <c r="A5607" s="9">
        <v>45897.725694444445</v>
      </c>
      <c r="B5607" s="2" t="s">
        <v>27</v>
      </c>
      <c r="C5607" s="2" t="s">
        <v>28</v>
      </c>
      <c r="D5607" s="2" t="s">
        <v>1709</v>
      </c>
      <c r="E5607" s="12" t="s">
        <v>1709</v>
      </c>
      <c r="G5607" s="2" t="s">
        <v>27</v>
      </c>
      <c r="H5607" s="2" t="s">
        <v>37</v>
      </c>
      <c r="I5607" s="2" t="s">
        <v>364</v>
      </c>
      <c r="J5607" s="17">
        <v>160000</v>
      </c>
      <c r="K5607" s="3" t="s">
        <v>3395</v>
      </c>
      <c r="L5607" s="30">
        <f>IF(M5607="1000 szt.",((J5607/N5607)/1000),IF(M5607="gram",((J5607/N5607)*1000),J5607/N5607))</f>
        <v>160000</v>
      </c>
      <c r="M5607" s="6" t="s">
        <v>19</v>
      </c>
      <c r="N5607" s="11">
        <v>1</v>
      </c>
      <c r="O5607" s="56" t="s">
        <v>3873</v>
      </c>
    </row>
    <row r="5608" spans="1:15" x14ac:dyDescent="0.3">
      <c r="A5608" s="9">
        <v>45897.725694444445</v>
      </c>
      <c r="B5608" s="2" t="s">
        <v>27</v>
      </c>
      <c r="C5608" s="2" t="s">
        <v>28</v>
      </c>
      <c r="D5608" s="2" t="s">
        <v>1709</v>
      </c>
      <c r="E5608" s="12" t="s">
        <v>1709</v>
      </c>
      <c r="G5608" s="2" t="s">
        <v>27</v>
      </c>
      <c r="H5608" s="2" t="s">
        <v>37</v>
      </c>
      <c r="I5608" s="2" t="s">
        <v>364</v>
      </c>
      <c r="J5608" s="17">
        <v>140000</v>
      </c>
      <c r="K5608" s="3" t="s">
        <v>3396</v>
      </c>
      <c r="L5608" s="30">
        <f>IF(M5608="1000 szt.",((J5608/N5608)/1000),IF(M5608="gram",((J5608/N5608)*1000),J5608/N5608))</f>
        <v>140000</v>
      </c>
      <c r="M5608" s="6" t="s">
        <v>19</v>
      </c>
      <c r="N5608" s="11">
        <v>1</v>
      </c>
      <c r="O5608" s="56" t="s">
        <v>3873</v>
      </c>
    </row>
    <row r="5609" spans="1:15" x14ac:dyDescent="0.3">
      <c r="A5609" s="9">
        <v>45897.725694444445</v>
      </c>
      <c r="B5609" s="2" t="s">
        <v>27</v>
      </c>
      <c r="C5609" s="2" t="s">
        <v>28</v>
      </c>
      <c r="D5609" s="2" t="s">
        <v>1709</v>
      </c>
      <c r="E5609" s="12" t="s">
        <v>1709</v>
      </c>
      <c r="G5609" s="2" t="s">
        <v>27</v>
      </c>
      <c r="H5609" s="2" t="s">
        <v>37</v>
      </c>
      <c r="I5609" s="2" t="s">
        <v>364</v>
      </c>
      <c r="J5609" s="17">
        <v>140000</v>
      </c>
      <c r="K5609" s="3" t="s">
        <v>3397</v>
      </c>
      <c r="L5609" s="30">
        <f>IF(M5609="1000 szt.",((J5609/N5609)/1000),IF(M5609="gram",((J5609/N5609)*1000),J5609/N5609))</f>
        <v>140000</v>
      </c>
      <c r="M5609" s="6" t="s">
        <v>19</v>
      </c>
      <c r="N5609" s="11">
        <v>1</v>
      </c>
      <c r="O5609" s="56" t="s">
        <v>3873</v>
      </c>
    </row>
    <row r="5610" spans="1:15" x14ac:dyDescent="0.3">
      <c r="A5610" s="9">
        <v>45897.725694444445</v>
      </c>
      <c r="B5610" s="2" t="s">
        <v>27</v>
      </c>
      <c r="C5610" s="2" t="s">
        <v>28</v>
      </c>
      <c r="D5610" s="2" t="s">
        <v>1709</v>
      </c>
      <c r="E5610" s="12" t="s">
        <v>1709</v>
      </c>
      <c r="G5610" s="2" t="s">
        <v>27</v>
      </c>
      <c r="H5610" s="2" t="s">
        <v>37</v>
      </c>
      <c r="I5610" s="2" t="s">
        <v>364</v>
      </c>
      <c r="J5610" s="17">
        <v>140000</v>
      </c>
      <c r="K5610" s="3" t="s">
        <v>3398</v>
      </c>
      <c r="L5610" s="30">
        <f>IF(M5610="1000 szt.",((J5610/N5610)/1000),IF(M5610="gram",((J5610/N5610)*1000),J5610/N5610))</f>
        <v>140000</v>
      </c>
      <c r="M5610" s="6" t="s">
        <v>19</v>
      </c>
      <c r="N5610" s="11">
        <v>1</v>
      </c>
      <c r="O5610" s="56" t="s">
        <v>3873</v>
      </c>
    </row>
    <row r="5611" spans="1:15" x14ac:dyDescent="0.3">
      <c r="A5611" s="9">
        <v>45897.725694444445</v>
      </c>
      <c r="B5611" s="2" t="s">
        <v>27</v>
      </c>
      <c r="C5611" s="2" t="s">
        <v>28</v>
      </c>
      <c r="D5611" s="2" t="s">
        <v>1709</v>
      </c>
      <c r="E5611" s="12" t="s">
        <v>1709</v>
      </c>
      <c r="G5611" s="2" t="s">
        <v>27</v>
      </c>
      <c r="H5611" s="2" t="s">
        <v>37</v>
      </c>
      <c r="I5611" s="2" t="s">
        <v>364</v>
      </c>
      <c r="J5611" s="17">
        <v>140000</v>
      </c>
      <c r="K5611" s="3" t="s">
        <v>3399</v>
      </c>
      <c r="L5611" s="30">
        <f>IF(M5611="1000 szt.",((J5611/N5611)/1000),IF(M5611="gram",((J5611/N5611)*1000),J5611/N5611))</f>
        <v>140000</v>
      </c>
      <c r="M5611" s="6" t="s">
        <v>19</v>
      </c>
      <c r="N5611" s="11">
        <v>1</v>
      </c>
      <c r="O5611" s="56" t="s">
        <v>3873</v>
      </c>
    </row>
    <row r="5612" spans="1:15" x14ac:dyDescent="0.3">
      <c r="A5612" s="9">
        <v>45897.725694444445</v>
      </c>
      <c r="B5612" s="2" t="s">
        <v>27</v>
      </c>
      <c r="C5612" s="2" t="s">
        <v>28</v>
      </c>
      <c r="D5612" s="2" t="s">
        <v>1709</v>
      </c>
      <c r="E5612" s="12" t="s">
        <v>1709</v>
      </c>
      <c r="G5612" s="2" t="s">
        <v>27</v>
      </c>
      <c r="H5612" s="2" t="s">
        <v>37</v>
      </c>
      <c r="I5612" s="2" t="s">
        <v>364</v>
      </c>
      <c r="J5612" s="17">
        <v>120000</v>
      </c>
      <c r="K5612" s="3" t="s">
        <v>3400</v>
      </c>
      <c r="L5612" s="30">
        <f>IF(M5612="1000 szt.",((J5612/N5612)/1000),IF(M5612="gram",((J5612/N5612)*1000),J5612/N5612))</f>
        <v>120000</v>
      </c>
      <c r="M5612" s="6" t="s">
        <v>19</v>
      </c>
      <c r="N5612" s="11">
        <v>1</v>
      </c>
      <c r="O5612" s="56" t="s">
        <v>3873</v>
      </c>
    </row>
    <row r="5613" spans="1:15" x14ac:dyDescent="0.3">
      <c r="A5613" s="9">
        <v>45897.725694444445</v>
      </c>
      <c r="B5613" s="2" t="s">
        <v>27</v>
      </c>
      <c r="C5613" s="2" t="s">
        <v>28</v>
      </c>
      <c r="D5613" s="2" t="s">
        <v>1709</v>
      </c>
      <c r="E5613" s="12" t="s">
        <v>1709</v>
      </c>
      <c r="G5613" s="2" t="s">
        <v>27</v>
      </c>
      <c r="H5613" s="2" t="s">
        <v>37</v>
      </c>
      <c r="I5613" s="2" t="s">
        <v>364</v>
      </c>
      <c r="J5613" s="17">
        <v>120000</v>
      </c>
      <c r="K5613" s="3" t="s">
        <v>3401</v>
      </c>
      <c r="L5613" s="30">
        <f>IF(M5613="1000 szt.",((J5613/N5613)/1000),IF(M5613="gram",((J5613/N5613)*1000),J5613/N5613))</f>
        <v>120000</v>
      </c>
      <c r="M5613" s="6" t="s">
        <v>19</v>
      </c>
      <c r="N5613" s="11">
        <v>1</v>
      </c>
      <c r="O5613" s="56" t="s">
        <v>3873</v>
      </c>
    </row>
    <row r="5614" spans="1:15" x14ac:dyDescent="0.3">
      <c r="A5614" s="9">
        <v>45897.725694444445</v>
      </c>
      <c r="B5614" s="2" t="s">
        <v>27</v>
      </c>
      <c r="C5614" s="2" t="s">
        <v>28</v>
      </c>
      <c r="D5614" s="2" t="s">
        <v>1709</v>
      </c>
      <c r="E5614" s="12" t="s">
        <v>1709</v>
      </c>
      <c r="G5614" s="2" t="s">
        <v>27</v>
      </c>
      <c r="H5614" s="2" t="s">
        <v>37</v>
      </c>
      <c r="I5614" s="2" t="s">
        <v>364</v>
      </c>
      <c r="J5614" s="17">
        <v>120000</v>
      </c>
      <c r="K5614" s="3" t="s">
        <v>3402</v>
      </c>
      <c r="L5614" s="30">
        <f>IF(M5614="1000 szt.",((J5614/N5614)/1000),IF(M5614="gram",((J5614/N5614)*1000),J5614/N5614))</f>
        <v>120000</v>
      </c>
      <c r="M5614" s="6" t="s">
        <v>19</v>
      </c>
      <c r="N5614" s="11">
        <v>1</v>
      </c>
      <c r="O5614" s="56" t="s">
        <v>3873</v>
      </c>
    </row>
    <row r="5615" spans="1:15" x14ac:dyDescent="0.3">
      <c r="A5615" s="9">
        <v>45897.725694444445</v>
      </c>
      <c r="B5615" s="2" t="s">
        <v>27</v>
      </c>
      <c r="C5615" s="2" t="s">
        <v>28</v>
      </c>
      <c r="D5615" s="2" t="s">
        <v>1709</v>
      </c>
      <c r="E5615" s="12" t="s">
        <v>1709</v>
      </c>
      <c r="G5615" s="2" t="s">
        <v>27</v>
      </c>
      <c r="H5615" s="2" t="s">
        <v>37</v>
      </c>
      <c r="I5615" s="2" t="s">
        <v>364</v>
      </c>
      <c r="J5615" s="17">
        <v>120000</v>
      </c>
      <c r="K5615" s="3" t="s">
        <v>3403</v>
      </c>
      <c r="L5615" s="30">
        <f>IF(M5615="1000 szt.",((J5615/N5615)/1000),IF(M5615="gram",((J5615/N5615)*1000),J5615/N5615))</f>
        <v>120000</v>
      </c>
      <c r="M5615" s="6" t="s">
        <v>19</v>
      </c>
      <c r="N5615" s="11">
        <v>1</v>
      </c>
      <c r="O5615" s="56" t="s">
        <v>3873</v>
      </c>
    </row>
    <row r="5616" spans="1:15" x14ac:dyDescent="0.3">
      <c r="A5616" s="9">
        <v>45897.725694444445</v>
      </c>
      <c r="B5616" s="2" t="s">
        <v>27</v>
      </c>
      <c r="C5616" s="2" t="s">
        <v>28</v>
      </c>
      <c r="D5616" s="2" t="s">
        <v>1709</v>
      </c>
      <c r="E5616" s="12" t="s">
        <v>1709</v>
      </c>
      <c r="G5616" s="2" t="s">
        <v>27</v>
      </c>
      <c r="H5616" s="2" t="s">
        <v>37</v>
      </c>
      <c r="I5616" s="2" t="s">
        <v>364</v>
      </c>
      <c r="J5616" s="17">
        <v>100000</v>
      </c>
      <c r="K5616" s="3" t="s">
        <v>3404</v>
      </c>
      <c r="L5616" s="30">
        <f>IF(M5616="1000 szt.",((J5616/N5616)/1000),IF(M5616="gram",((J5616/N5616)*1000),J5616/N5616))</f>
        <v>100000</v>
      </c>
      <c r="M5616" s="6" t="s">
        <v>19</v>
      </c>
      <c r="N5616" s="11">
        <v>1</v>
      </c>
      <c r="O5616" s="56" t="s">
        <v>3873</v>
      </c>
    </row>
    <row r="5617" spans="1:15" x14ac:dyDescent="0.3">
      <c r="A5617" s="9">
        <v>45897.725694444445</v>
      </c>
      <c r="B5617" s="2" t="s">
        <v>27</v>
      </c>
      <c r="C5617" s="2" t="s">
        <v>28</v>
      </c>
      <c r="D5617" s="2" t="s">
        <v>1709</v>
      </c>
      <c r="E5617" s="12" t="s">
        <v>1709</v>
      </c>
      <c r="G5617" s="2" t="s">
        <v>27</v>
      </c>
      <c r="H5617" s="2" t="s">
        <v>37</v>
      </c>
      <c r="I5617" s="2" t="s">
        <v>364</v>
      </c>
      <c r="J5617" s="17">
        <v>130000</v>
      </c>
      <c r="K5617" s="3" t="s">
        <v>3405</v>
      </c>
      <c r="L5617" s="30">
        <f>IF(M5617="1000 szt.",((J5617/N5617)/1000),IF(M5617="gram",((J5617/N5617)*1000),J5617/N5617))</f>
        <v>130000</v>
      </c>
      <c r="M5617" s="6" t="s">
        <v>19</v>
      </c>
      <c r="N5617" s="11">
        <v>1</v>
      </c>
      <c r="O5617" s="56" t="s">
        <v>3873</v>
      </c>
    </row>
    <row r="5618" spans="1:15" x14ac:dyDescent="0.3">
      <c r="A5618" s="9">
        <v>45897.725694444445</v>
      </c>
      <c r="B5618" s="2" t="s">
        <v>27</v>
      </c>
      <c r="C5618" s="2" t="s">
        <v>28</v>
      </c>
      <c r="D5618" s="2" t="s">
        <v>1709</v>
      </c>
      <c r="E5618" s="12" t="s">
        <v>1709</v>
      </c>
      <c r="G5618" s="2" t="s">
        <v>27</v>
      </c>
      <c r="H5618" s="2" t="s">
        <v>37</v>
      </c>
      <c r="I5618" s="2" t="s">
        <v>364</v>
      </c>
      <c r="J5618" s="17">
        <v>130000</v>
      </c>
      <c r="K5618" s="3" t="s">
        <v>3406</v>
      </c>
      <c r="L5618" s="30">
        <f>IF(M5618="1000 szt.",((J5618/N5618)/1000),IF(M5618="gram",((J5618/N5618)*1000),J5618/N5618))</f>
        <v>130000</v>
      </c>
      <c r="M5618" s="6" t="s">
        <v>19</v>
      </c>
      <c r="N5618" s="11">
        <v>1</v>
      </c>
      <c r="O5618" s="56" t="s">
        <v>3873</v>
      </c>
    </row>
    <row r="5619" spans="1:15" x14ac:dyDescent="0.3">
      <c r="A5619" s="9">
        <v>45897.725694444445</v>
      </c>
      <c r="B5619" s="2" t="s">
        <v>27</v>
      </c>
      <c r="C5619" s="2" t="s">
        <v>28</v>
      </c>
      <c r="D5619" s="2" t="s">
        <v>1709</v>
      </c>
      <c r="E5619" s="12" t="s">
        <v>1709</v>
      </c>
      <c r="G5619" s="2" t="s">
        <v>27</v>
      </c>
      <c r="H5619" s="2" t="s">
        <v>37</v>
      </c>
      <c r="I5619" s="2" t="s">
        <v>364</v>
      </c>
      <c r="J5619" s="17">
        <v>130000</v>
      </c>
      <c r="K5619" s="3" t="s">
        <v>3407</v>
      </c>
      <c r="L5619" s="30">
        <f>IF(M5619="1000 szt.",((J5619/N5619)/1000),IF(M5619="gram",((J5619/N5619)*1000),J5619/N5619))</f>
        <v>130000</v>
      </c>
      <c r="M5619" s="6" t="s">
        <v>19</v>
      </c>
      <c r="N5619" s="11">
        <v>1</v>
      </c>
      <c r="O5619" s="56" t="s">
        <v>3873</v>
      </c>
    </row>
    <row r="5620" spans="1:15" x14ac:dyDescent="0.3">
      <c r="A5620" s="9">
        <v>45897.725694444445</v>
      </c>
      <c r="B5620" s="2" t="s">
        <v>27</v>
      </c>
      <c r="C5620" s="2" t="s">
        <v>28</v>
      </c>
      <c r="D5620" s="2" t="s">
        <v>1709</v>
      </c>
      <c r="E5620" s="12" t="s">
        <v>1709</v>
      </c>
      <c r="G5620" s="2" t="s">
        <v>27</v>
      </c>
      <c r="H5620" s="2" t="s">
        <v>37</v>
      </c>
      <c r="I5620" s="2" t="s">
        <v>324</v>
      </c>
      <c r="J5620" s="17">
        <v>75000</v>
      </c>
      <c r="K5620" s="3" t="s">
        <v>3408</v>
      </c>
      <c r="L5620" s="30">
        <f>IF(M5620="1000 szt.",((J5620/N5620)/1000),IF(M5620="gram",((J5620/N5620)*1000),J5620/N5620))</f>
        <v>75000</v>
      </c>
      <c r="M5620" s="6" t="s">
        <v>19</v>
      </c>
      <c r="N5620" s="11">
        <v>1</v>
      </c>
      <c r="O5620" s="56" t="s">
        <v>3873</v>
      </c>
    </row>
    <row r="5621" spans="1:15" x14ac:dyDescent="0.3">
      <c r="A5621" s="9">
        <v>45897.725694444445</v>
      </c>
      <c r="B5621" s="2" t="s">
        <v>27</v>
      </c>
      <c r="C5621" s="2" t="s">
        <v>28</v>
      </c>
      <c r="D5621" s="2" t="s">
        <v>1709</v>
      </c>
      <c r="E5621" s="12" t="s">
        <v>1709</v>
      </c>
      <c r="G5621" s="2" t="s">
        <v>27</v>
      </c>
      <c r="H5621" s="2" t="s">
        <v>37</v>
      </c>
      <c r="I5621" s="2" t="s">
        <v>324</v>
      </c>
      <c r="J5621" s="17">
        <v>75000</v>
      </c>
      <c r="K5621" s="3" t="s">
        <v>3409</v>
      </c>
      <c r="L5621" s="30">
        <f>IF(M5621="1000 szt.",((J5621/N5621)/1000),IF(M5621="gram",((J5621/N5621)*1000),J5621/N5621))</f>
        <v>75000</v>
      </c>
      <c r="M5621" s="6" t="s">
        <v>19</v>
      </c>
      <c r="N5621" s="11">
        <v>1</v>
      </c>
      <c r="O5621" s="56" t="s">
        <v>3873</v>
      </c>
    </row>
    <row r="5622" spans="1:15" x14ac:dyDescent="0.3">
      <c r="A5622" s="9">
        <v>45897.725694444445</v>
      </c>
      <c r="B5622" s="2" t="s">
        <v>27</v>
      </c>
      <c r="C5622" s="2" t="s">
        <v>28</v>
      </c>
      <c r="D5622" s="2" t="s">
        <v>1709</v>
      </c>
      <c r="E5622" s="12" t="s">
        <v>1709</v>
      </c>
      <c r="G5622" s="2" t="s">
        <v>27</v>
      </c>
      <c r="H5622" s="2" t="s">
        <v>37</v>
      </c>
      <c r="I5622" s="2" t="s">
        <v>364</v>
      </c>
      <c r="J5622" s="17">
        <v>140000</v>
      </c>
      <c r="K5622" s="3" t="s">
        <v>3410</v>
      </c>
      <c r="L5622" s="30">
        <f>IF(M5622="1000 szt.",((J5622/N5622)/1000),IF(M5622="gram",((J5622/N5622)*1000),J5622/N5622))</f>
        <v>140000</v>
      </c>
      <c r="M5622" s="6" t="s">
        <v>19</v>
      </c>
      <c r="N5622" s="11">
        <v>1</v>
      </c>
      <c r="O5622" s="56" t="s">
        <v>3873</v>
      </c>
    </row>
    <row r="5623" spans="1:15" x14ac:dyDescent="0.3">
      <c r="A5623" s="9">
        <v>45897.916666666664</v>
      </c>
      <c r="B5623" s="2" t="s">
        <v>3</v>
      </c>
      <c r="C5623" s="2" t="s">
        <v>4</v>
      </c>
      <c r="D5623" s="2" t="s">
        <v>1709</v>
      </c>
      <c r="E5623" s="12" t="s">
        <v>60</v>
      </c>
      <c r="F5623" s="12" t="s">
        <v>1894</v>
      </c>
      <c r="G5623" s="2" t="s">
        <v>23</v>
      </c>
      <c r="H5623" s="2" t="s">
        <v>17</v>
      </c>
      <c r="I5623" s="2" t="s">
        <v>18</v>
      </c>
      <c r="J5623" s="17">
        <v>7</v>
      </c>
      <c r="K5623" s="3" t="s">
        <v>3411</v>
      </c>
      <c r="L5623" s="30">
        <f>IF(M5623="1000 szt.",((J5623/N5623)/1000),IF(M5623="gram",((J5623/N5623)*1000),J5623/N5623))</f>
        <v>7</v>
      </c>
      <c r="M5623" s="6" t="s">
        <v>19</v>
      </c>
      <c r="N5623" s="11">
        <v>1</v>
      </c>
      <c r="O5623" s="56" t="s">
        <v>1171</v>
      </c>
    </row>
    <row r="5624" spans="1:15" x14ac:dyDescent="0.3">
      <c r="A5624" s="9">
        <v>45896.785416666666</v>
      </c>
      <c r="B5624" s="2" t="s">
        <v>27</v>
      </c>
      <c r="C5624" s="2" t="s">
        <v>28</v>
      </c>
      <c r="D5624" s="2" t="s">
        <v>1710</v>
      </c>
      <c r="E5624" s="12" t="s">
        <v>167</v>
      </c>
      <c r="G5624" s="2" t="s">
        <v>27</v>
      </c>
      <c r="H5624" s="2" t="s">
        <v>10</v>
      </c>
      <c r="I5624" s="2" t="s">
        <v>11</v>
      </c>
      <c r="J5624" s="17">
        <v>5250</v>
      </c>
      <c r="K5624" s="3" t="s">
        <v>656</v>
      </c>
      <c r="L5624" s="30">
        <f>IF(M5624="1000 szt.",((J5624/N5624)/1000),IF(M5624="gram",((J5624/N5624)*1000),J5624/N5624))</f>
        <v>105000</v>
      </c>
      <c r="M5624" s="6" t="s">
        <v>31</v>
      </c>
      <c r="N5624" s="11">
        <v>0.05</v>
      </c>
      <c r="O5624" s="56" t="s">
        <v>1166</v>
      </c>
    </row>
    <row r="5625" spans="1:15" ht="20.399999999999999" x14ac:dyDescent="0.3">
      <c r="A5625" s="9">
        <v>45898.4375</v>
      </c>
      <c r="B5625" s="2" t="s">
        <v>9</v>
      </c>
      <c r="C5625" s="2" t="s">
        <v>4</v>
      </c>
      <c r="D5625" s="2" t="s">
        <v>1708</v>
      </c>
      <c r="E5625" s="12" t="s">
        <v>22</v>
      </c>
      <c r="F5625" s="12" t="s">
        <v>1899</v>
      </c>
      <c r="G5625" s="2" t="s">
        <v>23</v>
      </c>
      <c r="H5625" s="2" t="s">
        <v>37</v>
      </c>
      <c r="I5625" s="2" t="s">
        <v>38</v>
      </c>
      <c r="J5625" s="17">
        <v>12000</v>
      </c>
      <c r="K5625" s="3" t="s">
        <v>3412</v>
      </c>
      <c r="L5625" s="30">
        <f>IF(M5625="1000 szt.",((J5625/N5625)/1000),IF(M5625="gram",((J5625/N5625)*1000),J5625/N5625))</f>
        <v>12000</v>
      </c>
      <c r="M5625" s="6" t="s">
        <v>19</v>
      </c>
      <c r="N5625" s="11">
        <v>1</v>
      </c>
      <c r="O5625" s="56" t="s">
        <v>1354</v>
      </c>
    </row>
    <row r="5626" spans="1:15" x14ac:dyDescent="0.3">
      <c r="A5626" s="9">
        <v>45898.604166666664</v>
      </c>
      <c r="B5626" s="2" t="s">
        <v>27</v>
      </c>
      <c r="C5626" s="37" t="s">
        <v>28</v>
      </c>
      <c r="D5626" s="2" t="s">
        <v>1714</v>
      </c>
      <c r="E5626" s="12" t="s">
        <v>261</v>
      </c>
      <c r="G5626" s="2" t="s">
        <v>27</v>
      </c>
      <c r="H5626" s="2" t="s">
        <v>29</v>
      </c>
      <c r="I5626" s="2" t="s">
        <v>134</v>
      </c>
      <c r="J5626" s="17">
        <v>204162.91</v>
      </c>
      <c r="L5626" s="30">
        <f>IF(M5626="1000 szt.",((J5626/N5626)/1000),IF(M5626="gram",((J5626/N5626)*1000),J5626/N5626))</f>
        <v>842.42999793686818</v>
      </c>
      <c r="M5626" s="6" t="s">
        <v>31</v>
      </c>
      <c r="N5626" s="11">
        <v>242.35</v>
      </c>
      <c r="O5626" s="56" t="s">
        <v>1354</v>
      </c>
    </row>
    <row r="5627" spans="1:15" x14ac:dyDescent="0.3">
      <c r="A5627" s="9">
        <v>45898.604166666664</v>
      </c>
      <c r="B5627" s="2" t="s">
        <v>27</v>
      </c>
      <c r="C5627" s="37" t="s">
        <v>28</v>
      </c>
      <c r="D5627" s="2" t="s">
        <v>1714</v>
      </c>
      <c r="E5627" s="12" t="s">
        <v>261</v>
      </c>
      <c r="G5627" s="2" t="s">
        <v>27</v>
      </c>
      <c r="H5627" s="2" t="s">
        <v>11</v>
      </c>
      <c r="I5627" s="2" t="s">
        <v>11</v>
      </c>
      <c r="J5627" s="17">
        <v>20000</v>
      </c>
      <c r="K5627" s="3" t="s">
        <v>3413</v>
      </c>
      <c r="L5627" s="30">
        <f>IF(M5627="1000 szt.",((J5627/N5627)/1000),IF(M5627="gram",((J5627/N5627)*1000),J5627/N5627))</f>
        <v>10000</v>
      </c>
      <c r="M5627" s="6" t="s">
        <v>19</v>
      </c>
      <c r="N5627" s="11">
        <v>2</v>
      </c>
      <c r="O5627" s="56" t="s">
        <v>1354</v>
      </c>
    </row>
    <row r="5628" spans="1:15" x14ac:dyDescent="0.3">
      <c r="A5628" s="9">
        <v>45898.791666666664</v>
      </c>
      <c r="B5628" s="2" t="s">
        <v>9</v>
      </c>
      <c r="C5628" s="2" t="s">
        <v>32</v>
      </c>
      <c r="D5628" s="2" t="s">
        <v>1710</v>
      </c>
      <c r="E5628" s="12" t="s">
        <v>167</v>
      </c>
      <c r="F5628" s="12" t="s">
        <v>1694</v>
      </c>
      <c r="G5628" s="2" t="s">
        <v>16</v>
      </c>
      <c r="H5628" s="2" t="s">
        <v>64</v>
      </c>
      <c r="I5628" s="2" t="s">
        <v>1940</v>
      </c>
      <c r="J5628" s="17">
        <v>120</v>
      </c>
      <c r="K5628" s="3" t="s">
        <v>1274</v>
      </c>
      <c r="L5628" s="30">
        <f>IF(M5628="1000 szt.",((J5628/N5628)/1000),IF(M5628="gram",((J5628/N5628)*1000),J5628/N5628))</f>
        <v>120</v>
      </c>
      <c r="M5628" s="6" t="s">
        <v>19</v>
      </c>
      <c r="N5628" s="11">
        <v>1</v>
      </c>
      <c r="O5628" s="56" t="s">
        <v>1354</v>
      </c>
    </row>
    <row r="5629" spans="1:15" ht="20.399999999999999" x14ac:dyDescent="0.3">
      <c r="A5629" s="9">
        <v>45899.572916666664</v>
      </c>
      <c r="B5629" s="2" t="s">
        <v>9</v>
      </c>
      <c r="C5629" s="2" t="s">
        <v>4</v>
      </c>
      <c r="D5629" s="2" t="s">
        <v>1708</v>
      </c>
      <c r="E5629" s="12" t="s">
        <v>25</v>
      </c>
      <c r="F5629" s="12" t="s">
        <v>1901</v>
      </c>
      <c r="G5629" s="2" t="s">
        <v>26</v>
      </c>
      <c r="H5629" s="2" t="s">
        <v>37</v>
      </c>
      <c r="I5629" s="2" t="s">
        <v>364</v>
      </c>
      <c r="J5629" s="17">
        <v>70000</v>
      </c>
      <c r="K5629" s="3" t="s">
        <v>3414</v>
      </c>
      <c r="L5629" s="30">
        <f>IF(M5629="1000 szt.",((J5629/N5629)/1000),IF(M5629="gram",((J5629/N5629)*1000),J5629/N5629))</f>
        <v>70000</v>
      </c>
      <c r="M5629" s="6" t="s">
        <v>19</v>
      </c>
      <c r="N5629" s="11">
        <v>1</v>
      </c>
      <c r="O5629" s="56" t="s">
        <v>1354</v>
      </c>
    </row>
    <row r="5630" spans="1:15" x14ac:dyDescent="0.3">
      <c r="A5630" s="9">
        <v>45900.4375</v>
      </c>
      <c r="B5630" s="2" t="s">
        <v>3</v>
      </c>
      <c r="C5630" s="2" t="s">
        <v>4</v>
      </c>
      <c r="D5630" s="2" t="s">
        <v>1708</v>
      </c>
      <c r="E5630" s="12" t="s">
        <v>25</v>
      </c>
      <c r="F5630" s="12" t="s">
        <v>1901</v>
      </c>
      <c r="G5630" s="2" t="s">
        <v>26</v>
      </c>
      <c r="H5630" s="2" t="s">
        <v>55</v>
      </c>
      <c r="I5630" s="2" t="s">
        <v>57</v>
      </c>
      <c r="J5630" s="17">
        <v>63</v>
      </c>
      <c r="K5630" s="3" t="s">
        <v>3415</v>
      </c>
      <c r="L5630" s="30">
        <f>IF(M5630="1000 szt.",((J5630/N5630)/1000),IF(M5630="gram",((J5630/N5630)*1000),J5630/N5630))</f>
        <v>30</v>
      </c>
      <c r="M5630" s="6" t="s">
        <v>46</v>
      </c>
      <c r="N5630" s="11">
        <v>2.1</v>
      </c>
      <c r="O5630" s="56" t="s">
        <v>1163</v>
      </c>
    </row>
    <row r="5631" spans="1:15" x14ac:dyDescent="0.3">
      <c r="A5631" s="9">
        <v>45900.565972222219</v>
      </c>
      <c r="B5631" s="2" t="s">
        <v>9</v>
      </c>
      <c r="C5631" s="2" t="s">
        <v>4</v>
      </c>
      <c r="D5631" s="2" t="s">
        <v>1715</v>
      </c>
      <c r="E5631" s="12" t="s">
        <v>113</v>
      </c>
      <c r="F5631" s="12" t="s">
        <v>1698</v>
      </c>
      <c r="G5631" s="2" t="s">
        <v>16</v>
      </c>
      <c r="H5631" s="2" t="s">
        <v>17</v>
      </c>
      <c r="I5631" s="2" t="s">
        <v>18</v>
      </c>
      <c r="J5631" s="17">
        <v>60</v>
      </c>
      <c r="L5631" s="30">
        <f>IF(M5631="1000 szt.",((J5631/N5631)/1000),IF(M5631="gram",((J5631/N5631)*1000),J5631/N5631))</f>
        <v>12</v>
      </c>
      <c r="M5631" s="6" t="s">
        <v>19</v>
      </c>
      <c r="N5631" s="11">
        <v>5</v>
      </c>
      <c r="O5631" s="56" t="s">
        <v>1354</v>
      </c>
    </row>
    <row r="5632" spans="1:15" x14ac:dyDescent="0.3">
      <c r="A5632" s="9">
        <v>45900.493055555555</v>
      </c>
      <c r="B5632" s="2" t="s">
        <v>27</v>
      </c>
      <c r="C5632" s="2" t="s">
        <v>32</v>
      </c>
      <c r="D5632" s="2" t="s">
        <v>1716</v>
      </c>
      <c r="E5632" s="12" t="s">
        <v>59</v>
      </c>
      <c r="G5632" s="2" t="s">
        <v>26</v>
      </c>
      <c r="H5632" s="2" t="s">
        <v>7</v>
      </c>
      <c r="I5632" s="2" t="s">
        <v>7</v>
      </c>
      <c r="J5632" s="17">
        <v>29875.46</v>
      </c>
      <c r="L5632" s="30">
        <f>IF(M5632="1000 szt.",((J5632/N5632)/1000),IF(M5632="gram",((J5632/N5632)*1000),J5632/N5632))</f>
        <v>0.87868999999999997</v>
      </c>
      <c r="M5632" s="6" t="s">
        <v>19</v>
      </c>
      <c r="N5632" s="11">
        <v>34000</v>
      </c>
      <c r="O5632" s="56" t="s">
        <v>1354</v>
      </c>
    </row>
    <row r="5633" spans="1:15" x14ac:dyDescent="0.3">
      <c r="A5633" s="9">
        <v>45900.493055555555</v>
      </c>
      <c r="B5633" s="2" t="s">
        <v>27</v>
      </c>
      <c r="C5633" s="2" t="s">
        <v>32</v>
      </c>
      <c r="D5633" s="2" t="s">
        <v>1716</v>
      </c>
      <c r="E5633" s="12" t="s">
        <v>59</v>
      </c>
      <c r="G5633" s="2" t="s">
        <v>26</v>
      </c>
      <c r="H5633" s="2" t="s">
        <v>7</v>
      </c>
      <c r="I5633" s="2" t="s">
        <v>7</v>
      </c>
      <c r="J5633" s="17">
        <v>35147.599999999999</v>
      </c>
      <c r="L5633" s="30">
        <f>IF(M5633="1000 szt.",((J5633/N5633)/1000),IF(M5633="gram",((J5633/N5633)*1000),J5633/N5633))</f>
        <v>0.87868999999999997</v>
      </c>
      <c r="M5633" s="6" t="s">
        <v>19</v>
      </c>
      <c r="N5633" s="11">
        <v>40000</v>
      </c>
      <c r="O5633" s="56" t="s">
        <v>1354</v>
      </c>
    </row>
    <row r="5634" spans="1:15" x14ac:dyDescent="0.3">
      <c r="A5634" s="9">
        <v>45900.493055555555</v>
      </c>
      <c r="B5634" s="2" t="s">
        <v>27</v>
      </c>
      <c r="C5634" s="2" t="s">
        <v>32</v>
      </c>
      <c r="D5634" s="2" t="s">
        <v>1716</v>
      </c>
      <c r="E5634" s="12" t="s">
        <v>59</v>
      </c>
      <c r="G5634" s="2" t="s">
        <v>26</v>
      </c>
      <c r="H5634" s="2" t="s">
        <v>7</v>
      </c>
      <c r="I5634" s="2" t="s">
        <v>7</v>
      </c>
      <c r="J5634" s="17">
        <v>8786.9</v>
      </c>
      <c r="L5634" s="30">
        <f>IF(M5634="1000 szt.",((J5634/N5634)/1000),IF(M5634="gram",((J5634/N5634)*1000),J5634/N5634))</f>
        <v>0.87868999999999997</v>
      </c>
      <c r="M5634" s="6" t="s">
        <v>19</v>
      </c>
      <c r="N5634" s="11">
        <v>10000</v>
      </c>
      <c r="O5634" s="56" t="s">
        <v>1354</v>
      </c>
    </row>
    <row r="5635" spans="1:15" x14ac:dyDescent="0.3">
      <c r="A5635" s="9">
        <v>45901.284722222219</v>
      </c>
      <c r="B5635" s="2" t="s">
        <v>3</v>
      </c>
      <c r="C5635" s="2" t="s">
        <v>4</v>
      </c>
      <c r="D5635" s="2" t="s">
        <v>1708</v>
      </c>
      <c r="E5635" s="12" t="s">
        <v>66</v>
      </c>
      <c r="F5635" s="12" t="s">
        <v>1900</v>
      </c>
      <c r="G5635" s="2" t="s">
        <v>23</v>
      </c>
      <c r="H5635" s="2" t="s">
        <v>7</v>
      </c>
      <c r="I5635" s="2" t="s">
        <v>7</v>
      </c>
      <c r="J5635" s="17">
        <v>87.87</v>
      </c>
      <c r="L5635" s="30">
        <f>IF(M5635="1000 szt.",((J5635/N5635)/1000),IF(M5635="gram",((J5635/N5635)*1000),J5635/N5635))</f>
        <v>0.87870000000000004</v>
      </c>
      <c r="M5635" s="6" t="s">
        <v>19</v>
      </c>
      <c r="N5635" s="11">
        <v>100</v>
      </c>
      <c r="O5635" s="56" t="s">
        <v>1354</v>
      </c>
    </row>
    <row r="5636" spans="1:15" x14ac:dyDescent="0.3">
      <c r="A5636" s="9">
        <v>45901.366666666669</v>
      </c>
      <c r="B5636" s="2" t="s">
        <v>3</v>
      </c>
      <c r="C5636" s="2" t="s">
        <v>4</v>
      </c>
      <c r="D5636" s="2" t="s">
        <v>1708</v>
      </c>
      <c r="E5636" s="12" t="s">
        <v>71</v>
      </c>
      <c r="F5636" s="12" t="s">
        <v>1898</v>
      </c>
      <c r="G5636" s="2" t="s">
        <v>23</v>
      </c>
      <c r="H5636" s="2" t="s">
        <v>7</v>
      </c>
      <c r="I5636" s="2" t="s">
        <v>7</v>
      </c>
      <c r="J5636" s="17">
        <v>123.02</v>
      </c>
      <c r="L5636" s="30">
        <f>IF(M5636="1000 szt.",((J5636/N5636)/1000),IF(M5636="gram",((J5636/N5636)*1000),J5636/N5636))</f>
        <v>0.87871428571428567</v>
      </c>
      <c r="M5636" s="6" t="s">
        <v>19</v>
      </c>
      <c r="N5636" s="11">
        <v>140</v>
      </c>
      <c r="O5636" s="56" t="s">
        <v>1354</v>
      </c>
    </row>
    <row r="5637" spans="1:15" x14ac:dyDescent="0.3">
      <c r="A5637" s="9">
        <v>45901.369444444441</v>
      </c>
      <c r="B5637" s="2" t="s">
        <v>3</v>
      </c>
      <c r="C5637" s="2" t="s">
        <v>4</v>
      </c>
      <c r="D5637" s="2" t="s">
        <v>1708</v>
      </c>
      <c r="E5637" s="12" t="s">
        <v>71</v>
      </c>
      <c r="F5637" s="12" t="s">
        <v>1898</v>
      </c>
      <c r="G5637" s="2" t="s">
        <v>23</v>
      </c>
      <c r="H5637" s="2" t="s">
        <v>7</v>
      </c>
      <c r="I5637" s="2" t="s">
        <v>7</v>
      </c>
      <c r="J5637" s="17">
        <v>121.26</v>
      </c>
      <c r="L5637" s="30">
        <f>IF(M5637="1000 szt.",((J5637/N5637)/1000),IF(M5637="gram",((J5637/N5637)*1000),J5637/N5637))</f>
        <v>0.8786956521739131</v>
      </c>
      <c r="M5637" s="6" t="s">
        <v>19</v>
      </c>
      <c r="N5637" s="11">
        <v>138</v>
      </c>
      <c r="O5637" s="56" t="s">
        <v>1354</v>
      </c>
    </row>
    <row r="5638" spans="1:15" x14ac:dyDescent="0.3">
      <c r="A5638" s="9">
        <v>45901.372916666667</v>
      </c>
      <c r="B5638" s="2" t="s">
        <v>3</v>
      </c>
      <c r="C5638" s="2" t="s">
        <v>4</v>
      </c>
      <c r="D5638" s="2" t="s">
        <v>1708</v>
      </c>
      <c r="E5638" s="12" t="s">
        <v>71</v>
      </c>
      <c r="F5638" s="12" t="s">
        <v>1898</v>
      </c>
      <c r="G5638" s="2" t="s">
        <v>23</v>
      </c>
      <c r="H5638" s="2" t="s">
        <v>7</v>
      </c>
      <c r="I5638" s="2" t="s">
        <v>7</v>
      </c>
      <c r="J5638" s="17">
        <v>91.38</v>
      </c>
      <c r="L5638" s="30">
        <f>IF(M5638="1000 szt.",((J5638/N5638)/1000),IF(M5638="gram",((J5638/N5638)*1000),J5638/N5638))</f>
        <v>0.87865384615384612</v>
      </c>
      <c r="M5638" s="6" t="s">
        <v>19</v>
      </c>
      <c r="N5638" s="11">
        <v>104</v>
      </c>
      <c r="O5638" s="56" t="s">
        <v>1354</v>
      </c>
    </row>
    <row r="5639" spans="1:15" x14ac:dyDescent="0.3">
      <c r="A5639" s="9">
        <v>45901.375</v>
      </c>
      <c r="B5639" s="2" t="s">
        <v>3</v>
      </c>
      <c r="C5639" s="2" t="s">
        <v>4</v>
      </c>
      <c r="D5639" s="2" t="s">
        <v>1708</v>
      </c>
      <c r="E5639" s="12" t="s">
        <v>71</v>
      </c>
      <c r="F5639" s="12" t="s">
        <v>1898</v>
      </c>
      <c r="G5639" s="2" t="s">
        <v>23</v>
      </c>
      <c r="H5639" s="2" t="s">
        <v>7</v>
      </c>
      <c r="I5639" s="2" t="s">
        <v>7</v>
      </c>
      <c r="J5639" s="17">
        <v>52.72</v>
      </c>
      <c r="L5639" s="30">
        <f>IF(M5639="1000 szt.",((J5639/N5639)/1000),IF(M5639="gram",((J5639/N5639)*1000),J5639/N5639))</f>
        <v>0.8786666666666666</v>
      </c>
      <c r="M5639" s="6" t="s">
        <v>19</v>
      </c>
      <c r="N5639" s="11">
        <v>60</v>
      </c>
      <c r="O5639" s="56" t="s">
        <v>1354</v>
      </c>
    </row>
    <row r="5640" spans="1:15" x14ac:dyDescent="0.3">
      <c r="A5640" s="9">
        <v>45901.37777777778</v>
      </c>
      <c r="B5640" s="2" t="s">
        <v>3</v>
      </c>
      <c r="C5640" s="2" t="s">
        <v>4</v>
      </c>
      <c r="D5640" s="2" t="s">
        <v>1708</v>
      </c>
      <c r="E5640" s="12" t="s">
        <v>71</v>
      </c>
      <c r="F5640" s="12" t="s">
        <v>1898</v>
      </c>
      <c r="G5640" s="2" t="s">
        <v>23</v>
      </c>
      <c r="H5640" s="2" t="s">
        <v>7</v>
      </c>
      <c r="I5640" s="2" t="s">
        <v>7</v>
      </c>
      <c r="J5640" s="17">
        <v>404.2</v>
      </c>
      <c r="L5640" s="30">
        <f>IF(M5640="1000 szt.",((J5640/N5640)/1000),IF(M5640="gram",((J5640/N5640)*1000),J5640/N5640))</f>
        <v>0.87869565217391299</v>
      </c>
      <c r="M5640" s="6" t="s">
        <v>19</v>
      </c>
      <c r="N5640" s="11">
        <v>460</v>
      </c>
      <c r="O5640" s="56" t="s">
        <v>1354</v>
      </c>
    </row>
    <row r="5641" spans="1:15" x14ac:dyDescent="0.3">
      <c r="A5641" s="9">
        <v>45901.625</v>
      </c>
      <c r="B5641" s="2" t="s">
        <v>3</v>
      </c>
      <c r="C5641" s="2" t="s">
        <v>4</v>
      </c>
      <c r="D5641" s="2" t="s">
        <v>1708</v>
      </c>
      <c r="E5641" s="12" t="s">
        <v>25</v>
      </c>
      <c r="F5641" s="12" t="s">
        <v>1901</v>
      </c>
      <c r="G5641" s="2" t="s">
        <v>26</v>
      </c>
      <c r="H5641" s="2" t="s">
        <v>11</v>
      </c>
      <c r="I5641" s="2" t="s">
        <v>11</v>
      </c>
      <c r="J5641" s="17">
        <v>93</v>
      </c>
      <c r="K5641" s="3" t="s">
        <v>3416</v>
      </c>
      <c r="L5641" s="30">
        <f>IF(M5641="1000 szt.",((J5641/N5641)/1000),IF(M5641="gram",((J5641/N5641)*1000),J5641/N5641))</f>
        <v>10</v>
      </c>
      <c r="M5641" s="6" t="s">
        <v>31</v>
      </c>
      <c r="N5641" s="11">
        <v>9.3000000000000007</v>
      </c>
      <c r="O5641" s="56" t="s">
        <v>1164</v>
      </c>
    </row>
    <row r="5642" spans="1:15" x14ac:dyDescent="0.3">
      <c r="A5642" s="9">
        <v>45901.666666666664</v>
      </c>
      <c r="B5642" s="2" t="s">
        <v>9</v>
      </c>
      <c r="C5642" s="2" t="s">
        <v>4</v>
      </c>
      <c r="D5642" s="2" t="s">
        <v>1715</v>
      </c>
      <c r="E5642" s="12" t="s">
        <v>113</v>
      </c>
      <c r="F5642" s="12" t="s">
        <v>1698</v>
      </c>
      <c r="G5642" s="2" t="s">
        <v>16</v>
      </c>
      <c r="H5642" s="2" t="s">
        <v>17</v>
      </c>
      <c r="I5642" s="2" t="s">
        <v>18</v>
      </c>
      <c r="J5642" s="17">
        <v>3</v>
      </c>
      <c r="K5642" s="3" t="s">
        <v>3417</v>
      </c>
      <c r="L5642" s="30">
        <f>IF(M5642="1000 szt.",((J5642/N5642)/1000),IF(M5642="gram",((J5642/N5642)*1000),J5642/N5642))</f>
        <v>3</v>
      </c>
      <c r="M5642" s="6" t="s">
        <v>19</v>
      </c>
      <c r="N5642" s="11">
        <v>1</v>
      </c>
      <c r="O5642" s="56" t="s">
        <v>1354</v>
      </c>
    </row>
    <row r="5643" spans="1:15" x14ac:dyDescent="0.3">
      <c r="A5643" s="9">
        <v>45901.715277777781</v>
      </c>
      <c r="B5643" s="2" t="s">
        <v>27</v>
      </c>
      <c r="C5643" s="2" t="s">
        <v>32</v>
      </c>
      <c r="D5643" s="2" t="s">
        <v>1708</v>
      </c>
      <c r="E5643" s="12" t="s">
        <v>186</v>
      </c>
      <c r="G5643" s="2" t="s">
        <v>26</v>
      </c>
      <c r="H5643" s="2" t="s">
        <v>7</v>
      </c>
      <c r="I5643" s="2" t="s">
        <v>7</v>
      </c>
      <c r="J5643" s="17">
        <v>3163.28</v>
      </c>
      <c r="K5643" s="3" t="s">
        <v>1983</v>
      </c>
      <c r="L5643" s="30">
        <f>IF(M5643="1000 szt.",((J5643/N5643)/1000),IF(M5643="gram",((J5643/N5643)*1000),J5643/N5643))</f>
        <v>0.87868888888888896</v>
      </c>
      <c r="M5643" s="6" t="s">
        <v>19</v>
      </c>
      <c r="N5643" s="11">
        <v>3600</v>
      </c>
      <c r="O5643" s="56" t="s">
        <v>1354</v>
      </c>
    </row>
    <row r="5644" spans="1:15" x14ac:dyDescent="0.3">
      <c r="A5644" s="9">
        <v>45863.388888888891</v>
      </c>
      <c r="B5644" s="2" t="s">
        <v>9</v>
      </c>
      <c r="C5644" s="2" t="s">
        <v>4</v>
      </c>
      <c r="D5644" s="2" t="s">
        <v>1714</v>
      </c>
      <c r="E5644" s="12" t="s">
        <v>63</v>
      </c>
      <c r="F5644" s="12" t="s">
        <v>1696</v>
      </c>
      <c r="G5644" s="2" t="s">
        <v>16</v>
      </c>
      <c r="H5644" s="2" t="s">
        <v>64</v>
      </c>
      <c r="I5644" s="2" t="s">
        <v>1940</v>
      </c>
      <c r="J5644" s="17">
        <v>100</v>
      </c>
      <c r="K5644" s="3" t="s">
        <v>855</v>
      </c>
      <c r="L5644" s="30">
        <f>IF(M5644="1000 szt.",((J5644/N5644)/1000),IF(M5644="gram",((J5644/N5644)*1000),J5644/N5644))</f>
        <v>100</v>
      </c>
      <c r="M5644" s="6" t="s">
        <v>19</v>
      </c>
      <c r="N5644" s="11">
        <v>1</v>
      </c>
      <c r="O5644" s="56" t="s">
        <v>1354</v>
      </c>
    </row>
    <row r="5645" spans="1:15" ht="30.6" x14ac:dyDescent="0.3">
      <c r="A5645" s="9">
        <v>45902.45416666667</v>
      </c>
      <c r="B5645" s="2" t="s">
        <v>27</v>
      </c>
      <c r="C5645" s="2" t="s">
        <v>32</v>
      </c>
      <c r="D5645" s="2" t="s">
        <v>1708</v>
      </c>
      <c r="E5645" s="12" t="s">
        <v>382</v>
      </c>
      <c r="G5645" s="2" t="s">
        <v>26</v>
      </c>
      <c r="H5645" s="2" t="s">
        <v>7</v>
      </c>
      <c r="I5645" s="2" t="s">
        <v>7</v>
      </c>
      <c r="J5645" s="17">
        <v>17573.8</v>
      </c>
      <c r="K5645" s="3" t="s">
        <v>3418</v>
      </c>
      <c r="L5645" s="30">
        <f>IF(M5645="1000 szt.",((J5645/N5645)/1000),IF(M5645="gram",((J5645/N5645)*1000),J5645/N5645))</f>
        <v>0.87868999999999997</v>
      </c>
      <c r="M5645" s="6" t="s">
        <v>19</v>
      </c>
      <c r="N5645" s="11">
        <v>20000</v>
      </c>
      <c r="O5645" s="56" t="s">
        <v>1354</v>
      </c>
    </row>
    <row r="5646" spans="1:15" x14ac:dyDescent="0.3">
      <c r="A5646" s="9">
        <v>45902.309027777781</v>
      </c>
      <c r="B5646" s="2" t="s">
        <v>9</v>
      </c>
      <c r="C5646" s="2" t="s">
        <v>4</v>
      </c>
      <c r="D5646" s="2" t="s">
        <v>1708</v>
      </c>
      <c r="E5646" s="12" t="s">
        <v>58</v>
      </c>
      <c r="F5646" s="12" t="s">
        <v>1895</v>
      </c>
      <c r="G5646" s="2" t="s">
        <v>23</v>
      </c>
      <c r="H5646" s="2" t="s">
        <v>37</v>
      </c>
      <c r="I5646" s="2" t="s">
        <v>38</v>
      </c>
      <c r="J5646" s="17">
        <v>10000</v>
      </c>
      <c r="K5646" s="3" t="s">
        <v>3419</v>
      </c>
      <c r="L5646" s="30">
        <f>IF(M5646="1000 szt.",((J5646/N5646)/1000),IF(M5646="gram",((J5646/N5646)*1000),J5646/N5646))</f>
        <v>10000</v>
      </c>
      <c r="M5646" s="6" t="s">
        <v>19</v>
      </c>
      <c r="N5646" s="11">
        <v>1</v>
      </c>
      <c r="O5646" s="56" t="s">
        <v>1354</v>
      </c>
    </row>
    <row r="5647" spans="1:15" x14ac:dyDescent="0.3">
      <c r="A5647" s="9">
        <v>45902.694444444445</v>
      </c>
      <c r="B5647" s="2" t="s">
        <v>9</v>
      </c>
      <c r="C5647" s="2" t="s">
        <v>4</v>
      </c>
      <c r="D5647" s="2" t="s">
        <v>1713</v>
      </c>
      <c r="E5647" s="12" t="s">
        <v>3895</v>
      </c>
      <c r="F5647" s="12" t="s">
        <v>1908</v>
      </c>
      <c r="G5647" s="2" t="s">
        <v>16</v>
      </c>
      <c r="H5647" s="2" t="s">
        <v>17</v>
      </c>
      <c r="I5647" s="2" t="s">
        <v>18</v>
      </c>
      <c r="K5647" s="3" t="s">
        <v>3420</v>
      </c>
      <c r="L5647" s="30">
        <f>IF(M5647="1000 szt.",((J5647/N5647)/1000),IF(M5647="gram",((J5647/N5647)*1000),J5647/N5647))</f>
        <v>0</v>
      </c>
      <c r="M5647" s="6" t="s">
        <v>19</v>
      </c>
      <c r="N5647" s="11">
        <v>9</v>
      </c>
      <c r="O5647" s="56" t="s">
        <v>1354</v>
      </c>
    </row>
    <row r="5648" spans="1:15" x14ac:dyDescent="0.3">
      <c r="A5648" s="9">
        <v>45903.181944444441</v>
      </c>
      <c r="B5648" s="2" t="s">
        <v>9</v>
      </c>
      <c r="C5648" s="2" t="s">
        <v>4</v>
      </c>
      <c r="D5648" s="2" t="s">
        <v>1709</v>
      </c>
      <c r="E5648" s="12" t="s">
        <v>60</v>
      </c>
      <c r="F5648" s="12" t="s">
        <v>1894</v>
      </c>
      <c r="G5648" s="2" t="s">
        <v>23</v>
      </c>
      <c r="H5648" s="2" t="s">
        <v>37</v>
      </c>
      <c r="I5648" s="2" t="s">
        <v>1942</v>
      </c>
      <c r="J5648" s="17">
        <v>8000</v>
      </c>
      <c r="K5648" s="3" t="s">
        <v>341</v>
      </c>
      <c r="L5648" s="30">
        <f>IF(M5648="1000 szt.",((J5648/N5648)/1000),IF(M5648="gram",((J5648/N5648)*1000),J5648/N5648))</f>
        <v>8000</v>
      </c>
      <c r="M5648" s="6" t="s">
        <v>19</v>
      </c>
      <c r="N5648" s="11">
        <v>1</v>
      </c>
      <c r="O5648" s="56" t="s">
        <v>1354</v>
      </c>
    </row>
    <row r="5649" spans="1:15" x14ac:dyDescent="0.3">
      <c r="A5649" s="9">
        <v>45903.569444444445</v>
      </c>
      <c r="B5649" s="2" t="s">
        <v>27</v>
      </c>
      <c r="C5649" s="2" t="s">
        <v>32</v>
      </c>
      <c r="D5649" s="2" t="s">
        <v>1716</v>
      </c>
      <c r="E5649" s="12" t="s">
        <v>755</v>
      </c>
      <c r="G5649" s="2" t="s">
        <v>26</v>
      </c>
      <c r="H5649" s="2" t="s">
        <v>7</v>
      </c>
      <c r="I5649" s="2" t="s">
        <v>7</v>
      </c>
      <c r="J5649" s="17">
        <v>8786.9</v>
      </c>
      <c r="L5649" s="30">
        <f>IF(M5649="1000 szt.",((J5649/N5649)/1000),IF(M5649="gram",((J5649/N5649)*1000),J5649/N5649))</f>
        <v>0.87868999999999997</v>
      </c>
      <c r="M5649" s="6" t="s">
        <v>19</v>
      </c>
      <c r="N5649" s="11">
        <v>10000</v>
      </c>
      <c r="O5649" s="56" t="s">
        <v>1354</v>
      </c>
    </row>
    <row r="5650" spans="1:15" x14ac:dyDescent="0.3">
      <c r="A5650" s="9">
        <v>45903.688194444447</v>
      </c>
      <c r="B5650" s="2" t="s">
        <v>27</v>
      </c>
      <c r="C5650" s="2" t="s">
        <v>32</v>
      </c>
      <c r="D5650" s="2" t="s">
        <v>1708</v>
      </c>
      <c r="E5650" s="12" t="s">
        <v>163</v>
      </c>
      <c r="G5650" s="2" t="s">
        <v>23</v>
      </c>
      <c r="H5650" s="2" t="s">
        <v>10</v>
      </c>
      <c r="I5650" s="2" t="s">
        <v>35</v>
      </c>
      <c r="J5650" s="17">
        <v>552.79999999999995</v>
      </c>
      <c r="L5650" s="30">
        <f>IF(M5650="1000 szt.",((J5650/N5650)/1000),IF(M5650="gram",((J5650/N5650)*1000),J5650/N5650))</f>
        <v>39999.999999999993</v>
      </c>
      <c r="M5650" s="6" t="s">
        <v>31</v>
      </c>
      <c r="N5650" s="11">
        <v>1.3820000000000001E-2</v>
      </c>
      <c r="O5650" s="56" t="s">
        <v>1180</v>
      </c>
    </row>
    <row r="5651" spans="1:15" x14ac:dyDescent="0.3">
      <c r="A5651" s="9">
        <v>45903.688194444447</v>
      </c>
      <c r="B5651" s="2" t="s">
        <v>27</v>
      </c>
      <c r="C5651" s="2" t="s">
        <v>32</v>
      </c>
      <c r="D5651" s="2" t="s">
        <v>1708</v>
      </c>
      <c r="E5651" s="12" t="s">
        <v>163</v>
      </c>
      <c r="G5651" s="2" t="s">
        <v>23</v>
      </c>
      <c r="H5651" s="2" t="s">
        <v>29</v>
      </c>
      <c r="I5651" s="2" t="s">
        <v>134</v>
      </c>
      <c r="J5651" s="17">
        <v>72954.44</v>
      </c>
      <c r="L5651" s="30">
        <f>IF(M5651="1000 szt.",((J5651/N5651)/1000),IF(M5651="gram",((J5651/N5651)*1000),J5651/N5651))</f>
        <v>842.43002309468829</v>
      </c>
      <c r="M5651" s="6" t="s">
        <v>31</v>
      </c>
      <c r="N5651" s="11">
        <v>86.6</v>
      </c>
      <c r="O5651" s="56" t="s">
        <v>1180</v>
      </c>
    </row>
    <row r="5652" spans="1:15" ht="30.6" x14ac:dyDescent="0.3">
      <c r="A5652" s="9">
        <v>45903.958333333336</v>
      </c>
      <c r="B5652" s="2" t="s">
        <v>3</v>
      </c>
      <c r="C5652" s="2" t="s">
        <v>4</v>
      </c>
      <c r="D5652" s="2" t="s">
        <v>1708</v>
      </c>
      <c r="E5652" s="12" t="s">
        <v>25</v>
      </c>
      <c r="F5652" s="12" t="s">
        <v>1901</v>
      </c>
      <c r="G5652" s="2" t="s">
        <v>26</v>
      </c>
      <c r="H5652" s="2" t="s">
        <v>7</v>
      </c>
      <c r="I5652" s="2" t="s">
        <v>7</v>
      </c>
      <c r="J5652" s="17">
        <v>175.74</v>
      </c>
      <c r="K5652" s="3" t="s">
        <v>3421</v>
      </c>
      <c r="L5652" s="30">
        <f>IF(M5652="1000 szt.",((J5652/N5652)/1000),IF(M5652="gram",((J5652/N5652)*1000),J5652/N5652))</f>
        <v>0.87870000000000004</v>
      </c>
      <c r="M5652" s="6" t="s">
        <v>19</v>
      </c>
      <c r="N5652" s="11">
        <v>200</v>
      </c>
      <c r="O5652" s="56" t="s">
        <v>1164</v>
      </c>
    </row>
    <row r="5653" spans="1:15" x14ac:dyDescent="0.3">
      <c r="A5653" s="9">
        <v>45904.311111111114</v>
      </c>
      <c r="B5653" s="2" t="s">
        <v>9</v>
      </c>
      <c r="C5653" s="2" t="s">
        <v>4</v>
      </c>
      <c r="D5653" s="2" t="s">
        <v>1714</v>
      </c>
      <c r="E5653" s="12" t="s">
        <v>63</v>
      </c>
      <c r="F5653" s="12" t="s">
        <v>1696</v>
      </c>
      <c r="G5653" s="2" t="s">
        <v>16</v>
      </c>
      <c r="H5653" s="2" t="s">
        <v>64</v>
      </c>
      <c r="I5653" s="2" t="s">
        <v>1940</v>
      </c>
      <c r="J5653" s="17">
        <v>100</v>
      </c>
      <c r="K5653" s="3" t="s">
        <v>855</v>
      </c>
      <c r="L5653" s="30">
        <f>IF(M5653="1000 szt.",((J5653/N5653)/1000),IF(M5653="gram",((J5653/N5653)*1000),J5653/N5653))</f>
        <v>100</v>
      </c>
      <c r="M5653" s="6" t="s">
        <v>19</v>
      </c>
      <c r="N5653" s="11">
        <v>1</v>
      </c>
      <c r="O5653" s="56" t="s">
        <v>1354</v>
      </c>
    </row>
    <row r="5654" spans="1:15" x14ac:dyDescent="0.3">
      <c r="A5654" s="9">
        <v>45896.719444444447</v>
      </c>
      <c r="B5654" s="2" t="s">
        <v>3</v>
      </c>
      <c r="C5654" s="2" t="s">
        <v>4</v>
      </c>
      <c r="D5654" s="2" t="s">
        <v>1708</v>
      </c>
      <c r="E5654" s="12" t="s">
        <v>22</v>
      </c>
      <c r="F5654" s="12" t="s">
        <v>1899</v>
      </c>
      <c r="G5654" s="2" t="s">
        <v>23</v>
      </c>
      <c r="H5654" s="2" t="s">
        <v>7</v>
      </c>
      <c r="I5654" s="2" t="s">
        <v>7</v>
      </c>
      <c r="J5654" s="17">
        <v>70.3</v>
      </c>
      <c r="K5654" s="3" t="s">
        <v>3422</v>
      </c>
      <c r="L5654" s="30">
        <f>IF(M5654="1000 szt.",((J5654/N5654)/1000),IF(M5654="gram",((J5654/N5654)*1000),J5654/N5654))</f>
        <v>0.87874999999999992</v>
      </c>
      <c r="M5654" s="6" t="s">
        <v>19</v>
      </c>
      <c r="N5654" s="11">
        <v>80</v>
      </c>
      <c r="O5654" s="56" t="s">
        <v>1164</v>
      </c>
    </row>
    <row r="5655" spans="1:15" x14ac:dyDescent="0.3">
      <c r="A5655" s="9">
        <v>45896.719444444447</v>
      </c>
      <c r="B5655" s="2" t="s">
        <v>3</v>
      </c>
      <c r="C5655" s="2" t="s">
        <v>4</v>
      </c>
      <c r="D5655" s="2" t="s">
        <v>1708</v>
      </c>
      <c r="E5655" s="12" t="s">
        <v>22</v>
      </c>
      <c r="F5655" s="12" t="s">
        <v>1899</v>
      </c>
      <c r="G5655" s="2" t="s">
        <v>23</v>
      </c>
      <c r="H5655" s="2" t="s">
        <v>29</v>
      </c>
      <c r="I5655" s="2" t="s">
        <v>41</v>
      </c>
      <c r="J5655" s="17">
        <v>4.21</v>
      </c>
      <c r="K5655" s="3" t="s">
        <v>3423</v>
      </c>
      <c r="L5655" s="30">
        <f>IF(M5655="1000 szt.",((J5655/N5655)/1000),IF(M5655="gram",((J5655/N5655)*1000),J5655/N5655))</f>
        <v>668.2539682539682</v>
      </c>
      <c r="M5655" s="6" t="s">
        <v>31</v>
      </c>
      <c r="N5655" s="11">
        <v>6.3E-3</v>
      </c>
      <c r="O5655" s="56" t="s">
        <v>1164</v>
      </c>
    </row>
    <row r="5656" spans="1:15" x14ac:dyDescent="0.3">
      <c r="A5656" s="9">
        <v>45904.340277777781</v>
      </c>
      <c r="B5656" s="2" t="s">
        <v>3</v>
      </c>
      <c r="C5656" s="2" t="s">
        <v>4</v>
      </c>
      <c r="D5656" s="2" t="s">
        <v>1708</v>
      </c>
      <c r="E5656" s="12" t="s">
        <v>71</v>
      </c>
      <c r="F5656" s="12" t="s">
        <v>1898</v>
      </c>
      <c r="G5656" s="2" t="s">
        <v>23</v>
      </c>
      <c r="H5656" s="2" t="s">
        <v>29</v>
      </c>
      <c r="I5656" s="2" t="s">
        <v>234</v>
      </c>
      <c r="K5656" s="3" t="s">
        <v>3424</v>
      </c>
      <c r="L5656" s="30">
        <f>IF(M5656="1000 szt.",((J5656/N5656)/1000),IF(M5656="gram",((J5656/N5656)*1000),J5656/N5656))</f>
        <v>0</v>
      </c>
      <c r="M5656" s="6" t="s">
        <v>31</v>
      </c>
      <c r="N5656" s="11">
        <v>4.8599999999999997E-2</v>
      </c>
      <c r="O5656" s="56" t="s">
        <v>1163</v>
      </c>
    </row>
    <row r="5657" spans="1:15" x14ac:dyDescent="0.3">
      <c r="A5657" s="9">
        <v>45904.458333333336</v>
      </c>
      <c r="B5657" s="2" t="s">
        <v>27</v>
      </c>
      <c r="C5657" s="2" t="s">
        <v>28</v>
      </c>
      <c r="D5657" s="2" t="s">
        <v>1708</v>
      </c>
      <c r="E5657" s="12" t="s">
        <v>25</v>
      </c>
      <c r="G5657" s="2" t="s">
        <v>27</v>
      </c>
      <c r="H5657" s="2" t="s">
        <v>37</v>
      </c>
      <c r="I5657" s="2" t="s">
        <v>38</v>
      </c>
      <c r="J5657" s="17">
        <v>70000</v>
      </c>
      <c r="K5657" s="3" t="s">
        <v>3425</v>
      </c>
      <c r="L5657" s="30">
        <f>IF(M5657="1000 szt.",((J5657/N5657)/1000),IF(M5657="gram",((J5657/N5657)*1000),J5657/N5657))</f>
        <v>70000</v>
      </c>
      <c r="M5657" s="6" t="s">
        <v>19</v>
      </c>
      <c r="N5657" s="11">
        <v>1</v>
      </c>
      <c r="O5657" s="56" t="s">
        <v>1166</v>
      </c>
    </row>
    <row r="5658" spans="1:15" x14ac:dyDescent="0.3">
      <c r="A5658" s="9">
        <v>45904.541666666664</v>
      </c>
      <c r="B5658" s="2" t="s">
        <v>27</v>
      </c>
      <c r="C5658" s="2" t="s">
        <v>28</v>
      </c>
      <c r="D5658" s="2" t="s">
        <v>1711</v>
      </c>
      <c r="E5658" s="12" t="s">
        <v>184</v>
      </c>
      <c r="G5658" s="2" t="s">
        <v>27</v>
      </c>
      <c r="H5658" s="2" t="s">
        <v>7</v>
      </c>
      <c r="I5658" s="2" t="s">
        <v>7</v>
      </c>
      <c r="J5658" s="17">
        <v>432315.48</v>
      </c>
      <c r="K5658" s="3" t="s">
        <v>111</v>
      </c>
      <c r="L5658" s="30">
        <f>IF(M5658="1000 szt.",((J5658/N5658)/1000),IF(M5658="gram",((J5658/N5658)*1000),J5658/N5658))</f>
        <v>0.87868999999999997</v>
      </c>
      <c r="M5658" s="6" t="s">
        <v>19</v>
      </c>
      <c r="N5658" s="11">
        <v>492000</v>
      </c>
      <c r="O5658" s="56" t="s">
        <v>1163</v>
      </c>
    </row>
    <row r="5659" spans="1:15" x14ac:dyDescent="0.3">
      <c r="A5659" s="9">
        <v>45904.541666666664</v>
      </c>
      <c r="B5659" s="2" t="s">
        <v>27</v>
      </c>
      <c r="C5659" s="2" t="s">
        <v>28</v>
      </c>
      <c r="D5659" s="2" t="s">
        <v>1711</v>
      </c>
      <c r="E5659" s="12" t="s">
        <v>184</v>
      </c>
      <c r="G5659" s="2" t="s">
        <v>27</v>
      </c>
      <c r="H5659" s="2" t="s">
        <v>29</v>
      </c>
      <c r="I5659" s="2" t="s">
        <v>134</v>
      </c>
      <c r="J5659" s="17">
        <v>1249497.18</v>
      </c>
      <c r="L5659" s="30">
        <f>IF(M5659="1000 szt.",((J5659/N5659)/1000),IF(M5659="gram",((J5659/N5659)*1000),J5659/N5659))</f>
        <v>878.68999999999994</v>
      </c>
      <c r="M5659" s="6" t="s">
        <v>31</v>
      </c>
      <c r="N5659" s="11">
        <v>1422</v>
      </c>
      <c r="O5659" s="56" t="s">
        <v>1163</v>
      </c>
    </row>
    <row r="5660" spans="1:15" x14ac:dyDescent="0.3">
      <c r="A5660" s="9">
        <v>45905.27847222222</v>
      </c>
      <c r="B5660" s="2" t="s">
        <v>27</v>
      </c>
      <c r="C5660" s="2" t="s">
        <v>32</v>
      </c>
      <c r="D5660" s="2" t="s">
        <v>1709</v>
      </c>
      <c r="E5660" s="12" t="s">
        <v>138</v>
      </c>
      <c r="G5660" s="2" t="s">
        <v>23</v>
      </c>
      <c r="H5660" s="2" t="s">
        <v>7</v>
      </c>
      <c r="I5660" s="2" t="s">
        <v>7</v>
      </c>
      <c r="J5660" s="17">
        <v>175.74</v>
      </c>
      <c r="L5660" s="30">
        <f>IF(M5660="1000 szt.",((J5660/N5660)/1000),IF(M5660="gram",((J5660/N5660)*1000),J5660/N5660))</f>
        <v>0.87870000000000004</v>
      </c>
      <c r="M5660" s="6" t="s">
        <v>19</v>
      </c>
      <c r="N5660" s="11">
        <v>200</v>
      </c>
      <c r="O5660" s="56" t="s">
        <v>1354</v>
      </c>
    </row>
    <row r="5661" spans="1:15" x14ac:dyDescent="0.3">
      <c r="A5661" s="9">
        <v>45905.379166666666</v>
      </c>
      <c r="B5661" s="2" t="s">
        <v>3</v>
      </c>
      <c r="C5661" s="2" t="s">
        <v>4</v>
      </c>
      <c r="D5661" s="2" t="s">
        <v>1711</v>
      </c>
      <c r="E5661" s="12" t="s">
        <v>13</v>
      </c>
      <c r="F5661" s="12" t="s">
        <v>1902</v>
      </c>
      <c r="G5661" s="2" t="s">
        <v>6</v>
      </c>
      <c r="H5661" s="2" t="s">
        <v>7</v>
      </c>
      <c r="I5661" s="2" t="s">
        <v>7</v>
      </c>
      <c r="J5661" s="17">
        <v>105.44</v>
      </c>
      <c r="L5661" s="30">
        <f>IF(M5661="1000 szt.",((J5661/N5661)/1000),IF(M5661="gram",((J5661/N5661)*1000),J5661/N5661))</f>
        <v>0.8786666666666666</v>
      </c>
      <c r="M5661" s="6" t="s">
        <v>19</v>
      </c>
      <c r="N5661" s="11">
        <v>120</v>
      </c>
      <c r="O5661" s="56" t="s">
        <v>1354</v>
      </c>
    </row>
    <row r="5662" spans="1:15" x14ac:dyDescent="0.3">
      <c r="A5662" s="9">
        <v>45905.510416666664</v>
      </c>
      <c r="B5662" s="2" t="s">
        <v>9</v>
      </c>
      <c r="C5662" s="2" t="s">
        <v>4</v>
      </c>
      <c r="D5662" s="2" t="s">
        <v>1715</v>
      </c>
      <c r="E5662" s="12" t="s">
        <v>113</v>
      </c>
      <c r="F5662" s="12" t="s">
        <v>1698</v>
      </c>
      <c r="G5662" s="2" t="s">
        <v>16</v>
      </c>
      <c r="H5662" s="2" t="s">
        <v>17</v>
      </c>
      <c r="I5662" s="2" t="s">
        <v>18</v>
      </c>
      <c r="J5662" s="17">
        <v>3</v>
      </c>
      <c r="L5662" s="30">
        <f>IF(M5662="1000 szt.",((J5662/N5662)/1000),IF(M5662="gram",((J5662/N5662)*1000),J5662/N5662))</f>
        <v>3</v>
      </c>
      <c r="M5662" s="6" t="s">
        <v>19</v>
      </c>
      <c r="N5662" s="11">
        <v>1</v>
      </c>
      <c r="O5662" s="56" t="s">
        <v>1354</v>
      </c>
    </row>
    <row r="5663" spans="1:15" x14ac:dyDescent="0.3">
      <c r="A5663" s="9">
        <v>45905.583333333336</v>
      </c>
      <c r="B5663" s="2" t="s">
        <v>3</v>
      </c>
      <c r="C5663" s="2" t="s">
        <v>4</v>
      </c>
      <c r="D5663" s="2" t="s">
        <v>1708</v>
      </c>
      <c r="E5663" s="12" t="s">
        <v>22</v>
      </c>
      <c r="F5663" s="12" t="s">
        <v>1899</v>
      </c>
      <c r="G5663" s="2" t="s">
        <v>23</v>
      </c>
      <c r="H5663" s="2" t="s">
        <v>45</v>
      </c>
      <c r="I5663" s="2" t="s">
        <v>45</v>
      </c>
      <c r="J5663" s="17">
        <v>1530.1</v>
      </c>
      <c r="L5663" s="30">
        <f>IF(M5663="1000 szt.",((J5663/N5663)/1000),IF(M5663="gram",((J5663/N5663)*1000),J5663/N5663))</f>
        <v>1299.9999999999998</v>
      </c>
      <c r="M5663" s="6" t="s">
        <v>46</v>
      </c>
      <c r="N5663" s="11">
        <v>1.177</v>
      </c>
      <c r="O5663" s="56" t="s">
        <v>1354</v>
      </c>
    </row>
    <row r="5664" spans="1:15" x14ac:dyDescent="0.3">
      <c r="A5664" s="9">
        <v>45906.259722222225</v>
      </c>
      <c r="B5664" s="2" t="s">
        <v>9</v>
      </c>
      <c r="C5664" s="2" t="s">
        <v>32</v>
      </c>
      <c r="D5664" s="2" t="s">
        <v>1710</v>
      </c>
      <c r="E5664" s="12" t="s">
        <v>167</v>
      </c>
      <c r="G5664" s="2" t="s">
        <v>16</v>
      </c>
      <c r="H5664" s="2" t="s">
        <v>64</v>
      </c>
      <c r="I5664" s="2" t="s">
        <v>1940</v>
      </c>
      <c r="J5664" s="17">
        <v>120</v>
      </c>
      <c r="K5664" s="3" t="s">
        <v>1274</v>
      </c>
      <c r="L5664" s="30">
        <f>IF(M5664="1000 szt.",((J5664/N5664)/1000),IF(M5664="gram",((J5664/N5664)*1000),J5664/N5664))</f>
        <v>120</v>
      </c>
      <c r="M5664" s="6" t="s">
        <v>19</v>
      </c>
      <c r="N5664" s="11">
        <v>1</v>
      </c>
      <c r="O5664" s="56" t="s">
        <v>1354</v>
      </c>
    </row>
    <row r="5665" spans="1:15" ht="20.399999999999999" x14ac:dyDescent="0.3">
      <c r="A5665" s="9">
        <v>45906.458333333336</v>
      </c>
      <c r="B5665" s="2" t="s">
        <v>3</v>
      </c>
      <c r="C5665" s="2" t="s">
        <v>4</v>
      </c>
      <c r="D5665" s="2" t="s">
        <v>1708</v>
      </c>
      <c r="E5665" s="12" t="s">
        <v>22</v>
      </c>
      <c r="F5665" s="12" t="s">
        <v>1899</v>
      </c>
      <c r="G5665" s="2" t="s">
        <v>23</v>
      </c>
      <c r="H5665" s="2" t="s">
        <v>29</v>
      </c>
      <c r="I5665" s="2" t="s">
        <v>234</v>
      </c>
      <c r="J5665" s="17">
        <v>35.409999999999997</v>
      </c>
      <c r="K5665" s="3" t="s">
        <v>3426</v>
      </c>
      <c r="L5665" s="30">
        <f>IF(M5665="1000 szt.",((J5665/N5665)/1000),IF(M5665="gram",((J5665/N5665)*1000),J5665/N5665))</f>
        <v>668.11320754716974</v>
      </c>
      <c r="M5665" s="6" t="s">
        <v>31</v>
      </c>
      <c r="N5665" s="11">
        <v>5.2999999999999999E-2</v>
      </c>
      <c r="O5665" s="56" t="s">
        <v>1163</v>
      </c>
    </row>
    <row r="5666" spans="1:15" x14ac:dyDescent="0.3">
      <c r="A5666" s="9">
        <v>45907.402777777781</v>
      </c>
      <c r="B5666" s="2" t="s">
        <v>3</v>
      </c>
      <c r="C5666" s="2" t="s">
        <v>4</v>
      </c>
      <c r="D5666" s="2" t="s">
        <v>1709</v>
      </c>
      <c r="E5666" s="12" t="s">
        <v>103</v>
      </c>
      <c r="F5666" s="12" t="s">
        <v>1897</v>
      </c>
      <c r="G5666" s="2" t="s">
        <v>23</v>
      </c>
      <c r="H5666" s="2" t="s">
        <v>17</v>
      </c>
      <c r="I5666" s="2" t="s">
        <v>18</v>
      </c>
      <c r="J5666" s="17">
        <v>2</v>
      </c>
      <c r="K5666" s="3" t="s">
        <v>3263</v>
      </c>
      <c r="L5666" s="30">
        <f>IF(M5666="1000 szt.",((J5666/N5666)/1000),IF(M5666="gram",((J5666/N5666)*1000),J5666/N5666))</f>
        <v>2</v>
      </c>
      <c r="M5666" s="6" t="s">
        <v>19</v>
      </c>
      <c r="N5666" s="11">
        <v>1</v>
      </c>
      <c r="O5666" s="56" t="s">
        <v>1354</v>
      </c>
    </row>
    <row r="5667" spans="1:15" x14ac:dyDescent="0.3">
      <c r="A5667" s="9">
        <v>45907.496527777781</v>
      </c>
      <c r="B5667" s="2" t="s">
        <v>3</v>
      </c>
      <c r="C5667" s="2" t="s">
        <v>4</v>
      </c>
      <c r="D5667" s="2" t="s">
        <v>1709</v>
      </c>
      <c r="E5667" s="12" t="s">
        <v>103</v>
      </c>
      <c r="F5667" s="12" t="s">
        <v>1897</v>
      </c>
      <c r="G5667" s="2" t="s">
        <v>23</v>
      </c>
      <c r="H5667" s="2" t="s">
        <v>17</v>
      </c>
      <c r="I5667" s="2" t="s">
        <v>18</v>
      </c>
      <c r="J5667" s="17">
        <v>2</v>
      </c>
      <c r="K5667" s="3" t="s">
        <v>3427</v>
      </c>
      <c r="L5667" s="30">
        <f>IF(M5667="1000 szt.",((J5667/N5667)/1000),IF(M5667="gram",((J5667/N5667)*1000),J5667/N5667))</f>
        <v>2</v>
      </c>
      <c r="M5667" s="6" t="s">
        <v>19</v>
      </c>
      <c r="N5667" s="11">
        <v>1</v>
      </c>
      <c r="O5667" s="56" t="s">
        <v>1354</v>
      </c>
    </row>
    <row r="5668" spans="1:15" x14ac:dyDescent="0.3">
      <c r="A5668" s="9">
        <v>45907.496527777781</v>
      </c>
      <c r="B5668" s="2" t="s">
        <v>3</v>
      </c>
      <c r="C5668" s="2" t="s">
        <v>4</v>
      </c>
      <c r="D5668" s="2" t="s">
        <v>1709</v>
      </c>
      <c r="E5668" s="12" t="s">
        <v>103</v>
      </c>
      <c r="F5668" s="12" t="s">
        <v>1897</v>
      </c>
      <c r="G5668" s="2" t="s">
        <v>23</v>
      </c>
      <c r="H5668" s="2" t="s">
        <v>17</v>
      </c>
      <c r="I5668" s="2" t="s">
        <v>18</v>
      </c>
      <c r="J5668" s="17">
        <v>2</v>
      </c>
      <c r="K5668" s="3" t="s">
        <v>3428</v>
      </c>
      <c r="L5668" s="30">
        <f>IF(M5668="1000 szt.",((J5668/N5668)/1000),IF(M5668="gram",((J5668/N5668)*1000),J5668/N5668))</f>
        <v>2</v>
      </c>
      <c r="M5668" s="6" t="s">
        <v>19</v>
      </c>
      <c r="N5668" s="11">
        <v>1</v>
      </c>
      <c r="O5668" s="56" t="s">
        <v>1354</v>
      </c>
    </row>
    <row r="5669" spans="1:15" x14ac:dyDescent="0.3">
      <c r="A5669" s="9">
        <v>45907.496527777781</v>
      </c>
      <c r="B5669" s="2" t="s">
        <v>3</v>
      </c>
      <c r="C5669" s="2" t="s">
        <v>4</v>
      </c>
      <c r="D5669" s="2" t="s">
        <v>1709</v>
      </c>
      <c r="E5669" s="12" t="s">
        <v>103</v>
      </c>
      <c r="F5669" s="12" t="s">
        <v>1897</v>
      </c>
      <c r="G5669" s="2" t="s">
        <v>23</v>
      </c>
      <c r="H5669" s="2" t="s">
        <v>17</v>
      </c>
      <c r="I5669" s="2" t="s">
        <v>18</v>
      </c>
      <c r="J5669" s="17">
        <v>2</v>
      </c>
      <c r="K5669" s="3" t="s">
        <v>1416</v>
      </c>
      <c r="L5669" s="30">
        <f>IF(M5669="1000 szt.",((J5669/N5669)/1000),IF(M5669="gram",((J5669/N5669)*1000),J5669/N5669))</f>
        <v>2</v>
      </c>
      <c r="M5669" s="6" t="s">
        <v>19</v>
      </c>
      <c r="N5669" s="11">
        <v>1</v>
      </c>
      <c r="O5669" s="56" t="s">
        <v>1354</v>
      </c>
    </row>
    <row r="5670" spans="1:15" x14ac:dyDescent="0.3">
      <c r="A5670" s="9">
        <v>45907.496527777781</v>
      </c>
      <c r="B5670" s="2" t="s">
        <v>3</v>
      </c>
      <c r="C5670" s="2" t="s">
        <v>4</v>
      </c>
      <c r="D5670" s="2" t="s">
        <v>1709</v>
      </c>
      <c r="E5670" s="12" t="s">
        <v>103</v>
      </c>
      <c r="F5670" s="12" t="s">
        <v>1897</v>
      </c>
      <c r="G5670" s="2" t="s">
        <v>23</v>
      </c>
      <c r="H5670" s="2" t="s">
        <v>17</v>
      </c>
      <c r="I5670" s="2" t="s">
        <v>18</v>
      </c>
      <c r="J5670" s="17">
        <v>2</v>
      </c>
      <c r="K5670" s="3" t="s">
        <v>3429</v>
      </c>
      <c r="L5670" s="30">
        <f>IF(M5670="1000 szt.",((J5670/N5670)/1000),IF(M5670="gram",((J5670/N5670)*1000),J5670/N5670))</f>
        <v>2</v>
      </c>
      <c r="M5670" s="6" t="s">
        <v>19</v>
      </c>
      <c r="N5670" s="11">
        <v>1</v>
      </c>
      <c r="O5670" s="56" t="s">
        <v>1354</v>
      </c>
    </row>
    <row r="5671" spans="1:15" x14ac:dyDescent="0.3">
      <c r="A5671" s="9">
        <v>45907.496527777781</v>
      </c>
      <c r="B5671" s="2" t="s">
        <v>3</v>
      </c>
      <c r="C5671" s="2" t="s">
        <v>4</v>
      </c>
      <c r="D5671" s="2" t="s">
        <v>1709</v>
      </c>
      <c r="E5671" s="12" t="s">
        <v>103</v>
      </c>
      <c r="F5671" s="12" t="s">
        <v>1897</v>
      </c>
      <c r="G5671" s="2" t="s">
        <v>23</v>
      </c>
      <c r="H5671" s="2" t="s">
        <v>17</v>
      </c>
      <c r="I5671" s="2" t="s">
        <v>18</v>
      </c>
      <c r="J5671" s="17">
        <v>8</v>
      </c>
      <c r="K5671" s="3" t="s">
        <v>1416</v>
      </c>
      <c r="L5671" s="30">
        <f>IF(M5671="1000 szt.",((J5671/N5671)/1000),IF(M5671="gram",((J5671/N5671)*1000),J5671/N5671))</f>
        <v>4</v>
      </c>
      <c r="M5671" s="6" t="s">
        <v>19</v>
      </c>
      <c r="N5671" s="11">
        <v>2</v>
      </c>
      <c r="O5671" s="56" t="s">
        <v>1354</v>
      </c>
    </row>
    <row r="5672" spans="1:15" x14ac:dyDescent="0.3">
      <c r="A5672" s="9">
        <v>45907.715277777781</v>
      </c>
      <c r="B5672" s="2" t="s">
        <v>3</v>
      </c>
      <c r="C5672" s="2" t="s">
        <v>4</v>
      </c>
      <c r="D5672" s="2" t="s">
        <v>1709</v>
      </c>
      <c r="E5672" s="12" t="s">
        <v>103</v>
      </c>
      <c r="F5672" s="12" t="s">
        <v>1897</v>
      </c>
      <c r="G5672" s="2" t="s">
        <v>23</v>
      </c>
      <c r="H5672" s="2" t="s">
        <v>17</v>
      </c>
      <c r="I5672" s="2" t="s">
        <v>18</v>
      </c>
      <c r="J5672" s="17">
        <v>2</v>
      </c>
      <c r="K5672" s="3" t="s">
        <v>1416</v>
      </c>
      <c r="L5672" s="30">
        <f>IF(M5672="1000 szt.",((J5672/N5672)/1000),IF(M5672="gram",((J5672/N5672)*1000),J5672/N5672))</f>
        <v>2</v>
      </c>
      <c r="M5672" s="6" t="s">
        <v>19</v>
      </c>
      <c r="N5672" s="11">
        <v>1</v>
      </c>
      <c r="O5672" s="56" t="s">
        <v>1354</v>
      </c>
    </row>
    <row r="5673" spans="1:15" x14ac:dyDescent="0.3">
      <c r="A5673" s="9">
        <v>45907.715277777781</v>
      </c>
      <c r="B5673" s="2" t="s">
        <v>9</v>
      </c>
      <c r="C5673" s="2" t="s">
        <v>4</v>
      </c>
      <c r="D5673" s="2" t="s">
        <v>1708</v>
      </c>
      <c r="E5673" s="12" t="s">
        <v>25</v>
      </c>
      <c r="F5673" s="12" t="s">
        <v>1896</v>
      </c>
      <c r="G5673" s="2" t="s">
        <v>26</v>
      </c>
      <c r="H5673" s="2" t="s">
        <v>37</v>
      </c>
      <c r="I5673" s="2" t="s">
        <v>324</v>
      </c>
      <c r="J5673" s="17">
        <v>35000</v>
      </c>
      <c r="L5673" s="30">
        <f>IF(M5673="1000 szt.",((J5673/N5673)/1000),IF(M5673="gram",((J5673/N5673)*1000),J5673/N5673))</f>
        <v>35000</v>
      </c>
      <c r="M5673" s="6" t="s">
        <v>19</v>
      </c>
      <c r="N5673" s="11">
        <v>1</v>
      </c>
      <c r="O5673" s="56" t="s">
        <v>1354</v>
      </c>
    </row>
    <row r="5674" spans="1:15" x14ac:dyDescent="0.3">
      <c r="A5674" s="9">
        <v>45907.722222222219</v>
      </c>
      <c r="B5674" s="2" t="s">
        <v>3</v>
      </c>
      <c r="C5674" s="2" t="s">
        <v>4</v>
      </c>
      <c r="D5674" s="2" t="s">
        <v>1709</v>
      </c>
      <c r="E5674" s="12" t="s">
        <v>103</v>
      </c>
      <c r="F5674" s="12" t="s">
        <v>1897</v>
      </c>
      <c r="G5674" s="2" t="s">
        <v>23</v>
      </c>
      <c r="H5674" s="2" t="s">
        <v>17</v>
      </c>
      <c r="I5674" s="2" t="s">
        <v>18</v>
      </c>
      <c r="J5674" s="17">
        <v>2</v>
      </c>
      <c r="K5674" s="3">
        <v>5.56</v>
      </c>
      <c r="L5674" s="30">
        <f>IF(M5674="1000 szt.",((J5674/N5674)/1000),IF(M5674="gram",((J5674/N5674)*1000),J5674/N5674))</f>
        <v>2</v>
      </c>
      <c r="M5674" s="6" t="s">
        <v>19</v>
      </c>
      <c r="N5674" s="11">
        <v>1</v>
      </c>
      <c r="O5674" s="56" t="s">
        <v>1354</v>
      </c>
    </row>
    <row r="5675" spans="1:15" x14ac:dyDescent="0.3">
      <c r="A5675" s="9">
        <v>45907.722222222219</v>
      </c>
      <c r="B5675" s="2" t="s">
        <v>3</v>
      </c>
      <c r="C5675" s="2" t="s">
        <v>4</v>
      </c>
      <c r="D5675" s="2" t="s">
        <v>1709</v>
      </c>
      <c r="E5675" s="12" t="s">
        <v>103</v>
      </c>
      <c r="F5675" s="12" t="s">
        <v>1897</v>
      </c>
      <c r="G5675" s="2" t="s">
        <v>23</v>
      </c>
      <c r="H5675" s="2" t="s">
        <v>17</v>
      </c>
      <c r="I5675" s="2" t="s">
        <v>18</v>
      </c>
      <c r="J5675" s="17">
        <v>34</v>
      </c>
      <c r="K5675" s="3" t="s">
        <v>3430</v>
      </c>
      <c r="L5675" s="30">
        <f>IF(M5675="1000 szt.",((J5675/N5675)/1000),IF(M5675="gram",((J5675/N5675)*1000),J5675/N5675))</f>
        <v>2</v>
      </c>
      <c r="M5675" s="6" t="s">
        <v>19</v>
      </c>
      <c r="N5675" s="11">
        <v>17</v>
      </c>
      <c r="O5675" s="56" t="s">
        <v>1354</v>
      </c>
    </row>
    <row r="5676" spans="1:15" x14ac:dyDescent="0.3">
      <c r="A5676" s="9">
        <v>45908.041666666664</v>
      </c>
      <c r="B5676" s="2" t="s">
        <v>27</v>
      </c>
      <c r="C5676" s="2" t="s">
        <v>32</v>
      </c>
      <c r="D5676" s="2" t="s">
        <v>1716</v>
      </c>
      <c r="E5676" s="12" t="s">
        <v>59</v>
      </c>
      <c r="G5676" s="2" t="s">
        <v>26</v>
      </c>
      <c r="H5676" s="2" t="s">
        <v>7</v>
      </c>
      <c r="I5676" s="2" t="s">
        <v>7</v>
      </c>
      <c r="J5676" s="17">
        <v>43934.5</v>
      </c>
      <c r="L5676" s="30">
        <f>IF(M5676="1000 szt.",((J5676/N5676)/1000),IF(M5676="gram",((J5676/N5676)*1000),J5676/N5676))</f>
        <v>0.87868999999999997</v>
      </c>
      <c r="M5676" s="6" t="s">
        <v>19</v>
      </c>
      <c r="N5676" s="11">
        <v>50000</v>
      </c>
      <c r="O5676" s="56" t="s">
        <v>1354</v>
      </c>
    </row>
    <row r="5677" spans="1:15" x14ac:dyDescent="0.3">
      <c r="A5677" s="9">
        <v>45908.041666666664</v>
      </c>
      <c r="B5677" s="2" t="s">
        <v>27</v>
      </c>
      <c r="C5677" s="2" t="s">
        <v>32</v>
      </c>
      <c r="D5677" s="2" t="s">
        <v>1716</v>
      </c>
      <c r="E5677" s="12" t="s">
        <v>59</v>
      </c>
      <c r="G5677" s="2" t="s">
        <v>26</v>
      </c>
      <c r="H5677" s="2" t="s">
        <v>7</v>
      </c>
      <c r="I5677" s="2" t="s">
        <v>7</v>
      </c>
      <c r="J5677" s="17">
        <v>8786.9</v>
      </c>
      <c r="L5677" s="30">
        <f>IF(M5677="1000 szt.",((J5677/N5677)/1000),IF(M5677="gram",((J5677/N5677)*1000),J5677/N5677))</f>
        <v>0.87868999999999997</v>
      </c>
      <c r="M5677" s="6" t="s">
        <v>19</v>
      </c>
      <c r="N5677" s="11">
        <v>10000</v>
      </c>
      <c r="O5677" s="56" t="s">
        <v>1354</v>
      </c>
    </row>
    <row r="5678" spans="1:15" x14ac:dyDescent="0.3">
      <c r="A5678" s="9">
        <v>45908.159722222219</v>
      </c>
      <c r="B5678" s="2" t="s">
        <v>27</v>
      </c>
      <c r="C5678" s="2" t="s">
        <v>32</v>
      </c>
      <c r="D5678" s="2" t="s">
        <v>1716</v>
      </c>
      <c r="E5678" s="12" t="s">
        <v>59</v>
      </c>
      <c r="G5678" s="2" t="s">
        <v>26</v>
      </c>
      <c r="H5678" s="2" t="s">
        <v>7</v>
      </c>
      <c r="I5678" s="2" t="s">
        <v>7</v>
      </c>
      <c r="J5678" s="17">
        <v>8786.9</v>
      </c>
      <c r="L5678" s="30">
        <f>IF(M5678="1000 szt.",((J5678/N5678)/1000),IF(M5678="gram",((J5678/N5678)*1000),J5678/N5678))</f>
        <v>0.87868999999999997</v>
      </c>
      <c r="M5678" s="6" t="s">
        <v>19</v>
      </c>
      <c r="N5678" s="11">
        <v>10000</v>
      </c>
      <c r="O5678" s="56" t="s">
        <v>1354</v>
      </c>
    </row>
    <row r="5679" spans="1:15" x14ac:dyDescent="0.3">
      <c r="A5679" s="9">
        <v>45908.125</v>
      </c>
      <c r="B5679" s="2" t="s">
        <v>27</v>
      </c>
      <c r="C5679" s="2" t="s">
        <v>32</v>
      </c>
      <c r="D5679" s="2" t="s">
        <v>1716</v>
      </c>
      <c r="E5679" s="12" t="s">
        <v>59</v>
      </c>
      <c r="G5679" s="2" t="s">
        <v>26</v>
      </c>
      <c r="H5679" s="2" t="s">
        <v>7</v>
      </c>
      <c r="I5679" s="2" t="s">
        <v>7</v>
      </c>
      <c r="J5679" s="17">
        <v>26360.7</v>
      </c>
      <c r="L5679" s="30">
        <f>IF(M5679="1000 szt.",((J5679/N5679)/1000),IF(M5679="gram",((J5679/N5679)*1000),J5679/N5679))</f>
        <v>0.87868999999999997</v>
      </c>
      <c r="M5679" s="6" t="s">
        <v>19</v>
      </c>
      <c r="N5679" s="11">
        <v>30000</v>
      </c>
      <c r="O5679" s="56" t="s">
        <v>1354</v>
      </c>
    </row>
    <row r="5680" spans="1:15" x14ac:dyDescent="0.3">
      <c r="A5680" s="9">
        <v>45908.364583333336</v>
      </c>
      <c r="B5680" s="2" t="s">
        <v>27</v>
      </c>
      <c r="C5680" s="2" t="s">
        <v>32</v>
      </c>
      <c r="D5680" s="2" t="s">
        <v>1716</v>
      </c>
      <c r="E5680" s="12" t="s">
        <v>277</v>
      </c>
      <c r="G5680" s="2" t="s">
        <v>26</v>
      </c>
      <c r="H5680" s="2" t="s">
        <v>7</v>
      </c>
      <c r="I5680" s="2" t="s">
        <v>7</v>
      </c>
      <c r="J5680" s="17">
        <v>8786.9</v>
      </c>
      <c r="K5680" s="3" t="s">
        <v>3431</v>
      </c>
      <c r="L5680" s="30">
        <f>IF(M5680="1000 szt.",((J5680/N5680)/1000),IF(M5680="gram",((J5680/N5680)*1000),J5680/N5680))</f>
        <v>0.87868999999999997</v>
      </c>
      <c r="M5680" s="6" t="s">
        <v>19</v>
      </c>
      <c r="N5680" s="11">
        <v>10000</v>
      </c>
      <c r="O5680" s="56" t="s">
        <v>1354</v>
      </c>
    </row>
    <row r="5681" spans="1:15" x14ac:dyDescent="0.3">
      <c r="A5681" s="9">
        <v>45908.270833333336</v>
      </c>
      <c r="B5681" s="2" t="s">
        <v>27</v>
      </c>
      <c r="C5681" s="2" t="s">
        <v>32</v>
      </c>
      <c r="D5681" s="2" t="s">
        <v>1708</v>
      </c>
      <c r="E5681" s="12" t="s">
        <v>66</v>
      </c>
      <c r="G5681" s="2" t="s">
        <v>23</v>
      </c>
      <c r="H5681" s="2" t="s">
        <v>7</v>
      </c>
      <c r="I5681" s="2" t="s">
        <v>7</v>
      </c>
      <c r="J5681" s="17">
        <v>527.21</v>
      </c>
      <c r="L5681" s="30">
        <f>IF(M5681="1000 szt.",((J5681/N5681)/1000),IF(M5681="gram",((J5681/N5681)*1000),J5681/N5681))</f>
        <v>0.87868333333333337</v>
      </c>
      <c r="M5681" s="6" t="s">
        <v>19</v>
      </c>
      <c r="N5681" s="11">
        <v>600</v>
      </c>
      <c r="O5681" s="56" t="s">
        <v>1354</v>
      </c>
    </row>
    <row r="5682" spans="1:15" x14ac:dyDescent="0.3">
      <c r="A5682" s="9">
        <v>45908.270833333336</v>
      </c>
      <c r="B5682" s="2" t="s">
        <v>27</v>
      </c>
      <c r="C5682" s="2" t="s">
        <v>32</v>
      </c>
      <c r="D5682" s="2" t="s">
        <v>1708</v>
      </c>
      <c r="E5682" s="12" t="s">
        <v>66</v>
      </c>
      <c r="G5682" s="2" t="s">
        <v>23</v>
      </c>
      <c r="H5682" s="2" t="s">
        <v>55</v>
      </c>
      <c r="I5682" s="2" t="s">
        <v>57</v>
      </c>
      <c r="J5682" s="17">
        <v>85</v>
      </c>
      <c r="L5682" s="30">
        <f>IF(M5682="1000 szt.",((J5682/N5682)/1000),IF(M5682="gram",((J5682/N5682)*1000),J5682/N5682))</f>
        <v>42.5</v>
      </c>
      <c r="M5682" s="6" t="s">
        <v>46</v>
      </c>
      <c r="N5682" s="11">
        <v>2</v>
      </c>
      <c r="O5682" s="56" t="s">
        <v>1354</v>
      </c>
    </row>
    <row r="5683" spans="1:15" ht="20.399999999999999" x14ac:dyDescent="0.3">
      <c r="A5683" s="9">
        <v>45908.354166666664</v>
      </c>
      <c r="B5683" s="2" t="s">
        <v>27</v>
      </c>
      <c r="C5683" s="2" t="s">
        <v>32</v>
      </c>
      <c r="D5683" s="2" t="s">
        <v>1708</v>
      </c>
      <c r="E5683" s="12" t="s">
        <v>382</v>
      </c>
      <c r="G5683" s="2" t="s">
        <v>26</v>
      </c>
      <c r="H5683" s="2" t="s">
        <v>7</v>
      </c>
      <c r="I5683" s="2" t="s">
        <v>7</v>
      </c>
      <c r="J5683" s="17">
        <v>8786.9</v>
      </c>
      <c r="K5683" s="3" t="s">
        <v>3432</v>
      </c>
      <c r="L5683" s="30">
        <f>IF(M5683="1000 szt.",((J5683/N5683)/1000),IF(M5683="gram",((J5683/N5683)*1000),J5683/N5683))</f>
        <v>0.87868999999999997</v>
      </c>
      <c r="M5683" s="6" t="s">
        <v>19</v>
      </c>
      <c r="N5683" s="11">
        <v>10000</v>
      </c>
      <c r="O5683" s="56" t="s">
        <v>1354</v>
      </c>
    </row>
    <row r="5684" spans="1:15" x14ac:dyDescent="0.3">
      <c r="A5684" s="9">
        <v>45908.351388888892</v>
      </c>
      <c r="B5684" s="2" t="s">
        <v>27</v>
      </c>
      <c r="C5684" s="2" t="s">
        <v>32</v>
      </c>
      <c r="D5684" s="2" t="s">
        <v>1709</v>
      </c>
      <c r="E5684" s="12" t="s">
        <v>103</v>
      </c>
      <c r="G5684" s="2" t="s">
        <v>23</v>
      </c>
      <c r="H5684" s="2" t="s">
        <v>7</v>
      </c>
      <c r="I5684" s="2" t="s">
        <v>7</v>
      </c>
      <c r="J5684" s="17">
        <v>298.75</v>
      </c>
      <c r="L5684" s="30">
        <f>IF(M5684="1000 szt.",((J5684/N5684)/1000),IF(M5684="gram",((J5684/N5684)*1000),J5684/N5684))</f>
        <v>0.87867647058823528</v>
      </c>
      <c r="M5684" s="6" t="s">
        <v>19</v>
      </c>
      <c r="N5684" s="11">
        <v>340</v>
      </c>
      <c r="O5684" s="56" t="s">
        <v>1354</v>
      </c>
    </row>
    <row r="5685" spans="1:15" x14ac:dyDescent="0.3">
      <c r="A5685" s="9">
        <v>45908.378472222219</v>
      </c>
      <c r="B5685" s="2" t="s">
        <v>27</v>
      </c>
      <c r="C5685" s="2" t="s">
        <v>32</v>
      </c>
      <c r="D5685" s="2" t="s">
        <v>1709</v>
      </c>
      <c r="E5685" s="12" t="s">
        <v>103</v>
      </c>
      <c r="G5685" s="2" t="s">
        <v>23</v>
      </c>
      <c r="H5685" s="2" t="s">
        <v>7</v>
      </c>
      <c r="I5685" s="2" t="s">
        <v>7</v>
      </c>
      <c r="J5685" s="17">
        <v>105.44</v>
      </c>
      <c r="L5685" s="30">
        <f>IF(M5685="1000 szt.",((J5685/N5685)/1000),IF(M5685="gram",((J5685/N5685)*1000),J5685/N5685))</f>
        <v>0.8786666666666666</v>
      </c>
      <c r="M5685" s="6" t="s">
        <v>19</v>
      </c>
      <c r="N5685" s="11">
        <v>120</v>
      </c>
      <c r="O5685" s="56" t="s">
        <v>1354</v>
      </c>
    </row>
    <row r="5686" spans="1:15" x14ac:dyDescent="0.3">
      <c r="A5686" s="9">
        <v>45908.454861111109</v>
      </c>
      <c r="B5686" s="2" t="s">
        <v>27</v>
      </c>
      <c r="C5686" s="2" t="s">
        <v>28</v>
      </c>
      <c r="D5686" s="2" t="s">
        <v>1712</v>
      </c>
      <c r="E5686" s="12" t="s">
        <v>1094</v>
      </c>
      <c r="G5686" s="2" t="s">
        <v>27</v>
      </c>
      <c r="H5686" s="2" t="s">
        <v>29</v>
      </c>
      <c r="I5686" s="2" t="s">
        <v>30</v>
      </c>
      <c r="J5686" s="17">
        <v>71525.37</v>
      </c>
      <c r="L5686" s="30">
        <f>IF(M5686="1000 szt.",((J5686/N5686)/1000),IF(M5686="gram",((J5686/N5686)*1000),J5686/N5686))</f>
        <v>878.69004914004904</v>
      </c>
      <c r="M5686" s="6" t="s">
        <v>31</v>
      </c>
      <c r="N5686" s="11">
        <v>81.400000000000006</v>
      </c>
      <c r="O5686" s="56" t="s">
        <v>1354</v>
      </c>
    </row>
    <row r="5687" spans="1:15" x14ac:dyDescent="0.3">
      <c r="A5687" s="9">
        <v>45908.555555555555</v>
      </c>
      <c r="B5687" s="2" t="s">
        <v>27</v>
      </c>
      <c r="C5687" s="2" t="s">
        <v>28</v>
      </c>
      <c r="D5687" s="2" t="s">
        <v>1708</v>
      </c>
      <c r="E5687" s="12" t="s">
        <v>54</v>
      </c>
      <c r="G5687" s="2" t="s">
        <v>27</v>
      </c>
      <c r="H5687" s="2" t="s">
        <v>7</v>
      </c>
      <c r="I5687" s="2" t="s">
        <v>7</v>
      </c>
      <c r="J5687" s="17">
        <v>37607.93</v>
      </c>
      <c r="L5687" s="30">
        <f>IF(M5687="1000 szt.",((J5687/N5687)/1000),IF(M5687="gram",((J5687/N5687)*1000),J5687/N5687))</f>
        <v>0.87868995327102806</v>
      </c>
      <c r="M5687" s="6" t="s">
        <v>19</v>
      </c>
      <c r="N5687" s="11">
        <v>42800</v>
      </c>
      <c r="O5687" s="56" t="s">
        <v>1354</v>
      </c>
    </row>
    <row r="5688" spans="1:15" x14ac:dyDescent="0.3">
      <c r="A5688" s="9">
        <v>45908.555555555555</v>
      </c>
      <c r="B5688" s="2" t="s">
        <v>27</v>
      </c>
      <c r="C5688" s="2" t="s">
        <v>28</v>
      </c>
      <c r="D5688" s="2" t="s">
        <v>1708</v>
      </c>
      <c r="E5688" s="12" t="s">
        <v>54</v>
      </c>
      <c r="G5688" s="2" t="s">
        <v>27</v>
      </c>
      <c r="H5688" s="2" t="s">
        <v>7</v>
      </c>
      <c r="I5688" s="2" t="s">
        <v>7</v>
      </c>
      <c r="J5688" s="17">
        <v>2460.33</v>
      </c>
      <c r="L5688" s="30">
        <f>IF(M5688="1000 szt.",((J5688/N5688)/1000),IF(M5688="gram",((J5688/N5688)*1000),J5688/N5688))</f>
        <v>0.87868928571428573</v>
      </c>
      <c r="M5688" s="6" t="s">
        <v>19</v>
      </c>
      <c r="N5688" s="11">
        <v>2800</v>
      </c>
      <c r="O5688" s="56" t="s">
        <v>1354</v>
      </c>
    </row>
    <row r="5689" spans="1:15" x14ac:dyDescent="0.3">
      <c r="A5689" s="9">
        <v>45908.972222222219</v>
      </c>
      <c r="B5689" s="2" t="s">
        <v>3</v>
      </c>
      <c r="C5689" s="2" t="s">
        <v>4</v>
      </c>
      <c r="D5689" s="2" t="s">
        <v>1709</v>
      </c>
      <c r="E5689" s="12" t="s">
        <v>103</v>
      </c>
      <c r="F5689" s="12" t="s">
        <v>1897</v>
      </c>
      <c r="G5689" s="2" t="s">
        <v>23</v>
      </c>
      <c r="H5689" s="2" t="s">
        <v>17</v>
      </c>
      <c r="I5689" s="2" t="s">
        <v>18</v>
      </c>
      <c r="J5689" s="17">
        <v>3.5</v>
      </c>
      <c r="K5689" s="3" t="s">
        <v>3433</v>
      </c>
      <c r="L5689" s="30">
        <f>IF(M5689="1000 szt.",((J5689/N5689)/1000),IF(M5689="gram",((J5689/N5689)*1000),J5689/N5689))</f>
        <v>3.5</v>
      </c>
      <c r="M5689" s="6" t="s">
        <v>19</v>
      </c>
      <c r="N5689" s="11">
        <v>1</v>
      </c>
      <c r="O5689" s="56" t="s">
        <v>1354</v>
      </c>
    </row>
    <row r="5690" spans="1:15" x14ac:dyDescent="0.3">
      <c r="A5690" s="9">
        <v>45909.0625</v>
      </c>
      <c r="B5690" s="2" t="s">
        <v>27</v>
      </c>
      <c r="C5690" s="2" t="s">
        <v>28</v>
      </c>
      <c r="D5690" s="2" t="s">
        <v>1716</v>
      </c>
      <c r="E5690" s="12" t="s">
        <v>267</v>
      </c>
      <c r="G5690" s="2" t="s">
        <v>27</v>
      </c>
      <c r="H5690" s="2" t="s">
        <v>7</v>
      </c>
      <c r="I5690" s="2" t="s">
        <v>7</v>
      </c>
      <c r="J5690" s="17">
        <v>13180.35</v>
      </c>
      <c r="K5690" s="3" t="s">
        <v>892</v>
      </c>
      <c r="L5690" s="30">
        <f>IF(M5690="1000 szt.",((J5690/N5690)/1000),IF(M5690="gram",((J5690/N5690)*1000),J5690/N5690))</f>
        <v>0.87868999999999997</v>
      </c>
      <c r="M5690" s="6" t="s">
        <v>19</v>
      </c>
      <c r="N5690" s="11">
        <v>15000</v>
      </c>
      <c r="O5690" s="56" t="s">
        <v>1354</v>
      </c>
    </row>
    <row r="5691" spans="1:15" x14ac:dyDescent="0.3">
      <c r="A5691" s="9">
        <v>45909.0625</v>
      </c>
      <c r="B5691" s="2" t="s">
        <v>27</v>
      </c>
      <c r="C5691" s="2" t="s">
        <v>28</v>
      </c>
      <c r="D5691" s="2" t="s">
        <v>1716</v>
      </c>
      <c r="E5691" s="12" t="s">
        <v>267</v>
      </c>
      <c r="G5691" s="2" t="s">
        <v>27</v>
      </c>
      <c r="H5691" s="2" t="s">
        <v>7</v>
      </c>
      <c r="I5691" s="2" t="s">
        <v>7</v>
      </c>
      <c r="J5691" s="17">
        <v>13180.35</v>
      </c>
      <c r="K5691" s="3" t="s">
        <v>892</v>
      </c>
      <c r="L5691" s="30">
        <f>IF(M5691="1000 szt.",((J5691/N5691)/1000),IF(M5691="gram",((J5691/N5691)*1000),J5691/N5691))</f>
        <v>0.87868999999999997</v>
      </c>
      <c r="M5691" s="6" t="s">
        <v>19</v>
      </c>
      <c r="N5691" s="11">
        <v>15000</v>
      </c>
      <c r="O5691" s="56" t="s">
        <v>1164</v>
      </c>
    </row>
    <row r="5692" spans="1:15" x14ac:dyDescent="0.3">
      <c r="A5692" s="9">
        <v>45908.9375</v>
      </c>
      <c r="B5692" s="2" t="s">
        <v>27</v>
      </c>
      <c r="C5692" s="2" t="s">
        <v>28</v>
      </c>
      <c r="D5692" s="2" t="s">
        <v>1716</v>
      </c>
      <c r="E5692" s="12" t="s">
        <v>267</v>
      </c>
      <c r="G5692" s="2" t="s">
        <v>27</v>
      </c>
      <c r="H5692" s="2" t="s">
        <v>7</v>
      </c>
      <c r="I5692" s="2" t="s">
        <v>7</v>
      </c>
      <c r="J5692" s="17">
        <v>13180.35</v>
      </c>
      <c r="K5692" s="3" t="s">
        <v>892</v>
      </c>
      <c r="L5692" s="30">
        <f>IF(M5692="1000 szt.",((J5692/N5692)/1000),IF(M5692="gram",((J5692/N5692)*1000),J5692/N5692))</f>
        <v>0.87868999999999997</v>
      </c>
      <c r="M5692" s="6" t="s">
        <v>19</v>
      </c>
      <c r="N5692" s="11">
        <v>15000</v>
      </c>
      <c r="O5692" s="56" t="s">
        <v>1354</v>
      </c>
    </row>
    <row r="5693" spans="1:15" x14ac:dyDescent="0.3">
      <c r="A5693" s="9">
        <v>45908.9375</v>
      </c>
      <c r="B5693" s="2" t="s">
        <v>27</v>
      </c>
      <c r="C5693" s="2" t="s">
        <v>28</v>
      </c>
      <c r="D5693" s="2" t="s">
        <v>1716</v>
      </c>
      <c r="E5693" s="12" t="s">
        <v>267</v>
      </c>
      <c r="G5693" s="2" t="s">
        <v>27</v>
      </c>
      <c r="H5693" s="2" t="s">
        <v>7</v>
      </c>
      <c r="I5693" s="2" t="s">
        <v>7</v>
      </c>
      <c r="J5693" s="17">
        <v>13180.35</v>
      </c>
      <c r="K5693" s="3" t="s">
        <v>892</v>
      </c>
      <c r="L5693" s="30">
        <f>IF(M5693="1000 szt.",((J5693/N5693)/1000),IF(M5693="gram",((J5693/N5693)*1000),J5693/N5693))</f>
        <v>0.87868999999999997</v>
      </c>
      <c r="M5693" s="6" t="s">
        <v>19</v>
      </c>
      <c r="N5693" s="11">
        <v>15000</v>
      </c>
      <c r="O5693" s="56" t="s">
        <v>1354</v>
      </c>
    </row>
    <row r="5694" spans="1:15" x14ac:dyDescent="0.3">
      <c r="A5694" s="9">
        <v>45908.916666666664</v>
      </c>
      <c r="B5694" s="2" t="s">
        <v>27</v>
      </c>
      <c r="C5694" s="2" t="s">
        <v>28</v>
      </c>
      <c r="D5694" s="2" t="s">
        <v>1716</v>
      </c>
      <c r="E5694" s="12" t="s">
        <v>267</v>
      </c>
      <c r="G5694" s="2" t="s">
        <v>27</v>
      </c>
      <c r="H5694" s="2" t="s">
        <v>7</v>
      </c>
      <c r="I5694" s="2" t="s">
        <v>7</v>
      </c>
      <c r="J5694" s="17">
        <v>8786.9</v>
      </c>
      <c r="K5694" s="3" t="s">
        <v>892</v>
      </c>
      <c r="L5694" s="30">
        <f>IF(M5694="1000 szt.",((J5694/N5694)/1000),IF(M5694="gram",((J5694/N5694)*1000),J5694/N5694))</f>
        <v>0.87868999999999997</v>
      </c>
      <c r="M5694" s="6" t="s">
        <v>19</v>
      </c>
      <c r="N5694" s="11">
        <v>10000</v>
      </c>
      <c r="O5694" s="56" t="s">
        <v>1354</v>
      </c>
    </row>
    <row r="5695" spans="1:15" x14ac:dyDescent="0.3">
      <c r="A5695" s="9">
        <v>45908.916666666664</v>
      </c>
      <c r="B5695" s="2" t="s">
        <v>27</v>
      </c>
      <c r="C5695" s="2" t="s">
        <v>28</v>
      </c>
      <c r="D5695" s="2" t="s">
        <v>1716</v>
      </c>
      <c r="E5695" s="12" t="s">
        <v>267</v>
      </c>
      <c r="G5695" s="2" t="s">
        <v>27</v>
      </c>
      <c r="H5695" s="2" t="s">
        <v>29</v>
      </c>
      <c r="I5695" s="2" t="s">
        <v>30</v>
      </c>
      <c r="J5695" s="17">
        <v>452.53</v>
      </c>
      <c r="L5695" s="30">
        <f>IF(M5695="1000 szt.",((J5695/N5695)/1000),IF(M5695="gram",((J5695/N5695)*1000),J5695/N5695))</f>
        <v>878.69902912621353</v>
      </c>
      <c r="M5695" s="6" t="s">
        <v>31</v>
      </c>
      <c r="N5695" s="11">
        <v>0.51500000000000001</v>
      </c>
      <c r="O5695" s="56" t="s">
        <v>1354</v>
      </c>
    </row>
    <row r="5696" spans="1:15" x14ac:dyDescent="0.3">
      <c r="A5696" s="9">
        <v>45908.916666666664</v>
      </c>
      <c r="B5696" s="2" t="s">
        <v>27</v>
      </c>
      <c r="C5696" s="2" t="s">
        <v>28</v>
      </c>
      <c r="D5696" s="2" t="s">
        <v>1716</v>
      </c>
      <c r="E5696" s="12" t="s">
        <v>267</v>
      </c>
      <c r="G5696" s="2" t="s">
        <v>27</v>
      </c>
      <c r="H5696" s="2" t="s">
        <v>7</v>
      </c>
      <c r="I5696" s="2" t="s">
        <v>7</v>
      </c>
      <c r="J5696" s="17">
        <v>8.7899999999999991</v>
      </c>
      <c r="K5696" s="3" t="s">
        <v>892</v>
      </c>
      <c r="L5696" s="30">
        <f>IF(M5696="1000 szt.",((J5696/N5696)/1000),IF(M5696="gram",((J5696/N5696)*1000),J5696/N5696))</f>
        <v>0.87899999999999989</v>
      </c>
      <c r="M5696" s="6" t="s">
        <v>19</v>
      </c>
      <c r="N5696" s="11">
        <v>10</v>
      </c>
      <c r="O5696" s="56" t="s">
        <v>1354</v>
      </c>
    </row>
    <row r="5697" spans="1:15" x14ac:dyDescent="0.3">
      <c r="A5697" s="9">
        <v>45908.916666666664</v>
      </c>
      <c r="B5697" s="2" t="s">
        <v>27</v>
      </c>
      <c r="C5697" s="2" t="s">
        <v>28</v>
      </c>
      <c r="D5697" s="2" t="s">
        <v>1716</v>
      </c>
      <c r="E5697" s="12" t="s">
        <v>267</v>
      </c>
      <c r="G5697" s="2" t="s">
        <v>27</v>
      </c>
      <c r="H5697" s="2" t="s">
        <v>55</v>
      </c>
      <c r="I5697" s="2" t="s">
        <v>56</v>
      </c>
      <c r="J5697" s="17">
        <v>6.83</v>
      </c>
      <c r="L5697" s="30">
        <f>IF(M5697="1000 szt.",((J5697/N5697)/1000),IF(M5697="gram",((J5697/N5697)*1000),J5697/N5697))</f>
        <v>17.512820512820511</v>
      </c>
      <c r="M5697" s="6" t="s">
        <v>46</v>
      </c>
      <c r="N5697" s="11">
        <v>0.39</v>
      </c>
      <c r="O5697" s="56" t="s">
        <v>1354</v>
      </c>
    </row>
    <row r="5698" spans="1:15" x14ac:dyDescent="0.3">
      <c r="A5698" s="9">
        <v>45908.916666666664</v>
      </c>
      <c r="B5698" s="2" t="s">
        <v>27</v>
      </c>
      <c r="C5698" s="2" t="s">
        <v>28</v>
      </c>
      <c r="D5698" s="2" t="s">
        <v>1716</v>
      </c>
      <c r="E5698" s="12" t="s">
        <v>267</v>
      </c>
      <c r="G5698" s="2" t="s">
        <v>27</v>
      </c>
      <c r="H5698" s="2" t="s">
        <v>7</v>
      </c>
      <c r="I5698" s="2" t="s">
        <v>7</v>
      </c>
      <c r="J5698" s="17">
        <v>8786.9</v>
      </c>
      <c r="K5698" s="3" t="s">
        <v>892</v>
      </c>
      <c r="L5698" s="30">
        <f>IF(M5698="1000 szt.",((J5698/N5698)/1000),IF(M5698="gram",((J5698/N5698)*1000),J5698/N5698))</f>
        <v>0.87868999999999997</v>
      </c>
      <c r="M5698" s="6" t="s">
        <v>19</v>
      </c>
      <c r="N5698" s="11">
        <v>10000</v>
      </c>
      <c r="O5698" s="56" t="s">
        <v>1354</v>
      </c>
    </row>
    <row r="5699" spans="1:15" x14ac:dyDescent="0.3">
      <c r="A5699" s="9">
        <v>45908.916666666664</v>
      </c>
      <c r="B5699" s="2" t="s">
        <v>27</v>
      </c>
      <c r="C5699" s="2" t="s">
        <v>28</v>
      </c>
      <c r="D5699" s="2" t="s">
        <v>1716</v>
      </c>
      <c r="E5699" s="12" t="s">
        <v>267</v>
      </c>
      <c r="G5699" s="2" t="s">
        <v>27</v>
      </c>
      <c r="H5699" s="2" t="s">
        <v>29</v>
      </c>
      <c r="I5699" s="2" t="s">
        <v>30</v>
      </c>
      <c r="J5699" s="17">
        <v>452.53</v>
      </c>
      <c r="L5699" s="30">
        <f>IF(M5699="1000 szt.",((J5699/N5699)/1000),IF(M5699="gram",((J5699/N5699)*1000),J5699/N5699))</f>
        <v>878.69902912621353</v>
      </c>
      <c r="M5699" s="6" t="s">
        <v>31</v>
      </c>
      <c r="N5699" s="11">
        <v>0.51500000000000001</v>
      </c>
      <c r="O5699" s="56" t="s">
        <v>1354</v>
      </c>
    </row>
    <row r="5700" spans="1:15" x14ac:dyDescent="0.3">
      <c r="A5700" s="9">
        <v>45908.916666666664</v>
      </c>
      <c r="B5700" s="2" t="s">
        <v>27</v>
      </c>
      <c r="C5700" s="2" t="s">
        <v>28</v>
      </c>
      <c r="D5700" s="2" t="s">
        <v>1716</v>
      </c>
      <c r="E5700" s="12" t="s">
        <v>267</v>
      </c>
      <c r="G5700" s="2" t="s">
        <v>27</v>
      </c>
      <c r="H5700" s="2" t="s">
        <v>7</v>
      </c>
      <c r="I5700" s="2" t="s">
        <v>7</v>
      </c>
      <c r="J5700" s="17">
        <v>8.7899999999999991</v>
      </c>
      <c r="K5700" s="3" t="s">
        <v>892</v>
      </c>
      <c r="L5700" s="30">
        <f>IF(M5700="1000 szt.",((J5700/N5700)/1000),IF(M5700="gram",((J5700/N5700)*1000),J5700/N5700))</f>
        <v>0.87899999999999989</v>
      </c>
      <c r="M5700" s="6" t="s">
        <v>19</v>
      </c>
      <c r="N5700" s="11">
        <v>10</v>
      </c>
      <c r="O5700" s="56" t="s">
        <v>1354</v>
      </c>
    </row>
    <row r="5701" spans="1:15" x14ac:dyDescent="0.3">
      <c r="A5701" s="9">
        <v>45908.916666666664</v>
      </c>
      <c r="B5701" s="2" t="s">
        <v>27</v>
      </c>
      <c r="C5701" s="2" t="s">
        <v>28</v>
      </c>
      <c r="D5701" s="2" t="s">
        <v>1716</v>
      </c>
      <c r="E5701" s="12" t="s">
        <v>267</v>
      </c>
      <c r="G5701" s="2" t="s">
        <v>27</v>
      </c>
      <c r="H5701" s="2" t="s">
        <v>55</v>
      </c>
      <c r="I5701" s="2" t="s">
        <v>56</v>
      </c>
      <c r="J5701" s="17">
        <v>6.83</v>
      </c>
      <c r="L5701" s="30">
        <f>IF(M5701="1000 szt.",((J5701/N5701)/1000),IF(M5701="gram",((J5701/N5701)*1000),J5701/N5701))</f>
        <v>17.512820512820511</v>
      </c>
      <c r="M5701" s="6" t="s">
        <v>46</v>
      </c>
      <c r="N5701" s="11">
        <v>0.39</v>
      </c>
      <c r="O5701" s="56" t="s">
        <v>1354</v>
      </c>
    </row>
    <row r="5702" spans="1:15" x14ac:dyDescent="0.3">
      <c r="A5702" s="9">
        <v>45908.979166666664</v>
      </c>
      <c r="B5702" s="2" t="s">
        <v>27</v>
      </c>
      <c r="C5702" s="2" t="s">
        <v>28</v>
      </c>
      <c r="D5702" s="2" t="s">
        <v>1716</v>
      </c>
      <c r="E5702" s="12" t="s">
        <v>267</v>
      </c>
      <c r="G5702" s="2" t="s">
        <v>27</v>
      </c>
      <c r="H5702" s="2" t="s">
        <v>7</v>
      </c>
      <c r="I5702" s="2" t="s">
        <v>7</v>
      </c>
      <c r="J5702" s="17">
        <v>3514.76</v>
      </c>
      <c r="K5702" s="3" t="s">
        <v>3434</v>
      </c>
      <c r="L5702" s="30">
        <f>IF(M5702="1000 szt.",((J5702/N5702)/1000),IF(M5702="gram",((J5702/N5702)*1000),J5702/N5702))</f>
        <v>0.87869000000000008</v>
      </c>
      <c r="M5702" s="6" t="s">
        <v>19</v>
      </c>
      <c r="N5702" s="11">
        <v>4000</v>
      </c>
      <c r="O5702" s="56" t="s">
        <v>1354</v>
      </c>
    </row>
    <row r="5703" spans="1:15" x14ac:dyDescent="0.3">
      <c r="A5703" s="9">
        <v>45908.979166666664</v>
      </c>
      <c r="B5703" s="2" t="s">
        <v>27</v>
      </c>
      <c r="C5703" s="2" t="s">
        <v>28</v>
      </c>
      <c r="D5703" s="2" t="s">
        <v>1716</v>
      </c>
      <c r="E5703" s="12" t="s">
        <v>267</v>
      </c>
      <c r="G5703" s="2" t="s">
        <v>27</v>
      </c>
      <c r="H5703" s="2" t="s">
        <v>7</v>
      </c>
      <c r="I5703" s="2" t="s">
        <v>7</v>
      </c>
      <c r="J5703" s="17">
        <v>3514.76</v>
      </c>
      <c r="K5703" s="3" t="s">
        <v>3434</v>
      </c>
      <c r="L5703" s="30">
        <f>IF(M5703="1000 szt.",((J5703/N5703)/1000),IF(M5703="gram",((J5703/N5703)*1000),J5703/N5703))</f>
        <v>0.87869000000000008</v>
      </c>
      <c r="M5703" s="6" t="s">
        <v>19</v>
      </c>
      <c r="N5703" s="11">
        <v>4000</v>
      </c>
      <c r="O5703" s="56" t="s">
        <v>1164</v>
      </c>
    </row>
    <row r="5704" spans="1:15" x14ac:dyDescent="0.3">
      <c r="A5704" s="9">
        <v>45909.010416666664</v>
      </c>
      <c r="B5704" s="2" t="s">
        <v>27</v>
      </c>
      <c r="C5704" s="2" t="s">
        <v>32</v>
      </c>
      <c r="D5704" s="2" t="s">
        <v>1716</v>
      </c>
      <c r="E5704" s="12" t="s">
        <v>59</v>
      </c>
      <c r="G5704" s="2" t="s">
        <v>26</v>
      </c>
      <c r="H5704" s="2" t="s">
        <v>7</v>
      </c>
      <c r="I5704" s="2" t="s">
        <v>7</v>
      </c>
      <c r="J5704" s="17">
        <v>26360.7</v>
      </c>
      <c r="L5704" s="30">
        <f>IF(M5704="1000 szt.",((J5704/N5704)/1000),IF(M5704="gram",((J5704/N5704)*1000),J5704/N5704))</f>
        <v>0.87868999999999997</v>
      </c>
      <c r="M5704" s="6" t="s">
        <v>19</v>
      </c>
      <c r="N5704" s="11">
        <v>30000</v>
      </c>
      <c r="O5704" s="56" t="s">
        <v>1354</v>
      </c>
    </row>
    <row r="5705" spans="1:15" x14ac:dyDescent="0.3">
      <c r="A5705" s="9">
        <v>45909.055555555555</v>
      </c>
      <c r="B5705" s="2" t="s">
        <v>27</v>
      </c>
      <c r="C5705" s="2" t="s">
        <v>32</v>
      </c>
      <c r="D5705" s="2" t="s">
        <v>1716</v>
      </c>
      <c r="E5705" s="12" t="s">
        <v>59</v>
      </c>
      <c r="G5705" s="2" t="s">
        <v>26</v>
      </c>
      <c r="H5705" s="2" t="s">
        <v>7</v>
      </c>
      <c r="I5705" s="2" t="s">
        <v>7</v>
      </c>
      <c r="J5705" s="17">
        <v>26360.7</v>
      </c>
      <c r="L5705" s="30">
        <f>IF(M5705="1000 szt.",((J5705/N5705)/1000),IF(M5705="gram",((J5705/N5705)*1000),J5705/N5705))</f>
        <v>0.87868999999999997</v>
      </c>
      <c r="M5705" s="6" t="s">
        <v>19</v>
      </c>
      <c r="N5705" s="11">
        <v>30000</v>
      </c>
      <c r="O5705" s="56" t="s">
        <v>1354</v>
      </c>
    </row>
    <row r="5706" spans="1:15" x14ac:dyDescent="0.3">
      <c r="A5706" s="9">
        <v>45909.149305555555</v>
      </c>
      <c r="B5706" s="2" t="s">
        <v>27</v>
      </c>
      <c r="C5706" s="2" t="s">
        <v>32</v>
      </c>
      <c r="D5706" s="2" t="s">
        <v>1716</v>
      </c>
      <c r="E5706" s="12" t="s">
        <v>59</v>
      </c>
      <c r="G5706" s="2" t="s">
        <v>26</v>
      </c>
      <c r="H5706" s="2" t="s">
        <v>7</v>
      </c>
      <c r="I5706" s="2" t="s">
        <v>7</v>
      </c>
      <c r="J5706" s="17">
        <v>26360.7</v>
      </c>
      <c r="L5706" s="30">
        <f>IF(M5706="1000 szt.",((J5706/N5706)/1000),IF(M5706="gram",((J5706/N5706)*1000),J5706/N5706))</f>
        <v>0.87868999999999997</v>
      </c>
      <c r="M5706" s="6" t="s">
        <v>19</v>
      </c>
      <c r="N5706" s="11">
        <v>30000</v>
      </c>
      <c r="O5706" s="56" t="s">
        <v>1354</v>
      </c>
    </row>
    <row r="5707" spans="1:15" x14ac:dyDescent="0.3">
      <c r="A5707" s="9">
        <v>45909.202777777777</v>
      </c>
      <c r="B5707" s="2" t="s">
        <v>27</v>
      </c>
      <c r="C5707" s="2" t="s">
        <v>32</v>
      </c>
      <c r="D5707" s="2" t="s">
        <v>1716</v>
      </c>
      <c r="E5707" s="12" t="s">
        <v>59</v>
      </c>
      <c r="G5707" s="2" t="s">
        <v>26</v>
      </c>
      <c r="H5707" s="2" t="s">
        <v>7</v>
      </c>
      <c r="I5707" s="2" t="s">
        <v>7</v>
      </c>
      <c r="J5707" s="17">
        <v>26360.7</v>
      </c>
      <c r="L5707" s="30">
        <f>IF(M5707="1000 szt.",((J5707/N5707)/1000),IF(M5707="gram",((J5707/N5707)*1000),J5707/N5707))</f>
        <v>0.87868999999999997</v>
      </c>
      <c r="M5707" s="6" t="s">
        <v>19</v>
      </c>
      <c r="N5707" s="11">
        <v>30000</v>
      </c>
      <c r="O5707" s="56" t="s">
        <v>1354</v>
      </c>
    </row>
    <row r="5708" spans="1:15" x14ac:dyDescent="0.3">
      <c r="A5708" s="9">
        <v>45909.030555555553</v>
      </c>
      <c r="B5708" s="2" t="s">
        <v>27</v>
      </c>
      <c r="C5708" s="2" t="s">
        <v>32</v>
      </c>
      <c r="D5708" s="2" t="s">
        <v>1716</v>
      </c>
      <c r="E5708" s="12" t="s">
        <v>1918</v>
      </c>
      <c r="G5708" s="2" t="s">
        <v>26</v>
      </c>
      <c r="H5708" s="2" t="s">
        <v>7</v>
      </c>
      <c r="I5708" s="2" t="s">
        <v>7</v>
      </c>
      <c r="J5708" s="17">
        <v>17573.8</v>
      </c>
      <c r="K5708" s="3" t="s">
        <v>1306</v>
      </c>
      <c r="L5708" s="30">
        <f>IF(M5708="1000 szt.",((J5708/N5708)/1000),IF(M5708="gram",((J5708/N5708)*1000),J5708/N5708))</f>
        <v>0.87868999999999997</v>
      </c>
      <c r="M5708" s="6" t="s">
        <v>19</v>
      </c>
      <c r="N5708" s="11">
        <v>20000</v>
      </c>
      <c r="O5708" s="56" t="s">
        <v>1354</v>
      </c>
    </row>
    <row r="5709" spans="1:15" x14ac:dyDescent="0.3">
      <c r="A5709" s="9">
        <v>45909.030555555553</v>
      </c>
      <c r="B5709" s="2" t="s">
        <v>27</v>
      </c>
      <c r="C5709" s="2" t="s">
        <v>32</v>
      </c>
      <c r="D5709" s="2" t="s">
        <v>1716</v>
      </c>
      <c r="E5709" s="12" t="s">
        <v>1918</v>
      </c>
      <c r="G5709" s="2" t="s">
        <v>26</v>
      </c>
      <c r="H5709" s="2" t="s">
        <v>7</v>
      </c>
      <c r="I5709" s="2" t="s">
        <v>7</v>
      </c>
      <c r="J5709" s="17">
        <v>8786.9</v>
      </c>
      <c r="K5709" s="3" t="s">
        <v>3435</v>
      </c>
      <c r="L5709" s="30">
        <f>IF(M5709="1000 szt.",((J5709/N5709)/1000),IF(M5709="gram",((J5709/N5709)*1000),J5709/N5709))</f>
        <v>0.87868999999999997</v>
      </c>
      <c r="M5709" s="6" t="s">
        <v>19</v>
      </c>
      <c r="N5709" s="11">
        <v>10000</v>
      </c>
      <c r="O5709" s="56" t="s">
        <v>1354</v>
      </c>
    </row>
    <row r="5710" spans="1:15" x14ac:dyDescent="0.3">
      <c r="A5710" s="9">
        <v>45908.988888888889</v>
      </c>
      <c r="B5710" s="2" t="s">
        <v>3</v>
      </c>
      <c r="C5710" s="2" t="s">
        <v>32</v>
      </c>
      <c r="D5710" s="2" t="s">
        <v>1716</v>
      </c>
      <c r="E5710" s="12" t="s">
        <v>674</v>
      </c>
      <c r="G5710" s="2" t="s">
        <v>26</v>
      </c>
      <c r="H5710" s="2" t="s">
        <v>7</v>
      </c>
      <c r="I5710" s="2" t="s">
        <v>7</v>
      </c>
      <c r="J5710" s="17">
        <v>26360.7</v>
      </c>
      <c r="L5710" s="30">
        <f>IF(M5710="1000 szt.",((J5710/N5710)/1000),IF(M5710="gram",((J5710/N5710)*1000),J5710/N5710))</f>
        <v>0.87868999999999997</v>
      </c>
      <c r="M5710" s="6" t="s">
        <v>19</v>
      </c>
      <c r="N5710" s="11">
        <v>30000</v>
      </c>
      <c r="O5710" s="56" t="s">
        <v>1354</v>
      </c>
    </row>
    <row r="5711" spans="1:15" x14ac:dyDescent="0.3">
      <c r="A5711" s="9">
        <v>45909.54583333333</v>
      </c>
      <c r="B5711" s="2" t="s">
        <v>3</v>
      </c>
      <c r="C5711" s="2" t="s">
        <v>4</v>
      </c>
      <c r="D5711" s="2" t="s">
        <v>1708</v>
      </c>
      <c r="E5711" s="12" t="s">
        <v>25</v>
      </c>
      <c r="F5711" s="12" t="s">
        <v>1901</v>
      </c>
      <c r="G5711" s="2" t="s">
        <v>26</v>
      </c>
      <c r="H5711" s="2" t="s">
        <v>7</v>
      </c>
      <c r="I5711" s="2" t="s">
        <v>7</v>
      </c>
      <c r="J5711" s="17">
        <v>87.87</v>
      </c>
      <c r="L5711" s="30">
        <f>IF(M5711="1000 szt.",((J5711/N5711)/1000),IF(M5711="gram",((J5711/N5711)*1000),J5711/N5711))</f>
        <v>0.87870000000000004</v>
      </c>
      <c r="M5711" s="6" t="s">
        <v>19</v>
      </c>
      <c r="N5711" s="11">
        <v>100</v>
      </c>
      <c r="O5711" s="56" t="s">
        <v>1354</v>
      </c>
    </row>
    <row r="5712" spans="1:15" x14ac:dyDescent="0.3">
      <c r="A5712" s="9">
        <v>45909.50277777778</v>
      </c>
      <c r="B5712" s="2" t="s">
        <v>9</v>
      </c>
      <c r="C5712" s="2" t="s">
        <v>4</v>
      </c>
      <c r="D5712" s="2" t="s">
        <v>1713</v>
      </c>
      <c r="E5712" s="12" t="s">
        <v>3896</v>
      </c>
      <c r="F5712" s="12" t="s">
        <v>1697</v>
      </c>
      <c r="G5712" s="2" t="s">
        <v>16</v>
      </c>
      <c r="H5712" s="2" t="s">
        <v>17</v>
      </c>
      <c r="I5712" s="2" t="s">
        <v>18</v>
      </c>
      <c r="L5712" s="30">
        <f>IF(M5712="1000 szt.",((J5712/N5712)/1000),IF(M5712="gram",((J5712/N5712)*1000),J5712/N5712))</f>
        <v>0</v>
      </c>
      <c r="M5712" s="6" t="s">
        <v>19</v>
      </c>
      <c r="N5712" s="11">
        <v>2</v>
      </c>
      <c r="O5712" s="56" t="s">
        <v>1354</v>
      </c>
    </row>
    <row r="5713" spans="1:15" x14ac:dyDescent="0.3">
      <c r="A5713" s="9">
        <v>45909.736111111109</v>
      </c>
      <c r="B5713" s="2" t="s">
        <v>3</v>
      </c>
      <c r="C5713" s="2" t="s">
        <v>4</v>
      </c>
      <c r="D5713" s="2" t="s">
        <v>1708</v>
      </c>
      <c r="E5713" s="12" t="s">
        <v>22</v>
      </c>
      <c r="F5713" s="12" t="s">
        <v>1899</v>
      </c>
      <c r="G5713" s="2" t="s">
        <v>23</v>
      </c>
      <c r="H5713" s="2" t="s">
        <v>17</v>
      </c>
      <c r="I5713" s="2" t="s">
        <v>18</v>
      </c>
      <c r="J5713" s="17">
        <v>4</v>
      </c>
      <c r="K5713" s="3" t="s">
        <v>3436</v>
      </c>
      <c r="L5713" s="30">
        <f>IF(M5713="1000 szt.",((J5713/N5713)/1000),IF(M5713="gram",((J5713/N5713)*1000),J5713/N5713))</f>
        <v>4</v>
      </c>
      <c r="M5713" s="6" t="s">
        <v>19</v>
      </c>
      <c r="N5713" s="11">
        <v>1</v>
      </c>
      <c r="O5713" s="56" t="s">
        <v>1354</v>
      </c>
    </row>
    <row r="5714" spans="1:15" x14ac:dyDescent="0.3">
      <c r="A5714" s="9">
        <v>45909.9375</v>
      </c>
      <c r="B5714" s="2" t="s">
        <v>27</v>
      </c>
      <c r="C5714" s="2" t="s">
        <v>32</v>
      </c>
      <c r="D5714" s="2" t="s">
        <v>1708</v>
      </c>
      <c r="E5714" s="12" t="s">
        <v>25</v>
      </c>
      <c r="G5714" s="2" t="s">
        <v>26</v>
      </c>
      <c r="H5714" s="2" t="s">
        <v>7</v>
      </c>
      <c r="I5714" s="2" t="s">
        <v>7</v>
      </c>
      <c r="J5714" s="17">
        <v>14059.04</v>
      </c>
      <c r="L5714" s="30">
        <f>IF(M5714="1000 szt.",((J5714/N5714)/1000),IF(M5714="gram",((J5714/N5714)*1000),J5714/N5714))</f>
        <v>0.87869000000000008</v>
      </c>
      <c r="M5714" s="6" t="s">
        <v>19</v>
      </c>
      <c r="N5714" s="11">
        <v>16000</v>
      </c>
      <c r="O5714" s="56" t="s">
        <v>1354</v>
      </c>
    </row>
    <row r="5715" spans="1:15" x14ac:dyDescent="0.3">
      <c r="A5715" s="9">
        <v>45910.256944444445</v>
      </c>
      <c r="B5715" s="2" t="s">
        <v>27</v>
      </c>
      <c r="C5715" s="2" t="s">
        <v>28</v>
      </c>
      <c r="D5715" s="2" t="s">
        <v>1712</v>
      </c>
      <c r="E5715" s="12" t="s">
        <v>1094</v>
      </c>
      <c r="G5715" s="2" t="s">
        <v>27</v>
      </c>
      <c r="H5715" s="2" t="s">
        <v>29</v>
      </c>
      <c r="I5715" s="2" t="s">
        <v>30</v>
      </c>
      <c r="J5715" s="17">
        <v>380156.44</v>
      </c>
      <c r="L5715" s="30">
        <f>IF(M5715="1000 szt.",((J5715/N5715)/1000),IF(M5715="gram",((J5715/N5715)*1000),J5715/N5715))</f>
        <v>878.68999630177518</v>
      </c>
      <c r="M5715" s="6" t="s">
        <v>31</v>
      </c>
      <c r="N5715" s="11">
        <v>432.64</v>
      </c>
      <c r="O5715" s="56" t="s">
        <v>1354</v>
      </c>
    </row>
    <row r="5716" spans="1:15" ht="20.399999999999999" x14ac:dyDescent="0.3">
      <c r="A5716" s="9">
        <v>45910.811111111114</v>
      </c>
      <c r="B5716" s="2" t="s">
        <v>27</v>
      </c>
      <c r="C5716" s="2" t="s">
        <v>28</v>
      </c>
      <c r="D5716" s="2" t="s">
        <v>1709</v>
      </c>
      <c r="E5716" s="12" t="s">
        <v>1709</v>
      </c>
      <c r="G5716" s="2" t="s">
        <v>27</v>
      </c>
      <c r="H5716" s="2" t="s">
        <v>11</v>
      </c>
      <c r="I5716" s="2" t="s">
        <v>126</v>
      </c>
      <c r="J5716" s="17">
        <v>199998</v>
      </c>
      <c r="K5716" s="3" t="s">
        <v>3437</v>
      </c>
      <c r="L5716" s="30">
        <f>IF(M5716="1000 szt.",((J5716/N5716)/1000),IF(M5716="gram",((J5716/N5716)*1000),J5716/N5716))</f>
        <v>6666.6</v>
      </c>
      <c r="M5716" s="6" t="s">
        <v>19</v>
      </c>
      <c r="N5716" s="11">
        <v>30</v>
      </c>
      <c r="O5716" s="56" t="s">
        <v>1177</v>
      </c>
    </row>
    <row r="5717" spans="1:15" x14ac:dyDescent="0.3">
      <c r="A5717" s="9">
        <v>45910.555555555555</v>
      </c>
      <c r="B5717" s="2" t="s">
        <v>27</v>
      </c>
      <c r="C5717" s="2" t="s">
        <v>28</v>
      </c>
      <c r="D5717" s="2" t="s">
        <v>1711</v>
      </c>
      <c r="E5717" s="12" t="s">
        <v>100</v>
      </c>
      <c r="G5717" s="2" t="s">
        <v>27</v>
      </c>
      <c r="H5717" s="2" t="s">
        <v>10</v>
      </c>
      <c r="I5717" s="2" t="s">
        <v>219</v>
      </c>
      <c r="J5717" s="17">
        <v>2357.1999999999998</v>
      </c>
      <c r="L5717" s="30">
        <f>IF(M5717="1000 szt.",((J5717/N5717)/1000),IF(M5717="gram",((J5717/N5717)*1000),J5717/N5717))</f>
        <v>40000</v>
      </c>
      <c r="M5717" s="6" t="s">
        <v>31</v>
      </c>
      <c r="N5717" s="11">
        <v>5.8929999999999996E-2</v>
      </c>
      <c r="O5717" s="56" t="s">
        <v>1354</v>
      </c>
    </row>
    <row r="5718" spans="1:15" x14ac:dyDescent="0.3">
      <c r="A5718" s="9">
        <v>45910.555555555555</v>
      </c>
      <c r="B5718" s="2" t="s">
        <v>27</v>
      </c>
      <c r="C5718" s="2" t="s">
        <v>28</v>
      </c>
      <c r="D5718" s="2" t="s">
        <v>1711</v>
      </c>
      <c r="E5718" s="12" t="s">
        <v>100</v>
      </c>
      <c r="G5718" s="2" t="s">
        <v>27</v>
      </c>
      <c r="H5718" s="2" t="s">
        <v>10</v>
      </c>
      <c r="I5718" s="2" t="s">
        <v>35</v>
      </c>
      <c r="J5718" s="17">
        <v>147.6</v>
      </c>
      <c r="L5718" s="30">
        <f>IF(M5718="1000 szt.",((J5718/N5718)/1000),IF(M5718="gram",((J5718/N5718)*1000),J5718/N5718))</f>
        <v>40000</v>
      </c>
      <c r="M5718" s="6" t="s">
        <v>31</v>
      </c>
      <c r="N5718" s="11">
        <v>3.6900000000000001E-3</v>
      </c>
      <c r="O5718" s="56" t="s">
        <v>1354</v>
      </c>
    </row>
    <row r="5719" spans="1:15" x14ac:dyDescent="0.3">
      <c r="A5719" s="9">
        <v>45910.555555555555</v>
      </c>
      <c r="B5719" s="2" t="s">
        <v>27</v>
      </c>
      <c r="C5719" s="2" t="s">
        <v>28</v>
      </c>
      <c r="D5719" s="2" t="s">
        <v>1711</v>
      </c>
      <c r="E5719" s="12" t="s">
        <v>100</v>
      </c>
      <c r="G5719" s="2" t="s">
        <v>27</v>
      </c>
      <c r="H5719" s="2" t="s">
        <v>78</v>
      </c>
      <c r="I5719" s="2" t="s">
        <v>79</v>
      </c>
      <c r="J5719" s="17">
        <v>14440</v>
      </c>
      <c r="L5719" s="30">
        <f>IF(M5719="1000 szt.",((J5719/N5719)/1000),IF(M5719="gram",((J5719/N5719)*1000),J5719/N5719))</f>
        <v>1</v>
      </c>
      <c r="M5719" s="6" t="s">
        <v>19</v>
      </c>
      <c r="N5719" s="11">
        <v>14440</v>
      </c>
      <c r="O5719" s="56" t="s">
        <v>1354</v>
      </c>
    </row>
    <row r="5720" spans="1:15" x14ac:dyDescent="0.3">
      <c r="A5720" s="9">
        <v>45910.555555555555</v>
      </c>
      <c r="B5720" s="2" t="s">
        <v>27</v>
      </c>
      <c r="C5720" s="2" t="s">
        <v>28</v>
      </c>
      <c r="D5720" s="2" t="s">
        <v>1711</v>
      </c>
      <c r="E5720" s="12" t="s">
        <v>100</v>
      </c>
      <c r="G5720" s="2" t="s">
        <v>27</v>
      </c>
      <c r="H5720" s="2" t="s">
        <v>10</v>
      </c>
      <c r="I5720" s="2" t="s">
        <v>35</v>
      </c>
      <c r="J5720" s="17">
        <v>138</v>
      </c>
      <c r="L5720" s="30">
        <f>IF(M5720="1000 szt.",((J5720/N5720)/1000),IF(M5720="gram",((J5720/N5720)*1000),J5720/N5720))</f>
        <v>39999.999999999993</v>
      </c>
      <c r="M5720" s="6" t="s">
        <v>31</v>
      </c>
      <c r="N5720" s="11">
        <v>3.4500000000000004E-3</v>
      </c>
      <c r="O5720" s="56" t="s">
        <v>1354</v>
      </c>
    </row>
    <row r="5721" spans="1:15" x14ac:dyDescent="0.3">
      <c r="A5721" s="9">
        <v>45910.555555555555</v>
      </c>
      <c r="B5721" s="2" t="s">
        <v>27</v>
      </c>
      <c r="C5721" s="2" t="s">
        <v>28</v>
      </c>
      <c r="D5721" s="2" t="s">
        <v>1711</v>
      </c>
      <c r="E5721" s="12" t="s">
        <v>100</v>
      </c>
      <c r="G5721" s="2" t="s">
        <v>27</v>
      </c>
      <c r="H5721" s="2" t="s">
        <v>10</v>
      </c>
      <c r="I5721" s="2" t="s">
        <v>35</v>
      </c>
      <c r="J5721" s="17">
        <v>1798</v>
      </c>
      <c r="L5721" s="30">
        <f>IF(M5721="1000 szt.",((J5721/N5721)/1000),IF(M5721="gram",((J5721/N5721)*1000),J5721/N5721))</f>
        <v>40000</v>
      </c>
      <c r="M5721" s="6" t="s">
        <v>31</v>
      </c>
      <c r="N5721" s="11">
        <v>4.4950000000000004E-2</v>
      </c>
      <c r="O5721" s="56" t="s">
        <v>1354</v>
      </c>
    </row>
    <row r="5722" spans="1:15" x14ac:dyDescent="0.3">
      <c r="A5722" s="9">
        <v>45910.555555555555</v>
      </c>
      <c r="B5722" s="2" t="s">
        <v>27</v>
      </c>
      <c r="C5722" s="2" t="s">
        <v>28</v>
      </c>
      <c r="D5722" s="2" t="s">
        <v>1711</v>
      </c>
      <c r="E5722" s="12" t="s">
        <v>100</v>
      </c>
      <c r="G5722" s="2" t="s">
        <v>27</v>
      </c>
      <c r="H5722" s="2" t="s">
        <v>78</v>
      </c>
      <c r="I5722" s="2" t="s">
        <v>79</v>
      </c>
      <c r="J5722" s="17">
        <v>6100</v>
      </c>
      <c r="L5722" s="30">
        <f>IF(M5722="1000 szt.",((J5722/N5722)/1000),IF(M5722="gram",((J5722/N5722)*1000),J5722/N5722))</f>
        <v>1</v>
      </c>
      <c r="M5722" s="6" t="s">
        <v>19</v>
      </c>
      <c r="N5722" s="11">
        <v>6100</v>
      </c>
      <c r="O5722" s="56" t="s">
        <v>1354</v>
      </c>
    </row>
    <row r="5723" spans="1:15" x14ac:dyDescent="0.3">
      <c r="A5723" s="9">
        <v>45910.958333333336</v>
      </c>
      <c r="B5723" s="2" t="s">
        <v>3</v>
      </c>
      <c r="C5723" s="2" t="s">
        <v>4</v>
      </c>
      <c r="D5723" s="2" t="s">
        <v>1708</v>
      </c>
      <c r="E5723" s="12" t="s">
        <v>22</v>
      </c>
      <c r="F5723" s="12" t="s">
        <v>1899</v>
      </c>
      <c r="G5723" s="2" t="s">
        <v>23</v>
      </c>
      <c r="H5723" s="2" t="s">
        <v>55</v>
      </c>
      <c r="I5723" s="2" t="s">
        <v>11</v>
      </c>
      <c r="J5723" s="17">
        <v>442</v>
      </c>
      <c r="K5723" s="3" t="s">
        <v>3438</v>
      </c>
      <c r="L5723" s="30">
        <f>IF(M5723="1000 szt.",((J5723/N5723)/1000),IF(M5723="gram",((J5723/N5723)*1000),J5723/N5723))</f>
        <v>40</v>
      </c>
      <c r="M5723" s="6" t="s">
        <v>46</v>
      </c>
      <c r="N5723" s="11">
        <v>11.05</v>
      </c>
      <c r="O5723" s="56" t="s">
        <v>1163</v>
      </c>
    </row>
    <row r="5724" spans="1:15" x14ac:dyDescent="0.3">
      <c r="A5724" s="9">
        <v>45910.958333333336</v>
      </c>
      <c r="B5724" s="2" t="s">
        <v>3</v>
      </c>
      <c r="C5724" s="2" t="s">
        <v>4</v>
      </c>
      <c r="D5724" s="2" t="s">
        <v>1708</v>
      </c>
      <c r="E5724" s="12" t="s">
        <v>22</v>
      </c>
      <c r="F5724" s="12" t="s">
        <v>1899</v>
      </c>
      <c r="G5724" s="2" t="s">
        <v>23</v>
      </c>
      <c r="H5724" s="2" t="s">
        <v>55</v>
      </c>
      <c r="I5724" s="2" t="s">
        <v>588</v>
      </c>
      <c r="J5724" s="17">
        <v>37.5</v>
      </c>
      <c r="K5724" s="3" t="s">
        <v>3439</v>
      </c>
      <c r="L5724" s="30">
        <f>IF(M5724="1000 szt.",((J5724/N5724)/1000),IF(M5724="gram",((J5724/N5724)*1000),J5724/N5724))</f>
        <v>25</v>
      </c>
      <c r="M5724" s="6" t="s">
        <v>46</v>
      </c>
      <c r="N5724" s="11">
        <v>1.5</v>
      </c>
      <c r="O5724" s="56" t="s">
        <v>1163</v>
      </c>
    </row>
    <row r="5725" spans="1:15" x14ac:dyDescent="0.3">
      <c r="A5725" s="9">
        <v>45911.402777777781</v>
      </c>
      <c r="B5725" s="2" t="s">
        <v>9</v>
      </c>
      <c r="C5725" s="2" t="s">
        <v>4</v>
      </c>
      <c r="D5725" s="2" t="s">
        <v>1708</v>
      </c>
      <c r="E5725" s="12" t="s">
        <v>58</v>
      </c>
      <c r="F5725" s="12" t="s">
        <v>1895</v>
      </c>
      <c r="G5725" s="2" t="s">
        <v>23</v>
      </c>
      <c r="H5725" s="2" t="s">
        <v>37</v>
      </c>
      <c r="I5725" s="2" t="s">
        <v>38</v>
      </c>
      <c r="J5725" s="17">
        <v>90000</v>
      </c>
      <c r="K5725" s="3" t="s">
        <v>3440</v>
      </c>
      <c r="L5725" s="30">
        <f>IF(M5725="1000 szt.",((J5725/N5725)/1000),IF(M5725="gram",((J5725/N5725)*1000),J5725/N5725))</f>
        <v>90000</v>
      </c>
      <c r="M5725" s="6" t="s">
        <v>19</v>
      </c>
      <c r="N5725" s="11">
        <v>1</v>
      </c>
      <c r="O5725" s="56" t="s">
        <v>1354</v>
      </c>
    </row>
    <row r="5726" spans="1:15" x14ac:dyDescent="0.3">
      <c r="A5726" s="9">
        <v>45911.385416666664</v>
      </c>
      <c r="B5726" s="2" t="s">
        <v>3</v>
      </c>
      <c r="C5726" s="2" t="s">
        <v>4</v>
      </c>
      <c r="D5726" s="2" t="s">
        <v>1714</v>
      </c>
      <c r="E5726" s="12" t="s">
        <v>33</v>
      </c>
      <c r="F5726" s="12" t="s">
        <v>1921</v>
      </c>
      <c r="G5726" s="2" t="s">
        <v>34</v>
      </c>
      <c r="H5726" s="2" t="s">
        <v>64</v>
      </c>
      <c r="I5726" s="2" t="s">
        <v>85</v>
      </c>
      <c r="K5726" s="3" t="s">
        <v>3441</v>
      </c>
      <c r="L5726" s="30">
        <f>IF(M5726="1000 szt.",((J5726/N5726)/1000),IF(M5726="gram",((J5726/N5726)*1000),J5726/N5726))</f>
        <v>0</v>
      </c>
      <c r="M5726" s="6" t="s">
        <v>19</v>
      </c>
      <c r="N5726" s="11">
        <v>1</v>
      </c>
      <c r="O5726" s="56" t="s">
        <v>1354</v>
      </c>
    </row>
    <row r="5727" spans="1:15" x14ac:dyDescent="0.3">
      <c r="A5727" s="9">
        <v>45910.556250000001</v>
      </c>
      <c r="B5727" s="2" t="s">
        <v>27</v>
      </c>
      <c r="C5727" s="2" t="s">
        <v>28</v>
      </c>
      <c r="D5727" s="2" t="s">
        <v>1715</v>
      </c>
      <c r="E5727" s="12" t="s">
        <v>1715</v>
      </c>
      <c r="G5727" s="2" t="s">
        <v>27</v>
      </c>
      <c r="H5727" s="2" t="s">
        <v>7</v>
      </c>
      <c r="I5727" s="2" t="s">
        <v>7</v>
      </c>
      <c r="J5727" s="17">
        <v>94.02</v>
      </c>
      <c r="K5727" s="3" t="s">
        <v>111</v>
      </c>
      <c r="L5727" s="30">
        <f>IF(M5727="1000 szt.",((J5727/N5727)/1000),IF(M5727="gram",((J5727/N5727)*1000),J5727/N5727))</f>
        <v>0.87869158878504672</v>
      </c>
      <c r="M5727" s="6" t="s">
        <v>19</v>
      </c>
      <c r="N5727" s="11">
        <v>107</v>
      </c>
      <c r="O5727" s="56" t="s">
        <v>1354</v>
      </c>
    </row>
    <row r="5728" spans="1:15" x14ac:dyDescent="0.3">
      <c r="A5728" s="9">
        <v>45911.503472222219</v>
      </c>
      <c r="B5728" s="2" t="s">
        <v>9</v>
      </c>
      <c r="C5728" s="2" t="s">
        <v>4</v>
      </c>
      <c r="D5728" s="2" t="s">
        <v>1709</v>
      </c>
      <c r="E5728" s="12" t="s">
        <v>60</v>
      </c>
      <c r="F5728" s="12" t="s">
        <v>1894</v>
      </c>
      <c r="G5728" s="2" t="s">
        <v>23</v>
      </c>
      <c r="H5728" s="2" t="s">
        <v>78</v>
      </c>
      <c r="I5728" s="2" t="s">
        <v>235</v>
      </c>
      <c r="J5728" s="17">
        <v>1017126</v>
      </c>
      <c r="L5728" s="30">
        <f>IF(M5728="1000 szt.",((J5728/N5728)/1000),IF(M5728="gram",((J5728/N5728)*1000),J5728/N5728))</f>
        <v>3.63</v>
      </c>
      <c r="M5728" s="6" t="s">
        <v>19</v>
      </c>
      <c r="N5728" s="11">
        <v>280200</v>
      </c>
      <c r="O5728" s="56" t="s">
        <v>1354</v>
      </c>
    </row>
    <row r="5729" spans="1:15" x14ac:dyDescent="0.3">
      <c r="A5729" s="9">
        <v>45911.503472222219</v>
      </c>
      <c r="B5729" s="2" t="s">
        <v>9</v>
      </c>
      <c r="C5729" s="2" t="s">
        <v>4</v>
      </c>
      <c r="D5729" s="2" t="s">
        <v>1709</v>
      </c>
      <c r="E5729" s="12" t="s">
        <v>60</v>
      </c>
      <c r="F5729" s="12" t="s">
        <v>1894</v>
      </c>
      <c r="G5729" s="2" t="s">
        <v>23</v>
      </c>
      <c r="H5729" s="2" t="s">
        <v>78</v>
      </c>
      <c r="I5729" s="2" t="s">
        <v>80</v>
      </c>
      <c r="J5729" s="17">
        <v>340800</v>
      </c>
      <c r="L5729" s="30">
        <f>IF(M5729="1000 szt.",((J5729/N5729)/1000),IF(M5729="gram",((J5729/N5729)*1000),J5729/N5729))</f>
        <v>4.26</v>
      </c>
      <c r="M5729" s="6" t="s">
        <v>19</v>
      </c>
      <c r="N5729" s="11">
        <v>80000</v>
      </c>
      <c r="O5729" s="56" t="s">
        <v>1354</v>
      </c>
    </row>
    <row r="5730" spans="1:15" x14ac:dyDescent="0.3">
      <c r="A5730" s="9">
        <v>45911.722222222219</v>
      </c>
      <c r="B5730" s="2" t="s">
        <v>27</v>
      </c>
      <c r="C5730" s="2" t="s">
        <v>28</v>
      </c>
      <c r="D5730" s="2" t="s">
        <v>1710</v>
      </c>
      <c r="E5730" s="12" t="s">
        <v>167</v>
      </c>
      <c r="G5730" s="2" t="s">
        <v>27</v>
      </c>
      <c r="H5730" s="2" t="s">
        <v>10</v>
      </c>
      <c r="I5730" s="2" t="s">
        <v>35</v>
      </c>
      <c r="J5730" s="17">
        <v>60</v>
      </c>
      <c r="L5730" s="30">
        <f>IF(M5730="1000 szt.",((J5730/N5730)/1000),IF(M5730="gram",((J5730/N5730)*1000),J5730/N5730))</f>
        <v>50000.000000000007</v>
      </c>
      <c r="M5730" s="6" t="s">
        <v>31</v>
      </c>
      <c r="N5730" s="11">
        <v>1.1999999999999999E-3</v>
      </c>
      <c r="O5730" s="56" t="s">
        <v>1354</v>
      </c>
    </row>
    <row r="5731" spans="1:15" x14ac:dyDescent="0.3">
      <c r="A5731" s="9">
        <v>45911.763888888891</v>
      </c>
      <c r="B5731" s="2" t="s">
        <v>9</v>
      </c>
      <c r="C5731" s="2" t="s">
        <v>4</v>
      </c>
      <c r="D5731" s="2" t="s">
        <v>1709</v>
      </c>
      <c r="E5731" s="12" t="s">
        <v>60</v>
      </c>
      <c r="F5731" s="12" t="s">
        <v>1894</v>
      </c>
      <c r="G5731" s="2" t="s">
        <v>23</v>
      </c>
      <c r="H5731" s="2" t="s">
        <v>37</v>
      </c>
      <c r="I5731" s="2" t="s">
        <v>38</v>
      </c>
      <c r="J5731" s="17">
        <v>150000</v>
      </c>
      <c r="K5731" s="3" t="s">
        <v>3442</v>
      </c>
      <c r="L5731" s="30">
        <f>IF(M5731="1000 szt.",((J5731/N5731)/1000),IF(M5731="gram",((J5731/N5731)*1000),J5731/N5731))</f>
        <v>150000</v>
      </c>
      <c r="M5731" s="6" t="s">
        <v>19</v>
      </c>
      <c r="N5731" s="11">
        <v>1</v>
      </c>
      <c r="O5731" s="56" t="s">
        <v>1354</v>
      </c>
    </row>
    <row r="5732" spans="1:15" x14ac:dyDescent="0.3">
      <c r="A5732" s="9">
        <v>45911.270833333336</v>
      </c>
      <c r="B5732" s="2" t="s">
        <v>27</v>
      </c>
      <c r="C5732" s="2" t="s">
        <v>28</v>
      </c>
      <c r="D5732" s="2" t="s">
        <v>1709</v>
      </c>
      <c r="E5732" s="12" t="s">
        <v>60</v>
      </c>
      <c r="G5732" s="2" t="s">
        <v>27</v>
      </c>
      <c r="H5732" s="2" t="s">
        <v>37</v>
      </c>
      <c r="I5732" s="2" t="s">
        <v>38</v>
      </c>
      <c r="J5732" s="17">
        <v>150000</v>
      </c>
      <c r="K5732" s="3" t="s">
        <v>3443</v>
      </c>
      <c r="L5732" s="30">
        <f>IF(M5732="1000 szt.",((J5732/N5732)/1000),IF(M5732="gram",((J5732/N5732)*1000),J5732/N5732))</f>
        <v>150000</v>
      </c>
      <c r="M5732" s="6" t="s">
        <v>19</v>
      </c>
      <c r="N5732" s="11">
        <v>1</v>
      </c>
      <c r="O5732" s="56" t="s">
        <v>1354</v>
      </c>
    </row>
    <row r="5733" spans="1:15" x14ac:dyDescent="0.3">
      <c r="A5733" s="9">
        <v>45912.173611111109</v>
      </c>
      <c r="B5733" s="2" t="s">
        <v>3</v>
      </c>
      <c r="C5733" s="2" t="s">
        <v>4</v>
      </c>
      <c r="D5733" s="2" t="s">
        <v>1708</v>
      </c>
      <c r="E5733" s="12" t="s">
        <v>25</v>
      </c>
      <c r="F5733" s="12" t="s">
        <v>1896</v>
      </c>
      <c r="G5733" s="2" t="s">
        <v>26</v>
      </c>
      <c r="H5733" s="2" t="s">
        <v>7</v>
      </c>
      <c r="I5733" s="2" t="s">
        <v>7</v>
      </c>
      <c r="J5733" s="17">
        <v>2495.48</v>
      </c>
      <c r="L5733" s="30">
        <f>IF(M5733="1000 szt.",((J5733/N5733)/1000),IF(M5733="gram",((J5733/N5733)*1000),J5733/N5733))</f>
        <v>0.87869014084507047</v>
      </c>
      <c r="M5733" s="6" t="s">
        <v>19</v>
      </c>
      <c r="N5733" s="11">
        <v>2840</v>
      </c>
      <c r="O5733" s="56" t="s">
        <v>1354</v>
      </c>
    </row>
    <row r="5734" spans="1:15" x14ac:dyDescent="0.3">
      <c r="A5734" s="9">
        <v>45912.388888888891</v>
      </c>
      <c r="B5734" s="2" t="s">
        <v>3</v>
      </c>
      <c r="C5734" s="2" t="s">
        <v>4</v>
      </c>
      <c r="D5734" s="2" t="s">
        <v>1709</v>
      </c>
      <c r="E5734" s="12" t="s">
        <v>138</v>
      </c>
      <c r="F5734" s="12" t="s">
        <v>1905</v>
      </c>
      <c r="G5734" s="2" t="s">
        <v>23</v>
      </c>
      <c r="H5734" s="2" t="s">
        <v>17</v>
      </c>
      <c r="I5734" s="2" t="s">
        <v>18</v>
      </c>
      <c r="J5734" s="17">
        <v>8</v>
      </c>
      <c r="K5734" s="3">
        <v>5.56</v>
      </c>
      <c r="L5734" s="30">
        <f>IF(M5734="1000 szt.",((J5734/N5734)/1000),IF(M5734="gram",((J5734/N5734)*1000),J5734/N5734))</f>
        <v>4</v>
      </c>
      <c r="M5734" s="6" t="s">
        <v>19</v>
      </c>
      <c r="N5734" s="11">
        <v>2</v>
      </c>
      <c r="O5734" s="56" t="s">
        <v>1354</v>
      </c>
    </row>
    <row r="5735" spans="1:15" x14ac:dyDescent="0.3">
      <c r="A5735" s="9">
        <v>45912.456944444442</v>
      </c>
      <c r="B5735" s="2" t="s">
        <v>3</v>
      </c>
      <c r="C5735" s="2" t="s">
        <v>4</v>
      </c>
      <c r="D5735" s="2" t="s">
        <v>1709</v>
      </c>
      <c r="E5735" s="12" t="s">
        <v>138</v>
      </c>
      <c r="F5735" s="12" t="s">
        <v>1905</v>
      </c>
      <c r="G5735" s="2" t="s">
        <v>23</v>
      </c>
      <c r="H5735" s="2" t="s">
        <v>17</v>
      </c>
      <c r="I5735" s="2" t="s">
        <v>18</v>
      </c>
      <c r="J5735" s="17">
        <v>8</v>
      </c>
      <c r="L5735" s="30">
        <f>IF(M5735="1000 szt.",((J5735/N5735)/1000),IF(M5735="gram",((J5735/N5735)*1000),J5735/N5735))</f>
        <v>4</v>
      </c>
      <c r="M5735" s="6" t="s">
        <v>19</v>
      </c>
      <c r="N5735" s="11">
        <v>2</v>
      </c>
      <c r="O5735" s="56" t="s">
        <v>1354</v>
      </c>
    </row>
    <row r="5736" spans="1:15" x14ac:dyDescent="0.3">
      <c r="A5736" s="9">
        <v>45912.673611111109</v>
      </c>
      <c r="B5736" s="2" t="s">
        <v>3</v>
      </c>
      <c r="C5736" s="2" t="s">
        <v>32</v>
      </c>
      <c r="D5736" s="2" t="s">
        <v>1712</v>
      </c>
      <c r="E5736" s="12" t="s">
        <v>162</v>
      </c>
      <c r="G5736" s="2" t="s">
        <v>250</v>
      </c>
      <c r="H5736" s="2" t="s">
        <v>11</v>
      </c>
      <c r="I5736" s="2" t="s">
        <v>11</v>
      </c>
      <c r="J5736" s="17">
        <v>2</v>
      </c>
      <c r="K5736" s="3" t="s">
        <v>3444</v>
      </c>
      <c r="L5736" s="30">
        <f>IF(M5736="1000 szt.",((J5736/N5736)/1000),IF(M5736="gram",((J5736/N5736)*1000),J5736/N5736))</f>
        <v>1</v>
      </c>
      <c r="M5736" s="6" t="s">
        <v>19</v>
      </c>
      <c r="N5736" s="11">
        <v>2</v>
      </c>
      <c r="O5736" s="56" t="s">
        <v>1354</v>
      </c>
    </row>
    <row r="5737" spans="1:15" ht="20.399999999999999" x14ac:dyDescent="0.3">
      <c r="A5737" s="9">
        <v>45912.90625</v>
      </c>
      <c r="B5737" s="2" t="s">
        <v>3</v>
      </c>
      <c r="C5737" s="2" t="s">
        <v>4</v>
      </c>
      <c r="D5737" s="2" t="s">
        <v>1708</v>
      </c>
      <c r="E5737" s="12" t="s">
        <v>22</v>
      </c>
      <c r="F5737" s="12" t="s">
        <v>1899</v>
      </c>
      <c r="G5737" s="2" t="s">
        <v>23</v>
      </c>
      <c r="H5737" s="2" t="s">
        <v>17</v>
      </c>
      <c r="I5737" s="2" t="s">
        <v>18</v>
      </c>
      <c r="J5737" s="17">
        <v>3</v>
      </c>
      <c r="K5737" s="3" t="s">
        <v>3445</v>
      </c>
      <c r="L5737" s="30">
        <f>IF(M5737="1000 szt.",((J5737/N5737)/1000),IF(M5737="gram",((J5737/N5737)*1000),J5737/N5737))</f>
        <v>3</v>
      </c>
      <c r="M5737" s="6" t="s">
        <v>19</v>
      </c>
      <c r="N5737" s="11">
        <v>1</v>
      </c>
      <c r="O5737" s="56" t="s">
        <v>1354</v>
      </c>
    </row>
    <row r="5738" spans="1:15" x14ac:dyDescent="0.3">
      <c r="A5738" s="9">
        <v>45912.909722222219</v>
      </c>
      <c r="B5738" s="2" t="s">
        <v>9</v>
      </c>
      <c r="C5738" s="2" t="s">
        <v>4</v>
      </c>
      <c r="D5738" s="2" t="s">
        <v>1709</v>
      </c>
      <c r="E5738" s="12" t="s">
        <v>52</v>
      </c>
      <c r="F5738" s="12" t="s">
        <v>1695</v>
      </c>
      <c r="G5738" s="2" t="s">
        <v>16</v>
      </c>
      <c r="H5738" s="2" t="s">
        <v>17</v>
      </c>
      <c r="I5738" s="2" t="s">
        <v>18</v>
      </c>
      <c r="J5738" s="17">
        <v>1.5</v>
      </c>
      <c r="K5738" s="3" t="s">
        <v>3446</v>
      </c>
      <c r="L5738" s="30">
        <f>IF(M5738="1000 szt.",((J5738/N5738)/1000),IF(M5738="gram",((J5738/N5738)*1000),J5738/N5738))</f>
        <v>1.5</v>
      </c>
      <c r="M5738" s="6" t="s">
        <v>19</v>
      </c>
      <c r="N5738" s="11">
        <v>1</v>
      </c>
      <c r="O5738" s="56" t="s">
        <v>1354</v>
      </c>
    </row>
    <row r="5739" spans="1:15" x14ac:dyDescent="0.3">
      <c r="A5739" s="9">
        <v>45913.001388888886</v>
      </c>
      <c r="B5739" s="2" t="s">
        <v>3</v>
      </c>
      <c r="C5739" s="2" t="s">
        <v>4</v>
      </c>
      <c r="D5739" s="2" t="s">
        <v>1709</v>
      </c>
      <c r="E5739" s="12" t="s">
        <v>60</v>
      </c>
      <c r="G5739" s="2" t="s">
        <v>23</v>
      </c>
      <c r="H5739" s="2" t="s">
        <v>7</v>
      </c>
      <c r="I5739" s="2" t="s">
        <v>7</v>
      </c>
      <c r="J5739" s="17">
        <v>70.3</v>
      </c>
      <c r="K5739" s="3" t="s">
        <v>3447</v>
      </c>
      <c r="L5739" s="30">
        <f>IF(M5739="1000 szt.",((J5739/N5739)/1000),IF(M5739="gram",((J5739/N5739)*1000),J5739/N5739))</f>
        <v>0.87874999999999992</v>
      </c>
      <c r="M5739" s="6" t="s">
        <v>19</v>
      </c>
      <c r="N5739" s="11">
        <v>80</v>
      </c>
      <c r="O5739" s="56" t="s">
        <v>1354</v>
      </c>
    </row>
    <row r="5740" spans="1:15" x14ac:dyDescent="0.3">
      <c r="A5740" s="9">
        <v>45912.95416666667</v>
      </c>
      <c r="B5740" s="2" t="s">
        <v>9</v>
      </c>
      <c r="C5740" s="2" t="s">
        <v>4</v>
      </c>
      <c r="D5740" s="2" t="s">
        <v>1713</v>
      </c>
      <c r="E5740" s="12" t="s">
        <v>3896</v>
      </c>
      <c r="F5740" s="12" t="s">
        <v>1697</v>
      </c>
      <c r="G5740" s="2" t="s">
        <v>16</v>
      </c>
      <c r="H5740" s="2" t="s">
        <v>64</v>
      </c>
      <c r="I5740" s="2" t="s">
        <v>83</v>
      </c>
      <c r="K5740" s="3" t="s">
        <v>3448</v>
      </c>
      <c r="L5740" s="30">
        <f>IF(M5740="1000 szt.",((J5740/N5740)/1000),IF(M5740="gram",((J5740/N5740)*1000),J5740/N5740))</f>
        <v>0</v>
      </c>
      <c r="M5740" s="6" t="s">
        <v>19</v>
      </c>
      <c r="N5740" s="11">
        <v>1</v>
      </c>
      <c r="O5740" s="56" t="s">
        <v>1354</v>
      </c>
    </row>
    <row r="5741" spans="1:15" x14ac:dyDescent="0.3">
      <c r="A5741" s="9">
        <v>45912.95416666667</v>
      </c>
      <c r="B5741" s="2" t="s">
        <v>9</v>
      </c>
      <c r="C5741" s="2" t="s">
        <v>4</v>
      </c>
      <c r="D5741" s="2" t="s">
        <v>1713</v>
      </c>
      <c r="E5741" s="12" t="s">
        <v>3896</v>
      </c>
      <c r="F5741" s="12" t="s">
        <v>1697</v>
      </c>
      <c r="G5741" s="2" t="s">
        <v>16</v>
      </c>
      <c r="H5741" s="2" t="s">
        <v>17</v>
      </c>
      <c r="I5741" s="2" t="s">
        <v>83</v>
      </c>
      <c r="K5741" s="3" t="s">
        <v>3449</v>
      </c>
      <c r="L5741" s="30">
        <f>IF(M5741="1000 szt.",((J5741/N5741)/1000),IF(M5741="gram",((J5741/N5741)*1000),J5741/N5741))</f>
        <v>0</v>
      </c>
      <c r="M5741" s="6" t="s">
        <v>19</v>
      </c>
      <c r="N5741" s="11">
        <v>3</v>
      </c>
      <c r="O5741" s="56" t="s">
        <v>1354</v>
      </c>
    </row>
    <row r="5742" spans="1:15" ht="20.399999999999999" x14ac:dyDescent="0.3">
      <c r="A5742" s="9">
        <v>45913.270833333336</v>
      </c>
      <c r="B5742" s="2" t="s">
        <v>9</v>
      </c>
      <c r="C5742" s="2" t="s">
        <v>4</v>
      </c>
      <c r="D5742" s="2" t="s">
        <v>1711</v>
      </c>
      <c r="E5742" s="12" t="s">
        <v>5</v>
      </c>
      <c r="F5742" s="12" t="s">
        <v>1909</v>
      </c>
      <c r="G5742" s="2" t="s">
        <v>6</v>
      </c>
      <c r="H5742" s="2" t="s">
        <v>37</v>
      </c>
      <c r="I5742" s="2" t="s">
        <v>38</v>
      </c>
      <c r="J5742" s="17">
        <v>85000</v>
      </c>
      <c r="K5742" s="3" t="s">
        <v>3450</v>
      </c>
      <c r="L5742" s="30">
        <f>IF(M5742="1000 szt.",((J5742/N5742)/1000),IF(M5742="gram",((J5742/N5742)*1000),J5742/N5742))</f>
        <v>85000</v>
      </c>
      <c r="M5742" s="6" t="s">
        <v>19</v>
      </c>
      <c r="N5742" s="11">
        <v>1</v>
      </c>
      <c r="O5742" s="56" t="s">
        <v>1354</v>
      </c>
    </row>
    <row r="5743" spans="1:15" ht="20.399999999999999" x14ac:dyDescent="0.3">
      <c r="A5743" s="9">
        <v>45913.586805555555</v>
      </c>
      <c r="B5743" s="2" t="s">
        <v>3</v>
      </c>
      <c r="C5743" s="2" t="s">
        <v>4</v>
      </c>
      <c r="D5743" s="2" t="s">
        <v>1709</v>
      </c>
      <c r="E5743" s="12" t="s">
        <v>103</v>
      </c>
      <c r="F5743" s="12" t="s">
        <v>1897</v>
      </c>
      <c r="G5743" s="2" t="s">
        <v>23</v>
      </c>
      <c r="H5743" s="2" t="s">
        <v>17</v>
      </c>
      <c r="I5743" s="2" t="s">
        <v>18</v>
      </c>
      <c r="J5743" s="17">
        <v>2.5</v>
      </c>
      <c r="K5743" s="3" t="s">
        <v>3451</v>
      </c>
      <c r="L5743" s="30">
        <f>IF(M5743="1000 szt.",((J5743/N5743)/1000),IF(M5743="gram",((J5743/N5743)*1000),J5743/N5743))</f>
        <v>2.5</v>
      </c>
      <c r="M5743" s="6" t="s">
        <v>19</v>
      </c>
      <c r="N5743" s="11">
        <v>1</v>
      </c>
      <c r="O5743" s="56" t="s">
        <v>1354</v>
      </c>
    </row>
    <row r="5744" spans="1:15" x14ac:dyDescent="0.3">
      <c r="A5744" s="9">
        <v>45913.590277777781</v>
      </c>
      <c r="B5744" s="2" t="s">
        <v>3</v>
      </c>
      <c r="C5744" s="2" t="s">
        <v>4</v>
      </c>
      <c r="D5744" s="2" t="s">
        <v>1709</v>
      </c>
      <c r="E5744" s="12" t="s">
        <v>103</v>
      </c>
      <c r="F5744" s="12" t="s">
        <v>1897</v>
      </c>
      <c r="G5744" s="2" t="s">
        <v>23</v>
      </c>
      <c r="H5744" s="2" t="s">
        <v>17</v>
      </c>
      <c r="I5744" s="2" t="s">
        <v>18</v>
      </c>
      <c r="J5744" s="17">
        <v>7.5</v>
      </c>
      <c r="K5744" s="3" t="s">
        <v>3452</v>
      </c>
      <c r="L5744" s="30">
        <f>IF(M5744="1000 szt.",((J5744/N5744)/1000),IF(M5744="gram",((J5744/N5744)*1000),J5744/N5744))</f>
        <v>2.5</v>
      </c>
      <c r="M5744" s="6" t="s">
        <v>19</v>
      </c>
      <c r="N5744" s="11">
        <v>3</v>
      </c>
      <c r="O5744" s="56" t="s">
        <v>1354</v>
      </c>
    </row>
    <row r="5745" spans="1:15" x14ac:dyDescent="0.3">
      <c r="A5745" s="9">
        <v>45913.569444444445</v>
      </c>
      <c r="B5745" s="2" t="s">
        <v>27</v>
      </c>
      <c r="C5745" s="2" t="s">
        <v>28</v>
      </c>
      <c r="D5745" s="2" t="s">
        <v>1716</v>
      </c>
      <c r="E5745" s="12" t="s">
        <v>851</v>
      </c>
      <c r="G5745" s="2" t="s">
        <v>27</v>
      </c>
      <c r="H5745" s="2" t="s">
        <v>7</v>
      </c>
      <c r="I5745" s="2" t="s">
        <v>7</v>
      </c>
      <c r="J5745" s="17">
        <v>52018.45</v>
      </c>
      <c r="L5745" s="30">
        <f>IF(M5745="1000 szt.",((J5745/N5745)/1000),IF(M5745="gram",((J5745/N5745)*1000),J5745/N5745))</f>
        <v>0.87869003378378374</v>
      </c>
      <c r="M5745" s="6" t="s">
        <v>19</v>
      </c>
      <c r="N5745" s="11">
        <v>59200</v>
      </c>
      <c r="O5745" s="56" t="s">
        <v>1354</v>
      </c>
    </row>
    <row r="5746" spans="1:15" x14ac:dyDescent="0.3">
      <c r="A5746" s="9">
        <v>45914.107638888891</v>
      </c>
      <c r="B5746" s="2" t="s">
        <v>3</v>
      </c>
      <c r="C5746" s="2" t="s">
        <v>4</v>
      </c>
      <c r="D5746" s="2" t="s">
        <v>1709</v>
      </c>
      <c r="E5746" s="12" t="s">
        <v>103</v>
      </c>
      <c r="F5746" s="12" t="s">
        <v>1897</v>
      </c>
      <c r="G5746" s="2" t="s">
        <v>23</v>
      </c>
      <c r="H5746" s="2" t="s">
        <v>17</v>
      </c>
      <c r="I5746" s="2" t="s">
        <v>18</v>
      </c>
      <c r="J5746" s="17">
        <v>2.5</v>
      </c>
      <c r="K5746" s="3" t="s">
        <v>3453</v>
      </c>
      <c r="L5746" s="30">
        <f>IF(M5746="1000 szt.",((J5746/N5746)/1000),IF(M5746="gram",((J5746/N5746)*1000),J5746/N5746))</f>
        <v>2.5</v>
      </c>
      <c r="M5746" s="6" t="s">
        <v>19</v>
      </c>
      <c r="N5746" s="11">
        <v>1</v>
      </c>
      <c r="O5746" s="56" t="s">
        <v>1354</v>
      </c>
    </row>
    <row r="5747" spans="1:15" x14ac:dyDescent="0.3">
      <c r="A5747" s="9">
        <v>45914.208333333336</v>
      </c>
      <c r="B5747" s="2" t="s">
        <v>27</v>
      </c>
      <c r="C5747" s="2" t="s">
        <v>4</v>
      </c>
      <c r="D5747" s="2" t="s">
        <v>1715</v>
      </c>
      <c r="E5747" s="12" t="s">
        <v>113</v>
      </c>
      <c r="G5747" s="2" t="s">
        <v>16</v>
      </c>
      <c r="H5747" s="2" t="s">
        <v>17</v>
      </c>
      <c r="I5747" s="2" t="s">
        <v>18</v>
      </c>
      <c r="J5747" s="17">
        <v>40</v>
      </c>
      <c r="L5747" s="30">
        <f>IF(M5747="1000 szt.",((J5747/N5747)/1000),IF(M5747="gram",((J5747/N5747)*1000),J5747/N5747))</f>
        <v>2.5</v>
      </c>
      <c r="M5747" s="6" t="s">
        <v>19</v>
      </c>
      <c r="N5747" s="11">
        <v>16</v>
      </c>
      <c r="O5747" s="56" t="s">
        <v>1354</v>
      </c>
    </row>
    <row r="5748" spans="1:15" x14ac:dyDescent="0.3">
      <c r="A5748" s="9">
        <v>45914.429166666669</v>
      </c>
      <c r="B5748" s="2" t="s">
        <v>3</v>
      </c>
      <c r="C5748" s="2" t="s">
        <v>4</v>
      </c>
      <c r="D5748" s="2" t="s">
        <v>1708</v>
      </c>
      <c r="E5748" s="12" t="s">
        <v>71</v>
      </c>
      <c r="F5748" s="12" t="s">
        <v>1898</v>
      </c>
      <c r="G5748" s="2" t="s">
        <v>23</v>
      </c>
      <c r="H5748" s="2" t="s">
        <v>7</v>
      </c>
      <c r="I5748" s="2" t="s">
        <v>7</v>
      </c>
      <c r="J5748" s="17">
        <v>35.15</v>
      </c>
      <c r="L5748" s="30">
        <f>IF(M5748="1000 szt.",((J5748/N5748)/1000),IF(M5748="gram",((J5748/N5748)*1000),J5748/N5748))</f>
        <v>0.87874999999999992</v>
      </c>
      <c r="M5748" s="6" t="s">
        <v>19</v>
      </c>
      <c r="N5748" s="11">
        <v>40</v>
      </c>
      <c r="O5748" s="56" t="s">
        <v>1354</v>
      </c>
    </row>
    <row r="5749" spans="1:15" x14ac:dyDescent="0.3">
      <c r="A5749" s="9">
        <v>45914.435416666667</v>
      </c>
      <c r="B5749" s="2" t="s">
        <v>3</v>
      </c>
      <c r="C5749" s="2" t="s">
        <v>4</v>
      </c>
      <c r="D5749" s="2" t="s">
        <v>1708</v>
      </c>
      <c r="E5749" s="12" t="s">
        <v>71</v>
      </c>
      <c r="F5749" s="12" t="s">
        <v>1898</v>
      </c>
      <c r="G5749" s="2" t="s">
        <v>23</v>
      </c>
      <c r="H5749" s="2" t="s">
        <v>7</v>
      </c>
      <c r="I5749" s="2" t="s">
        <v>7</v>
      </c>
      <c r="J5749" s="17">
        <v>52.72</v>
      </c>
      <c r="L5749" s="30">
        <f>IF(M5749="1000 szt.",((J5749/N5749)/1000),IF(M5749="gram",((J5749/N5749)*1000),J5749/N5749))</f>
        <v>0.8786666666666666</v>
      </c>
      <c r="M5749" s="6" t="s">
        <v>19</v>
      </c>
      <c r="N5749" s="11">
        <v>60</v>
      </c>
      <c r="O5749" s="56" t="s">
        <v>1354</v>
      </c>
    </row>
    <row r="5750" spans="1:15" x14ac:dyDescent="0.3">
      <c r="A5750" s="9">
        <v>45914.442361111112</v>
      </c>
      <c r="B5750" s="2" t="s">
        <v>3</v>
      </c>
      <c r="C5750" s="2" t="s">
        <v>4</v>
      </c>
      <c r="D5750" s="2" t="s">
        <v>1708</v>
      </c>
      <c r="E5750" s="12" t="s">
        <v>71</v>
      </c>
      <c r="F5750" s="12" t="s">
        <v>1898</v>
      </c>
      <c r="G5750" s="2" t="s">
        <v>23</v>
      </c>
      <c r="H5750" s="2" t="s">
        <v>7</v>
      </c>
      <c r="I5750" s="2" t="s">
        <v>7</v>
      </c>
      <c r="J5750" s="17">
        <v>45.69</v>
      </c>
      <c r="L5750" s="30">
        <f>IF(M5750="1000 szt.",((J5750/N5750)/1000),IF(M5750="gram",((J5750/N5750)*1000),J5750/N5750))</f>
        <v>0.87865384615384612</v>
      </c>
      <c r="M5750" s="6" t="s">
        <v>19</v>
      </c>
      <c r="N5750" s="11">
        <v>52</v>
      </c>
      <c r="O5750" s="56" t="s">
        <v>1354</v>
      </c>
    </row>
    <row r="5751" spans="1:15" x14ac:dyDescent="0.3">
      <c r="A5751" s="9">
        <v>45914.463888888888</v>
      </c>
      <c r="B5751" s="2" t="s">
        <v>27</v>
      </c>
      <c r="C5751" s="2" t="s">
        <v>28</v>
      </c>
      <c r="D5751" s="2" t="s">
        <v>1714</v>
      </c>
      <c r="E5751" s="12" t="s">
        <v>445</v>
      </c>
      <c r="G5751" s="2" t="s">
        <v>27</v>
      </c>
      <c r="H5751" s="2" t="s">
        <v>7</v>
      </c>
      <c r="I5751" s="2" t="s">
        <v>7</v>
      </c>
      <c r="J5751" s="17">
        <v>8435.42</v>
      </c>
      <c r="L5751" s="30">
        <f>IF(M5751="1000 szt.",((J5751/N5751)/1000),IF(M5751="gram",((J5751/N5751)*1000),J5751/N5751))</f>
        <v>0.87868958333333336</v>
      </c>
      <c r="M5751" s="6" t="s">
        <v>19</v>
      </c>
      <c r="N5751" s="11">
        <v>9600</v>
      </c>
      <c r="O5751" s="56" t="s">
        <v>1168</v>
      </c>
    </row>
    <row r="5752" spans="1:15" x14ac:dyDescent="0.3">
      <c r="A5752" s="9">
        <v>45914.463888888888</v>
      </c>
      <c r="B5752" s="2" t="s">
        <v>27</v>
      </c>
      <c r="C5752" s="2" t="s">
        <v>28</v>
      </c>
      <c r="D5752" s="2" t="s">
        <v>1714</v>
      </c>
      <c r="E5752" s="12" t="s">
        <v>445</v>
      </c>
      <c r="G5752" s="2" t="s">
        <v>27</v>
      </c>
      <c r="H5752" s="2" t="s">
        <v>29</v>
      </c>
      <c r="I5752" s="2" t="s">
        <v>29</v>
      </c>
      <c r="J5752" s="17">
        <v>42895.23</v>
      </c>
      <c r="L5752" s="30">
        <f>IF(M5752="1000 szt.",((J5752/N5752)/1000),IF(M5752="gram",((J5752/N5752)*1000),J5752/N5752))</f>
        <v>668.15</v>
      </c>
      <c r="M5752" s="6" t="s">
        <v>31</v>
      </c>
      <c r="N5752" s="11">
        <v>64.2</v>
      </c>
      <c r="O5752" s="56" t="s">
        <v>1168</v>
      </c>
    </row>
    <row r="5753" spans="1:15" x14ac:dyDescent="0.3">
      <c r="A5753" s="9">
        <v>45914.479166666664</v>
      </c>
      <c r="B5753" s="2" t="s">
        <v>3</v>
      </c>
      <c r="C5753" s="2" t="s">
        <v>4</v>
      </c>
      <c r="D5753" s="2" t="s">
        <v>1709</v>
      </c>
      <c r="E5753" s="12" t="s">
        <v>103</v>
      </c>
      <c r="G5753" s="2" t="s">
        <v>23</v>
      </c>
      <c r="H5753" s="2" t="s">
        <v>17</v>
      </c>
      <c r="I5753" s="2" t="s">
        <v>18</v>
      </c>
      <c r="J5753" s="17">
        <v>2.5</v>
      </c>
      <c r="L5753" s="30">
        <f>IF(M5753="1000 szt.",((J5753/N5753)/1000),IF(M5753="gram",((J5753/N5753)*1000),J5753/N5753))</f>
        <v>2.5</v>
      </c>
      <c r="M5753" s="6" t="s">
        <v>19</v>
      </c>
      <c r="N5753" s="11">
        <v>1</v>
      </c>
      <c r="O5753" s="56" t="s">
        <v>1354</v>
      </c>
    </row>
    <row r="5754" spans="1:15" x14ac:dyDescent="0.3">
      <c r="A5754" s="9">
        <v>45914.510416666664</v>
      </c>
      <c r="B5754" s="2" t="s">
        <v>3</v>
      </c>
      <c r="C5754" s="2" t="s">
        <v>4</v>
      </c>
      <c r="D5754" s="2" t="s">
        <v>1709</v>
      </c>
      <c r="E5754" s="12" t="s">
        <v>103</v>
      </c>
      <c r="F5754" s="12" t="s">
        <v>1897</v>
      </c>
      <c r="G5754" s="2" t="s">
        <v>23</v>
      </c>
      <c r="H5754" s="2" t="s">
        <v>17</v>
      </c>
      <c r="I5754" s="2" t="s">
        <v>18</v>
      </c>
      <c r="J5754" s="17">
        <v>2.5</v>
      </c>
      <c r="L5754" s="30">
        <f>IF(M5754="1000 szt.",((J5754/N5754)/1000),IF(M5754="gram",((J5754/N5754)*1000),J5754/N5754))</f>
        <v>2.5</v>
      </c>
      <c r="M5754" s="6" t="s">
        <v>19</v>
      </c>
      <c r="N5754" s="11">
        <v>1</v>
      </c>
      <c r="O5754" s="56" t="s">
        <v>1354</v>
      </c>
    </row>
    <row r="5755" spans="1:15" x14ac:dyDescent="0.3">
      <c r="A5755" s="9">
        <v>45914.679166666669</v>
      </c>
      <c r="B5755" s="2" t="s">
        <v>9</v>
      </c>
      <c r="C5755" s="2" t="s">
        <v>4</v>
      </c>
      <c r="D5755" s="2" t="s">
        <v>1709</v>
      </c>
      <c r="E5755" s="12" t="s">
        <v>224</v>
      </c>
      <c r="F5755" s="12" t="s">
        <v>1914</v>
      </c>
      <c r="G5755" s="2" t="s">
        <v>23</v>
      </c>
      <c r="H5755" s="2" t="s">
        <v>37</v>
      </c>
      <c r="I5755" s="2" t="s">
        <v>38</v>
      </c>
      <c r="J5755" s="17">
        <v>200000</v>
      </c>
      <c r="K5755" s="3" t="s">
        <v>3454</v>
      </c>
      <c r="L5755" s="30">
        <f>IF(M5755="1000 szt.",((J5755/N5755)/1000),IF(M5755="gram",((J5755/N5755)*1000),J5755/N5755))</f>
        <v>200000</v>
      </c>
      <c r="M5755" s="6" t="s">
        <v>19</v>
      </c>
      <c r="N5755" s="11">
        <v>1</v>
      </c>
      <c r="O5755" s="56" t="s">
        <v>1354</v>
      </c>
    </row>
    <row r="5756" spans="1:15" x14ac:dyDescent="0.3">
      <c r="A5756" s="9">
        <v>45914.868750000001</v>
      </c>
      <c r="B5756" s="2" t="s">
        <v>9</v>
      </c>
      <c r="C5756" s="2" t="s">
        <v>4</v>
      </c>
      <c r="D5756" s="2" t="s">
        <v>1713</v>
      </c>
      <c r="E5756" s="12" t="s">
        <v>3896</v>
      </c>
      <c r="F5756" s="12" t="s">
        <v>1697</v>
      </c>
      <c r="G5756" s="2" t="s">
        <v>16</v>
      </c>
      <c r="H5756" s="2" t="s">
        <v>17</v>
      </c>
      <c r="I5756" s="2" t="s">
        <v>18</v>
      </c>
      <c r="K5756" s="3" t="s">
        <v>3455</v>
      </c>
      <c r="L5756" s="30">
        <f>IF(M5756="1000 szt.",((J5756/N5756)/1000),IF(M5756="gram",((J5756/N5756)*1000),J5756/N5756))</f>
        <v>0</v>
      </c>
      <c r="M5756" s="6" t="s">
        <v>19</v>
      </c>
      <c r="N5756" s="11">
        <v>1</v>
      </c>
      <c r="O5756" s="56" t="s">
        <v>1354</v>
      </c>
    </row>
    <row r="5757" spans="1:15" x14ac:dyDescent="0.3">
      <c r="A5757" s="9">
        <v>45914.819444444445</v>
      </c>
      <c r="B5757" s="2" t="s">
        <v>3</v>
      </c>
      <c r="C5757" s="2" t="s">
        <v>4</v>
      </c>
      <c r="D5757" s="2" t="s">
        <v>1709</v>
      </c>
      <c r="E5757" s="12" t="s">
        <v>138</v>
      </c>
      <c r="F5757" s="12" t="s">
        <v>1905</v>
      </c>
      <c r="G5757" s="2" t="s">
        <v>23</v>
      </c>
      <c r="H5757" s="2" t="s">
        <v>17</v>
      </c>
      <c r="I5757" s="2" t="s">
        <v>18</v>
      </c>
      <c r="J5757" s="17">
        <v>2.5</v>
      </c>
      <c r="K5757" s="3" t="s">
        <v>3456</v>
      </c>
      <c r="L5757" s="30">
        <f>IF(M5757="1000 szt.",((J5757/N5757)/1000),IF(M5757="gram",((J5757/N5757)*1000),J5757/N5757))</f>
        <v>2.5</v>
      </c>
      <c r="M5757" s="6" t="s">
        <v>19</v>
      </c>
      <c r="N5757" s="11">
        <v>1</v>
      </c>
      <c r="O5757" s="56" t="s">
        <v>1354</v>
      </c>
    </row>
    <row r="5758" spans="1:15" x14ac:dyDescent="0.3">
      <c r="A5758" s="9">
        <v>45915.248611111114</v>
      </c>
      <c r="B5758" s="2" t="s">
        <v>3</v>
      </c>
      <c r="C5758" s="2" t="s">
        <v>4</v>
      </c>
      <c r="D5758" s="2" t="s">
        <v>1709</v>
      </c>
      <c r="E5758" s="12" t="s">
        <v>103</v>
      </c>
      <c r="F5758" s="12" t="s">
        <v>1897</v>
      </c>
      <c r="G5758" s="2" t="s">
        <v>23</v>
      </c>
      <c r="H5758" s="2" t="s">
        <v>17</v>
      </c>
      <c r="I5758" s="2" t="s">
        <v>18</v>
      </c>
      <c r="J5758" s="17">
        <v>10</v>
      </c>
      <c r="L5758" s="30">
        <f>IF(M5758="1000 szt.",((J5758/N5758)/1000),IF(M5758="gram",((J5758/N5758)*1000),J5758/N5758))</f>
        <v>2.5</v>
      </c>
      <c r="M5758" s="6" t="s">
        <v>19</v>
      </c>
      <c r="N5758" s="11">
        <v>4</v>
      </c>
      <c r="O5758" s="56" t="s">
        <v>1354</v>
      </c>
    </row>
    <row r="5759" spans="1:15" x14ac:dyDescent="0.3">
      <c r="A5759" s="9">
        <v>45915.291666666664</v>
      </c>
      <c r="B5759" s="2" t="s">
        <v>3</v>
      </c>
      <c r="C5759" s="2" t="s">
        <v>4</v>
      </c>
      <c r="D5759" s="2" t="s">
        <v>1709</v>
      </c>
      <c r="E5759" s="12" t="s">
        <v>60</v>
      </c>
      <c r="F5759" s="12" t="s">
        <v>1904</v>
      </c>
      <c r="G5759" s="2" t="s">
        <v>23</v>
      </c>
      <c r="H5759" s="2" t="s">
        <v>7</v>
      </c>
      <c r="I5759" s="2" t="s">
        <v>7</v>
      </c>
      <c r="J5759" s="17">
        <v>87.87</v>
      </c>
      <c r="L5759" s="30">
        <f>IF(M5759="1000 szt.",((J5759/N5759)/1000),IF(M5759="gram",((J5759/N5759)*1000),J5759/N5759))</f>
        <v>0.87870000000000004</v>
      </c>
      <c r="M5759" s="6" t="s">
        <v>19</v>
      </c>
      <c r="N5759" s="11">
        <v>100</v>
      </c>
      <c r="O5759" s="56" t="s">
        <v>1354</v>
      </c>
    </row>
    <row r="5760" spans="1:15" x14ac:dyDescent="0.3">
      <c r="A5760" s="9">
        <v>45915.628472222219</v>
      </c>
      <c r="B5760" s="2" t="s">
        <v>3</v>
      </c>
      <c r="C5760" s="2" t="s">
        <v>32</v>
      </c>
      <c r="D5760" s="2" t="s">
        <v>1712</v>
      </c>
      <c r="E5760" s="12" t="s">
        <v>162</v>
      </c>
      <c r="G5760" s="2" t="s">
        <v>250</v>
      </c>
      <c r="H5760" s="2" t="s">
        <v>11</v>
      </c>
      <c r="I5760" s="2" t="s">
        <v>11</v>
      </c>
      <c r="J5760" s="17">
        <v>2</v>
      </c>
      <c r="K5760" s="3" t="s">
        <v>3457</v>
      </c>
      <c r="L5760" s="30">
        <f>IF(M5760="1000 szt.",((J5760/N5760)/1000),IF(M5760="gram",((J5760/N5760)*1000),J5760/N5760))</f>
        <v>1</v>
      </c>
      <c r="M5760" s="6" t="s">
        <v>19</v>
      </c>
      <c r="N5760" s="11">
        <v>2</v>
      </c>
      <c r="O5760" s="56" t="s">
        <v>1354</v>
      </c>
    </row>
    <row r="5761" spans="1:15" x14ac:dyDescent="0.3">
      <c r="A5761" s="9">
        <v>45915.6875</v>
      </c>
      <c r="B5761" s="2" t="s">
        <v>3</v>
      </c>
      <c r="C5761" s="2" t="s">
        <v>4</v>
      </c>
      <c r="D5761" s="2" t="s">
        <v>1708</v>
      </c>
      <c r="E5761" s="12" t="s">
        <v>22</v>
      </c>
      <c r="F5761" s="12" t="s">
        <v>1899</v>
      </c>
      <c r="G5761" s="2" t="s">
        <v>23</v>
      </c>
      <c r="H5761" s="2" t="s">
        <v>29</v>
      </c>
      <c r="I5761" s="2" t="s">
        <v>41</v>
      </c>
      <c r="J5761" s="17">
        <v>123.94</v>
      </c>
      <c r="K5761" s="3" t="s">
        <v>428</v>
      </c>
      <c r="L5761" s="30">
        <f>IF(M5761="1000 szt.",((J5761/N5761)/1000),IF(M5761="gram",((J5761/N5761)*1000),J5761/N5761))</f>
        <v>668.1401617250674</v>
      </c>
      <c r="M5761" s="6" t="s">
        <v>31</v>
      </c>
      <c r="N5761" s="11">
        <v>0.1855</v>
      </c>
      <c r="O5761" s="56" t="s">
        <v>1354</v>
      </c>
    </row>
    <row r="5762" spans="1:15" x14ac:dyDescent="0.3">
      <c r="A5762" s="9">
        <v>45915.569444444445</v>
      </c>
      <c r="B5762" s="2" t="s">
        <v>27</v>
      </c>
      <c r="C5762" s="2" t="s">
        <v>28</v>
      </c>
      <c r="D5762" s="2" t="s">
        <v>1711</v>
      </c>
      <c r="E5762" s="12" t="s">
        <v>13</v>
      </c>
      <c r="G5762" s="2" t="s">
        <v>27</v>
      </c>
      <c r="H5762" s="2" t="s">
        <v>7</v>
      </c>
      <c r="I5762" s="2" t="s">
        <v>7</v>
      </c>
      <c r="J5762" s="17">
        <v>4393.45</v>
      </c>
      <c r="L5762" s="30">
        <f>IF(M5762="1000 szt.",((J5762/N5762)/1000),IF(M5762="gram",((J5762/N5762)*1000),J5762/N5762))</f>
        <v>0.87868999999999997</v>
      </c>
      <c r="M5762" s="6" t="s">
        <v>19</v>
      </c>
      <c r="N5762" s="11">
        <v>5000</v>
      </c>
      <c r="O5762" s="56" t="s">
        <v>1354</v>
      </c>
    </row>
    <row r="5763" spans="1:15" x14ac:dyDescent="0.3">
      <c r="A5763" s="9">
        <v>45915.788194444445</v>
      </c>
      <c r="B5763" s="2" t="s">
        <v>27</v>
      </c>
      <c r="C5763" s="2" t="s">
        <v>28</v>
      </c>
      <c r="D5763" s="2" t="s">
        <v>1708</v>
      </c>
      <c r="E5763" s="12" t="s">
        <v>58</v>
      </c>
      <c r="G5763" s="2" t="s">
        <v>27</v>
      </c>
      <c r="H5763" s="2" t="s">
        <v>7</v>
      </c>
      <c r="I5763" s="2" t="s">
        <v>7</v>
      </c>
      <c r="J5763" s="17">
        <v>83475.55</v>
      </c>
      <c r="L5763" s="30">
        <f>IF(M5763="1000 szt.",((J5763/N5763)/1000),IF(M5763="gram",((J5763/N5763)*1000),J5763/N5763))</f>
        <v>0.87869000000000008</v>
      </c>
      <c r="M5763" s="6" t="s">
        <v>19</v>
      </c>
      <c r="N5763" s="11">
        <v>95000</v>
      </c>
      <c r="O5763" s="56" t="s">
        <v>1354</v>
      </c>
    </row>
    <row r="5764" spans="1:15" x14ac:dyDescent="0.3">
      <c r="A5764" s="9">
        <v>45916.25</v>
      </c>
      <c r="B5764" s="2" t="s">
        <v>27</v>
      </c>
      <c r="C5764" s="2" t="s">
        <v>28</v>
      </c>
      <c r="D5764" s="2" t="s">
        <v>1714</v>
      </c>
      <c r="E5764" s="12" t="s">
        <v>81</v>
      </c>
      <c r="G5764" s="2" t="s">
        <v>27</v>
      </c>
      <c r="H5764" s="2" t="s">
        <v>10</v>
      </c>
      <c r="I5764" s="2" t="s">
        <v>35</v>
      </c>
      <c r="J5764" s="17">
        <v>8000</v>
      </c>
      <c r="K5764" s="3" t="s">
        <v>3458</v>
      </c>
      <c r="L5764" s="30">
        <f>IF(M5764="1000 szt.",((J5764/N5764)/1000),IF(M5764="gram",((J5764/N5764)*1000),J5764/N5764))</f>
        <v>40000</v>
      </c>
      <c r="M5764" s="6" t="s">
        <v>31</v>
      </c>
      <c r="N5764" s="11">
        <v>0.2</v>
      </c>
      <c r="O5764" s="56" t="s">
        <v>1354</v>
      </c>
    </row>
    <row r="5765" spans="1:15" ht="20.399999999999999" x14ac:dyDescent="0.3">
      <c r="A5765" s="9">
        <v>45916.25</v>
      </c>
      <c r="B5765" s="2" t="s">
        <v>27</v>
      </c>
      <c r="C5765" s="2" t="s">
        <v>28</v>
      </c>
      <c r="D5765" s="2" t="s">
        <v>1714</v>
      </c>
      <c r="E5765" s="12" t="s">
        <v>81</v>
      </c>
      <c r="G5765" s="2" t="s">
        <v>27</v>
      </c>
      <c r="H5765" s="2" t="s">
        <v>11</v>
      </c>
      <c r="I5765" s="2" t="s">
        <v>11</v>
      </c>
      <c r="J5765" s="17">
        <v>3000</v>
      </c>
      <c r="K5765" s="3" t="s">
        <v>3459</v>
      </c>
      <c r="L5765" s="30">
        <f>IF(M5765="1000 szt.",((J5765/N5765)/1000),IF(M5765="gram",((J5765/N5765)*1000),J5765/N5765))</f>
        <v>3000</v>
      </c>
      <c r="M5765" s="6" t="s">
        <v>19</v>
      </c>
      <c r="N5765" s="11">
        <v>1</v>
      </c>
      <c r="O5765" s="56" t="s">
        <v>1354</v>
      </c>
    </row>
    <row r="5766" spans="1:15" x14ac:dyDescent="0.3">
      <c r="A5766" s="9">
        <v>45911.252083333333</v>
      </c>
      <c r="B5766" s="2" t="s">
        <v>27</v>
      </c>
      <c r="C5766" s="2" t="s">
        <v>28</v>
      </c>
      <c r="D5766" s="2" t="s">
        <v>1708</v>
      </c>
      <c r="E5766" s="12" t="s">
        <v>174</v>
      </c>
      <c r="G5766" s="2" t="s">
        <v>27</v>
      </c>
      <c r="H5766" s="2" t="s">
        <v>10</v>
      </c>
      <c r="I5766" s="2" t="s">
        <v>11</v>
      </c>
      <c r="J5766" s="17">
        <v>90.45</v>
      </c>
      <c r="K5766" s="3" t="s">
        <v>3460</v>
      </c>
      <c r="L5766" s="30">
        <f>IF(M5766="1000 szt.",((J5766/N5766)/1000),IF(M5766="gram",((J5766/N5766)*1000),J5766/N5766))</f>
        <v>45000.000000000007</v>
      </c>
      <c r="M5766" s="6" t="s">
        <v>31</v>
      </c>
      <c r="N5766" s="11">
        <v>2.0099999999999996E-3</v>
      </c>
      <c r="O5766" s="56" t="s">
        <v>1354</v>
      </c>
    </row>
    <row r="5767" spans="1:15" x14ac:dyDescent="0.3">
      <c r="A5767" s="9">
        <v>45916.270833333336</v>
      </c>
      <c r="B5767" s="2" t="s">
        <v>27</v>
      </c>
      <c r="C5767" s="2" t="s">
        <v>28</v>
      </c>
      <c r="D5767" s="2" t="s">
        <v>1712</v>
      </c>
      <c r="E5767" s="12" t="s">
        <v>1712</v>
      </c>
      <c r="G5767" s="2" t="s">
        <v>27</v>
      </c>
      <c r="H5767" s="2" t="s">
        <v>11</v>
      </c>
      <c r="I5767" s="2" t="s">
        <v>11</v>
      </c>
      <c r="J5767" s="17">
        <v>641250</v>
      </c>
      <c r="K5767" s="3" t="s">
        <v>3461</v>
      </c>
      <c r="L5767" s="30">
        <f>IF(M5767="1000 szt.",((J5767/N5767)/1000),IF(M5767="gram",((J5767/N5767)*1000),J5767/N5767))</f>
        <v>427500</v>
      </c>
      <c r="M5767" s="6" t="s">
        <v>31</v>
      </c>
      <c r="N5767" s="11">
        <v>1.5</v>
      </c>
      <c r="O5767" s="56" t="s">
        <v>1354</v>
      </c>
    </row>
    <row r="5768" spans="1:15" x14ac:dyDescent="0.3">
      <c r="A5768" s="9">
        <v>45916.270833333336</v>
      </c>
      <c r="B5768" s="2" t="s">
        <v>27</v>
      </c>
      <c r="C5768" s="2" t="s">
        <v>28</v>
      </c>
      <c r="D5768" s="2" t="s">
        <v>1712</v>
      </c>
      <c r="E5768" s="12" t="s">
        <v>1712</v>
      </c>
      <c r="G5768" s="2" t="s">
        <v>27</v>
      </c>
      <c r="H5768" s="2" t="s">
        <v>11</v>
      </c>
      <c r="I5768" s="2" t="s">
        <v>11</v>
      </c>
      <c r="J5768" s="17">
        <v>1020000</v>
      </c>
      <c r="K5768" s="3" t="s">
        <v>3462</v>
      </c>
      <c r="L5768" s="30">
        <f>IF(M5768="1000 szt.",((J5768/N5768)/1000),IF(M5768="gram",((J5768/N5768)*1000),J5768/N5768))</f>
        <v>60000</v>
      </c>
      <c r="M5768" s="6" t="s">
        <v>19</v>
      </c>
      <c r="N5768" s="11">
        <v>17</v>
      </c>
      <c r="O5768" s="56" t="s">
        <v>1354</v>
      </c>
    </row>
    <row r="5769" spans="1:15" x14ac:dyDescent="0.3">
      <c r="A5769" s="9">
        <v>45916.270833333336</v>
      </c>
      <c r="B5769" s="2" t="s">
        <v>27</v>
      </c>
      <c r="C5769" s="2" t="s">
        <v>28</v>
      </c>
      <c r="D5769" s="2" t="s">
        <v>1712</v>
      </c>
      <c r="E5769" s="12" t="s">
        <v>1712</v>
      </c>
      <c r="G5769" s="2" t="s">
        <v>27</v>
      </c>
      <c r="H5769" s="2" t="s">
        <v>10</v>
      </c>
      <c r="I5769" s="2" t="s">
        <v>11</v>
      </c>
      <c r="K5769" s="3" t="s">
        <v>3463</v>
      </c>
      <c r="L5769" s="30">
        <f>IF(M5769="1000 szt.",((J5769/N5769)/1000),IF(M5769="gram",((J5769/N5769)*1000),J5769/N5769))</f>
        <v>0</v>
      </c>
      <c r="M5769" s="6" t="s">
        <v>19</v>
      </c>
      <c r="N5769" s="11">
        <v>6</v>
      </c>
      <c r="O5769" s="56" t="s">
        <v>1354</v>
      </c>
    </row>
    <row r="5770" spans="1:15" x14ac:dyDescent="0.3">
      <c r="A5770" s="9">
        <v>45916.270833333336</v>
      </c>
      <c r="B5770" s="2" t="s">
        <v>27</v>
      </c>
      <c r="C5770" s="2" t="s">
        <v>28</v>
      </c>
      <c r="D5770" s="2" t="s">
        <v>1712</v>
      </c>
      <c r="E5770" s="12" t="s">
        <v>1712</v>
      </c>
      <c r="G5770" s="2" t="s">
        <v>27</v>
      </c>
      <c r="H5770" s="2" t="s">
        <v>11</v>
      </c>
      <c r="I5770" s="2" t="s">
        <v>11</v>
      </c>
      <c r="K5770" s="3" t="s">
        <v>3464</v>
      </c>
      <c r="L5770" s="30">
        <f>IF(M5770="1000 szt.",((J5770/N5770)/1000),IF(M5770="gram",((J5770/N5770)*1000),J5770/N5770))</f>
        <v>0</v>
      </c>
      <c r="M5770" s="6" t="s">
        <v>19</v>
      </c>
      <c r="N5770" s="11">
        <v>1</v>
      </c>
      <c r="O5770" s="56" t="s">
        <v>1354</v>
      </c>
    </row>
    <row r="5771" spans="1:15" x14ac:dyDescent="0.3">
      <c r="A5771" s="9">
        <v>45916.729166666664</v>
      </c>
      <c r="B5771" s="2" t="s">
        <v>3</v>
      </c>
      <c r="C5771" s="2" t="s">
        <v>4</v>
      </c>
      <c r="D5771" s="2" t="s">
        <v>1708</v>
      </c>
      <c r="E5771" s="12" t="s">
        <v>71</v>
      </c>
      <c r="F5771" s="12" t="s">
        <v>1898</v>
      </c>
      <c r="G5771" s="2" t="s">
        <v>23</v>
      </c>
      <c r="H5771" s="2" t="s">
        <v>11</v>
      </c>
      <c r="I5771" s="2" t="s">
        <v>11</v>
      </c>
      <c r="J5771" s="17">
        <v>80.03</v>
      </c>
      <c r="K5771" s="3" t="s">
        <v>1871</v>
      </c>
      <c r="L5771" s="30">
        <f>IF(M5771="1000 szt.",((J5771/N5771)/1000),IF(M5771="gram",((J5771/N5771)*1000),J5771/N5771))</f>
        <v>15.390384615384615</v>
      </c>
      <c r="M5771" s="6" t="s">
        <v>31</v>
      </c>
      <c r="N5771" s="11">
        <v>5.2</v>
      </c>
      <c r="O5771" s="56" t="s">
        <v>1163</v>
      </c>
    </row>
    <row r="5772" spans="1:15" x14ac:dyDescent="0.3">
      <c r="A5772" s="9">
        <v>45916.853472222225</v>
      </c>
      <c r="B5772" s="2" t="s">
        <v>3</v>
      </c>
      <c r="C5772" s="2" t="s">
        <v>4</v>
      </c>
      <c r="D5772" s="2" t="s">
        <v>1714</v>
      </c>
      <c r="E5772" s="12" t="s">
        <v>278</v>
      </c>
      <c r="F5772" s="12" t="s">
        <v>1929</v>
      </c>
      <c r="G5772" s="2" t="s">
        <v>34</v>
      </c>
      <c r="H5772" s="2" t="s">
        <v>37</v>
      </c>
      <c r="I5772" s="2" t="s">
        <v>1942</v>
      </c>
      <c r="J5772" s="17">
        <v>150000</v>
      </c>
      <c r="K5772" s="3" t="s">
        <v>2278</v>
      </c>
      <c r="L5772" s="30">
        <f>IF(M5772="1000 szt.",((J5772/N5772)/1000),IF(M5772="gram",((J5772/N5772)*1000),J5772/N5772))</f>
        <v>150000</v>
      </c>
      <c r="M5772" s="6" t="s">
        <v>19</v>
      </c>
      <c r="N5772" s="11">
        <v>1</v>
      </c>
      <c r="O5772" s="56" t="s">
        <v>1354</v>
      </c>
    </row>
    <row r="5773" spans="1:15" x14ac:dyDescent="0.3">
      <c r="A5773" s="9">
        <v>45917.059027777781</v>
      </c>
      <c r="B5773" s="2" t="s">
        <v>3</v>
      </c>
      <c r="C5773" s="2" t="s">
        <v>4</v>
      </c>
      <c r="D5773" s="2" t="s">
        <v>1708</v>
      </c>
      <c r="E5773" s="12" t="s">
        <v>22</v>
      </c>
      <c r="F5773" s="12" t="s">
        <v>1899</v>
      </c>
      <c r="G5773" s="2" t="s">
        <v>23</v>
      </c>
      <c r="H5773" s="2" t="s">
        <v>7</v>
      </c>
      <c r="I5773" s="2" t="s">
        <v>7</v>
      </c>
      <c r="J5773" s="17">
        <v>193.31</v>
      </c>
      <c r="K5773" s="3" t="s">
        <v>3465</v>
      </c>
      <c r="L5773" s="30">
        <f>IF(M5773="1000 szt.",((J5773/N5773)/1000),IF(M5773="gram",((J5773/N5773)*1000),J5773/N5773))</f>
        <v>0.87868181818181823</v>
      </c>
      <c r="M5773" s="6" t="s">
        <v>19</v>
      </c>
      <c r="N5773" s="11">
        <v>220</v>
      </c>
      <c r="O5773" s="56" t="s">
        <v>1354</v>
      </c>
    </row>
    <row r="5774" spans="1:15" ht="20.399999999999999" x14ac:dyDescent="0.3">
      <c r="A5774" s="9">
        <v>45917.583333333336</v>
      </c>
      <c r="B5774" s="2" t="s">
        <v>3</v>
      </c>
      <c r="C5774" s="2" t="s">
        <v>4</v>
      </c>
      <c r="D5774" s="2" t="s">
        <v>1709</v>
      </c>
      <c r="E5774" s="12" t="s">
        <v>103</v>
      </c>
      <c r="F5774" s="12" t="s">
        <v>1897</v>
      </c>
      <c r="G5774" s="2" t="s">
        <v>23</v>
      </c>
      <c r="H5774" s="2" t="s">
        <v>17</v>
      </c>
      <c r="I5774" s="2" t="s">
        <v>18</v>
      </c>
      <c r="J5774" s="17">
        <v>42.5</v>
      </c>
      <c r="K5774" s="3" t="s">
        <v>3466</v>
      </c>
      <c r="L5774" s="30">
        <f>IF(M5774="1000 szt.",((J5774/N5774)/1000),IF(M5774="gram",((J5774/N5774)*1000),J5774/N5774))</f>
        <v>2.5</v>
      </c>
      <c r="M5774" s="6" t="s">
        <v>19</v>
      </c>
      <c r="N5774" s="11">
        <v>17</v>
      </c>
      <c r="O5774" s="56" t="s">
        <v>1354</v>
      </c>
    </row>
    <row r="5775" spans="1:15" ht="30.6" x14ac:dyDescent="0.3">
      <c r="A5775" s="9">
        <v>45916.75</v>
      </c>
      <c r="B5775" s="2" t="s">
        <v>27</v>
      </c>
      <c r="C5775" s="2" t="s">
        <v>28</v>
      </c>
      <c r="D5775" s="2" t="s">
        <v>1715</v>
      </c>
      <c r="E5775" s="12" t="s">
        <v>128</v>
      </c>
      <c r="G5775" s="2" t="s">
        <v>27</v>
      </c>
      <c r="H5775" s="2" t="s">
        <v>10</v>
      </c>
      <c r="I5775" s="2" t="s">
        <v>35</v>
      </c>
      <c r="J5775" s="17">
        <v>560000</v>
      </c>
      <c r="K5775" s="3" t="s">
        <v>3467</v>
      </c>
      <c r="L5775" s="30">
        <f>IF(M5775="1000 szt.",((J5775/N5775)/1000),IF(M5775="gram",((J5775/N5775)*1000),J5775/N5775))</f>
        <v>40000</v>
      </c>
      <c r="M5775" s="6" t="s">
        <v>31</v>
      </c>
      <c r="N5775" s="11">
        <v>14</v>
      </c>
      <c r="O5775" s="56" t="s">
        <v>1354</v>
      </c>
    </row>
    <row r="5776" spans="1:15" x14ac:dyDescent="0.3">
      <c r="A5776" s="9">
        <v>45917.930555555555</v>
      </c>
      <c r="B5776" s="2" t="s">
        <v>3</v>
      </c>
      <c r="C5776" s="2" t="s">
        <v>4</v>
      </c>
      <c r="D5776" s="2" t="s">
        <v>1708</v>
      </c>
      <c r="E5776" s="12" t="s">
        <v>71</v>
      </c>
      <c r="F5776" s="12" t="s">
        <v>1898</v>
      </c>
      <c r="G5776" s="2" t="s">
        <v>23</v>
      </c>
      <c r="H5776" s="2" t="s">
        <v>7</v>
      </c>
      <c r="I5776" s="2" t="s">
        <v>7</v>
      </c>
      <c r="J5776" s="17">
        <v>150.26</v>
      </c>
      <c r="K5776" s="3" t="s">
        <v>3468</v>
      </c>
      <c r="L5776" s="30">
        <f>IF(M5776="1000 szt.",((J5776/N5776)/1000),IF(M5776="gram",((J5776/N5776)*1000),J5776/N5776))</f>
        <v>0.87871345029239756</v>
      </c>
      <c r="M5776" s="6" t="s">
        <v>19</v>
      </c>
      <c r="N5776" s="11">
        <v>171</v>
      </c>
      <c r="O5776" s="56" t="s">
        <v>1354</v>
      </c>
    </row>
    <row r="5777" spans="1:15" x14ac:dyDescent="0.3">
      <c r="A5777" s="9">
        <v>45917.9375</v>
      </c>
      <c r="B5777" s="2" t="s">
        <v>3</v>
      </c>
      <c r="C5777" s="2" t="s">
        <v>4</v>
      </c>
      <c r="D5777" s="2" t="s">
        <v>1708</v>
      </c>
      <c r="E5777" s="12" t="s">
        <v>71</v>
      </c>
      <c r="F5777" s="12" t="s">
        <v>1898</v>
      </c>
      <c r="G5777" s="2" t="s">
        <v>23</v>
      </c>
      <c r="H5777" s="2" t="s">
        <v>7</v>
      </c>
      <c r="I5777" s="2" t="s">
        <v>7</v>
      </c>
      <c r="J5777" s="17">
        <v>158.16</v>
      </c>
      <c r="K5777" s="3" t="s">
        <v>3469</v>
      </c>
      <c r="L5777" s="30">
        <f>IF(M5777="1000 szt.",((J5777/N5777)/1000),IF(M5777="gram",((J5777/N5777)*1000),J5777/N5777))</f>
        <v>0.8786666666666666</v>
      </c>
      <c r="M5777" s="6" t="s">
        <v>19</v>
      </c>
      <c r="N5777" s="11">
        <v>180</v>
      </c>
      <c r="O5777" s="56" t="s">
        <v>1354</v>
      </c>
    </row>
    <row r="5778" spans="1:15" x14ac:dyDescent="0.3">
      <c r="A5778" s="9">
        <v>45917.944444444445</v>
      </c>
      <c r="B5778" s="2" t="s">
        <v>3</v>
      </c>
      <c r="C5778" s="2" t="s">
        <v>4</v>
      </c>
      <c r="D5778" s="2" t="s">
        <v>1708</v>
      </c>
      <c r="E5778" s="12" t="s">
        <v>71</v>
      </c>
      <c r="F5778" s="12" t="s">
        <v>1898</v>
      </c>
      <c r="G5778" s="2" t="s">
        <v>23</v>
      </c>
      <c r="H5778" s="2" t="s">
        <v>7</v>
      </c>
      <c r="I5778" s="2" t="s">
        <v>7</v>
      </c>
      <c r="J5778" s="17">
        <v>61.51</v>
      </c>
      <c r="K5778" s="3" t="s">
        <v>3470</v>
      </c>
      <c r="L5778" s="30">
        <f>IF(M5778="1000 szt.",((J5778/N5778)/1000),IF(M5778="gram",((J5778/N5778)*1000),J5778/N5778))</f>
        <v>0.87871428571428567</v>
      </c>
      <c r="M5778" s="6" t="s">
        <v>19</v>
      </c>
      <c r="N5778" s="11">
        <v>70</v>
      </c>
      <c r="O5778" s="56" t="s">
        <v>1354</v>
      </c>
    </row>
    <row r="5779" spans="1:15" x14ac:dyDescent="0.3">
      <c r="A5779" s="9">
        <v>45917.951388888891</v>
      </c>
      <c r="B5779" s="2" t="s">
        <v>3</v>
      </c>
      <c r="C5779" s="2" t="s">
        <v>4</v>
      </c>
      <c r="D5779" s="2" t="s">
        <v>1708</v>
      </c>
      <c r="E5779" s="12" t="s">
        <v>71</v>
      </c>
      <c r="F5779" s="12" t="s">
        <v>1898</v>
      </c>
      <c r="G5779" s="2" t="s">
        <v>23</v>
      </c>
      <c r="H5779" s="2" t="s">
        <v>7</v>
      </c>
      <c r="I5779" s="2" t="s">
        <v>7</v>
      </c>
      <c r="J5779" s="17">
        <v>78.2</v>
      </c>
      <c r="K5779" s="3" t="s">
        <v>3471</v>
      </c>
      <c r="L5779" s="30">
        <f>IF(M5779="1000 szt.",((J5779/N5779)/1000),IF(M5779="gram",((J5779/N5779)*1000),J5779/N5779))</f>
        <v>0.87865168539325844</v>
      </c>
      <c r="M5779" s="6" t="s">
        <v>19</v>
      </c>
      <c r="N5779" s="11">
        <v>89</v>
      </c>
      <c r="O5779" s="56" t="s">
        <v>1354</v>
      </c>
    </row>
    <row r="5780" spans="1:15" x14ac:dyDescent="0.3">
      <c r="A5780" s="9">
        <v>45917.770833333336</v>
      </c>
      <c r="B5780" s="2" t="s">
        <v>9</v>
      </c>
      <c r="C5780" s="2" t="s">
        <v>4</v>
      </c>
      <c r="D5780" s="2" t="s">
        <v>1709</v>
      </c>
      <c r="E5780" s="12" t="s">
        <v>52</v>
      </c>
      <c r="F5780" s="12" t="s">
        <v>1695</v>
      </c>
      <c r="G5780" s="2" t="s">
        <v>16</v>
      </c>
      <c r="H5780" s="2" t="s">
        <v>17</v>
      </c>
      <c r="I5780" s="2" t="s">
        <v>18</v>
      </c>
      <c r="J5780" s="17">
        <v>1.2</v>
      </c>
      <c r="K5780" s="3" t="s">
        <v>3472</v>
      </c>
      <c r="L5780" s="30">
        <f>IF(M5780="1000 szt.",((J5780/N5780)/1000),IF(M5780="gram",((J5780/N5780)*1000),J5780/N5780))</f>
        <v>1.2</v>
      </c>
      <c r="M5780" s="6" t="s">
        <v>19</v>
      </c>
      <c r="N5780" s="11">
        <v>1</v>
      </c>
      <c r="O5780" s="56" t="s">
        <v>1354</v>
      </c>
    </row>
    <row r="5781" spans="1:15" x14ac:dyDescent="0.3">
      <c r="A5781" s="9">
        <v>45918.288194444445</v>
      </c>
      <c r="B5781" s="2" t="s">
        <v>27</v>
      </c>
      <c r="C5781" s="2" t="s">
        <v>28</v>
      </c>
      <c r="D5781" s="2" t="s">
        <v>1711</v>
      </c>
      <c r="E5781" s="12" t="s">
        <v>5</v>
      </c>
      <c r="G5781" s="2" t="s">
        <v>27</v>
      </c>
      <c r="H5781" s="2" t="s">
        <v>37</v>
      </c>
      <c r="I5781" s="2" t="s">
        <v>38</v>
      </c>
      <c r="J5781" s="17">
        <v>100000</v>
      </c>
      <c r="K5781" s="3" t="s">
        <v>2074</v>
      </c>
      <c r="L5781" s="30">
        <f>IF(M5781="1000 szt.",((J5781/N5781)/1000),IF(M5781="gram",((J5781/N5781)*1000),J5781/N5781))</f>
        <v>100000</v>
      </c>
      <c r="M5781" s="6" t="s">
        <v>19</v>
      </c>
      <c r="N5781" s="11">
        <v>1</v>
      </c>
      <c r="O5781" s="56" t="s">
        <v>1165</v>
      </c>
    </row>
    <row r="5782" spans="1:15" x14ac:dyDescent="0.3">
      <c r="A5782" s="9">
        <v>45918.445138888892</v>
      </c>
      <c r="B5782" s="2" t="s">
        <v>27</v>
      </c>
      <c r="C5782" s="2" t="s">
        <v>28</v>
      </c>
      <c r="D5782" s="2" t="s">
        <v>1708</v>
      </c>
      <c r="E5782" s="12" t="s">
        <v>25</v>
      </c>
      <c r="G5782" s="2" t="s">
        <v>27</v>
      </c>
      <c r="H5782" s="2" t="s">
        <v>37</v>
      </c>
      <c r="I5782" s="2" t="s">
        <v>38</v>
      </c>
      <c r="J5782" s="17">
        <v>100000</v>
      </c>
      <c r="K5782" s="3" t="s">
        <v>895</v>
      </c>
      <c r="L5782" s="30">
        <f>IF(M5782="1000 szt.",((J5782/N5782)/1000),IF(M5782="gram",((J5782/N5782)*1000),J5782/N5782))</f>
        <v>100000</v>
      </c>
      <c r="M5782" s="6" t="s">
        <v>19</v>
      </c>
      <c r="N5782" s="11">
        <v>1</v>
      </c>
      <c r="O5782" s="56" t="s">
        <v>1166</v>
      </c>
    </row>
    <row r="5783" spans="1:15" x14ac:dyDescent="0.3">
      <c r="A5783" s="9">
        <v>45918.445138888892</v>
      </c>
      <c r="B5783" s="2" t="s">
        <v>27</v>
      </c>
      <c r="C5783" s="2" t="s">
        <v>28</v>
      </c>
      <c r="D5783" s="2" t="s">
        <v>1708</v>
      </c>
      <c r="E5783" s="12" t="s">
        <v>25</v>
      </c>
      <c r="G5783" s="2" t="s">
        <v>27</v>
      </c>
      <c r="H5783" s="2" t="s">
        <v>37</v>
      </c>
      <c r="I5783" s="2" t="s">
        <v>38</v>
      </c>
      <c r="J5783" s="17">
        <v>160000</v>
      </c>
      <c r="K5783" s="3" t="s">
        <v>1481</v>
      </c>
      <c r="L5783" s="30">
        <f>IF(M5783="1000 szt.",((J5783/N5783)/1000),IF(M5783="gram",((J5783/N5783)*1000),J5783/N5783))</f>
        <v>160000</v>
      </c>
      <c r="M5783" s="6" t="s">
        <v>19</v>
      </c>
      <c r="N5783" s="11">
        <v>1</v>
      </c>
      <c r="O5783" s="56" t="s">
        <v>1166</v>
      </c>
    </row>
    <row r="5784" spans="1:15" x14ac:dyDescent="0.3">
      <c r="A5784" s="9">
        <v>45918.445138888892</v>
      </c>
      <c r="B5784" s="2" t="s">
        <v>27</v>
      </c>
      <c r="C5784" s="2" t="s">
        <v>28</v>
      </c>
      <c r="D5784" s="2" t="s">
        <v>1708</v>
      </c>
      <c r="E5784" s="12" t="s">
        <v>25</v>
      </c>
      <c r="G5784" s="2" t="s">
        <v>27</v>
      </c>
      <c r="H5784" s="2" t="s">
        <v>37</v>
      </c>
      <c r="I5784" s="2" t="s">
        <v>38</v>
      </c>
      <c r="J5784" s="17">
        <v>220000</v>
      </c>
      <c r="K5784" s="3" t="s">
        <v>1481</v>
      </c>
      <c r="L5784" s="30">
        <f>IF(M5784="1000 szt.",((J5784/N5784)/1000),IF(M5784="gram",((J5784/N5784)*1000),J5784/N5784))</f>
        <v>220000</v>
      </c>
      <c r="M5784" s="6" t="s">
        <v>19</v>
      </c>
      <c r="N5784" s="11">
        <v>1</v>
      </c>
      <c r="O5784" s="56" t="s">
        <v>1166</v>
      </c>
    </row>
    <row r="5785" spans="1:15" x14ac:dyDescent="0.3">
      <c r="A5785" s="9">
        <v>45918.576388888891</v>
      </c>
      <c r="B5785" s="2" t="s">
        <v>27</v>
      </c>
      <c r="C5785" s="2" t="s">
        <v>28</v>
      </c>
      <c r="D5785" s="2" t="s">
        <v>1716</v>
      </c>
      <c r="E5785" s="12" t="s">
        <v>267</v>
      </c>
      <c r="G5785" s="2" t="s">
        <v>27</v>
      </c>
      <c r="H5785" s="2" t="s">
        <v>29</v>
      </c>
      <c r="I5785" s="2" t="s">
        <v>134</v>
      </c>
      <c r="J5785" s="17">
        <v>1078.57</v>
      </c>
      <c r="L5785" s="30">
        <f>IF(M5785="1000 szt.",((J5785/N5785)/1000),IF(M5785="gram",((J5785/N5785)*1000),J5785/N5785))</f>
        <v>20.100074543421542</v>
      </c>
      <c r="M5785" s="6" t="s">
        <v>31</v>
      </c>
      <c r="N5785" s="11">
        <v>53.66</v>
      </c>
      <c r="O5785" s="56" t="s">
        <v>3862</v>
      </c>
    </row>
    <row r="5786" spans="1:15" x14ac:dyDescent="0.3">
      <c r="A5786" s="9">
        <v>45918.576388888891</v>
      </c>
      <c r="B5786" s="2" t="s">
        <v>27</v>
      </c>
      <c r="C5786" s="2" t="s">
        <v>28</v>
      </c>
      <c r="D5786" s="2" t="s">
        <v>1716</v>
      </c>
      <c r="E5786" s="12" t="s">
        <v>267</v>
      </c>
      <c r="G5786" s="2" t="s">
        <v>27</v>
      </c>
      <c r="H5786" s="2" t="s">
        <v>29</v>
      </c>
      <c r="I5786" s="2" t="s">
        <v>41</v>
      </c>
      <c r="J5786" s="17">
        <v>6728.27</v>
      </c>
      <c r="L5786" s="30">
        <f>IF(M5786="1000 szt.",((J5786/N5786)/1000),IF(M5786="gram",((J5786/N5786)*1000),J5786/N5786))</f>
        <v>668.14995034756703</v>
      </c>
      <c r="M5786" s="6" t="s">
        <v>31</v>
      </c>
      <c r="N5786" s="11">
        <v>10.07</v>
      </c>
      <c r="O5786" s="56" t="s">
        <v>3862</v>
      </c>
    </row>
    <row r="5787" spans="1:15" x14ac:dyDescent="0.3">
      <c r="A5787" s="9">
        <v>45918.576388888891</v>
      </c>
      <c r="B5787" s="2" t="s">
        <v>27</v>
      </c>
      <c r="C5787" s="2" t="s">
        <v>28</v>
      </c>
      <c r="D5787" s="2" t="s">
        <v>1716</v>
      </c>
      <c r="E5787" s="12" t="s">
        <v>267</v>
      </c>
      <c r="G5787" s="2" t="s">
        <v>27</v>
      </c>
      <c r="H5787" s="2" t="s">
        <v>7</v>
      </c>
      <c r="I5787" s="2" t="s">
        <v>7</v>
      </c>
      <c r="J5787" s="17">
        <v>5.27</v>
      </c>
      <c r="L5787" s="30">
        <f>IF(M5787="1000 szt.",((J5787/N5787)/1000),IF(M5787="gram",((J5787/N5787)*1000),J5787/N5787))</f>
        <v>0.8783333333333333</v>
      </c>
      <c r="M5787" s="6" t="s">
        <v>19</v>
      </c>
      <c r="N5787" s="11">
        <v>6</v>
      </c>
      <c r="O5787" s="56" t="s">
        <v>3862</v>
      </c>
    </row>
    <row r="5788" spans="1:15" x14ac:dyDescent="0.3">
      <c r="A5788" s="9">
        <v>45918.685416666667</v>
      </c>
      <c r="B5788" s="2" t="s">
        <v>3</v>
      </c>
      <c r="C5788" s="2" t="s">
        <v>4</v>
      </c>
      <c r="D5788" s="2" t="s">
        <v>1709</v>
      </c>
      <c r="E5788" s="12" t="s">
        <v>60</v>
      </c>
      <c r="F5788" s="12" t="s">
        <v>1894</v>
      </c>
      <c r="G5788" s="2" t="s">
        <v>23</v>
      </c>
      <c r="H5788" s="2" t="s">
        <v>7</v>
      </c>
      <c r="I5788" s="2" t="s">
        <v>7</v>
      </c>
      <c r="J5788" s="17">
        <v>101.05</v>
      </c>
      <c r="K5788" s="3" t="s">
        <v>3473</v>
      </c>
      <c r="L5788" s="30">
        <f>IF(M5788="1000 szt.",((J5788/N5788)/1000),IF(M5788="gram",((J5788/N5788)*1000),J5788/N5788))</f>
        <v>0.87869565217391299</v>
      </c>
      <c r="M5788" s="6" t="s">
        <v>19</v>
      </c>
      <c r="N5788" s="11">
        <v>115</v>
      </c>
      <c r="O5788" s="56" t="s">
        <v>1354</v>
      </c>
    </row>
    <row r="5789" spans="1:15" x14ac:dyDescent="0.3">
      <c r="A5789" s="9">
        <v>45918.685416666667</v>
      </c>
      <c r="B5789" s="2" t="s">
        <v>3</v>
      </c>
      <c r="C5789" s="2" t="s">
        <v>4</v>
      </c>
      <c r="D5789" s="2" t="s">
        <v>1709</v>
      </c>
      <c r="E5789" s="12" t="s">
        <v>60</v>
      </c>
      <c r="F5789" s="12" t="s">
        <v>1894</v>
      </c>
      <c r="G5789" s="2" t="s">
        <v>23</v>
      </c>
      <c r="H5789" s="2" t="s">
        <v>45</v>
      </c>
      <c r="I5789" s="2" t="s">
        <v>45</v>
      </c>
      <c r="J5789" s="17">
        <v>240</v>
      </c>
      <c r="L5789" s="30">
        <f>IF(M5789="1000 szt.",((J5789/N5789)/1000),IF(M5789="gram",((J5789/N5789)*1000),J5789/N5789))</f>
        <v>400</v>
      </c>
      <c r="M5789" s="6" t="s">
        <v>46</v>
      </c>
      <c r="N5789" s="11">
        <v>0.6</v>
      </c>
      <c r="O5789" s="56" t="s">
        <v>1354</v>
      </c>
    </row>
    <row r="5790" spans="1:15" x14ac:dyDescent="0.3">
      <c r="A5790" s="9">
        <v>45918.570138888892</v>
      </c>
      <c r="B5790" s="2" t="s">
        <v>27</v>
      </c>
      <c r="C5790" s="2" t="s">
        <v>28</v>
      </c>
      <c r="D5790" s="2" t="s">
        <v>1711</v>
      </c>
      <c r="E5790" s="12" t="s">
        <v>5</v>
      </c>
      <c r="G5790" s="2" t="s">
        <v>27</v>
      </c>
      <c r="H5790" s="2" t="s">
        <v>37</v>
      </c>
      <c r="I5790" s="2" t="s">
        <v>38</v>
      </c>
      <c r="J5790" s="17">
        <v>150000</v>
      </c>
      <c r="L5790" s="30">
        <f>IF(M5790="1000 szt.",((J5790/N5790)/1000),IF(M5790="gram",((J5790/N5790)*1000),J5790/N5790))</f>
        <v>150000</v>
      </c>
      <c r="M5790" s="6" t="s">
        <v>19</v>
      </c>
      <c r="N5790" s="11">
        <v>1</v>
      </c>
      <c r="O5790" s="56" t="s">
        <v>1354</v>
      </c>
    </row>
    <row r="5791" spans="1:15" x14ac:dyDescent="0.3">
      <c r="A5791" s="9">
        <v>45918.75</v>
      </c>
      <c r="B5791" s="2" t="s">
        <v>27</v>
      </c>
      <c r="C5791" s="2" t="s">
        <v>28</v>
      </c>
      <c r="D5791" s="2" t="s">
        <v>1709</v>
      </c>
      <c r="E5791" s="12" t="s">
        <v>1709</v>
      </c>
      <c r="G5791" s="2" t="s">
        <v>27</v>
      </c>
      <c r="H5791" s="2" t="s">
        <v>37</v>
      </c>
      <c r="I5791" s="2" t="s">
        <v>1942</v>
      </c>
      <c r="J5791" s="17">
        <v>136000</v>
      </c>
      <c r="K5791" s="3" t="s">
        <v>3474</v>
      </c>
      <c r="L5791" s="30">
        <f>IF(M5791="1000 szt.",((J5791/N5791)/1000),IF(M5791="gram",((J5791/N5791)*1000),J5791/N5791))</f>
        <v>136000</v>
      </c>
      <c r="M5791" s="6" t="s">
        <v>19</v>
      </c>
      <c r="N5791" s="11">
        <v>1</v>
      </c>
      <c r="O5791" s="56" t="s">
        <v>1166</v>
      </c>
    </row>
    <row r="5792" spans="1:15" x14ac:dyDescent="0.3">
      <c r="A5792" s="9">
        <v>45918.759722222225</v>
      </c>
      <c r="B5792" s="2" t="s">
        <v>9</v>
      </c>
      <c r="C5792" s="2" t="s">
        <v>4</v>
      </c>
      <c r="D5792" s="2" t="s">
        <v>1709</v>
      </c>
      <c r="E5792" s="12" t="s">
        <v>99</v>
      </c>
      <c r="F5792" s="12" t="s">
        <v>1916</v>
      </c>
      <c r="G5792" s="2" t="s">
        <v>23</v>
      </c>
      <c r="H5792" s="2" t="s">
        <v>37</v>
      </c>
      <c r="I5792" s="2" t="s">
        <v>1942</v>
      </c>
      <c r="J5792" s="17">
        <v>110000</v>
      </c>
      <c r="K5792" s="3" t="s">
        <v>3475</v>
      </c>
      <c r="L5792" s="30">
        <f>IF(M5792="1000 szt.",((J5792/N5792)/1000),IF(M5792="gram",((J5792/N5792)*1000),J5792/N5792))</f>
        <v>110000</v>
      </c>
      <c r="M5792" s="6" t="s">
        <v>19</v>
      </c>
      <c r="N5792" s="11">
        <v>1</v>
      </c>
      <c r="O5792" s="56" t="s">
        <v>1354</v>
      </c>
    </row>
    <row r="5793" spans="1:15" x14ac:dyDescent="0.3">
      <c r="A5793" s="9">
        <v>45918.759027777778</v>
      </c>
      <c r="B5793" s="2" t="s">
        <v>27</v>
      </c>
      <c r="C5793" s="2" t="s">
        <v>28</v>
      </c>
      <c r="D5793" s="2" t="s">
        <v>1709</v>
      </c>
      <c r="E5793" s="12" t="s">
        <v>99</v>
      </c>
      <c r="G5793" s="2" t="s">
        <v>27</v>
      </c>
      <c r="H5793" s="2" t="s">
        <v>7</v>
      </c>
      <c r="I5793" s="2" t="s">
        <v>7</v>
      </c>
      <c r="J5793" s="17">
        <v>26360.7</v>
      </c>
      <c r="K5793" s="3" t="s">
        <v>1322</v>
      </c>
      <c r="L5793" s="30">
        <f>IF(M5793="1000 szt.",((J5793/N5793)/1000),IF(M5793="gram",((J5793/N5793)*1000),J5793/N5793))</f>
        <v>0.87868999999999997</v>
      </c>
      <c r="M5793" s="6" t="s">
        <v>19</v>
      </c>
      <c r="N5793" s="11">
        <v>30000</v>
      </c>
      <c r="O5793" s="56" t="s">
        <v>1354</v>
      </c>
    </row>
    <row r="5794" spans="1:15" x14ac:dyDescent="0.3">
      <c r="A5794" s="9">
        <v>45918.958333333336</v>
      </c>
      <c r="B5794" s="2" t="s">
        <v>27</v>
      </c>
      <c r="C5794" s="2" t="s">
        <v>32</v>
      </c>
      <c r="D5794" s="2" t="s">
        <v>1708</v>
      </c>
      <c r="E5794" s="12" t="s">
        <v>199</v>
      </c>
      <c r="G5794" s="2" t="s">
        <v>26</v>
      </c>
      <c r="H5794" s="2" t="s">
        <v>10</v>
      </c>
      <c r="I5794" s="2" t="s">
        <v>35</v>
      </c>
      <c r="J5794" s="17">
        <v>44.5</v>
      </c>
      <c r="L5794" s="30">
        <f>IF(M5794="1000 szt.",((J5794/N5794)/1000),IF(M5794="gram",((J5794/N5794)*1000),J5794/N5794))</f>
        <v>50000</v>
      </c>
      <c r="M5794" s="6" t="s">
        <v>31</v>
      </c>
      <c r="N5794" s="11">
        <v>8.9000000000000006E-4</v>
      </c>
      <c r="O5794" s="56" t="s">
        <v>1354</v>
      </c>
    </row>
    <row r="5795" spans="1:15" x14ac:dyDescent="0.3">
      <c r="A5795" s="9">
        <v>45918.576388888891</v>
      </c>
      <c r="B5795" s="2" t="s">
        <v>3</v>
      </c>
      <c r="C5795" s="2" t="s">
        <v>32</v>
      </c>
      <c r="D5795" s="2" t="s">
        <v>1712</v>
      </c>
      <c r="E5795" s="12" t="s">
        <v>162</v>
      </c>
      <c r="G5795" s="2" t="s">
        <v>250</v>
      </c>
      <c r="H5795" s="2" t="s">
        <v>37</v>
      </c>
      <c r="I5795" s="2" t="s">
        <v>364</v>
      </c>
      <c r="J5795" s="17">
        <v>120000</v>
      </c>
      <c r="K5795" s="3" t="s">
        <v>123</v>
      </c>
      <c r="L5795" s="30">
        <f>IF(M5795="1000 szt.",((J5795/N5795)/1000),IF(M5795="gram",((J5795/N5795)*1000),J5795/N5795))</f>
        <v>120000</v>
      </c>
      <c r="M5795" s="6" t="s">
        <v>19</v>
      </c>
      <c r="N5795" s="11">
        <v>1</v>
      </c>
      <c r="O5795" s="56" t="s">
        <v>1354</v>
      </c>
    </row>
    <row r="5796" spans="1:15" x14ac:dyDescent="0.3">
      <c r="A5796" s="9">
        <v>45919.465277777781</v>
      </c>
      <c r="B5796" s="2" t="s">
        <v>3</v>
      </c>
      <c r="C5796" s="2" t="s">
        <v>4</v>
      </c>
      <c r="D5796" s="2" t="s">
        <v>1709</v>
      </c>
      <c r="E5796" s="12" t="s">
        <v>60</v>
      </c>
      <c r="F5796" s="12" t="s">
        <v>1904</v>
      </c>
      <c r="G5796" s="2" t="s">
        <v>23</v>
      </c>
      <c r="H5796" s="2" t="s">
        <v>29</v>
      </c>
      <c r="I5796" s="2" t="s">
        <v>234</v>
      </c>
      <c r="J5796" s="17">
        <v>281.27999999999997</v>
      </c>
      <c r="K5796" s="3" t="s">
        <v>3476</v>
      </c>
      <c r="L5796" s="30">
        <f>IF(M5796="1000 szt.",((J5796/N5796)/1000),IF(M5796="gram",((J5796/N5796)*1000),J5796/N5796))</f>
        <v>0.87899999999999989</v>
      </c>
      <c r="M5796" s="6" t="s">
        <v>19</v>
      </c>
      <c r="N5796" s="11">
        <v>320</v>
      </c>
      <c r="O5796" s="56" t="s">
        <v>1354</v>
      </c>
    </row>
    <row r="5797" spans="1:15" x14ac:dyDescent="0.3">
      <c r="A5797" s="9">
        <v>45920.489583333336</v>
      </c>
      <c r="B5797" s="2" t="s">
        <v>3</v>
      </c>
      <c r="C5797" s="2" t="s">
        <v>4</v>
      </c>
      <c r="D5797" s="2" t="s">
        <v>1709</v>
      </c>
      <c r="E5797" s="12" t="s">
        <v>103</v>
      </c>
      <c r="F5797" s="12" t="s">
        <v>1897</v>
      </c>
      <c r="G5797" s="2" t="s">
        <v>23</v>
      </c>
      <c r="H5797" s="2" t="s">
        <v>17</v>
      </c>
      <c r="I5797" s="2" t="s">
        <v>18</v>
      </c>
      <c r="J5797" s="17">
        <v>2.5</v>
      </c>
      <c r="K5797" s="3" t="s">
        <v>3477</v>
      </c>
      <c r="L5797" s="30">
        <f>IF(M5797="1000 szt.",((J5797/N5797)/1000),IF(M5797="gram",((J5797/N5797)*1000),J5797/N5797))</f>
        <v>2.5</v>
      </c>
      <c r="M5797" s="6" t="s">
        <v>19</v>
      </c>
      <c r="N5797" s="11">
        <v>1</v>
      </c>
      <c r="O5797" s="56" t="s">
        <v>1354</v>
      </c>
    </row>
    <row r="5798" spans="1:15" x14ac:dyDescent="0.3">
      <c r="A5798" s="9">
        <v>45921.586805555555</v>
      </c>
      <c r="B5798" s="2" t="s">
        <v>3</v>
      </c>
      <c r="C5798" s="2" t="s">
        <v>4</v>
      </c>
      <c r="D5798" s="2" t="s">
        <v>1709</v>
      </c>
      <c r="E5798" s="12" t="s">
        <v>103</v>
      </c>
      <c r="F5798" s="12" t="s">
        <v>1897</v>
      </c>
      <c r="G5798" s="2" t="s">
        <v>23</v>
      </c>
      <c r="H5798" s="2" t="s">
        <v>17</v>
      </c>
      <c r="I5798" s="2" t="s">
        <v>18</v>
      </c>
      <c r="J5798" s="17">
        <v>2.5</v>
      </c>
      <c r="K5798" s="3" t="s">
        <v>3478</v>
      </c>
      <c r="L5798" s="30">
        <f>IF(M5798="1000 szt.",((J5798/N5798)/1000),IF(M5798="gram",((J5798/N5798)*1000),J5798/N5798))</f>
        <v>2.5</v>
      </c>
      <c r="M5798" s="6" t="s">
        <v>19</v>
      </c>
      <c r="N5798" s="11">
        <v>1</v>
      </c>
      <c r="O5798" s="56" t="s">
        <v>1354</v>
      </c>
    </row>
    <row r="5799" spans="1:15" x14ac:dyDescent="0.3">
      <c r="A5799" s="9">
        <v>45921.625</v>
      </c>
      <c r="B5799" s="2" t="s">
        <v>9</v>
      </c>
      <c r="C5799" s="2" t="s">
        <v>4</v>
      </c>
      <c r="D5799" s="2" t="s">
        <v>1713</v>
      </c>
      <c r="E5799" s="12" t="s">
        <v>3896</v>
      </c>
      <c r="F5799" s="12" t="s">
        <v>1697</v>
      </c>
      <c r="G5799" s="2" t="s">
        <v>16</v>
      </c>
      <c r="H5799" s="2" t="s">
        <v>17</v>
      </c>
      <c r="I5799" s="2" t="s">
        <v>18</v>
      </c>
      <c r="K5799" s="3" t="s">
        <v>3479</v>
      </c>
      <c r="L5799" s="30">
        <f>IF(M5799="1000 szt.",((J5799/N5799)/1000),IF(M5799="gram",((J5799/N5799)*1000),J5799/N5799))</f>
        <v>0</v>
      </c>
      <c r="M5799" s="6" t="s">
        <v>19</v>
      </c>
      <c r="N5799" s="11">
        <v>1</v>
      </c>
      <c r="O5799" s="56" t="s">
        <v>1354</v>
      </c>
    </row>
    <row r="5800" spans="1:15" x14ac:dyDescent="0.3">
      <c r="A5800" s="9">
        <v>45921.8125</v>
      </c>
      <c r="B5800" s="2" t="s">
        <v>9</v>
      </c>
      <c r="C5800" s="2" t="s">
        <v>4</v>
      </c>
      <c r="D5800" s="2" t="s">
        <v>1709</v>
      </c>
      <c r="E5800" s="12" t="s">
        <v>103</v>
      </c>
      <c r="F5800" s="12" t="s">
        <v>1897</v>
      </c>
      <c r="G5800" s="2" t="s">
        <v>23</v>
      </c>
      <c r="H5800" s="2" t="s">
        <v>11</v>
      </c>
      <c r="I5800" s="2" t="s">
        <v>11</v>
      </c>
      <c r="J5800" s="17">
        <v>10000</v>
      </c>
      <c r="K5800" s="3" t="s">
        <v>3480</v>
      </c>
      <c r="L5800" s="30">
        <f>IF(M5800="1000 szt.",((J5800/N5800)/1000),IF(M5800="gram",((J5800/N5800)*1000),J5800/N5800))</f>
        <v>3333.3333333333335</v>
      </c>
      <c r="M5800" s="6" t="s">
        <v>19</v>
      </c>
      <c r="N5800" s="11">
        <v>3</v>
      </c>
      <c r="O5800" s="56" t="s">
        <v>1354</v>
      </c>
    </row>
    <row r="5801" spans="1:15" x14ac:dyDescent="0.3">
      <c r="A5801" s="9">
        <v>45922.041666666664</v>
      </c>
      <c r="B5801" s="2" t="s">
        <v>3</v>
      </c>
      <c r="C5801" s="2" t="s">
        <v>4</v>
      </c>
      <c r="D5801" s="2" t="s">
        <v>1708</v>
      </c>
      <c r="E5801" s="12" t="s">
        <v>66</v>
      </c>
      <c r="F5801" s="12" t="s">
        <v>1900</v>
      </c>
      <c r="G5801" s="2" t="s">
        <v>23</v>
      </c>
      <c r="H5801" s="2" t="s">
        <v>7</v>
      </c>
      <c r="I5801" s="2" t="s">
        <v>7</v>
      </c>
      <c r="J5801" s="17">
        <v>175.74</v>
      </c>
      <c r="K5801" s="3" t="s">
        <v>1338</v>
      </c>
      <c r="L5801" s="30">
        <f>IF(M5801="1000 szt.",((J5801/N5801)/1000),IF(M5801="gram",((J5801/N5801)*1000),J5801/N5801))</f>
        <v>0.87870000000000004</v>
      </c>
      <c r="M5801" s="6" t="s">
        <v>19</v>
      </c>
      <c r="N5801" s="11">
        <v>200</v>
      </c>
      <c r="O5801" s="56" t="s">
        <v>1354</v>
      </c>
    </row>
    <row r="5802" spans="1:15" ht="28.8" x14ac:dyDescent="0.3">
      <c r="A5802" s="9">
        <v>45922.267361111109</v>
      </c>
      <c r="B5802" s="2" t="s">
        <v>3</v>
      </c>
      <c r="C5802" s="2" t="s">
        <v>4</v>
      </c>
      <c r="D5802" s="2" t="s">
        <v>1708</v>
      </c>
      <c r="E5802" s="12" t="s">
        <v>66</v>
      </c>
      <c r="F5802" s="12" t="s">
        <v>1930</v>
      </c>
      <c r="G5802" s="2" t="s">
        <v>23</v>
      </c>
      <c r="H5802" s="2" t="s">
        <v>7</v>
      </c>
      <c r="I5802" s="2" t="s">
        <v>7</v>
      </c>
      <c r="J5802" s="17">
        <v>48327.95</v>
      </c>
      <c r="K5802" s="3" t="s">
        <v>3481</v>
      </c>
      <c r="L5802" s="30">
        <f>IF(M5802="1000 szt.",((J5802/N5802)/1000),IF(M5802="gram",((J5802/N5802)*1000),J5802/N5802))</f>
        <v>0.87868999999999997</v>
      </c>
      <c r="M5802" s="6" t="s">
        <v>19</v>
      </c>
      <c r="N5802" s="11">
        <v>55000</v>
      </c>
      <c r="O5802" s="56" t="s">
        <v>1163</v>
      </c>
    </row>
    <row r="5803" spans="1:15" ht="20.399999999999999" x14ac:dyDescent="0.3">
      <c r="A5803" s="9">
        <v>45922.4375</v>
      </c>
      <c r="B5803" s="2" t="s">
        <v>9</v>
      </c>
      <c r="C5803" s="2" t="s">
        <v>4</v>
      </c>
      <c r="D5803" s="2" t="s">
        <v>1708</v>
      </c>
      <c r="E5803" s="12" t="s">
        <v>66</v>
      </c>
      <c r="F5803" s="12" t="s">
        <v>1900</v>
      </c>
      <c r="G5803" s="2" t="s">
        <v>23</v>
      </c>
      <c r="H5803" s="2" t="s">
        <v>37</v>
      </c>
      <c r="I5803" s="2" t="s">
        <v>38</v>
      </c>
      <c r="J5803" s="17">
        <v>100000</v>
      </c>
      <c r="K5803" s="3" t="s">
        <v>3482</v>
      </c>
      <c r="L5803" s="30">
        <f>IF(M5803="1000 szt.",((J5803/N5803)/1000),IF(M5803="gram",((J5803/N5803)*1000),J5803/N5803))</f>
        <v>100000</v>
      </c>
      <c r="M5803" s="6" t="s">
        <v>19</v>
      </c>
      <c r="N5803" s="11">
        <v>1</v>
      </c>
      <c r="O5803" s="56" t="s">
        <v>1354</v>
      </c>
    </row>
    <row r="5804" spans="1:15" x14ac:dyDescent="0.3">
      <c r="A5804" s="9">
        <v>45922.475694444445</v>
      </c>
      <c r="B5804" s="2" t="s">
        <v>3</v>
      </c>
      <c r="C5804" s="2" t="s">
        <v>4</v>
      </c>
      <c r="D5804" s="2" t="s">
        <v>1709</v>
      </c>
      <c r="E5804" s="12" t="s">
        <v>103</v>
      </c>
      <c r="F5804" s="12" t="s">
        <v>1897</v>
      </c>
      <c r="G5804" s="2" t="s">
        <v>23</v>
      </c>
      <c r="H5804" s="2" t="s">
        <v>17</v>
      </c>
      <c r="I5804" s="2" t="s">
        <v>18</v>
      </c>
      <c r="J5804" s="17">
        <v>2.5</v>
      </c>
      <c r="L5804" s="30">
        <f>IF(M5804="1000 szt.",((J5804/N5804)/1000),IF(M5804="gram",((J5804/N5804)*1000),J5804/N5804))</f>
        <v>2.5</v>
      </c>
      <c r="M5804" s="6" t="s">
        <v>19</v>
      </c>
      <c r="N5804" s="11">
        <v>1</v>
      </c>
      <c r="O5804" s="56" t="s">
        <v>1354</v>
      </c>
    </row>
    <row r="5805" spans="1:15" x14ac:dyDescent="0.3">
      <c r="A5805" s="9">
        <v>45922.416666666664</v>
      </c>
      <c r="B5805" s="2" t="s">
        <v>27</v>
      </c>
      <c r="C5805" s="2" t="s">
        <v>32</v>
      </c>
      <c r="D5805" s="2" t="s">
        <v>1709</v>
      </c>
      <c r="E5805" s="12" t="s">
        <v>103</v>
      </c>
      <c r="G5805" s="2" t="s">
        <v>23</v>
      </c>
      <c r="H5805" s="2" t="s">
        <v>7</v>
      </c>
      <c r="I5805" s="2" t="s">
        <v>7</v>
      </c>
      <c r="J5805" s="17">
        <v>52.72</v>
      </c>
      <c r="L5805" s="30">
        <f>IF(M5805="1000 szt.",((J5805/N5805)/1000),IF(M5805="gram",((J5805/N5805)*1000),J5805/N5805))</f>
        <v>0.8786666666666666</v>
      </c>
      <c r="M5805" s="6" t="s">
        <v>19</v>
      </c>
      <c r="N5805" s="11">
        <v>60</v>
      </c>
      <c r="O5805" s="56" t="s">
        <v>1354</v>
      </c>
    </row>
    <row r="5806" spans="1:15" x14ac:dyDescent="0.3">
      <c r="A5806" s="9">
        <v>45922.75</v>
      </c>
      <c r="B5806" s="2" t="s">
        <v>9</v>
      </c>
      <c r="C5806" s="2" t="s">
        <v>4</v>
      </c>
      <c r="D5806" s="2" t="s">
        <v>1709</v>
      </c>
      <c r="E5806" s="12" t="s">
        <v>60</v>
      </c>
      <c r="F5806" s="12" t="s">
        <v>1894</v>
      </c>
      <c r="G5806" s="2" t="s">
        <v>23</v>
      </c>
      <c r="H5806" s="2" t="s">
        <v>11</v>
      </c>
      <c r="I5806" s="2" t="s">
        <v>11</v>
      </c>
      <c r="J5806" s="17">
        <v>113950</v>
      </c>
      <c r="K5806" s="3" t="s">
        <v>3483</v>
      </c>
      <c r="L5806" s="30">
        <f>IF(M5806="1000 szt.",((J5806/N5806)/1000),IF(M5806="gram",((J5806/N5806)*1000),J5806/N5806))</f>
        <v>4.3</v>
      </c>
      <c r="M5806" s="6" t="s">
        <v>19</v>
      </c>
      <c r="N5806" s="11">
        <v>26500</v>
      </c>
      <c r="O5806" s="56" t="s">
        <v>1354</v>
      </c>
    </row>
    <row r="5807" spans="1:15" x14ac:dyDescent="0.3">
      <c r="A5807" s="9">
        <v>45922.75</v>
      </c>
      <c r="B5807" s="2" t="s">
        <v>9</v>
      </c>
      <c r="C5807" s="2" t="s">
        <v>4</v>
      </c>
      <c r="D5807" s="2" t="s">
        <v>1709</v>
      </c>
      <c r="E5807" s="12" t="s">
        <v>60</v>
      </c>
      <c r="F5807" s="12" t="s">
        <v>1894</v>
      </c>
      <c r="G5807" s="2" t="s">
        <v>23</v>
      </c>
      <c r="H5807" s="2" t="s">
        <v>11</v>
      </c>
      <c r="I5807" s="2" t="s">
        <v>11</v>
      </c>
      <c r="J5807" s="17">
        <v>25920</v>
      </c>
      <c r="L5807" s="30">
        <f>IF(M5807="1000 szt.",((J5807/N5807)/1000),IF(M5807="gram",((J5807/N5807)*1000),J5807/N5807))</f>
        <v>3.6</v>
      </c>
      <c r="M5807" s="6" t="s">
        <v>19</v>
      </c>
      <c r="N5807" s="11">
        <v>7200</v>
      </c>
      <c r="O5807" s="56" t="s">
        <v>1354</v>
      </c>
    </row>
    <row r="5808" spans="1:15" x14ac:dyDescent="0.3">
      <c r="A5808" s="9">
        <v>45923.395833333336</v>
      </c>
      <c r="B5808" s="2" t="s">
        <v>9</v>
      </c>
      <c r="C5808" s="2" t="s">
        <v>4</v>
      </c>
      <c r="D5808" s="2" t="s">
        <v>1709</v>
      </c>
      <c r="E5808" s="12" t="s">
        <v>103</v>
      </c>
      <c r="F5808" s="12" t="s">
        <v>1897</v>
      </c>
      <c r="G5808" s="2" t="s">
        <v>23</v>
      </c>
      <c r="H5808" s="2" t="s">
        <v>11</v>
      </c>
      <c r="I5808" s="2" t="s">
        <v>11</v>
      </c>
      <c r="J5808" s="17">
        <v>6000</v>
      </c>
      <c r="K5808" s="3" t="s">
        <v>3484</v>
      </c>
      <c r="L5808" s="30">
        <f>IF(M5808="1000 szt.",((J5808/N5808)/1000),IF(M5808="gram",((J5808/N5808)*1000),J5808/N5808))</f>
        <v>6000</v>
      </c>
      <c r="M5808" s="6" t="s">
        <v>19</v>
      </c>
      <c r="N5808" s="11">
        <v>1</v>
      </c>
      <c r="O5808" s="56" t="s">
        <v>1354</v>
      </c>
    </row>
    <row r="5809" spans="1:15" x14ac:dyDescent="0.3">
      <c r="A5809" s="9">
        <v>45923.458333333336</v>
      </c>
      <c r="B5809" s="2" t="s">
        <v>27</v>
      </c>
      <c r="C5809" s="2" t="s">
        <v>32</v>
      </c>
      <c r="D5809" s="2" t="s">
        <v>1708</v>
      </c>
      <c r="E5809" s="12" t="s">
        <v>163</v>
      </c>
      <c r="G5809" s="2" t="s">
        <v>23</v>
      </c>
      <c r="H5809" s="2" t="s">
        <v>10</v>
      </c>
      <c r="I5809" s="2" t="s">
        <v>35</v>
      </c>
      <c r="J5809" s="17">
        <v>7108.4</v>
      </c>
      <c r="L5809" s="30">
        <f>IF(M5809="1000 szt.",((J5809/N5809)/1000),IF(M5809="gram",((J5809/N5809)*1000),J5809/N5809))</f>
        <v>40000</v>
      </c>
      <c r="M5809" s="6" t="s">
        <v>31</v>
      </c>
      <c r="N5809" s="11">
        <v>0.17771000000000001</v>
      </c>
      <c r="O5809" s="56" t="s">
        <v>1166</v>
      </c>
    </row>
    <row r="5810" spans="1:15" ht="20.399999999999999" x14ac:dyDescent="0.3">
      <c r="A5810" s="9">
        <v>45923.458333333336</v>
      </c>
      <c r="B5810" s="2" t="s">
        <v>27</v>
      </c>
      <c r="C5810" s="2" t="s">
        <v>32</v>
      </c>
      <c r="D5810" s="2" t="s">
        <v>1708</v>
      </c>
      <c r="E5810" s="12" t="s">
        <v>163</v>
      </c>
      <c r="G5810" s="2" t="s">
        <v>23</v>
      </c>
      <c r="H5810" s="2" t="s">
        <v>10</v>
      </c>
      <c r="I5810" s="2" t="s">
        <v>11</v>
      </c>
      <c r="J5810" s="17">
        <v>1159.2</v>
      </c>
      <c r="K5810" s="3" t="s">
        <v>3485</v>
      </c>
      <c r="L5810" s="30">
        <f>IF(M5810="1000 szt.",((J5810/N5810)/1000),IF(M5810="gram",((J5810/N5810)*1000),J5810/N5810))</f>
        <v>60000</v>
      </c>
      <c r="M5810" s="6" t="s">
        <v>31</v>
      </c>
      <c r="N5810" s="11">
        <v>1.932E-2</v>
      </c>
      <c r="O5810" s="56" t="s">
        <v>1166</v>
      </c>
    </row>
    <row r="5811" spans="1:15" x14ac:dyDescent="0.3">
      <c r="A5811" s="9">
        <v>45924.274305555555</v>
      </c>
      <c r="B5811" s="2" t="s">
        <v>9</v>
      </c>
      <c r="C5811" s="2" t="s">
        <v>32</v>
      </c>
      <c r="D5811" s="2" t="s">
        <v>1710</v>
      </c>
      <c r="E5811" s="12" t="s">
        <v>167</v>
      </c>
      <c r="F5811" s="12" t="s">
        <v>1694</v>
      </c>
      <c r="G5811" s="2" t="s">
        <v>16</v>
      </c>
      <c r="H5811" s="2" t="s">
        <v>64</v>
      </c>
      <c r="I5811" s="2" t="s">
        <v>1940</v>
      </c>
      <c r="J5811" s="17">
        <v>120</v>
      </c>
      <c r="K5811" s="3" t="s">
        <v>65</v>
      </c>
      <c r="L5811" s="30">
        <f>IF(M5811="1000 szt.",((J5811/N5811)/1000),IF(M5811="gram",((J5811/N5811)*1000),J5811/N5811))</f>
        <v>120</v>
      </c>
      <c r="M5811" s="6" t="s">
        <v>19</v>
      </c>
      <c r="N5811" s="11">
        <v>1</v>
      </c>
      <c r="O5811" s="56" t="s">
        <v>1354</v>
      </c>
    </row>
    <row r="5812" spans="1:15" x14ac:dyDescent="0.3">
      <c r="A5812" s="9">
        <v>45924.524305555555</v>
      </c>
      <c r="B5812" s="2" t="s">
        <v>3</v>
      </c>
      <c r="C5812" s="2" t="s">
        <v>4</v>
      </c>
      <c r="D5812" s="2" t="s">
        <v>1708</v>
      </c>
      <c r="E5812" s="12" t="s">
        <v>22</v>
      </c>
      <c r="F5812" s="12" t="s">
        <v>1899</v>
      </c>
      <c r="G5812" s="2" t="s">
        <v>23</v>
      </c>
      <c r="H5812" s="2" t="s">
        <v>64</v>
      </c>
      <c r="I5812" s="2" t="s">
        <v>343</v>
      </c>
      <c r="J5812" s="17">
        <v>50</v>
      </c>
      <c r="L5812" s="30">
        <f>IF(M5812="1000 szt.",((J5812/N5812)/1000),IF(M5812="gram",((J5812/N5812)*1000),J5812/N5812))</f>
        <v>50</v>
      </c>
      <c r="M5812" s="6" t="s">
        <v>19</v>
      </c>
      <c r="N5812" s="11">
        <v>1</v>
      </c>
      <c r="O5812" s="56" t="s">
        <v>1354</v>
      </c>
    </row>
    <row r="5813" spans="1:15" x14ac:dyDescent="0.3">
      <c r="A5813" s="9">
        <v>45924.597222222219</v>
      </c>
      <c r="B5813" s="2" t="s">
        <v>27</v>
      </c>
      <c r="C5813" s="2" t="s">
        <v>32</v>
      </c>
      <c r="D5813" s="2" t="s">
        <v>1711</v>
      </c>
      <c r="E5813" s="12" t="s">
        <v>5</v>
      </c>
      <c r="G5813" s="2" t="s">
        <v>6</v>
      </c>
      <c r="H5813" s="2" t="s">
        <v>7</v>
      </c>
      <c r="I5813" s="2" t="s">
        <v>7</v>
      </c>
      <c r="J5813" s="17">
        <v>185684.77</v>
      </c>
      <c r="L5813" s="30">
        <f>IF(M5813="1000 szt.",((J5813/N5813)/1000),IF(M5813="gram",((J5813/N5813)*1000),J5813/N5813))</f>
        <v>0.87868999621427213</v>
      </c>
      <c r="M5813" s="6" t="s">
        <v>19</v>
      </c>
      <c r="N5813" s="11">
        <v>211320</v>
      </c>
      <c r="O5813" s="56" t="s">
        <v>1354</v>
      </c>
    </row>
    <row r="5814" spans="1:15" x14ac:dyDescent="0.3">
      <c r="A5814" s="9">
        <v>45924.925694444442</v>
      </c>
      <c r="B5814" s="2" t="s">
        <v>9</v>
      </c>
      <c r="C5814" s="2" t="s">
        <v>4</v>
      </c>
      <c r="D5814" s="2" t="s">
        <v>1711</v>
      </c>
      <c r="E5814" s="12" t="s">
        <v>13</v>
      </c>
      <c r="F5814" s="12" t="s">
        <v>1902</v>
      </c>
      <c r="G5814" s="2" t="s">
        <v>6</v>
      </c>
      <c r="H5814" s="2" t="s">
        <v>37</v>
      </c>
      <c r="I5814" s="2" t="s">
        <v>38</v>
      </c>
      <c r="J5814" s="17">
        <v>250000</v>
      </c>
      <c r="K5814" s="3" t="s">
        <v>3486</v>
      </c>
      <c r="L5814" s="30">
        <f>IF(M5814="1000 szt.",((J5814/N5814)/1000),IF(M5814="gram",((J5814/N5814)*1000),J5814/N5814))</f>
        <v>250000</v>
      </c>
      <c r="M5814" s="6" t="s">
        <v>19</v>
      </c>
      <c r="N5814" s="11">
        <v>1</v>
      </c>
      <c r="O5814" s="56" t="s">
        <v>1354</v>
      </c>
    </row>
    <row r="5815" spans="1:15" x14ac:dyDescent="0.3">
      <c r="A5815" s="9">
        <v>45924.944444444445</v>
      </c>
      <c r="B5815" s="2" t="s">
        <v>27</v>
      </c>
      <c r="C5815" s="2" t="s">
        <v>28</v>
      </c>
      <c r="D5815" s="2" t="s">
        <v>1708</v>
      </c>
      <c r="E5815" s="12" t="s">
        <v>66</v>
      </c>
      <c r="G5815" s="2" t="s">
        <v>27</v>
      </c>
      <c r="H5815" s="2" t="s">
        <v>37</v>
      </c>
      <c r="I5815" s="2" t="s">
        <v>38</v>
      </c>
      <c r="J5815" s="17">
        <v>300000</v>
      </c>
      <c r="K5815" s="3" t="s">
        <v>3487</v>
      </c>
      <c r="L5815" s="30">
        <f>IF(M5815="1000 szt.",((J5815/N5815)/1000),IF(M5815="gram",((J5815/N5815)*1000),J5815/N5815))</f>
        <v>300000</v>
      </c>
      <c r="M5815" s="6" t="s">
        <v>19</v>
      </c>
      <c r="N5815" s="11">
        <v>1</v>
      </c>
      <c r="O5815" s="56" t="s">
        <v>1166</v>
      </c>
    </row>
    <row r="5816" spans="1:15" x14ac:dyDescent="0.3">
      <c r="A5816" s="9">
        <v>45925.263888888891</v>
      </c>
      <c r="B5816" s="2" t="s">
        <v>3</v>
      </c>
      <c r="C5816" s="2" t="s">
        <v>4</v>
      </c>
      <c r="D5816" s="2" t="s">
        <v>1708</v>
      </c>
      <c r="E5816" s="12" t="s">
        <v>71</v>
      </c>
      <c r="F5816" s="12" t="s">
        <v>1898</v>
      </c>
      <c r="G5816" s="2" t="s">
        <v>23</v>
      </c>
      <c r="H5816" s="2" t="s">
        <v>17</v>
      </c>
      <c r="I5816" s="2" t="s">
        <v>18</v>
      </c>
      <c r="K5816" s="3" t="s">
        <v>3488</v>
      </c>
      <c r="L5816" s="30">
        <f>IF(M5816="1000 szt.",((J5816/N5816)/1000),IF(M5816="gram",((J5816/N5816)*1000),J5816/N5816))</f>
        <v>0</v>
      </c>
      <c r="M5816" s="6" t="s">
        <v>19</v>
      </c>
      <c r="N5816" s="11">
        <v>1</v>
      </c>
      <c r="O5816" s="56" t="s">
        <v>1163</v>
      </c>
    </row>
    <row r="5817" spans="1:15" x14ac:dyDescent="0.3">
      <c r="A5817" s="9">
        <v>45925.4375</v>
      </c>
      <c r="B5817" s="2" t="s">
        <v>9</v>
      </c>
      <c r="C5817" s="2" t="s">
        <v>32</v>
      </c>
      <c r="D5817" s="2" t="s">
        <v>1710</v>
      </c>
      <c r="E5817" s="12" t="s">
        <v>167</v>
      </c>
      <c r="G5817" s="2" t="s">
        <v>16</v>
      </c>
      <c r="H5817" s="2" t="s">
        <v>64</v>
      </c>
      <c r="I5817" s="2" t="s">
        <v>1940</v>
      </c>
      <c r="J5817" s="17">
        <v>60</v>
      </c>
      <c r="K5817" s="3" t="s">
        <v>1377</v>
      </c>
      <c r="L5817" s="30">
        <f>IF(M5817="1000 szt.",((J5817/N5817)/1000),IF(M5817="gram",((J5817/N5817)*1000),J5817/N5817))</f>
        <v>60</v>
      </c>
      <c r="M5817" s="6" t="s">
        <v>19</v>
      </c>
      <c r="N5817" s="11">
        <v>1</v>
      </c>
      <c r="O5817" s="56" t="s">
        <v>1354</v>
      </c>
    </row>
    <row r="5818" spans="1:15" ht="20.399999999999999" x14ac:dyDescent="0.3">
      <c r="A5818" s="9">
        <v>45925.411805555559</v>
      </c>
      <c r="B5818" s="2" t="s">
        <v>9</v>
      </c>
      <c r="C5818" s="2" t="s">
        <v>4</v>
      </c>
      <c r="D5818" s="2" t="s">
        <v>1709</v>
      </c>
      <c r="E5818" s="12" t="s">
        <v>60</v>
      </c>
      <c r="F5818" s="12" t="s">
        <v>1894</v>
      </c>
      <c r="G5818" s="2" t="s">
        <v>23</v>
      </c>
      <c r="H5818" s="2" t="s">
        <v>37</v>
      </c>
      <c r="I5818" s="2" t="s">
        <v>38</v>
      </c>
      <c r="J5818" s="17">
        <v>85000</v>
      </c>
      <c r="K5818" s="3" t="s">
        <v>3489</v>
      </c>
      <c r="L5818" s="30">
        <f>IF(M5818="1000 szt.",((J5818/N5818)/1000),IF(M5818="gram",((J5818/N5818)*1000),J5818/N5818))</f>
        <v>85000</v>
      </c>
      <c r="M5818" s="6" t="s">
        <v>19</v>
      </c>
      <c r="N5818" s="11">
        <v>1</v>
      </c>
      <c r="O5818" s="56" t="s">
        <v>1354</v>
      </c>
    </row>
    <row r="5819" spans="1:15" x14ac:dyDescent="0.3">
      <c r="A5819" s="9">
        <v>45925.611111111109</v>
      </c>
      <c r="B5819" s="2" t="s">
        <v>3</v>
      </c>
      <c r="C5819" s="2" t="s">
        <v>4</v>
      </c>
      <c r="D5819" s="2" t="s">
        <v>1708</v>
      </c>
      <c r="E5819" s="12" t="s">
        <v>25</v>
      </c>
      <c r="F5819" s="12" t="s">
        <v>1896</v>
      </c>
      <c r="G5819" s="2" t="s">
        <v>26</v>
      </c>
      <c r="H5819" s="2" t="s">
        <v>29</v>
      </c>
      <c r="I5819" s="2" t="s">
        <v>29</v>
      </c>
      <c r="J5819" s="17">
        <v>879</v>
      </c>
      <c r="K5819" s="3" t="s">
        <v>3490</v>
      </c>
      <c r="L5819" s="30">
        <f>IF(M5819="1000 szt.",((J5819/N5819)/1000),IF(M5819="gram",((J5819/N5819)*1000),J5819/N5819))</f>
        <v>879</v>
      </c>
      <c r="M5819" s="6" t="s">
        <v>31</v>
      </c>
      <c r="N5819" s="11">
        <v>1</v>
      </c>
      <c r="O5819" s="56" t="s">
        <v>1354</v>
      </c>
    </row>
    <row r="5820" spans="1:15" x14ac:dyDescent="0.3">
      <c r="A5820" s="9">
        <v>45925.635416666664</v>
      </c>
      <c r="B5820" s="2" t="s">
        <v>3</v>
      </c>
      <c r="C5820" s="2" t="s">
        <v>4</v>
      </c>
      <c r="D5820" s="2" t="s">
        <v>1714</v>
      </c>
      <c r="E5820" s="12" t="s">
        <v>33</v>
      </c>
      <c r="F5820" s="12" t="s">
        <v>1924</v>
      </c>
      <c r="G5820" s="2" t="s">
        <v>34</v>
      </c>
      <c r="H5820" s="2" t="s">
        <v>37</v>
      </c>
      <c r="I5820" s="2" t="s">
        <v>38</v>
      </c>
      <c r="J5820" s="17">
        <v>100000</v>
      </c>
      <c r="K5820" s="3" t="s">
        <v>3491</v>
      </c>
      <c r="L5820" s="30">
        <f>IF(M5820="1000 szt.",((J5820/N5820)/1000),IF(M5820="gram",((J5820/N5820)*1000),J5820/N5820))</f>
        <v>100000</v>
      </c>
      <c r="M5820" s="6" t="s">
        <v>19</v>
      </c>
      <c r="N5820" s="11">
        <v>1</v>
      </c>
      <c r="O5820" s="56" t="s">
        <v>1354</v>
      </c>
    </row>
    <row r="5821" spans="1:15" x14ac:dyDescent="0.3">
      <c r="A5821" s="9">
        <v>45926.055555555555</v>
      </c>
      <c r="B5821" s="2" t="s">
        <v>3</v>
      </c>
      <c r="C5821" s="2" t="s">
        <v>4</v>
      </c>
      <c r="D5821" s="2" t="s">
        <v>1709</v>
      </c>
      <c r="E5821" s="12" t="s">
        <v>138</v>
      </c>
      <c r="F5821" s="12" t="s">
        <v>1905</v>
      </c>
      <c r="G5821" s="2" t="s">
        <v>23</v>
      </c>
      <c r="H5821" s="2" t="s">
        <v>17</v>
      </c>
      <c r="I5821" s="2" t="s">
        <v>18</v>
      </c>
      <c r="J5821" s="17">
        <v>28</v>
      </c>
      <c r="L5821" s="30">
        <f>IF(M5821="1000 szt.",((J5821/N5821)/1000),IF(M5821="gram",((J5821/N5821)*1000),J5821/N5821))</f>
        <v>14</v>
      </c>
      <c r="M5821" s="6" t="s">
        <v>19</v>
      </c>
      <c r="N5821" s="11">
        <v>2</v>
      </c>
      <c r="O5821" s="56" t="s">
        <v>1354</v>
      </c>
    </row>
    <row r="5822" spans="1:15" x14ac:dyDescent="0.3">
      <c r="A5822" s="9">
        <v>45926.055555555555</v>
      </c>
      <c r="B5822" s="2" t="s">
        <v>3</v>
      </c>
      <c r="C5822" s="2" t="s">
        <v>4</v>
      </c>
      <c r="D5822" s="2" t="s">
        <v>1709</v>
      </c>
      <c r="E5822" s="12" t="s">
        <v>138</v>
      </c>
      <c r="F5822" s="12" t="s">
        <v>1905</v>
      </c>
      <c r="G5822" s="2" t="s">
        <v>23</v>
      </c>
      <c r="H5822" s="2" t="s">
        <v>17</v>
      </c>
      <c r="I5822" s="2" t="s">
        <v>18</v>
      </c>
      <c r="J5822" s="17">
        <v>14</v>
      </c>
      <c r="L5822" s="30">
        <f>IF(M5822="1000 szt.",((J5822/N5822)/1000),IF(M5822="gram",((J5822/N5822)*1000),J5822/N5822))</f>
        <v>14</v>
      </c>
      <c r="M5822" s="6" t="s">
        <v>19</v>
      </c>
      <c r="N5822" s="11">
        <v>1</v>
      </c>
      <c r="O5822" s="56" t="s">
        <v>1354</v>
      </c>
    </row>
    <row r="5823" spans="1:15" x14ac:dyDescent="0.3">
      <c r="A5823" s="9">
        <v>45925.975694444445</v>
      </c>
      <c r="B5823" s="2" t="s">
        <v>27</v>
      </c>
      <c r="C5823" s="2" t="s">
        <v>32</v>
      </c>
      <c r="D5823" s="2" t="s">
        <v>1716</v>
      </c>
      <c r="E5823" s="12" t="s">
        <v>1494</v>
      </c>
      <c r="G5823" s="2" t="s">
        <v>26</v>
      </c>
      <c r="H5823" s="2" t="s">
        <v>7</v>
      </c>
      <c r="I5823" s="2" t="s">
        <v>7</v>
      </c>
      <c r="J5823" s="17">
        <v>17573.8</v>
      </c>
      <c r="K5823" s="3" t="s">
        <v>3225</v>
      </c>
      <c r="L5823" s="30">
        <f>IF(M5823="1000 szt.",((J5823/N5823)/1000),IF(M5823="gram",((J5823/N5823)*1000),J5823/N5823))</f>
        <v>0.87868999999999997</v>
      </c>
      <c r="M5823" s="6" t="s">
        <v>19</v>
      </c>
      <c r="N5823" s="11">
        <v>20000</v>
      </c>
      <c r="O5823" s="56" t="s">
        <v>1354</v>
      </c>
    </row>
    <row r="5824" spans="1:15" x14ac:dyDescent="0.3">
      <c r="A5824" s="9">
        <v>45925.975694444445</v>
      </c>
      <c r="B5824" s="2" t="s">
        <v>27</v>
      </c>
      <c r="C5824" s="2" t="s">
        <v>32</v>
      </c>
      <c r="D5824" s="2" t="s">
        <v>1716</v>
      </c>
      <c r="E5824" s="12" t="s">
        <v>1494</v>
      </c>
      <c r="G5824" s="2" t="s">
        <v>26</v>
      </c>
      <c r="H5824" s="2" t="s">
        <v>7</v>
      </c>
      <c r="I5824" s="2" t="s">
        <v>7</v>
      </c>
      <c r="J5824" s="17">
        <v>8786.9</v>
      </c>
      <c r="K5824" s="3" t="s">
        <v>1330</v>
      </c>
      <c r="L5824" s="30">
        <f>IF(M5824="1000 szt.",((J5824/N5824)/1000),IF(M5824="gram",((J5824/N5824)*1000),J5824/N5824))</f>
        <v>0.87868999999999997</v>
      </c>
      <c r="M5824" s="6" t="s">
        <v>19</v>
      </c>
      <c r="N5824" s="11">
        <v>10000</v>
      </c>
      <c r="O5824" s="56" t="s">
        <v>1354</v>
      </c>
    </row>
    <row r="5825" spans="1:15" x14ac:dyDescent="0.3">
      <c r="A5825" s="9">
        <v>45926.135416666664</v>
      </c>
      <c r="B5825" s="2" t="s">
        <v>27</v>
      </c>
      <c r="C5825" s="2" t="s">
        <v>32</v>
      </c>
      <c r="D5825" s="2" t="s">
        <v>1708</v>
      </c>
      <c r="E5825" s="12" t="s">
        <v>174</v>
      </c>
      <c r="G5825" s="2" t="s">
        <v>26</v>
      </c>
      <c r="H5825" s="2" t="s">
        <v>7</v>
      </c>
      <c r="I5825" s="2" t="s">
        <v>7</v>
      </c>
      <c r="J5825" s="17">
        <v>26360.7</v>
      </c>
      <c r="K5825" s="3" t="s">
        <v>2257</v>
      </c>
      <c r="L5825" s="30">
        <f>IF(M5825="1000 szt.",((J5825/N5825)/1000),IF(M5825="gram",((J5825/N5825)*1000),J5825/N5825))</f>
        <v>0.87868999999999997</v>
      </c>
      <c r="M5825" s="6" t="s">
        <v>19</v>
      </c>
      <c r="N5825" s="11">
        <v>30000</v>
      </c>
      <c r="O5825" s="56" t="s">
        <v>1354</v>
      </c>
    </row>
    <row r="5826" spans="1:15" x14ac:dyDescent="0.3">
      <c r="A5826" s="9">
        <v>45926.156944444447</v>
      </c>
      <c r="B5826" s="2" t="s">
        <v>27</v>
      </c>
      <c r="C5826" s="2" t="s">
        <v>32</v>
      </c>
      <c r="D5826" s="2" t="s">
        <v>1708</v>
      </c>
      <c r="E5826" s="12" t="s">
        <v>1915</v>
      </c>
      <c r="G5826" s="2" t="s">
        <v>26</v>
      </c>
      <c r="H5826" s="2" t="s">
        <v>7</v>
      </c>
      <c r="I5826" s="2" t="s">
        <v>7</v>
      </c>
      <c r="J5826" s="17">
        <v>24005.81</v>
      </c>
      <c r="K5826" s="3" t="s">
        <v>3492</v>
      </c>
      <c r="L5826" s="30">
        <f>IF(M5826="1000 szt.",((J5826/N5826)/1000),IF(M5826="gram",((J5826/N5826)*1000),J5826/N5826))</f>
        <v>0.87868997071742316</v>
      </c>
      <c r="M5826" s="6" t="s">
        <v>19</v>
      </c>
      <c r="N5826" s="11">
        <v>27320</v>
      </c>
      <c r="O5826" s="56" t="s">
        <v>1354</v>
      </c>
    </row>
    <row r="5827" spans="1:15" ht="20.399999999999999" x14ac:dyDescent="0.3">
      <c r="A5827" s="9">
        <v>45926.5</v>
      </c>
      <c r="B5827" s="2" t="s">
        <v>9</v>
      </c>
      <c r="C5827" s="2" t="s">
        <v>4</v>
      </c>
      <c r="D5827" s="2" t="s">
        <v>1708</v>
      </c>
      <c r="E5827" s="12" t="s">
        <v>66</v>
      </c>
      <c r="F5827" s="12" t="s">
        <v>1900</v>
      </c>
      <c r="G5827" s="2" t="s">
        <v>23</v>
      </c>
      <c r="H5827" s="2" t="s">
        <v>11</v>
      </c>
      <c r="I5827" s="2" t="s">
        <v>126</v>
      </c>
      <c r="J5827" s="17">
        <v>20000</v>
      </c>
      <c r="K5827" s="3" t="s">
        <v>3493</v>
      </c>
      <c r="L5827" s="30">
        <f>IF(M5827="1000 szt.",((J5827/N5827)/1000),IF(M5827="gram",((J5827/N5827)*1000),J5827/N5827))</f>
        <v>20000</v>
      </c>
      <c r="M5827" s="6" t="s">
        <v>19</v>
      </c>
      <c r="N5827" s="11">
        <v>1</v>
      </c>
      <c r="O5827" s="56" t="s">
        <v>1354</v>
      </c>
    </row>
    <row r="5828" spans="1:15" x14ac:dyDescent="0.3">
      <c r="A5828" s="9">
        <v>45925.145833333336</v>
      </c>
      <c r="B5828" s="2" t="s">
        <v>3</v>
      </c>
      <c r="C5828" s="2" t="s">
        <v>4</v>
      </c>
      <c r="D5828" s="2" t="s">
        <v>1708</v>
      </c>
      <c r="E5828" s="12" t="s">
        <v>25</v>
      </c>
      <c r="F5828" s="12" t="s">
        <v>1901</v>
      </c>
      <c r="G5828" s="2" t="s">
        <v>26</v>
      </c>
      <c r="H5828" s="2" t="s">
        <v>37</v>
      </c>
      <c r="I5828" s="2" t="s">
        <v>364</v>
      </c>
      <c r="J5828" s="17">
        <v>30000</v>
      </c>
      <c r="K5828" s="3" t="s">
        <v>3494</v>
      </c>
      <c r="L5828" s="30">
        <f>IF(M5828="1000 szt.",((J5828/N5828)/1000),IF(M5828="gram",((J5828/N5828)*1000),J5828/N5828))</f>
        <v>30000</v>
      </c>
      <c r="M5828" s="6" t="s">
        <v>19</v>
      </c>
      <c r="N5828" s="11">
        <v>1</v>
      </c>
      <c r="O5828" s="56" t="s">
        <v>1354</v>
      </c>
    </row>
    <row r="5829" spans="1:15" x14ac:dyDescent="0.3">
      <c r="A5829" s="9">
        <v>45926.417361111111</v>
      </c>
      <c r="B5829" s="2" t="s">
        <v>27</v>
      </c>
      <c r="C5829" s="2" t="s">
        <v>32</v>
      </c>
      <c r="D5829" s="2" t="s">
        <v>1709</v>
      </c>
      <c r="E5829" s="12" t="s">
        <v>103</v>
      </c>
      <c r="G5829" s="2" t="s">
        <v>23</v>
      </c>
      <c r="H5829" s="2" t="s">
        <v>7</v>
      </c>
      <c r="I5829" s="2" t="s">
        <v>7</v>
      </c>
      <c r="J5829" s="17">
        <v>105.44</v>
      </c>
      <c r="K5829" s="3" t="s">
        <v>3495</v>
      </c>
      <c r="L5829" s="30">
        <f>IF(M5829="1000 szt.",((J5829/N5829)/1000),IF(M5829="gram",((J5829/N5829)*1000),J5829/N5829))</f>
        <v>0.8786666666666666</v>
      </c>
      <c r="M5829" s="6" t="s">
        <v>19</v>
      </c>
      <c r="N5829" s="11">
        <v>120</v>
      </c>
      <c r="O5829" s="56" t="s">
        <v>1354</v>
      </c>
    </row>
    <row r="5830" spans="1:15" x14ac:dyDescent="0.3">
      <c r="A5830" s="9">
        <v>45926.094444444447</v>
      </c>
      <c r="B5830" s="2" t="s">
        <v>27</v>
      </c>
      <c r="C5830" s="2" t="s">
        <v>28</v>
      </c>
      <c r="D5830" s="2" t="s">
        <v>1716</v>
      </c>
      <c r="E5830" s="12" t="s">
        <v>59</v>
      </c>
      <c r="G5830" s="2" t="s">
        <v>27</v>
      </c>
      <c r="H5830" s="2" t="s">
        <v>7</v>
      </c>
      <c r="I5830" s="2" t="s">
        <v>7</v>
      </c>
      <c r="J5830" s="17">
        <v>17573.8</v>
      </c>
      <c r="K5830" s="3" t="s">
        <v>892</v>
      </c>
      <c r="L5830" s="30">
        <f>IF(M5830="1000 szt.",((J5830/N5830)/1000),IF(M5830="gram",((J5830/N5830)*1000),J5830/N5830))</f>
        <v>0.87868999999999997</v>
      </c>
      <c r="M5830" s="6" t="s">
        <v>19</v>
      </c>
      <c r="N5830" s="11">
        <v>20000</v>
      </c>
      <c r="O5830" s="56" t="s">
        <v>1354</v>
      </c>
    </row>
    <row r="5831" spans="1:15" x14ac:dyDescent="0.3">
      <c r="A5831" s="9">
        <v>45926.094444444447</v>
      </c>
      <c r="B5831" s="2" t="s">
        <v>27</v>
      </c>
      <c r="C5831" s="2" t="s">
        <v>28</v>
      </c>
      <c r="D5831" s="2" t="s">
        <v>1716</v>
      </c>
      <c r="E5831" s="12" t="s">
        <v>59</v>
      </c>
      <c r="G5831" s="2" t="s">
        <v>27</v>
      </c>
      <c r="H5831" s="2" t="s">
        <v>7</v>
      </c>
      <c r="I5831" s="2" t="s">
        <v>7</v>
      </c>
      <c r="J5831" s="17">
        <v>8786.9</v>
      </c>
      <c r="K5831" s="3" t="s">
        <v>891</v>
      </c>
      <c r="L5831" s="30">
        <f>IF(M5831="1000 szt.",((J5831/N5831)/1000),IF(M5831="gram",((J5831/N5831)*1000),J5831/N5831))</f>
        <v>0.87868999999999997</v>
      </c>
      <c r="M5831" s="6" t="s">
        <v>19</v>
      </c>
      <c r="N5831" s="11">
        <v>10000</v>
      </c>
      <c r="O5831" s="56" t="s">
        <v>1354</v>
      </c>
    </row>
    <row r="5832" spans="1:15" x14ac:dyDescent="0.3">
      <c r="A5832" s="9">
        <v>45926.104166666664</v>
      </c>
      <c r="B5832" s="2" t="s">
        <v>27</v>
      </c>
      <c r="C5832" s="2" t="s">
        <v>32</v>
      </c>
      <c r="D5832" s="2" t="s">
        <v>1716</v>
      </c>
      <c r="E5832" s="12" t="s">
        <v>59</v>
      </c>
      <c r="G5832" s="2" t="s">
        <v>26</v>
      </c>
      <c r="H5832" s="2" t="s">
        <v>7</v>
      </c>
      <c r="I5832" s="2" t="s">
        <v>7</v>
      </c>
      <c r="J5832" s="17">
        <v>26360.7</v>
      </c>
      <c r="K5832" s="3" t="s">
        <v>891</v>
      </c>
      <c r="L5832" s="30">
        <f>IF(M5832="1000 szt.",((J5832/N5832)/1000),IF(M5832="gram",((J5832/N5832)*1000),J5832/N5832))</f>
        <v>0.87868999999999997</v>
      </c>
      <c r="M5832" s="6" t="s">
        <v>19</v>
      </c>
      <c r="N5832" s="11">
        <v>30000</v>
      </c>
      <c r="O5832" s="56" t="s">
        <v>1354</v>
      </c>
    </row>
    <row r="5833" spans="1:15" x14ac:dyDescent="0.3">
      <c r="A5833" s="9">
        <v>45927.017361111109</v>
      </c>
      <c r="B5833" s="2" t="s">
        <v>3</v>
      </c>
      <c r="C5833" s="2" t="s">
        <v>4</v>
      </c>
      <c r="D5833" s="2" t="s">
        <v>1708</v>
      </c>
      <c r="E5833" s="12" t="s">
        <v>71</v>
      </c>
      <c r="F5833" s="12" t="s">
        <v>1898</v>
      </c>
      <c r="G5833" s="2" t="s">
        <v>23</v>
      </c>
      <c r="H5833" s="2" t="s">
        <v>7</v>
      </c>
      <c r="I5833" s="2" t="s">
        <v>7</v>
      </c>
      <c r="J5833" s="17">
        <v>86.11</v>
      </c>
      <c r="K5833" s="3" t="s">
        <v>3496</v>
      </c>
      <c r="L5833" s="30">
        <f>IF(M5833="1000 szt.",((J5833/N5833)/1000),IF(M5833="gram",((J5833/N5833)*1000),J5833/N5833))</f>
        <v>0.87867346938775515</v>
      </c>
      <c r="M5833" s="6" t="s">
        <v>19</v>
      </c>
      <c r="N5833" s="11">
        <v>98</v>
      </c>
      <c r="O5833" s="56" t="s">
        <v>1354</v>
      </c>
    </row>
    <row r="5834" spans="1:15" x14ac:dyDescent="0.3">
      <c r="A5834" s="9">
        <v>45927.027083333334</v>
      </c>
      <c r="B5834" s="2" t="s">
        <v>3</v>
      </c>
      <c r="C5834" s="2" t="s">
        <v>4</v>
      </c>
      <c r="D5834" s="2" t="s">
        <v>1708</v>
      </c>
      <c r="E5834" s="12" t="s">
        <v>71</v>
      </c>
      <c r="F5834" s="12" t="s">
        <v>1898</v>
      </c>
      <c r="G5834" s="2" t="s">
        <v>23</v>
      </c>
      <c r="H5834" s="2" t="s">
        <v>7</v>
      </c>
      <c r="I5834" s="2" t="s">
        <v>7</v>
      </c>
      <c r="J5834" s="17">
        <v>94.9</v>
      </c>
      <c r="K5834" s="3" t="s">
        <v>3497</v>
      </c>
      <c r="L5834" s="30">
        <f>IF(M5834="1000 szt.",((J5834/N5834)/1000),IF(M5834="gram",((J5834/N5834)*1000),J5834/N5834))</f>
        <v>0.87870370370370376</v>
      </c>
      <c r="M5834" s="6" t="s">
        <v>19</v>
      </c>
      <c r="N5834" s="11">
        <v>108</v>
      </c>
      <c r="O5834" s="56" t="s">
        <v>1354</v>
      </c>
    </row>
    <row r="5835" spans="1:15" x14ac:dyDescent="0.3">
      <c r="A5835" s="9">
        <v>45927.020833333336</v>
      </c>
      <c r="B5835" s="2" t="s">
        <v>27</v>
      </c>
      <c r="C5835" s="2" t="s">
        <v>32</v>
      </c>
      <c r="D5835" s="2" t="s">
        <v>1708</v>
      </c>
      <c r="E5835" s="12" t="s">
        <v>174</v>
      </c>
      <c r="G5835" s="2" t="s">
        <v>26</v>
      </c>
      <c r="H5835" s="2" t="s">
        <v>7</v>
      </c>
      <c r="I5835" s="2" t="s">
        <v>7</v>
      </c>
      <c r="J5835" s="17">
        <v>52721.4</v>
      </c>
      <c r="K5835" s="3" t="s">
        <v>3498</v>
      </c>
      <c r="L5835" s="30">
        <f>IF(M5835="1000 szt.",((J5835/N5835)/1000),IF(M5835="gram",((J5835/N5835)*1000),J5835/N5835))</f>
        <v>0.87868999999999997</v>
      </c>
      <c r="M5835" s="6" t="s">
        <v>19</v>
      </c>
      <c r="N5835" s="11">
        <v>60000</v>
      </c>
      <c r="O5835" s="56" t="s">
        <v>1354</v>
      </c>
    </row>
    <row r="5836" spans="1:15" x14ac:dyDescent="0.3">
      <c r="A5836" s="9">
        <v>45927.263888888891</v>
      </c>
      <c r="B5836" s="2" t="s">
        <v>27</v>
      </c>
      <c r="C5836" s="2" t="s">
        <v>28</v>
      </c>
      <c r="D5836" s="2" t="s">
        <v>1716</v>
      </c>
      <c r="E5836" s="12" t="s">
        <v>59</v>
      </c>
      <c r="G5836" s="2" t="s">
        <v>27</v>
      </c>
      <c r="H5836" s="2" t="s">
        <v>7</v>
      </c>
      <c r="I5836" s="2" t="s">
        <v>7</v>
      </c>
      <c r="J5836" s="17">
        <v>26360.7</v>
      </c>
      <c r="K5836" s="3" t="s">
        <v>1308</v>
      </c>
      <c r="L5836" s="30">
        <f>IF(M5836="1000 szt.",((J5836/N5836)/1000),IF(M5836="gram",((J5836/N5836)*1000),J5836/N5836))</f>
        <v>0.87868999999999997</v>
      </c>
      <c r="M5836" s="6" t="s">
        <v>19</v>
      </c>
      <c r="N5836" s="11">
        <v>30000</v>
      </c>
      <c r="O5836" s="56" t="s">
        <v>1354</v>
      </c>
    </row>
    <row r="5837" spans="1:15" x14ac:dyDescent="0.3">
      <c r="A5837" s="9">
        <v>45927.492361111108</v>
      </c>
      <c r="B5837" s="2" t="s">
        <v>3</v>
      </c>
      <c r="C5837" s="2" t="s">
        <v>32</v>
      </c>
      <c r="D5837" s="2" t="s">
        <v>1716</v>
      </c>
      <c r="E5837" s="12" t="s">
        <v>1912</v>
      </c>
      <c r="G5837" s="2" t="s">
        <v>26</v>
      </c>
      <c r="H5837" s="2" t="s">
        <v>7</v>
      </c>
      <c r="I5837" s="2" t="s">
        <v>7</v>
      </c>
      <c r="J5837" s="17">
        <v>26360.7</v>
      </c>
      <c r="K5837" s="3" t="s">
        <v>3499</v>
      </c>
      <c r="L5837" s="30">
        <f>IF(M5837="1000 szt.",((J5837/N5837)/1000),IF(M5837="gram",((J5837/N5837)*1000),J5837/N5837))</f>
        <v>0.87868999999999997</v>
      </c>
      <c r="M5837" s="6" t="s">
        <v>19</v>
      </c>
      <c r="N5837" s="11">
        <v>30000</v>
      </c>
      <c r="O5837" s="56" t="s">
        <v>1354</v>
      </c>
    </row>
    <row r="5838" spans="1:15" x14ac:dyDescent="0.3">
      <c r="A5838" s="9">
        <v>45927.743055555555</v>
      </c>
      <c r="B5838" s="2" t="s">
        <v>3</v>
      </c>
      <c r="C5838" s="2" t="s">
        <v>4</v>
      </c>
      <c r="D5838" s="2" t="s">
        <v>1709</v>
      </c>
      <c r="E5838" s="12" t="s">
        <v>103</v>
      </c>
      <c r="F5838" s="12" t="s">
        <v>1897</v>
      </c>
      <c r="G5838" s="2" t="s">
        <v>23</v>
      </c>
      <c r="H5838" s="2" t="s">
        <v>17</v>
      </c>
      <c r="I5838" s="2" t="s">
        <v>18</v>
      </c>
      <c r="J5838" s="17">
        <v>2.5</v>
      </c>
      <c r="K5838" s="3" t="s">
        <v>3500</v>
      </c>
      <c r="L5838" s="30">
        <f>IF(M5838="1000 szt.",((J5838/N5838)/1000),IF(M5838="gram",((J5838/N5838)*1000),J5838/N5838))</f>
        <v>2.5</v>
      </c>
      <c r="M5838" s="6" t="s">
        <v>19</v>
      </c>
      <c r="N5838" s="11">
        <v>1</v>
      </c>
      <c r="O5838" s="56" t="s">
        <v>1354</v>
      </c>
    </row>
    <row r="5839" spans="1:15" x14ac:dyDescent="0.3">
      <c r="A5839" s="9">
        <v>45928.395833333336</v>
      </c>
      <c r="B5839" s="2" t="s">
        <v>9</v>
      </c>
      <c r="C5839" s="2" t="s">
        <v>4</v>
      </c>
      <c r="D5839" s="2" t="s">
        <v>1715</v>
      </c>
      <c r="E5839" s="12" t="s">
        <v>113</v>
      </c>
      <c r="F5839" s="12" t="s">
        <v>1698</v>
      </c>
      <c r="G5839" s="2" t="s">
        <v>16</v>
      </c>
      <c r="H5839" s="2" t="s">
        <v>17</v>
      </c>
      <c r="I5839" s="2" t="s">
        <v>18</v>
      </c>
      <c r="J5839" s="17">
        <v>3.5</v>
      </c>
      <c r="K5839" s="3" t="s">
        <v>3501</v>
      </c>
      <c r="L5839" s="30">
        <f>IF(M5839="1000 szt.",((J5839/N5839)/1000),IF(M5839="gram",((J5839/N5839)*1000),J5839/N5839))</f>
        <v>3.5</v>
      </c>
      <c r="M5839" s="6" t="s">
        <v>19</v>
      </c>
      <c r="N5839" s="11">
        <v>1</v>
      </c>
      <c r="O5839" s="56" t="s">
        <v>1354</v>
      </c>
    </row>
    <row r="5840" spans="1:15" x14ac:dyDescent="0.3">
      <c r="A5840" s="9">
        <v>45928.402777777781</v>
      </c>
      <c r="B5840" s="2" t="s">
        <v>3</v>
      </c>
      <c r="C5840" s="2" t="s">
        <v>4</v>
      </c>
      <c r="D5840" s="2" t="s">
        <v>1709</v>
      </c>
      <c r="E5840" s="12" t="s">
        <v>60</v>
      </c>
      <c r="F5840" s="12" t="s">
        <v>1894</v>
      </c>
      <c r="G5840" s="2" t="s">
        <v>23</v>
      </c>
      <c r="H5840" s="2" t="s">
        <v>37</v>
      </c>
      <c r="I5840" s="2" t="s">
        <v>38</v>
      </c>
      <c r="J5840" s="17">
        <v>50000</v>
      </c>
      <c r="K5840" s="3" t="s">
        <v>123</v>
      </c>
      <c r="L5840" s="30">
        <f>IF(M5840="1000 szt.",((J5840/N5840)/1000),IF(M5840="gram",((J5840/N5840)*1000),J5840/N5840))</f>
        <v>50000</v>
      </c>
      <c r="M5840" s="6" t="s">
        <v>19</v>
      </c>
      <c r="N5840" s="11">
        <v>1</v>
      </c>
      <c r="O5840" s="56" t="s">
        <v>1354</v>
      </c>
    </row>
    <row r="5841" spans="1:15" x14ac:dyDescent="0.3">
      <c r="A5841" s="9">
        <v>45928.28125</v>
      </c>
      <c r="B5841" s="2" t="s">
        <v>3</v>
      </c>
      <c r="C5841" s="2" t="s">
        <v>32</v>
      </c>
      <c r="D5841" s="2" t="s">
        <v>1716</v>
      </c>
      <c r="E5841" s="12" t="s">
        <v>674</v>
      </c>
      <c r="G5841" s="2" t="s">
        <v>26</v>
      </c>
      <c r="H5841" s="2" t="s">
        <v>7</v>
      </c>
      <c r="I5841" s="2" t="s">
        <v>7</v>
      </c>
      <c r="J5841" s="17">
        <v>26360.7</v>
      </c>
      <c r="L5841" s="30">
        <f>IF(M5841="1000 szt.",((J5841/N5841)/1000),IF(M5841="gram",((J5841/N5841)*1000),J5841/N5841))</f>
        <v>0.87868999999999997</v>
      </c>
      <c r="M5841" s="6" t="s">
        <v>19</v>
      </c>
      <c r="N5841" s="11">
        <v>30000</v>
      </c>
      <c r="O5841" s="56" t="s">
        <v>1354</v>
      </c>
    </row>
    <row r="5842" spans="1:15" x14ac:dyDescent="0.3">
      <c r="A5842" s="9">
        <v>45928.020833333336</v>
      </c>
      <c r="B5842" s="2" t="s">
        <v>27</v>
      </c>
      <c r="C5842" s="2" t="s">
        <v>28</v>
      </c>
      <c r="D5842" s="2" t="s">
        <v>1716</v>
      </c>
      <c r="E5842" s="12" t="s">
        <v>851</v>
      </c>
      <c r="G5842" s="2" t="s">
        <v>27</v>
      </c>
      <c r="H5842" s="2" t="s">
        <v>7</v>
      </c>
      <c r="I5842" s="2" t="s">
        <v>7</v>
      </c>
      <c r="J5842" s="17">
        <v>26360.7</v>
      </c>
      <c r="L5842" s="30">
        <f>IF(M5842="1000 szt.",((J5842/N5842)/1000),IF(M5842="gram",((J5842/N5842)*1000),J5842/N5842))</f>
        <v>0.87868999999999997</v>
      </c>
      <c r="M5842" s="6" t="s">
        <v>19</v>
      </c>
      <c r="N5842" s="11">
        <v>30000</v>
      </c>
      <c r="O5842" s="56" t="s">
        <v>1354</v>
      </c>
    </row>
    <row r="5843" spans="1:15" x14ac:dyDescent="0.3">
      <c r="A5843" s="9">
        <v>45928.451388888891</v>
      </c>
      <c r="B5843" s="2" t="s">
        <v>27</v>
      </c>
      <c r="C5843" s="2" t="s">
        <v>32</v>
      </c>
      <c r="D5843" s="2" t="s">
        <v>1716</v>
      </c>
      <c r="E5843" s="12" t="s">
        <v>59</v>
      </c>
      <c r="G5843" s="2" t="s">
        <v>26</v>
      </c>
      <c r="H5843" s="2" t="s">
        <v>7</v>
      </c>
      <c r="I5843" s="2" t="s">
        <v>7</v>
      </c>
      <c r="J5843" s="17">
        <v>17573.8</v>
      </c>
      <c r="K5843" s="3" t="s">
        <v>892</v>
      </c>
      <c r="L5843" s="30">
        <f>IF(M5843="1000 szt.",((J5843/N5843)/1000),IF(M5843="gram",((J5843/N5843)*1000),J5843/N5843))</f>
        <v>0.87868999999999997</v>
      </c>
      <c r="M5843" s="6" t="s">
        <v>19</v>
      </c>
      <c r="N5843" s="11">
        <v>20000</v>
      </c>
      <c r="O5843" s="56" t="s">
        <v>1354</v>
      </c>
    </row>
    <row r="5844" spans="1:15" x14ac:dyDescent="0.3">
      <c r="A5844" s="9">
        <v>45928.451388888891</v>
      </c>
      <c r="B5844" s="2" t="s">
        <v>27</v>
      </c>
      <c r="C5844" s="2" t="s">
        <v>32</v>
      </c>
      <c r="D5844" s="2" t="s">
        <v>1716</v>
      </c>
      <c r="E5844" s="12" t="s">
        <v>59</v>
      </c>
      <c r="G5844" s="2" t="s">
        <v>26</v>
      </c>
      <c r="H5844" s="2" t="s">
        <v>7</v>
      </c>
      <c r="I5844" s="2" t="s">
        <v>7</v>
      </c>
      <c r="J5844" s="17">
        <v>8786.9</v>
      </c>
      <c r="K5844" s="3" t="s">
        <v>1308</v>
      </c>
      <c r="L5844" s="30">
        <f>IF(M5844="1000 szt.",((J5844/N5844)/1000),IF(M5844="gram",((J5844/N5844)*1000),J5844/N5844))</f>
        <v>0.87868999999999997</v>
      </c>
      <c r="M5844" s="6" t="s">
        <v>19</v>
      </c>
      <c r="N5844" s="11">
        <v>10000</v>
      </c>
      <c r="O5844" s="56" t="s">
        <v>1354</v>
      </c>
    </row>
    <row r="5845" spans="1:15" x14ac:dyDescent="0.3">
      <c r="A5845" s="9">
        <v>45928</v>
      </c>
      <c r="B5845" s="2" t="s">
        <v>27</v>
      </c>
      <c r="C5845" s="2" t="s">
        <v>32</v>
      </c>
      <c r="D5845" s="2" t="s">
        <v>1708</v>
      </c>
      <c r="E5845" s="12" t="s">
        <v>22</v>
      </c>
      <c r="G5845" s="2" t="s">
        <v>23</v>
      </c>
      <c r="H5845" s="2" t="s">
        <v>7</v>
      </c>
      <c r="I5845" s="2" t="s">
        <v>7</v>
      </c>
      <c r="J5845" s="17">
        <v>64320.11</v>
      </c>
      <c r="L5845" s="30">
        <f>IF(M5845="1000 szt.",((J5845/N5845)/1000),IF(M5845="gram",((J5845/N5845)*1000),J5845/N5845))</f>
        <v>0.87869002732240442</v>
      </c>
      <c r="M5845" s="6" t="s">
        <v>19</v>
      </c>
      <c r="N5845" s="11">
        <v>73200</v>
      </c>
      <c r="O5845" s="56" t="s">
        <v>1354</v>
      </c>
    </row>
    <row r="5846" spans="1:15" x14ac:dyDescent="0.3">
      <c r="A5846" s="9">
        <v>45928.979166666664</v>
      </c>
      <c r="B5846" s="2" t="s">
        <v>9</v>
      </c>
      <c r="C5846" s="2" t="s">
        <v>4</v>
      </c>
      <c r="D5846" s="2" t="s">
        <v>1708</v>
      </c>
      <c r="E5846" s="12" t="s">
        <v>71</v>
      </c>
      <c r="F5846" s="12" t="s">
        <v>1898</v>
      </c>
      <c r="G5846" s="2" t="s">
        <v>23</v>
      </c>
      <c r="H5846" s="2" t="s">
        <v>10</v>
      </c>
      <c r="I5846" s="2" t="s">
        <v>35</v>
      </c>
      <c r="J5846" s="17">
        <v>4.8</v>
      </c>
      <c r="L5846" s="30">
        <f>IF(M5846="1000 szt.",((J5846/N5846)/1000),IF(M5846="gram",((J5846/N5846)*1000),J5846/N5846))</f>
        <v>40000</v>
      </c>
      <c r="M5846" s="6" t="s">
        <v>31</v>
      </c>
      <c r="N5846" s="11">
        <v>1.1999999999999999E-4</v>
      </c>
      <c r="O5846" s="56" t="s">
        <v>1354</v>
      </c>
    </row>
    <row r="5847" spans="1:15" x14ac:dyDescent="0.3">
      <c r="A5847" s="9">
        <v>45928.979166666664</v>
      </c>
      <c r="B5847" s="2" t="s">
        <v>9</v>
      </c>
      <c r="C5847" s="2" t="s">
        <v>4</v>
      </c>
      <c r="D5847" s="2" t="s">
        <v>1708</v>
      </c>
      <c r="E5847" s="12" t="s">
        <v>71</v>
      </c>
      <c r="F5847" s="12" t="s">
        <v>1898</v>
      </c>
      <c r="G5847" s="2" t="s">
        <v>23</v>
      </c>
      <c r="H5847" s="2" t="s">
        <v>10</v>
      </c>
      <c r="I5847" s="2" t="s">
        <v>11</v>
      </c>
      <c r="J5847" s="17">
        <v>8.5</v>
      </c>
      <c r="K5847" s="3" t="s">
        <v>366</v>
      </c>
      <c r="L5847" s="30">
        <f>IF(M5847="1000 szt.",((J5847/N5847)/1000),IF(M5847="gram",((J5847/N5847)*1000),J5847/N5847))</f>
        <v>50000</v>
      </c>
      <c r="M5847" s="6" t="s">
        <v>31</v>
      </c>
      <c r="N5847" s="11">
        <v>1.7000000000000001E-4</v>
      </c>
      <c r="O5847" s="56" t="s">
        <v>1354</v>
      </c>
    </row>
    <row r="5848" spans="1:15" x14ac:dyDescent="0.3">
      <c r="A5848" s="9">
        <v>45929.354166666664</v>
      </c>
      <c r="B5848" s="2" t="s">
        <v>27</v>
      </c>
      <c r="C5848" s="2" t="s">
        <v>32</v>
      </c>
      <c r="D5848" s="2" t="s">
        <v>1716</v>
      </c>
      <c r="E5848" s="12" t="s">
        <v>59</v>
      </c>
      <c r="G5848" s="2" t="s">
        <v>26</v>
      </c>
      <c r="H5848" s="2" t="s">
        <v>7</v>
      </c>
      <c r="I5848" s="2" t="s">
        <v>7</v>
      </c>
      <c r="J5848" s="17">
        <v>26360.7</v>
      </c>
      <c r="K5848" s="3" t="s">
        <v>1445</v>
      </c>
      <c r="L5848" s="30">
        <f>IF(M5848="1000 szt.",((J5848/N5848)/1000),IF(M5848="gram",((J5848/N5848)*1000),J5848/N5848))</f>
        <v>0.87868999999999997</v>
      </c>
      <c r="M5848" s="6" t="s">
        <v>19</v>
      </c>
      <c r="N5848" s="11">
        <v>30000</v>
      </c>
      <c r="O5848" s="56" t="s">
        <v>1354</v>
      </c>
    </row>
    <row r="5849" spans="1:15" x14ac:dyDescent="0.3">
      <c r="A5849" s="9">
        <v>45928.319444444445</v>
      </c>
      <c r="B5849" s="2" t="s">
        <v>27</v>
      </c>
      <c r="C5849" s="2" t="s">
        <v>28</v>
      </c>
      <c r="D5849" s="2" t="s">
        <v>1716</v>
      </c>
      <c r="E5849" s="12" t="s">
        <v>267</v>
      </c>
      <c r="G5849" s="2" t="s">
        <v>27</v>
      </c>
      <c r="H5849" s="2" t="s">
        <v>29</v>
      </c>
      <c r="I5849" s="2" t="s">
        <v>134</v>
      </c>
      <c r="J5849" s="17">
        <v>36180.32</v>
      </c>
      <c r="L5849" s="30">
        <f>IF(M5849="1000 szt.",((J5849/N5849)/1000),IF(M5849="gram",((J5849/N5849)*1000),J5849/N5849))</f>
        <v>668.14995383194832</v>
      </c>
      <c r="M5849" s="6" t="s">
        <v>31</v>
      </c>
      <c r="N5849" s="11">
        <v>54.15</v>
      </c>
      <c r="O5849" s="56" t="s">
        <v>3876</v>
      </c>
    </row>
    <row r="5850" spans="1:15" x14ac:dyDescent="0.3">
      <c r="A5850" s="9">
        <v>45928.319444444445</v>
      </c>
      <c r="B5850" s="2" t="s">
        <v>27</v>
      </c>
      <c r="C5850" s="2" t="s">
        <v>28</v>
      </c>
      <c r="D5850" s="2" t="s">
        <v>1716</v>
      </c>
      <c r="E5850" s="12" t="s">
        <v>267</v>
      </c>
      <c r="G5850" s="2" t="s">
        <v>27</v>
      </c>
      <c r="H5850" s="2" t="s">
        <v>7</v>
      </c>
      <c r="I5850" s="2" t="s">
        <v>7</v>
      </c>
      <c r="J5850" s="17">
        <v>1546.49</v>
      </c>
      <c r="L5850" s="30">
        <f>IF(M5850="1000 szt.",((J5850/N5850)/1000),IF(M5850="gram",((J5850/N5850)*1000),J5850/N5850))</f>
        <v>0.87868749999999995</v>
      </c>
      <c r="M5850" s="6" t="s">
        <v>19</v>
      </c>
      <c r="N5850" s="11">
        <v>1760</v>
      </c>
      <c r="O5850" s="56" t="s">
        <v>3876</v>
      </c>
    </row>
    <row r="5851" spans="1:15" x14ac:dyDescent="0.3">
      <c r="A5851" s="9">
        <v>45928.319444444445</v>
      </c>
      <c r="B5851" s="2" t="s">
        <v>27</v>
      </c>
      <c r="C5851" s="2" t="s">
        <v>28</v>
      </c>
      <c r="D5851" s="2" t="s">
        <v>1716</v>
      </c>
      <c r="E5851" s="12" t="s">
        <v>267</v>
      </c>
      <c r="G5851" s="2" t="s">
        <v>27</v>
      </c>
      <c r="H5851" s="2" t="s">
        <v>29</v>
      </c>
      <c r="I5851" s="2" t="s">
        <v>30</v>
      </c>
      <c r="J5851" s="17">
        <v>7104.21</v>
      </c>
      <c r="L5851" s="30">
        <f>IF(M5851="1000 szt.",((J5851/N5851)/1000),IF(M5851="gram",((J5851/N5851)*1000),J5851/N5851))</f>
        <v>878.6901669758812</v>
      </c>
      <c r="M5851" s="6" t="s">
        <v>31</v>
      </c>
      <c r="N5851" s="11">
        <v>8.0850000000000009</v>
      </c>
      <c r="O5851" s="56" t="s">
        <v>3876</v>
      </c>
    </row>
    <row r="5852" spans="1:15" x14ac:dyDescent="0.3">
      <c r="A5852" s="9">
        <v>45929.409722222219</v>
      </c>
      <c r="B5852" s="2" t="s">
        <v>9</v>
      </c>
      <c r="C5852" s="37" t="s">
        <v>32</v>
      </c>
      <c r="D5852" s="2" t="s">
        <v>1713</v>
      </c>
      <c r="E5852" s="12" t="s">
        <v>3896</v>
      </c>
      <c r="G5852" s="2" t="s">
        <v>16</v>
      </c>
      <c r="H5852" s="2" t="s">
        <v>10</v>
      </c>
      <c r="I5852" s="2" t="s">
        <v>393</v>
      </c>
      <c r="J5852" s="17">
        <v>2500</v>
      </c>
      <c r="L5852" s="30">
        <f>IF(M5852="1000 szt.",((J5852/N5852)/1000),IF(M5852="gram",((J5852/N5852)*1000),J5852/N5852))</f>
        <v>25</v>
      </c>
      <c r="M5852" s="6" t="s">
        <v>19</v>
      </c>
      <c r="N5852" s="11">
        <v>100</v>
      </c>
      <c r="O5852" s="56" t="s">
        <v>1354</v>
      </c>
    </row>
    <row r="5853" spans="1:15" x14ac:dyDescent="0.3">
      <c r="A5853" s="9">
        <v>45929.506944444445</v>
      </c>
      <c r="B5853" s="2" t="s">
        <v>27</v>
      </c>
      <c r="C5853" s="2" t="s">
        <v>32</v>
      </c>
      <c r="D5853" s="2" t="s">
        <v>1716</v>
      </c>
      <c r="E5853" s="12" t="s">
        <v>59</v>
      </c>
      <c r="G5853" s="2" t="s">
        <v>26</v>
      </c>
      <c r="H5853" s="2" t="s">
        <v>7</v>
      </c>
      <c r="I5853" s="2" t="s">
        <v>7</v>
      </c>
      <c r="J5853" s="17">
        <v>21264.3</v>
      </c>
      <c r="K5853" s="3" t="s">
        <v>1277</v>
      </c>
      <c r="L5853" s="30">
        <f>IF(M5853="1000 szt.",((J5853/N5853)/1000),IF(M5853="gram",((J5853/N5853)*1000),J5853/N5853))</f>
        <v>0.87869008264462811</v>
      </c>
      <c r="M5853" s="6" t="s">
        <v>19</v>
      </c>
      <c r="N5853" s="11">
        <v>24200</v>
      </c>
      <c r="O5853" s="56" t="s">
        <v>1354</v>
      </c>
    </row>
    <row r="5854" spans="1:15" x14ac:dyDescent="0.3">
      <c r="A5854" s="9">
        <v>45929.601388888892</v>
      </c>
      <c r="B5854" s="2" t="s">
        <v>27</v>
      </c>
      <c r="C5854" s="2" t="s">
        <v>32</v>
      </c>
      <c r="D5854" s="2" t="s">
        <v>1716</v>
      </c>
      <c r="E5854" s="12" t="s">
        <v>277</v>
      </c>
      <c r="G5854" s="2" t="s">
        <v>26</v>
      </c>
      <c r="H5854" s="2" t="s">
        <v>7</v>
      </c>
      <c r="I5854" s="2" t="s">
        <v>7</v>
      </c>
      <c r="J5854" s="17">
        <v>26360.7</v>
      </c>
      <c r="L5854" s="30">
        <f>IF(M5854="1000 szt.",((J5854/N5854)/1000),IF(M5854="gram",((J5854/N5854)*1000),J5854/N5854))</f>
        <v>0.87868999999999997</v>
      </c>
      <c r="M5854" s="6" t="s">
        <v>19</v>
      </c>
      <c r="N5854" s="11">
        <v>30000</v>
      </c>
      <c r="O5854" s="56" t="s">
        <v>1354</v>
      </c>
    </row>
    <row r="5855" spans="1:15" x14ac:dyDescent="0.3">
      <c r="A5855" s="9">
        <v>45929.253472222219</v>
      </c>
      <c r="B5855" s="2" t="s">
        <v>27</v>
      </c>
      <c r="C5855" s="2" t="s">
        <v>28</v>
      </c>
      <c r="D5855" s="2" t="s">
        <v>1715</v>
      </c>
      <c r="E5855" s="12" t="s">
        <v>1715</v>
      </c>
      <c r="G5855" s="2" t="s">
        <v>27</v>
      </c>
      <c r="H5855" s="2" t="s">
        <v>10</v>
      </c>
      <c r="I5855" s="2" t="s">
        <v>35</v>
      </c>
      <c r="L5855" s="30">
        <f>IF(M5855="1000 szt.",((J5855/N5855)/1000),IF(M5855="gram",((J5855/N5855)*1000),J5855/N5855))</f>
        <v>0</v>
      </c>
      <c r="M5855" s="6" t="s">
        <v>31</v>
      </c>
      <c r="N5855" s="11">
        <v>3.1800000000000002E-2</v>
      </c>
      <c r="O5855" s="56" t="s">
        <v>1354</v>
      </c>
    </row>
    <row r="5856" spans="1:15" x14ac:dyDescent="0.3">
      <c r="A5856" s="9">
        <v>45929.253472222219</v>
      </c>
      <c r="B5856" s="2" t="s">
        <v>27</v>
      </c>
      <c r="C5856" s="2" t="s">
        <v>28</v>
      </c>
      <c r="D5856" s="2" t="s">
        <v>1715</v>
      </c>
      <c r="E5856" s="12" t="s">
        <v>1715</v>
      </c>
      <c r="G5856" s="2" t="s">
        <v>27</v>
      </c>
      <c r="H5856" s="2" t="s">
        <v>17</v>
      </c>
      <c r="I5856" s="2" t="s">
        <v>1940</v>
      </c>
      <c r="J5856" s="17">
        <v>81</v>
      </c>
      <c r="K5856" s="3" t="s">
        <v>3502</v>
      </c>
      <c r="L5856" s="30">
        <f>IF(M5856="1000 szt.",((J5856/N5856)/1000),IF(M5856="gram",((J5856/N5856)*1000),J5856/N5856))</f>
        <v>0.9</v>
      </c>
      <c r="M5856" s="6" t="s">
        <v>19</v>
      </c>
      <c r="N5856" s="11">
        <v>90</v>
      </c>
      <c r="O5856" s="56" t="s">
        <v>1354</v>
      </c>
    </row>
    <row r="5857" spans="1:15" x14ac:dyDescent="0.3">
      <c r="A5857" s="9">
        <v>45929.253472222219</v>
      </c>
      <c r="B5857" s="2" t="s">
        <v>27</v>
      </c>
      <c r="C5857" s="2" t="s">
        <v>28</v>
      </c>
      <c r="D5857" s="2" t="s">
        <v>1715</v>
      </c>
      <c r="E5857" s="12" t="s">
        <v>1715</v>
      </c>
      <c r="G5857" s="2" t="s">
        <v>27</v>
      </c>
      <c r="H5857" s="2" t="s">
        <v>17</v>
      </c>
      <c r="I5857" s="2" t="s">
        <v>1940</v>
      </c>
      <c r="J5857" s="17">
        <v>78.3</v>
      </c>
      <c r="K5857" s="3" t="s">
        <v>3503</v>
      </c>
      <c r="L5857" s="30">
        <f>IF(M5857="1000 szt.",((J5857/N5857)/1000),IF(M5857="gram",((J5857/N5857)*1000),J5857/N5857))</f>
        <v>0.87</v>
      </c>
      <c r="M5857" s="6" t="s">
        <v>19</v>
      </c>
      <c r="N5857" s="11">
        <v>90</v>
      </c>
      <c r="O5857" s="56" t="s">
        <v>1354</v>
      </c>
    </row>
    <row r="5858" spans="1:15" x14ac:dyDescent="0.3">
      <c r="A5858" s="9">
        <v>45929.253472222219</v>
      </c>
      <c r="B5858" s="2" t="s">
        <v>27</v>
      </c>
      <c r="C5858" s="2" t="s">
        <v>28</v>
      </c>
      <c r="D5858" s="2" t="s">
        <v>1715</v>
      </c>
      <c r="E5858" s="12" t="s">
        <v>1715</v>
      </c>
      <c r="G5858" s="2" t="s">
        <v>27</v>
      </c>
      <c r="H5858" s="2" t="s">
        <v>17</v>
      </c>
      <c r="I5858" s="2" t="s">
        <v>1940</v>
      </c>
      <c r="J5858" s="17">
        <v>31.46</v>
      </c>
      <c r="K5858" s="3" t="s">
        <v>3504</v>
      </c>
      <c r="L5858" s="30">
        <f>IF(M5858="1000 szt.",((J5858/N5858)/1000),IF(M5858="gram",((J5858/N5858)*1000),J5858/N5858))</f>
        <v>1.21</v>
      </c>
      <c r="M5858" s="6" t="s">
        <v>19</v>
      </c>
      <c r="N5858" s="11">
        <v>26</v>
      </c>
      <c r="O5858" s="56" t="s">
        <v>1354</v>
      </c>
    </row>
    <row r="5859" spans="1:15" x14ac:dyDescent="0.3">
      <c r="A5859" s="9">
        <v>45929.253472222219</v>
      </c>
      <c r="B5859" s="2" t="s">
        <v>27</v>
      </c>
      <c r="C5859" s="2" t="s">
        <v>28</v>
      </c>
      <c r="D5859" s="2" t="s">
        <v>1715</v>
      </c>
      <c r="E5859" s="12" t="s">
        <v>1715</v>
      </c>
      <c r="G5859" s="2" t="s">
        <v>27</v>
      </c>
      <c r="H5859" s="2" t="s">
        <v>17</v>
      </c>
      <c r="I5859" s="2" t="s">
        <v>1940</v>
      </c>
      <c r="J5859" s="17">
        <v>56.07</v>
      </c>
      <c r="K5859" s="3" t="s">
        <v>3505</v>
      </c>
      <c r="L5859" s="30">
        <f>IF(M5859="1000 szt.",((J5859/N5859)/1000),IF(M5859="gram",((J5859/N5859)*1000),J5859/N5859))</f>
        <v>0.89</v>
      </c>
      <c r="M5859" s="6" t="s">
        <v>19</v>
      </c>
      <c r="N5859" s="11">
        <v>63</v>
      </c>
      <c r="O5859" s="56" t="s">
        <v>1354</v>
      </c>
    </row>
    <row r="5860" spans="1:15" x14ac:dyDescent="0.3">
      <c r="A5860" s="9">
        <v>45929.253472222219</v>
      </c>
      <c r="B5860" s="2" t="s">
        <v>27</v>
      </c>
      <c r="C5860" s="2" t="s">
        <v>28</v>
      </c>
      <c r="D5860" s="2" t="s">
        <v>1715</v>
      </c>
      <c r="E5860" s="12" t="s">
        <v>1715</v>
      </c>
      <c r="G5860" s="2" t="s">
        <v>27</v>
      </c>
      <c r="H5860" s="2" t="s">
        <v>17</v>
      </c>
      <c r="I5860" s="2" t="s">
        <v>1940</v>
      </c>
      <c r="J5860" s="17">
        <v>50</v>
      </c>
      <c r="K5860" s="3" t="s">
        <v>3506</v>
      </c>
      <c r="L5860" s="30">
        <f>IF(M5860="1000 szt.",((J5860/N5860)/1000),IF(M5860="gram",((J5860/N5860)*1000),J5860/N5860))</f>
        <v>1</v>
      </c>
      <c r="M5860" s="6" t="s">
        <v>19</v>
      </c>
      <c r="N5860" s="11">
        <v>50</v>
      </c>
      <c r="O5860" s="56" t="s">
        <v>1354</v>
      </c>
    </row>
    <row r="5861" spans="1:15" x14ac:dyDescent="0.3">
      <c r="A5861" s="9">
        <v>45929.253472222219</v>
      </c>
      <c r="B5861" s="2" t="s">
        <v>27</v>
      </c>
      <c r="C5861" s="2" t="s">
        <v>28</v>
      </c>
      <c r="D5861" s="2" t="s">
        <v>1715</v>
      </c>
      <c r="E5861" s="12" t="s">
        <v>1715</v>
      </c>
      <c r="G5861" s="2" t="s">
        <v>27</v>
      </c>
      <c r="H5861" s="2" t="s">
        <v>17</v>
      </c>
      <c r="I5861" s="2" t="s">
        <v>1940</v>
      </c>
      <c r="J5861" s="17">
        <v>11.4</v>
      </c>
      <c r="K5861" s="3" t="s">
        <v>3507</v>
      </c>
      <c r="L5861" s="30">
        <f>IF(M5861="1000 szt.",((J5861/N5861)/1000),IF(M5861="gram",((J5861/N5861)*1000),J5861/N5861))</f>
        <v>0.57000000000000006</v>
      </c>
      <c r="M5861" s="6" t="s">
        <v>19</v>
      </c>
      <c r="N5861" s="11">
        <v>20</v>
      </c>
      <c r="O5861" s="56" t="s">
        <v>1354</v>
      </c>
    </row>
    <row r="5862" spans="1:15" x14ac:dyDescent="0.3">
      <c r="A5862" s="9">
        <v>45929.253472222219</v>
      </c>
      <c r="B5862" s="2" t="s">
        <v>27</v>
      </c>
      <c r="C5862" s="2" t="s">
        <v>28</v>
      </c>
      <c r="D5862" s="2" t="s">
        <v>1715</v>
      </c>
      <c r="E5862" s="12" t="s">
        <v>1715</v>
      </c>
      <c r="G5862" s="2" t="s">
        <v>27</v>
      </c>
      <c r="H5862" s="2" t="s">
        <v>11</v>
      </c>
      <c r="I5862" s="2" t="s">
        <v>11</v>
      </c>
      <c r="K5862" s="3" t="s">
        <v>3508</v>
      </c>
      <c r="L5862" s="30">
        <f>IF(M5862="1000 szt.",((J5862/N5862)/1000),IF(M5862="gram",((J5862/N5862)*1000),J5862/N5862))</f>
        <v>0</v>
      </c>
      <c r="M5862" s="6" t="s">
        <v>31</v>
      </c>
      <c r="N5862" s="11">
        <v>4.0000000000000002E-4</v>
      </c>
      <c r="O5862" s="56" t="s">
        <v>1354</v>
      </c>
    </row>
    <row r="5863" spans="1:15" x14ac:dyDescent="0.3">
      <c r="A5863" s="9">
        <v>45929.253472222219</v>
      </c>
      <c r="B5863" s="2" t="s">
        <v>27</v>
      </c>
      <c r="C5863" s="2" t="s">
        <v>28</v>
      </c>
      <c r="D5863" s="2" t="s">
        <v>1715</v>
      </c>
      <c r="E5863" s="12" t="s">
        <v>1715</v>
      </c>
      <c r="G5863" s="2" t="s">
        <v>27</v>
      </c>
      <c r="H5863" s="2" t="s">
        <v>64</v>
      </c>
      <c r="I5863" s="2" t="s">
        <v>1940</v>
      </c>
      <c r="J5863" s="17">
        <v>389</v>
      </c>
      <c r="K5863" s="3" t="s">
        <v>3509</v>
      </c>
      <c r="L5863" s="30">
        <f>IF(M5863="1000 szt.",((J5863/N5863)/1000),IF(M5863="gram",((J5863/N5863)*1000),J5863/N5863))</f>
        <v>389</v>
      </c>
      <c r="M5863" s="6" t="s">
        <v>19</v>
      </c>
      <c r="N5863" s="11">
        <v>1</v>
      </c>
      <c r="O5863" s="56" t="s">
        <v>1354</v>
      </c>
    </row>
    <row r="5864" spans="1:15" x14ac:dyDescent="0.3">
      <c r="A5864" s="9">
        <v>45929.621527777781</v>
      </c>
      <c r="B5864" s="2" t="s">
        <v>3</v>
      </c>
      <c r="C5864" s="2" t="s">
        <v>4</v>
      </c>
      <c r="D5864" s="2" t="s">
        <v>1708</v>
      </c>
      <c r="E5864" s="12" t="s">
        <v>25</v>
      </c>
      <c r="F5864" s="12" t="s">
        <v>1901</v>
      </c>
      <c r="G5864" s="2" t="s">
        <v>26</v>
      </c>
      <c r="H5864" s="2" t="s">
        <v>7</v>
      </c>
      <c r="I5864" s="2" t="s">
        <v>7</v>
      </c>
      <c r="J5864" s="17">
        <v>105.44</v>
      </c>
      <c r="L5864" s="30">
        <f>IF(M5864="1000 szt.",((J5864/N5864)/1000),IF(M5864="gram",((J5864/N5864)*1000),J5864/N5864))</f>
        <v>0.8786666666666666</v>
      </c>
      <c r="M5864" s="6" t="s">
        <v>19</v>
      </c>
      <c r="N5864" s="11">
        <v>120</v>
      </c>
      <c r="O5864" s="56" t="s">
        <v>1354</v>
      </c>
    </row>
    <row r="5865" spans="1:15" x14ac:dyDescent="0.3">
      <c r="A5865" s="9">
        <v>45929.652777777781</v>
      </c>
      <c r="B5865" s="2" t="s">
        <v>27</v>
      </c>
      <c r="C5865" s="2" t="s">
        <v>28</v>
      </c>
      <c r="D5865" s="2" t="s">
        <v>1708</v>
      </c>
      <c r="E5865" s="12" t="s">
        <v>54</v>
      </c>
      <c r="G5865" s="2" t="s">
        <v>27</v>
      </c>
      <c r="H5865" s="2" t="s">
        <v>7</v>
      </c>
      <c r="I5865" s="2" t="s">
        <v>7</v>
      </c>
      <c r="J5865" s="17">
        <v>61508.3</v>
      </c>
      <c r="L5865" s="30">
        <f>IF(M5865="1000 szt.",((J5865/N5865)/1000),IF(M5865="gram",((J5865/N5865)*1000),J5865/N5865))</f>
        <v>0.87869000000000008</v>
      </c>
      <c r="M5865" s="6" t="s">
        <v>19</v>
      </c>
      <c r="N5865" s="11">
        <v>70000</v>
      </c>
      <c r="O5865" s="56" t="s">
        <v>1354</v>
      </c>
    </row>
    <row r="5866" spans="1:15" x14ac:dyDescent="0.3">
      <c r="A5866" s="9">
        <v>45929.652777777781</v>
      </c>
      <c r="B5866" s="2" t="s">
        <v>27</v>
      </c>
      <c r="C5866" s="2" t="s">
        <v>28</v>
      </c>
      <c r="D5866" s="2" t="s">
        <v>1708</v>
      </c>
      <c r="E5866" s="12" t="s">
        <v>54</v>
      </c>
      <c r="G5866" s="2" t="s">
        <v>27</v>
      </c>
      <c r="H5866" s="2" t="s">
        <v>7</v>
      </c>
      <c r="I5866" s="2" t="s">
        <v>7</v>
      </c>
      <c r="J5866" s="17">
        <v>667.8</v>
      </c>
      <c r="L5866" s="30">
        <f>IF(M5866="1000 szt.",((J5866/N5866)/1000),IF(M5866="gram",((J5866/N5866)*1000),J5866/N5866))</f>
        <v>0.87868421052631573</v>
      </c>
      <c r="M5866" s="6" t="s">
        <v>19</v>
      </c>
      <c r="N5866" s="11">
        <v>760</v>
      </c>
      <c r="O5866" s="56" t="s">
        <v>1354</v>
      </c>
    </row>
    <row r="5867" spans="1:15" x14ac:dyDescent="0.3">
      <c r="A5867" s="9">
        <v>45929.291666666664</v>
      </c>
      <c r="B5867" s="2" t="s">
        <v>3</v>
      </c>
      <c r="C5867" s="2" t="s">
        <v>4</v>
      </c>
      <c r="D5867" s="2" t="s">
        <v>1708</v>
      </c>
      <c r="E5867" s="12" t="s">
        <v>25</v>
      </c>
      <c r="F5867" s="12" t="s">
        <v>1901</v>
      </c>
      <c r="G5867" s="2" t="s">
        <v>26</v>
      </c>
      <c r="H5867" s="2" t="s">
        <v>7</v>
      </c>
      <c r="I5867" s="2" t="s">
        <v>7</v>
      </c>
      <c r="J5867" s="17">
        <v>13004.61</v>
      </c>
      <c r="L5867" s="30">
        <f>IF(M5867="1000 szt.",((J5867/N5867)/1000),IF(M5867="gram",((J5867/N5867)*1000),J5867/N5867))</f>
        <v>0.87868986486486489</v>
      </c>
      <c r="M5867" s="6" t="s">
        <v>19</v>
      </c>
      <c r="N5867" s="11">
        <v>14800</v>
      </c>
      <c r="O5867" s="56" t="s">
        <v>3878</v>
      </c>
    </row>
    <row r="5868" spans="1:15" x14ac:dyDescent="0.3">
      <c r="A5868" s="9">
        <v>45929.913194444445</v>
      </c>
      <c r="B5868" s="2" t="s">
        <v>9</v>
      </c>
      <c r="C5868" s="2" t="s">
        <v>4</v>
      </c>
      <c r="D5868" s="2" t="s">
        <v>1713</v>
      </c>
      <c r="E5868" s="12" t="s">
        <v>3896</v>
      </c>
      <c r="F5868" s="12" t="s">
        <v>1697</v>
      </c>
      <c r="G5868" s="2" t="s">
        <v>16</v>
      </c>
      <c r="H5868" s="2" t="s">
        <v>17</v>
      </c>
      <c r="I5868" s="2" t="s">
        <v>18</v>
      </c>
      <c r="K5868" s="3" t="s">
        <v>3510</v>
      </c>
      <c r="L5868" s="30">
        <f>IF(M5868="1000 szt.",((J5868/N5868)/1000),IF(M5868="gram",((J5868/N5868)*1000),J5868/N5868))</f>
        <v>0</v>
      </c>
      <c r="M5868" s="6" t="s">
        <v>19</v>
      </c>
      <c r="N5868" s="11">
        <v>1</v>
      </c>
      <c r="O5868" s="56" t="s">
        <v>1354</v>
      </c>
    </row>
    <row r="5869" spans="1:15" x14ac:dyDescent="0.3">
      <c r="A5869" s="9">
        <v>45929.75</v>
      </c>
      <c r="B5869" s="2" t="s">
        <v>9</v>
      </c>
      <c r="C5869" s="2" t="s">
        <v>4</v>
      </c>
      <c r="D5869" s="2" t="s">
        <v>1714</v>
      </c>
      <c r="E5869" s="12" t="s">
        <v>445</v>
      </c>
      <c r="F5869" s="12" t="s">
        <v>1700</v>
      </c>
      <c r="G5869" s="2" t="s">
        <v>16</v>
      </c>
      <c r="H5869" s="2" t="s">
        <v>17</v>
      </c>
      <c r="I5869" s="2" t="s">
        <v>18</v>
      </c>
      <c r="J5869" s="17">
        <v>1</v>
      </c>
      <c r="K5869" s="3" t="s">
        <v>3511</v>
      </c>
      <c r="L5869" s="30">
        <f>IF(M5869="1000 szt.",((J5869/N5869)/1000),IF(M5869="gram",((J5869/N5869)*1000),J5869/N5869))</f>
        <v>1</v>
      </c>
      <c r="M5869" s="6" t="s">
        <v>19</v>
      </c>
      <c r="N5869" s="11">
        <v>1</v>
      </c>
      <c r="O5869" s="56" t="s">
        <v>1354</v>
      </c>
    </row>
    <row r="5870" spans="1:15" ht="30.6" x14ac:dyDescent="0.3">
      <c r="A5870" s="9">
        <v>45929.840277777781</v>
      </c>
      <c r="B5870" s="2" t="s">
        <v>3</v>
      </c>
      <c r="C5870" s="2" t="s">
        <v>4</v>
      </c>
      <c r="D5870" s="2" t="s">
        <v>1708</v>
      </c>
      <c r="E5870" s="12" t="s">
        <v>25</v>
      </c>
      <c r="F5870" s="12" t="s">
        <v>1901</v>
      </c>
      <c r="G5870" s="2" t="s">
        <v>26</v>
      </c>
      <c r="H5870" s="2" t="s">
        <v>7</v>
      </c>
      <c r="I5870" s="2" t="s">
        <v>7</v>
      </c>
      <c r="J5870" s="17">
        <v>333.9</v>
      </c>
      <c r="K5870" s="3" t="s">
        <v>3512</v>
      </c>
      <c r="L5870" s="30">
        <f>IF(M5870="1000 szt.",((J5870/N5870)/1000),IF(M5870="gram",((J5870/N5870)*1000),J5870/N5870))</f>
        <v>0.87868421052631573</v>
      </c>
      <c r="M5870" s="6" t="s">
        <v>19</v>
      </c>
      <c r="N5870" s="11">
        <v>380</v>
      </c>
      <c r="O5870" s="56" t="s">
        <v>1164</v>
      </c>
    </row>
    <row r="5871" spans="1:15" x14ac:dyDescent="0.3">
      <c r="A5871" s="9">
        <v>45930.270833333336</v>
      </c>
      <c r="B5871" s="2" t="s">
        <v>27</v>
      </c>
      <c r="C5871" s="2" t="s">
        <v>28</v>
      </c>
      <c r="D5871" s="2" t="s">
        <v>1708</v>
      </c>
      <c r="E5871" s="12" t="s">
        <v>66</v>
      </c>
      <c r="G5871" s="2" t="s">
        <v>27</v>
      </c>
      <c r="H5871" s="2" t="s">
        <v>37</v>
      </c>
      <c r="I5871" s="2" t="s">
        <v>38</v>
      </c>
      <c r="J5871" s="17">
        <v>40000</v>
      </c>
      <c r="K5871" s="3" t="s">
        <v>3513</v>
      </c>
      <c r="L5871" s="30">
        <f>IF(M5871="1000 szt.",((J5871/N5871)/1000),IF(M5871="gram",((J5871/N5871)*1000),J5871/N5871))</f>
        <v>40000</v>
      </c>
      <c r="M5871" s="6" t="s">
        <v>19</v>
      </c>
      <c r="N5871" s="11">
        <v>1</v>
      </c>
      <c r="O5871" s="56" t="s">
        <v>1166</v>
      </c>
    </row>
    <row r="5872" spans="1:15" x14ac:dyDescent="0.3">
      <c r="A5872" s="9">
        <v>45930.28125</v>
      </c>
      <c r="B5872" s="2" t="s">
        <v>27</v>
      </c>
      <c r="C5872" s="2" t="s">
        <v>28</v>
      </c>
      <c r="D5872" s="2" t="s">
        <v>1714</v>
      </c>
      <c r="E5872" s="12" t="s">
        <v>81</v>
      </c>
      <c r="G5872" s="2" t="s">
        <v>27</v>
      </c>
      <c r="H5872" s="2" t="s">
        <v>10</v>
      </c>
      <c r="I5872" s="2" t="s">
        <v>35</v>
      </c>
      <c r="J5872" s="17">
        <v>450</v>
      </c>
      <c r="L5872" s="30">
        <f>IF(M5872="1000 szt.",((J5872/N5872)/1000),IF(M5872="gram",((J5872/N5872)*1000),J5872/N5872))</f>
        <v>45000</v>
      </c>
      <c r="M5872" s="6" t="s">
        <v>31</v>
      </c>
      <c r="N5872" s="11">
        <v>0.01</v>
      </c>
      <c r="O5872" s="56" t="s">
        <v>1166</v>
      </c>
    </row>
    <row r="5873" spans="1:15" x14ac:dyDescent="0.3">
      <c r="A5873" s="9">
        <v>45930.375</v>
      </c>
      <c r="B5873" s="2" t="s">
        <v>3</v>
      </c>
      <c r="C5873" s="2" t="s">
        <v>4</v>
      </c>
      <c r="D5873" s="2" t="s">
        <v>1714</v>
      </c>
      <c r="E5873" s="12" t="s">
        <v>165</v>
      </c>
      <c r="F5873" s="12" t="s">
        <v>1931</v>
      </c>
      <c r="G5873" s="2" t="s">
        <v>34</v>
      </c>
      <c r="H5873" s="2" t="s">
        <v>37</v>
      </c>
      <c r="I5873" s="2" t="s">
        <v>1942</v>
      </c>
      <c r="J5873" s="17">
        <v>130000</v>
      </c>
      <c r="K5873" s="3" t="s">
        <v>2278</v>
      </c>
      <c r="L5873" s="30">
        <f>IF(M5873="1000 szt.",((J5873/N5873)/1000),IF(M5873="gram",((J5873/N5873)*1000),J5873/N5873))</f>
        <v>130000</v>
      </c>
      <c r="M5873" s="6" t="s">
        <v>19</v>
      </c>
      <c r="N5873" s="11">
        <v>1</v>
      </c>
      <c r="O5873" s="56" t="s">
        <v>1354</v>
      </c>
    </row>
    <row r="5874" spans="1:15" ht="20.399999999999999" x14ac:dyDescent="0.3">
      <c r="A5874" s="9">
        <v>45930.770833333336</v>
      </c>
      <c r="B5874" s="2" t="s">
        <v>27</v>
      </c>
      <c r="C5874" s="2" t="s">
        <v>32</v>
      </c>
      <c r="D5874" s="2" t="s">
        <v>1716</v>
      </c>
      <c r="E5874" s="12" t="s">
        <v>851</v>
      </c>
      <c r="G5874" s="2" t="s">
        <v>26</v>
      </c>
      <c r="H5874" s="2" t="s">
        <v>7</v>
      </c>
      <c r="I5874" s="2" t="s">
        <v>7</v>
      </c>
      <c r="J5874" s="17">
        <v>30754.15</v>
      </c>
      <c r="K5874" s="3" t="s">
        <v>3514</v>
      </c>
      <c r="L5874" s="30">
        <f>IF(M5874="1000 szt.",((J5874/N5874)/1000),IF(M5874="gram",((J5874/N5874)*1000),J5874/N5874))</f>
        <v>0.87869000000000008</v>
      </c>
      <c r="M5874" s="6" t="s">
        <v>19</v>
      </c>
      <c r="N5874" s="11">
        <v>35000</v>
      </c>
      <c r="O5874" s="56" t="s">
        <v>1354</v>
      </c>
    </row>
    <row r="5875" spans="1:15" ht="20.399999999999999" x14ac:dyDescent="0.3">
      <c r="A5875" s="9">
        <v>45930.958333333336</v>
      </c>
      <c r="B5875" s="2" t="s">
        <v>9</v>
      </c>
      <c r="C5875" s="2" t="s">
        <v>4</v>
      </c>
      <c r="D5875" s="2" t="s">
        <v>1709</v>
      </c>
      <c r="E5875" s="12" t="s">
        <v>103</v>
      </c>
      <c r="F5875" s="12" t="s">
        <v>1897</v>
      </c>
      <c r="G5875" s="2" t="s">
        <v>23</v>
      </c>
      <c r="H5875" s="2" t="s">
        <v>37</v>
      </c>
      <c r="I5875" s="2" t="s">
        <v>38</v>
      </c>
      <c r="J5875" s="17">
        <v>80000</v>
      </c>
      <c r="K5875" s="3" t="s">
        <v>3515</v>
      </c>
      <c r="L5875" s="30">
        <f>IF(M5875="1000 szt.",((J5875/N5875)/1000),IF(M5875="gram",((J5875/N5875)*1000),J5875/N5875))</f>
        <v>80000</v>
      </c>
      <c r="M5875" s="6" t="s">
        <v>19</v>
      </c>
      <c r="N5875" s="11">
        <v>1</v>
      </c>
      <c r="O5875" s="56" t="s">
        <v>1354</v>
      </c>
    </row>
    <row r="5876" spans="1:15" x14ac:dyDescent="0.3">
      <c r="A5876" s="9">
        <v>45931.4375</v>
      </c>
      <c r="B5876" s="2" t="s">
        <v>3</v>
      </c>
      <c r="C5876" s="2" t="s">
        <v>4</v>
      </c>
      <c r="D5876" s="2" t="s">
        <v>1708</v>
      </c>
      <c r="E5876" s="12" t="s">
        <v>71</v>
      </c>
      <c r="F5876" s="12" t="s">
        <v>1898</v>
      </c>
      <c r="G5876" s="2" t="s">
        <v>23</v>
      </c>
      <c r="H5876" s="2" t="s">
        <v>7</v>
      </c>
      <c r="I5876" s="2" t="s">
        <v>7</v>
      </c>
      <c r="J5876" s="17">
        <v>68.540000000000006</v>
      </c>
      <c r="K5876" s="3" t="s">
        <v>3516</v>
      </c>
      <c r="L5876" s="30">
        <f>IF(M5876="1000 szt.",((J5876/N5876)/1000),IF(M5876="gram",((J5876/N5876)*1000),J5876/N5876))</f>
        <v>0.87871794871794884</v>
      </c>
      <c r="M5876" s="6" t="s">
        <v>19</v>
      </c>
      <c r="N5876" s="11">
        <v>78</v>
      </c>
      <c r="O5876" s="56" t="s">
        <v>1354</v>
      </c>
    </row>
    <row r="5877" spans="1:15" x14ac:dyDescent="0.3">
      <c r="A5877" s="9">
        <v>45931.423611111109</v>
      </c>
      <c r="B5877" s="2" t="s">
        <v>27</v>
      </c>
      <c r="C5877" s="2" t="s">
        <v>32</v>
      </c>
      <c r="D5877" s="2" t="s">
        <v>1716</v>
      </c>
      <c r="E5877" s="12" t="s">
        <v>277</v>
      </c>
      <c r="G5877" s="2" t="s">
        <v>26</v>
      </c>
      <c r="H5877" s="2" t="s">
        <v>7</v>
      </c>
      <c r="I5877" s="2" t="s">
        <v>7</v>
      </c>
      <c r="J5877" s="17">
        <v>52721.4</v>
      </c>
      <c r="L5877" s="30">
        <f>IF(M5877="1000 szt.",((J5877/N5877)/1000),IF(M5877="gram",((J5877/N5877)*1000),J5877/N5877))</f>
        <v>0.87868999999999997</v>
      </c>
      <c r="M5877" s="6" t="s">
        <v>19</v>
      </c>
      <c r="N5877" s="11">
        <v>60000</v>
      </c>
      <c r="O5877" s="56" t="s">
        <v>1354</v>
      </c>
    </row>
    <row r="5878" spans="1:15" x14ac:dyDescent="0.3">
      <c r="A5878" s="9">
        <v>45931.381944444445</v>
      </c>
      <c r="B5878" s="2" t="s">
        <v>27</v>
      </c>
      <c r="C5878" s="2" t="s">
        <v>32</v>
      </c>
      <c r="D5878" s="2" t="s">
        <v>1708</v>
      </c>
      <c r="E5878" s="12" t="s">
        <v>71</v>
      </c>
      <c r="G5878" s="2" t="s">
        <v>23</v>
      </c>
      <c r="H5878" s="2" t="s">
        <v>7</v>
      </c>
      <c r="I5878" s="2" t="s">
        <v>7</v>
      </c>
      <c r="J5878" s="17">
        <v>13180.35</v>
      </c>
      <c r="L5878" s="30">
        <f>IF(M5878="1000 szt.",((J5878/N5878)/1000),IF(M5878="gram",((J5878/N5878)*1000),J5878/N5878))</f>
        <v>0.87868999999999997</v>
      </c>
      <c r="M5878" s="6" t="s">
        <v>19</v>
      </c>
      <c r="N5878" s="11">
        <v>15000</v>
      </c>
      <c r="O5878" s="56" t="s">
        <v>1354</v>
      </c>
    </row>
    <row r="5879" spans="1:15" x14ac:dyDescent="0.3">
      <c r="A5879" s="9">
        <v>45931.583333333336</v>
      </c>
      <c r="B5879" s="2" t="s">
        <v>27</v>
      </c>
      <c r="C5879" s="2" t="s">
        <v>28</v>
      </c>
      <c r="D5879" s="2" t="s">
        <v>1709</v>
      </c>
      <c r="E5879" s="12" t="s">
        <v>1709</v>
      </c>
      <c r="G5879" s="2" t="s">
        <v>27</v>
      </c>
      <c r="H5879" s="2" t="s">
        <v>37</v>
      </c>
      <c r="I5879" s="2" t="s">
        <v>38</v>
      </c>
      <c r="J5879" s="17">
        <v>150000</v>
      </c>
      <c r="K5879" s="3" t="s">
        <v>3517</v>
      </c>
      <c r="L5879" s="30">
        <f>IF(M5879="1000 szt.",((J5879/N5879)/1000),IF(M5879="gram",((J5879/N5879)*1000),J5879/N5879))</f>
        <v>150000</v>
      </c>
      <c r="M5879" s="6" t="s">
        <v>19</v>
      </c>
      <c r="N5879" s="11">
        <v>1</v>
      </c>
      <c r="O5879" s="56" t="s">
        <v>1166</v>
      </c>
    </row>
    <row r="5880" spans="1:15" x14ac:dyDescent="0.3">
      <c r="A5880" s="9">
        <v>45931.850694444445</v>
      </c>
      <c r="B5880" s="2" t="s">
        <v>9</v>
      </c>
      <c r="C5880" s="2" t="s">
        <v>4</v>
      </c>
      <c r="D5880" s="2" t="s">
        <v>1714</v>
      </c>
      <c r="E5880" s="12" t="s">
        <v>63</v>
      </c>
      <c r="F5880" s="12" t="s">
        <v>1696</v>
      </c>
      <c r="G5880" s="2" t="s">
        <v>16</v>
      </c>
      <c r="H5880" s="2" t="s">
        <v>64</v>
      </c>
      <c r="I5880" s="2" t="s">
        <v>1940</v>
      </c>
      <c r="J5880" s="17">
        <v>150</v>
      </c>
      <c r="K5880" s="3" t="s">
        <v>195</v>
      </c>
      <c r="L5880" s="30">
        <f>IF(M5880="1000 szt.",((J5880/N5880)/1000),IF(M5880="gram",((J5880/N5880)*1000),J5880/N5880))</f>
        <v>150</v>
      </c>
      <c r="M5880" s="6" t="s">
        <v>19</v>
      </c>
      <c r="N5880" s="11">
        <v>1</v>
      </c>
      <c r="O5880" s="56" t="s">
        <v>1182</v>
      </c>
    </row>
    <row r="5881" spans="1:15" x14ac:dyDescent="0.3">
      <c r="A5881" s="9">
        <v>45932.416666666664</v>
      </c>
      <c r="B5881" s="2" t="s">
        <v>3</v>
      </c>
      <c r="C5881" s="2" t="s">
        <v>4</v>
      </c>
      <c r="D5881" s="2" t="s">
        <v>1714</v>
      </c>
      <c r="E5881" s="12" t="s">
        <v>33</v>
      </c>
      <c r="F5881" s="12" t="s">
        <v>1924</v>
      </c>
      <c r="G5881" s="2" t="s">
        <v>34</v>
      </c>
      <c r="H5881" s="2" t="s">
        <v>10</v>
      </c>
      <c r="I5881" s="2" t="s">
        <v>35</v>
      </c>
      <c r="J5881" s="17">
        <v>290.39999999999998</v>
      </c>
      <c r="L5881" s="30">
        <f>IF(M5881="1000 szt.",((J5881/N5881)/1000),IF(M5881="gram",((J5881/N5881)*1000),J5881/N5881))</f>
        <v>40000</v>
      </c>
      <c r="M5881" s="6" t="s">
        <v>31</v>
      </c>
      <c r="N5881" s="11">
        <v>7.26E-3</v>
      </c>
      <c r="O5881" s="56" t="s">
        <v>1354</v>
      </c>
    </row>
    <row r="5882" spans="1:15" x14ac:dyDescent="0.3">
      <c r="A5882" s="9">
        <v>45932.263888888891</v>
      </c>
      <c r="B5882" s="2" t="s">
        <v>27</v>
      </c>
      <c r="C5882" s="2" t="s">
        <v>32</v>
      </c>
      <c r="D5882" s="2" t="s">
        <v>1716</v>
      </c>
      <c r="E5882" s="12" t="s">
        <v>59</v>
      </c>
      <c r="G5882" s="2" t="s">
        <v>26</v>
      </c>
      <c r="H5882" s="2" t="s">
        <v>10</v>
      </c>
      <c r="I5882" s="2" t="s">
        <v>35</v>
      </c>
      <c r="J5882" s="17">
        <v>4.0999999999999996</v>
      </c>
      <c r="L5882" s="30">
        <f>IF(M5882="1000 szt.",((J5882/N5882)/1000),IF(M5882="gram",((J5882/N5882)*1000),J5882/N5882))</f>
        <v>45054.945054945048</v>
      </c>
      <c r="M5882" s="6" t="s">
        <v>31</v>
      </c>
      <c r="N5882" s="11">
        <v>9.1000000000000003E-5</v>
      </c>
      <c r="O5882" s="56" t="s">
        <v>1354</v>
      </c>
    </row>
    <row r="5883" spans="1:15" x14ac:dyDescent="0.3">
      <c r="A5883" s="9">
        <v>45932.625694444447</v>
      </c>
      <c r="B5883" s="2" t="s">
        <v>27</v>
      </c>
      <c r="C5883" s="2" t="s">
        <v>28</v>
      </c>
      <c r="D5883" s="2" t="s">
        <v>1709</v>
      </c>
      <c r="E5883" s="12" t="s">
        <v>1709</v>
      </c>
      <c r="G5883" s="2" t="s">
        <v>27</v>
      </c>
      <c r="H5883" s="2" t="s">
        <v>37</v>
      </c>
      <c r="I5883" s="2" t="s">
        <v>38</v>
      </c>
      <c r="J5883" s="17">
        <v>65000</v>
      </c>
      <c r="K5883" s="3" t="s">
        <v>3518</v>
      </c>
      <c r="L5883" s="30">
        <f>IF(M5883="1000 szt.",((J5883/N5883)/1000),IF(M5883="gram",((J5883/N5883)*1000),J5883/N5883))</f>
        <v>65000</v>
      </c>
      <c r="M5883" s="6" t="s">
        <v>19</v>
      </c>
      <c r="N5883" s="11">
        <v>1</v>
      </c>
      <c r="O5883" s="56" t="s">
        <v>1166</v>
      </c>
    </row>
    <row r="5884" spans="1:15" x14ac:dyDescent="0.3">
      <c r="A5884" s="9">
        <v>45932.569444444445</v>
      </c>
      <c r="B5884" s="2" t="s">
        <v>27</v>
      </c>
      <c r="C5884" s="2" t="s">
        <v>32</v>
      </c>
      <c r="D5884" s="2" t="s">
        <v>1708</v>
      </c>
      <c r="E5884" s="12" t="s">
        <v>22</v>
      </c>
      <c r="G5884" s="2" t="s">
        <v>23</v>
      </c>
      <c r="H5884" s="2" t="s">
        <v>7</v>
      </c>
      <c r="I5884" s="2" t="s">
        <v>7</v>
      </c>
      <c r="J5884" s="17">
        <v>562.36</v>
      </c>
      <c r="K5884" s="3" t="s">
        <v>3519</v>
      </c>
      <c r="L5884" s="30">
        <f>IF(M5884="1000 szt.",((J5884/N5884)/1000),IF(M5884="gram",((J5884/N5884)*1000),J5884/N5884))</f>
        <v>0.87868750000000007</v>
      </c>
      <c r="M5884" s="6" t="s">
        <v>19</v>
      </c>
      <c r="N5884" s="11">
        <v>640</v>
      </c>
      <c r="O5884" s="56" t="s">
        <v>1354</v>
      </c>
    </row>
    <row r="5885" spans="1:15" x14ac:dyDescent="0.3">
      <c r="A5885" s="9">
        <v>45932.965277777781</v>
      </c>
      <c r="B5885" s="2" t="s">
        <v>3</v>
      </c>
      <c r="C5885" s="2" t="s">
        <v>4</v>
      </c>
      <c r="D5885" s="2" t="s">
        <v>1708</v>
      </c>
      <c r="E5885" s="12" t="s">
        <v>25</v>
      </c>
      <c r="F5885" s="12" t="s">
        <v>1901</v>
      </c>
      <c r="G5885" s="2" t="s">
        <v>26</v>
      </c>
      <c r="H5885" s="2" t="s">
        <v>11</v>
      </c>
      <c r="I5885" s="2" t="s">
        <v>11</v>
      </c>
      <c r="J5885" s="17">
        <v>38</v>
      </c>
      <c r="K5885" s="3" t="s">
        <v>3520</v>
      </c>
      <c r="L5885" s="30">
        <f>IF(M5885="1000 szt.",((J5885/N5885)/1000),IF(M5885="gram",((J5885/N5885)*1000),J5885/N5885))</f>
        <v>10</v>
      </c>
      <c r="M5885" s="6" t="s">
        <v>31</v>
      </c>
      <c r="N5885" s="11">
        <v>3.8</v>
      </c>
      <c r="O5885" s="56" t="s">
        <v>1354</v>
      </c>
    </row>
    <row r="5886" spans="1:15" x14ac:dyDescent="0.3">
      <c r="A5886" s="9">
        <v>45933.023611111108</v>
      </c>
      <c r="B5886" s="2" t="s">
        <v>3</v>
      </c>
      <c r="C5886" s="2" t="s">
        <v>4</v>
      </c>
      <c r="D5886" s="2" t="s">
        <v>1709</v>
      </c>
      <c r="E5886" s="12" t="s">
        <v>60</v>
      </c>
      <c r="F5886" s="12" t="s">
        <v>1894</v>
      </c>
      <c r="G5886" s="2" t="s">
        <v>23</v>
      </c>
      <c r="H5886" s="2" t="s">
        <v>64</v>
      </c>
      <c r="I5886" s="2" t="s">
        <v>1940</v>
      </c>
      <c r="J5886" s="17">
        <v>80</v>
      </c>
      <c r="K5886" s="3" t="s">
        <v>122</v>
      </c>
      <c r="L5886" s="30">
        <f>IF(M5886="1000 szt.",((J5886/N5886)/1000),IF(M5886="gram",((J5886/N5886)*1000),J5886/N5886))</f>
        <v>80</v>
      </c>
      <c r="M5886" s="6" t="s">
        <v>19</v>
      </c>
      <c r="N5886" s="11">
        <v>1</v>
      </c>
      <c r="O5886" s="56" t="s">
        <v>1163</v>
      </c>
    </row>
    <row r="5887" spans="1:15" ht="20.399999999999999" x14ac:dyDescent="0.3">
      <c r="A5887" s="9">
        <v>45933.125</v>
      </c>
      <c r="B5887" s="2" t="s">
        <v>3</v>
      </c>
      <c r="C5887" s="2" t="s">
        <v>4</v>
      </c>
      <c r="D5887" s="2" t="s">
        <v>1708</v>
      </c>
      <c r="E5887" s="12" t="s">
        <v>25</v>
      </c>
      <c r="F5887" s="12" t="s">
        <v>1901</v>
      </c>
      <c r="G5887" s="2" t="s">
        <v>26</v>
      </c>
      <c r="H5887" s="2" t="s">
        <v>7</v>
      </c>
      <c r="I5887" s="2" t="s">
        <v>7</v>
      </c>
      <c r="J5887" s="17">
        <v>2108.86</v>
      </c>
      <c r="K5887" s="3" t="s">
        <v>3521</v>
      </c>
      <c r="L5887" s="30">
        <f>IF(M5887="1000 szt.",((J5887/N5887)/1000),IF(M5887="gram",((J5887/N5887)*1000),J5887/N5887))</f>
        <v>0.87869166666666676</v>
      </c>
      <c r="M5887" s="6" t="s">
        <v>19</v>
      </c>
      <c r="N5887" s="11">
        <v>2400</v>
      </c>
      <c r="O5887" s="56" t="s">
        <v>1354</v>
      </c>
    </row>
    <row r="5888" spans="1:15" x14ac:dyDescent="0.3">
      <c r="A5888" s="9">
        <v>45933.17291666667</v>
      </c>
      <c r="B5888" s="2" t="s">
        <v>9</v>
      </c>
      <c r="C5888" s="2" t="s">
        <v>4</v>
      </c>
      <c r="D5888" s="2" t="s">
        <v>1712</v>
      </c>
      <c r="E5888" s="12" t="s">
        <v>115</v>
      </c>
      <c r="G5888" s="2" t="s">
        <v>16</v>
      </c>
      <c r="H5888" s="2" t="s">
        <v>17</v>
      </c>
      <c r="I5888" s="2" t="s">
        <v>18</v>
      </c>
      <c r="J5888" s="17">
        <v>2</v>
      </c>
      <c r="L5888" s="30">
        <f>IF(M5888="1000 szt.",((J5888/N5888)/1000),IF(M5888="gram",((J5888/N5888)*1000),J5888/N5888))</f>
        <v>2</v>
      </c>
      <c r="M5888" s="6" t="s">
        <v>19</v>
      </c>
      <c r="N5888" s="11">
        <v>1</v>
      </c>
      <c r="O5888" s="56" t="s">
        <v>1167</v>
      </c>
    </row>
    <row r="5889" spans="1:15" x14ac:dyDescent="0.3">
      <c r="A5889" s="9">
        <v>45932.954861111109</v>
      </c>
      <c r="B5889" s="2" t="s">
        <v>27</v>
      </c>
      <c r="C5889" s="2" t="s">
        <v>32</v>
      </c>
      <c r="D5889" s="2" t="s">
        <v>1708</v>
      </c>
      <c r="E5889" s="12" t="s">
        <v>186</v>
      </c>
      <c r="G5889" s="2" t="s">
        <v>26</v>
      </c>
      <c r="H5889" s="2" t="s">
        <v>7</v>
      </c>
      <c r="I5889" s="2" t="s">
        <v>7</v>
      </c>
      <c r="J5889" s="17">
        <v>8786.9</v>
      </c>
      <c r="L5889" s="30">
        <f>IF(M5889="1000 szt.",((J5889/N5889)/1000),IF(M5889="gram",((J5889/N5889)*1000),J5889/N5889))</f>
        <v>0.87868999999999997</v>
      </c>
      <c r="M5889" s="6" t="s">
        <v>19</v>
      </c>
      <c r="N5889" s="11">
        <v>10000</v>
      </c>
      <c r="O5889" s="56" t="s">
        <v>1354</v>
      </c>
    </row>
    <row r="5890" spans="1:15" x14ac:dyDescent="0.3">
      <c r="A5890" s="9">
        <v>45933.46875</v>
      </c>
      <c r="B5890" s="2" t="s">
        <v>27</v>
      </c>
      <c r="C5890" s="2" t="s">
        <v>32</v>
      </c>
      <c r="D5890" s="2" t="s">
        <v>1708</v>
      </c>
      <c r="E5890" s="12" t="s">
        <v>1919</v>
      </c>
      <c r="G5890" s="2" t="s">
        <v>26</v>
      </c>
      <c r="H5890" s="2" t="s">
        <v>7</v>
      </c>
      <c r="I5890" s="2" t="s">
        <v>7</v>
      </c>
      <c r="J5890" s="17">
        <v>8786.9</v>
      </c>
      <c r="L5890" s="30">
        <f>IF(M5890="1000 szt.",((J5890/N5890)/1000),IF(M5890="gram",((J5890/N5890)*1000),J5890/N5890))</f>
        <v>0.87868999999999997</v>
      </c>
      <c r="M5890" s="6" t="s">
        <v>19</v>
      </c>
      <c r="N5890" s="11">
        <v>10000</v>
      </c>
      <c r="O5890" s="56" t="s">
        <v>1354</v>
      </c>
    </row>
    <row r="5891" spans="1:15" x14ac:dyDescent="0.3">
      <c r="A5891" s="9">
        <v>45928.194444444445</v>
      </c>
      <c r="B5891" s="2" t="s">
        <v>9</v>
      </c>
      <c r="C5891" s="2" t="s">
        <v>4</v>
      </c>
      <c r="D5891" s="2" t="s">
        <v>1710</v>
      </c>
      <c r="E5891" s="12" t="s">
        <v>167</v>
      </c>
      <c r="F5891" s="12" t="s">
        <v>1694</v>
      </c>
      <c r="G5891" s="2" t="s">
        <v>16</v>
      </c>
      <c r="H5891" s="2" t="s">
        <v>17</v>
      </c>
      <c r="I5891" s="2" t="s">
        <v>1940</v>
      </c>
      <c r="J5891" s="17">
        <v>4.99</v>
      </c>
      <c r="K5891" s="3" t="s">
        <v>3522</v>
      </c>
      <c r="L5891" s="30">
        <f>IF(M5891="1000 szt.",((J5891/N5891)/1000),IF(M5891="gram",((J5891/N5891)*1000),J5891/N5891))</f>
        <v>4.99</v>
      </c>
      <c r="M5891" s="6" t="s">
        <v>19</v>
      </c>
      <c r="N5891" s="11">
        <v>1</v>
      </c>
      <c r="O5891" s="56" t="s">
        <v>1354</v>
      </c>
    </row>
    <row r="5892" spans="1:15" x14ac:dyDescent="0.3">
      <c r="A5892" s="9">
        <v>45934.041666666664</v>
      </c>
      <c r="B5892" s="2" t="s">
        <v>3</v>
      </c>
      <c r="C5892" s="2" t="s">
        <v>4</v>
      </c>
      <c r="D5892" s="2" t="s">
        <v>1708</v>
      </c>
      <c r="E5892" s="12" t="s">
        <v>71</v>
      </c>
      <c r="F5892" s="12" t="s">
        <v>1898</v>
      </c>
      <c r="G5892" s="2" t="s">
        <v>23</v>
      </c>
      <c r="H5892" s="2" t="s">
        <v>7</v>
      </c>
      <c r="I5892" s="2" t="s">
        <v>7</v>
      </c>
      <c r="J5892" s="17">
        <v>105.44</v>
      </c>
      <c r="L5892" s="30">
        <f>IF(M5892="1000 szt.",((J5892/N5892)/1000),IF(M5892="gram",((J5892/N5892)*1000),J5892/N5892))</f>
        <v>0.8786666666666666</v>
      </c>
      <c r="M5892" s="6" t="s">
        <v>19</v>
      </c>
      <c r="N5892" s="11">
        <v>120</v>
      </c>
      <c r="O5892" s="56" t="s">
        <v>1354</v>
      </c>
    </row>
    <row r="5893" spans="1:15" x14ac:dyDescent="0.3">
      <c r="A5893" s="9">
        <v>45934.822916666664</v>
      </c>
      <c r="B5893" s="2" t="s">
        <v>3</v>
      </c>
      <c r="C5893" s="2" t="s">
        <v>4</v>
      </c>
      <c r="D5893" s="2" t="s">
        <v>1708</v>
      </c>
      <c r="E5893" s="12" t="s">
        <v>22</v>
      </c>
      <c r="F5893" s="12" t="s">
        <v>1899</v>
      </c>
      <c r="G5893" s="2" t="s">
        <v>23</v>
      </c>
      <c r="H5893" s="2" t="s">
        <v>7</v>
      </c>
      <c r="I5893" s="2" t="s">
        <v>7</v>
      </c>
      <c r="J5893" s="17">
        <v>38.659999999999997</v>
      </c>
      <c r="L5893" s="30">
        <f>IF(M5893="1000 szt.",((J5893/N5893)/1000),IF(M5893="gram",((J5893/N5893)*1000),J5893/N5893))</f>
        <v>0.87863636363636355</v>
      </c>
      <c r="M5893" s="6" t="s">
        <v>19</v>
      </c>
      <c r="N5893" s="11">
        <v>44</v>
      </c>
      <c r="O5893" s="56" t="s">
        <v>1163</v>
      </c>
    </row>
    <row r="5894" spans="1:15" ht="20.399999999999999" x14ac:dyDescent="0.3">
      <c r="A5894" s="9">
        <v>45934.822916666664</v>
      </c>
      <c r="B5894" s="2" t="s">
        <v>3</v>
      </c>
      <c r="C5894" s="2" t="s">
        <v>4</v>
      </c>
      <c r="D5894" s="2" t="s">
        <v>1708</v>
      </c>
      <c r="E5894" s="12" t="s">
        <v>22</v>
      </c>
      <c r="F5894" s="12" t="s">
        <v>1899</v>
      </c>
      <c r="G5894" s="2" t="s">
        <v>23</v>
      </c>
      <c r="H5894" s="2" t="s">
        <v>29</v>
      </c>
      <c r="I5894" s="2" t="s">
        <v>234</v>
      </c>
      <c r="J5894" s="17">
        <v>14.08</v>
      </c>
      <c r="K5894" s="3" t="s">
        <v>3523</v>
      </c>
      <c r="L5894" s="30">
        <f>IF(M5894="1000 szt.",((J5894/N5894)/1000),IF(M5894="gram",((J5894/N5894)*1000),J5894/N5894))</f>
        <v>668.56600189933522</v>
      </c>
      <c r="M5894" s="6" t="s">
        <v>31</v>
      </c>
      <c r="N5894" s="11">
        <v>2.1059999999999999E-2</v>
      </c>
      <c r="O5894" s="56" t="s">
        <v>1163</v>
      </c>
    </row>
    <row r="5895" spans="1:15" x14ac:dyDescent="0.3">
      <c r="A5895" s="9">
        <v>45935.123611111114</v>
      </c>
      <c r="B5895" s="2" t="s">
        <v>3</v>
      </c>
      <c r="C5895" s="2" t="s">
        <v>4</v>
      </c>
      <c r="D5895" s="2" t="s">
        <v>1708</v>
      </c>
      <c r="E5895" s="12" t="s">
        <v>58</v>
      </c>
      <c r="F5895" s="12" t="s">
        <v>1895</v>
      </c>
      <c r="G5895" s="2" t="s">
        <v>23</v>
      </c>
      <c r="H5895" s="2" t="s">
        <v>7</v>
      </c>
      <c r="I5895" s="2" t="s">
        <v>7</v>
      </c>
      <c r="J5895" s="17">
        <v>140.59</v>
      </c>
      <c r="L5895" s="30">
        <f>IF(M5895="1000 szt.",((J5895/N5895)/1000),IF(M5895="gram",((J5895/N5895)*1000),J5895/N5895))</f>
        <v>0.87868750000000007</v>
      </c>
      <c r="M5895" s="6" t="s">
        <v>19</v>
      </c>
      <c r="N5895" s="11">
        <v>160</v>
      </c>
      <c r="O5895" s="56" t="s">
        <v>1164</v>
      </c>
    </row>
    <row r="5896" spans="1:15" x14ac:dyDescent="0.3">
      <c r="A5896" s="9">
        <v>45935.333333333336</v>
      </c>
      <c r="B5896" s="2" t="s">
        <v>27</v>
      </c>
      <c r="C5896" s="2" t="s">
        <v>28</v>
      </c>
      <c r="D5896" s="2" t="s">
        <v>1715</v>
      </c>
      <c r="E5896" s="12" t="s">
        <v>124</v>
      </c>
      <c r="G5896" s="2" t="s">
        <v>27</v>
      </c>
      <c r="H5896" s="2" t="s">
        <v>29</v>
      </c>
      <c r="I5896" s="2" t="s">
        <v>30</v>
      </c>
      <c r="J5896" s="17">
        <v>2636.07</v>
      </c>
      <c r="L5896" s="30">
        <f>IF(M5896="1000 szt.",((J5896/N5896)/1000),IF(M5896="gram",((J5896/N5896)*1000),J5896/N5896))</f>
        <v>878.69</v>
      </c>
      <c r="M5896" s="6" t="s">
        <v>31</v>
      </c>
      <c r="N5896" s="11">
        <v>3</v>
      </c>
      <c r="O5896" s="56" t="s">
        <v>1354</v>
      </c>
    </row>
    <row r="5897" spans="1:15" x14ac:dyDescent="0.3">
      <c r="A5897" s="9">
        <v>45935.333333333336</v>
      </c>
      <c r="B5897" s="2" t="s">
        <v>27</v>
      </c>
      <c r="C5897" s="2" t="s">
        <v>28</v>
      </c>
      <c r="D5897" s="2" t="s">
        <v>1715</v>
      </c>
      <c r="E5897" s="12" t="s">
        <v>124</v>
      </c>
      <c r="G5897" s="2" t="s">
        <v>27</v>
      </c>
      <c r="H5897" s="2" t="s">
        <v>29</v>
      </c>
      <c r="I5897" s="2" t="s">
        <v>30</v>
      </c>
      <c r="J5897" s="17">
        <v>4832.8</v>
      </c>
      <c r="L5897" s="30">
        <f>IF(M5897="1000 szt.",((J5897/N5897)/1000),IF(M5897="gram",((J5897/N5897)*1000),J5897/N5897))</f>
        <v>878.69090909090914</v>
      </c>
      <c r="M5897" s="6" t="s">
        <v>31</v>
      </c>
      <c r="N5897" s="11">
        <v>5.5</v>
      </c>
      <c r="O5897" s="56" t="s">
        <v>1354</v>
      </c>
    </row>
    <row r="5898" spans="1:15" x14ac:dyDescent="0.3">
      <c r="A5898" s="9">
        <v>45935.333333333336</v>
      </c>
      <c r="B5898" s="2" t="s">
        <v>27</v>
      </c>
      <c r="C5898" s="2" t="s">
        <v>28</v>
      </c>
      <c r="D5898" s="2" t="s">
        <v>1715</v>
      </c>
      <c r="E5898" s="12" t="s">
        <v>124</v>
      </c>
      <c r="G5898" s="2" t="s">
        <v>27</v>
      </c>
      <c r="H5898" s="2" t="s">
        <v>7</v>
      </c>
      <c r="I5898" s="2" t="s">
        <v>7</v>
      </c>
      <c r="J5898" s="17">
        <v>9138.3799999999992</v>
      </c>
      <c r="L5898" s="30">
        <f>IF(M5898="1000 szt.",((J5898/N5898)/1000),IF(M5898="gram",((J5898/N5898)*1000),J5898/N5898))</f>
        <v>0.87869038461538451</v>
      </c>
      <c r="M5898" s="6" t="s">
        <v>19</v>
      </c>
      <c r="N5898" s="11">
        <v>10400</v>
      </c>
      <c r="O5898" s="56" t="s">
        <v>1354</v>
      </c>
    </row>
    <row r="5899" spans="1:15" x14ac:dyDescent="0.3">
      <c r="A5899" s="9">
        <v>45935.555555555555</v>
      </c>
      <c r="B5899" s="2" t="s">
        <v>3</v>
      </c>
      <c r="C5899" s="2" t="s">
        <v>4</v>
      </c>
      <c r="D5899" s="2" t="s">
        <v>1709</v>
      </c>
      <c r="E5899" s="12" t="s">
        <v>103</v>
      </c>
      <c r="F5899" s="12" t="s">
        <v>1897</v>
      </c>
      <c r="G5899" s="2" t="s">
        <v>23</v>
      </c>
      <c r="H5899" s="2" t="s">
        <v>17</v>
      </c>
      <c r="I5899" s="2" t="s">
        <v>18</v>
      </c>
      <c r="J5899" s="17">
        <v>7.5</v>
      </c>
      <c r="K5899" s="3" t="s">
        <v>3524</v>
      </c>
      <c r="L5899" s="30">
        <f>IF(M5899="1000 szt.",((J5899/N5899)/1000),IF(M5899="gram",((J5899/N5899)*1000),J5899/N5899))</f>
        <v>2.5</v>
      </c>
      <c r="M5899" s="6" t="s">
        <v>19</v>
      </c>
      <c r="N5899" s="11">
        <v>3</v>
      </c>
      <c r="O5899" s="56" t="s">
        <v>1354</v>
      </c>
    </row>
    <row r="5900" spans="1:15" x14ac:dyDescent="0.3">
      <c r="A5900" s="9">
        <v>45935.659722222219</v>
      </c>
      <c r="B5900" s="2" t="s">
        <v>9</v>
      </c>
      <c r="C5900" s="2" t="s">
        <v>4</v>
      </c>
      <c r="D5900" s="2" t="s">
        <v>1709</v>
      </c>
      <c r="E5900" s="12" t="s">
        <v>60</v>
      </c>
      <c r="F5900" s="12" t="s">
        <v>1894</v>
      </c>
      <c r="G5900" s="2" t="s">
        <v>23</v>
      </c>
      <c r="H5900" s="2" t="s">
        <v>37</v>
      </c>
      <c r="I5900" s="2" t="s">
        <v>38</v>
      </c>
      <c r="J5900" s="17">
        <v>10000</v>
      </c>
      <c r="K5900" s="3" t="s">
        <v>3525</v>
      </c>
      <c r="L5900" s="30">
        <f>IF(M5900="1000 szt.",((J5900/N5900)/1000),IF(M5900="gram",((J5900/N5900)*1000),J5900/N5900))</f>
        <v>10000</v>
      </c>
      <c r="M5900" s="6" t="s">
        <v>19</v>
      </c>
      <c r="N5900" s="11">
        <v>1</v>
      </c>
      <c r="O5900" s="56" t="s">
        <v>1354</v>
      </c>
    </row>
    <row r="5901" spans="1:15" ht="20.399999999999999" x14ac:dyDescent="0.3">
      <c r="A5901" s="9">
        <v>45935.739583333336</v>
      </c>
      <c r="B5901" s="2" t="s">
        <v>3</v>
      </c>
      <c r="C5901" s="2" t="s">
        <v>4</v>
      </c>
      <c r="D5901" s="2" t="s">
        <v>1708</v>
      </c>
      <c r="E5901" s="12" t="s">
        <v>22</v>
      </c>
      <c r="F5901" s="12" t="s">
        <v>1899</v>
      </c>
      <c r="G5901" s="2" t="s">
        <v>23</v>
      </c>
      <c r="H5901" s="2" t="s">
        <v>7</v>
      </c>
      <c r="I5901" s="2" t="s">
        <v>7</v>
      </c>
      <c r="J5901" s="17">
        <v>123.02</v>
      </c>
      <c r="K5901" s="3" t="s">
        <v>3526</v>
      </c>
      <c r="L5901" s="30">
        <f>IF(M5901="1000 szt.",((J5901/N5901)/1000),IF(M5901="gram",((J5901/N5901)*1000),J5901/N5901))</f>
        <v>0.87871428571428567</v>
      </c>
      <c r="M5901" s="6" t="s">
        <v>19</v>
      </c>
      <c r="N5901" s="11">
        <v>140</v>
      </c>
      <c r="O5901" s="56" t="s">
        <v>1354</v>
      </c>
    </row>
    <row r="5902" spans="1:15" x14ac:dyDescent="0.3">
      <c r="A5902" s="9">
        <v>45935.3125</v>
      </c>
      <c r="B5902" s="2" t="s">
        <v>27</v>
      </c>
      <c r="C5902" s="2" t="s">
        <v>28</v>
      </c>
      <c r="D5902" s="2" t="s">
        <v>1711</v>
      </c>
      <c r="E5902" s="12" t="s">
        <v>100</v>
      </c>
      <c r="G5902" s="2" t="s">
        <v>27</v>
      </c>
      <c r="H5902" s="2" t="s">
        <v>10</v>
      </c>
      <c r="I5902" s="2" t="s">
        <v>35</v>
      </c>
      <c r="J5902" s="17">
        <v>170.4</v>
      </c>
      <c r="L5902" s="30">
        <f>IF(M5902="1000 szt.",((J5902/N5902)/1000),IF(M5902="gram",((J5902/N5902)*1000),J5902/N5902))</f>
        <v>40000</v>
      </c>
      <c r="M5902" s="6" t="s">
        <v>31</v>
      </c>
      <c r="N5902" s="11">
        <v>4.2599999999999999E-3</v>
      </c>
      <c r="O5902" s="56" t="s">
        <v>1354</v>
      </c>
    </row>
    <row r="5903" spans="1:15" x14ac:dyDescent="0.3">
      <c r="A5903" s="9">
        <v>45935.3125</v>
      </c>
      <c r="B5903" s="2" t="s">
        <v>27</v>
      </c>
      <c r="C5903" s="2" t="s">
        <v>28</v>
      </c>
      <c r="D5903" s="2" t="s">
        <v>1711</v>
      </c>
      <c r="E5903" s="12" t="s">
        <v>100</v>
      </c>
      <c r="G5903" s="2" t="s">
        <v>27</v>
      </c>
      <c r="H5903" s="2" t="s">
        <v>37</v>
      </c>
      <c r="I5903" s="2" t="s">
        <v>38</v>
      </c>
      <c r="J5903" s="17">
        <v>100000</v>
      </c>
      <c r="K5903" s="3" t="s">
        <v>3527</v>
      </c>
      <c r="L5903" s="30">
        <f>IF(M5903="1000 szt.",((J5903/N5903)/1000),IF(M5903="gram",((J5903/N5903)*1000),J5903/N5903))</f>
        <v>100000</v>
      </c>
      <c r="M5903" s="6" t="s">
        <v>19</v>
      </c>
      <c r="N5903" s="11">
        <v>1</v>
      </c>
      <c r="O5903" s="56" t="s">
        <v>1354</v>
      </c>
    </row>
    <row r="5904" spans="1:15" x14ac:dyDescent="0.3">
      <c r="A5904" s="9">
        <v>45935.3125</v>
      </c>
      <c r="B5904" s="2" t="s">
        <v>27</v>
      </c>
      <c r="C5904" s="2" t="s">
        <v>28</v>
      </c>
      <c r="D5904" s="2" t="s">
        <v>1711</v>
      </c>
      <c r="E5904" s="12" t="s">
        <v>100</v>
      </c>
      <c r="G5904" s="2" t="s">
        <v>27</v>
      </c>
      <c r="H5904" s="2" t="s">
        <v>37</v>
      </c>
      <c r="I5904" s="2" t="s">
        <v>38</v>
      </c>
      <c r="J5904" s="17">
        <v>30000</v>
      </c>
      <c r="K5904" s="3" t="s">
        <v>3528</v>
      </c>
      <c r="L5904" s="30">
        <f>IF(M5904="1000 szt.",((J5904/N5904)/1000),IF(M5904="gram",((J5904/N5904)*1000),J5904/N5904))</f>
        <v>30000</v>
      </c>
      <c r="M5904" s="6" t="s">
        <v>19</v>
      </c>
      <c r="N5904" s="11">
        <v>1</v>
      </c>
      <c r="O5904" s="56" t="s">
        <v>1354</v>
      </c>
    </row>
    <row r="5905" spans="1:15" x14ac:dyDescent="0.3">
      <c r="A5905" s="9">
        <v>45935.3125</v>
      </c>
      <c r="B5905" s="2" t="s">
        <v>27</v>
      </c>
      <c r="C5905" s="2" t="s">
        <v>28</v>
      </c>
      <c r="D5905" s="2" t="s">
        <v>1711</v>
      </c>
      <c r="E5905" s="12" t="s">
        <v>100</v>
      </c>
      <c r="G5905" s="2" t="s">
        <v>27</v>
      </c>
      <c r="H5905" s="2" t="s">
        <v>11</v>
      </c>
      <c r="I5905" s="2" t="s">
        <v>11</v>
      </c>
      <c r="J5905" s="17">
        <v>20000</v>
      </c>
      <c r="K5905" s="3" t="s">
        <v>3529</v>
      </c>
      <c r="L5905" s="30">
        <f>IF(M5905="1000 szt.",((J5905/N5905)/1000),IF(M5905="gram",((J5905/N5905)*1000),J5905/N5905))</f>
        <v>20000</v>
      </c>
      <c r="M5905" s="6" t="s">
        <v>19</v>
      </c>
      <c r="N5905" s="11">
        <v>1</v>
      </c>
      <c r="O5905" s="56" t="s">
        <v>1354</v>
      </c>
    </row>
    <row r="5906" spans="1:15" x14ac:dyDescent="0.3">
      <c r="A5906" s="9">
        <v>45935.3125</v>
      </c>
      <c r="B5906" s="2" t="s">
        <v>27</v>
      </c>
      <c r="C5906" s="2" t="s">
        <v>28</v>
      </c>
      <c r="D5906" s="2" t="s">
        <v>1711</v>
      </c>
      <c r="E5906" s="12" t="s">
        <v>100</v>
      </c>
      <c r="G5906" s="2" t="s">
        <v>27</v>
      </c>
      <c r="H5906" s="2" t="s">
        <v>11</v>
      </c>
      <c r="I5906" s="2" t="s">
        <v>11</v>
      </c>
      <c r="J5906" s="17">
        <v>15000</v>
      </c>
      <c r="K5906" s="3" t="s">
        <v>3530</v>
      </c>
      <c r="L5906" s="30">
        <f>IF(M5906="1000 szt.",((J5906/N5906)/1000),IF(M5906="gram",((J5906/N5906)*1000),J5906/N5906))</f>
        <v>15000</v>
      </c>
      <c r="M5906" s="6" t="s">
        <v>19</v>
      </c>
      <c r="N5906" s="11">
        <v>1</v>
      </c>
      <c r="O5906" s="56" t="s">
        <v>1354</v>
      </c>
    </row>
    <row r="5907" spans="1:15" x14ac:dyDescent="0.3">
      <c r="A5907" s="9">
        <v>45935.583333333336</v>
      </c>
      <c r="B5907" s="2" t="s">
        <v>3</v>
      </c>
      <c r="C5907" s="2" t="s">
        <v>4</v>
      </c>
      <c r="D5907" s="2" t="s">
        <v>1716</v>
      </c>
      <c r="E5907" s="12" t="s">
        <v>606</v>
      </c>
      <c r="F5907" s="12" t="s">
        <v>1932</v>
      </c>
      <c r="G5907" s="2" t="s">
        <v>243</v>
      </c>
      <c r="H5907" s="2" t="s">
        <v>7</v>
      </c>
      <c r="I5907" s="2" t="s">
        <v>7</v>
      </c>
      <c r="J5907" s="17">
        <v>244275.82</v>
      </c>
      <c r="K5907" s="3" t="s">
        <v>3531</v>
      </c>
      <c r="L5907" s="30">
        <f>IF(M5907="1000 szt.",((J5907/N5907)/1000),IF(M5907="gram",((J5907/N5907)*1000),J5907/N5907))</f>
        <v>0.87868999999999997</v>
      </c>
      <c r="M5907" s="6" t="s">
        <v>19</v>
      </c>
      <c r="N5907" s="11">
        <v>278000</v>
      </c>
      <c r="O5907" s="56" t="s">
        <v>1354</v>
      </c>
    </row>
    <row r="5908" spans="1:15" x14ac:dyDescent="0.3">
      <c r="A5908" s="9">
        <v>45935.939583333333</v>
      </c>
      <c r="B5908" s="2" t="s">
        <v>9</v>
      </c>
      <c r="C5908" s="2" t="s">
        <v>4</v>
      </c>
      <c r="D5908" s="2" t="s">
        <v>1708</v>
      </c>
      <c r="E5908" s="12" t="s">
        <v>58</v>
      </c>
      <c r="F5908" s="12" t="s">
        <v>1895</v>
      </c>
      <c r="G5908" s="2" t="s">
        <v>23</v>
      </c>
      <c r="H5908" s="2" t="s">
        <v>37</v>
      </c>
      <c r="I5908" s="2" t="s">
        <v>364</v>
      </c>
      <c r="J5908" s="17">
        <v>60000</v>
      </c>
      <c r="K5908" s="3" t="s">
        <v>123</v>
      </c>
      <c r="L5908" s="30">
        <f>IF(M5908="1000 szt.",((J5908/N5908)/1000),IF(M5908="gram",((J5908/N5908)*1000),J5908/N5908))</f>
        <v>60000</v>
      </c>
      <c r="M5908" s="6" t="s">
        <v>19</v>
      </c>
      <c r="N5908" s="11">
        <v>1</v>
      </c>
      <c r="O5908" s="56" t="s">
        <v>1354</v>
      </c>
    </row>
    <row r="5909" spans="1:15" x14ac:dyDescent="0.3">
      <c r="A5909" s="9">
        <v>45936.364583333336</v>
      </c>
      <c r="B5909" s="2" t="s">
        <v>3</v>
      </c>
      <c r="C5909" s="2" t="s">
        <v>4</v>
      </c>
      <c r="D5909" s="2" t="s">
        <v>1709</v>
      </c>
      <c r="E5909" s="12" t="s">
        <v>103</v>
      </c>
      <c r="F5909" s="12" t="s">
        <v>1897</v>
      </c>
      <c r="G5909" s="2" t="s">
        <v>23</v>
      </c>
      <c r="H5909" s="2" t="s">
        <v>17</v>
      </c>
      <c r="I5909" s="2" t="s">
        <v>18</v>
      </c>
      <c r="J5909" s="17">
        <v>1.3</v>
      </c>
      <c r="K5909" s="3" t="s">
        <v>3532</v>
      </c>
      <c r="L5909" s="30">
        <f>IF(M5909="1000 szt.",((J5909/N5909)/1000),IF(M5909="gram",((J5909/N5909)*1000),J5909/N5909))</f>
        <v>1.3</v>
      </c>
      <c r="M5909" s="6" t="s">
        <v>19</v>
      </c>
      <c r="N5909" s="11">
        <v>1</v>
      </c>
      <c r="O5909" s="56" t="s">
        <v>1354</v>
      </c>
    </row>
    <row r="5910" spans="1:15" x14ac:dyDescent="0.3">
      <c r="A5910" s="9">
        <v>45936.388888888891</v>
      </c>
      <c r="B5910" s="2" t="s">
        <v>3</v>
      </c>
      <c r="C5910" s="2" t="s">
        <v>4</v>
      </c>
      <c r="D5910" s="2" t="s">
        <v>1709</v>
      </c>
      <c r="E5910" s="12" t="s">
        <v>103</v>
      </c>
      <c r="F5910" s="12" t="s">
        <v>1897</v>
      </c>
      <c r="G5910" s="2" t="s">
        <v>23</v>
      </c>
      <c r="H5910" s="2" t="s">
        <v>17</v>
      </c>
      <c r="I5910" s="2" t="s">
        <v>18</v>
      </c>
      <c r="J5910" s="17">
        <v>2.2999999999999998</v>
      </c>
      <c r="K5910" s="3" t="s">
        <v>3433</v>
      </c>
      <c r="L5910" s="30">
        <f>IF(M5910="1000 szt.",((J5910/N5910)/1000),IF(M5910="gram",((J5910/N5910)*1000),J5910/N5910))</f>
        <v>2.2999999999999998</v>
      </c>
      <c r="M5910" s="6" t="s">
        <v>19</v>
      </c>
      <c r="N5910" s="11">
        <v>1</v>
      </c>
      <c r="O5910" s="56" t="s">
        <v>1354</v>
      </c>
    </row>
    <row r="5911" spans="1:15" x14ac:dyDescent="0.3">
      <c r="A5911" s="9">
        <v>45936.538194444445</v>
      </c>
      <c r="B5911" s="2" t="s">
        <v>27</v>
      </c>
      <c r="C5911" s="2" t="s">
        <v>32</v>
      </c>
      <c r="D5911" s="2" t="s">
        <v>1709</v>
      </c>
      <c r="E5911" s="12" t="s">
        <v>138</v>
      </c>
      <c r="G5911" s="2" t="s">
        <v>23</v>
      </c>
      <c r="H5911" s="2" t="s">
        <v>7</v>
      </c>
      <c r="I5911" s="2" t="s">
        <v>7</v>
      </c>
      <c r="J5911" s="17">
        <v>1230.17</v>
      </c>
      <c r="K5911" s="3" t="s">
        <v>3533</v>
      </c>
      <c r="L5911" s="30">
        <f>IF(M5911="1000 szt.",((J5911/N5911)/1000),IF(M5911="gram",((J5911/N5911)*1000),J5911/N5911))</f>
        <v>0.87869285714285716</v>
      </c>
      <c r="M5911" s="6" t="s">
        <v>19</v>
      </c>
      <c r="N5911" s="11">
        <v>1400</v>
      </c>
      <c r="O5911" s="56" t="s">
        <v>1354</v>
      </c>
    </row>
    <row r="5912" spans="1:15" x14ac:dyDescent="0.3">
      <c r="A5912" s="9">
        <v>45936.638888888891</v>
      </c>
      <c r="B5912" s="2" t="s">
        <v>3</v>
      </c>
      <c r="C5912" s="2" t="s">
        <v>4</v>
      </c>
      <c r="D5912" s="2" t="s">
        <v>1709</v>
      </c>
      <c r="E5912" s="12" t="s">
        <v>103</v>
      </c>
      <c r="F5912" s="12" t="s">
        <v>1897</v>
      </c>
      <c r="G5912" s="2" t="s">
        <v>23</v>
      </c>
      <c r="H5912" s="2" t="s">
        <v>17</v>
      </c>
      <c r="I5912" s="2" t="s">
        <v>18</v>
      </c>
      <c r="J5912" s="17">
        <v>2.2999999999999998</v>
      </c>
      <c r="K5912" s="3" t="s">
        <v>3534</v>
      </c>
      <c r="L5912" s="30">
        <f>IF(M5912="1000 szt.",((J5912/N5912)/1000),IF(M5912="gram",((J5912/N5912)*1000),J5912/N5912))</f>
        <v>2.2999999999999998</v>
      </c>
      <c r="M5912" s="6" t="s">
        <v>19</v>
      </c>
      <c r="N5912" s="11">
        <v>1</v>
      </c>
      <c r="O5912" s="56" t="s">
        <v>1354</v>
      </c>
    </row>
    <row r="5913" spans="1:15" ht="20.399999999999999" x14ac:dyDescent="0.3">
      <c r="A5913" s="9">
        <v>45936.520833333336</v>
      </c>
      <c r="B5913" s="2" t="s">
        <v>9</v>
      </c>
      <c r="C5913" s="2" t="s">
        <v>4</v>
      </c>
      <c r="D5913" s="2" t="s">
        <v>1709</v>
      </c>
      <c r="E5913" s="12" t="s">
        <v>52</v>
      </c>
      <c r="F5913" s="12" t="s">
        <v>1695</v>
      </c>
      <c r="G5913" s="2" t="s">
        <v>16</v>
      </c>
      <c r="H5913" s="2" t="s">
        <v>17</v>
      </c>
      <c r="I5913" s="2" t="s">
        <v>18</v>
      </c>
      <c r="J5913" s="17">
        <v>2.4</v>
      </c>
      <c r="K5913" s="3" t="s">
        <v>3535</v>
      </c>
      <c r="L5913" s="30">
        <f>IF(M5913="1000 szt.",((J5913/N5913)/1000),IF(M5913="gram",((J5913/N5913)*1000),J5913/N5913))</f>
        <v>2.4</v>
      </c>
      <c r="M5913" s="6" t="s">
        <v>19</v>
      </c>
      <c r="N5913" s="11">
        <v>1</v>
      </c>
      <c r="O5913" s="56" t="s">
        <v>1354</v>
      </c>
    </row>
    <row r="5914" spans="1:15" x14ac:dyDescent="0.3">
      <c r="A5914" s="9">
        <v>45936.642361111109</v>
      </c>
      <c r="B5914" s="2" t="s">
        <v>3</v>
      </c>
      <c r="C5914" s="2" t="s">
        <v>4</v>
      </c>
      <c r="D5914" s="2" t="s">
        <v>1709</v>
      </c>
      <c r="E5914" s="12" t="s">
        <v>103</v>
      </c>
      <c r="F5914" s="12" t="s">
        <v>1897</v>
      </c>
      <c r="G5914" s="2" t="s">
        <v>23</v>
      </c>
      <c r="H5914" s="2" t="s">
        <v>17</v>
      </c>
      <c r="I5914" s="2" t="s">
        <v>18</v>
      </c>
      <c r="J5914" s="17">
        <v>2.6</v>
      </c>
      <c r="K5914" s="3" t="s">
        <v>3536</v>
      </c>
      <c r="L5914" s="30">
        <f>IF(M5914="1000 szt.",((J5914/N5914)/1000),IF(M5914="gram",((J5914/N5914)*1000),J5914/N5914))</f>
        <v>2.6</v>
      </c>
      <c r="M5914" s="6" t="s">
        <v>19</v>
      </c>
      <c r="N5914" s="11">
        <v>1</v>
      </c>
      <c r="O5914" s="56" t="s">
        <v>1354</v>
      </c>
    </row>
    <row r="5915" spans="1:15" x14ac:dyDescent="0.3">
      <c r="A5915" s="9">
        <v>45936.729166666664</v>
      </c>
      <c r="B5915" s="2" t="s">
        <v>3</v>
      </c>
      <c r="C5915" s="2" t="s">
        <v>4</v>
      </c>
      <c r="D5915" s="2" t="s">
        <v>1708</v>
      </c>
      <c r="E5915" s="12" t="s">
        <v>25</v>
      </c>
      <c r="F5915" s="12" t="s">
        <v>1896</v>
      </c>
      <c r="G5915" s="2" t="s">
        <v>26</v>
      </c>
      <c r="H5915" s="2" t="s">
        <v>7</v>
      </c>
      <c r="I5915" s="2" t="s">
        <v>7</v>
      </c>
      <c r="J5915" s="17">
        <v>3514.76</v>
      </c>
      <c r="L5915" s="30">
        <f>IF(M5915="1000 szt.",((J5915/N5915)/1000),IF(M5915="gram",((J5915/N5915)*1000),J5915/N5915))</f>
        <v>0.87869000000000008</v>
      </c>
      <c r="M5915" s="6" t="s">
        <v>19</v>
      </c>
      <c r="N5915" s="11">
        <v>4000</v>
      </c>
      <c r="O5915" s="56" t="s">
        <v>1354</v>
      </c>
    </row>
    <row r="5916" spans="1:15" x14ac:dyDescent="0.3">
      <c r="A5916" s="9">
        <v>45936.861805555556</v>
      </c>
      <c r="B5916" s="2" t="s">
        <v>3</v>
      </c>
      <c r="C5916" s="2" t="s">
        <v>4</v>
      </c>
      <c r="D5916" s="2" t="s">
        <v>1708</v>
      </c>
      <c r="E5916" s="12" t="s">
        <v>58</v>
      </c>
      <c r="F5916" s="12" t="s">
        <v>1895</v>
      </c>
      <c r="G5916" s="2" t="s">
        <v>23</v>
      </c>
      <c r="H5916" s="2" t="s">
        <v>37</v>
      </c>
      <c r="I5916" s="2" t="s">
        <v>38</v>
      </c>
      <c r="J5916" s="17">
        <v>17000</v>
      </c>
      <c r="K5916" s="3" t="s">
        <v>3537</v>
      </c>
      <c r="L5916" s="30">
        <f>IF(M5916="1000 szt.",((J5916/N5916)/1000),IF(M5916="gram",((J5916/N5916)*1000),J5916/N5916))</f>
        <v>17000</v>
      </c>
      <c r="M5916" s="6" t="s">
        <v>19</v>
      </c>
      <c r="N5916" s="11">
        <v>1</v>
      </c>
      <c r="O5916" s="56" t="s">
        <v>1354</v>
      </c>
    </row>
    <row r="5917" spans="1:15" x14ac:dyDescent="0.3">
      <c r="A5917" s="9">
        <v>45936.861805555556</v>
      </c>
      <c r="B5917" s="2" t="s">
        <v>3</v>
      </c>
      <c r="C5917" s="2" t="s">
        <v>4</v>
      </c>
      <c r="D5917" s="2" t="s">
        <v>1708</v>
      </c>
      <c r="E5917" s="12" t="s">
        <v>58</v>
      </c>
      <c r="F5917" s="12" t="s">
        <v>1895</v>
      </c>
      <c r="G5917" s="2" t="s">
        <v>23</v>
      </c>
      <c r="H5917" s="2" t="s">
        <v>11</v>
      </c>
      <c r="I5917" s="2" t="s">
        <v>11</v>
      </c>
      <c r="K5917" s="3" t="s">
        <v>3538</v>
      </c>
      <c r="L5917" s="30">
        <f>IF(M5917="1000 szt.",((J5917/N5917)/1000),IF(M5917="gram",((J5917/N5917)*1000),J5917/N5917))</f>
        <v>0</v>
      </c>
      <c r="M5917" s="6" t="s">
        <v>19</v>
      </c>
      <c r="N5917" s="11">
        <v>2</v>
      </c>
      <c r="O5917" s="56" t="s">
        <v>1354</v>
      </c>
    </row>
    <row r="5918" spans="1:15" x14ac:dyDescent="0.3">
      <c r="A5918" s="9">
        <v>45937</v>
      </c>
      <c r="B5918" s="2" t="s">
        <v>3</v>
      </c>
      <c r="C5918" s="2" t="s">
        <v>4</v>
      </c>
      <c r="D5918" s="2" t="s">
        <v>1708</v>
      </c>
      <c r="E5918" s="12" t="s">
        <v>25</v>
      </c>
      <c r="F5918" s="12" t="s">
        <v>1901</v>
      </c>
      <c r="G5918" s="2" t="s">
        <v>26</v>
      </c>
      <c r="H5918" s="2" t="s">
        <v>7</v>
      </c>
      <c r="I5918" s="2" t="s">
        <v>7</v>
      </c>
      <c r="J5918" s="17">
        <v>1933.12</v>
      </c>
      <c r="L5918" s="30">
        <f>IF(M5918="1000 szt.",((J5918/N5918)/1000),IF(M5918="gram",((J5918/N5918)*1000),J5918/N5918))</f>
        <v>0.87869090909090908</v>
      </c>
      <c r="M5918" s="6" t="s">
        <v>19</v>
      </c>
      <c r="N5918" s="11">
        <v>2200</v>
      </c>
      <c r="O5918" s="56" t="s">
        <v>1163</v>
      </c>
    </row>
    <row r="5919" spans="1:15" x14ac:dyDescent="0.3">
      <c r="A5919" s="9">
        <v>45937.340277777781</v>
      </c>
      <c r="B5919" s="2" t="s">
        <v>27</v>
      </c>
      <c r="C5919" s="2" t="s">
        <v>32</v>
      </c>
      <c r="D5919" s="2" t="s">
        <v>1708</v>
      </c>
      <c r="E5919" s="12" t="s">
        <v>1919</v>
      </c>
      <c r="G5919" s="2" t="s">
        <v>26</v>
      </c>
      <c r="H5919" s="2" t="s">
        <v>7</v>
      </c>
      <c r="I5919" s="2" t="s">
        <v>7</v>
      </c>
      <c r="J5919" s="17">
        <v>17573.8</v>
      </c>
      <c r="L5919" s="30">
        <f>IF(M5919="1000 szt.",((J5919/N5919)/1000),IF(M5919="gram",((J5919/N5919)*1000),J5919/N5919))</f>
        <v>0.87868999999999997</v>
      </c>
      <c r="M5919" s="6" t="s">
        <v>19</v>
      </c>
      <c r="N5919" s="11">
        <v>20000</v>
      </c>
      <c r="O5919" s="56" t="s">
        <v>1354</v>
      </c>
    </row>
    <row r="5920" spans="1:15" x14ac:dyDescent="0.3">
      <c r="A5920" s="9">
        <v>45937.298611111109</v>
      </c>
      <c r="B5920" s="2" t="s">
        <v>27</v>
      </c>
      <c r="C5920" s="2" t="s">
        <v>32</v>
      </c>
      <c r="D5920" s="2" t="s">
        <v>1708</v>
      </c>
      <c r="E5920" s="12" t="s">
        <v>174</v>
      </c>
      <c r="G5920" s="2" t="s">
        <v>26</v>
      </c>
      <c r="H5920" s="2" t="s">
        <v>7</v>
      </c>
      <c r="I5920" s="2" t="s">
        <v>7</v>
      </c>
      <c r="J5920" s="17">
        <v>8786.9</v>
      </c>
      <c r="K5920" s="3" t="s">
        <v>3539</v>
      </c>
      <c r="L5920" s="30">
        <f>IF(M5920="1000 szt.",((J5920/N5920)/1000),IF(M5920="gram",((J5920/N5920)*1000),J5920/N5920))</f>
        <v>0.87868999999999997</v>
      </c>
      <c r="M5920" s="6" t="s">
        <v>19</v>
      </c>
      <c r="N5920" s="11">
        <v>10000</v>
      </c>
      <c r="O5920" s="56" t="s">
        <v>1354</v>
      </c>
    </row>
    <row r="5921" spans="1:15" x14ac:dyDescent="0.3">
      <c r="A5921" s="9">
        <v>45937.298611111109</v>
      </c>
      <c r="B5921" s="2" t="s">
        <v>27</v>
      </c>
      <c r="C5921" s="2" t="s">
        <v>32</v>
      </c>
      <c r="D5921" s="2" t="s">
        <v>1708</v>
      </c>
      <c r="E5921" s="12" t="s">
        <v>174</v>
      </c>
      <c r="G5921" s="2" t="s">
        <v>26</v>
      </c>
      <c r="H5921" s="2" t="s">
        <v>7</v>
      </c>
      <c r="I5921" s="2" t="s">
        <v>7</v>
      </c>
      <c r="J5921" s="17">
        <v>8786.9</v>
      </c>
      <c r="K5921" s="3" t="s">
        <v>1329</v>
      </c>
      <c r="L5921" s="30">
        <f>IF(M5921="1000 szt.",((J5921/N5921)/1000),IF(M5921="gram",((J5921/N5921)*1000),J5921/N5921))</f>
        <v>0.87868999999999997</v>
      </c>
      <c r="M5921" s="6" t="s">
        <v>19</v>
      </c>
      <c r="N5921" s="11">
        <v>10000</v>
      </c>
      <c r="O5921" s="56" t="s">
        <v>1354</v>
      </c>
    </row>
    <row r="5922" spans="1:15" x14ac:dyDescent="0.3">
      <c r="A5922" s="9">
        <v>45937.454861111109</v>
      </c>
      <c r="B5922" s="2" t="s">
        <v>3</v>
      </c>
      <c r="C5922" s="2" t="s">
        <v>4</v>
      </c>
      <c r="D5922" s="2" t="s">
        <v>1708</v>
      </c>
      <c r="E5922" s="12" t="s">
        <v>71</v>
      </c>
      <c r="F5922" s="12" t="s">
        <v>1898</v>
      </c>
      <c r="G5922" s="2" t="s">
        <v>23</v>
      </c>
      <c r="H5922" s="2" t="s">
        <v>7</v>
      </c>
      <c r="I5922" s="2" t="s">
        <v>7</v>
      </c>
      <c r="J5922" s="17">
        <v>35.15</v>
      </c>
      <c r="K5922" s="3" t="s">
        <v>3540</v>
      </c>
      <c r="L5922" s="30">
        <f>IF(M5922="1000 szt.",((J5922/N5922)/1000),IF(M5922="gram",((J5922/N5922)*1000),J5922/N5922))</f>
        <v>0.87874999999999992</v>
      </c>
      <c r="M5922" s="6" t="s">
        <v>19</v>
      </c>
      <c r="N5922" s="11">
        <v>40</v>
      </c>
      <c r="O5922" s="56" t="s">
        <v>1354</v>
      </c>
    </row>
    <row r="5923" spans="1:15" x14ac:dyDescent="0.3">
      <c r="A5923" s="9">
        <v>45937.454861111109</v>
      </c>
      <c r="B5923" s="2" t="s">
        <v>3</v>
      </c>
      <c r="C5923" s="2" t="s">
        <v>4</v>
      </c>
      <c r="D5923" s="2" t="s">
        <v>1708</v>
      </c>
      <c r="E5923" s="12" t="s">
        <v>71</v>
      </c>
      <c r="F5923" s="12" t="s">
        <v>1898</v>
      </c>
      <c r="G5923" s="2" t="s">
        <v>23</v>
      </c>
      <c r="H5923" s="2" t="s">
        <v>29</v>
      </c>
      <c r="I5923" s="2" t="s">
        <v>234</v>
      </c>
      <c r="K5923" s="3" t="s">
        <v>3541</v>
      </c>
      <c r="L5923" s="30">
        <f>IF(M5923="1000 szt.",((J5923/N5923)/1000),IF(M5923="gram",((J5923/N5923)*1000),J5923/N5923))</f>
        <v>0</v>
      </c>
      <c r="M5923" s="6" t="s">
        <v>31</v>
      </c>
      <c r="N5923" s="11">
        <v>3.78E-2</v>
      </c>
      <c r="O5923" s="56" t="s">
        <v>1354</v>
      </c>
    </row>
    <row r="5924" spans="1:15" x14ac:dyDescent="0.3">
      <c r="A5924" s="9">
        <v>45937.517361111109</v>
      </c>
      <c r="B5924" s="2" t="s">
        <v>9</v>
      </c>
      <c r="C5924" s="2" t="s">
        <v>4</v>
      </c>
      <c r="D5924" s="2" t="s">
        <v>1709</v>
      </c>
      <c r="E5924" s="12" t="s">
        <v>60</v>
      </c>
      <c r="F5924" s="12" t="s">
        <v>1894</v>
      </c>
      <c r="G5924" s="2" t="s">
        <v>23</v>
      </c>
      <c r="H5924" s="2" t="s">
        <v>11</v>
      </c>
      <c r="I5924" s="2" t="s">
        <v>11</v>
      </c>
      <c r="J5924" s="17">
        <v>100</v>
      </c>
      <c r="K5924" s="3" t="s">
        <v>497</v>
      </c>
      <c r="L5924" s="30">
        <f>IF(M5924="1000 szt.",((J5924/N5924)/1000),IF(M5924="gram",((J5924/N5924)*1000),J5924/N5924))</f>
        <v>50</v>
      </c>
      <c r="M5924" s="6" t="s">
        <v>19</v>
      </c>
      <c r="N5924" s="11">
        <v>2</v>
      </c>
      <c r="O5924" s="56" t="s">
        <v>1354</v>
      </c>
    </row>
    <row r="5925" spans="1:15" x14ac:dyDescent="0.3">
      <c r="A5925" s="9">
        <v>45937.8125</v>
      </c>
      <c r="B5925" s="2" t="s">
        <v>27</v>
      </c>
      <c r="C5925" s="2" t="s">
        <v>28</v>
      </c>
      <c r="D5925" s="2" t="s">
        <v>1709</v>
      </c>
      <c r="E5925" s="12" t="s">
        <v>1709</v>
      </c>
      <c r="G5925" s="2" t="s">
        <v>27</v>
      </c>
      <c r="H5925" s="2" t="s">
        <v>37</v>
      </c>
      <c r="I5925" s="2" t="s">
        <v>1942</v>
      </c>
      <c r="J5925" s="17">
        <v>110000</v>
      </c>
      <c r="K5925" s="3" t="s">
        <v>2655</v>
      </c>
      <c r="L5925" s="30">
        <f>IF(M5925="1000 szt.",((J5925/N5925)/1000),IF(M5925="gram",((J5925/N5925)*1000),J5925/N5925))</f>
        <v>110000</v>
      </c>
      <c r="M5925" s="6" t="s">
        <v>19</v>
      </c>
      <c r="N5925" s="11">
        <v>1</v>
      </c>
      <c r="O5925" s="56" t="s">
        <v>1166</v>
      </c>
    </row>
    <row r="5926" spans="1:15" x14ac:dyDescent="0.3">
      <c r="A5926" s="9">
        <v>45937.8125</v>
      </c>
      <c r="B5926" s="2" t="s">
        <v>27</v>
      </c>
      <c r="C5926" s="2" t="s">
        <v>28</v>
      </c>
      <c r="D5926" s="2" t="s">
        <v>1709</v>
      </c>
      <c r="E5926" s="12" t="s">
        <v>1709</v>
      </c>
      <c r="G5926" s="2" t="s">
        <v>27</v>
      </c>
      <c r="H5926" s="2" t="s">
        <v>11</v>
      </c>
      <c r="I5926" s="2" t="s">
        <v>11</v>
      </c>
      <c r="J5926" s="17">
        <v>60000</v>
      </c>
      <c r="K5926" s="3" t="s">
        <v>3542</v>
      </c>
      <c r="L5926" s="30">
        <f>IF(M5926="1000 szt.",((J5926/N5926)/1000),IF(M5926="gram",((J5926/N5926)*1000),J5926/N5926))</f>
        <v>60000</v>
      </c>
      <c r="M5926" s="6" t="s">
        <v>19</v>
      </c>
      <c r="N5926" s="11">
        <v>1</v>
      </c>
      <c r="O5926" s="56" t="s">
        <v>1166</v>
      </c>
    </row>
    <row r="5927" spans="1:15" x14ac:dyDescent="0.3">
      <c r="A5927" s="9">
        <v>45938.002083333333</v>
      </c>
      <c r="B5927" s="2" t="s">
        <v>27</v>
      </c>
      <c r="C5927" s="2" t="s">
        <v>28</v>
      </c>
      <c r="D5927" s="2" t="s">
        <v>1716</v>
      </c>
      <c r="E5927" s="12" t="s">
        <v>59</v>
      </c>
      <c r="G5927" s="2" t="s">
        <v>27</v>
      </c>
      <c r="H5927" s="2" t="s">
        <v>7</v>
      </c>
      <c r="I5927" s="2" t="s">
        <v>7</v>
      </c>
      <c r="J5927" s="17">
        <v>17573.8</v>
      </c>
      <c r="K5927" s="3" t="s">
        <v>891</v>
      </c>
      <c r="L5927" s="30">
        <f>IF(M5927="1000 szt.",((J5927/N5927)/1000),IF(M5927="gram",((J5927/N5927)*1000),J5927/N5927))</f>
        <v>0.87868999999999997</v>
      </c>
      <c r="M5927" s="6" t="s">
        <v>19</v>
      </c>
      <c r="N5927" s="11">
        <v>20000</v>
      </c>
      <c r="O5927" s="56" t="s">
        <v>1354</v>
      </c>
    </row>
    <row r="5928" spans="1:15" x14ac:dyDescent="0.3">
      <c r="A5928" s="9">
        <v>45938.002083333333</v>
      </c>
      <c r="B5928" s="2" t="s">
        <v>27</v>
      </c>
      <c r="C5928" s="2" t="s">
        <v>28</v>
      </c>
      <c r="D5928" s="2" t="s">
        <v>1716</v>
      </c>
      <c r="E5928" s="12" t="s">
        <v>59</v>
      </c>
      <c r="G5928" s="2" t="s">
        <v>27</v>
      </c>
      <c r="H5928" s="2" t="s">
        <v>7</v>
      </c>
      <c r="I5928" s="2" t="s">
        <v>7</v>
      </c>
      <c r="J5928" s="17">
        <v>8786.9</v>
      </c>
      <c r="K5928" s="3" t="s">
        <v>1323</v>
      </c>
      <c r="L5928" s="30">
        <f>IF(M5928="1000 szt.",((J5928/N5928)/1000),IF(M5928="gram",((J5928/N5928)*1000),J5928/N5928))</f>
        <v>0.87868999999999997</v>
      </c>
      <c r="M5928" s="6" t="s">
        <v>19</v>
      </c>
      <c r="N5928" s="11">
        <v>10000</v>
      </c>
      <c r="O5928" s="56" t="s">
        <v>1354</v>
      </c>
    </row>
    <row r="5929" spans="1:15" x14ac:dyDescent="0.3">
      <c r="A5929" s="9">
        <v>45938.319444444445</v>
      </c>
      <c r="B5929" s="2" t="s">
        <v>27</v>
      </c>
      <c r="C5929" s="2" t="s">
        <v>28</v>
      </c>
      <c r="D5929" s="2" t="s">
        <v>1709</v>
      </c>
      <c r="E5929" s="12" t="s">
        <v>103</v>
      </c>
      <c r="G5929" s="2" t="s">
        <v>27</v>
      </c>
      <c r="H5929" s="2" t="s">
        <v>7</v>
      </c>
      <c r="I5929" s="2" t="s">
        <v>7</v>
      </c>
      <c r="J5929" s="17">
        <v>527.21</v>
      </c>
      <c r="K5929" s="3" t="s">
        <v>3543</v>
      </c>
      <c r="L5929" s="30">
        <f>IF(M5929="1000 szt.",((J5929/N5929)/1000),IF(M5929="gram",((J5929/N5929)*1000),J5929/N5929))</f>
        <v>0.87868333333333337</v>
      </c>
      <c r="M5929" s="6" t="s">
        <v>19</v>
      </c>
      <c r="N5929" s="11">
        <v>600</v>
      </c>
      <c r="O5929" s="56" t="s">
        <v>1354</v>
      </c>
    </row>
    <row r="5930" spans="1:15" x14ac:dyDescent="0.3">
      <c r="A5930" s="9">
        <v>45937.895833333336</v>
      </c>
      <c r="B5930" s="2" t="s">
        <v>27</v>
      </c>
      <c r="C5930" s="2" t="s">
        <v>32</v>
      </c>
      <c r="D5930" s="2" t="s">
        <v>1716</v>
      </c>
      <c r="E5930" s="12" t="s">
        <v>851</v>
      </c>
      <c r="G5930" s="2" t="s">
        <v>26</v>
      </c>
      <c r="H5930" s="2" t="s">
        <v>55</v>
      </c>
      <c r="I5930" s="2" t="s">
        <v>11</v>
      </c>
      <c r="J5930" s="17">
        <v>1131.5</v>
      </c>
      <c r="K5930" s="3" t="s">
        <v>3544</v>
      </c>
      <c r="L5930" s="30">
        <f>IF(M5930="1000 szt.",((J5930/N5930)/1000),IF(M5930="gram",((J5930/N5930)*1000),J5930/N5930))</f>
        <v>31</v>
      </c>
      <c r="M5930" s="6" t="s">
        <v>46</v>
      </c>
      <c r="N5930" s="11">
        <v>36.5</v>
      </c>
      <c r="O5930" s="56" t="s">
        <v>1354</v>
      </c>
    </row>
    <row r="5931" spans="1:15" x14ac:dyDescent="0.3">
      <c r="A5931" s="9">
        <v>45938.323611111111</v>
      </c>
      <c r="B5931" s="2" t="s">
        <v>27</v>
      </c>
      <c r="C5931" s="2" t="s">
        <v>32</v>
      </c>
      <c r="D5931" s="2" t="s">
        <v>1709</v>
      </c>
      <c r="E5931" s="12" t="s">
        <v>224</v>
      </c>
      <c r="G5931" s="2" t="s">
        <v>23</v>
      </c>
      <c r="H5931" s="2" t="s">
        <v>7</v>
      </c>
      <c r="I5931" s="2" t="s">
        <v>7</v>
      </c>
      <c r="J5931" s="17">
        <v>298.75</v>
      </c>
      <c r="K5931" s="3" t="s">
        <v>3545</v>
      </c>
      <c r="L5931" s="30">
        <f>IF(M5931="1000 szt.",((J5931/N5931)/1000),IF(M5931="gram",((J5931/N5931)*1000),J5931/N5931))</f>
        <v>0.87867647058823528</v>
      </c>
      <c r="M5931" s="6" t="s">
        <v>19</v>
      </c>
      <c r="N5931" s="11">
        <v>340</v>
      </c>
      <c r="O5931" s="56" t="s">
        <v>1354</v>
      </c>
    </row>
    <row r="5932" spans="1:15" x14ac:dyDescent="0.3">
      <c r="A5932" s="9">
        <v>45938.513888888891</v>
      </c>
      <c r="B5932" s="2" t="s">
        <v>27</v>
      </c>
      <c r="C5932" s="2" t="s">
        <v>32</v>
      </c>
      <c r="D5932" s="2" t="s">
        <v>1709</v>
      </c>
      <c r="E5932" s="12" t="s">
        <v>99</v>
      </c>
      <c r="G5932" s="2" t="s">
        <v>23</v>
      </c>
      <c r="H5932" s="2" t="s">
        <v>10</v>
      </c>
      <c r="I5932" s="2" t="s">
        <v>219</v>
      </c>
      <c r="J5932" s="17">
        <v>299.7</v>
      </c>
      <c r="L5932" s="30">
        <f>IF(M5932="1000 szt.",((J5932/N5932)/1000),IF(M5932="gram",((J5932/N5932)*1000),J5932/N5932))</f>
        <v>53999.999999999993</v>
      </c>
      <c r="M5932" s="6" t="s">
        <v>31</v>
      </c>
      <c r="N5932" s="11">
        <v>5.5500000000000002E-3</v>
      </c>
      <c r="O5932" s="56" t="s">
        <v>1354</v>
      </c>
    </row>
    <row r="5933" spans="1:15" x14ac:dyDescent="0.3">
      <c r="A5933" s="9">
        <v>45938.083333333336</v>
      </c>
      <c r="B5933" s="2" t="s">
        <v>27</v>
      </c>
      <c r="C5933" s="2" t="s">
        <v>28</v>
      </c>
      <c r="D5933" s="2" t="s">
        <v>1714</v>
      </c>
      <c r="E5933" s="12" t="s">
        <v>445</v>
      </c>
      <c r="G5933" s="2" t="s">
        <v>27</v>
      </c>
      <c r="H5933" s="2" t="s">
        <v>10</v>
      </c>
      <c r="I5933" s="2" t="s">
        <v>11</v>
      </c>
      <c r="J5933" s="17">
        <v>12.1</v>
      </c>
      <c r="K5933" s="3" t="s">
        <v>1794</v>
      </c>
      <c r="L5933" s="30">
        <f>IF(M5933="1000 szt.",((J5933/N5933)/1000),IF(M5933="gram",((J5933/N5933)*1000),J5933/N5933))</f>
        <v>50020.669698222402</v>
      </c>
      <c r="M5933" s="6" t="s">
        <v>31</v>
      </c>
      <c r="N5933" s="11">
        <v>2.419E-4</v>
      </c>
      <c r="O5933" s="56" t="s">
        <v>1182</v>
      </c>
    </row>
    <row r="5934" spans="1:15" x14ac:dyDescent="0.3">
      <c r="A5934" s="9">
        <v>45938.704861111109</v>
      </c>
      <c r="B5934" s="2" t="s">
        <v>9</v>
      </c>
      <c r="C5934" s="2" t="s">
        <v>4</v>
      </c>
      <c r="D5934" s="2" t="s">
        <v>1714</v>
      </c>
      <c r="E5934" s="12" t="s">
        <v>63</v>
      </c>
      <c r="F5934" s="12" t="s">
        <v>1696</v>
      </c>
      <c r="G5934" s="2" t="s">
        <v>16</v>
      </c>
      <c r="H5934" s="2" t="s">
        <v>64</v>
      </c>
      <c r="I5934" s="2" t="s">
        <v>1940</v>
      </c>
      <c r="J5934" s="17">
        <v>50</v>
      </c>
      <c r="K5934" s="3" t="s">
        <v>855</v>
      </c>
      <c r="L5934" s="30">
        <f>IF(M5934="1000 szt.",((J5934/N5934)/1000),IF(M5934="gram",((J5934/N5934)*1000),J5934/N5934))</f>
        <v>50</v>
      </c>
      <c r="M5934" s="6" t="s">
        <v>19</v>
      </c>
      <c r="N5934" s="11">
        <v>1</v>
      </c>
      <c r="O5934" s="56" t="s">
        <v>1167</v>
      </c>
    </row>
    <row r="5935" spans="1:15" x14ac:dyDescent="0.3">
      <c r="A5935" s="9">
        <v>45938.708333333336</v>
      </c>
      <c r="B5935" s="2" t="s">
        <v>27</v>
      </c>
      <c r="C5935" s="2" t="s">
        <v>32</v>
      </c>
      <c r="D5935" s="2" t="s">
        <v>1708</v>
      </c>
      <c r="E5935" s="12" t="s">
        <v>25</v>
      </c>
      <c r="G5935" s="2" t="s">
        <v>26</v>
      </c>
      <c r="H5935" s="2" t="s">
        <v>7</v>
      </c>
      <c r="I5935" s="2" t="s">
        <v>7</v>
      </c>
      <c r="J5935" s="17">
        <v>6326.57</v>
      </c>
      <c r="K5935" s="3" t="s">
        <v>3546</v>
      </c>
      <c r="L5935" s="30">
        <f>IF(M5935="1000 szt.",((J5935/N5935)/1000),IF(M5935="gram",((J5935/N5935)*1000),J5935/N5935))</f>
        <v>0.87869027777777775</v>
      </c>
      <c r="M5935" s="6" t="s">
        <v>19</v>
      </c>
      <c r="N5935" s="11">
        <v>7200</v>
      </c>
      <c r="O5935" s="56" t="s">
        <v>1354</v>
      </c>
    </row>
    <row r="5936" spans="1:15" x14ac:dyDescent="0.3">
      <c r="A5936" s="9">
        <v>45939.006944444445</v>
      </c>
      <c r="B5936" s="2" t="s">
        <v>3</v>
      </c>
      <c r="C5936" s="2" t="s">
        <v>4</v>
      </c>
      <c r="D5936" s="2" t="s">
        <v>1708</v>
      </c>
      <c r="E5936" s="12" t="s">
        <v>25</v>
      </c>
      <c r="F5936" s="12" t="s">
        <v>1901</v>
      </c>
      <c r="G5936" s="2" t="s">
        <v>26</v>
      </c>
      <c r="H5936" s="2" t="s">
        <v>11</v>
      </c>
      <c r="I5936" s="2" t="s">
        <v>11</v>
      </c>
      <c r="K5936" s="3" t="s">
        <v>3547</v>
      </c>
      <c r="L5936" s="30">
        <f>IF(M5936="1000 szt.",((J5936/N5936)/1000),IF(M5936="gram",((J5936/N5936)*1000),J5936/N5936))</f>
        <v>0</v>
      </c>
      <c r="M5936" s="6" t="s">
        <v>46</v>
      </c>
      <c r="N5936" s="11">
        <v>30</v>
      </c>
      <c r="O5936" s="56" t="s">
        <v>1354</v>
      </c>
    </row>
    <row r="5937" spans="1:15" x14ac:dyDescent="0.3">
      <c r="A5937" s="9">
        <v>45939.324999999997</v>
      </c>
      <c r="B5937" s="2" t="s">
        <v>27</v>
      </c>
      <c r="C5937" s="2" t="s">
        <v>28</v>
      </c>
      <c r="D5937" s="2" t="s">
        <v>1715</v>
      </c>
      <c r="E5937" s="12" t="s">
        <v>1715</v>
      </c>
      <c r="G5937" s="2" t="s">
        <v>27</v>
      </c>
      <c r="H5937" s="2" t="s">
        <v>10</v>
      </c>
      <c r="I5937" s="2" t="s">
        <v>219</v>
      </c>
      <c r="K5937" s="3" t="s">
        <v>457</v>
      </c>
      <c r="L5937" s="30">
        <f>IF(M5937="1000 szt.",((J5937/N5937)/1000),IF(M5937="gram",((J5937/N5937)*1000),J5937/N5937))</f>
        <v>0</v>
      </c>
      <c r="M5937" s="6" t="s">
        <v>31</v>
      </c>
      <c r="N5937" s="11">
        <v>0.2</v>
      </c>
      <c r="O5937" s="56" t="s">
        <v>1354</v>
      </c>
    </row>
    <row r="5938" spans="1:15" x14ac:dyDescent="0.3">
      <c r="A5938" s="9">
        <v>45939.472222222219</v>
      </c>
      <c r="B5938" s="2" t="s">
        <v>27</v>
      </c>
      <c r="C5938" s="2" t="s">
        <v>32</v>
      </c>
      <c r="D5938" s="2" t="s">
        <v>1716</v>
      </c>
      <c r="E5938" s="12" t="s">
        <v>1034</v>
      </c>
      <c r="G5938" s="2" t="s">
        <v>26</v>
      </c>
      <c r="H5938" s="2" t="s">
        <v>7</v>
      </c>
      <c r="I5938" s="2" t="s">
        <v>7</v>
      </c>
      <c r="J5938" s="17">
        <v>35147.599999999999</v>
      </c>
      <c r="L5938" s="30">
        <f>IF(M5938="1000 szt.",((J5938/N5938)/1000),IF(M5938="gram",((J5938/N5938)*1000),J5938/N5938))</f>
        <v>0.87868999999999997</v>
      </c>
      <c r="M5938" s="6" t="s">
        <v>19</v>
      </c>
      <c r="N5938" s="11">
        <v>40000</v>
      </c>
      <c r="O5938" s="56" t="s">
        <v>1354</v>
      </c>
    </row>
    <row r="5939" spans="1:15" x14ac:dyDescent="0.3">
      <c r="A5939" s="9">
        <v>45939.472222222219</v>
      </c>
      <c r="B5939" s="2" t="s">
        <v>27</v>
      </c>
      <c r="C5939" s="2" t="s">
        <v>32</v>
      </c>
      <c r="D5939" s="2" t="s">
        <v>1716</v>
      </c>
      <c r="E5939" s="12" t="s">
        <v>1034</v>
      </c>
      <c r="G5939" s="2" t="s">
        <v>26</v>
      </c>
      <c r="H5939" s="2" t="s">
        <v>55</v>
      </c>
      <c r="I5939" s="2" t="s">
        <v>56</v>
      </c>
      <c r="J5939" s="17">
        <v>560</v>
      </c>
      <c r="L5939" s="30">
        <f>IF(M5939="1000 szt.",((J5939/N5939)/1000),IF(M5939="gram",((J5939/N5939)*1000),J5939/N5939))</f>
        <v>80</v>
      </c>
      <c r="M5939" s="6" t="s">
        <v>46</v>
      </c>
      <c r="N5939" s="11">
        <v>7</v>
      </c>
      <c r="O5939" s="56" t="s">
        <v>1354</v>
      </c>
    </row>
    <row r="5940" spans="1:15" x14ac:dyDescent="0.3">
      <c r="A5940" s="9">
        <v>45939.625</v>
      </c>
      <c r="B5940" s="2" t="s">
        <v>9</v>
      </c>
      <c r="C5940" s="2" t="s">
        <v>4</v>
      </c>
      <c r="D5940" s="2" t="s">
        <v>1715</v>
      </c>
      <c r="E5940" s="12" t="s">
        <v>113</v>
      </c>
      <c r="F5940" s="12" t="s">
        <v>1698</v>
      </c>
      <c r="G5940" s="2" t="s">
        <v>16</v>
      </c>
      <c r="H5940" s="2" t="s">
        <v>17</v>
      </c>
      <c r="I5940" s="2" t="s">
        <v>18</v>
      </c>
      <c r="J5940" s="17">
        <v>1</v>
      </c>
      <c r="K5940" s="3" t="s">
        <v>3548</v>
      </c>
      <c r="L5940" s="30">
        <f>IF(M5940="1000 szt.",((J5940/N5940)/1000),IF(M5940="gram",((J5940/N5940)*1000),J5940/N5940))</f>
        <v>1</v>
      </c>
      <c r="M5940" s="6" t="s">
        <v>19</v>
      </c>
      <c r="N5940" s="11">
        <v>1</v>
      </c>
      <c r="O5940" s="56" t="s">
        <v>1354</v>
      </c>
    </row>
    <row r="5941" spans="1:15" x14ac:dyDescent="0.3">
      <c r="A5941" s="9">
        <v>45939.625</v>
      </c>
      <c r="B5941" s="2" t="s">
        <v>3</v>
      </c>
      <c r="C5941" s="2" t="s">
        <v>4</v>
      </c>
      <c r="D5941" s="2" t="s">
        <v>1709</v>
      </c>
      <c r="E5941" s="12" t="s">
        <v>60</v>
      </c>
      <c r="F5941" s="12" t="s">
        <v>1894</v>
      </c>
      <c r="G5941" s="2" t="s">
        <v>23</v>
      </c>
      <c r="H5941" s="2" t="s">
        <v>29</v>
      </c>
      <c r="I5941" s="2" t="s">
        <v>234</v>
      </c>
      <c r="J5941" s="17">
        <v>381.02</v>
      </c>
      <c r="K5941" s="3" t="s">
        <v>3549</v>
      </c>
      <c r="L5941" s="30">
        <f>IF(M5941="1000 szt.",((J5941/N5941)/1000),IF(M5941="gram",((J5941/N5941)*1000),J5941/N5941))</f>
        <v>3919.9588477366251</v>
      </c>
      <c r="M5941" s="6" t="s">
        <v>31</v>
      </c>
      <c r="N5941" s="11">
        <v>9.7200000000000009E-2</v>
      </c>
      <c r="O5941" s="56" t="s">
        <v>1354</v>
      </c>
    </row>
    <row r="5942" spans="1:15" x14ac:dyDescent="0.3">
      <c r="A5942" s="9">
        <v>45939.647916666669</v>
      </c>
      <c r="B5942" s="2" t="s">
        <v>3</v>
      </c>
      <c r="C5942" s="2" t="s">
        <v>4</v>
      </c>
      <c r="D5942" s="2" t="s">
        <v>1711</v>
      </c>
      <c r="E5942" s="12" t="s">
        <v>13</v>
      </c>
      <c r="F5942" s="12" t="s">
        <v>1902</v>
      </c>
      <c r="G5942" s="2" t="s">
        <v>6</v>
      </c>
      <c r="H5942" s="2" t="s">
        <v>7</v>
      </c>
      <c r="I5942" s="2" t="s">
        <v>7</v>
      </c>
      <c r="J5942" s="17">
        <v>70.3</v>
      </c>
      <c r="K5942" s="3" t="s">
        <v>3550</v>
      </c>
      <c r="L5942" s="30">
        <f>IF(M5942="1000 szt.",((J5942/N5942)/1000),IF(M5942="gram",((J5942/N5942)*1000),J5942/N5942))</f>
        <v>0.87874999999999992</v>
      </c>
      <c r="M5942" s="6" t="s">
        <v>19</v>
      </c>
      <c r="N5942" s="11">
        <v>80</v>
      </c>
      <c r="O5942" s="56" t="s">
        <v>1171</v>
      </c>
    </row>
    <row r="5943" spans="1:15" x14ac:dyDescent="0.3">
      <c r="A5943" s="9">
        <v>45939.472222222219</v>
      </c>
      <c r="B5943" s="2" t="s">
        <v>27</v>
      </c>
      <c r="C5943" s="2" t="s">
        <v>32</v>
      </c>
      <c r="D5943" s="2" t="s">
        <v>1716</v>
      </c>
      <c r="E5943" s="12" t="s">
        <v>1034</v>
      </c>
      <c r="G5943" s="2" t="s">
        <v>26</v>
      </c>
      <c r="H5943" s="2" t="s">
        <v>7</v>
      </c>
      <c r="I5943" s="2" t="s">
        <v>7</v>
      </c>
      <c r="J5943" s="17">
        <v>35147.599999999999</v>
      </c>
      <c r="L5943" s="30">
        <f>IF(M5943="1000 szt.",((J5943/N5943)/1000),IF(M5943="gram",((J5943/N5943)*1000),J5943/N5943))</f>
        <v>0.87868999999999997</v>
      </c>
      <c r="M5943" s="6" t="s">
        <v>19</v>
      </c>
      <c r="N5943" s="11">
        <v>40000</v>
      </c>
      <c r="O5943" s="56" t="s">
        <v>1166</v>
      </c>
    </row>
    <row r="5944" spans="1:15" x14ac:dyDescent="0.3">
      <c r="A5944" s="9">
        <v>45939.472222222219</v>
      </c>
      <c r="B5944" s="2" t="s">
        <v>27</v>
      </c>
      <c r="C5944" s="2" t="s">
        <v>32</v>
      </c>
      <c r="D5944" s="2" t="s">
        <v>1716</v>
      </c>
      <c r="E5944" s="12" t="s">
        <v>1034</v>
      </c>
      <c r="G5944" s="2" t="s">
        <v>26</v>
      </c>
      <c r="H5944" s="2" t="s">
        <v>55</v>
      </c>
      <c r="I5944" s="2" t="s">
        <v>56</v>
      </c>
      <c r="J5944" s="17">
        <v>640</v>
      </c>
      <c r="L5944" s="30">
        <f>IF(M5944="1000 szt.",((J5944/N5944)/1000),IF(M5944="gram",((J5944/N5944)*1000),J5944/N5944))</f>
        <v>80</v>
      </c>
      <c r="M5944" s="6" t="s">
        <v>46</v>
      </c>
      <c r="N5944" s="11">
        <v>8</v>
      </c>
      <c r="O5944" s="56" t="s">
        <v>1166</v>
      </c>
    </row>
    <row r="5945" spans="1:15" x14ac:dyDescent="0.3">
      <c r="A5945" s="9">
        <v>45939.659722222219</v>
      </c>
      <c r="B5945" s="2" t="s">
        <v>3</v>
      </c>
      <c r="C5945" s="2" t="s">
        <v>4</v>
      </c>
      <c r="D5945" s="2" t="s">
        <v>1708</v>
      </c>
      <c r="E5945" s="12" t="s">
        <v>25</v>
      </c>
      <c r="F5945" s="12" t="s">
        <v>1901</v>
      </c>
      <c r="G5945" s="2" t="s">
        <v>26</v>
      </c>
      <c r="H5945" s="2" t="s">
        <v>11</v>
      </c>
      <c r="I5945" s="2" t="s">
        <v>11</v>
      </c>
      <c r="J5945" s="17">
        <v>80</v>
      </c>
      <c r="K5945" s="3" t="s">
        <v>624</v>
      </c>
      <c r="L5945" s="30">
        <f>IF(M5945="1000 szt.",((J5945/N5945)/1000),IF(M5945="gram",((J5945/N5945)*1000),J5945/N5945))</f>
        <v>8</v>
      </c>
      <c r="M5945" s="6" t="s">
        <v>31</v>
      </c>
      <c r="N5945" s="11">
        <v>10</v>
      </c>
      <c r="O5945" s="56" t="s">
        <v>1354</v>
      </c>
    </row>
    <row r="5946" spans="1:15" x14ac:dyDescent="0.3">
      <c r="A5946" s="9">
        <v>45939.729166666664</v>
      </c>
      <c r="B5946" s="2" t="s">
        <v>3</v>
      </c>
      <c r="C5946" s="2" t="s">
        <v>4</v>
      </c>
      <c r="D5946" s="2" t="s">
        <v>1708</v>
      </c>
      <c r="E5946" s="12" t="s">
        <v>25</v>
      </c>
      <c r="F5946" s="12" t="s">
        <v>1901</v>
      </c>
      <c r="G5946" s="2" t="s">
        <v>26</v>
      </c>
      <c r="H5946" s="2" t="s">
        <v>11</v>
      </c>
      <c r="I5946" s="2" t="s">
        <v>11</v>
      </c>
      <c r="J5946" s="17">
        <v>110</v>
      </c>
      <c r="K5946" s="3" t="s">
        <v>175</v>
      </c>
      <c r="L5946" s="30">
        <f>IF(M5946="1000 szt.",((J5946/N5946)/1000),IF(M5946="gram",((J5946/N5946)*1000),J5946/N5946))</f>
        <v>10</v>
      </c>
      <c r="M5946" s="6" t="s">
        <v>31</v>
      </c>
      <c r="N5946" s="11">
        <v>11</v>
      </c>
      <c r="O5946" s="56" t="s">
        <v>1354</v>
      </c>
    </row>
    <row r="5947" spans="1:15" x14ac:dyDescent="0.3">
      <c r="A5947" s="9">
        <v>45939.775000000001</v>
      </c>
      <c r="B5947" s="2" t="s">
        <v>27</v>
      </c>
      <c r="C5947" s="2" t="s">
        <v>28</v>
      </c>
      <c r="D5947" s="2" t="s">
        <v>1708</v>
      </c>
      <c r="E5947" s="12" t="s">
        <v>66</v>
      </c>
      <c r="G5947" s="2" t="s">
        <v>27</v>
      </c>
      <c r="H5947" s="2" t="s">
        <v>11</v>
      </c>
      <c r="I5947" s="2" t="s">
        <v>11</v>
      </c>
      <c r="K5947" s="3" t="s">
        <v>3551</v>
      </c>
      <c r="L5947" s="30">
        <f>IF(M5947="1000 szt.",((J5947/N5947)/1000),IF(M5947="gram",((J5947/N5947)*1000),J5947/N5947))</f>
        <v>0</v>
      </c>
      <c r="M5947" s="6" t="s">
        <v>19</v>
      </c>
      <c r="N5947" s="11">
        <v>2</v>
      </c>
      <c r="O5947" s="56" t="s">
        <v>1166</v>
      </c>
    </row>
    <row r="5948" spans="1:15" x14ac:dyDescent="0.3">
      <c r="A5948" s="9">
        <v>45939.775000000001</v>
      </c>
      <c r="B5948" s="2" t="s">
        <v>27</v>
      </c>
      <c r="C5948" s="2" t="s">
        <v>28</v>
      </c>
      <c r="D5948" s="2" t="s">
        <v>1708</v>
      </c>
      <c r="E5948" s="12" t="s">
        <v>66</v>
      </c>
      <c r="G5948" s="2" t="s">
        <v>27</v>
      </c>
      <c r="H5948" s="2" t="s">
        <v>37</v>
      </c>
      <c r="I5948" s="2" t="s">
        <v>38</v>
      </c>
      <c r="J5948" s="17">
        <v>225000</v>
      </c>
      <c r="K5948" s="3" t="s">
        <v>1335</v>
      </c>
      <c r="L5948" s="30">
        <f>IF(M5948="1000 szt.",((J5948/N5948)/1000),IF(M5948="gram",((J5948/N5948)*1000),J5948/N5948))</f>
        <v>225000</v>
      </c>
      <c r="M5948" s="6" t="s">
        <v>19</v>
      </c>
      <c r="N5948" s="11">
        <v>1</v>
      </c>
      <c r="O5948" s="56" t="s">
        <v>1166</v>
      </c>
    </row>
    <row r="5949" spans="1:15" x14ac:dyDescent="0.3">
      <c r="A5949" s="9">
        <v>45940.255555555559</v>
      </c>
      <c r="B5949" s="2" t="s">
        <v>27</v>
      </c>
      <c r="C5949" s="2" t="s">
        <v>28</v>
      </c>
      <c r="D5949" s="2" t="s">
        <v>1716</v>
      </c>
      <c r="E5949" s="12" t="s">
        <v>1716</v>
      </c>
      <c r="G5949" s="2" t="s">
        <v>27</v>
      </c>
      <c r="H5949" s="2" t="s">
        <v>10</v>
      </c>
      <c r="I5949" s="2" t="s">
        <v>200</v>
      </c>
      <c r="J5949" s="17">
        <v>150430.07999999999</v>
      </c>
      <c r="L5949" s="30">
        <f>IF(M5949="1000 szt.",((J5949/N5949)/1000),IF(M5949="gram",((J5949/N5949)*1000),J5949/N5949))</f>
        <v>400079.99999999994</v>
      </c>
      <c r="M5949" s="6" t="s">
        <v>31</v>
      </c>
      <c r="N5949" s="11">
        <v>0.376</v>
      </c>
      <c r="O5949" s="56" t="s">
        <v>1354</v>
      </c>
    </row>
    <row r="5950" spans="1:15" x14ac:dyDescent="0.3">
      <c r="A5950" s="9">
        <v>45941.548611111109</v>
      </c>
      <c r="B5950" s="2" t="s">
        <v>9</v>
      </c>
      <c r="C5950" s="2" t="s">
        <v>4</v>
      </c>
      <c r="D5950" s="2" t="s">
        <v>1708</v>
      </c>
      <c r="E5950" s="12" t="s">
        <v>58</v>
      </c>
      <c r="F5950" s="12" t="s">
        <v>1895</v>
      </c>
      <c r="G5950" s="2" t="s">
        <v>23</v>
      </c>
      <c r="H5950" s="2" t="s">
        <v>37</v>
      </c>
      <c r="I5950" s="2" t="s">
        <v>38</v>
      </c>
      <c r="J5950" s="17">
        <v>20000</v>
      </c>
      <c r="K5950" s="3" t="s">
        <v>3552</v>
      </c>
      <c r="L5950" s="30">
        <f>IF(M5950="1000 szt.",((J5950/N5950)/1000),IF(M5950="gram",((J5950/N5950)*1000),J5950/N5950))</f>
        <v>20000</v>
      </c>
      <c r="M5950" s="6" t="s">
        <v>19</v>
      </c>
      <c r="N5950" s="11">
        <v>1</v>
      </c>
      <c r="O5950" s="56" t="s">
        <v>1354</v>
      </c>
    </row>
    <row r="5951" spans="1:15" x14ac:dyDescent="0.3">
      <c r="A5951" s="9">
        <v>45941.699305555558</v>
      </c>
      <c r="B5951" s="2" t="s">
        <v>27</v>
      </c>
      <c r="C5951" s="2" t="s">
        <v>28</v>
      </c>
      <c r="D5951" s="2" t="s">
        <v>1708</v>
      </c>
      <c r="E5951" s="12" t="s">
        <v>54</v>
      </c>
      <c r="G5951" s="2" t="s">
        <v>27</v>
      </c>
      <c r="H5951" s="2" t="s">
        <v>7</v>
      </c>
      <c r="I5951" s="2" t="s">
        <v>7</v>
      </c>
      <c r="J5951" s="17">
        <v>43934.5</v>
      </c>
      <c r="L5951" s="30">
        <f>IF(M5951="1000 szt.",((J5951/N5951)/1000),IF(M5951="gram",((J5951/N5951)*1000),J5951/N5951))</f>
        <v>0.87868999999999997</v>
      </c>
      <c r="M5951" s="6" t="s">
        <v>19</v>
      </c>
      <c r="N5951" s="11">
        <v>50000</v>
      </c>
      <c r="O5951" s="56" t="s">
        <v>1354</v>
      </c>
    </row>
    <row r="5952" spans="1:15" x14ac:dyDescent="0.3">
      <c r="A5952" s="9">
        <v>45941.944444444445</v>
      </c>
      <c r="B5952" s="2" t="s">
        <v>27</v>
      </c>
      <c r="C5952" s="2" t="s">
        <v>32</v>
      </c>
      <c r="D5952" s="2" t="s">
        <v>1708</v>
      </c>
      <c r="E5952" s="12" t="s">
        <v>199</v>
      </c>
      <c r="G5952" s="2" t="s">
        <v>26</v>
      </c>
      <c r="H5952" s="2" t="s">
        <v>10</v>
      </c>
      <c r="I5952" s="2" t="s">
        <v>74</v>
      </c>
      <c r="J5952" s="17">
        <v>37</v>
      </c>
      <c r="L5952" s="30">
        <f>IF(M5952="1000 szt.",((J5952/N5952)/1000),IF(M5952="gram",((J5952/N5952)*1000),J5952/N5952))</f>
        <v>50000</v>
      </c>
      <c r="M5952" s="6" t="s">
        <v>31</v>
      </c>
      <c r="N5952" s="11">
        <v>7.3999999999999999E-4</v>
      </c>
      <c r="O5952" s="56" t="s">
        <v>1354</v>
      </c>
    </row>
    <row r="5953" spans="1:15" x14ac:dyDescent="0.3">
      <c r="A5953" s="9">
        <v>45942.222222222219</v>
      </c>
      <c r="B5953" s="2" t="s">
        <v>3</v>
      </c>
      <c r="C5953" s="2" t="s">
        <v>4</v>
      </c>
      <c r="D5953" s="2" t="s">
        <v>1708</v>
      </c>
      <c r="E5953" s="12" t="s">
        <v>66</v>
      </c>
      <c r="F5953" s="12" t="s">
        <v>1900</v>
      </c>
      <c r="G5953" s="2" t="s">
        <v>23</v>
      </c>
      <c r="H5953" s="2" t="s">
        <v>29</v>
      </c>
      <c r="I5953" s="2" t="s">
        <v>41</v>
      </c>
      <c r="J5953" s="17">
        <v>61.34</v>
      </c>
      <c r="K5953" s="3" t="s">
        <v>428</v>
      </c>
      <c r="L5953" s="30">
        <f>IF(M5953="1000 szt.",((J5953/N5953)/1000),IF(M5953="gram",((J5953/N5953)*1000),J5953/N5953))</f>
        <v>668.19172113289756</v>
      </c>
      <c r="M5953" s="6" t="s">
        <v>31</v>
      </c>
      <c r="N5953" s="11">
        <v>9.1800000000000007E-2</v>
      </c>
      <c r="O5953" s="56" t="s">
        <v>1354</v>
      </c>
    </row>
    <row r="5954" spans="1:15" x14ac:dyDescent="0.3">
      <c r="A5954" s="9">
        <v>45942.520833333336</v>
      </c>
      <c r="B5954" s="2" t="s">
        <v>27</v>
      </c>
      <c r="C5954" s="2" t="s">
        <v>32</v>
      </c>
      <c r="D5954" s="2" t="s">
        <v>1716</v>
      </c>
      <c r="E5954" s="12" t="s">
        <v>59</v>
      </c>
      <c r="G5954" s="2" t="s">
        <v>26</v>
      </c>
      <c r="H5954" s="2" t="s">
        <v>7</v>
      </c>
      <c r="I5954" s="2" t="s">
        <v>7</v>
      </c>
      <c r="J5954" s="17">
        <v>8786.9</v>
      </c>
      <c r="K5954" s="3" t="s">
        <v>1104</v>
      </c>
      <c r="L5954" s="30">
        <f>IF(M5954="1000 szt.",((J5954/N5954)/1000),IF(M5954="gram",((J5954/N5954)*1000),J5954/N5954))</f>
        <v>0.87868999999999997</v>
      </c>
      <c r="M5954" s="6" t="s">
        <v>19</v>
      </c>
      <c r="N5954" s="11">
        <v>10000</v>
      </c>
      <c r="O5954" s="56" t="s">
        <v>1354</v>
      </c>
    </row>
    <row r="5955" spans="1:15" x14ac:dyDescent="0.3">
      <c r="A5955" s="9">
        <v>45942.607638888891</v>
      </c>
      <c r="B5955" s="2" t="s">
        <v>3</v>
      </c>
      <c r="C5955" s="2" t="s">
        <v>4</v>
      </c>
      <c r="D5955" s="2" t="s">
        <v>1709</v>
      </c>
      <c r="E5955" s="12" t="s">
        <v>103</v>
      </c>
      <c r="F5955" s="12" t="s">
        <v>1897</v>
      </c>
      <c r="G5955" s="2" t="s">
        <v>23</v>
      </c>
      <c r="H5955" s="2" t="s">
        <v>17</v>
      </c>
      <c r="I5955" s="2" t="s">
        <v>18</v>
      </c>
      <c r="J5955" s="17">
        <v>25</v>
      </c>
      <c r="K5955" s="3" t="s">
        <v>3263</v>
      </c>
      <c r="L5955" s="30">
        <f>IF(M5955="1000 szt.",((J5955/N5955)/1000),IF(M5955="gram",((J5955/N5955)*1000),J5955/N5955))</f>
        <v>2.5</v>
      </c>
      <c r="M5955" s="6" t="s">
        <v>19</v>
      </c>
      <c r="N5955" s="11">
        <v>10</v>
      </c>
      <c r="O5955" s="56" t="s">
        <v>1354</v>
      </c>
    </row>
    <row r="5956" spans="1:15" x14ac:dyDescent="0.3">
      <c r="A5956" s="9">
        <v>45942.625</v>
      </c>
      <c r="B5956" s="2" t="s">
        <v>3</v>
      </c>
      <c r="C5956" s="2" t="s">
        <v>4</v>
      </c>
      <c r="D5956" s="2" t="s">
        <v>1709</v>
      </c>
      <c r="E5956" s="12" t="s">
        <v>103</v>
      </c>
      <c r="F5956" s="12" t="s">
        <v>1897</v>
      </c>
      <c r="G5956" s="2" t="s">
        <v>23</v>
      </c>
      <c r="H5956" s="2" t="s">
        <v>17</v>
      </c>
      <c r="I5956" s="2" t="s">
        <v>18</v>
      </c>
      <c r="J5956" s="17">
        <v>2.5</v>
      </c>
      <c r="K5956" s="3" t="s">
        <v>3553</v>
      </c>
      <c r="L5956" s="30">
        <f>IF(M5956="1000 szt.",((J5956/N5956)/1000),IF(M5956="gram",((J5956/N5956)*1000),J5956/N5956))</f>
        <v>2.5</v>
      </c>
      <c r="M5956" s="6" t="s">
        <v>19</v>
      </c>
      <c r="N5956" s="11">
        <v>1</v>
      </c>
      <c r="O5956" s="56" t="s">
        <v>1354</v>
      </c>
    </row>
    <row r="5957" spans="1:15" x14ac:dyDescent="0.3">
      <c r="A5957" s="9">
        <v>45942.725694444445</v>
      </c>
      <c r="B5957" s="2" t="s">
        <v>3</v>
      </c>
      <c r="C5957" s="2" t="s">
        <v>4</v>
      </c>
      <c r="D5957" s="2" t="s">
        <v>1709</v>
      </c>
      <c r="E5957" s="12" t="s">
        <v>103</v>
      </c>
      <c r="F5957" s="12" t="s">
        <v>1897</v>
      </c>
      <c r="G5957" s="2" t="s">
        <v>23</v>
      </c>
      <c r="H5957" s="2" t="s">
        <v>17</v>
      </c>
      <c r="I5957" s="2" t="s">
        <v>18</v>
      </c>
      <c r="J5957" s="17">
        <v>2.5</v>
      </c>
      <c r="K5957" s="3" t="s">
        <v>3554</v>
      </c>
      <c r="L5957" s="30">
        <f>IF(M5957="1000 szt.",((J5957/N5957)/1000),IF(M5957="gram",((J5957/N5957)*1000),J5957/N5957))</f>
        <v>2.5</v>
      </c>
      <c r="M5957" s="6" t="s">
        <v>19</v>
      </c>
      <c r="N5957" s="11">
        <v>1</v>
      </c>
      <c r="O5957" s="56" t="s">
        <v>1354</v>
      </c>
    </row>
    <row r="5958" spans="1:15" x14ac:dyDescent="0.3">
      <c r="A5958" s="9">
        <v>45942.725694444445</v>
      </c>
      <c r="B5958" s="2" t="s">
        <v>3</v>
      </c>
      <c r="C5958" s="2" t="s">
        <v>4</v>
      </c>
      <c r="D5958" s="2" t="s">
        <v>1709</v>
      </c>
      <c r="E5958" s="12" t="s">
        <v>103</v>
      </c>
      <c r="F5958" s="12" t="s">
        <v>1897</v>
      </c>
      <c r="G5958" s="2" t="s">
        <v>23</v>
      </c>
      <c r="H5958" s="2" t="s">
        <v>17</v>
      </c>
      <c r="I5958" s="2" t="s">
        <v>18</v>
      </c>
      <c r="J5958" s="17">
        <v>20</v>
      </c>
      <c r="K5958" s="3" t="s">
        <v>3555</v>
      </c>
      <c r="L5958" s="30">
        <f>IF(M5958="1000 szt.",((J5958/N5958)/1000),IF(M5958="gram",((J5958/N5958)*1000),J5958/N5958))</f>
        <v>2.5</v>
      </c>
      <c r="M5958" s="6" t="s">
        <v>19</v>
      </c>
      <c r="N5958" s="11">
        <v>8</v>
      </c>
      <c r="O5958" s="56" t="s">
        <v>1354</v>
      </c>
    </row>
    <row r="5959" spans="1:15" x14ac:dyDescent="0.3">
      <c r="A5959" s="9">
        <v>45942.725694444445</v>
      </c>
      <c r="B5959" s="2" t="s">
        <v>3</v>
      </c>
      <c r="C5959" s="2" t="s">
        <v>4</v>
      </c>
      <c r="D5959" s="2" t="s">
        <v>1709</v>
      </c>
      <c r="E5959" s="12" t="s">
        <v>103</v>
      </c>
      <c r="F5959" s="12" t="s">
        <v>1897</v>
      </c>
      <c r="G5959" s="2" t="s">
        <v>23</v>
      </c>
      <c r="H5959" s="2" t="s">
        <v>17</v>
      </c>
      <c r="I5959" s="2" t="s">
        <v>1940</v>
      </c>
      <c r="J5959" s="17">
        <v>40</v>
      </c>
      <c r="K5959" s="3" t="s">
        <v>3556</v>
      </c>
      <c r="L5959" s="30">
        <f>IF(M5959="1000 szt.",((J5959/N5959)/1000),IF(M5959="gram",((J5959/N5959)*1000),J5959/N5959))</f>
        <v>40</v>
      </c>
      <c r="M5959" s="6" t="s">
        <v>19</v>
      </c>
      <c r="N5959" s="11">
        <v>1</v>
      </c>
      <c r="O5959" s="56" t="s">
        <v>1354</v>
      </c>
    </row>
    <row r="5960" spans="1:15" x14ac:dyDescent="0.3">
      <c r="A5960" s="9">
        <v>45942.743055555555</v>
      </c>
      <c r="B5960" s="2" t="s">
        <v>3</v>
      </c>
      <c r="C5960" s="2" t="s">
        <v>4</v>
      </c>
      <c r="D5960" s="2" t="s">
        <v>1709</v>
      </c>
      <c r="E5960" s="12" t="s">
        <v>103</v>
      </c>
      <c r="F5960" s="12" t="s">
        <v>1897</v>
      </c>
      <c r="G5960" s="2" t="s">
        <v>23</v>
      </c>
      <c r="H5960" s="2" t="s">
        <v>17</v>
      </c>
      <c r="I5960" s="2" t="s">
        <v>18</v>
      </c>
      <c r="J5960" s="17">
        <v>2.5</v>
      </c>
      <c r="K5960" s="3" t="s">
        <v>3337</v>
      </c>
      <c r="L5960" s="30">
        <f>IF(M5960="1000 szt.",((J5960/N5960)/1000),IF(M5960="gram",((J5960/N5960)*1000),J5960/N5960))</f>
        <v>2.5</v>
      </c>
      <c r="M5960" s="6" t="s">
        <v>19</v>
      </c>
      <c r="N5960" s="11">
        <v>1</v>
      </c>
      <c r="O5960" s="56" t="s">
        <v>1354</v>
      </c>
    </row>
    <row r="5961" spans="1:15" x14ac:dyDescent="0.3">
      <c r="A5961" s="9">
        <v>45942.791666666664</v>
      </c>
      <c r="B5961" s="2" t="s">
        <v>9</v>
      </c>
      <c r="C5961" s="2" t="s">
        <v>4</v>
      </c>
      <c r="D5961" s="2" t="s">
        <v>1715</v>
      </c>
      <c r="E5961" s="12" t="s">
        <v>113</v>
      </c>
      <c r="F5961" s="12" t="s">
        <v>1698</v>
      </c>
      <c r="G5961" s="2" t="s">
        <v>16</v>
      </c>
      <c r="H5961" s="2" t="s">
        <v>17</v>
      </c>
      <c r="I5961" s="2" t="s">
        <v>18</v>
      </c>
      <c r="J5961" s="17">
        <v>2</v>
      </c>
      <c r="K5961" s="3" t="s">
        <v>3557</v>
      </c>
      <c r="L5961" s="30">
        <f>IF(M5961="1000 szt.",((J5961/N5961)/1000),IF(M5961="gram",((J5961/N5961)*1000),J5961/N5961))</f>
        <v>2</v>
      </c>
      <c r="M5961" s="6" t="s">
        <v>19</v>
      </c>
      <c r="N5961" s="11">
        <v>1</v>
      </c>
      <c r="O5961" s="56" t="s">
        <v>1354</v>
      </c>
    </row>
    <row r="5962" spans="1:15" x14ac:dyDescent="0.3">
      <c r="A5962" s="9">
        <v>45942.833333333336</v>
      </c>
      <c r="B5962" s="2" t="s">
        <v>3</v>
      </c>
      <c r="C5962" s="2" t="s">
        <v>4</v>
      </c>
      <c r="D5962" s="2" t="s">
        <v>1709</v>
      </c>
      <c r="E5962" s="12" t="s">
        <v>103</v>
      </c>
      <c r="F5962" s="12" t="s">
        <v>1897</v>
      </c>
      <c r="G5962" s="2" t="s">
        <v>23</v>
      </c>
      <c r="H5962" s="2" t="s">
        <v>17</v>
      </c>
      <c r="I5962" s="2" t="s">
        <v>18</v>
      </c>
      <c r="J5962" s="17">
        <v>2.5</v>
      </c>
      <c r="K5962" s="3" t="s">
        <v>3558</v>
      </c>
      <c r="L5962" s="30">
        <f>IF(M5962="1000 szt.",((J5962/N5962)/1000),IF(M5962="gram",((J5962/N5962)*1000),J5962/N5962))</f>
        <v>2.5</v>
      </c>
      <c r="M5962" s="6" t="s">
        <v>19</v>
      </c>
      <c r="N5962" s="11">
        <v>1</v>
      </c>
      <c r="O5962" s="56" t="s">
        <v>1354</v>
      </c>
    </row>
    <row r="5963" spans="1:15" x14ac:dyDescent="0.3">
      <c r="A5963" s="9">
        <v>45942.958333333336</v>
      </c>
      <c r="B5963" s="2" t="s">
        <v>3</v>
      </c>
      <c r="C5963" s="2" t="s">
        <v>4</v>
      </c>
      <c r="D5963" s="2" t="s">
        <v>1709</v>
      </c>
      <c r="E5963" s="12" t="s">
        <v>103</v>
      </c>
      <c r="F5963" s="12" t="s">
        <v>1897</v>
      </c>
      <c r="G5963" s="2" t="s">
        <v>23</v>
      </c>
      <c r="H5963" s="2" t="s">
        <v>17</v>
      </c>
      <c r="I5963" s="2" t="s">
        <v>18</v>
      </c>
      <c r="J5963" s="17">
        <v>5</v>
      </c>
      <c r="K5963" s="3" t="s">
        <v>3338</v>
      </c>
      <c r="L5963" s="30">
        <f>IF(M5963="1000 szt.",((J5963/N5963)/1000),IF(M5963="gram",((J5963/N5963)*1000),J5963/N5963))</f>
        <v>2.5</v>
      </c>
      <c r="M5963" s="6" t="s">
        <v>19</v>
      </c>
      <c r="N5963" s="11">
        <v>2</v>
      </c>
      <c r="O5963" s="56" t="s">
        <v>1354</v>
      </c>
    </row>
    <row r="5964" spans="1:15" x14ac:dyDescent="0.3">
      <c r="A5964" s="9">
        <v>45943.065972222219</v>
      </c>
      <c r="B5964" s="2" t="s">
        <v>3</v>
      </c>
      <c r="C5964" s="2" t="s">
        <v>4</v>
      </c>
      <c r="D5964" s="2" t="s">
        <v>1709</v>
      </c>
      <c r="E5964" s="12" t="s">
        <v>103</v>
      </c>
      <c r="F5964" s="12" t="s">
        <v>1897</v>
      </c>
      <c r="G5964" s="2" t="s">
        <v>23</v>
      </c>
      <c r="H5964" s="2" t="s">
        <v>17</v>
      </c>
      <c r="I5964" s="2" t="s">
        <v>18</v>
      </c>
      <c r="J5964" s="17">
        <v>2.5</v>
      </c>
      <c r="K5964" s="3" t="s">
        <v>3370</v>
      </c>
      <c r="L5964" s="30">
        <f>IF(M5964="1000 szt.",((J5964/N5964)/1000),IF(M5964="gram",((J5964/N5964)*1000),J5964/N5964))</f>
        <v>2.5</v>
      </c>
      <c r="M5964" s="6" t="s">
        <v>19</v>
      </c>
      <c r="N5964" s="11">
        <v>1</v>
      </c>
      <c r="O5964" s="56" t="s">
        <v>1354</v>
      </c>
    </row>
    <row r="5965" spans="1:15" x14ac:dyDescent="0.3">
      <c r="A5965" s="9">
        <v>45943.517361111109</v>
      </c>
      <c r="B5965" s="2" t="s">
        <v>9</v>
      </c>
      <c r="C5965" s="2" t="s">
        <v>4</v>
      </c>
      <c r="D5965" s="2" t="s">
        <v>1709</v>
      </c>
      <c r="E5965" s="12" t="s">
        <v>103</v>
      </c>
      <c r="F5965" s="12" t="s">
        <v>1897</v>
      </c>
      <c r="G5965" s="2" t="s">
        <v>23</v>
      </c>
      <c r="H5965" s="2" t="s">
        <v>11</v>
      </c>
      <c r="I5965" s="2" t="s">
        <v>11</v>
      </c>
      <c r="J5965" s="17">
        <v>100</v>
      </c>
      <c r="K5965" s="3" t="s">
        <v>3559</v>
      </c>
      <c r="L5965" s="30">
        <f>IF(M5965="1000 szt.",((J5965/N5965)/1000),IF(M5965="gram",((J5965/N5965)*1000),J5965/N5965))</f>
        <v>50</v>
      </c>
      <c r="M5965" s="6" t="s">
        <v>19</v>
      </c>
      <c r="N5965" s="11">
        <v>2</v>
      </c>
      <c r="O5965" s="56" t="s">
        <v>1354</v>
      </c>
    </row>
    <row r="5966" spans="1:15" x14ac:dyDescent="0.3">
      <c r="A5966" s="9">
        <v>45943.679861111108</v>
      </c>
      <c r="B5966" s="2" t="s">
        <v>3</v>
      </c>
      <c r="C5966" s="2" t="s">
        <v>4</v>
      </c>
      <c r="D5966" s="2" t="s">
        <v>1708</v>
      </c>
      <c r="E5966" s="12" t="s">
        <v>25</v>
      </c>
      <c r="F5966" s="12" t="s">
        <v>1896</v>
      </c>
      <c r="G5966" s="2" t="s">
        <v>26</v>
      </c>
      <c r="H5966" s="2" t="s">
        <v>55</v>
      </c>
      <c r="I5966" s="2" t="s">
        <v>57</v>
      </c>
      <c r="J5966" s="17">
        <v>450</v>
      </c>
      <c r="L5966" s="30">
        <f>IF(M5966="1000 szt.",((J5966/N5966)/1000),IF(M5966="gram",((J5966/N5966)*1000),J5966/N5966))</f>
        <v>150</v>
      </c>
      <c r="M5966" s="6" t="s">
        <v>46</v>
      </c>
      <c r="N5966" s="11">
        <v>3</v>
      </c>
      <c r="O5966" s="56" t="s">
        <v>1354</v>
      </c>
    </row>
    <row r="5967" spans="1:15" x14ac:dyDescent="0.3">
      <c r="A5967" s="9">
        <v>45944.368055555555</v>
      </c>
      <c r="B5967" s="2" t="s">
        <v>3</v>
      </c>
      <c r="C5967" s="2" t="s">
        <v>4</v>
      </c>
      <c r="D5967" s="2" t="s">
        <v>1709</v>
      </c>
      <c r="E5967" s="12" t="s">
        <v>103</v>
      </c>
      <c r="F5967" s="12" t="s">
        <v>1897</v>
      </c>
      <c r="G5967" s="2" t="s">
        <v>23</v>
      </c>
      <c r="H5967" s="2" t="s">
        <v>17</v>
      </c>
      <c r="I5967" s="2" t="s">
        <v>18</v>
      </c>
      <c r="J5967" s="17">
        <v>7.5</v>
      </c>
      <c r="L5967" s="30">
        <f>IF(M5967="1000 szt.",((J5967/N5967)/1000),IF(M5967="gram",((J5967/N5967)*1000),J5967/N5967))</f>
        <v>2.5</v>
      </c>
      <c r="M5967" s="6" t="s">
        <v>19</v>
      </c>
      <c r="N5967" s="11">
        <v>3</v>
      </c>
      <c r="O5967" s="56" t="s">
        <v>1354</v>
      </c>
    </row>
    <row r="5968" spans="1:15" x14ac:dyDescent="0.3">
      <c r="A5968" s="9">
        <v>45944.368055555555</v>
      </c>
      <c r="B5968" s="2" t="s">
        <v>3</v>
      </c>
      <c r="C5968" s="2" t="s">
        <v>4</v>
      </c>
      <c r="D5968" s="2" t="s">
        <v>1709</v>
      </c>
      <c r="E5968" s="12" t="s">
        <v>103</v>
      </c>
      <c r="F5968" s="12" t="s">
        <v>1897</v>
      </c>
      <c r="G5968" s="2" t="s">
        <v>23</v>
      </c>
      <c r="H5968" s="2" t="s">
        <v>17</v>
      </c>
      <c r="I5968" s="2" t="s">
        <v>18</v>
      </c>
      <c r="J5968" s="17">
        <v>2.5</v>
      </c>
      <c r="L5968" s="30">
        <f>IF(M5968="1000 szt.",((J5968/N5968)/1000),IF(M5968="gram",((J5968/N5968)*1000),J5968/N5968))</f>
        <v>2.5</v>
      </c>
      <c r="M5968" s="6" t="s">
        <v>19</v>
      </c>
      <c r="N5968" s="11">
        <v>1</v>
      </c>
      <c r="O5968" s="56" t="s">
        <v>1354</v>
      </c>
    </row>
    <row r="5969" spans="1:15" x14ac:dyDescent="0.3">
      <c r="A5969" s="9">
        <v>45944.416666666664</v>
      </c>
      <c r="B5969" s="2" t="s">
        <v>3</v>
      </c>
      <c r="C5969" s="2" t="s">
        <v>4</v>
      </c>
      <c r="D5969" s="2" t="s">
        <v>1709</v>
      </c>
      <c r="E5969" s="12" t="s">
        <v>103</v>
      </c>
      <c r="F5969" s="12" t="s">
        <v>1897</v>
      </c>
      <c r="G5969" s="2" t="s">
        <v>23</v>
      </c>
      <c r="H5969" s="2" t="s">
        <v>17</v>
      </c>
      <c r="I5969" s="2" t="s">
        <v>18</v>
      </c>
      <c r="J5969" s="17">
        <v>2.5</v>
      </c>
      <c r="L5969" s="30">
        <f>IF(M5969="1000 szt.",((J5969/N5969)/1000),IF(M5969="gram",((J5969/N5969)*1000),J5969/N5969))</f>
        <v>2.5</v>
      </c>
      <c r="M5969" s="6" t="s">
        <v>19</v>
      </c>
      <c r="N5969" s="11">
        <v>1</v>
      </c>
      <c r="O5969" s="56" t="s">
        <v>1354</v>
      </c>
    </row>
    <row r="5970" spans="1:15" x14ac:dyDescent="0.3">
      <c r="A5970" s="9">
        <v>45944.4375</v>
      </c>
      <c r="B5970" s="2" t="s">
        <v>3</v>
      </c>
      <c r="C5970" s="2" t="s">
        <v>4</v>
      </c>
      <c r="D5970" s="2" t="s">
        <v>1709</v>
      </c>
      <c r="E5970" s="12" t="s">
        <v>103</v>
      </c>
      <c r="G5970" s="2" t="s">
        <v>23</v>
      </c>
      <c r="H5970" s="2" t="s">
        <v>17</v>
      </c>
      <c r="I5970" s="2" t="s">
        <v>18</v>
      </c>
      <c r="J5970" s="17">
        <v>5</v>
      </c>
      <c r="L5970" s="30">
        <f>IF(M5970="1000 szt.",((J5970/N5970)/1000),IF(M5970="gram",((J5970/N5970)*1000),J5970/N5970))</f>
        <v>2.5</v>
      </c>
      <c r="M5970" s="6" t="s">
        <v>19</v>
      </c>
      <c r="N5970" s="11">
        <v>2</v>
      </c>
      <c r="O5970" s="56" t="s">
        <v>1354</v>
      </c>
    </row>
    <row r="5971" spans="1:15" ht="20.399999999999999" x14ac:dyDescent="0.3">
      <c r="A5971" s="9">
        <v>45944.631944444445</v>
      </c>
      <c r="B5971" s="2" t="s">
        <v>9</v>
      </c>
      <c r="C5971" s="2" t="s">
        <v>32</v>
      </c>
      <c r="D5971" s="2" t="s">
        <v>1710</v>
      </c>
      <c r="E5971" s="12" t="s">
        <v>167</v>
      </c>
      <c r="G5971" s="2" t="s">
        <v>16</v>
      </c>
      <c r="H5971" s="2" t="s">
        <v>17</v>
      </c>
      <c r="I5971" s="2" t="s">
        <v>18</v>
      </c>
      <c r="J5971" s="17">
        <v>3</v>
      </c>
      <c r="K5971" s="3" t="s">
        <v>3560</v>
      </c>
      <c r="L5971" s="30">
        <f>IF(M5971="1000 szt.",((J5971/N5971)/1000),IF(M5971="gram",((J5971/N5971)*1000),J5971/N5971))</f>
        <v>3</v>
      </c>
      <c r="M5971" s="6" t="s">
        <v>19</v>
      </c>
      <c r="N5971" s="11">
        <v>1</v>
      </c>
      <c r="O5971" s="56" t="s">
        <v>1354</v>
      </c>
    </row>
    <row r="5972" spans="1:15" ht="20.399999999999999" x14ac:dyDescent="0.3">
      <c r="A5972" s="9">
        <v>45944.819444444445</v>
      </c>
      <c r="B5972" s="2" t="s">
        <v>9</v>
      </c>
      <c r="C5972" s="2" t="s">
        <v>4</v>
      </c>
      <c r="D5972" s="2" t="s">
        <v>1710</v>
      </c>
      <c r="E5972" s="12" t="s">
        <v>167</v>
      </c>
      <c r="F5972" s="12" t="s">
        <v>1694</v>
      </c>
      <c r="G5972" s="2" t="s">
        <v>16</v>
      </c>
      <c r="H5972" s="2" t="s">
        <v>17</v>
      </c>
      <c r="I5972" s="2" t="s">
        <v>18</v>
      </c>
      <c r="J5972" s="17">
        <v>1.99</v>
      </c>
      <c r="K5972" s="3" t="s">
        <v>3561</v>
      </c>
      <c r="L5972" s="30">
        <f>IF(M5972="1000 szt.",((J5972/N5972)/1000),IF(M5972="gram",((J5972/N5972)*1000),J5972/N5972))</f>
        <v>1.99</v>
      </c>
      <c r="M5972" s="6" t="s">
        <v>19</v>
      </c>
      <c r="N5972" s="11">
        <v>1</v>
      </c>
      <c r="O5972" s="56" t="s">
        <v>1354</v>
      </c>
    </row>
    <row r="5973" spans="1:15" x14ac:dyDescent="0.3">
      <c r="A5973" s="9">
        <v>45944.820833333331</v>
      </c>
      <c r="B5973" s="2" t="s">
        <v>27</v>
      </c>
      <c r="C5973" s="2" t="s">
        <v>32</v>
      </c>
      <c r="D5973" s="2" t="s">
        <v>1716</v>
      </c>
      <c r="E5973" s="12" t="s">
        <v>606</v>
      </c>
      <c r="G5973" s="2" t="s">
        <v>243</v>
      </c>
      <c r="H5973" s="2" t="s">
        <v>37</v>
      </c>
      <c r="I5973" s="2" t="s">
        <v>38</v>
      </c>
      <c r="J5973" s="17">
        <v>150000</v>
      </c>
      <c r="K5973" s="3" t="s">
        <v>3562</v>
      </c>
      <c r="L5973" s="30">
        <f>IF(M5973="1000 szt.",((J5973/N5973)/1000),IF(M5973="gram",((J5973/N5973)*1000),J5973/N5973))</f>
        <v>150000</v>
      </c>
      <c r="M5973" s="6" t="s">
        <v>19</v>
      </c>
      <c r="N5973" s="11">
        <v>1</v>
      </c>
      <c r="O5973" s="56" t="s">
        <v>1354</v>
      </c>
    </row>
    <row r="5974" spans="1:15" x14ac:dyDescent="0.3">
      <c r="A5974" s="9">
        <v>45944.969444444447</v>
      </c>
      <c r="B5974" s="2" t="s">
        <v>3</v>
      </c>
      <c r="C5974" s="2" t="s">
        <v>4</v>
      </c>
      <c r="D5974" s="2" t="s">
        <v>1708</v>
      </c>
      <c r="E5974" s="12" t="s">
        <v>71</v>
      </c>
      <c r="F5974" s="12" t="s">
        <v>1898</v>
      </c>
      <c r="G5974" s="2" t="s">
        <v>23</v>
      </c>
      <c r="H5974" s="2" t="s">
        <v>7</v>
      </c>
      <c r="I5974" s="2" t="s">
        <v>7</v>
      </c>
      <c r="J5974" s="17">
        <v>105.44</v>
      </c>
      <c r="L5974" s="30">
        <f>IF(M5974="1000 szt.",((J5974/N5974)/1000),IF(M5974="gram",((J5974/N5974)*1000),J5974/N5974))</f>
        <v>0.8786666666666666</v>
      </c>
      <c r="M5974" s="6" t="s">
        <v>19</v>
      </c>
      <c r="N5974" s="11">
        <v>120</v>
      </c>
      <c r="O5974" s="56" t="s">
        <v>1354</v>
      </c>
    </row>
    <row r="5975" spans="1:15" x14ac:dyDescent="0.3">
      <c r="A5975" s="9">
        <v>45944.972222222219</v>
      </c>
      <c r="B5975" s="2" t="s">
        <v>3</v>
      </c>
      <c r="C5975" s="2" t="s">
        <v>4</v>
      </c>
      <c r="D5975" s="2" t="s">
        <v>1708</v>
      </c>
      <c r="E5975" s="12" t="s">
        <v>71</v>
      </c>
      <c r="F5975" s="12" t="s">
        <v>1898</v>
      </c>
      <c r="G5975" s="2" t="s">
        <v>23</v>
      </c>
      <c r="H5975" s="2" t="s">
        <v>7</v>
      </c>
      <c r="I5975" s="2" t="s">
        <v>7</v>
      </c>
      <c r="J5975" s="17">
        <v>173.98</v>
      </c>
      <c r="L5975" s="30">
        <f>IF(M5975="1000 szt.",((J5975/N5975)/1000),IF(M5975="gram",((J5975/N5975)*1000),J5975/N5975))</f>
        <v>0.87868686868686863</v>
      </c>
      <c r="M5975" s="6" t="s">
        <v>19</v>
      </c>
      <c r="N5975" s="11">
        <v>198</v>
      </c>
      <c r="O5975" s="56" t="s">
        <v>1354</v>
      </c>
    </row>
    <row r="5976" spans="1:15" x14ac:dyDescent="0.3">
      <c r="A5976" s="9">
        <v>45945.375</v>
      </c>
      <c r="B5976" s="2" t="s">
        <v>3</v>
      </c>
      <c r="C5976" s="2" t="s">
        <v>4</v>
      </c>
      <c r="D5976" s="2" t="s">
        <v>1709</v>
      </c>
      <c r="E5976" s="12" t="s">
        <v>103</v>
      </c>
      <c r="F5976" s="12" t="s">
        <v>1897</v>
      </c>
      <c r="G5976" s="2" t="s">
        <v>23</v>
      </c>
      <c r="H5976" s="2" t="s">
        <v>64</v>
      </c>
      <c r="I5976" s="2" t="s">
        <v>1940</v>
      </c>
      <c r="J5976" s="17">
        <v>50</v>
      </c>
      <c r="K5976" s="3" t="s">
        <v>855</v>
      </c>
      <c r="L5976" s="30">
        <f>IF(M5976="1000 szt.",((J5976/N5976)/1000),IF(M5976="gram",((J5976/N5976)*1000),J5976/N5976))</f>
        <v>50</v>
      </c>
      <c r="M5976" s="6" t="s">
        <v>19</v>
      </c>
      <c r="N5976" s="11">
        <v>1</v>
      </c>
      <c r="O5976" s="56" t="s">
        <v>1354</v>
      </c>
    </row>
    <row r="5977" spans="1:15" x14ac:dyDescent="0.3">
      <c r="A5977" s="9">
        <v>45945.285416666666</v>
      </c>
      <c r="B5977" s="2" t="s">
        <v>9</v>
      </c>
      <c r="C5977" s="2" t="s">
        <v>4</v>
      </c>
      <c r="D5977" s="2" t="s">
        <v>1709</v>
      </c>
      <c r="E5977" s="12" t="s">
        <v>224</v>
      </c>
      <c r="F5977" s="12" t="s">
        <v>1914</v>
      </c>
      <c r="G5977" s="2" t="s">
        <v>23</v>
      </c>
      <c r="H5977" s="2" t="s">
        <v>11</v>
      </c>
      <c r="I5977" s="2" t="s">
        <v>11</v>
      </c>
      <c r="J5977" s="17">
        <v>3000</v>
      </c>
      <c r="K5977" s="3" t="s">
        <v>3563</v>
      </c>
      <c r="L5977" s="30">
        <f>IF(M5977="1000 szt.",((J5977/N5977)/1000),IF(M5977="gram",((J5977/N5977)*1000),J5977/N5977))</f>
        <v>3000</v>
      </c>
      <c r="M5977" s="6" t="s">
        <v>19</v>
      </c>
      <c r="N5977" s="11">
        <v>1</v>
      </c>
      <c r="O5977" s="56" t="s">
        <v>1354</v>
      </c>
    </row>
    <row r="5978" spans="1:15" x14ac:dyDescent="0.3">
      <c r="A5978" s="9">
        <v>45945.401388888888</v>
      </c>
      <c r="B5978" s="2" t="s">
        <v>27</v>
      </c>
      <c r="C5978" s="2" t="s">
        <v>28</v>
      </c>
      <c r="D5978" s="2" t="s">
        <v>1709</v>
      </c>
      <c r="E5978" s="12" t="s">
        <v>52</v>
      </c>
      <c r="G5978" s="2" t="s">
        <v>27</v>
      </c>
      <c r="H5978" s="2" t="s">
        <v>7</v>
      </c>
      <c r="I5978" s="2" t="s">
        <v>7</v>
      </c>
      <c r="J5978" s="17">
        <v>8734.18</v>
      </c>
      <c r="K5978" s="3" t="s">
        <v>3564</v>
      </c>
      <c r="L5978" s="30">
        <f>IF(M5978="1000 szt.",((J5978/N5978)/1000),IF(M5978="gram",((J5978/N5978)*1000),J5978/N5978))</f>
        <v>0.87869014084507047</v>
      </c>
      <c r="M5978" s="6" t="s">
        <v>19</v>
      </c>
      <c r="N5978" s="11">
        <v>9940</v>
      </c>
      <c r="O5978" s="56" t="s">
        <v>1354</v>
      </c>
    </row>
    <row r="5979" spans="1:15" x14ac:dyDescent="0.3">
      <c r="A5979" s="9">
        <v>45944.925000000003</v>
      </c>
      <c r="B5979" s="2" t="s">
        <v>27</v>
      </c>
      <c r="C5979" s="2" t="s">
        <v>32</v>
      </c>
      <c r="D5979" s="2" t="s">
        <v>1708</v>
      </c>
      <c r="E5979" s="12" t="s">
        <v>1919</v>
      </c>
      <c r="G5979" s="2" t="s">
        <v>26</v>
      </c>
      <c r="H5979" s="2" t="s">
        <v>7</v>
      </c>
      <c r="I5979" s="2" t="s">
        <v>7</v>
      </c>
      <c r="J5979" s="17">
        <v>8786.9</v>
      </c>
      <c r="L5979" s="30">
        <f>IF(M5979="1000 szt.",((J5979/N5979)/1000),IF(M5979="gram",((J5979/N5979)*1000),J5979/N5979))</f>
        <v>0.87868999999999997</v>
      </c>
      <c r="M5979" s="6" t="s">
        <v>19</v>
      </c>
      <c r="N5979" s="11">
        <v>10000</v>
      </c>
      <c r="O5979" s="56" t="s">
        <v>1354</v>
      </c>
    </row>
    <row r="5980" spans="1:15" x14ac:dyDescent="0.3">
      <c r="A5980" s="9">
        <v>45945.47152777778</v>
      </c>
      <c r="B5980" s="2" t="s">
        <v>9</v>
      </c>
      <c r="C5980" s="2" t="s">
        <v>4</v>
      </c>
      <c r="D5980" s="2" t="s">
        <v>1709</v>
      </c>
      <c r="E5980" s="12" t="s">
        <v>60</v>
      </c>
      <c r="G5980" s="2" t="s">
        <v>23</v>
      </c>
      <c r="H5980" s="2" t="s">
        <v>37</v>
      </c>
      <c r="I5980" s="2" t="s">
        <v>1942</v>
      </c>
      <c r="J5980" s="17">
        <v>5000</v>
      </c>
      <c r="K5980" s="3" t="s">
        <v>3565</v>
      </c>
      <c r="L5980" s="30">
        <f>IF(M5980="1000 szt.",((J5980/N5980)/1000),IF(M5980="gram",((J5980/N5980)*1000),J5980/N5980))</f>
        <v>5000</v>
      </c>
      <c r="M5980" s="6" t="s">
        <v>19</v>
      </c>
      <c r="N5980" s="11">
        <v>1</v>
      </c>
      <c r="O5980" s="56" t="s">
        <v>1354</v>
      </c>
    </row>
    <row r="5981" spans="1:15" x14ac:dyDescent="0.3">
      <c r="A5981" s="9">
        <v>45945.534722222219</v>
      </c>
      <c r="B5981" s="2" t="s">
        <v>27</v>
      </c>
      <c r="C5981" s="2" t="s">
        <v>28</v>
      </c>
      <c r="D5981" s="2" t="s">
        <v>1712</v>
      </c>
      <c r="E5981" s="12" t="s">
        <v>332</v>
      </c>
      <c r="G5981" s="2" t="s">
        <v>27</v>
      </c>
      <c r="H5981" s="2" t="s">
        <v>37</v>
      </c>
      <c r="I5981" s="2" t="s">
        <v>38</v>
      </c>
      <c r="J5981" s="17">
        <v>180000</v>
      </c>
      <c r="K5981" s="3" t="s">
        <v>3566</v>
      </c>
      <c r="L5981" s="30">
        <f>IF(M5981="1000 szt.",((J5981/N5981)/1000),IF(M5981="gram",((J5981/N5981)*1000),J5981/N5981))</f>
        <v>90000</v>
      </c>
      <c r="M5981" s="6" t="s">
        <v>19</v>
      </c>
      <c r="N5981" s="11">
        <v>2</v>
      </c>
      <c r="O5981" s="56" t="s">
        <v>1354</v>
      </c>
    </row>
    <row r="5982" spans="1:15" x14ac:dyDescent="0.3">
      <c r="A5982" s="9">
        <v>45945.534722222219</v>
      </c>
      <c r="B5982" s="2" t="s">
        <v>27</v>
      </c>
      <c r="C5982" s="2" t="s">
        <v>28</v>
      </c>
      <c r="D5982" s="2" t="s">
        <v>1712</v>
      </c>
      <c r="E5982" s="12" t="s">
        <v>332</v>
      </c>
      <c r="G5982" s="2" t="s">
        <v>27</v>
      </c>
      <c r="H5982" s="2" t="s">
        <v>37</v>
      </c>
      <c r="I5982" s="2" t="s">
        <v>38</v>
      </c>
      <c r="J5982" s="17">
        <v>90000</v>
      </c>
      <c r="K5982" s="3" t="s">
        <v>3567</v>
      </c>
      <c r="L5982" s="30">
        <f>IF(M5982="1000 szt.",((J5982/N5982)/1000),IF(M5982="gram",((J5982/N5982)*1000),J5982/N5982))</f>
        <v>90000</v>
      </c>
      <c r="M5982" s="6" t="s">
        <v>19</v>
      </c>
      <c r="N5982" s="11">
        <v>1</v>
      </c>
      <c r="O5982" s="56" t="s">
        <v>1354</v>
      </c>
    </row>
    <row r="5983" spans="1:15" x14ac:dyDescent="0.3">
      <c r="A5983" s="9">
        <v>45945.656944444447</v>
      </c>
      <c r="B5983" s="2" t="s">
        <v>9</v>
      </c>
      <c r="C5983" s="2" t="s">
        <v>4</v>
      </c>
      <c r="D5983" s="2" t="s">
        <v>1709</v>
      </c>
      <c r="E5983" s="12" t="s">
        <v>224</v>
      </c>
      <c r="F5983" s="12" t="s">
        <v>1914</v>
      </c>
      <c r="G5983" s="2" t="s">
        <v>23</v>
      </c>
      <c r="H5983" s="2" t="s">
        <v>37</v>
      </c>
      <c r="I5983" s="2" t="s">
        <v>312</v>
      </c>
      <c r="J5983" s="17">
        <v>12000</v>
      </c>
      <c r="K5983" s="3" t="s">
        <v>3568</v>
      </c>
      <c r="L5983" s="30">
        <f>IF(M5983="1000 szt.",((J5983/N5983)/1000),IF(M5983="gram",((J5983/N5983)*1000),J5983/N5983))</f>
        <v>12000</v>
      </c>
      <c r="M5983" s="6" t="s">
        <v>19</v>
      </c>
      <c r="N5983" s="11">
        <v>1</v>
      </c>
      <c r="O5983" s="56" t="s">
        <v>1354</v>
      </c>
    </row>
    <row r="5984" spans="1:15" x14ac:dyDescent="0.3">
      <c r="A5984" s="9">
        <v>45945.784722222219</v>
      </c>
      <c r="B5984" s="2" t="s">
        <v>9</v>
      </c>
      <c r="C5984" s="2" t="s">
        <v>4</v>
      </c>
      <c r="D5984" s="2" t="s">
        <v>1711</v>
      </c>
      <c r="E5984" s="12" t="s">
        <v>13</v>
      </c>
      <c r="F5984" s="12" t="s">
        <v>1902</v>
      </c>
      <c r="G5984" s="2" t="s">
        <v>6</v>
      </c>
      <c r="H5984" s="2" t="s">
        <v>7</v>
      </c>
      <c r="I5984" s="2" t="s">
        <v>7</v>
      </c>
      <c r="J5984" s="17">
        <v>70.3</v>
      </c>
      <c r="L5984" s="30">
        <f>IF(M5984="1000 szt.",((J5984/N5984)/1000),IF(M5984="gram",((J5984/N5984)*1000),J5984/N5984))</f>
        <v>0.87874999999999992</v>
      </c>
      <c r="M5984" s="6" t="s">
        <v>19</v>
      </c>
      <c r="N5984" s="11">
        <v>80</v>
      </c>
      <c r="O5984" s="56" t="s">
        <v>1354</v>
      </c>
    </row>
    <row r="5985" spans="1:15" ht="20.399999999999999" x14ac:dyDescent="0.3">
      <c r="A5985" s="9">
        <v>45946.020833333336</v>
      </c>
      <c r="B5985" s="2" t="s">
        <v>3</v>
      </c>
      <c r="C5985" s="2" t="s">
        <v>4</v>
      </c>
      <c r="D5985" s="2" t="s">
        <v>1708</v>
      </c>
      <c r="E5985" s="12" t="s">
        <v>25</v>
      </c>
      <c r="F5985" s="12" t="s">
        <v>1901</v>
      </c>
      <c r="G5985" s="2" t="s">
        <v>26</v>
      </c>
      <c r="H5985" s="2" t="s">
        <v>11</v>
      </c>
      <c r="I5985" s="2" t="s">
        <v>11</v>
      </c>
      <c r="J5985" s="17">
        <v>75</v>
      </c>
      <c r="K5985" s="3" t="s">
        <v>3569</v>
      </c>
      <c r="L5985" s="30">
        <f>IF(M5985="1000 szt.",((J5985/N5985)/1000),IF(M5985="gram",((J5985/N5985)*1000),J5985/N5985))</f>
        <v>10</v>
      </c>
      <c r="M5985" s="6" t="s">
        <v>31</v>
      </c>
      <c r="N5985" s="11">
        <v>7.5</v>
      </c>
      <c r="O5985" s="56" t="s">
        <v>1354</v>
      </c>
    </row>
    <row r="5986" spans="1:15" ht="20.399999999999999" x14ac:dyDescent="0.3">
      <c r="A5986" s="9">
        <v>45946.020833333336</v>
      </c>
      <c r="B5986" s="2" t="s">
        <v>3</v>
      </c>
      <c r="C5986" s="2" t="s">
        <v>4</v>
      </c>
      <c r="D5986" s="2" t="s">
        <v>1708</v>
      </c>
      <c r="E5986" s="12" t="s">
        <v>25</v>
      </c>
      <c r="F5986" s="12" t="s">
        <v>1901</v>
      </c>
      <c r="G5986" s="2" t="s">
        <v>26</v>
      </c>
      <c r="H5986" s="2" t="s">
        <v>11</v>
      </c>
      <c r="I5986" s="2" t="s">
        <v>11</v>
      </c>
      <c r="J5986" s="17">
        <v>348</v>
      </c>
      <c r="K5986" s="3" t="s">
        <v>3570</v>
      </c>
      <c r="L5986" s="30">
        <f>IF(M5986="1000 szt.",((J5986/N5986)/1000),IF(M5986="gram",((J5986/N5986)*1000),J5986/N5986))</f>
        <v>10</v>
      </c>
      <c r="M5986" s="6" t="s">
        <v>31</v>
      </c>
      <c r="N5986" s="11">
        <v>34.799999999999997</v>
      </c>
      <c r="O5986" s="56" t="s">
        <v>1354</v>
      </c>
    </row>
    <row r="5987" spans="1:15" x14ac:dyDescent="0.3">
      <c r="A5987" s="9">
        <v>45946.197916666664</v>
      </c>
      <c r="B5987" s="2" t="s">
        <v>9</v>
      </c>
      <c r="C5987" s="2" t="s">
        <v>4</v>
      </c>
      <c r="D5987" s="2" t="s">
        <v>1715</v>
      </c>
      <c r="E5987" s="12" t="s">
        <v>113</v>
      </c>
      <c r="F5987" s="12" t="s">
        <v>1698</v>
      </c>
      <c r="G5987" s="2" t="s">
        <v>16</v>
      </c>
      <c r="H5987" s="2" t="s">
        <v>17</v>
      </c>
      <c r="I5987" s="2" t="s">
        <v>18</v>
      </c>
      <c r="J5987" s="17">
        <v>2</v>
      </c>
      <c r="L5987" s="30">
        <f>IF(M5987="1000 szt.",((J5987/N5987)/1000),IF(M5987="gram",((J5987/N5987)*1000),J5987/N5987))</f>
        <v>2</v>
      </c>
      <c r="M5987" s="6" t="s">
        <v>19</v>
      </c>
      <c r="N5987" s="11">
        <v>1</v>
      </c>
      <c r="O5987" s="56" t="s">
        <v>1354</v>
      </c>
    </row>
    <row r="5988" spans="1:15" x14ac:dyDescent="0.3">
      <c r="A5988" s="9">
        <v>45946.315972222219</v>
      </c>
      <c r="B5988" s="2" t="s">
        <v>9</v>
      </c>
      <c r="C5988" s="2" t="s">
        <v>4</v>
      </c>
      <c r="D5988" s="2" t="s">
        <v>1714</v>
      </c>
      <c r="E5988" s="12" t="s">
        <v>63</v>
      </c>
      <c r="F5988" s="12" t="s">
        <v>1696</v>
      </c>
      <c r="G5988" s="2" t="s">
        <v>16</v>
      </c>
      <c r="H5988" s="2" t="s">
        <v>64</v>
      </c>
      <c r="I5988" s="2" t="s">
        <v>1940</v>
      </c>
      <c r="J5988" s="17">
        <v>50</v>
      </c>
      <c r="K5988" s="3" t="s">
        <v>195</v>
      </c>
      <c r="L5988" s="30">
        <f>IF(M5988="1000 szt.",((J5988/N5988)/1000),IF(M5988="gram",((J5988/N5988)*1000),J5988/N5988))</f>
        <v>50</v>
      </c>
      <c r="M5988" s="6" t="s">
        <v>19</v>
      </c>
      <c r="N5988" s="11">
        <v>1</v>
      </c>
      <c r="O5988" s="56" t="s">
        <v>1167</v>
      </c>
    </row>
    <row r="5989" spans="1:15" x14ac:dyDescent="0.3">
      <c r="A5989" s="9">
        <v>45946.373611111114</v>
      </c>
      <c r="B5989" s="2" t="s">
        <v>27</v>
      </c>
      <c r="C5989" s="2" t="s">
        <v>32</v>
      </c>
      <c r="D5989" s="2" t="s">
        <v>1709</v>
      </c>
      <c r="E5989" s="12" t="s">
        <v>60</v>
      </c>
      <c r="G5989" s="2" t="s">
        <v>23</v>
      </c>
      <c r="H5989" s="2" t="s">
        <v>55</v>
      </c>
      <c r="I5989" s="2" t="s">
        <v>1205</v>
      </c>
      <c r="J5989" s="17">
        <v>30</v>
      </c>
      <c r="K5989" s="3" t="s">
        <v>3571</v>
      </c>
      <c r="L5989" s="30">
        <f>IF(M5989="1000 szt.",((J5989/N5989)/1000),IF(M5989="gram",((J5989/N5989)*1000),J5989/N5989))</f>
        <v>60</v>
      </c>
      <c r="M5989" s="6" t="s">
        <v>46</v>
      </c>
      <c r="N5989" s="11">
        <v>0.5</v>
      </c>
      <c r="O5989" s="56" t="s">
        <v>1354</v>
      </c>
    </row>
    <row r="5990" spans="1:15" x14ac:dyDescent="0.3">
      <c r="A5990" s="9">
        <v>45946.373611111114</v>
      </c>
      <c r="B5990" s="2" t="s">
        <v>27</v>
      </c>
      <c r="C5990" s="2" t="s">
        <v>32</v>
      </c>
      <c r="D5990" s="2" t="s">
        <v>1709</v>
      </c>
      <c r="E5990" s="12" t="s">
        <v>60</v>
      </c>
      <c r="G5990" s="2" t="s">
        <v>23</v>
      </c>
      <c r="H5990" s="2" t="s">
        <v>7</v>
      </c>
      <c r="I5990" s="2" t="s">
        <v>7</v>
      </c>
      <c r="J5990" s="17">
        <v>210.89</v>
      </c>
      <c r="K5990" s="3" t="s">
        <v>3572</v>
      </c>
      <c r="L5990" s="30">
        <f>IF(M5990="1000 szt.",((J5990/N5990)/1000),IF(M5990="gram",((J5990/N5990)*1000),J5990/N5990))</f>
        <v>0.87870833333333331</v>
      </c>
      <c r="M5990" s="6" t="s">
        <v>19</v>
      </c>
      <c r="N5990" s="11">
        <v>240</v>
      </c>
      <c r="O5990" s="56" t="s">
        <v>1354</v>
      </c>
    </row>
    <row r="5991" spans="1:15" x14ac:dyDescent="0.3">
      <c r="A5991" s="9">
        <v>45946.333333333336</v>
      </c>
      <c r="B5991" s="2" t="s">
        <v>27</v>
      </c>
      <c r="C5991" s="2" t="s">
        <v>28</v>
      </c>
      <c r="D5991" s="2" t="s">
        <v>1714</v>
      </c>
      <c r="E5991" s="12" t="s">
        <v>81</v>
      </c>
      <c r="G5991" s="2" t="s">
        <v>27</v>
      </c>
      <c r="H5991" s="2" t="s">
        <v>10</v>
      </c>
      <c r="I5991" s="2" t="s">
        <v>35</v>
      </c>
      <c r="J5991" s="17">
        <v>400</v>
      </c>
      <c r="L5991" s="30">
        <f>IF(M5991="1000 szt.",((J5991/N5991)/1000),IF(M5991="gram",((J5991/N5991)*1000),J5991/N5991))</f>
        <v>40000</v>
      </c>
      <c r="M5991" s="6" t="s">
        <v>31</v>
      </c>
      <c r="N5991" s="11">
        <v>0.01</v>
      </c>
      <c r="O5991" s="56" t="s">
        <v>1354</v>
      </c>
    </row>
    <row r="5992" spans="1:15" x14ac:dyDescent="0.3">
      <c r="A5992" s="9">
        <v>45946.333333333336</v>
      </c>
      <c r="B5992" s="2" t="s">
        <v>27</v>
      </c>
      <c r="C5992" s="2" t="s">
        <v>28</v>
      </c>
      <c r="D5992" s="2" t="s">
        <v>1714</v>
      </c>
      <c r="E5992" s="12" t="s">
        <v>81</v>
      </c>
      <c r="G5992" s="2" t="s">
        <v>27</v>
      </c>
      <c r="H5992" s="2" t="s">
        <v>10</v>
      </c>
      <c r="I5992" s="2" t="s">
        <v>35</v>
      </c>
      <c r="J5992" s="17">
        <v>800</v>
      </c>
      <c r="L5992" s="30">
        <f>IF(M5992="1000 szt.",((J5992/N5992)/1000),IF(M5992="gram",((J5992/N5992)*1000),J5992/N5992))</f>
        <v>40000</v>
      </c>
      <c r="M5992" s="6" t="s">
        <v>31</v>
      </c>
      <c r="N5992" s="11">
        <v>0.02</v>
      </c>
      <c r="O5992" s="56" t="s">
        <v>1354</v>
      </c>
    </row>
    <row r="5993" spans="1:15" x14ac:dyDescent="0.3">
      <c r="A5993" s="9">
        <v>45946.5</v>
      </c>
      <c r="B5993" s="2" t="s">
        <v>3</v>
      </c>
      <c r="C5993" s="2" t="s">
        <v>4</v>
      </c>
      <c r="D5993" s="2" t="s">
        <v>1708</v>
      </c>
      <c r="E5993" s="12" t="s">
        <v>25</v>
      </c>
      <c r="F5993" s="12" t="s">
        <v>1901</v>
      </c>
      <c r="G5993" s="2" t="s">
        <v>26</v>
      </c>
      <c r="H5993" s="2" t="s">
        <v>45</v>
      </c>
      <c r="I5993" s="2" t="s">
        <v>45</v>
      </c>
      <c r="J5993" s="17">
        <v>130</v>
      </c>
      <c r="K5993" s="3" t="s">
        <v>3573</v>
      </c>
      <c r="L5993" s="30">
        <f>IF(M5993="1000 szt.",((J5993/N5993)/1000),IF(M5993="gram",((J5993/N5993)*1000),J5993/N5993))</f>
        <v>1300</v>
      </c>
      <c r="M5993" s="6" t="s">
        <v>46</v>
      </c>
      <c r="N5993" s="11">
        <v>0.1</v>
      </c>
      <c r="O5993" s="56" t="s">
        <v>1164</v>
      </c>
    </row>
    <row r="5994" spans="1:15" x14ac:dyDescent="0.3">
      <c r="A5994" s="9">
        <v>45946.5</v>
      </c>
      <c r="B5994" s="2" t="s">
        <v>3</v>
      </c>
      <c r="C5994" s="2" t="s">
        <v>4</v>
      </c>
      <c r="D5994" s="2" t="s">
        <v>1708</v>
      </c>
      <c r="E5994" s="12" t="s">
        <v>25</v>
      </c>
      <c r="F5994" s="12" t="s">
        <v>1901</v>
      </c>
      <c r="G5994" s="2" t="s">
        <v>26</v>
      </c>
      <c r="H5994" s="2" t="s">
        <v>29</v>
      </c>
      <c r="I5994" s="2" t="s">
        <v>234</v>
      </c>
      <c r="J5994" s="17">
        <v>21.6</v>
      </c>
      <c r="K5994" s="3" t="s">
        <v>3574</v>
      </c>
      <c r="L5994" s="30">
        <f>IF(M5994="1000 szt.",((J5994/N5994)/1000),IF(M5994="gram",((J5994/N5994)*1000),J5994/N5994))</f>
        <v>0.18000000000000002</v>
      </c>
      <c r="M5994" s="6" t="s">
        <v>19</v>
      </c>
      <c r="N5994" s="11">
        <v>120</v>
      </c>
      <c r="O5994" s="56" t="s">
        <v>1164</v>
      </c>
    </row>
    <row r="5995" spans="1:15" x14ac:dyDescent="0.3">
      <c r="A5995" s="9">
        <v>45946.5</v>
      </c>
      <c r="B5995" s="2" t="s">
        <v>3</v>
      </c>
      <c r="C5995" s="2" t="s">
        <v>4</v>
      </c>
      <c r="D5995" s="2" t="s">
        <v>1709</v>
      </c>
      <c r="E5995" s="12" t="s">
        <v>103</v>
      </c>
      <c r="F5995" s="12" t="s">
        <v>1897</v>
      </c>
      <c r="G5995" s="2" t="s">
        <v>23</v>
      </c>
      <c r="H5995" s="2" t="s">
        <v>17</v>
      </c>
      <c r="I5995" s="2" t="s">
        <v>18</v>
      </c>
      <c r="J5995" s="17">
        <v>2.5</v>
      </c>
      <c r="K5995" s="3" t="s">
        <v>3263</v>
      </c>
      <c r="L5995" s="30">
        <f>IF(M5995="1000 szt.",((J5995/N5995)/1000),IF(M5995="gram",((J5995/N5995)*1000),J5995/N5995))</f>
        <v>2.5</v>
      </c>
      <c r="M5995" s="6" t="s">
        <v>19</v>
      </c>
      <c r="N5995" s="11">
        <v>1</v>
      </c>
      <c r="O5995" s="56" t="s">
        <v>1354</v>
      </c>
    </row>
    <row r="5996" spans="1:15" x14ac:dyDescent="0.3">
      <c r="A5996" s="9">
        <v>45946.520138888889</v>
      </c>
      <c r="B5996" s="2" t="s">
        <v>9</v>
      </c>
      <c r="C5996" s="2" t="s">
        <v>4</v>
      </c>
      <c r="D5996" s="2" t="s">
        <v>1713</v>
      </c>
      <c r="E5996" s="12" t="s">
        <v>3896</v>
      </c>
      <c r="G5996" s="2" t="s">
        <v>16</v>
      </c>
      <c r="H5996" s="2" t="s">
        <v>11</v>
      </c>
      <c r="I5996" s="2" t="s">
        <v>11</v>
      </c>
      <c r="J5996" s="17">
        <v>2350</v>
      </c>
      <c r="K5996" s="3" t="s">
        <v>3575</v>
      </c>
      <c r="L5996" s="30">
        <f>IF(M5996="1000 szt.",((J5996/N5996)/1000),IF(M5996="gram",((J5996/N5996)*1000),J5996/N5996))</f>
        <v>4.7</v>
      </c>
      <c r="M5996" s="6" t="s">
        <v>19</v>
      </c>
      <c r="N5996" s="11">
        <v>500</v>
      </c>
      <c r="O5996" s="56" t="s">
        <v>1354</v>
      </c>
    </row>
    <row r="5997" spans="1:15" x14ac:dyDescent="0.3">
      <c r="A5997" s="9">
        <v>45946.496527777781</v>
      </c>
      <c r="B5997" s="2" t="s">
        <v>27</v>
      </c>
      <c r="C5997" s="2" t="s">
        <v>32</v>
      </c>
      <c r="D5997" s="2" t="s">
        <v>1708</v>
      </c>
      <c r="E5997" s="12" t="s">
        <v>163</v>
      </c>
      <c r="G5997" s="2" t="s">
        <v>23</v>
      </c>
      <c r="H5997" s="2" t="s">
        <v>10</v>
      </c>
      <c r="I5997" s="2" t="s">
        <v>35</v>
      </c>
      <c r="J5997" s="17">
        <v>2460.8000000000002</v>
      </c>
      <c r="L5997" s="30">
        <f>IF(M5997="1000 szt.",((J5997/N5997)/1000),IF(M5997="gram",((J5997/N5997)*1000),J5997/N5997))</f>
        <v>40000</v>
      </c>
      <c r="M5997" s="6" t="s">
        <v>31</v>
      </c>
      <c r="N5997" s="11">
        <v>6.1520000000000005E-2</v>
      </c>
      <c r="O5997" s="56" t="s">
        <v>1166</v>
      </c>
    </row>
    <row r="5998" spans="1:15" x14ac:dyDescent="0.3">
      <c r="A5998" s="9">
        <v>45946.496527777781</v>
      </c>
      <c r="B5998" s="2" t="s">
        <v>27</v>
      </c>
      <c r="C5998" s="2" t="s">
        <v>32</v>
      </c>
      <c r="D5998" s="2" t="s">
        <v>1708</v>
      </c>
      <c r="E5998" s="12" t="s">
        <v>163</v>
      </c>
      <c r="G5998" s="2" t="s">
        <v>23</v>
      </c>
      <c r="H5998" s="2" t="s">
        <v>10</v>
      </c>
      <c r="I5998" s="2" t="s">
        <v>11</v>
      </c>
      <c r="J5998" s="17">
        <v>10560</v>
      </c>
      <c r="K5998" s="3" t="s">
        <v>3576</v>
      </c>
      <c r="L5998" s="30">
        <f>IF(M5998="1000 szt.",((J5998/N5998)/1000),IF(M5998="gram",((J5998/N5998)*1000),J5998/N5998))</f>
        <v>40000</v>
      </c>
      <c r="M5998" s="6" t="s">
        <v>31</v>
      </c>
      <c r="N5998" s="11">
        <v>0.26400000000000001</v>
      </c>
      <c r="O5998" s="56" t="s">
        <v>1166</v>
      </c>
    </row>
    <row r="5999" spans="1:15" x14ac:dyDescent="0.3">
      <c r="A5999" s="9">
        <v>45946.495138888888</v>
      </c>
      <c r="B5999" s="2" t="s">
        <v>9</v>
      </c>
      <c r="C5999" s="2" t="s">
        <v>4</v>
      </c>
      <c r="D5999" s="2" t="s">
        <v>1709</v>
      </c>
      <c r="E5999" s="12" t="s">
        <v>224</v>
      </c>
      <c r="F5999" s="12" t="s">
        <v>1914</v>
      </c>
      <c r="G5999" s="2" t="s">
        <v>23</v>
      </c>
      <c r="H5999" s="2" t="s">
        <v>11</v>
      </c>
      <c r="I5999" s="2" t="s">
        <v>11</v>
      </c>
      <c r="J5999" s="17">
        <v>2500</v>
      </c>
      <c r="K5999" s="3" t="s">
        <v>3577</v>
      </c>
      <c r="L5999" s="30">
        <f>IF(M5999="1000 szt.",((J5999/N5999)/1000),IF(M5999="gram",((J5999/N5999)*1000),J5999/N5999))</f>
        <v>2500</v>
      </c>
      <c r="M5999" s="6" t="s">
        <v>19</v>
      </c>
      <c r="N5999" s="11">
        <v>1</v>
      </c>
      <c r="O5999" s="56" t="s">
        <v>1354</v>
      </c>
    </row>
    <row r="6000" spans="1:15" x14ac:dyDescent="0.3">
      <c r="A6000" s="9">
        <v>45947.045138888891</v>
      </c>
      <c r="B6000" s="2" t="s">
        <v>3</v>
      </c>
      <c r="C6000" s="2" t="s">
        <v>4</v>
      </c>
      <c r="D6000" s="2" t="s">
        <v>1708</v>
      </c>
      <c r="E6000" s="12" t="s">
        <v>25</v>
      </c>
      <c r="F6000" s="12" t="s">
        <v>1901</v>
      </c>
      <c r="G6000" s="2" t="s">
        <v>26</v>
      </c>
      <c r="H6000" s="2" t="s">
        <v>7</v>
      </c>
      <c r="I6000" s="2" t="s">
        <v>7</v>
      </c>
      <c r="J6000" s="17">
        <v>17573.8</v>
      </c>
      <c r="L6000" s="30">
        <f>IF(M6000="1000 szt.",((J6000/N6000)/1000),IF(M6000="gram",((J6000/N6000)*1000),J6000/N6000))</f>
        <v>0.87868999999999997</v>
      </c>
      <c r="M6000" s="6" t="s">
        <v>19</v>
      </c>
      <c r="N6000" s="11">
        <v>20000</v>
      </c>
      <c r="O6000" s="56" t="s">
        <v>3869</v>
      </c>
    </row>
    <row r="6001" spans="1:15" x14ac:dyDescent="0.3">
      <c r="A6001" s="9">
        <v>45943.584722222222</v>
      </c>
      <c r="B6001" s="2" t="s">
        <v>3</v>
      </c>
      <c r="C6001" s="2" t="s">
        <v>4</v>
      </c>
      <c r="D6001" s="2" t="s">
        <v>1713</v>
      </c>
      <c r="E6001" s="12" t="s">
        <v>3896</v>
      </c>
      <c r="F6001" s="12" t="s">
        <v>1697</v>
      </c>
      <c r="G6001" s="2" t="s">
        <v>16</v>
      </c>
      <c r="H6001" s="2" t="s">
        <v>17</v>
      </c>
      <c r="I6001" s="2" t="s">
        <v>18</v>
      </c>
      <c r="K6001" s="3" t="s">
        <v>3578</v>
      </c>
      <c r="L6001" s="30">
        <f>IF(M6001="1000 szt.",((J6001/N6001)/1000),IF(M6001="gram",((J6001/N6001)*1000),J6001/N6001))</f>
        <v>0</v>
      </c>
      <c r="M6001" s="6" t="s">
        <v>19</v>
      </c>
      <c r="N6001" s="11">
        <v>1</v>
      </c>
      <c r="O6001" s="56" t="s">
        <v>1354</v>
      </c>
    </row>
    <row r="6002" spans="1:15" x14ac:dyDescent="0.3">
      <c r="A6002" s="9">
        <v>45947.336805555555</v>
      </c>
      <c r="B6002" s="2" t="s">
        <v>3</v>
      </c>
      <c r="C6002" s="2" t="s">
        <v>4</v>
      </c>
      <c r="D6002" s="2" t="s">
        <v>1708</v>
      </c>
      <c r="E6002" s="12" t="s">
        <v>66</v>
      </c>
      <c r="F6002" s="12" t="s">
        <v>1900</v>
      </c>
      <c r="G6002" s="2" t="s">
        <v>23</v>
      </c>
      <c r="H6002" s="2" t="s">
        <v>64</v>
      </c>
      <c r="I6002" s="2" t="s">
        <v>1940</v>
      </c>
      <c r="J6002" s="17">
        <v>60</v>
      </c>
      <c r="K6002" s="3" t="s">
        <v>3579</v>
      </c>
      <c r="L6002" s="30">
        <f>IF(M6002="1000 szt.",((J6002/N6002)/1000),IF(M6002="gram",((J6002/N6002)*1000),J6002/N6002))</f>
        <v>60</v>
      </c>
      <c r="M6002" s="6" t="s">
        <v>19</v>
      </c>
      <c r="N6002" s="11">
        <v>1</v>
      </c>
      <c r="O6002" s="56" t="s">
        <v>1354</v>
      </c>
    </row>
    <row r="6003" spans="1:15" x14ac:dyDescent="0.3">
      <c r="A6003" s="9">
        <v>45947.319444444445</v>
      </c>
      <c r="B6003" s="2" t="s">
        <v>3</v>
      </c>
      <c r="C6003" s="2" t="s">
        <v>4</v>
      </c>
      <c r="D6003" s="2" t="s">
        <v>1714</v>
      </c>
      <c r="E6003" s="12" t="s">
        <v>33</v>
      </c>
      <c r="F6003" s="12" t="s">
        <v>1921</v>
      </c>
      <c r="G6003" s="2" t="s">
        <v>34</v>
      </c>
      <c r="H6003" s="2" t="s">
        <v>37</v>
      </c>
      <c r="I6003" s="2" t="s">
        <v>38</v>
      </c>
      <c r="J6003" s="17">
        <v>60000</v>
      </c>
      <c r="K6003" s="3" t="s">
        <v>3580</v>
      </c>
      <c r="L6003" s="30">
        <f>IF(M6003="1000 szt.",((J6003/N6003)/1000),IF(M6003="gram",((J6003/N6003)*1000),J6003/N6003))</f>
        <v>60000</v>
      </c>
      <c r="M6003" s="6" t="s">
        <v>19</v>
      </c>
      <c r="N6003" s="11">
        <v>1</v>
      </c>
      <c r="O6003" s="56" t="s">
        <v>1354</v>
      </c>
    </row>
    <row r="6004" spans="1:15" x14ac:dyDescent="0.3">
      <c r="A6004" s="9">
        <v>45947.319444444445</v>
      </c>
      <c r="B6004" s="2" t="s">
        <v>3</v>
      </c>
      <c r="C6004" s="2" t="s">
        <v>4</v>
      </c>
      <c r="D6004" s="2" t="s">
        <v>1714</v>
      </c>
      <c r="E6004" s="12" t="s">
        <v>33</v>
      </c>
      <c r="F6004" s="12" t="s">
        <v>1921</v>
      </c>
      <c r="G6004" s="2" t="s">
        <v>34</v>
      </c>
      <c r="H6004" s="2" t="s">
        <v>10</v>
      </c>
      <c r="I6004" s="2" t="s">
        <v>35</v>
      </c>
      <c r="J6004" s="17">
        <v>36.4</v>
      </c>
      <c r="L6004" s="30">
        <f>IF(M6004="1000 szt.",((J6004/N6004)/1000),IF(M6004="gram",((J6004/N6004)*1000),J6004/N6004))</f>
        <v>40000</v>
      </c>
      <c r="M6004" s="6" t="s">
        <v>31</v>
      </c>
      <c r="N6004" s="11">
        <v>9.1E-4</v>
      </c>
      <c r="O6004" s="56" t="s">
        <v>1354</v>
      </c>
    </row>
    <row r="6005" spans="1:15" x14ac:dyDescent="0.3">
      <c r="A6005" s="9">
        <v>45947.319444444445</v>
      </c>
      <c r="B6005" s="2" t="s">
        <v>3</v>
      </c>
      <c r="C6005" s="2" t="s">
        <v>4</v>
      </c>
      <c r="D6005" s="2" t="s">
        <v>1714</v>
      </c>
      <c r="E6005" s="12" t="s">
        <v>33</v>
      </c>
      <c r="F6005" s="12" t="s">
        <v>1921</v>
      </c>
      <c r="G6005" s="2" t="s">
        <v>34</v>
      </c>
      <c r="H6005" s="2" t="s">
        <v>10</v>
      </c>
      <c r="I6005" s="2" t="s">
        <v>219</v>
      </c>
      <c r="J6005" s="17">
        <v>25.6</v>
      </c>
      <c r="L6005" s="30">
        <f>IF(M6005="1000 szt.",((J6005/N6005)/1000),IF(M6005="gram",((J6005/N6005)*1000),J6005/N6005))</f>
        <v>80000</v>
      </c>
      <c r="M6005" s="6" t="s">
        <v>31</v>
      </c>
      <c r="N6005" s="11">
        <v>3.2000000000000003E-4</v>
      </c>
      <c r="O6005" s="56" t="s">
        <v>1354</v>
      </c>
    </row>
    <row r="6006" spans="1:15" x14ac:dyDescent="0.3">
      <c r="A6006" s="9">
        <v>45947.475694444445</v>
      </c>
      <c r="B6006" s="2" t="s">
        <v>27</v>
      </c>
      <c r="C6006" s="2" t="s">
        <v>28</v>
      </c>
      <c r="D6006" s="2" t="s">
        <v>1716</v>
      </c>
      <c r="E6006" s="12" t="s">
        <v>851</v>
      </c>
      <c r="G6006" s="2" t="s">
        <v>27</v>
      </c>
      <c r="H6006" s="2" t="s">
        <v>7</v>
      </c>
      <c r="I6006" s="2" t="s">
        <v>7</v>
      </c>
      <c r="J6006" s="17">
        <v>45340.4</v>
      </c>
      <c r="L6006" s="30">
        <f>IF(M6006="1000 szt.",((J6006/N6006)/1000),IF(M6006="gram",((J6006/N6006)*1000),J6006/N6006))</f>
        <v>0.87868992248062017</v>
      </c>
      <c r="M6006" s="6" t="s">
        <v>19</v>
      </c>
      <c r="N6006" s="11">
        <v>51600</v>
      </c>
      <c r="O6006" s="56" t="s">
        <v>1354</v>
      </c>
    </row>
    <row r="6007" spans="1:15" x14ac:dyDescent="0.3">
      <c r="A6007" s="9">
        <v>45947.752083333333</v>
      </c>
      <c r="B6007" s="2" t="s">
        <v>27</v>
      </c>
      <c r="C6007" s="2" t="s">
        <v>28</v>
      </c>
      <c r="D6007" s="2" t="s">
        <v>1712</v>
      </c>
      <c r="E6007" s="12" t="s">
        <v>332</v>
      </c>
      <c r="G6007" s="2" t="s">
        <v>27</v>
      </c>
      <c r="H6007" s="2" t="s">
        <v>37</v>
      </c>
      <c r="I6007" s="2" t="s">
        <v>38</v>
      </c>
      <c r="J6007" s="17">
        <v>90000</v>
      </c>
      <c r="L6007" s="30">
        <f>IF(M6007="1000 szt.",((J6007/N6007)/1000),IF(M6007="gram",((J6007/N6007)*1000),J6007/N6007))</f>
        <v>90000</v>
      </c>
      <c r="M6007" s="6" t="s">
        <v>19</v>
      </c>
      <c r="N6007" s="11">
        <v>1</v>
      </c>
      <c r="O6007" s="56" t="s">
        <v>1354</v>
      </c>
    </row>
    <row r="6008" spans="1:15" ht="20.399999999999999" x14ac:dyDescent="0.3">
      <c r="A6008" s="9">
        <v>45947.895833333336</v>
      </c>
      <c r="B6008" s="2" t="s">
        <v>3</v>
      </c>
      <c r="C6008" s="2" t="s">
        <v>4</v>
      </c>
      <c r="D6008" s="2" t="s">
        <v>1708</v>
      </c>
      <c r="E6008" s="12" t="s">
        <v>58</v>
      </c>
      <c r="F6008" s="12" t="s">
        <v>1895</v>
      </c>
      <c r="G6008" s="2" t="s">
        <v>23</v>
      </c>
      <c r="H6008" s="2" t="s">
        <v>29</v>
      </c>
      <c r="I6008" s="2" t="s">
        <v>234</v>
      </c>
      <c r="K6008" s="3" t="s">
        <v>3581</v>
      </c>
      <c r="L6008" s="30">
        <f>IF(M6008="1000 szt.",((J6008/N6008)/1000),IF(M6008="gram",((J6008/N6008)*1000),J6008/N6008))</f>
        <v>0</v>
      </c>
      <c r="M6008" s="6" t="s">
        <v>19</v>
      </c>
      <c r="N6008" s="11">
        <v>140</v>
      </c>
      <c r="O6008" s="56" t="s">
        <v>1354</v>
      </c>
    </row>
    <row r="6009" spans="1:15" x14ac:dyDescent="0.3">
      <c r="A6009" s="9">
        <v>45948.418749999997</v>
      </c>
      <c r="B6009" s="2" t="s">
        <v>9</v>
      </c>
      <c r="C6009" s="2" t="s">
        <v>4</v>
      </c>
      <c r="D6009" s="2" t="s">
        <v>1713</v>
      </c>
      <c r="E6009" s="12" t="s">
        <v>3896</v>
      </c>
      <c r="F6009" s="12" t="s">
        <v>1697</v>
      </c>
      <c r="G6009" s="2" t="s">
        <v>16</v>
      </c>
      <c r="H6009" s="2" t="s">
        <v>17</v>
      </c>
      <c r="I6009" s="2" t="s">
        <v>18</v>
      </c>
      <c r="L6009" s="30">
        <f>IF(M6009="1000 szt.",((J6009/N6009)/1000),IF(M6009="gram",((J6009/N6009)*1000),J6009/N6009))</f>
        <v>0</v>
      </c>
      <c r="M6009" s="6" t="s">
        <v>19</v>
      </c>
      <c r="N6009" s="11">
        <v>9</v>
      </c>
      <c r="O6009" s="56" t="s">
        <v>1354</v>
      </c>
    </row>
    <row r="6010" spans="1:15" x14ac:dyDescent="0.3">
      <c r="A6010" s="9">
        <v>45948.666666666664</v>
      </c>
      <c r="B6010" s="2" t="s">
        <v>3</v>
      </c>
      <c r="C6010" s="2" t="s">
        <v>4</v>
      </c>
      <c r="D6010" s="2" t="s">
        <v>1709</v>
      </c>
      <c r="E6010" s="12" t="s">
        <v>103</v>
      </c>
      <c r="F6010" s="12" t="s">
        <v>1897</v>
      </c>
      <c r="G6010" s="2" t="s">
        <v>23</v>
      </c>
      <c r="H6010" s="2" t="s">
        <v>17</v>
      </c>
      <c r="I6010" s="2" t="s">
        <v>18</v>
      </c>
      <c r="J6010" s="17">
        <v>2.5</v>
      </c>
      <c r="L6010" s="30">
        <f>IF(M6010="1000 szt.",((J6010/N6010)/1000),IF(M6010="gram",((J6010/N6010)*1000),J6010/N6010))</f>
        <v>2.5</v>
      </c>
      <c r="M6010" s="6" t="s">
        <v>19</v>
      </c>
      <c r="N6010" s="11">
        <v>1</v>
      </c>
      <c r="O6010" s="56" t="s">
        <v>1354</v>
      </c>
    </row>
    <row r="6011" spans="1:15" x14ac:dyDescent="0.3">
      <c r="A6011" s="9">
        <v>45948.666666666664</v>
      </c>
      <c r="B6011" s="2" t="s">
        <v>3</v>
      </c>
      <c r="C6011" s="2" t="s">
        <v>4</v>
      </c>
      <c r="D6011" s="2" t="s">
        <v>1709</v>
      </c>
      <c r="E6011" s="12" t="s">
        <v>103</v>
      </c>
      <c r="F6011" s="12" t="s">
        <v>1897</v>
      </c>
      <c r="G6011" s="2" t="s">
        <v>23</v>
      </c>
      <c r="H6011" s="2" t="s">
        <v>17</v>
      </c>
      <c r="I6011" s="2" t="s">
        <v>18</v>
      </c>
      <c r="J6011" s="17">
        <v>2.5</v>
      </c>
      <c r="L6011" s="30">
        <f>IF(M6011="1000 szt.",((J6011/N6011)/1000),IF(M6011="gram",((J6011/N6011)*1000),J6011/N6011))</f>
        <v>2.5</v>
      </c>
      <c r="M6011" s="6" t="s">
        <v>19</v>
      </c>
      <c r="N6011" s="11">
        <v>1</v>
      </c>
      <c r="O6011" s="56" t="s">
        <v>1354</v>
      </c>
    </row>
    <row r="6012" spans="1:15" x14ac:dyDescent="0.3">
      <c r="A6012" s="9">
        <v>45948.986111111109</v>
      </c>
      <c r="B6012" s="2" t="s">
        <v>27</v>
      </c>
      <c r="C6012" s="2" t="s">
        <v>32</v>
      </c>
      <c r="D6012" s="2" t="s">
        <v>1716</v>
      </c>
      <c r="E6012" s="12" t="s">
        <v>59</v>
      </c>
      <c r="G6012" s="2" t="s">
        <v>26</v>
      </c>
      <c r="H6012" s="2" t="s">
        <v>7</v>
      </c>
      <c r="I6012" s="2" t="s">
        <v>7</v>
      </c>
      <c r="J6012" s="17">
        <v>8786.9</v>
      </c>
      <c r="K6012" s="3" t="s">
        <v>3582</v>
      </c>
      <c r="L6012" s="30">
        <f>IF(M6012="1000 szt.",((J6012/N6012)/1000),IF(M6012="gram",((J6012/N6012)*1000),J6012/N6012))</f>
        <v>0.87868999999999997</v>
      </c>
      <c r="M6012" s="6" t="s">
        <v>19</v>
      </c>
      <c r="N6012" s="11">
        <v>10000</v>
      </c>
      <c r="O6012" s="56" t="s">
        <v>1354</v>
      </c>
    </row>
    <row r="6013" spans="1:15" x14ac:dyDescent="0.3">
      <c r="A6013" s="9">
        <v>45948.986111111109</v>
      </c>
      <c r="B6013" s="2" t="s">
        <v>27</v>
      </c>
      <c r="C6013" s="2" t="s">
        <v>32</v>
      </c>
      <c r="D6013" s="2" t="s">
        <v>1716</v>
      </c>
      <c r="E6013" s="12" t="s">
        <v>59</v>
      </c>
      <c r="G6013" s="2" t="s">
        <v>26</v>
      </c>
      <c r="H6013" s="2" t="s">
        <v>7</v>
      </c>
      <c r="I6013" s="2" t="s">
        <v>7</v>
      </c>
      <c r="J6013" s="17">
        <v>8786.9</v>
      </c>
      <c r="K6013" s="3" t="s">
        <v>892</v>
      </c>
      <c r="L6013" s="30">
        <f>IF(M6013="1000 szt.",((J6013/N6013)/1000),IF(M6013="gram",((J6013/N6013)*1000),J6013/N6013))</f>
        <v>0.87868999999999997</v>
      </c>
      <c r="M6013" s="6" t="s">
        <v>19</v>
      </c>
      <c r="N6013" s="11">
        <v>10000</v>
      </c>
      <c r="O6013" s="56" t="s">
        <v>1354</v>
      </c>
    </row>
    <row r="6014" spans="1:15" x14ac:dyDescent="0.3">
      <c r="A6014" s="9">
        <v>45948.986111111109</v>
      </c>
      <c r="B6014" s="2" t="s">
        <v>27</v>
      </c>
      <c r="C6014" s="2" t="s">
        <v>32</v>
      </c>
      <c r="D6014" s="2" t="s">
        <v>1716</v>
      </c>
      <c r="E6014" s="12" t="s">
        <v>59</v>
      </c>
      <c r="G6014" s="2" t="s">
        <v>26</v>
      </c>
      <c r="H6014" s="2" t="s">
        <v>7</v>
      </c>
      <c r="I6014" s="2" t="s">
        <v>7</v>
      </c>
      <c r="J6014" s="17">
        <v>13180.35</v>
      </c>
      <c r="K6014" s="3" t="s">
        <v>1308</v>
      </c>
      <c r="L6014" s="30">
        <f>IF(M6014="1000 szt.",((J6014/N6014)/1000),IF(M6014="gram",((J6014/N6014)*1000),J6014/N6014))</f>
        <v>0.87868999999999997</v>
      </c>
      <c r="M6014" s="6" t="s">
        <v>19</v>
      </c>
      <c r="N6014" s="11">
        <v>15000</v>
      </c>
      <c r="O6014" s="56" t="s">
        <v>1354</v>
      </c>
    </row>
    <row r="6015" spans="1:15" x14ac:dyDescent="0.3">
      <c r="A6015" s="9">
        <v>45949.25</v>
      </c>
      <c r="B6015" s="2" t="s">
        <v>27</v>
      </c>
      <c r="C6015" s="2" t="s">
        <v>32</v>
      </c>
      <c r="D6015" s="2" t="s">
        <v>1716</v>
      </c>
      <c r="E6015" s="12" t="s">
        <v>59</v>
      </c>
      <c r="G6015" s="2" t="s">
        <v>26</v>
      </c>
      <c r="H6015" s="2" t="s">
        <v>7</v>
      </c>
      <c r="I6015" s="2" t="s">
        <v>7</v>
      </c>
      <c r="J6015" s="17">
        <v>8786.9</v>
      </c>
      <c r="K6015" s="3" t="s">
        <v>892</v>
      </c>
      <c r="L6015" s="30">
        <f>IF(M6015="1000 szt.",((J6015/N6015)/1000),IF(M6015="gram",((J6015/N6015)*1000),J6015/N6015))</f>
        <v>0.87868999999999997</v>
      </c>
      <c r="M6015" s="6" t="s">
        <v>19</v>
      </c>
      <c r="N6015" s="11">
        <v>10000</v>
      </c>
      <c r="O6015" s="56" t="s">
        <v>1354</v>
      </c>
    </row>
    <row r="6016" spans="1:15" x14ac:dyDescent="0.3">
      <c r="A6016" s="9">
        <v>45949.25</v>
      </c>
      <c r="B6016" s="2" t="s">
        <v>27</v>
      </c>
      <c r="C6016" s="2" t="s">
        <v>32</v>
      </c>
      <c r="D6016" s="2" t="s">
        <v>1716</v>
      </c>
      <c r="E6016" s="12" t="s">
        <v>59</v>
      </c>
      <c r="G6016" s="2" t="s">
        <v>26</v>
      </c>
      <c r="H6016" s="2" t="s">
        <v>7</v>
      </c>
      <c r="I6016" s="2" t="s">
        <v>7</v>
      </c>
      <c r="J6016" s="17">
        <v>17573.8</v>
      </c>
      <c r="K6016" s="3" t="s">
        <v>1308</v>
      </c>
      <c r="L6016" s="30">
        <f>IF(M6016="1000 szt.",((J6016/N6016)/1000),IF(M6016="gram",((J6016/N6016)*1000),J6016/N6016))</f>
        <v>0.87868999999999997</v>
      </c>
      <c r="M6016" s="6" t="s">
        <v>19</v>
      </c>
      <c r="N6016" s="11">
        <v>20000</v>
      </c>
      <c r="O6016" s="56" t="s">
        <v>1354</v>
      </c>
    </row>
    <row r="6017" spans="1:15" x14ac:dyDescent="0.3">
      <c r="A6017" s="9">
        <v>45949.260416666664</v>
      </c>
      <c r="B6017" s="2" t="s">
        <v>27</v>
      </c>
      <c r="C6017" s="2" t="s">
        <v>32</v>
      </c>
      <c r="D6017" s="2" t="s">
        <v>1716</v>
      </c>
      <c r="E6017" s="12" t="s">
        <v>59</v>
      </c>
      <c r="G6017" s="2" t="s">
        <v>26</v>
      </c>
      <c r="H6017" s="2" t="s">
        <v>7</v>
      </c>
      <c r="I6017" s="2" t="s">
        <v>7</v>
      </c>
      <c r="J6017" s="17">
        <v>8786.9</v>
      </c>
      <c r="K6017" s="3" t="s">
        <v>1275</v>
      </c>
      <c r="L6017" s="30">
        <f>IF(M6017="1000 szt.",((J6017/N6017)/1000),IF(M6017="gram",((J6017/N6017)*1000),J6017/N6017))</f>
        <v>0.87868999999999997</v>
      </c>
      <c r="M6017" s="6" t="s">
        <v>19</v>
      </c>
      <c r="N6017" s="11">
        <v>10000</v>
      </c>
      <c r="O6017" s="56" t="s">
        <v>1354</v>
      </c>
    </row>
    <row r="6018" spans="1:15" x14ac:dyDescent="0.3">
      <c r="A6018" s="9">
        <v>45949.260416666664</v>
      </c>
      <c r="B6018" s="2" t="s">
        <v>27</v>
      </c>
      <c r="C6018" s="2" t="s">
        <v>32</v>
      </c>
      <c r="D6018" s="2" t="s">
        <v>1716</v>
      </c>
      <c r="E6018" s="12" t="s">
        <v>59</v>
      </c>
      <c r="G6018" s="2" t="s">
        <v>26</v>
      </c>
      <c r="H6018" s="2" t="s">
        <v>7</v>
      </c>
      <c r="I6018" s="2" t="s">
        <v>7</v>
      </c>
      <c r="J6018" s="17">
        <v>8786.9</v>
      </c>
      <c r="K6018" s="3" t="s">
        <v>892</v>
      </c>
      <c r="L6018" s="30">
        <f>IF(M6018="1000 szt.",((J6018/N6018)/1000),IF(M6018="gram",((J6018/N6018)*1000),J6018/N6018))</f>
        <v>0.87868999999999997</v>
      </c>
      <c r="M6018" s="6" t="s">
        <v>19</v>
      </c>
      <c r="N6018" s="11">
        <v>10000</v>
      </c>
      <c r="O6018" s="56" t="s">
        <v>1354</v>
      </c>
    </row>
    <row r="6019" spans="1:15" x14ac:dyDescent="0.3">
      <c r="A6019" s="9">
        <v>45949.260416666664</v>
      </c>
      <c r="B6019" s="2" t="s">
        <v>27</v>
      </c>
      <c r="C6019" s="2" t="s">
        <v>32</v>
      </c>
      <c r="D6019" s="2" t="s">
        <v>1716</v>
      </c>
      <c r="E6019" s="12" t="s">
        <v>59</v>
      </c>
      <c r="G6019" s="2" t="s">
        <v>26</v>
      </c>
      <c r="H6019" s="2" t="s">
        <v>7</v>
      </c>
      <c r="I6019" s="2" t="s">
        <v>7</v>
      </c>
      <c r="J6019" s="17">
        <v>8786.9</v>
      </c>
      <c r="K6019" s="3" t="s">
        <v>1308</v>
      </c>
      <c r="L6019" s="30">
        <f>IF(M6019="1000 szt.",((J6019/N6019)/1000),IF(M6019="gram",((J6019/N6019)*1000),J6019/N6019))</f>
        <v>0.87868999999999997</v>
      </c>
      <c r="M6019" s="6" t="s">
        <v>19</v>
      </c>
      <c r="N6019" s="11">
        <v>10000</v>
      </c>
      <c r="O6019" s="56" t="s">
        <v>1354</v>
      </c>
    </row>
    <row r="6020" spans="1:15" x14ac:dyDescent="0.3">
      <c r="A6020" s="9">
        <v>45949.40625</v>
      </c>
      <c r="B6020" s="2" t="s">
        <v>3</v>
      </c>
      <c r="C6020" s="2" t="s">
        <v>4</v>
      </c>
      <c r="D6020" s="2" t="s">
        <v>1709</v>
      </c>
      <c r="E6020" s="12" t="s">
        <v>103</v>
      </c>
      <c r="F6020" s="12" t="s">
        <v>1897</v>
      </c>
      <c r="G6020" s="2" t="s">
        <v>23</v>
      </c>
      <c r="H6020" s="2" t="s">
        <v>17</v>
      </c>
      <c r="I6020" s="2" t="s">
        <v>18</v>
      </c>
      <c r="J6020" s="17">
        <v>2.5</v>
      </c>
      <c r="K6020" s="3" t="s">
        <v>3583</v>
      </c>
      <c r="L6020" s="30">
        <f>IF(M6020="1000 szt.",((J6020/N6020)/1000),IF(M6020="gram",((J6020/N6020)*1000),J6020/N6020))</f>
        <v>2.5</v>
      </c>
      <c r="M6020" s="6" t="s">
        <v>19</v>
      </c>
      <c r="N6020" s="11">
        <v>1</v>
      </c>
      <c r="O6020" s="56" t="s">
        <v>1354</v>
      </c>
    </row>
    <row r="6021" spans="1:15" x14ac:dyDescent="0.3">
      <c r="A6021" s="9">
        <v>45949.413194444445</v>
      </c>
      <c r="B6021" s="2" t="s">
        <v>3</v>
      </c>
      <c r="C6021" s="2" t="s">
        <v>4</v>
      </c>
      <c r="D6021" s="2" t="s">
        <v>1709</v>
      </c>
      <c r="E6021" s="12" t="s">
        <v>103</v>
      </c>
      <c r="F6021" s="12" t="s">
        <v>1897</v>
      </c>
      <c r="G6021" s="2" t="s">
        <v>23</v>
      </c>
      <c r="H6021" s="2" t="s">
        <v>17</v>
      </c>
      <c r="I6021" s="2" t="s">
        <v>18</v>
      </c>
      <c r="J6021" s="17">
        <v>2.5</v>
      </c>
      <c r="K6021" s="3" t="s">
        <v>3584</v>
      </c>
      <c r="L6021" s="30">
        <f>IF(M6021="1000 szt.",((J6021/N6021)/1000),IF(M6021="gram",((J6021/N6021)*1000),J6021/N6021))</f>
        <v>2.5</v>
      </c>
      <c r="M6021" s="6" t="s">
        <v>19</v>
      </c>
      <c r="N6021" s="11">
        <v>1</v>
      </c>
      <c r="O6021" s="56" t="s">
        <v>1354</v>
      </c>
    </row>
    <row r="6022" spans="1:15" x14ac:dyDescent="0.3">
      <c r="A6022" s="9">
        <v>45949.413194444445</v>
      </c>
      <c r="B6022" s="2" t="s">
        <v>3</v>
      </c>
      <c r="C6022" s="2" t="s">
        <v>4</v>
      </c>
      <c r="D6022" s="2" t="s">
        <v>1709</v>
      </c>
      <c r="E6022" s="12" t="s">
        <v>103</v>
      </c>
      <c r="F6022" s="12" t="s">
        <v>1897</v>
      </c>
      <c r="G6022" s="2" t="s">
        <v>23</v>
      </c>
      <c r="H6022" s="2" t="s">
        <v>17</v>
      </c>
      <c r="I6022" s="2" t="s">
        <v>18</v>
      </c>
      <c r="J6022" s="17">
        <v>7.5</v>
      </c>
      <c r="K6022" s="3" t="s">
        <v>3585</v>
      </c>
      <c r="L6022" s="30">
        <f>IF(M6022="1000 szt.",((J6022/N6022)/1000),IF(M6022="gram",((J6022/N6022)*1000),J6022/N6022))</f>
        <v>2.5</v>
      </c>
      <c r="M6022" s="6" t="s">
        <v>19</v>
      </c>
      <c r="N6022" s="11">
        <v>3</v>
      </c>
      <c r="O6022" s="56" t="s">
        <v>1354</v>
      </c>
    </row>
    <row r="6023" spans="1:15" x14ac:dyDescent="0.3">
      <c r="A6023" s="9">
        <v>45949.496527777781</v>
      </c>
      <c r="B6023" s="2" t="s">
        <v>3</v>
      </c>
      <c r="C6023" s="2" t="s">
        <v>4</v>
      </c>
      <c r="D6023" s="2" t="s">
        <v>1709</v>
      </c>
      <c r="E6023" s="12" t="s">
        <v>103</v>
      </c>
      <c r="F6023" s="12" t="s">
        <v>1897</v>
      </c>
      <c r="G6023" s="2" t="s">
        <v>23</v>
      </c>
      <c r="H6023" s="2" t="s">
        <v>17</v>
      </c>
      <c r="I6023" s="2" t="s">
        <v>18</v>
      </c>
      <c r="J6023" s="17">
        <v>2.5</v>
      </c>
      <c r="K6023" s="3" t="s">
        <v>3584</v>
      </c>
      <c r="L6023" s="30">
        <f>IF(M6023="1000 szt.",((J6023/N6023)/1000),IF(M6023="gram",((J6023/N6023)*1000),J6023/N6023))</f>
        <v>2.5</v>
      </c>
      <c r="M6023" s="6" t="s">
        <v>19</v>
      </c>
      <c r="N6023" s="11">
        <v>1</v>
      </c>
      <c r="O6023" s="56" t="s">
        <v>1354</v>
      </c>
    </row>
    <row r="6024" spans="1:15" x14ac:dyDescent="0.3">
      <c r="A6024" s="9">
        <v>45949.59375</v>
      </c>
      <c r="B6024" s="2" t="s">
        <v>3</v>
      </c>
      <c r="C6024" s="2" t="s">
        <v>4</v>
      </c>
      <c r="D6024" s="2" t="s">
        <v>1708</v>
      </c>
      <c r="E6024" s="12" t="s">
        <v>22</v>
      </c>
      <c r="F6024" s="12" t="s">
        <v>1899</v>
      </c>
      <c r="G6024" s="2" t="s">
        <v>23</v>
      </c>
      <c r="H6024" s="2" t="s">
        <v>11</v>
      </c>
      <c r="I6024" s="2" t="s">
        <v>11</v>
      </c>
      <c r="J6024" s="17">
        <v>60.5</v>
      </c>
      <c r="K6024" s="3" t="s">
        <v>3586</v>
      </c>
      <c r="L6024" s="30">
        <f>IF(M6024="1000 szt.",((J6024/N6024)/1000),IF(M6024="gram",((J6024/N6024)*1000),J6024/N6024))</f>
        <v>1.1000000000000001</v>
      </c>
      <c r="M6024" s="6" t="s">
        <v>19</v>
      </c>
      <c r="N6024" s="11">
        <v>55</v>
      </c>
      <c r="O6024" s="56" t="s">
        <v>1354</v>
      </c>
    </row>
    <row r="6025" spans="1:15" x14ac:dyDescent="0.3">
      <c r="A6025" s="9">
        <v>45949.347222222219</v>
      </c>
      <c r="B6025" s="2" t="s">
        <v>3</v>
      </c>
      <c r="C6025" s="2" t="s">
        <v>4</v>
      </c>
      <c r="D6025" s="2" t="s">
        <v>1709</v>
      </c>
      <c r="E6025" s="12" t="s">
        <v>103</v>
      </c>
      <c r="F6025" s="12" t="s">
        <v>1897</v>
      </c>
      <c r="G6025" s="2" t="s">
        <v>23</v>
      </c>
      <c r="H6025" s="2" t="s">
        <v>64</v>
      </c>
      <c r="I6025" s="2" t="s">
        <v>1940</v>
      </c>
      <c r="J6025" s="17">
        <v>30</v>
      </c>
      <c r="K6025" s="3" t="s">
        <v>122</v>
      </c>
      <c r="L6025" s="30">
        <f>IF(M6025="1000 szt.",((J6025/N6025)/1000),IF(M6025="gram",((J6025/N6025)*1000),J6025/N6025))</f>
        <v>30</v>
      </c>
      <c r="M6025" s="6" t="s">
        <v>19</v>
      </c>
      <c r="N6025" s="11">
        <v>1</v>
      </c>
      <c r="O6025" s="56" t="s">
        <v>1354</v>
      </c>
    </row>
    <row r="6026" spans="1:15" x14ac:dyDescent="0.3">
      <c r="A6026" s="9">
        <v>45949.628472222219</v>
      </c>
      <c r="B6026" s="2" t="s">
        <v>27</v>
      </c>
      <c r="C6026" s="2" t="s">
        <v>32</v>
      </c>
      <c r="D6026" s="2" t="s">
        <v>1716</v>
      </c>
      <c r="E6026" s="12" t="s">
        <v>59</v>
      </c>
      <c r="G6026" s="2" t="s">
        <v>26</v>
      </c>
      <c r="H6026" s="2" t="s">
        <v>7</v>
      </c>
      <c r="I6026" s="2" t="s">
        <v>7</v>
      </c>
      <c r="J6026" s="17">
        <v>17573.8</v>
      </c>
      <c r="K6026" s="3" t="s">
        <v>892</v>
      </c>
      <c r="L6026" s="30">
        <f>IF(M6026="1000 szt.",((J6026/N6026)/1000),IF(M6026="gram",((J6026/N6026)*1000),J6026/N6026))</f>
        <v>0.87868999999999997</v>
      </c>
      <c r="M6026" s="6" t="s">
        <v>19</v>
      </c>
      <c r="N6026" s="11">
        <v>20000</v>
      </c>
      <c r="O6026" s="56" t="s">
        <v>1354</v>
      </c>
    </row>
    <row r="6027" spans="1:15" x14ac:dyDescent="0.3">
      <c r="A6027" s="9">
        <v>45949.628472222219</v>
      </c>
      <c r="B6027" s="2" t="s">
        <v>27</v>
      </c>
      <c r="C6027" s="2" t="s">
        <v>32</v>
      </c>
      <c r="D6027" s="2" t="s">
        <v>1716</v>
      </c>
      <c r="E6027" s="12" t="s">
        <v>59</v>
      </c>
      <c r="G6027" s="2" t="s">
        <v>26</v>
      </c>
      <c r="H6027" s="2" t="s">
        <v>7</v>
      </c>
      <c r="I6027" s="2" t="s">
        <v>7</v>
      </c>
      <c r="J6027" s="17">
        <v>8786.9</v>
      </c>
      <c r="K6027" s="3" t="s">
        <v>1308</v>
      </c>
      <c r="L6027" s="30">
        <f>IF(M6027="1000 szt.",((J6027/N6027)/1000),IF(M6027="gram",((J6027/N6027)*1000),J6027/N6027))</f>
        <v>0.87868999999999997</v>
      </c>
      <c r="M6027" s="6" t="s">
        <v>19</v>
      </c>
      <c r="N6027" s="11">
        <v>10000</v>
      </c>
      <c r="O6027" s="56" t="s">
        <v>1354</v>
      </c>
    </row>
    <row r="6028" spans="1:15" x14ac:dyDescent="0.3">
      <c r="A6028" s="9">
        <v>45949.628472222219</v>
      </c>
      <c r="B6028" s="2" t="s">
        <v>27</v>
      </c>
      <c r="C6028" s="2" t="s">
        <v>32</v>
      </c>
      <c r="D6028" s="2" t="s">
        <v>1716</v>
      </c>
      <c r="E6028" s="12" t="s">
        <v>59</v>
      </c>
      <c r="G6028" s="2" t="s">
        <v>26</v>
      </c>
      <c r="H6028" s="2" t="s">
        <v>7</v>
      </c>
      <c r="I6028" s="2" t="s">
        <v>7</v>
      </c>
      <c r="J6028" s="17">
        <v>527.21</v>
      </c>
      <c r="K6028" s="3" t="s">
        <v>111</v>
      </c>
      <c r="L6028" s="30">
        <f>IF(M6028="1000 szt.",((J6028/N6028)/1000),IF(M6028="gram",((J6028/N6028)*1000),J6028/N6028))</f>
        <v>0.87868333333333337</v>
      </c>
      <c r="M6028" s="6" t="s">
        <v>19</v>
      </c>
      <c r="N6028" s="11">
        <v>600</v>
      </c>
      <c r="O6028" s="56" t="s">
        <v>1354</v>
      </c>
    </row>
    <row r="6029" spans="1:15" x14ac:dyDescent="0.3">
      <c r="A6029" s="9">
        <v>45949.628472222219</v>
      </c>
      <c r="B6029" s="2" t="s">
        <v>27</v>
      </c>
      <c r="C6029" s="2" t="s">
        <v>32</v>
      </c>
      <c r="D6029" s="2" t="s">
        <v>1716</v>
      </c>
      <c r="E6029" s="12" t="s">
        <v>59</v>
      </c>
      <c r="G6029" s="2" t="s">
        <v>26</v>
      </c>
      <c r="H6029" s="2" t="s">
        <v>7</v>
      </c>
      <c r="I6029" s="2" t="s">
        <v>7</v>
      </c>
      <c r="J6029" s="17">
        <v>70.3</v>
      </c>
      <c r="K6029" s="3" t="s">
        <v>3587</v>
      </c>
      <c r="L6029" s="30">
        <f>IF(M6029="1000 szt.",((J6029/N6029)/1000),IF(M6029="gram",((J6029/N6029)*1000),J6029/N6029))</f>
        <v>0.87874999999999992</v>
      </c>
      <c r="M6029" s="6" t="s">
        <v>19</v>
      </c>
      <c r="N6029" s="11">
        <v>80</v>
      </c>
      <c r="O6029" s="56" t="s">
        <v>1354</v>
      </c>
    </row>
    <row r="6030" spans="1:15" x14ac:dyDescent="0.3">
      <c r="A6030" s="9">
        <v>45949.628472222219</v>
      </c>
      <c r="B6030" s="2" t="s">
        <v>27</v>
      </c>
      <c r="C6030" s="2" t="s">
        <v>32</v>
      </c>
      <c r="D6030" s="2" t="s">
        <v>1716</v>
      </c>
      <c r="E6030" s="12" t="s">
        <v>59</v>
      </c>
      <c r="G6030" s="2" t="s">
        <v>26</v>
      </c>
      <c r="H6030" s="2" t="s">
        <v>7</v>
      </c>
      <c r="I6030" s="2" t="s">
        <v>7</v>
      </c>
      <c r="J6030" s="17">
        <v>175.74</v>
      </c>
      <c r="K6030" s="3" t="s">
        <v>111</v>
      </c>
      <c r="L6030" s="30">
        <f>IF(M6030="1000 szt.",((J6030/N6030)/1000),IF(M6030="gram",((J6030/N6030)*1000),J6030/N6030))</f>
        <v>0.87870000000000004</v>
      </c>
      <c r="M6030" s="6" t="s">
        <v>19</v>
      </c>
      <c r="N6030" s="11">
        <v>200</v>
      </c>
      <c r="O6030" s="56" t="s">
        <v>1354</v>
      </c>
    </row>
    <row r="6031" spans="1:15" x14ac:dyDescent="0.3">
      <c r="A6031" s="9">
        <v>45948.902777777781</v>
      </c>
      <c r="B6031" s="2" t="s">
        <v>27</v>
      </c>
      <c r="C6031" s="37" t="s">
        <v>28</v>
      </c>
      <c r="D6031" s="2" t="s">
        <v>1716</v>
      </c>
      <c r="E6031" s="12" t="s">
        <v>851</v>
      </c>
      <c r="G6031" s="2" t="s">
        <v>27</v>
      </c>
      <c r="H6031" s="2" t="s">
        <v>55</v>
      </c>
      <c r="I6031" s="2" t="s">
        <v>11</v>
      </c>
      <c r="J6031" s="17">
        <v>424</v>
      </c>
      <c r="K6031" s="3" t="s">
        <v>3588</v>
      </c>
      <c r="L6031" s="30">
        <f>IF(M6031="1000 szt.",((J6031/N6031)/1000),IF(M6031="gram",((J6031/N6031)*1000),J6031/N6031))</f>
        <v>42.4</v>
      </c>
      <c r="M6031" s="6" t="s">
        <v>46</v>
      </c>
      <c r="N6031" s="11">
        <v>10</v>
      </c>
      <c r="O6031" s="56" t="s">
        <v>1354</v>
      </c>
    </row>
    <row r="6032" spans="1:15" x14ac:dyDescent="0.3">
      <c r="A6032" s="9">
        <v>45950.166666666664</v>
      </c>
      <c r="B6032" s="2" t="s">
        <v>3</v>
      </c>
      <c r="C6032" s="2" t="s">
        <v>4</v>
      </c>
      <c r="D6032" s="2" t="s">
        <v>1708</v>
      </c>
      <c r="E6032" s="12" t="s">
        <v>25</v>
      </c>
      <c r="F6032" s="12" t="s">
        <v>1896</v>
      </c>
      <c r="G6032" s="2" t="s">
        <v>26</v>
      </c>
      <c r="H6032" s="2" t="s">
        <v>7</v>
      </c>
      <c r="I6032" s="2" t="s">
        <v>7</v>
      </c>
      <c r="J6032" s="17">
        <v>843.54</v>
      </c>
      <c r="L6032" s="30">
        <f>IF(M6032="1000 szt.",((J6032/N6032)/1000),IF(M6032="gram",((J6032/N6032)*1000),J6032/N6032))</f>
        <v>0.87868749999999995</v>
      </c>
      <c r="M6032" s="6" t="s">
        <v>19</v>
      </c>
      <c r="N6032" s="11">
        <v>960</v>
      </c>
      <c r="O6032" s="56" t="s">
        <v>1354</v>
      </c>
    </row>
    <row r="6033" spans="1:15" x14ac:dyDescent="0.3">
      <c r="A6033" s="9">
        <v>45950.041666666664</v>
      </c>
      <c r="B6033" s="2" t="s">
        <v>3</v>
      </c>
      <c r="C6033" s="2" t="s">
        <v>4</v>
      </c>
      <c r="D6033" s="2" t="s">
        <v>1714</v>
      </c>
      <c r="E6033" s="12" t="s">
        <v>33</v>
      </c>
      <c r="F6033" s="12" t="s">
        <v>1924</v>
      </c>
      <c r="G6033" s="2" t="s">
        <v>34</v>
      </c>
      <c r="H6033" s="2" t="s">
        <v>37</v>
      </c>
      <c r="I6033" s="2" t="s">
        <v>364</v>
      </c>
      <c r="J6033" s="17">
        <v>80000</v>
      </c>
      <c r="K6033" s="3" t="s">
        <v>3589</v>
      </c>
      <c r="L6033" s="30">
        <f>IF(M6033="1000 szt.",((J6033/N6033)/1000),IF(M6033="gram",((J6033/N6033)*1000),J6033/N6033))</f>
        <v>80000</v>
      </c>
      <c r="M6033" s="6" t="s">
        <v>19</v>
      </c>
      <c r="N6033" s="11">
        <v>1</v>
      </c>
      <c r="O6033" s="56" t="s">
        <v>1354</v>
      </c>
    </row>
    <row r="6034" spans="1:15" x14ac:dyDescent="0.3">
      <c r="A6034" s="9">
        <v>45949.302083333336</v>
      </c>
      <c r="B6034" s="2" t="s">
        <v>9</v>
      </c>
      <c r="C6034" s="2" t="s">
        <v>4</v>
      </c>
      <c r="D6034" s="2" t="s">
        <v>1709</v>
      </c>
      <c r="E6034" s="12" t="s">
        <v>52</v>
      </c>
      <c r="F6034" s="12" t="s">
        <v>1695</v>
      </c>
      <c r="G6034" s="2" t="s">
        <v>16</v>
      </c>
      <c r="H6034" s="2" t="s">
        <v>17</v>
      </c>
      <c r="I6034" s="2" t="s">
        <v>18</v>
      </c>
      <c r="J6034" s="17">
        <v>3</v>
      </c>
      <c r="K6034" s="3" t="s">
        <v>3590</v>
      </c>
      <c r="L6034" s="30">
        <f>IF(M6034="1000 szt.",((J6034/N6034)/1000),IF(M6034="gram",((J6034/N6034)*1000),J6034/N6034))</f>
        <v>3</v>
      </c>
      <c r="M6034" s="6" t="s">
        <v>19</v>
      </c>
      <c r="N6034" s="11">
        <v>1</v>
      </c>
      <c r="O6034" s="56" t="s">
        <v>1354</v>
      </c>
    </row>
    <row r="6035" spans="1:15" x14ac:dyDescent="0.3">
      <c r="A6035" s="9">
        <v>45950.311111111114</v>
      </c>
      <c r="B6035" s="2" t="s">
        <v>27</v>
      </c>
      <c r="C6035" s="2" t="s">
        <v>32</v>
      </c>
      <c r="D6035" s="2" t="s">
        <v>1716</v>
      </c>
      <c r="E6035" s="12" t="s">
        <v>59</v>
      </c>
      <c r="G6035" s="2" t="s">
        <v>26</v>
      </c>
      <c r="H6035" s="2" t="s">
        <v>7</v>
      </c>
      <c r="I6035" s="2" t="s">
        <v>7</v>
      </c>
      <c r="J6035" s="17">
        <v>26360.7</v>
      </c>
      <c r="K6035" s="3" t="s">
        <v>1104</v>
      </c>
      <c r="L6035" s="30">
        <f>IF(M6035="1000 szt.",((J6035/N6035)/1000),IF(M6035="gram",((J6035/N6035)*1000),J6035/N6035))</f>
        <v>0.87868999999999997</v>
      </c>
      <c r="M6035" s="6" t="s">
        <v>19</v>
      </c>
      <c r="N6035" s="11">
        <v>30000</v>
      </c>
      <c r="O6035" s="56" t="s">
        <v>1354</v>
      </c>
    </row>
    <row r="6036" spans="1:15" x14ac:dyDescent="0.3">
      <c r="A6036" s="9">
        <v>45950.256944444445</v>
      </c>
      <c r="B6036" s="2" t="s">
        <v>27</v>
      </c>
      <c r="C6036" s="2" t="s">
        <v>28</v>
      </c>
      <c r="D6036" s="2" t="s">
        <v>1714</v>
      </c>
      <c r="E6036" s="12" t="s">
        <v>81</v>
      </c>
      <c r="G6036" s="2" t="s">
        <v>27</v>
      </c>
      <c r="H6036" s="2" t="s">
        <v>10</v>
      </c>
      <c r="I6036" s="2" t="s">
        <v>11</v>
      </c>
      <c r="J6036" s="17">
        <v>5200</v>
      </c>
      <c r="K6036" s="3" t="s">
        <v>355</v>
      </c>
      <c r="L6036" s="30">
        <f>IF(M6036="1000 szt.",((J6036/N6036)/1000),IF(M6036="gram",((J6036/N6036)*1000),J6036/N6036))</f>
        <v>80000</v>
      </c>
      <c r="M6036" s="6" t="s">
        <v>31</v>
      </c>
      <c r="N6036" s="11">
        <v>6.5000000000000002E-2</v>
      </c>
      <c r="O6036" s="56" t="s">
        <v>1354</v>
      </c>
    </row>
    <row r="6037" spans="1:15" x14ac:dyDescent="0.3">
      <c r="A6037" s="9">
        <v>45950.256944444445</v>
      </c>
      <c r="B6037" s="2" t="s">
        <v>27</v>
      </c>
      <c r="C6037" s="2" t="s">
        <v>28</v>
      </c>
      <c r="D6037" s="2" t="s">
        <v>1714</v>
      </c>
      <c r="E6037" s="12" t="s">
        <v>81</v>
      </c>
      <c r="G6037" s="2" t="s">
        <v>27</v>
      </c>
      <c r="H6037" s="2" t="s">
        <v>78</v>
      </c>
      <c r="I6037" s="2" t="s">
        <v>79</v>
      </c>
      <c r="J6037" s="17">
        <v>7700</v>
      </c>
      <c r="L6037" s="30">
        <f>IF(M6037="1000 szt.",((J6037/N6037)/1000),IF(M6037="gram",((J6037/N6037)*1000),J6037/N6037))</f>
        <v>1</v>
      </c>
      <c r="M6037" s="6" t="s">
        <v>19</v>
      </c>
      <c r="N6037" s="11">
        <v>7700</v>
      </c>
      <c r="O6037" s="56" t="s">
        <v>1354</v>
      </c>
    </row>
    <row r="6038" spans="1:15" x14ac:dyDescent="0.3">
      <c r="A6038" s="9">
        <v>45950.256944444445</v>
      </c>
      <c r="B6038" s="2" t="s">
        <v>27</v>
      </c>
      <c r="C6038" s="2" t="s">
        <v>28</v>
      </c>
      <c r="D6038" s="2" t="s">
        <v>1714</v>
      </c>
      <c r="E6038" s="12" t="s">
        <v>81</v>
      </c>
      <c r="G6038" s="2" t="s">
        <v>27</v>
      </c>
      <c r="H6038" s="2" t="s">
        <v>78</v>
      </c>
      <c r="I6038" s="2" t="s">
        <v>80</v>
      </c>
      <c r="J6038" s="17">
        <v>1823.2</v>
      </c>
      <c r="L6038" s="30">
        <f>IF(M6038="1000 szt.",((J6038/N6038)/1000),IF(M6038="gram",((J6038/N6038)*1000),J6038/N6038))</f>
        <v>4.24</v>
      </c>
      <c r="M6038" s="6" t="s">
        <v>19</v>
      </c>
      <c r="N6038" s="11">
        <v>430</v>
      </c>
      <c r="O6038" s="56" t="s">
        <v>1354</v>
      </c>
    </row>
    <row r="6039" spans="1:15" x14ac:dyDescent="0.3">
      <c r="A6039" s="9">
        <v>45950.510416666664</v>
      </c>
      <c r="B6039" s="2" t="s">
        <v>9</v>
      </c>
      <c r="C6039" s="2" t="s">
        <v>4</v>
      </c>
      <c r="D6039" s="2" t="s">
        <v>1709</v>
      </c>
      <c r="E6039" s="12" t="s">
        <v>60</v>
      </c>
      <c r="F6039" s="12" t="s">
        <v>1894</v>
      </c>
      <c r="G6039" s="2" t="s">
        <v>23</v>
      </c>
      <c r="H6039" s="2" t="s">
        <v>37</v>
      </c>
      <c r="I6039" s="2" t="s">
        <v>38</v>
      </c>
      <c r="J6039" s="17">
        <v>75000</v>
      </c>
      <c r="K6039" s="3" t="s">
        <v>3591</v>
      </c>
      <c r="L6039" s="30">
        <f>IF(M6039="1000 szt.",((J6039/N6039)/1000),IF(M6039="gram",((J6039/N6039)*1000),J6039/N6039))</f>
        <v>75000</v>
      </c>
      <c r="M6039" s="6" t="s">
        <v>19</v>
      </c>
      <c r="N6039" s="11">
        <v>1</v>
      </c>
      <c r="O6039" s="56" t="s">
        <v>1354</v>
      </c>
    </row>
    <row r="6040" spans="1:15" x14ac:dyDescent="0.3">
      <c r="A6040" s="9">
        <v>45950.5</v>
      </c>
      <c r="B6040" s="2" t="s">
        <v>27</v>
      </c>
      <c r="C6040" s="2" t="s">
        <v>28</v>
      </c>
      <c r="D6040" s="2" t="s">
        <v>1712</v>
      </c>
      <c r="E6040" s="12" t="s">
        <v>77</v>
      </c>
      <c r="G6040" s="2" t="s">
        <v>27</v>
      </c>
      <c r="H6040" s="2" t="s">
        <v>10</v>
      </c>
      <c r="I6040" s="2" t="s">
        <v>35</v>
      </c>
      <c r="J6040" s="17">
        <v>105</v>
      </c>
      <c r="L6040" s="30">
        <f>IF(M6040="1000 szt.",((J6040/N6040)/1000),IF(M6040="gram",((J6040/N6040)*1000),J6040/N6040))</f>
        <v>49999.999999999993</v>
      </c>
      <c r="M6040" s="6" t="s">
        <v>31</v>
      </c>
      <c r="N6040" s="11">
        <v>2.1000000000000003E-3</v>
      </c>
      <c r="O6040" s="56" t="s">
        <v>1354</v>
      </c>
    </row>
    <row r="6041" spans="1:15" x14ac:dyDescent="0.3">
      <c r="A6041" s="9">
        <v>45950.32916666667</v>
      </c>
      <c r="B6041" s="2" t="s">
        <v>27</v>
      </c>
      <c r="C6041" s="2" t="s">
        <v>32</v>
      </c>
      <c r="D6041" s="2" t="s">
        <v>1708</v>
      </c>
      <c r="E6041" s="12" t="s">
        <v>174</v>
      </c>
      <c r="G6041" s="2" t="s">
        <v>26</v>
      </c>
      <c r="H6041" s="2" t="s">
        <v>7</v>
      </c>
      <c r="I6041" s="2" t="s">
        <v>7</v>
      </c>
      <c r="J6041" s="17">
        <v>8786.9</v>
      </c>
      <c r="K6041" s="3" t="s">
        <v>3539</v>
      </c>
      <c r="L6041" s="30">
        <f>IF(M6041="1000 szt.",((J6041/N6041)/1000),IF(M6041="gram",((J6041/N6041)*1000),J6041/N6041))</f>
        <v>0.87868999999999997</v>
      </c>
      <c r="M6041" s="6" t="s">
        <v>19</v>
      </c>
      <c r="N6041" s="11">
        <v>10000</v>
      </c>
      <c r="O6041" s="56" t="s">
        <v>1354</v>
      </c>
    </row>
    <row r="6042" spans="1:15" x14ac:dyDescent="0.3">
      <c r="A6042" s="9">
        <v>45950.942361111112</v>
      </c>
      <c r="B6042" s="2" t="s">
        <v>9</v>
      </c>
      <c r="C6042" s="2" t="s">
        <v>4</v>
      </c>
      <c r="D6042" s="2" t="s">
        <v>1709</v>
      </c>
      <c r="E6042" s="12" t="s">
        <v>60</v>
      </c>
      <c r="F6042" s="12" t="s">
        <v>1894</v>
      </c>
      <c r="G6042" s="2" t="s">
        <v>23</v>
      </c>
      <c r="H6042" s="2" t="s">
        <v>37</v>
      </c>
      <c r="I6042" s="2" t="s">
        <v>38</v>
      </c>
      <c r="J6042" s="17">
        <v>42000</v>
      </c>
      <c r="K6042" s="3" t="s">
        <v>3592</v>
      </c>
      <c r="L6042" s="30">
        <f>IF(M6042="1000 szt.",((J6042/N6042)/1000),IF(M6042="gram",((J6042/N6042)*1000),J6042/N6042))</f>
        <v>42000</v>
      </c>
      <c r="M6042" s="6" t="s">
        <v>19</v>
      </c>
      <c r="N6042" s="11">
        <v>1</v>
      </c>
      <c r="O6042" s="56" t="s">
        <v>1354</v>
      </c>
    </row>
    <row r="6043" spans="1:15" x14ac:dyDescent="0.3">
      <c r="A6043" s="9">
        <v>45951.041666666664</v>
      </c>
      <c r="B6043" s="2" t="s">
        <v>3</v>
      </c>
      <c r="C6043" s="2" t="s">
        <v>4</v>
      </c>
      <c r="D6043" s="2" t="s">
        <v>1708</v>
      </c>
      <c r="E6043" s="12" t="s">
        <v>22</v>
      </c>
      <c r="F6043" s="12" t="s">
        <v>1899</v>
      </c>
      <c r="G6043" s="2" t="s">
        <v>23</v>
      </c>
      <c r="H6043" s="2" t="s">
        <v>11</v>
      </c>
      <c r="I6043" s="2" t="s">
        <v>11</v>
      </c>
      <c r="J6043" s="17">
        <v>321.89999999999998</v>
      </c>
      <c r="K6043" s="3" t="s">
        <v>3593</v>
      </c>
      <c r="L6043" s="30">
        <f>IF(M6043="1000 szt.",((J6043/N6043)/1000),IF(M6043="gram",((J6043/N6043)*1000),J6043/N6043))</f>
        <v>21.459999999999997</v>
      </c>
      <c r="M6043" s="6" t="s">
        <v>19</v>
      </c>
      <c r="N6043" s="11">
        <v>15</v>
      </c>
      <c r="O6043" s="56" t="s">
        <v>1354</v>
      </c>
    </row>
    <row r="6044" spans="1:15" x14ac:dyDescent="0.3">
      <c r="A6044" s="9">
        <v>45951.0625</v>
      </c>
      <c r="B6044" s="2" t="s">
        <v>9</v>
      </c>
      <c r="C6044" s="2" t="s">
        <v>4</v>
      </c>
      <c r="D6044" s="2" t="s">
        <v>1708</v>
      </c>
      <c r="E6044" s="12" t="s">
        <v>22</v>
      </c>
      <c r="F6044" s="12" t="s">
        <v>1899</v>
      </c>
      <c r="G6044" s="2" t="s">
        <v>23</v>
      </c>
      <c r="H6044" s="2" t="s">
        <v>37</v>
      </c>
      <c r="I6044" s="2" t="s">
        <v>1942</v>
      </c>
      <c r="J6044" s="17">
        <v>60000</v>
      </c>
      <c r="K6044" s="3" t="s">
        <v>3594</v>
      </c>
      <c r="L6044" s="30">
        <f>IF(M6044="1000 szt.",((J6044/N6044)/1000),IF(M6044="gram",((J6044/N6044)*1000),J6044/N6044))</f>
        <v>60000</v>
      </c>
      <c r="M6044" s="6" t="s">
        <v>19</v>
      </c>
      <c r="N6044" s="11">
        <v>1</v>
      </c>
      <c r="O6044" s="56" t="s">
        <v>1354</v>
      </c>
    </row>
    <row r="6045" spans="1:15" x14ac:dyDescent="0.3">
      <c r="A6045" s="9">
        <v>45951.017361111109</v>
      </c>
      <c r="B6045" s="2" t="s">
        <v>27</v>
      </c>
      <c r="C6045" s="2" t="s">
        <v>32</v>
      </c>
      <c r="D6045" s="2" t="s">
        <v>1708</v>
      </c>
      <c r="E6045" s="12" t="s">
        <v>174</v>
      </c>
      <c r="G6045" s="2" t="s">
        <v>26</v>
      </c>
      <c r="H6045" s="2" t="s">
        <v>7</v>
      </c>
      <c r="I6045" s="2" t="s">
        <v>7</v>
      </c>
      <c r="J6045" s="17">
        <v>8786.9</v>
      </c>
      <c r="K6045" s="3" t="s">
        <v>2506</v>
      </c>
      <c r="L6045" s="30">
        <f>IF(M6045="1000 szt.",((J6045/N6045)/1000),IF(M6045="gram",((J6045/N6045)*1000),J6045/N6045))</f>
        <v>0.87868999999999997</v>
      </c>
      <c r="M6045" s="6" t="s">
        <v>19</v>
      </c>
      <c r="N6045" s="11">
        <v>10000</v>
      </c>
      <c r="O6045" s="56" t="s">
        <v>1354</v>
      </c>
    </row>
    <row r="6046" spans="1:15" x14ac:dyDescent="0.3">
      <c r="A6046" s="9">
        <v>45951.321527777778</v>
      </c>
      <c r="B6046" s="2" t="s">
        <v>27</v>
      </c>
      <c r="C6046" s="2" t="s">
        <v>32</v>
      </c>
      <c r="D6046" s="2" t="s">
        <v>1708</v>
      </c>
      <c r="E6046" s="12" t="s">
        <v>1919</v>
      </c>
      <c r="G6046" s="2" t="s">
        <v>26</v>
      </c>
      <c r="H6046" s="2" t="s">
        <v>7</v>
      </c>
      <c r="I6046" s="2" t="s">
        <v>7</v>
      </c>
      <c r="J6046" s="17">
        <v>8786.9</v>
      </c>
      <c r="L6046" s="30">
        <f>IF(M6046="1000 szt.",((J6046/N6046)/1000),IF(M6046="gram",((J6046/N6046)*1000),J6046/N6046))</f>
        <v>0.87868999999999997</v>
      </c>
      <c r="M6046" s="6" t="s">
        <v>19</v>
      </c>
      <c r="N6046" s="11">
        <v>10000</v>
      </c>
      <c r="O6046" s="56" t="s">
        <v>1354</v>
      </c>
    </row>
    <row r="6047" spans="1:15" x14ac:dyDescent="0.3">
      <c r="A6047" s="9">
        <v>45945.354166666664</v>
      </c>
      <c r="B6047" s="2" t="s">
        <v>27</v>
      </c>
      <c r="C6047" s="2" t="s">
        <v>32</v>
      </c>
      <c r="D6047" s="2" t="s">
        <v>1708</v>
      </c>
      <c r="E6047" s="12" t="s">
        <v>25</v>
      </c>
      <c r="G6047" s="2" t="s">
        <v>26</v>
      </c>
      <c r="H6047" s="2" t="s">
        <v>7</v>
      </c>
      <c r="I6047" s="2" t="s">
        <v>7</v>
      </c>
      <c r="J6047" s="17">
        <v>8716.6</v>
      </c>
      <c r="K6047" s="3" t="s">
        <v>2257</v>
      </c>
      <c r="L6047" s="30">
        <f>IF(M6047="1000 szt.",((J6047/N6047)/1000),IF(M6047="gram",((J6047/N6047)*1000),J6047/N6047))</f>
        <v>0.87868951612903234</v>
      </c>
      <c r="M6047" s="6" t="s">
        <v>19</v>
      </c>
      <c r="N6047" s="11">
        <v>9920</v>
      </c>
      <c r="O6047" s="56" t="s">
        <v>1354</v>
      </c>
    </row>
    <row r="6048" spans="1:15" x14ac:dyDescent="0.3">
      <c r="A6048" s="9">
        <v>45951.034722222219</v>
      </c>
      <c r="B6048" s="2" t="s">
        <v>27</v>
      </c>
      <c r="C6048" s="2" t="s">
        <v>28</v>
      </c>
      <c r="D6048" s="2" t="s">
        <v>1714</v>
      </c>
      <c r="E6048" s="12" t="s">
        <v>81</v>
      </c>
      <c r="G6048" s="2" t="s">
        <v>27</v>
      </c>
      <c r="H6048" s="2" t="s">
        <v>29</v>
      </c>
      <c r="I6048" s="2" t="s">
        <v>134</v>
      </c>
      <c r="J6048" s="17">
        <v>98058.85</v>
      </c>
      <c r="K6048" s="3" t="s">
        <v>3595</v>
      </c>
      <c r="L6048" s="30">
        <f>IF(M6048="1000 szt.",((J6048/N6048)/1000),IF(M6048="gram",((J6048/N6048)*1000),J6048/N6048))</f>
        <v>842.42998281786947</v>
      </c>
      <c r="M6048" s="6" t="s">
        <v>31</v>
      </c>
      <c r="N6048" s="11">
        <v>116.4</v>
      </c>
      <c r="O6048" s="56" t="s">
        <v>1354</v>
      </c>
    </row>
    <row r="6049" spans="1:15" x14ac:dyDescent="0.3">
      <c r="A6049" s="9">
        <v>45951.034722222219</v>
      </c>
      <c r="B6049" s="2" t="s">
        <v>27</v>
      </c>
      <c r="C6049" s="2" t="s">
        <v>28</v>
      </c>
      <c r="D6049" s="2" t="s">
        <v>1714</v>
      </c>
      <c r="E6049" s="12" t="s">
        <v>81</v>
      </c>
      <c r="G6049" s="2" t="s">
        <v>27</v>
      </c>
      <c r="H6049" s="2" t="s">
        <v>29</v>
      </c>
      <c r="I6049" s="2" t="s">
        <v>134</v>
      </c>
      <c r="J6049" s="17">
        <v>219621.5</v>
      </c>
      <c r="K6049" s="3" t="s">
        <v>3596</v>
      </c>
      <c r="L6049" s="30">
        <f>IF(M6049="1000 szt.",((J6049/N6049)/1000),IF(M6049="gram",((J6049/N6049)*1000),J6049/N6049))</f>
        <v>842.42999616417342</v>
      </c>
      <c r="M6049" s="6" t="s">
        <v>31</v>
      </c>
      <c r="N6049" s="11">
        <v>260.7</v>
      </c>
      <c r="O6049" s="56" t="s">
        <v>1354</v>
      </c>
    </row>
    <row r="6050" spans="1:15" x14ac:dyDescent="0.3">
      <c r="A6050" s="9">
        <v>45951.034722222219</v>
      </c>
      <c r="B6050" s="2" t="s">
        <v>27</v>
      </c>
      <c r="C6050" s="2" t="s">
        <v>28</v>
      </c>
      <c r="D6050" s="2" t="s">
        <v>1714</v>
      </c>
      <c r="E6050" s="12" t="s">
        <v>81</v>
      </c>
      <c r="G6050" s="2" t="s">
        <v>27</v>
      </c>
      <c r="H6050" s="2" t="s">
        <v>29</v>
      </c>
      <c r="I6050" s="2" t="s">
        <v>30</v>
      </c>
      <c r="J6050" s="17">
        <v>46329.52</v>
      </c>
      <c r="K6050" s="3" t="s">
        <v>30</v>
      </c>
      <c r="L6050" s="30">
        <f>IF(M6050="1000 szt.",((J6050/N6050)/1000),IF(M6050="gram",((J6050/N6050)*1000),J6050/N6050))</f>
        <v>668.14998557830972</v>
      </c>
      <c r="M6050" s="6" t="s">
        <v>31</v>
      </c>
      <c r="N6050" s="11">
        <v>69.34</v>
      </c>
      <c r="O6050" s="56" t="s">
        <v>1354</v>
      </c>
    </row>
    <row r="6051" spans="1:15" x14ac:dyDescent="0.3">
      <c r="A6051" s="9">
        <v>45951.034722222219</v>
      </c>
      <c r="B6051" s="2" t="s">
        <v>27</v>
      </c>
      <c r="C6051" s="2" t="s">
        <v>28</v>
      </c>
      <c r="D6051" s="2" t="s">
        <v>1714</v>
      </c>
      <c r="E6051" s="12" t="s">
        <v>81</v>
      </c>
      <c r="G6051" s="2" t="s">
        <v>27</v>
      </c>
      <c r="H6051" s="2" t="s">
        <v>11</v>
      </c>
      <c r="I6051" s="2" t="s">
        <v>11</v>
      </c>
      <c r="J6051" s="17">
        <v>9000</v>
      </c>
      <c r="K6051" s="3" t="s">
        <v>3597</v>
      </c>
      <c r="L6051" s="30">
        <f>IF(M6051="1000 szt.",((J6051/N6051)/1000),IF(M6051="gram",((J6051/N6051)*1000),J6051/N6051))</f>
        <v>9000</v>
      </c>
      <c r="M6051" s="6" t="s">
        <v>19</v>
      </c>
      <c r="N6051" s="11">
        <v>1</v>
      </c>
      <c r="O6051" s="56" t="s">
        <v>1354</v>
      </c>
    </row>
    <row r="6052" spans="1:15" x14ac:dyDescent="0.3">
      <c r="A6052" s="9">
        <v>45951.034722222219</v>
      </c>
      <c r="B6052" s="2" t="s">
        <v>27</v>
      </c>
      <c r="C6052" s="2" t="s">
        <v>28</v>
      </c>
      <c r="D6052" s="2" t="s">
        <v>1714</v>
      </c>
      <c r="E6052" s="12" t="s">
        <v>81</v>
      </c>
      <c r="G6052" s="2" t="s">
        <v>27</v>
      </c>
      <c r="H6052" s="2" t="s">
        <v>11</v>
      </c>
      <c r="I6052" s="2" t="s">
        <v>11</v>
      </c>
      <c r="J6052" s="17">
        <v>800</v>
      </c>
      <c r="K6052" s="3" t="s">
        <v>2264</v>
      </c>
      <c r="L6052" s="30">
        <f>IF(M6052="1000 szt.",((J6052/N6052)/1000),IF(M6052="gram",((J6052/N6052)*1000),J6052/N6052))</f>
        <v>800</v>
      </c>
      <c r="M6052" s="6" t="s">
        <v>19</v>
      </c>
      <c r="N6052" s="11">
        <v>1</v>
      </c>
      <c r="O6052" s="56" t="s">
        <v>1354</v>
      </c>
    </row>
    <row r="6053" spans="1:15" x14ac:dyDescent="0.3">
      <c r="A6053" s="9">
        <v>45951.395833333336</v>
      </c>
      <c r="B6053" s="2" t="s">
        <v>9</v>
      </c>
      <c r="C6053" s="2" t="s">
        <v>4</v>
      </c>
      <c r="D6053" s="2" t="s">
        <v>1713</v>
      </c>
      <c r="E6053" s="12" t="s">
        <v>3896</v>
      </c>
      <c r="G6053" s="2" t="s">
        <v>16</v>
      </c>
      <c r="H6053" s="2" t="s">
        <v>10</v>
      </c>
      <c r="I6053" s="2" t="s">
        <v>35</v>
      </c>
      <c r="J6053" s="17">
        <v>438</v>
      </c>
      <c r="L6053" s="30">
        <f>IF(M6053="1000 szt.",((J6053/N6053)/1000),IF(M6053="gram",((J6053/N6053)*1000),J6053/N6053))</f>
        <v>40000</v>
      </c>
      <c r="M6053" s="6" t="s">
        <v>31</v>
      </c>
      <c r="N6053" s="11">
        <v>1.095E-2</v>
      </c>
      <c r="O6053" s="56" t="s">
        <v>1354</v>
      </c>
    </row>
    <row r="6054" spans="1:15" x14ac:dyDescent="0.3">
      <c r="A6054" s="9">
        <v>45951.291666666664</v>
      </c>
      <c r="B6054" s="2" t="s">
        <v>27</v>
      </c>
      <c r="C6054" s="2" t="s">
        <v>28</v>
      </c>
      <c r="D6054" s="2" t="s">
        <v>1708</v>
      </c>
      <c r="E6054" s="12" t="s">
        <v>25</v>
      </c>
      <c r="G6054" s="2" t="s">
        <v>27</v>
      </c>
      <c r="H6054" s="2" t="s">
        <v>37</v>
      </c>
      <c r="I6054" s="2" t="s">
        <v>38</v>
      </c>
      <c r="J6054" s="17">
        <v>35000</v>
      </c>
      <c r="K6054" s="3" t="s">
        <v>3598</v>
      </c>
      <c r="L6054" s="30">
        <f>IF(M6054="1000 szt.",((J6054/N6054)/1000),IF(M6054="gram",((J6054/N6054)*1000),J6054/N6054))</f>
        <v>35000</v>
      </c>
      <c r="M6054" s="6" t="s">
        <v>19</v>
      </c>
      <c r="N6054" s="11">
        <v>1</v>
      </c>
      <c r="O6054" s="56" t="s">
        <v>1166</v>
      </c>
    </row>
    <row r="6055" spans="1:15" x14ac:dyDescent="0.3">
      <c r="A6055" s="9">
        <v>45951.291666666664</v>
      </c>
      <c r="B6055" s="2" t="s">
        <v>27</v>
      </c>
      <c r="C6055" s="2" t="s">
        <v>28</v>
      </c>
      <c r="D6055" s="2" t="s">
        <v>1708</v>
      </c>
      <c r="E6055" s="12" t="s">
        <v>25</v>
      </c>
      <c r="G6055" s="2" t="s">
        <v>27</v>
      </c>
      <c r="H6055" s="2" t="s">
        <v>37</v>
      </c>
      <c r="I6055" s="2" t="s">
        <v>38</v>
      </c>
      <c r="J6055" s="17">
        <v>100000</v>
      </c>
      <c r="K6055" s="3" t="s">
        <v>3599</v>
      </c>
      <c r="L6055" s="30">
        <f>IF(M6055="1000 szt.",((J6055/N6055)/1000),IF(M6055="gram",((J6055/N6055)*1000),J6055/N6055))</f>
        <v>100000</v>
      </c>
      <c r="M6055" s="6" t="s">
        <v>19</v>
      </c>
      <c r="N6055" s="11">
        <v>1</v>
      </c>
      <c r="O6055" s="56" t="s">
        <v>1166</v>
      </c>
    </row>
    <row r="6056" spans="1:15" x14ac:dyDescent="0.3">
      <c r="A6056" s="9">
        <v>45951.4375</v>
      </c>
      <c r="B6056" s="2" t="s">
        <v>27</v>
      </c>
      <c r="C6056" s="2" t="s">
        <v>32</v>
      </c>
      <c r="D6056" s="2" t="s">
        <v>1708</v>
      </c>
      <c r="E6056" s="12" t="s">
        <v>199</v>
      </c>
      <c r="G6056" s="2" t="s">
        <v>26</v>
      </c>
      <c r="H6056" s="2" t="s">
        <v>7</v>
      </c>
      <c r="I6056" s="2" t="s">
        <v>7</v>
      </c>
      <c r="J6056" s="17">
        <v>26290.400000000001</v>
      </c>
      <c r="K6056" s="3" t="s">
        <v>3492</v>
      </c>
      <c r="L6056" s="30">
        <f>IF(M6056="1000 szt.",((J6056/N6056)/1000),IF(M6056="gram",((J6056/N6056)*1000),J6056/N6056))</f>
        <v>0.8786898395721926</v>
      </c>
      <c r="M6056" s="6" t="s">
        <v>19</v>
      </c>
      <c r="N6056" s="11">
        <v>29920</v>
      </c>
      <c r="O6056" s="56" t="s">
        <v>1354</v>
      </c>
    </row>
    <row r="6057" spans="1:15" ht="20.399999999999999" x14ac:dyDescent="0.3">
      <c r="A6057" s="9">
        <v>45951.576388888891</v>
      </c>
      <c r="B6057" s="2" t="s">
        <v>9</v>
      </c>
      <c r="C6057" s="2" t="s">
        <v>4</v>
      </c>
      <c r="D6057" s="2" t="s">
        <v>1708</v>
      </c>
      <c r="E6057" s="12" t="s">
        <v>22</v>
      </c>
      <c r="F6057" s="12" t="s">
        <v>1899</v>
      </c>
      <c r="G6057" s="2" t="s">
        <v>23</v>
      </c>
      <c r="H6057" s="2" t="s">
        <v>10</v>
      </c>
      <c r="I6057" s="2" t="s">
        <v>35</v>
      </c>
      <c r="J6057" s="17">
        <v>22</v>
      </c>
      <c r="K6057" s="3" t="s">
        <v>3600</v>
      </c>
      <c r="L6057" s="30">
        <f>IF(M6057="1000 szt.",((J6057/N6057)/1000),IF(M6057="gram",((J6057/N6057)*1000),J6057/N6057))</f>
        <v>50000</v>
      </c>
      <c r="M6057" s="6" t="s">
        <v>31</v>
      </c>
      <c r="N6057" s="11">
        <v>4.4000000000000002E-4</v>
      </c>
      <c r="O6057" s="56" t="s">
        <v>1354</v>
      </c>
    </row>
    <row r="6058" spans="1:15" x14ac:dyDescent="0.3">
      <c r="A6058" s="9">
        <v>45951.4375</v>
      </c>
      <c r="B6058" s="2" t="s">
        <v>27</v>
      </c>
      <c r="C6058" s="2" t="s">
        <v>28</v>
      </c>
      <c r="D6058" s="2" t="s">
        <v>1714</v>
      </c>
      <c r="E6058" s="12" t="s">
        <v>40</v>
      </c>
      <c r="G6058" s="2" t="s">
        <v>27</v>
      </c>
      <c r="H6058" s="2" t="s">
        <v>7</v>
      </c>
      <c r="I6058" s="2" t="s">
        <v>7</v>
      </c>
      <c r="J6058" s="17">
        <v>4041.97</v>
      </c>
      <c r="L6058" s="30">
        <f>IF(M6058="1000 szt.",((J6058/N6058)/1000),IF(M6058="gram",((J6058/N6058)*1000),J6058/N6058))</f>
        <v>0.87868913043478258</v>
      </c>
      <c r="M6058" s="6" t="s">
        <v>19</v>
      </c>
      <c r="N6058" s="11">
        <v>4600</v>
      </c>
      <c r="O6058" s="56" t="s">
        <v>1354</v>
      </c>
    </row>
    <row r="6059" spans="1:15" x14ac:dyDescent="0.3">
      <c r="A6059" s="9">
        <v>45951.4375</v>
      </c>
      <c r="B6059" s="2" t="s">
        <v>27</v>
      </c>
      <c r="C6059" s="2" t="s">
        <v>28</v>
      </c>
      <c r="D6059" s="2" t="s">
        <v>1714</v>
      </c>
      <c r="E6059" s="12" t="s">
        <v>40</v>
      </c>
      <c r="G6059" s="2" t="s">
        <v>27</v>
      </c>
      <c r="H6059" s="2" t="s">
        <v>29</v>
      </c>
      <c r="I6059" s="2" t="s">
        <v>41</v>
      </c>
      <c r="J6059" s="17">
        <v>5345.2</v>
      </c>
      <c r="L6059" s="30">
        <f>IF(M6059="1000 szt.",((J6059/N6059)/1000),IF(M6059="gram",((J6059/N6059)*1000),J6059/N6059))</f>
        <v>668.15</v>
      </c>
      <c r="M6059" s="6" t="s">
        <v>31</v>
      </c>
      <c r="N6059" s="11">
        <v>8</v>
      </c>
      <c r="O6059" s="56" t="s">
        <v>1354</v>
      </c>
    </row>
    <row r="6060" spans="1:15" x14ac:dyDescent="0.3">
      <c r="A6060" s="9">
        <v>45951.4375</v>
      </c>
      <c r="B6060" s="2" t="s">
        <v>27</v>
      </c>
      <c r="C6060" s="2" t="s">
        <v>28</v>
      </c>
      <c r="D6060" s="2" t="s">
        <v>1714</v>
      </c>
      <c r="E6060" s="12" t="s">
        <v>40</v>
      </c>
      <c r="G6060" s="2" t="s">
        <v>27</v>
      </c>
      <c r="H6060" s="2" t="s">
        <v>29</v>
      </c>
      <c r="I6060" s="2" t="s">
        <v>41</v>
      </c>
      <c r="J6060" s="17">
        <v>23051.18</v>
      </c>
      <c r="L6060" s="30">
        <f>IF(M6060="1000 szt.",((J6060/N6060)/1000),IF(M6060="gram",((J6060/N6060)*1000),J6060/N6060))</f>
        <v>668.15014492753619</v>
      </c>
      <c r="M6060" s="6" t="s">
        <v>31</v>
      </c>
      <c r="N6060" s="11">
        <v>34.5</v>
      </c>
      <c r="O6060" s="56" t="s">
        <v>1354</v>
      </c>
    </row>
    <row r="6061" spans="1:15" x14ac:dyDescent="0.3">
      <c r="A6061" s="9">
        <v>45951.4375</v>
      </c>
      <c r="B6061" s="2" t="s">
        <v>27</v>
      </c>
      <c r="C6061" s="2" t="s">
        <v>28</v>
      </c>
      <c r="D6061" s="2" t="s">
        <v>1714</v>
      </c>
      <c r="E6061" s="12" t="s">
        <v>40</v>
      </c>
      <c r="G6061" s="2" t="s">
        <v>27</v>
      </c>
      <c r="H6061" s="2" t="s">
        <v>7</v>
      </c>
      <c r="I6061" s="2" t="s">
        <v>7</v>
      </c>
      <c r="J6061" s="17">
        <v>35481.5</v>
      </c>
      <c r="L6061" s="30">
        <f>IF(M6061="1000 szt.",((J6061/N6061)/1000),IF(M6061="gram",((J6061/N6061)*1000),J6061/N6061))</f>
        <v>0.87868994551758295</v>
      </c>
      <c r="M6061" s="6" t="s">
        <v>19</v>
      </c>
      <c r="N6061" s="11">
        <v>40380</v>
      </c>
      <c r="O6061" s="56" t="s">
        <v>1354</v>
      </c>
    </row>
    <row r="6062" spans="1:15" x14ac:dyDescent="0.3">
      <c r="A6062" s="9">
        <v>45951.4375</v>
      </c>
      <c r="B6062" s="2" t="s">
        <v>27</v>
      </c>
      <c r="C6062" s="2" t="s">
        <v>28</v>
      </c>
      <c r="D6062" s="2" t="s">
        <v>1714</v>
      </c>
      <c r="E6062" s="12" t="s">
        <v>40</v>
      </c>
      <c r="G6062" s="2" t="s">
        <v>27</v>
      </c>
      <c r="H6062" s="2" t="s">
        <v>55</v>
      </c>
      <c r="I6062" s="2" t="s">
        <v>56</v>
      </c>
      <c r="J6062" s="17">
        <v>1458</v>
      </c>
      <c r="L6062" s="30">
        <f>IF(M6062="1000 szt.",((J6062/N6062)/1000),IF(M6062="gram",((J6062/N6062)*1000),J6062/N6062))</f>
        <v>90</v>
      </c>
      <c r="M6062" s="6" t="s">
        <v>46</v>
      </c>
      <c r="N6062" s="11">
        <v>16.2</v>
      </c>
      <c r="O6062" s="56" t="s">
        <v>1354</v>
      </c>
    </row>
    <row r="6063" spans="1:15" x14ac:dyDescent="0.3">
      <c r="A6063" s="9">
        <v>45951.121527777781</v>
      </c>
      <c r="B6063" s="2" t="s">
        <v>3</v>
      </c>
      <c r="C6063" s="2" t="s">
        <v>32</v>
      </c>
      <c r="D6063" s="2" t="s">
        <v>1716</v>
      </c>
      <c r="E6063" s="12" t="s">
        <v>1912</v>
      </c>
      <c r="G6063" s="2" t="s">
        <v>26</v>
      </c>
      <c r="H6063" s="2" t="s">
        <v>7</v>
      </c>
      <c r="I6063" s="2" t="s">
        <v>7</v>
      </c>
      <c r="J6063" s="17">
        <v>26360.7</v>
      </c>
      <c r="L6063" s="30">
        <f>IF(M6063="1000 szt.",((J6063/N6063)/1000),IF(M6063="gram",((J6063/N6063)*1000),J6063/N6063))</f>
        <v>0.87868999999999997</v>
      </c>
      <c r="M6063" s="6" t="s">
        <v>19</v>
      </c>
      <c r="N6063" s="11">
        <v>30000</v>
      </c>
      <c r="O6063" s="56" t="s">
        <v>1354</v>
      </c>
    </row>
    <row r="6064" spans="1:15" x14ac:dyDescent="0.3">
      <c r="A6064" s="9">
        <v>45951.384027777778</v>
      </c>
      <c r="B6064" s="2" t="s">
        <v>27</v>
      </c>
      <c r="C6064" s="2" t="s">
        <v>32</v>
      </c>
      <c r="D6064" s="2" t="s">
        <v>1709</v>
      </c>
      <c r="E6064" s="12" t="s">
        <v>60</v>
      </c>
      <c r="G6064" s="2" t="s">
        <v>23</v>
      </c>
      <c r="H6064" s="2" t="s">
        <v>7</v>
      </c>
      <c r="I6064" s="2" t="s">
        <v>7</v>
      </c>
      <c r="J6064" s="17">
        <v>70.3</v>
      </c>
      <c r="K6064" s="3" t="s">
        <v>3572</v>
      </c>
      <c r="L6064" s="30">
        <f>IF(M6064="1000 szt.",((J6064/N6064)/1000),IF(M6064="gram",((J6064/N6064)*1000),J6064/N6064))</f>
        <v>0.87874999999999992</v>
      </c>
      <c r="M6064" s="6" t="s">
        <v>19</v>
      </c>
      <c r="N6064" s="11">
        <v>80</v>
      </c>
      <c r="O6064" s="56" t="s">
        <v>1354</v>
      </c>
    </row>
    <row r="6065" spans="1:15" x14ac:dyDescent="0.3">
      <c r="A6065" s="9">
        <v>45951.384027777778</v>
      </c>
      <c r="B6065" s="2" t="s">
        <v>27</v>
      </c>
      <c r="C6065" s="2" t="s">
        <v>32</v>
      </c>
      <c r="D6065" s="2" t="s">
        <v>1709</v>
      </c>
      <c r="E6065" s="12" t="s">
        <v>60</v>
      </c>
      <c r="G6065" s="2" t="s">
        <v>23</v>
      </c>
      <c r="H6065" s="2" t="s">
        <v>55</v>
      </c>
      <c r="I6065" s="2" t="s">
        <v>57</v>
      </c>
      <c r="J6065" s="17">
        <v>105</v>
      </c>
      <c r="K6065" s="3" t="s">
        <v>3601</v>
      </c>
      <c r="L6065" s="30">
        <f>IF(M6065="1000 szt.",((J6065/N6065)/1000),IF(M6065="gram",((J6065/N6065)*1000),J6065/N6065))</f>
        <v>42</v>
      </c>
      <c r="M6065" s="6" t="s">
        <v>46</v>
      </c>
      <c r="N6065" s="11">
        <v>2.5</v>
      </c>
      <c r="O6065" s="56" t="s">
        <v>1354</v>
      </c>
    </row>
    <row r="6066" spans="1:15" x14ac:dyDescent="0.3">
      <c r="A6066" s="9">
        <v>45951.378472222219</v>
      </c>
      <c r="B6066" s="2" t="s">
        <v>3</v>
      </c>
      <c r="C6066" s="2" t="s">
        <v>32</v>
      </c>
      <c r="D6066" s="2" t="s">
        <v>1716</v>
      </c>
      <c r="E6066" s="12" t="s">
        <v>1912</v>
      </c>
      <c r="G6066" s="2" t="s">
        <v>26</v>
      </c>
      <c r="H6066" s="2" t="s">
        <v>7</v>
      </c>
      <c r="I6066" s="2" t="s">
        <v>7</v>
      </c>
      <c r="J6066" s="17">
        <v>26360.7</v>
      </c>
      <c r="L6066" s="30">
        <f>IF(M6066="1000 szt.",((J6066/N6066)/1000),IF(M6066="gram",((J6066/N6066)*1000),J6066/N6066))</f>
        <v>0.87868999999999997</v>
      </c>
      <c r="M6066" s="6" t="s">
        <v>19</v>
      </c>
      <c r="N6066" s="11">
        <v>30000</v>
      </c>
      <c r="O6066" s="56" t="s">
        <v>1354</v>
      </c>
    </row>
    <row r="6067" spans="1:15" x14ac:dyDescent="0.3">
      <c r="A6067" s="9">
        <v>45951.65625</v>
      </c>
      <c r="B6067" s="2" t="s">
        <v>27</v>
      </c>
      <c r="C6067" s="2" t="s">
        <v>28</v>
      </c>
      <c r="D6067" s="2" t="s">
        <v>1708</v>
      </c>
      <c r="E6067" s="12" t="s">
        <v>54</v>
      </c>
      <c r="G6067" s="2" t="s">
        <v>27</v>
      </c>
      <c r="H6067" s="2" t="s">
        <v>7</v>
      </c>
      <c r="I6067" s="2" t="s">
        <v>7</v>
      </c>
      <c r="J6067" s="17">
        <v>395586.24</v>
      </c>
      <c r="L6067" s="30">
        <f>IF(M6067="1000 szt.",((J6067/N6067)/1000),IF(M6067="gram",((J6067/N6067)*1000),J6067/N6067))</f>
        <v>0.87869000444247003</v>
      </c>
      <c r="M6067" s="6" t="s">
        <v>19</v>
      </c>
      <c r="N6067" s="11">
        <v>450200</v>
      </c>
      <c r="O6067" s="56" t="s">
        <v>1166</v>
      </c>
    </row>
    <row r="6068" spans="1:15" x14ac:dyDescent="0.3">
      <c r="A6068" s="9">
        <v>45951.604166666664</v>
      </c>
      <c r="B6068" s="2" t="s">
        <v>27</v>
      </c>
      <c r="C6068" s="2" t="s">
        <v>28</v>
      </c>
      <c r="D6068" s="2" t="s">
        <v>1714</v>
      </c>
      <c r="E6068" s="12" t="s">
        <v>63</v>
      </c>
      <c r="G6068" s="2" t="s">
        <v>27</v>
      </c>
      <c r="H6068" s="2" t="s">
        <v>10</v>
      </c>
      <c r="I6068" s="2" t="s">
        <v>11</v>
      </c>
      <c r="J6068" s="17">
        <v>421.2</v>
      </c>
      <c r="K6068" s="3" t="s">
        <v>3602</v>
      </c>
      <c r="L6068" s="30">
        <f>IF(M6068="1000 szt.",((J6068/N6068)/1000),IF(M6068="gram",((J6068/N6068)*1000),J6068/N6068))</f>
        <v>129999.99999999999</v>
      </c>
      <c r="M6068" s="6" t="s">
        <v>31</v>
      </c>
      <c r="N6068" s="11">
        <v>3.2400000000000003E-3</v>
      </c>
      <c r="O6068" s="56" t="s">
        <v>1354</v>
      </c>
    </row>
    <row r="6069" spans="1:15" x14ac:dyDescent="0.3">
      <c r="A6069" s="9">
        <v>45951.722222222219</v>
      </c>
      <c r="B6069" s="2" t="s">
        <v>27</v>
      </c>
      <c r="C6069" s="2" t="s">
        <v>28</v>
      </c>
      <c r="D6069" s="2" t="s">
        <v>1708</v>
      </c>
      <c r="E6069" s="12" t="s">
        <v>54</v>
      </c>
      <c r="G6069" s="2" t="s">
        <v>27</v>
      </c>
      <c r="H6069" s="2" t="s">
        <v>7</v>
      </c>
      <c r="I6069" s="2" t="s">
        <v>7</v>
      </c>
      <c r="J6069" s="17">
        <v>54478.78</v>
      </c>
      <c r="L6069" s="30">
        <f>IF(M6069="1000 szt.",((J6069/N6069)/1000),IF(M6069="gram",((J6069/N6069)*1000),J6069/N6069))</f>
        <v>0.87868999999999997</v>
      </c>
      <c r="M6069" s="6" t="s">
        <v>19</v>
      </c>
      <c r="N6069" s="11">
        <v>62000</v>
      </c>
      <c r="O6069" s="56" t="s">
        <v>1354</v>
      </c>
    </row>
    <row r="6070" spans="1:15" x14ac:dyDescent="0.3">
      <c r="A6070" s="9">
        <v>45951.951388888891</v>
      </c>
      <c r="B6070" s="2" t="s">
        <v>27</v>
      </c>
      <c r="C6070" s="2" t="s">
        <v>32</v>
      </c>
      <c r="D6070" s="2" t="s">
        <v>1716</v>
      </c>
      <c r="E6070" s="12" t="s">
        <v>1920</v>
      </c>
      <c r="G6070" s="2" t="s">
        <v>26</v>
      </c>
      <c r="H6070" s="2" t="s">
        <v>7</v>
      </c>
      <c r="I6070" s="2" t="s">
        <v>7</v>
      </c>
      <c r="J6070" s="17">
        <v>26360.7</v>
      </c>
      <c r="L6070" s="30">
        <f>IF(M6070="1000 szt.",((J6070/N6070)/1000),IF(M6070="gram",((J6070/N6070)*1000),J6070/N6070))</f>
        <v>0.87868999999999997</v>
      </c>
      <c r="M6070" s="6" t="s">
        <v>19</v>
      </c>
      <c r="N6070" s="11">
        <v>30000</v>
      </c>
      <c r="O6070" s="56" t="s">
        <v>1354</v>
      </c>
    </row>
    <row r="6071" spans="1:15" x14ac:dyDescent="0.3">
      <c r="A6071" s="9">
        <v>45951.263888888891</v>
      </c>
      <c r="B6071" s="2" t="s">
        <v>27</v>
      </c>
      <c r="C6071" s="2" t="s">
        <v>32</v>
      </c>
      <c r="D6071" s="2" t="s">
        <v>1716</v>
      </c>
      <c r="E6071" s="12" t="s">
        <v>851</v>
      </c>
      <c r="G6071" s="2" t="s">
        <v>26</v>
      </c>
      <c r="H6071" s="2" t="s">
        <v>7</v>
      </c>
      <c r="I6071" s="2" t="s">
        <v>7</v>
      </c>
      <c r="J6071" s="17">
        <v>26360.7</v>
      </c>
      <c r="L6071" s="30">
        <f>IF(M6071="1000 szt.",((J6071/N6071)/1000),IF(M6071="gram",((J6071/N6071)*1000),J6071/N6071))</f>
        <v>0.87868999999999997</v>
      </c>
      <c r="M6071" s="6" t="s">
        <v>19</v>
      </c>
      <c r="N6071" s="11">
        <v>30000</v>
      </c>
      <c r="O6071" s="56" t="s">
        <v>1354</v>
      </c>
    </row>
    <row r="6072" spans="1:15" x14ac:dyDescent="0.3">
      <c r="A6072" s="9">
        <v>45952.274305555555</v>
      </c>
      <c r="B6072" s="2" t="s">
        <v>3</v>
      </c>
      <c r="C6072" s="2" t="s">
        <v>4</v>
      </c>
      <c r="D6072" s="2" t="s">
        <v>1708</v>
      </c>
      <c r="E6072" s="12" t="s">
        <v>25</v>
      </c>
      <c r="F6072" s="12" t="s">
        <v>1896</v>
      </c>
      <c r="G6072" s="2" t="s">
        <v>26</v>
      </c>
      <c r="H6072" s="2" t="s">
        <v>7</v>
      </c>
      <c r="I6072" s="2" t="s">
        <v>7</v>
      </c>
      <c r="J6072" s="17">
        <v>843.54</v>
      </c>
      <c r="L6072" s="30">
        <f>IF(M6072="1000 szt.",((J6072/N6072)/1000),IF(M6072="gram",((J6072/N6072)*1000),J6072/N6072))</f>
        <v>0.87868749999999995</v>
      </c>
      <c r="M6072" s="6" t="s">
        <v>19</v>
      </c>
      <c r="N6072" s="11">
        <v>960</v>
      </c>
      <c r="O6072" s="56" t="s">
        <v>1354</v>
      </c>
    </row>
    <row r="6073" spans="1:15" x14ac:dyDescent="0.3">
      <c r="A6073" s="9">
        <v>45952.463888888888</v>
      </c>
      <c r="B6073" s="2" t="s">
        <v>3</v>
      </c>
      <c r="C6073" s="2" t="s">
        <v>4</v>
      </c>
      <c r="D6073" s="2" t="s">
        <v>1708</v>
      </c>
      <c r="E6073" s="12" t="s">
        <v>71</v>
      </c>
      <c r="F6073" s="12" t="s">
        <v>1898</v>
      </c>
      <c r="G6073" s="2" t="s">
        <v>23</v>
      </c>
      <c r="H6073" s="2" t="s">
        <v>7</v>
      </c>
      <c r="I6073" s="2" t="s">
        <v>7</v>
      </c>
      <c r="J6073" s="17">
        <v>52.72</v>
      </c>
      <c r="K6073" s="3" t="s">
        <v>3603</v>
      </c>
      <c r="L6073" s="30">
        <f>IF(M6073="1000 szt.",((J6073/N6073)/1000),IF(M6073="gram",((J6073/N6073)*1000),J6073/N6073))</f>
        <v>0.8786666666666666</v>
      </c>
      <c r="M6073" s="6" t="s">
        <v>19</v>
      </c>
      <c r="N6073" s="11">
        <v>60</v>
      </c>
      <c r="O6073" s="56" t="s">
        <v>1354</v>
      </c>
    </row>
    <row r="6074" spans="1:15" x14ac:dyDescent="0.3">
      <c r="A6074" s="9">
        <v>45952.477083333331</v>
      </c>
      <c r="B6074" s="2" t="s">
        <v>3</v>
      </c>
      <c r="C6074" s="2" t="s">
        <v>4</v>
      </c>
      <c r="D6074" s="2" t="s">
        <v>1708</v>
      </c>
      <c r="E6074" s="12" t="s">
        <v>71</v>
      </c>
      <c r="F6074" s="12" t="s">
        <v>1898</v>
      </c>
      <c r="G6074" s="2" t="s">
        <v>23</v>
      </c>
      <c r="H6074" s="2" t="s">
        <v>7</v>
      </c>
      <c r="I6074" s="2" t="s">
        <v>7</v>
      </c>
      <c r="J6074" s="17">
        <v>35.15</v>
      </c>
      <c r="K6074" s="3" t="s">
        <v>3604</v>
      </c>
      <c r="L6074" s="30">
        <f>IF(M6074="1000 szt.",((J6074/N6074)/1000),IF(M6074="gram",((J6074/N6074)*1000),J6074/N6074))</f>
        <v>0.87874999999999992</v>
      </c>
      <c r="M6074" s="6" t="s">
        <v>19</v>
      </c>
      <c r="N6074" s="11">
        <v>40</v>
      </c>
      <c r="O6074" s="56" t="s">
        <v>1354</v>
      </c>
    </row>
    <row r="6075" spans="1:15" x14ac:dyDescent="0.3">
      <c r="A6075" s="9">
        <v>45952.413194444445</v>
      </c>
      <c r="B6075" s="2" t="s">
        <v>27</v>
      </c>
      <c r="C6075" s="2" t="s">
        <v>28</v>
      </c>
      <c r="D6075" s="2" t="s">
        <v>1712</v>
      </c>
      <c r="E6075" s="12" t="s">
        <v>332</v>
      </c>
      <c r="G6075" s="2" t="s">
        <v>27</v>
      </c>
      <c r="H6075" s="2" t="s">
        <v>37</v>
      </c>
      <c r="I6075" s="2" t="s">
        <v>38</v>
      </c>
      <c r="J6075" s="17">
        <v>90000</v>
      </c>
      <c r="L6075" s="30">
        <f>IF(M6075="1000 szt.",((J6075/N6075)/1000),IF(M6075="gram",((J6075/N6075)*1000),J6075/N6075))</f>
        <v>90000</v>
      </c>
      <c r="M6075" s="6" t="s">
        <v>19</v>
      </c>
      <c r="N6075" s="11">
        <v>1</v>
      </c>
      <c r="O6075" s="56" t="s">
        <v>1354</v>
      </c>
    </row>
    <row r="6076" spans="1:15" x14ac:dyDescent="0.3">
      <c r="A6076" s="9">
        <v>45952.430555555555</v>
      </c>
      <c r="B6076" s="2" t="s">
        <v>27</v>
      </c>
      <c r="C6076" s="2" t="s">
        <v>32</v>
      </c>
      <c r="D6076" s="2" t="s">
        <v>1709</v>
      </c>
      <c r="E6076" s="12" t="s">
        <v>138</v>
      </c>
      <c r="G6076" s="2" t="s">
        <v>23</v>
      </c>
      <c r="H6076" s="2" t="s">
        <v>7</v>
      </c>
      <c r="I6076" s="2" t="s">
        <v>7</v>
      </c>
      <c r="J6076" s="17">
        <v>60102.400000000001</v>
      </c>
      <c r="L6076" s="30">
        <f>IF(M6076="1000 szt.",((J6076/N6076)/1000),IF(M6076="gram",((J6076/N6076)*1000),J6076/N6076))</f>
        <v>0.87869005847953219</v>
      </c>
      <c r="M6076" s="6" t="s">
        <v>19</v>
      </c>
      <c r="N6076" s="11">
        <v>68400</v>
      </c>
      <c r="O6076" s="56" t="s">
        <v>1354</v>
      </c>
    </row>
    <row r="6077" spans="1:15" x14ac:dyDescent="0.3">
      <c r="A6077" s="9">
        <v>45952.430555555555</v>
      </c>
      <c r="B6077" s="2" t="s">
        <v>27</v>
      </c>
      <c r="C6077" s="2" t="s">
        <v>32</v>
      </c>
      <c r="D6077" s="2" t="s">
        <v>1709</v>
      </c>
      <c r="E6077" s="12" t="s">
        <v>138</v>
      </c>
      <c r="G6077" s="2" t="s">
        <v>23</v>
      </c>
      <c r="H6077" s="2" t="s">
        <v>10</v>
      </c>
      <c r="I6077" s="2" t="s">
        <v>11</v>
      </c>
      <c r="J6077" s="17">
        <v>63550.62</v>
      </c>
      <c r="K6077" s="3" t="s">
        <v>3605</v>
      </c>
      <c r="L6077" s="30">
        <f>IF(M6077="1000 szt.",((J6077/N6077)/1000),IF(M6077="gram",((J6077/N6077)*1000),J6077/N6077))</f>
        <v>63000.000000000007</v>
      </c>
      <c r="M6077" s="6" t="s">
        <v>31</v>
      </c>
      <c r="N6077" s="11">
        <v>1.00874</v>
      </c>
      <c r="O6077" s="56" t="s">
        <v>1354</v>
      </c>
    </row>
    <row r="6078" spans="1:15" x14ac:dyDescent="0.3">
      <c r="A6078" s="9">
        <v>45952.430555555555</v>
      </c>
      <c r="B6078" s="2" t="s">
        <v>27</v>
      </c>
      <c r="C6078" s="2" t="s">
        <v>32</v>
      </c>
      <c r="D6078" s="2" t="s">
        <v>1709</v>
      </c>
      <c r="E6078" s="12" t="s">
        <v>138</v>
      </c>
      <c r="G6078" s="2" t="s">
        <v>23</v>
      </c>
      <c r="H6078" s="2" t="s">
        <v>11</v>
      </c>
      <c r="I6078" s="2" t="s">
        <v>11</v>
      </c>
      <c r="J6078" s="17">
        <v>3740</v>
      </c>
      <c r="K6078" s="3" t="s">
        <v>3606</v>
      </c>
      <c r="L6078" s="30">
        <f>IF(M6078="1000 szt.",((J6078/N6078)/1000),IF(M6078="gram",((J6078/N6078)*1000),J6078/N6078))</f>
        <v>5.2601969057665263</v>
      </c>
      <c r="M6078" s="6" t="s">
        <v>19</v>
      </c>
      <c r="N6078" s="11">
        <v>711</v>
      </c>
      <c r="O6078" s="56" t="s">
        <v>1354</v>
      </c>
    </row>
    <row r="6079" spans="1:15" x14ac:dyDescent="0.3">
      <c r="A6079" s="9">
        <v>45952.645833333336</v>
      </c>
      <c r="B6079" s="2" t="s">
        <v>27</v>
      </c>
      <c r="C6079" s="2" t="s">
        <v>32</v>
      </c>
      <c r="D6079" s="2" t="s">
        <v>1709</v>
      </c>
      <c r="E6079" s="12" t="s">
        <v>1709</v>
      </c>
      <c r="G6079" s="2" t="s">
        <v>23</v>
      </c>
      <c r="H6079" s="2" t="s">
        <v>37</v>
      </c>
      <c r="I6079" s="2" t="s">
        <v>1942</v>
      </c>
      <c r="J6079" s="17">
        <v>60000</v>
      </c>
      <c r="K6079" s="3" t="s">
        <v>3607</v>
      </c>
      <c r="L6079" s="30">
        <f>IF(M6079="1000 szt.",((J6079/N6079)/1000),IF(M6079="gram",((J6079/N6079)*1000),J6079/N6079))</f>
        <v>60000</v>
      </c>
      <c r="M6079" s="6" t="s">
        <v>19</v>
      </c>
      <c r="N6079" s="11">
        <v>1</v>
      </c>
      <c r="O6079" s="56" t="s">
        <v>1167</v>
      </c>
    </row>
    <row r="6080" spans="1:15" x14ac:dyDescent="0.3">
      <c r="A6080" s="9">
        <v>45952.645833333336</v>
      </c>
      <c r="B6080" s="2" t="s">
        <v>27</v>
      </c>
      <c r="C6080" s="2" t="s">
        <v>32</v>
      </c>
      <c r="D6080" s="2" t="s">
        <v>1709</v>
      </c>
      <c r="E6080" s="12" t="s">
        <v>1709</v>
      </c>
      <c r="G6080" s="2" t="s">
        <v>23</v>
      </c>
      <c r="H6080" s="2" t="s">
        <v>37</v>
      </c>
      <c r="I6080" s="2" t="s">
        <v>1942</v>
      </c>
      <c r="J6080" s="17">
        <v>100000</v>
      </c>
      <c r="K6080" s="3" t="s">
        <v>3608</v>
      </c>
      <c r="L6080" s="30">
        <f>IF(M6080="1000 szt.",((J6080/N6080)/1000),IF(M6080="gram",((J6080/N6080)*1000),J6080/N6080))</f>
        <v>100000</v>
      </c>
      <c r="M6080" s="6" t="s">
        <v>19</v>
      </c>
      <c r="N6080" s="11">
        <v>1</v>
      </c>
      <c r="O6080" s="56" t="s">
        <v>1167</v>
      </c>
    </row>
    <row r="6081" spans="1:15" x14ac:dyDescent="0.3">
      <c r="A6081" s="9">
        <v>45952.71875</v>
      </c>
      <c r="B6081" s="2" t="s">
        <v>9</v>
      </c>
      <c r="C6081" s="2" t="s">
        <v>4</v>
      </c>
      <c r="D6081" s="2" t="s">
        <v>1708</v>
      </c>
      <c r="E6081" s="12" t="s">
        <v>22</v>
      </c>
      <c r="F6081" s="12" t="s">
        <v>1899</v>
      </c>
      <c r="G6081" s="2" t="s">
        <v>23</v>
      </c>
      <c r="H6081" s="2" t="s">
        <v>37</v>
      </c>
      <c r="I6081" s="2" t="s">
        <v>38</v>
      </c>
      <c r="J6081" s="17">
        <v>15000</v>
      </c>
      <c r="K6081" s="3" t="s">
        <v>3609</v>
      </c>
      <c r="L6081" s="30">
        <f>IF(M6081="1000 szt.",((J6081/N6081)/1000),IF(M6081="gram",((J6081/N6081)*1000),J6081/N6081))</f>
        <v>15000</v>
      </c>
      <c r="M6081" s="6" t="s">
        <v>19</v>
      </c>
      <c r="N6081" s="11">
        <v>1</v>
      </c>
      <c r="O6081" s="56" t="s">
        <v>1354</v>
      </c>
    </row>
    <row r="6082" spans="1:15" x14ac:dyDescent="0.3">
      <c r="A6082" s="9">
        <v>45952.5</v>
      </c>
      <c r="B6082" s="2" t="s">
        <v>27</v>
      </c>
      <c r="C6082" s="2" t="s">
        <v>28</v>
      </c>
      <c r="D6082" s="2" t="s">
        <v>1710</v>
      </c>
      <c r="E6082" s="12" t="s">
        <v>429</v>
      </c>
      <c r="G6082" s="2" t="s">
        <v>27</v>
      </c>
      <c r="H6082" s="2" t="s">
        <v>10</v>
      </c>
      <c r="I6082" s="2" t="s">
        <v>74</v>
      </c>
      <c r="J6082" s="17">
        <v>3637.5</v>
      </c>
      <c r="L6082" s="30">
        <f>IF(M6082="1000 szt.",((J6082/N6082)/1000),IF(M6082="gram",((J6082/N6082)*1000),J6082/N6082))</f>
        <v>50000</v>
      </c>
      <c r="M6082" s="6" t="s">
        <v>31</v>
      </c>
      <c r="N6082" s="11">
        <v>7.2749999999999995E-2</v>
      </c>
      <c r="O6082" s="56" t="s">
        <v>1354</v>
      </c>
    </row>
    <row r="6083" spans="1:15" x14ac:dyDescent="0.3">
      <c r="A6083" s="9">
        <v>45952.5</v>
      </c>
      <c r="B6083" s="2" t="s">
        <v>27</v>
      </c>
      <c r="C6083" s="2" t="s">
        <v>28</v>
      </c>
      <c r="D6083" s="2" t="s">
        <v>1710</v>
      </c>
      <c r="E6083" s="12" t="s">
        <v>429</v>
      </c>
      <c r="G6083" s="2" t="s">
        <v>27</v>
      </c>
      <c r="H6083" s="2" t="s">
        <v>10</v>
      </c>
      <c r="I6083" s="2" t="s">
        <v>219</v>
      </c>
      <c r="J6083" s="17">
        <v>141.19999999999999</v>
      </c>
      <c r="L6083" s="30">
        <f>IF(M6083="1000 szt.",((J6083/N6083)/1000),IF(M6083="gram",((J6083/N6083)*1000),J6083/N6083))</f>
        <v>40000</v>
      </c>
      <c r="M6083" s="6" t="s">
        <v>31</v>
      </c>
      <c r="N6083" s="11">
        <v>3.5299999999999997E-3</v>
      </c>
      <c r="O6083" s="56" t="s">
        <v>1354</v>
      </c>
    </row>
    <row r="6084" spans="1:15" ht="20.399999999999999" x14ac:dyDescent="0.3">
      <c r="A6084" s="9">
        <v>45952.295138888891</v>
      </c>
      <c r="B6084" s="2" t="s">
        <v>27</v>
      </c>
      <c r="C6084" s="2" t="s">
        <v>28</v>
      </c>
      <c r="D6084" s="2" t="s">
        <v>1710</v>
      </c>
      <c r="E6084" s="12" t="s">
        <v>1745</v>
      </c>
      <c r="G6084" s="2" t="s">
        <v>27</v>
      </c>
      <c r="H6084" s="2" t="s">
        <v>29</v>
      </c>
      <c r="I6084" s="2" t="s">
        <v>41</v>
      </c>
      <c r="J6084" s="17">
        <v>994.88</v>
      </c>
      <c r="K6084" s="3" t="s">
        <v>3610</v>
      </c>
      <c r="L6084" s="30">
        <f>IF(M6084="1000 szt.",((J6084/N6084)/1000),IF(M6084="gram",((J6084/N6084)*1000),J6084/N6084))</f>
        <v>668.15312290127599</v>
      </c>
      <c r="M6084" s="6" t="s">
        <v>31</v>
      </c>
      <c r="N6084" s="11">
        <v>1.4890000000000001</v>
      </c>
      <c r="O6084" s="56" t="s">
        <v>1354</v>
      </c>
    </row>
    <row r="6085" spans="1:15" x14ac:dyDescent="0.3">
      <c r="A6085" s="9">
        <v>45952.295138888891</v>
      </c>
      <c r="B6085" s="2" t="s">
        <v>27</v>
      </c>
      <c r="C6085" s="2" t="s">
        <v>28</v>
      </c>
      <c r="D6085" s="2" t="s">
        <v>1710</v>
      </c>
      <c r="E6085" s="12" t="s">
        <v>1745</v>
      </c>
      <c r="G6085" s="2" t="s">
        <v>27</v>
      </c>
      <c r="H6085" s="2" t="s">
        <v>7</v>
      </c>
      <c r="I6085" s="2" t="s">
        <v>7</v>
      </c>
      <c r="J6085" s="17">
        <v>29699.72</v>
      </c>
      <c r="L6085" s="30">
        <f>IF(M6085="1000 szt.",((J6085/N6085)/1000),IF(M6085="gram",((J6085/N6085)*1000),J6085/N6085))</f>
        <v>0.87868994082840235</v>
      </c>
      <c r="M6085" s="6" t="s">
        <v>19</v>
      </c>
      <c r="N6085" s="11">
        <v>33800</v>
      </c>
      <c r="O6085" s="56" t="s">
        <v>1354</v>
      </c>
    </row>
    <row r="6086" spans="1:15" x14ac:dyDescent="0.3">
      <c r="A6086" s="9">
        <v>45952.295138888891</v>
      </c>
      <c r="B6086" s="2" t="s">
        <v>27</v>
      </c>
      <c r="C6086" s="2" t="s">
        <v>28</v>
      </c>
      <c r="D6086" s="2" t="s">
        <v>1710</v>
      </c>
      <c r="E6086" s="12" t="s">
        <v>1745</v>
      </c>
      <c r="G6086" s="2" t="s">
        <v>27</v>
      </c>
      <c r="H6086" s="2" t="s">
        <v>7</v>
      </c>
      <c r="I6086" s="2" t="s">
        <v>7</v>
      </c>
      <c r="J6086" s="17">
        <v>4006.83</v>
      </c>
      <c r="L6086" s="30">
        <f>IF(M6086="1000 szt.",((J6086/N6086)/1000),IF(M6086="gram",((J6086/N6086)*1000),J6086/N6086))</f>
        <v>0.87869078947368418</v>
      </c>
      <c r="M6086" s="6" t="s">
        <v>19</v>
      </c>
      <c r="N6086" s="11">
        <v>4560</v>
      </c>
      <c r="O6086" s="56" t="s">
        <v>1354</v>
      </c>
    </row>
    <row r="6087" spans="1:15" x14ac:dyDescent="0.3">
      <c r="A6087" s="9">
        <v>45953.458333333336</v>
      </c>
      <c r="B6087" s="2" t="s">
        <v>3</v>
      </c>
      <c r="C6087" s="2" t="s">
        <v>4</v>
      </c>
      <c r="D6087" s="2" t="s">
        <v>1708</v>
      </c>
      <c r="E6087" s="12" t="s">
        <v>66</v>
      </c>
      <c r="F6087" s="12" t="s">
        <v>1900</v>
      </c>
      <c r="G6087" s="2" t="s">
        <v>23</v>
      </c>
      <c r="H6087" s="2" t="s">
        <v>11</v>
      </c>
      <c r="I6087" s="2" t="s">
        <v>11</v>
      </c>
      <c r="J6087" s="17">
        <v>36</v>
      </c>
      <c r="K6087" s="3" t="s">
        <v>780</v>
      </c>
      <c r="L6087" s="30">
        <f>IF(M6087="1000 szt.",((J6087/N6087)/1000),IF(M6087="gram",((J6087/N6087)*1000),J6087/N6087))</f>
        <v>20</v>
      </c>
      <c r="M6087" s="6" t="s">
        <v>31</v>
      </c>
      <c r="N6087" s="11">
        <v>1.8</v>
      </c>
      <c r="O6087" s="56" t="s">
        <v>1163</v>
      </c>
    </row>
    <row r="6088" spans="1:15" x14ac:dyDescent="0.3">
      <c r="A6088" s="9">
        <v>45953.666666666664</v>
      </c>
      <c r="B6088" s="2" t="s">
        <v>3</v>
      </c>
      <c r="C6088" s="2" t="s">
        <v>4</v>
      </c>
      <c r="D6088" s="2" t="s">
        <v>1708</v>
      </c>
      <c r="E6088" s="12" t="s">
        <v>25</v>
      </c>
      <c r="F6088" s="12" t="s">
        <v>1896</v>
      </c>
      <c r="G6088" s="2" t="s">
        <v>26</v>
      </c>
      <c r="H6088" s="2" t="s">
        <v>7</v>
      </c>
      <c r="I6088" s="2" t="s">
        <v>7</v>
      </c>
      <c r="J6088" s="17">
        <v>14059.04</v>
      </c>
      <c r="L6088" s="30">
        <f>IF(M6088="1000 szt.",((J6088/N6088)/1000),IF(M6088="gram",((J6088/N6088)*1000),J6088/N6088))</f>
        <v>0.87869000000000008</v>
      </c>
      <c r="M6088" s="6" t="s">
        <v>19</v>
      </c>
      <c r="N6088" s="11">
        <v>16000</v>
      </c>
      <c r="O6088" s="56" t="s">
        <v>1164</v>
      </c>
    </row>
    <row r="6089" spans="1:15" x14ac:dyDescent="0.3">
      <c r="A6089" s="9">
        <v>45953.616666666669</v>
      </c>
      <c r="B6089" s="2" t="s">
        <v>3</v>
      </c>
      <c r="C6089" s="2" t="s">
        <v>4</v>
      </c>
      <c r="D6089" s="2" t="s">
        <v>1711</v>
      </c>
      <c r="E6089" s="12" t="s">
        <v>13</v>
      </c>
      <c r="G6089" s="2" t="s">
        <v>6</v>
      </c>
      <c r="H6089" s="2" t="s">
        <v>7</v>
      </c>
      <c r="I6089" s="2" t="s">
        <v>7</v>
      </c>
      <c r="J6089" s="17">
        <v>45.69</v>
      </c>
      <c r="K6089" s="3" t="s">
        <v>3611</v>
      </c>
      <c r="L6089" s="30">
        <f>IF(M6089="1000 szt.",((J6089/N6089)/1000),IF(M6089="gram",((J6089/N6089)*1000),J6089/N6089))</f>
        <v>0.87865384615384612</v>
      </c>
      <c r="M6089" s="6" t="s">
        <v>19</v>
      </c>
      <c r="N6089" s="11">
        <v>52</v>
      </c>
      <c r="O6089" s="56" t="s">
        <v>1354</v>
      </c>
    </row>
    <row r="6090" spans="1:15" x14ac:dyDescent="0.3">
      <c r="A6090" s="9">
        <v>45953.291666666664</v>
      </c>
      <c r="B6090" s="2" t="s">
        <v>27</v>
      </c>
      <c r="C6090" s="2" t="s">
        <v>28</v>
      </c>
      <c r="D6090" s="2" t="s">
        <v>1708</v>
      </c>
      <c r="E6090" s="12" t="s">
        <v>25</v>
      </c>
      <c r="G6090" s="2" t="s">
        <v>27</v>
      </c>
      <c r="H6090" s="2" t="s">
        <v>37</v>
      </c>
      <c r="I6090" s="2" t="s">
        <v>38</v>
      </c>
      <c r="J6090" s="17">
        <v>80000</v>
      </c>
      <c r="K6090" s="3" t="s">
        <v>3612</v>
      </c>
      <c r="L6090" s="30">
        <f>IF(M6090="1000 szt.",((J6090/N6090)/1000),IF(M6090="gram",((J6090/N6090)*1000),J6090/N6090))</f>
        <v>80000</v>
      </c>
      <c r="M6090" s="6" t="s">
        <v>19</v>
      </c>
      <c r="N6090" s="11">
        <v>1</v>
      </c>
      <c r="O6090" s="56" t="s">
        <v>1166</v>
      </c>
    </row>
    <row r="6091" spans="1:15" x14ac:dyDescent="0.3">
      <c r="A6091" s="9">
        <v>45953.899305555555</v>
      </c>
      <c r="B6091" s="2" t="s">
        <v>3</v>
      </c>
      <c r="C6091" s="2" t="s">
        <v>4</v>
      </c>
      <c r="D6091" s="2" t="s">
        <v>1709</v>
      </c>
      <c r="E6091" s="12" t="s">
        <v>224</v>
      </c>
      <c r="F6091" s="12" t="s">
        <v>1914</v>
      </c>
      <c r="G6091" s="2" t="s">
        <v>23</v>
      </c>
      <c r="H6091" s="2" t="s">
        <v>64</v>
      </c>
      <c r="I6091" s="2" t="s">
        <v>1940</v>
      </c>
      <c r="J6091" s="17">
        <v>350</v>
      </c>
      <c r="K6091" s="3" t="s">
        <v>3613</v>
      </c>
      <c r="L6091" s="30">
        <f>IF(M6091="1000 szt.",((J6091/N6091)/1000),IF(M6091="gram",((J6091/N6091)*1000),J6091/N6091))</f>
        <v>350</v>
      </c>
      <c r="M6091" s="6" t="s">
        <v>19</v>
      </c>
      <c r="N6091" s="11">
        <v>1</v>
      </c>
      <c r="O6091" s="56" t="s">
        <v>1164</v>
      </c>
    </row>
    <row r="6092" spans="1:15" x14ac:dyDescent="0.3">
      <c r="A6092" s="9">
        <v>45953.899305555555</v>
      </c>
      <c r="B6092" s="2" t="s">
        <v>3</v>
      </c>
      <c r="C6092" s="2" t="s">
        <v>4</v>
      </c>
      <c r="D6092" s="2" t="s">
        <v>1709</v>
      </c>
      <c r="E6092" s="12" t="s">
        <v>224</v>
      </c>
      <c r="F6092" s="12" t="s">
        <v>1914</v>
      </c>
      <c r="G6092" s="2" t="s">
        <v>23</v>
      </c>
      <c r="H6092" s="2" t="s">
        <v>17</v>
      </c>
      <c r="I6092" s="2" t="s">
        <v>1940</v>
      </c>
      <c r="J6092" s="17">
        <v>3</v>
      </c>
      <c r="K6092" s="3" t="s">
        <v>1036</v>
      </c>
      <c r="L6092" s="30">
        <f>IF(M6092="1000 szt.",((J6092/N6092)/1000),IF(M6092="gram",((J6092/N6092)*1000),J6092/N6092))</f>
        <v>0.6</v>
      </c>
      <c r="M6092" s="6" t="s">
        <v>19</v>
      </c>
      <c r="N6092" s="11">
        <v>5</v>
      </c>
      <c r="O6092" s="56" t="s">
        <v>1164</v>
      </c>
    </row>
    <row r="6093" spans="1:15" x14ac:dyDescent="0.3">
      <c r="A6093" s="9">
        <v>45953.958333333336</v>
      </c>
      <c r="B6093" s="2" t="s">
        <v>3</v>
      </c>
      <c r="C6093" s="2" t="s">
        <v>4</v>
      </c>
      <c r="D6093" s="2" t="s">
        <v>1708</v>
      </c>
      <c r="E6093" s="12" t="s">
        <v>25</v>
      </c>
      <c r="F6093" s="12" t="s">
        <v>1896</v>
      </c>
      <c r="G6093" s="2" t="s">
        <v>26</v>
      </c>
      <c r="H6093" s="2" t="s">
        <v>7</v>
      </c>
      <c r="I6093" s="2" t="s">
        <v>7</v>
      </c>
      <c r="J6093" s="17">
        <v>3514.76</v>
      </c>
      <c r="K6093" s="3" t="s">
        <v>892</v>
      </c>
      <c r="L6093" s="30">
        <f>IF(M6093="1000 szt.",((J6093/N6093)/1000),IF(M6093="gram",((J6093/N6093)*1000),J6093/N6093))</f>
        <v>0.87869000000000008</v>
      </c>
      <c r="M6093" s="6" t="s">
        <v>19</v>
      </c>
      <c r="N6093" s="11">
        <v>4000</v>
      </c>
      <c r="O6093" s="56" t="s">
        <v>1354</v>
      </c>
    </row>
    <row r="6094" spans="1:15" x14ac:dyDescent="0.3">
      <c r="A6094" s="9">
        <v>45954.164583333331</v>
      </c>
      <c r="B6094" s="2" t="s">
        <v>3</v>
      </c>
      <c r="C6094" s="2" t="s">
        <v>4</v>
      </c>
      <c r="D6094" s="2" t="s">
        <v>1708</v>
      </c>
      <c r="E6094" s="12" t="s">
        <v>71</v>
      </c>
      <c r="F6094" s="12" t="s">
        <v>1898</v>
      </c>
      <c r="G6094" s="2" t="s">
        <v>23</v>
      </c>
      <c r="H6094" s="2" t="s">
        <v>7</v>
      </c>
      <c r="I6094" s="2" t="s">
        <v>7</v>
      </c>
      <c r="J6094" s="17">
        <v>72.930000000000007</v>
      </c>
      <c r="L6094" s="30">
        <f>IF(M6094="1000 szt.",((J6094/N6094)/1000),IF(M6094="gram",((J6094/N6094)*1000),J6094/N6094))</f>
        <v>0.87867469879518079</v>
      </c>
      <c r="M6094" s="6" t="s">
        <v>19</v>
      </c>
      <c r="N6094" s="11">
        <v>83</v>
      </c>
      <c r="O6094" s="56" t="s">
        <v>1354</v>
      </c>
    </row>
    <row r="6095" spans="1:15" x14ac:dyDescent="0.3">
      <c r="A6095" s="9">
        <v>45954.361805555556</v>
      </c>
      <c r="B6095" s="2" t="s">
        <v>27</v>
      </c>
      <c r="C6095" s="2" t="s">
        <v>32</v>
      </c>
      <c r="D6095" s="2" t="s">
        <v>1716</v>
      </c>
      <c r="E6095" s="12" t="s">
        <v>277</v>
      </c>
      <c r="G6095" s="2" t="s">
        <v>26</v>
      </c>
      <c r="H6095" s="2" t="s">
        <v>7</v>
      </c>
      <c r="I6095" s="2" t="s">
        <v>7</v>
      </c>
      <c r="J6095" s="17">
        <v>8786.9</v>
      </c>
      <c r="K6095" s="3" t="s">
        <v>3614</v>
      </c>
      <c r="L6095" s="30">
        <f>IF(M6095="1000 szt.",((J6095/N6095)/1000),IF(M6095="gram",((J6095/N6095)*1000),J6095/N6095))</f>
        <v>0.87868999999999997</v>
      </c>
      <c r="M6095" s="6" t="s">
        <v>19</v>
      </c>
      <c r="N6095" s="11">
        <v>10000</v>
      </c>
      <c r="O6095" s="56" t="s">
        <v>1354</v>
      </c>
    </row>
    <row r="6096" spans="1:15" x14ac:dyDescent="0.3">
      <c r="A6096" s="9">
        <v>45954.545138888891</v>
      </c>
      <c r="B6096" s="2" t="s">
        <v>9</v>
      </c>
      <c r="C6096" s="2" t="s">
        <v>4</v>
      </c>
      <c r="D6096" s="2" t="s">
        <v>1713</v>
      </c>
      <c r="E6096" s="12" t="s">
        <v>3896</v>
      </c>
      <c r="F6096" s="12" t="s">
        <v>1697</v>
      </c>
      <c r="G6096" s="2" t="s">
        <v>16</v>
      </c>
      <c r="H6096" s="2" t="s">
        <v>17</v>
      </c>
      <c r="I6096" s="2" t="s">
        <v>18</v>
      </c>
      <c r="K6096" s="3" t="s">
        <v>3615</v>
      </c>
      <c r="L6096" s="30">
        <f>IF(M6096="1000 szt.",((J6096/N6096)/1000),IF(M6096="gram",((J6096/N6096)*1000),J6096/N6096))</f>
        <v>0</v>
      </c>
      <c r="M6096" s="6" t="s">
        <v>19</v>
      </c>
      <c r="N6096" s="11">
        <v>11</v>
      </c>
      <c r="O6096" s="56" t="s">
        <v>1354</v>
      </c>
    </row>
    <row r="6097" spans="1:15" x14ac:dyDescent="0.3">
      <c r="A6097" s="9">
        <v>45954.447916666664</v>
      </c>
      <c r="B6097" s="2" t="s">
        <v>27</v>
      </c>
      <c r="C6097" s="2" t="s">
        <v>32</v>
      </c>
      <c r="D6097" s="2" t="s">
        <v>1716</v>
      </c>
      <c r="E6097" s="12" t="s">
        <v>674</v>
      </c>
      <c r="G6097" s="2" t="s">
        <v>26</v>
      </c>
      <c r="H6097" s="2" t="s">
        <v>7</v>
      </c>
      <c r="I6097" s="2" t="s">
        <v>7</v>
      </c>
      <c r="J6097" s="17">
        <v>8786.9</v>
      </c>
      <c r="K6097" s="3" t="s">
        <v>1277</v>
      </c>
      <c r="L6097" s="30">
        <f>IF(M6097="1000 szt.",((J6097/N6097)/1000),IF(M6097="gram",((J6097/N6097)*1000),J6097/N6097))</f>
        <v>0.87868999999999997</v>
      </c>
      <c r="M6097" s="6" t="s">
        <v>19</v>
      </c>
      <c r="N6097" s="11">
        <v>10000</v>
      </c>
      <c r="O6097" s="56" t="s">
        <v>1354</v>
      </c>
    </row>
    <row r="6098" spans="1:15" x14ac:dyDescent="0.3">
      <c r="A6098" s="9">
        <v>45954.715277777781</v>
      </c>
      <c r="B6098" s="2" t="s">
        <v>3</v>
      </c>
      <c r="C6098" s="2" t="s">
        <v>4</v>
      </c>
      <c r="D6098" s="2" t="s">
        <v>1714</v>
      </c>
      <c r="E6098" s="12" t="s">
        <v>33</v>
      </c>
      <c r="F6098" s="12" t="s">
        <v>1924</v>
      </c>
      <c r="G6098" s="2" t="s">
        <v>34</v>
      </c>
      <c r="H6098" s="2" t="s">
        <v>37</v>
      </c>
      <c r="I6098" s="2" t="s">
        <v>38</v>
      </c>
      <c r="J6098" s="17">
        <v>85000</v>
      </c>
      <c r="L6098" s="30">
        <f>IF(M6098="1000 szt.",((J6098/N6098)/1000),IF(M6098="gram",((J6098/N6098)*1000),J6098/N6098))</f>
        <v>85000</v>
      </c>
      <c r="M6098" s="6" t="s">
        <v>19</v>
      </c>
      <c r="N6098" s="11">
        <v>1</v>
      </c>
      <c r="O6098" s="56" t="s">
        <v>3879</v>
      </c>
    </row>
    <row r="6099" spans="1:15" x14ac:dyDescent="0.3">
      <c r="A6099" s="9">
        <v>45955.3125</v>
      </c>
      <c r="B6099" s="2" t="s">
        <v>3</v>
      </c>
      <c r="C6099" s="2" t="s">
        <v>4</v>
      </c>
      <c r="D6099" s="2" t="s">
        <v>1708</v>
      </c>
      <c r="E6099" s="12" t="s">
        <v>25</v>
      </c>
      <c r="F6099" s="12" t="s">
        <v>1896</v>
      </c>
      <c r="G6099" s="2" t="s">
        <v>26</v>
      </c>
      <c r="H6099" s="2" t="s">
        <v>7</v>
      </c>
      <c r="I6099" s="2" t="s">
        <v>7</v>
      </c>
      <c r="J6099" s="17">
        <v>175.74</v>
      </c>
      <c r="L6099" s="30">
        <f>IF(M6099="1000 szt.",((J6099/N6099)/1000),IF(M6099="gram",((J6099/N6099)*1000),J6099/N6099))</f>
        <v>0.87870000000000004</v>
      </c>
      <c r="M6099" s="6" t="s">
        <v>19</v>
      </c>
      <c r="N6099" s="11">
        <v>200</v>
      </c>
      <c r="O6099" s="56" t="s">
        <v>1354</v>
      </c>
    </row>
    <row r="6100" spans="1:15" x14ac:dyDescent="0.3">
      <c r="A6100" s="9">
        <v>45955.427083333336</v>
      </c>
      <c r="B6100" s="2" t="s">
        <v>9</v>
      </c>
      <c r="C6100" s="2" t="s">
        <v>32</v>
      </c>
      <c r="D6100" s="2" t="s">
        <v>1710</v>
      </c>
      <c r="E6100" s="12" t="s">
        <v>167</v>
      </c>
      <c r="G6100" s="2" t="s">
        <v>16</v>
      </c>
      <c r="H6100" s="2" t="s">
        <v>17</v>
      </c>
      <c r="I6100" s="2" t="s">
        <v>18</v>
      </c>
      <c r="J6100" s="17">
        <v>10</v>
      </c>
      <c r="K6100" s="3" t="s">
        <v>3616</v>
      </c>
      <c r="L6100" s="30">
        <f>IF(M6100="1000 szt.",((J6100/N6100)/1000),IF(M6100="gram",((J6100/N6100)*1000),J6100/N6100))</f>
        <v>10</v>
      </c>
      <c r="M6100" s="6" t="s">
        <v>19</v>
      </c>
      <c r="N6100" s="11">
        <v>1</v>
      </c>
      <c r="O6100" s="56" t="s">
        <v>1354</v>
      </c>
    </row>
    <row r="6101" spans="1:15" x14ac:dyDescent="0.3">
      <c r="A6101" s="9">
        <v>45955.604166666664</v>
      </c>
      <c r="B6101" s="2" t="s">
        <v>3</v>
      </c>
      <c r="C6101" s="2" t="s">
        <v>4</v>
      </c>
      <c r="D6101" s="2" t="s">
        <v>1709</v>
      </c>
      <c r="E6101" s="12" t="s">
        <v>103</v>
      </c>
      <c r="F6101" s="12" t="s">
        <v>1897</v>
      </c>
      <c r="G6101" s="2" t="s">
        <v>23</v>
      </c>
      <c r="H6101" s="2" t="s">
        <v>17</v>
      </c>
      <c r="I6101" s="2" t="s">
        <v>18</v>
      </c>
      <c r="J6101" s="17">
        <v>2.5</v>
      </c>
      <c r="L6101" s="30">
        <f>IF(M6101="1000 szt.",((J6101/N6101)/1000),IF(M6101="gram",((J6101/N6101)*1000),J6101/N6101))</f>
        <v>2.5</v>
      </c>
      <c r="M6101" s="6" t="s">
        <v>19</v>
      </c>
      <c r="N6101" s="11">
        <v>1</v>
      </c>
      <c r="O6101" s="56" t="s">
        <v>1354</v>
      </c>
    </row>
    <row r="6102" spans="1:15" x14ac:dyDescent="0.3">
      <c r="A6102" s="9">
        <v>45955.607638888891</v>
      </c>
      <c r="B6102" s="2" t="s">
        <v>3</v>
      </c>
      <c r="C6102" s="2" t="s">
        <v>4</v>
      </c>
      <c r="D6102" s="2" t="s">
        <v>1709</v>
      </c>
      <c r="E6102" s="12" t="s">
        <v>103</v>
      </c>
      <c r="F6102" s="12" t="s">
        <v>1897</v>
      </c>
      <c r="G6102" s="2" t="s">
        <v>23</v>
      </c>
      <c r="H6102" s="2" t="s">
        <v>17</v>
      </c>
      <c r="I6102" s="2" t="s">
        <v>18</v>
      </c>
      <c r="J6102" s="17">
        <v>2.5</v>
      </c>
      <c r="L6102" s="30">
        <f>IF(M6102="1000 szt.",((J6102/N6102)/1000),IF(M6102="gram",((J6102/N6102)*1000),J6102/N6102))</f>
        <v>2.5</v>
      </c>
      <c r="M6102" s="6" t="s">
        <v>19</v>
      </c>
      <c r="N6102" s="11">
        <v>1</v>
      </c>
      <c r="O6102" s="56" t="s">
        <v>1354</v>
      </c>
    </row>
    <row r="6103" spans="1:15" x14ac:dyDescent="0.3">
      <c r="A6103" s="9">
        <v>45955.611111111109</v>
      </c>
      <c r="B6103" s="2" t="s">
        <v>3</v>
      </c>
      <c r="C6103" s="2" t="s">
        <v>4</v>
      </c>
      <c r="D6103" s="2" t="s">
        <v>1709</v>
      </c>
      <c r="E6103" s="12" t="s">
        <v>103</v>
      </c>
      <c r="F6103" s="12" t="s">
        <v>1897</v>
      </c>
      <c r="G6103" s="2" t="s">
        <v>23</v>
      </c>
      <c r="H6103" s="2" t="s">
        <v>17</v>
      </c>
      <c r="I6103" s="2" t="s">
        <v>18</v>
      </c>
      <c r="J6103" s="17">
        <v>2.5</v>
      </c>
      <c r="L6103" s="30">
        <f>IF(M6103="1000 szt.",((J6103/N6103)/1000),IF(M6103="gram",((J6103/N6103)*1000),J6103/N6103))</f>
        <v>2.5</v>
      </c>
      <c r="M6103" s="6" t="s">
        <v>19</v>
      </c>
      <c r="N6103" s="11">
        <v>1</v>
      </c>
      <c r="O6103" s="56" t="s">
        <v>1354</v>
      </c>
    </row>
    <row r="6104" spans="1:15" x14ac:dyDescent="0.3">
      <c r="A6104" s="9">
        <v>45955.614583333336</v>
      </c>
      <c r="B6104" s="2" t="s">
        <v>3</v>
      </c>
      <c r="C6104" s="2" t="s">
        <v>4</v>
      </c>
      <c r="D6104" s="2" t="s">
        <v>1709</v>
      </c>
      <c r="E6104" s="12" t="s">
        <v>103</v>
      </c>
      <c r="F6104" s="12" t="s">
        <v>1897</v>
      </c>
      <c r="G6104" s="2" t="s">
        <v>23</v>
      </c>
      <c r="H6104" s="2" t="s">
        <v>17</v>
      </c>
      <c r="I6104" s="2" t="s">
        <v>18</v>
      </c>
      <c r="J6104" s="17">
        <v>20</v>
      </c>
      <c r="L6104" s="30">
        <f>IF(M6104="1000 szt.",((J6104/N6104)/1000),IF(M6104="gram",((J6104/N6104)*1000),J6104/N6104))</f>
        <v>2.5</v>
      </c>
      <c r="M6104" s="6" t="s">
        <v>19</v>
      </c>
      <c r="N6104" s="11">
        <v>8</v>
      </c>
      <c r="O6104" s="56" t="s">
        <v>1354</v>
      </c>
    </row>
    <row r="6105" spans="1:15" x14ac:dyDescent="0.3">
      <c r="A6105" s="9">
        <v>45955.569444444445</v>
      </c>
      <c r="B6105" s="2" t="s">
        <v>9</v>
      </c>
      <c r="C6105" s="2" t="s">
        <v>4</v>
      </c>
      <c r="D6105" s="2" t="s">
        <v>1709</v>
      </c>
      <c r="E6105" s="12" t="s">
        <v>52</v>
      </c>
      <c r="F6105" s="12" t="s">
        <v>1695</v>
      </c>
      <c r="G6105" s="2" t="s">
        <v>16</v>
      </c>
      <c r="H6105" s="2" t="s">
        <v>17</v>
      </c>
      <c r="I6105" s="2" t="s">
        <v>18</v>
      </c>
      <c r="J6105" s="17">
        <v>2</v>
      </c>
      <c r="K6105" s="3" t="s">
        <v>3617</v>
      </c>
      <c r="L6105" s="30">
        <f>IF(M6105="1000 szt.",((J6105/N6105)/1000),IF(M6105="gram",((J6105/N6105)*1000),J6105/N6105))</f>
        <v>2</v>
      </c>
      <c r="M6105" s="6" t="s">
        <v>19</v>
      </c>
      <c r="N6105" s="11">
        <v>1</v>
      </c>
      <c r="O6105" s="56" t="s">
        <v>1354</v>
      </c>
    </row>
    <row r="6106" spans="1:15" x14ac:dyDescent="0.3">
      <c r="A6106" s="9">
        <v>45955.604166666664</v>
      </c>
      <c r="B6106" s="2" t="s">
        <v>9</v>
      </c>
      <c r="C6106" s="2" t="s">
        <v>4</v>
      </c>
      <c r="D6106" s="2" t="s">
        <v>1709</v>
      </c>
      <c r="E6106" s="12" t="s">
        <v>52</v>
      </c>
      <c r="F6106" s="12" t="s">
        <v>1695</v>
      </c>
      <c r="G6106" s="2" t="s">
        <v>16</v>
      </c>
      <c r="H6106" s="2" t="s">
        <v>17</v>
      </c>
      <c r="I6106" s="2" t="s">
        <v>18</v>
      </c>
      <c r="J6106" s="17">
        <v>1.5</v>
      </c>
      <c r="K6106" s="3" t="s">
        <v>3618</v>
      </c>
      <c r="L6106" s="30">
        <f>IF(M6106="1000 szt.",((J6106/N6106)/1000),IF(M6106="gram",((J6106/N6106)*1000),J6106/N6106))</f>
        <v>1.5</v>
      </c>
      <c r="M6106" s="6" t="s">
        <v>19</v>
      </c>
      <c r="N6106" s="11">
        <v>1</v>
      </c>
      <c r="O6106" s="56" t="s">
        <v>1354</v>
      </c>
    </row>
    <row r="6107" spans="1:15" x14ac:dyDescent="0.3">
      <c r="A6107" s="9">
        <v>45955.701388888891</v>
      </c>
      <c r="B6107" s="2" t="s">
        <v>3</v>
      </c>
      <c r="C6107" s="2" t="s">
        <v>4</v>
      </c>
      <c r="D6107" s="2" t="s">
        <v>1708</v>
      </c>
      <c r="E6107" s="12" t="s">
        <v>22</v>
      </c>
      <c r="F6107" s="12" t="s">
        <v>1899</v>
      </c>
      <c r="G6107" s="2" t="s">
        <v>23</v>
      </c>
      <c r="H6107" s="2" t="s">
        <v>17</v>
      </c>
      <c r="I6107" s="2" t="s">
        <v>18</v>
      </c>
      <c r="J6107" s="17">
        <v>5</v>
      </c>
      <c r="K6107" s="3" t="s">
        <v>3619</v>
      </c>
      <c r="L6107" s="30">
        <f>IF(M6107="1000 szt.",((J6107/N6107)/1000),IF(M6107="gram",((J6107/N6107)*1000),J6107/N6107))</f>
        <v>5</v>
      </c>
      <c r="M6107" s="6" t="s">
        <v>19</v>
      </c>
      <c r="N6107" s="11">
        <v>1</v>
      </c>
      <c r="O6107" s="56" t="s">
        <v>1354</v>
      </c>
    </row>
    <row r="6108" spans="1:15" ht="20.399999999999999" x14ac:dyDescent="0.3">
      <c r="A6108" s="9">
        <v>45955.690972222219</v>
      </c>
      <c r="B6108" s="2" t="s">
        <v>9</v>
      </c>
      <c r="C6108" s="2" t="s">
        <v>4</v>
      </c>
      <c r="D6108" s="2" t="s">
        <v>1708</v>
      </c>
      <c r="E6108" s="12" t="s">
        <v>25</v>
      </c>
      <c r="F6108" s="12" t="s">
        <v>1896</v>
      </c>
      <c r="G6108" s="2" t="s">
        <v>26</v>
      </c>
      <c r="H6108" s="2" t="s">
        <v>37</v>
      </c>
      <c r="I6108" s="2" t="s">
        <v>324</v>
      </c>
      <c r="J6108" s="17">
        <v>120000</v>
      </c>
      <c r="K6108" s="3" t="s">
        <v>3620</v>
      </c>
      <c r="L6108" s="30">
        <f>IF(M6108="1000 szt.",((J6108/N6108)/1000),IF(M6108="gram",((J6108/N6108)*1000),J6108/N6108))</f>
        <v>120000</v>
      </c>
      <c r="M6108" s="6" t="s">
        <v>19</v>
      </c>
      <c r="N6108" s="11">
        <v>1</v>
      </c>
      <c r="O6108" s="56" t="s">
        <v>1354</v>
      </c>
    </row>
    <row r="6109" spans="1:15" x14ac:dyDescent="0.3">
      <c r="A6109" s="9">
        <v>45955.713888888888</v>
      </c>
      <c r="B6109" s="2" t="s">
        <v>9</v>
      </c>
      <c r="C6109" s="2" t="s">
        <v>4</v>
      </c>
      <c r="D6109" s="2" t="s">
        <v>1709</v>
      </c>
      <c r="E6109" s="12" t="s">
        <v>103</v>
      </c>
      <c r="F6109" s="12" t="s">
        <v>1897</v>
      </c>
      <c r="G6109" s="2" t="s">
        <v>23</v>
      </c>
      <c r="H6109" s="2" t="s">
        <v>11</v>
      </c>
      <c r="I6109" s="2" t="s">
        <v>11</v>
      </c>
      <c r="J6109" s="17">
        <v>100</v>
      </c>
      <c r="K6109" s="3" t="s">
        <v>3621</v>
      </c>
      <c r="L6109" s="30">
        <f>IF(M6109="1000 szt.",((J6109/N6109)/1000),IF(M6109="gram",((J6109/N6109)*1000),J6109/N6109))</f>
        <v>50</v>
      </c>
      <c r="M6109" s="6" t="s">
        <v>19</v>
      </c>
      <c r="N6109" s="11">
        <v>2</v>
      </c>
      <c r="O6109" s="56" t="s">
        <v>1354</v>
      </c>
    </row>
    <row r="6110" spans="1:15" x14ac:dyDescent="0.3">
      <c r="A6110" s="9">
        <v>45955.333333333336</v>
      </c>
      <c r="B6110" s="2" t="s">
        <v>3</v>
      </c>
      <c r="C6110" s="2" t="s">
        <v>4</v>
      </c>
      <c r="D6110" s="2" t="s">
        <v>1708</v>
      </c>
      <c r="E6110" s="12" t="s">
        <v>22</v>
      </c>
      <c r="F6110" s="12" t="s">
        <v>1899</v>
      </c>
      <c r="G6110" s="2" t="s">
        <v>23</v>
      </c>
      <c r="H6110" s="2" t="s">
        <v>29</v>
      </c>
      <c r="I6110" s="2" t="s">
        <v>41</v>
      </c>
      <c r="J6110" s="17">
        <v>21.65</v>
      </c>
      <c r="K6110" s="3" t="s">
        <v>908</v>
      </c>
      <c r="L6110" s="30">
        <f>IF(M6110="1000 szt.",((J6110/N6110)/1000),IF(M6110="gram",((J6110/N6110)*1000),J6110/N6110))</f>
        <v>668.20987654320982</v>
      </c>
      <c r="M6110" s="6" t="s">
        <v>31</v>
      </c>
      <c r="N6110" s="11">
        <v>3.2399999999999998E-2</v>
      </c>
      <c r="O6110" s="56" t="s">
        <v>1164</v>
      </c>
    </row>
    <row r="6111" spans="1:15" x14ac:dyDescent="0.3">
      <c r="A6111" s="9">
        <v>45956.260416666664</v>
      </c>
      <c r="B6111" s="2" t="s">
        <v>3</v>
      </c>
      <c r="C6111" s="2" t="s">
        <v>4</v>
      </c>
      <c r="D6111" s="2" t="s">
        <v>1709</v>
      </c>
      <c r="E6111" s="12" t="s">
        <v>99</v>
      </c>
      <c r="F6111" s="12" t="s">
        <v>1916</v>
      </c>
      <c r="G6111" s="2" t="s">
        <v>23</v>
      </c>
      <c r="H6111" s="2" t="s">
        <v>64</v>
      </c>
      <c r="I6111" s="2" t="s">
        <v>1940</v>
      </c>
      <c r="K6111" s="3" t="s">
        <v>3622</v>
      </c>
      <c r="L6111" s="30">
        <f>IF(M6111="1000 szt.",((J6111/N6111)/1000),IF(M6111="gram",((J6111/N6111)*1000),J6111/N6111))</f>
        <v>0</v>
      </c>
      <c r="M6111" s="6" t="s">
        <v>19</v>
      </c>
      <c r="N6111" s="11">
        <v>1</v>
      </c>
      <c r="O6111" s="56" t="s">
        <v>1354</v>
      </c>
    </row>
    <row r="6112" spans="1:15" x14ac:dyDescent="0.3">
      <c r="A6112" s="9">
        <v>45956.260416666664</v>
      </c>
      <c r="B6112" s="2" t="s">
        <v>3</v>
      </c>
      <c r="C6112" s="2" t="s">
        <v>4</v>
      </c>
      <c r="D6112" s="2" t="s">
        <v>1709</v>
      </c>
      <c r="E6112" s="12" t="s">
        <v>99</v>
      </c>
      <c r="F6112" s="12" t="s">
        <v>1916</v>
      </c>
      <c r="G6112" s="2" t="s">
        <v>23</v>
      </c>
      <c r="H6112" s="2" t="s">
        <v>17</v>
      </c>
      <c r="I6112" s="2" t="s">
        <v>1940</v>
      </c>
      <c r="J6112" s="17">
        <v>150</v>
      </c>
      <c r="K6112" s="3" t="s">
        <v>840</v>
      </c>
      <c r="L6112" s="30">
        <f>IF(M6112="1000 szt.",((J6112/N6112)/1000),IF(M6112="gram",((J6112/N6112)*1000),J6112/N6112))</f>
        <v>3</v>
      </c>
      <c r="M6112" s="6" t="s">
        <v>19</v>
      </c>
      <c r="N6112" s="11">
        <v>50</v>
      </c>
      <c r="O6112" s="56" t="s">
        <v>1354</v>
      </c>
    </row>
    <row r="6113" spans="1:15" x14ac:dyDescent="0.3">
      <c r="A6113" s="9">
        <v>45956.385416666664</v>
      </c>
      <c r="B6113" s="2" t="s">
        <v>9</v>
      </c>
      <c r="C6113" s="2" t="s">
        <v>4</v>
      </c>
      <c r="D6113" s="2" t="s">
        <v>1715</v>
      </c>
      <c r="E6113" s="12" t="s">
        <v>113</v>
      </c>
      <c r="G6113" s="2" t="s">
        <v>16</v>
      </c>
      <c r="H6113" s="2" t="s">
        <v>17</v>
      </c>
      <c r="I6113" s="2" t="s">
        <v>18</v>
      </c>
      <c r="J6113" s="17">
        <v>1.9</v>
      </c>
      <c r="L6113" s="30">
        <f>IF(M6113="1000 szt.",((J6113/N6113)/1000),IF(M6113="gram",((J6113/N6113)*1000),J6113/N6113))</f>
        <v>1.9</v>
      </c>
      <c r="M6113" s="6" t="s">
        <v>19</v>
      </c>
      <c r="N6113" s="11">
        <v>1</v>
      </c>
      <c r="O6113" s="56" t="s">
        <v>1354</v>
      </c>
    </row>
    <row r="6114" spans="1:15" x14ac:dyDescent="0.3">
      <c r="A6114" s="9">
        <v>45956.489583333336</v>
      </c>
      <c r="B6114" s="2" t="s">
        <v>3</v>
      </c>
      <c r="C6114" s="2" t="s">
        <v>4</v>
      </c>
      <c r="D6114" s="2" t="s">
        <v>1709</v>
      </c>
      <c r="E6114" s="12" t="s">
        <v>103</v>
      </c>
      <c r="F6114" s="12" t="s">
        <v>1897</v>
      </c>
      <c r="G6114" s="2" t="s">
        <v>23</v>
      </c>
      <c r="H6114" s="2" t="s">
        <v>17</v>
      </c>
      <c r="I6114" s="2" t="s">
        <v>18</v>
      </c>
      <c r="J6114" s="17">
        <v>40</v>
      </c>
      <c r="K6114" s="3" t="s">
        <v>3623</v>
      </c>
      <c r="L6114" s="30">
        <f>IF(M6114="1000 szt.",((J6114/N6114)/1000),IF(M6114="gram",((J6114/N6114)*1000),J6114/N6114))</f>
        <v>2.5</v>
      </c>
      <c r="M6114" s="6" t="s">
        <v>19</v>
      </c>
      <c r="N6114" s="11">
        <v>16</v>
      </c>
      <c r="O6114" s="56" t="s">
        <v>1354</v>
      </c>
    </row>
    <row r="6115" spans="1:15" ht="20.399999999999999" x14ac:dyDescent="0.3">
      <c r="A6115" s="9">
        <v>45956.541666666664</v>
      </c>
      <c r="B6115" s="2" t="s">
        <v>3</v>
      </c>
      <c r="C6115" s="2" t="s">
        <v>4</v>
      </c>
      <c r="D6115" s="2" t="s">
        <v>1708</v>
      </c>
      <c r="E6115" s="12" t="s">
        <v>66</v>
      </c>
      <c r="F6115" s="12" t="s">
        <v>1900</v>
      </c>
      <c r="G6115" s="2" t="s">
        <v>23</v>
      </c>
      <c r="H6115" s="2" t="s">
        <v>64</v>
      </c>
      <c r="I6115" s="2" t="s">
        <v>1940</v>
      </c>
      <c r="J6115" s="17">
        <v>60</v>
      </c>
      <c r="K6115" s="3" t="s">
        <v>3624</v>
      </c>
      <c r="L6115" s="30">
        <f>IF(M6115="1000 szt.",((J6115/N6115)/1000),IF(M6115="gram",((J6115/N6115)*1000),J6115/N6115))</f>
        <v>60</v>
      </c>
      <c r="M6115" s="6" t="s">
        <v>19</v>
      </c>
      <c r="N6115" s="11">
        <v>1</v>
      </c>
      <c r="O6115" s="56" t="s">
        <v>1354</v>
      </c>
    </row>
    <row r="6116" spans="1:15" x14ac:dyDescent="0.3">
      <c r="A6116" s="9">
        <v>45956.5625</v>
      </c>
      <c r="B6116" s="2" t="s">
        <v>3</v>
      </c>
      <c r="C6116" s="2" t="s">
        <v>4</v>
      </c>
      <c r="D6116" s="2" t="s">
        <v>1709</v>
      </c>
      <c r="E6116" s="12" t="s">
        <v>103</v>
      </c>
      <c r="F6116" s="12" t="s">
        <v>1897</v>
      </c>
      <c r="G6116" s="2" t="s">
        <v>23</v>
      </c>
      <c r="H6116" s="2" t="s">
        <v>17</v>
      </c>
      <c r="I6116" s="2" t="s">
        <v>18</v>
      </c>
      <c r="J6116" s="17">
        <v>2.5</v>
      </c>
      <c r="K6116" s="3" t="s">
        <v>3625</v>
      </c>
      <c r="L6116" s="30">
        <f>IF(M6116="1000 szt.",((J6116/N6116)/1000),IF(M6116="gram",((J6116/N6116)*1000),J6116/N6116))</f>
        <v>2.5</v>
      </c>
      <c r="M6116" s="6" t="s">
        <v>19</v>
      </c>
      <c r="N6116" s="11">
        <v>1</v>
      </c>
      <c r="O6116" s="56" t="s">
        <v>1354</v>
      </c>
    </row>
    <row r="6117" spans="1:15" ht="20.399999999999999" x14ac:dyDescent="0.3">
      <c r="A6117" s="9">
        <v>45956.552083333336</v>
      </c>
      <c r="B6117" s="2" t="s">
        <v>9</v>
      </c>
      <c r="C6117" s="2" t="s">
        <v>4</v>
      </c>
      <c r="D6117" s="2" t="s">
        <v>1709</v>
      </c>
      <c r="E6117" s="12" t="s">
        <v>52</v>
      </c>
      <c r="F6117" s="12" t="s">
        <v>1695</v>
      </c>
      <c r="G6117" s="2" t="s">
        <v>16</v>
      </c>
      <c r="H6117" s="2" t="s">
        <v>17</v>
      </c>
      <c r="I6117" s="2" t="s">
        <v>18</v>
      </c>
      <c r="J6117" s="17">
        <v>2</v>
      </c>
      <c r="K6117" s="3" t="s">
        <v>3626</v>
      </c>
      <c r="L6117" s="30">
        <f>IF(M6117="1000 szt.",((J6117/N6117)/1000),IF(M6117="gram",((J6117/N6117)*1000),J6117/N6117))</f>
        <v>2</v>
      </c>
      <c r="M6117" s="6" t="s">
        <v>19</v>
      </c>
      <c r="N6117" s="11">
        <v>1</v>
      </c>
      <c r="O6117" s="56" t="s">
        <v>1354</v>
      </c>
    </row>
    <row r="6118" spans="1:15" x14ac:dyDescent="0.3">
      <c r="A6118" s="9">
        <v>45956.677083333336</v>
      </c>
      <c r="B6118" s="2" t="s">
        <v>9</v>
      </c>
      <c r="C6118" s="2" t="s">
        <v>4</v>
      </c>
      <c r="D6118" s="2" t="s">
        <v>1714</v>
      </c>
      <c r="E6118" s="12" t="s">
        <v>63</v>
      </c>
      <c r="F6118" s="12" t="s">
        <v>1696</v>
      </c>
      <c r="G6118" s="2" t="s">
        <v>16</v>
      </c>
      <c r="H6118" s="2" t="s">
        <v>64</v>
      </c>
      <c r="I6118" s="2" t="s">
        <v>1940</v>
      </c>
      <c r="J6118" s="17">
        <v>48.7</v>
      </c>
      <c r="K6118" s="3" t="s">
        <v>122</v>
      </c>
      <c r="L6118" s="30">
        <f>IF(M6118="1000 szt.",((J6118/N6118)/1000),IF(M6118="gram",((J6118/N6118)*1000),J6118/N6118))</f>
        <v>48.7</v>
      </c>
      <c r="M6118" s="6" t="s">
        <v>19</v>
      </c>
      <c r="N6118" s="11">
        <v>1</v>
      </c>
      <c r="O6118" s="56" t="s">
        <v>1354</v>
      </c>
    </row>
    <row r="6119" spans="1:15" x14ac:dyDescent="0.3">
      <c r="A6119" s="9">
        <v>45956.5625</v>
      </c>
      <c r="B6119" s="2" t="s">
        <v>27</v>
      </c>
      <c r="C6119" s="2" t="s">
        <v>32</v>
      </c>
      <c r="D6119" s="2" t="s">
        <v>1716</v>
      </c>
      <c r="E6119" s="12" t="s">
        <v>674</v>
      </c>
      <c r="G6119" s="2" t="s">
        <v>26</v>
      </c>
      <c r="H6119" s="2" t="s">
        <v>7</v>
      </c>
      <c r="I6119" s="2" t="s">
        <v>7</v>
      </c>
      <c r="J6119" s="17">
        <v>8786.9</v>
      </c>
      <c r="K6119" s="3" t="s">
        <v>1445</v>
      </c>
      <c r="L6119" s="30">
        <f>IF(M6119="1000 szt.",((J6119/N6119)/1000),IF(M6119="gram",((J6119/N6119)*1000),J6119/N6119))</f>
        <v>0.87868999999999997</v>
      </c>
      <c r="M6119" s="6" t="s">
        <v>19</v>
      </c>
      <c r="N6119" s="11">
        <v>10000</v>
      </c>
      <c r="O6119" s="56" t="s">
        <v>1354</v>
      </c>
    </row>
    <row r="6120" spans="1:15" x14ac:dyDescent="0.3">
      <c r="A6120" s="9">
        <v>45956.642361111109</v>
      </c>
      <c r="B6120" s="2" t="s">
        <v>3</v>
      </c>
      <c r="C6120" s="2" t="s">
        <v>4</v>
      </c>
      <c r="D6120" s="2" t="s">
        <v>1708</v>
      </c>
      <c r="E6120" s="12" t="s">
        <v>25</v>
      </c>
      <c r="F6120" s="12" t="s">
        <v>1901</v>
      </c>
      <c r="G6120" s="2" t="s">
        <v>26</v>
      </c>
      <c r="H6120" s="2" t="s">
        <v>7</v>
      </c>
      <c r="I6120" s="2" t="s">
        <v>7</v>
      </c>
      <c r="J6120" s="17">
        <v>2108.86</v>
      </c>
      <c r="L6120" s="30">
        <f>IF(M6120="1000 szt.",((J6120/N6120)/1000),IF(M6120="gram",((J6120/N6120)*1000),J6120/N6120))</f>
        <v>0.87869166666666676</v>
      </c>
      <c r="M6120" s="6" t="s">
        <v>19</v>
      </c>
      <c r="N6120" s="11">
        <v>2400</v>
      </c>
      <c r="O6120" s="56" t="s">
        <v>1164</v>
      </c>
    </row>
    <row r="6121" spans="1:15" x14ac:dyDescent="0.3">
      <c r="A6121" s="9">
        <v>45950.395833333336</v>
      </c>
      <c r="B6121" s="2" t="s">
        <v>27</v>
      </c>
      <c r="C6121" s="2" t="s">
        <v>28</v>
      </c>
      <c r="D6121" s="2" t="s">
        <v>1708</v>
      </c>
      <c r="E6121" s="12" t="s">
        <v>66</v>
      </c>
      <c r="G6121" s="2" t="s">
        <v>27</v>
      </c>
      <c r="H6121" s="2" t="s">
        <v>37</v>
      </c>
      <c r="I6121" s="2" t="s">
        <v>312</v>
      </c>
      <c r="J6121" s="17">
        <v>39000</v>
      </c>
      <c r="K6121" s="3" t="s">
        <v>3627</v>
      </c>
      <c r="L6121" s="30">
        <f>IF(M6121="1000 szt.",((J6121/N6121)/1000),IF(M6121="gram",((J6121/N6121)*1000),J6121/N6121))</f>
        <v>39000</v>
      </c>
      <c r="M6121" s="6" t="s">
        <v>19</v>
      </c>
      <c r="N6121" s="11">
        <v>1</v>
      </c>
      <c r="O6121" s="56" t="s">
        <v>1166</v>
      </c>
    </row>
    <row r="6122" spans="1:15" x14ac:dyDescent="0.3">
      <c r="A6122" s="9">
        <v>45957.677083333336</v>
      </c>
      <c r="B6122" s="2" t="s">
        <v>3</v>
      </c>
      <c r="C6122" s="2" t="s">
        <v>4</v>
      </c>
      <c r="D6122" s="2" t="s">
        <v>1709</v>
      </c>
      <c r="E6122" s="12" t="s">
        <v>103</v>
      </c>
      <c r="F6122" s="12" t="s">
        <v>1897</v>
      </c>
      <c r="G6122" s="2" t="s">
        <v>23</v>
      </c>
      <c r="H6122" s="2" t="s">
        <v>17</v>
      </c>
      <c r="I6122" s="2" t="s">
        <v>18</v>
      </c>
      <c r="J6122" s="17">
        <v>2.5</v>
      </c>
      <c r="K6122" s="3" t="s">
        <v>3628</v>
      </c>
      <c r="L6122" s="30">
        <f>IF(M6122="1000 szt.",((J6122/N6122)/1000),IF(M6122="gram",((J6122/N6122)*1000),J6122/N6122))</f>
        <v>2.5</v>
      </c>
      <c r="M6122" s="6" t="s">
        <v>19</v>
      </c>
      <c r="N6122" s="11">
        <v>1</v>
      </c>
      <c r="O6122" s="56" t="s">
        <v>1354</v>
      </c>
    </row>
    <row r="6123" spans="1:15" x14ac:dyDescent="0.3">
      <c r="A6123" s="9">
        <v>45957.583333333336</v>
      </c>
      <c r="B6123" s="2" t="s">
        <v>3</v>
      </c>
      <c r="C6123" s="2" t="s">
        <v>4</v>
      </c>
      <c r="D6123" s="2" t="s">
        <v>1708</v>
      </c>
      <c r="E6123" s="12" t="s">
        <v>58</v>
      </c>
      <c r="F6123" s="12" t="s">
        <v>1895</v>
      </c>
      <c r="G6123" s="2" t="s">
        <v>23</v>
      </c>
      <c r="H6123" s="2" t="s">
        <v>7</v>
      </c>
      <c r="I6123" s="2" t="s">
        <v>7</v>
      </c>
      <c r="J6123" s="17">
        <v>140.59</v>
      </c>
      <c r="K6123" s="3" t="s">
        <v>3629</v>
      </c>
      <c r="L6123" s="30">
        <f>IF(M6123="1000 szt.",((J6123/N6123)/1000),IF(M6123="gram",((J6123/N6123)*1000),J6123/N6123))</f>
        <v>0.87868750000000007</v>
      </c>
      <c r="M6123" s="6" t="s">
        <v>19</v>
      </c>
      <c r="N6123" s="11">
        <v>160</v>
      </c>
      <c r="O6123" s="56" t="s">
        <v>1354</v>
      </c>
    </row>
    <row r="6124" spans="1:15" x14ac:dyDescent="0.3">
      <c r="A6124" s="9">
        <v>45958.375</v>
      </c>
      <c r="B6124" s="2" t="s">
        <v>27</v>
      </c>
      <c r="C6124" s="2" t="s">
        <v>28</v>
      </c>
      <c r="D6124" s="2" t="s">
        <v>1714</v>
      </c>
      <c r="E6124" s="12" t="s">
        <v>40</v>
      </c>
      <c r="G6124" s="2" t="s">
        <v>27</v>
      </c>
      <c r="H6124" s="2" t="s">
        <v>7</v>
      </c>
      <c r="I6124" s="2" t="s">
        <v>7</v>
      </c>
      <c r="J6124" s="17">
        <v>14199.63</v>
      </c>
      <c r="L6124" s="30">
        <f>IF(M6124="1000 szt.",((J6124/N6124)/1000),IF(M6124="gram",((J6124/N6124)*1000),J6124/N6124))</f>
        <v>0.87868997524752468</v>
      </c>
      <c r="M6124" s="6" t="s">
        <v>19</v>
      </c>
      <c r="N6124" s="11">
        <v>16160</v>
      </c>
      <c r="O6124" s="56" t="s">
        <v>1354</v>
      </c>
    </row>
    <row r="6125" spans="1:15" x14ac:dyDescent="0.3">
      <c r="A6125" s="9">
        <v>45956.836805555555</v>
      </c>
      <c r="B6125" s="2" t="s">
        <v>27</v>
      </c>
      <c r="C6125" s="2" t="s">
        <v>28</v>
      </c>
      <c r="D6125" s="2" t="s">
        <v>1708</v>
      </c>
      <c r="E6125" s="12" t="s">
        <v>25</v>
      </c>
      <c r="G6125" s="2" t="s">
        <v>27</v>
      </c>
      <c r="H6125" s="2" t="s">
        <v>37</v>
      </c>
      <c r="I6125" s="2" t="s">
        <v>38</v>
      </c>
      <c r="J6125" s="17">
        <v>25000</v>
      </c>
      <c r="K6125" s="3" t="s">
        <v>3630</v>
      </c>
      <c r="L6125" s="30">
        <f>IF(M6125="1000 szt.",((J6125/N6125)/1000),IF(M6125="gram",((J6125/N6125)*1000),J6125/N6125))</f>
        <v>25000</v>
      </c>
      <c r="M6125" s="6" t="s">
        <v>19</v>
      </c>
      <c r="N6125" s="11">
        <v>1</v>
      </c>
      <c r="O6125" s="56" t="s">
        <v>1165</v>
      </c>
    </row>
    <row r="6126" spans="1:15" x14ac:dyDescent="0.3">
      <c r="A6126" s="9">
        <v>45956.836805555555</v>
      </c>
      <c r="B6126" s="2" t="s">
        <v>27</v>
      </c>
      <c r="C6126" s="2" t="s">
        <v>28</v>
      </c>
      <c r="D6126" s="2" t="s">
        <v>1708</v>
      </c>
      <c r="E6126" s="12" t="s">
        <v>25</v>
      </c>
      <c r="G6126" s="2" t="s">
        <v>27</v>
      </c>
      <c r="H6126" s="2" t="s">
        <v>37</v>
      </c>
      <c r="I6126" s="2" t="s">
        <v>38</v>
      </c>
      <c r="J6126" s="17">
        <v>35000</v>
      </c>
      <c r="K6126" s="3" t="s">
        <v>3631</v>
      </c>
      <c r="L6126" s="30">
        <f>IF(M6126="1000 szt.",((J6126/N6126)/1000),IF(M6126="gram",((J6126/N6126)*1000),J6126/N6126))</f>
        <v>35000</v>
      </c>
      <c r="M6126" s="6" t="s">
        <v>19</v>
      </c>
      <c r="N6126" s="11">
        <v>1</v>
      </c>
      <c r="O6126" s="56" t="s">
        <v>1165</v>
      </c>
    </row>
    <row r="6127" spans="1:15" x14ac:dyDescent="0.3">
      <c r="A6127" s="9">
        <v>45956.836805555555</v>
      </c>
      <c r="B6127" s="2" t="s">
        <v>27</v>
      </c>
      <c r="C6127" s="2" t="s">
        <v>28</v>
      </c>
      <c r="D6127" s="2" t="s">
        <v>1708</v>
      </c>
      <c r="E6127" s="12" t="s">
        <v>25</v>
      </c>
      <c r="G6127" s="2" t="s">
        <v>27</v>
      </c>
      <c r="H6127" s="2" t="s">
        <v>37</v>
      </c>
      <c r="I6127" s="2" t="s">
        <v>1942</v>
      </c>
      <c r="J6127" s="17">
        <v>20000</v>
      </c>
      <c r="K6127" s="3" t="s">
        <v>3632</v>
      </c>
      <c r="L6127" s="30">
        <f>IF(M6127="1000 szt.",((J6127/N6127)/1000),IF(M6127="gram",((J6127/N6127)*1000),J6127/N6127))</f>
        <v>20000</v>
      </c>
      <c r="M6127" s="6" t="s">
        <v>19</v>
      </c>
      <c r="N6127" s="11">
        <v>1</v>
      </c>
      <c r="O6127" s="56" t="s">
        <v>1165</v>
      </c>
    </row>
    <row r="6128" spans="1:15" x14ac:dyDescent="0.3">
      <c r="A6128" s="9">
        <v>45956.836805555555</v>
      </c>
      <c r="B6128" s="2" t="s">
        <v>27</v>
      </c>
      <c r="C6128" s="2" t="s">
        <v>28</v>
      </c>
      <c r="D6128" s="2" t="s">
        <v>1708</v>
      </c>
      <c r="E6128" s="12" t="s">
        <v>25</v>
      </c>
      <c r="G6128" s="2" t="s">
        <v>27</v>
      </c>
      <c r="H6128" s="2" t="s">
        <v>37</v>
      </c>
      <c r="I6128" s="2" t="s">
        <v>38</v>
      </c>
      <c r="J6128" s="17">
        <v>40000</v>
      </c>
      <c r="K6128" s="3" t="s">
        <v>3633</v>
      </c>
      <c r="L6128" s="30">
        <f>IF(M6128="1000 szt.",((J6128/N6128)/1000),IF(M6128="gram",((J6128/N6128)*1000),J6128/N6128))</f>
        <v>40000</v>
      </c>
      <c r="M6128" s="6" t="s">
        <v>19</v>
      </c>
      <c r="N6128" s="11">
        <v>1</v>
      </c>
      <c r="O6128" s="56" t="s">
        <v>1165</v>
      </c>
    </row>
    <row r="6129" spans="1:15" x14ac:dyDescent="0.3">
      <c r="A6129" s="9">
        <v>45956.836805555555</v>
      </c>
      <c r="B6129" s="2" t="s">
        <v>27</v>
      </c>
      <c r="C6129" s="2" t="s">
        <v>28</v>
      </c>
      <c r="D6129" s="2" t="s">
        <v>1708</v>
      </c>
      <c r="E6129" s="12" t="s">
        <v>25</v>
      </c>
      <c r="G6129" s="2" t="s">
        <v>27</v>
      </c>
      <c r="H6129" s="2" t="s">
        <v>37</v>
      </c>
      <c r="I6129" s="2" t="s">
        <v>38</v>
      </c>
      <c r="J6129" s="17">
        <v>10000</v>
      </c>
      <c r="K6129" s="3" t="s">
        <v>2198</v>
      </c>
      <c r="L6129" s="30">
        <f>IF(M6129="1000 szt.",((J6129/N6129)/1000),IF(M6129="gram",((J6129/N6129)*1000),J6129/N6129))</f>
        <v>10000</v>
      </c>
      <c r="M6129" s="6" t="s">
        <v>19</v>
      </c>
      <c r="N6129" s="11">
        <v>1</v>
      </c>
      <c r="O6129" s="56" t="s">
        <v>1165</v>
      </c>
    </row>
    <row r="6130" spans="1:15" x14ac:dyDescent="0.3">
      <c r="A6130" s="9">
        <v>45956.836805555555</v>
      </c>
      <c r="B6130" s="2" t="s">
        <v>27</v>
      </c>
      <c r="C6130" s="2" t="s">
        <v>28</v>
      </c>
      <c r="D6130" s="2" t="s">
        <v>1708</v>
      </c>
      <c r="E6130" s="12" t="s">
        <v>25</v>
      </c>
      <c r="G6130" s="2" t="s">
        <v>27</v>
      </c>
      <c r="H6130" s="2" t="s">
        <v>37</v>
      </c>
      <c r="I6130" s="2" t="s">
        <v>38</v>
      </c>
      <c r="J6130" s="17">
        <v>15000</v>
      </c>
      <c r="K6130" s="3" t="s">
        <v>1145</v>
      </c>
      <c r="L6130" s="30">
        <f>IF(M6130="1000 szt.",((J6130/N6130)/1000),IF(M6130="gram",((J6130/N6130)*1000),J6130/N6130))</f>
        <v>15000</v>
      </c>
      <c r="M6130" s="6" t="s">
        <v>19</v>
      </c>
      <c r="N6130" s="11">
        <v>1</v>
      </c>
      <c r="O6130" s="56" t="s">
        <v>1165</v>
      </c>
    </row>
    <row r="6131" spans="1:15" x14ac:dyDescent="0.3">
      <c r="A6131" s="9">
        <v>45956.836805555555</v>
      </c>
      <c r="B6131" s="2" t="s">
        <v>27</v>
      </c>
      <c r="C6131" s="2" t="s">
        <v>28</v>
      </c>
      <c r="D6131" s="2" t="s">
        <v>1708</v>
      </c>
      <c r="E6131" s="12" t="s">
        <v>25</v>
      </c>
      <c r="G6131" s="2" t="s">
        <v>27</v>
      </c>
      <c r="H6131" s="2" t="s">
        <v>10</v>
      </c>
      <c r="I6131" s="2" t="s">
        <v>11</v>
      </c>
      <c r="J6131" s="17">
        <v>55.2</v>
      </c>
      <c r="K6131" s="3" t="s">
        <v>130</v>
      </c>
      <c r="L6131" s="30">
        <f>IF(M6131="1000 szt.",((J6131/N6131)/1000),IF(M6131="gram",((J6131/N6131)*1000),J6131/N6131))</f>
        <v>60000</v>
      </c>
      <c r="M6131" s="6" t="s">
        <v>31</v>
      </c>
      <c r="N6131" s="11">
        <v>9.2000000000000003E-4</v>
      </c>
      <c r="O6131" s="56" t="s">
        <v>1165</v>
      </c>
    </row>
    <row r="6132" spans="1:15" x14ac:dyDescent="0.3">
      <c r="A6132" s="9">
        <v>45956.836805555555</v>
      </c>
      <c r="B6132" s="2" t="s">
        <v>27</v>
      </c>
      <c r="C6132" s="2" t="s">
        <v>28</v>
      </c>
      <c r="D6132" s="2" t="s">
        <v>1708</v>
      </c>
      <c r="E6132" s="12" t="s">
        <v>25</v>
      </c>
      <c r="G6132" s="2" t="s">
        <v>27</v>
      </c>
      <c r="H6132" s="2" t="s">
        <v>10</v>
      </c>
      <c r="I6132" s="2" t="s">
        <v>11</v>
      </c>
      <c r="J6132" s="17">
        <v>80</v>
      </c>
      <c r="K6132" s="3" t="s">
        <v>390</v>
      </c>
      <c r="L6132" s="30">
        <f>IF(M6132="1000 szt.",((J6132/N6132)/1000),IF(M6132="gram",((J6132/N6132)*1000),J6132/N6132))</f>
        <v>80000</v>
      </c>
      <c r="M6132" s="6" t="s">
        <v>31</v>
      </c>
      <c r="N6132" s="11">
        <v>1E-3</v>
      </c>
      <c r="O6132" s="56" t="s">
        <v>1165</v>
      </c>
    </row>
    <row r="6133" spans="1:15" x14ac:dyDescent="0.3">
      <c r="A6133" s="9">
        <v>45956.836805555555</v>
      </c>
      <c r="B6133" s="2" t="s">
        <v>27</v>
      </c>
      <c r="C6133" s="2" t="s">
        <v>28</v>
      </c>
      <c r="D6133" s="2" t="s">
        <v>1708</v>
      </c>
      <c r="E6133" s="12" t="s">
        <v>25</v>
      </c>
      <c r="G6133" s="2" t="s">
        <v>27</v>
      </c>
      <c r="H6133" s="2" t="s">
        <v>11</v>
      </c>
      <c r="I6133" s="2" t="s">
        <v>126</v>
      </c>
      <c r="J6133" s="17">
        <v>6000</v>
      </c>
      <c r="K6133" s="3" t="s">
        <v>3634</v>
      </c>
      <c r="L6133" s="30">
        <f>IF(M6133="1000 szt.",((J6133/N6133)/1000),IF(M6133="gram",((J6133/N6133)*1000),J6133/N6133))</f>
        <v>6000</v>
      </c>
      <c r="M6133" s="6" t="s">
        <v>19</v>
      </c>
      <c r="N6133" s="11">
        <v>1</v>
      </c>
      <c r="O6133" s="56" t="s">
        <v>1165</v>
      </c>
    </row>
    <row r="6134" spans="1:15" x14ac:dyDescent="0.3">
      <c r="A6134" s="9">
        <v>45956.836805555555</v>
      </c>
      <c r="B6134" s="2" t="s">
        <v>27</v>
      </c>
      <c r="C6134" s="2" t="s">
        <v>28</v>
      </c>
      <c r="D6134" s="2" t="s">
        <v>1708</v>
      </c>
      <c r="E6134" s="12" t="s">
        <v>25</v>
      </c>
      <c r="G6134" s="2" t="s">
        <v>27</v>
      </c>
      <c r="H6134" s="2" t="s">
        <v>11</v>
      </c>
      <c r="I6134" s="2" t="s">
        <v>126</v>
      </c>
      <c r="J6134" s="17">
        <v>500</v>
      </c>
      <c r="K6134" s="3" t="s">
        <v>3635</v>
      </c>
      <c r="L6134" s="30">
        <f>IF(M6134="1000 szt.",((J6134/N6134)/1000),IF(M6134="gram",((J6134/N6134)*1000),J6134/N6134))</f>
        <v>500</v>
      </c>
      <c r="M6134" s="6" t="s">
        <v>19</v>
      </c>
      <c r="N6134" s="11">
        <v>1</v>
      </c>
      <c r="O6134" s="56" t="s">
        <v>1165</v>
      </c>
    </row>
    <row r="6135" spans="1:15" x14ac:dyDescent="0.3">
      <c r="A6135" s="9">
        <v>45956.836805555555</v>
      </c>
      <c r="B6135" s="2" t="s">
        <v>27</v>
      </c>
      <c r="C6135" s="2" t="s">
        <v>28</v>
      </c>
      <c r="D6135" s="2" t="s">
        <v>1708</v>
      </c>
      <c r="E6135" s="12" t="s">
        <v>25</v>
      </c>
      <c r="G6135" s="2" t="s">
        <v>27</v>
      </c>
      <c r="H6135" s="2" t="s">
        <v>37</v>
      </c>
      <c r="I6135" s="2" t="s">
        <v>38</v>
      </c>
      <c r="J6135" s="17">
        <v>250000</v>
      </c>
      <c r="K6135" s="3" t="s">
        <v>268</v>
      </c>
      <c r="L6135" s="30">
        <f>IF(M6135="1000 szt.",((J6135/N6135)/1000),IF(M6135="gram",((J6135/N6135)*1000),J6135/N6135))</f>
        <v>250000</v>
      </c>
      <c r="M6135" s="6" t="s">
        <v>19</v>
      </c>
      <c r="N6135" s="11">
        <v>1</v>
      </c>
      <c r="O6135" s="56" t="s">
        <v>1165</v>
      </c>
    </row>
    <row r="6136" spans="1:15" x14ac:dyDescent="0.3">
      <c r="A6136" s="9">
        <v>45956.836805555555</v>
      </c>
      <c r="B6136" s="2" t="s">
        <v>27</v>
      </c>
      <c r="C6136" s="2" t="s">
        <v>28</v>
      </c>
      <c r="D6136" s="2" t="s">
        <v>1708</v>
      </c>
      <c r="E6136" s="12" t="s">
        <v>25</v>
      </c>
      <c r="G6136" s="2" t="s">
        <v>27</v>
      </c>
      <c r="H6136" s="2" t="s">
        <v>37</v>
      </c>
      <c r="I6136" s="2" t="s">
        <v>38</v>
      </c>
      <c r="J6136" s="17">
        <v>450000</v>
      </c>
      <c r="K6136" s="3" t="s">
        <v>3636</v>
      </c>
      <c r="L6136" s="30">
        <f>IF(M6136="1000 szt.",((J6136/N6136)/1000),IF(M6136="gram",((J6136/N6136)*1000),J6136/N6136))</f>
        <v>450000</v>
      </c>
      <c r="M6136" s="6" t="s">
        <v>19</v>
      </c>
      <c r="N6136" s="11">
        <v>1</v>
      </c>
      <c r="O6136" s="56" t="s">
        <v>1165</v>
      </c>
    </row>
    <row r="6137" spans="1:15" x14ac:dyDescent="0.3">
      <c r="A6137" s="9">
        <v>45956.836805555555</v>
      </c>
      <c r="B6137" s="2" t="s">
        <v>27</v>
      </c>
      <c r="C6137" s="2" t="s">
        <v>28</v>
      </c>
      <c r="D6137" s="2" t="s">
        <v>1708</v>
      </c>
      <c r="E6137" s="12" t="s">
        <v>25</v>
      </c>
      <c r="G6137" s="2" t="s">
        <v>27</v>
      </c>
      <c r="H6137" s="2" t="s">
        <v>37</v>
      </c>
      <c r="I6137" s="2" t="s">
        <v>38</v>
      </c>
      <c r="J6137" s="17">
        <v>300000</v>
      </c>
      <c r="K6137" s="3" t="s">
        <v>3637</v>
      </c>
      <c r="L6137" s="30">
        <f>IF(M6137="1000 szt.",((J6137/N6137)/1000),IF(M6137="gram",((J6137/N6137)*1000),J6137/N6137))</f>
        <v>300000</v>
      </c>
      <c r="M6137" s="6" t="s">
        <v>19</v>
      </c>
      <c r="N6137" s="11">
        <v>1</v>
      </c>
      <c r="O6137" s="56" t="s">
        <v>1165</v>
      </c>
    </row>
    <row r="6138" spans="1:15" x14ac:dyDescent="0.3">
      <c r="A6138" s="9">
        <v>45956.836805555555</v>
      </c>
      <c r="B6138" s="2" t="s">
        <v>27</v>
      </c>
      <c r="C6138" s="2" t="s">
        <v>28</v>
      </c>
      <c r="D6138" s="2" t="s">
        <v>1708</v>
      </c>
      <c r="E6138" s="12" t="s">
        <v>25</v>
      </c>
      <c r="G6138" s="2" t="s">
        <v>27</v>
      </c>
      <c r="H6138" s="2" t="s">
        <v>37</v>
      </c>
      <c r="I6138" s="2" t="s">
        <v>38</v>
      </c>
      <c r="J6138" s="17">
        <v>180000</v>
      </c>
      <c r="K6138" s="3" t="s">
        <v>3638</v>
      </c>
      <c r="L6138" s="30">
        <f>IF(M6138="1000 szt.",((J6138/N6138)/1000),IF(M6138="gram",((J6138/N6138)*1000),J6138/N6138))</f>
        <v>180000</v>
      </c>
      <c r="M6138" s="6" t="s">
        <v>19</v>
      </c>
      <c r="N6138" s="11">
        <v>1</v>
      </c>
      <c r="O6138" s="56" t="s">
        <v>1165</v>
      </c>
    </row>
    <row r="6139" spans="1:15" x14ac:dyDescent="0.3">
      <c r="A6139" s="9">
        <v>45956.836805555555</v>
      </c>
      <c r="B6139" s="2" t="s">
        <v>27</v>
      </c>
      <c r="C6139" s="2" t="s">
        <v>28</v>
      </c>
      <c r="D6139" s="2" t="s">
        <v>1708</v>
      </c>
      <c r="E6139" s="12" t="s">
        <v>25</v>
      </c>
      <c r="G6139" s="2" t="s">
        <v>27</v>
      </c>
      <c r="H6139" s="2" t="s">
        <v>37</v>
      </c>
      <c r="I6139" s="2" t="s">
        <v>38</v>
      </c>
      <c r="J6139" s="17">
        <v>540000</v>
      </c>
      <c r="K6139" s="3" t="s">
        <v>895</v>
      </c>
      <c r="L6139" s="30">
        <f>IF(M6139="1000 szt.",((J6139/N6139)/1000),IF(M6139="gram",((J6139/N6139)*1000),J6139/N6139))</f>
        <v>270000</v>
      </c>
      <c r="M6139" s="6" t="s">
        <v>19</v>
      </c>
      <c r="N6139" s="11">
        <v>2</v>
      </c>
      <c r="O6139" s="56" t="s">
        <v>1165</v>
      </c>
    </row>
    <row r="6140" spans="1:15" x14ac:dyDescent="0.3">
      <c r="A6140" s="9">
        <v>45956.836805555555</v>
      </c>
      <c r="B6140" s="2" t="s">
        <v>27</v>
      </c>
      <c r="C6140" s="2" t="s">
        <v>28</v>
      </c>
      <c r="D6140" s="2" t="s">
        <v>1708</v>
      </c>
      <c r="E6140" s="12" t="s">
        <v>25</v>
      </c>
      <c r="G6140" s="2" t="s">
        <v>27</v>
      </c>
      <c r="H6140" s="2" t="s">
        <v>37</v>
      </c>
      <c r="I6140" s="2" t="s">
        <v>38</v>
      </c>
      <c r="J6140" s="17">
        <v>150000</v>
      </c>
      <c r="K6140" s="3" t="s">
        <v>268</v>
      </c>
      <c r="L6140" s="30">
        <f>IF(M6140="1000 szt.",((J6140/N6140)/1000),IF(M6140="gram",((J6140/N6140)*1000),J6140/N6140))</f>
        <v>150000</v>
      </c>
      <c r="M6140" s="6" t="s">
        <v>19</v>
      </c>
      <c r="N6140" s="11">
        <v>1</v>
      </c>
      <c r="O6140" s="56" t="s">
        <v>1165</v>
      </c>
    </row>
    <row r="6141" spans="1:15" x14ac:dyDescent="0.3">
      <c r="A6141" s="9">
        <v>45956.836805555555</v>
      </c>
      <c r="B6141" s="2" t="s">
        <v>27</v>
      </c>
      <c r="C6141" s="2" t="s">
        <v>28</v>
      </c>
      <c r="D6141" s="2" t="s">
        <v>1708</v>
      </c>
      <c r="E6141" s="12" t="s">
        <v>25</v>
      </c>
      <c r="G6141" s="2" t="s">
        <v>27</v>
      </c>
      <c r="H6141" s="2" t="s">
        <v>37</v>
      </c>
      <c r="I6141" s="2" t="s">
        <v>38</v>
      </c>
      <c r="J6141" s="17">
        <v>150000</v>
      </c>
      <c r="K6141" s="3" t="s">
        <v>3639</v>
      </c>
      <c r="L6141" s="30">
        <f>IF(M6141="1000 szt.",((J6141/N6141)/1000),IF(M6141="gram",((J6141/N6141)*1000),J6141/N6141))</f>
        <v>150000</v>
      </c>
      <c r="M6141" s="6" t="s">
        <v>19</v>
      </c>
      <c r="N6141" s="11">
        <v>1</v>
      </c>
      <c r="O6141" s="56" t="s">
        <v>1165</v>
      </c>
    </row>
    <row r="6142" spans="1:15" x14ac:dyDescent="0.3">
      <c r="A6142" s="9">
        <v>45956.836805555555</v>
      </c>
      <c r="B6142" s="2" t="s">
        <v>27</v>
      </c>
      <c r="C6142" s="2" t="s">
        <v>28</v>
      </c>
      <c r="D6142" s="2" t="s">
        <v>1708</v>
      </c>
      <c r="E6142" s="12" t="s">
        <v>25</v>
      </c>
      <c r="G6142" s="2" t="s">
        <v>27</v>
      </c>
      <c r="H6142" s="2" t="s">
        <v>37</v>
      </c>
      <c r="I6142" s="2" t="s">
        <v>38</v>
      </c>
      <c r="J6142" s="17">
        <v>250000</v>
      </c>
      <c r="K6142" s="3" t="s">
        <v>3640</v>
      </c>
      <c r="L6142" s="30">
        <f>IF(M6142="1000 szt.",((J6142/N6142)/1000),IF(M6142="gram",((J6142/N6142)*1000),J6142/N6142))</f>
        <v>250000</v>
      </c>
      <c r="M6142" s="6" t="s">
        <v>19</v>
      </c>
      <c r="N6142" s="11">
        <v>1</v>
      </c>
      <c r="O6142" s="56" t="s">
        <v>1165</v>
      </c>
    </row>
    <row r="6143" spans="1:15" x14ac:dyDescent="0.3">
      <c r="A6143" s="9">
        <v>45956.836805555555</v>
      </c>
      <c r="B6143" s="2" t="s">
        <v>27</v>
      </c>
      <c r="C6143" s="2" t="s">
        <v>28</v>
      </c>
      <c r="D6143" s="2" t="s">
        <v>1708</v>
      </c>
      <c r="E6143" s="12" t="s">
        <v>25</v>
      </c>
      <c r="G6143" s="2" t="s">
        <v>27</v>
      </c>
      <c r="H6143" s="2" t="s">
        <v>37</v>
      </c>
      <c r="I6143" s="2" t="s">
        <v>38</v>
      </c>
      <c r="J6143" s="17">
        <v>120000</v>
      </c>
      <c r="K6143" s="3" t="s">
        <v>3513</v>
      </c>
      <c r="L6143" s="30">
        <f>IF(M6143="1000 szt.",((J6143/N6143)/1000),IF(M6143="gram",((J6143/N6143)*1000),J6143/N6143))</f>
        <v>120000</v>
      </c>
      <c r="M6143" s="6" t="s">
        <v>19</v>
      </c>
      <c r="N6143" s="11">
        <v>1</v>
      </c>
      <c r="O6143" s="56" t="s">
        <v>1165</v>
      </c>
    </row>
    <row r="6144" spans="1:15" x14ac:dyDescent="0.3">
      <c r="A6144" s="9">
        <v>45958.25</v>
      </c>
      <c r="B6144" s="2" t="s">
        <v>27</v>
      </c>
      <c r="C6144" s="2" t="s">
        <v>32</v>
      </c>
      <c r="D6144" s="2" t="s">
        <v>1708</v>
      </c>
      <c r="E6144" s="12" t="s">
        <v>71</v>
      </c>
      <c r="G6144" s="2" t="s">
        <v>23</v>
      </c>
      <c r="H6144" s="2" t="s">
        <v>10</v>
      </c>
      <c r="I6144" s="2" t="s">
        <v>219</v>
      </c>
      <c r="L6144" s="30">
        <f>IF(M6144="1000 szt.",((J6144/N6144)/1000),IF(M6144="gram",((J6144/N6144)*1000),J6144/N6144))</f>
        <v>0</v>
      </c>
      <c r="M6144" s="6" t="s">
        <v>31</v>
      </c>
      <c r="N6144" s="11">
        <v>0.42636000000000002</v>
      </c>
      <c r="O6144" s="56" t="s">
        <v>1166</v>
      </c>
    </row>
    <row r="6145" spans="1:15" x14ac:dyDescent="0.3">
      <c r="A6145" s="9">
        <v>45958.25</v>
      </c>
      <c r="B6145" s="2" t="s">
        <v>27</v>
      </c>
      <c r="C6145" s="2" t="s">
        <v>32</v>
      </c>
      <c r="D6145" s="2" t="s">
        <v>1708</v>
      </c>
      <c r="E6145" s="12" t="s">
        <v>71</v>
      </c>
      <c r="G6145" s="2" t="s">
        <v>23</v>
      </c>
      <c r="H6145" s="2" t="s">
        <v>10</v>
      </c>
      <c r="I6145" s="2" t="s">
        <v>11</v>
      </c>
      <c r="K6145" s="3" t="s">
        <v>2259</v>
      </c>
      <c r="L6145" s="30">
        <f>IF(M6145="1000 szt.",((J6145/N6145)/1000),IF(M6145="gram",((J6145/N6145)*1000),J6145/N6145))</f>
        <v>0</v>
      </c>
      <c r="M6145" s="6" t="s">
        <v>31</v>
      </c>
      <c r="N6145" s="11">
        <v>3.2030000000000003E-2</v>
      </c>
      <c r="O6145" s="56" t="s">
        <v>1166</v>
      </c>
    </row>
    <row r="6146" spans="1:15" x14ac:dyDescent="0.3">
      <c r="A6146" s="9">
        <v>45958.25</v>
      </c>
      <c r="B6146" s="2" t="s">
        <v>27</v>
      </c>
      <c r="C6146" s="2" t="s">
        <v>32</v>
      </c>
      <c r="D6146" s="2" t="s">
        <v>1708</v>
      </c>
      <c r="E6146" s="12" t="s">
        <v>71</v>
      </c>
      <c r="G6146" s="2" t="s">
        <v>23</v>
      </c>
      <c r="H6146" s="2" t="s">
        <v>10</v>
      </c>
      <c r="I6146" s="2" t="s">
        <v>35</v>
      </c>
      <c r="L6146" s="30">
        <f>IF(M6146="1000 szt.",((J6146/N6146)/1000),IF(M6146="gram",((J6146/N6146)*1000),J6146/N6146))</f>
        <v>0</v>
      </c>
      <c r="M6146" s="6" t="s">
        <v>31</v>
      </c>
      <c r="N6146" s="11">
        <v>2.8199999999999999E-2</v>
      </c>
      <c r="O6146" s="56" t="s">
        <v>1166</v>
      </c>
    </row>
    <row r="6147" spans="1:15" x14ac:dyDescent="0.3">
      <c r="A6147" s="9">
        <v>45958.25</v>
      </c>
      <c r="B6147" s="2" t="s">
        <v>27</v>
      </c>
      <c r="C6147" s="2" t="s">
        <v>28</v>
      </c>
      <c r="D6147" s="2" t="s">
        <v>1712</v>
      </c>
      <c r="E6147" s="12" t="s">
        <v>77</v>
      </c>
      <c r="G6147" s="2" t="s">
        <v>27</v>
      </c>
      <c r="H6147" s="2" t="s">
        <v>10</v>
      </c>
      <c r="I6147" s="2" t="s">
        <v>35</v>
      </c>
      <c r="J6147" s="17">
        <v>455</v>
      </c>
      <c r="L6147" s="30">
        <f>IF(M6147="1000 szt.",((J6147/N6147)/1000),IF(M6147="gram",((J6147/N6147)*1000),J6147/N6147))</f>
        <v>50000</v>
      </c>
      <c r="M6147" s="6" t="s">
        <v>31</v>
      </c>
      <c r="N6147" s="11">
        <v>9.1000000000000004E-3</v>
      </c>
      <c r="O6147" s="56" t="s">
        <v>1354</v>
      </c>
    </row>
    <row r="6148" spans="1:15" x14ac:dyDescent="0.3">
      <c r="A6148" s="9">
        <v>45958.590277777781</v>
      </c>
      <c r="B6148" s="2" t="s">
        <v>9</v>
      </c>
      <c r="C6148" s="2" t="s">
        <v>4</v>
      </c>
      <c r="D6148" s="2" t="s">
        <v>1710</v>
      </c>
      <c r="E6148" s="12" t="s">
        <v>167</v>
      </c>
      <c r="F6148" s="12" t="s">
        <v>1694</v>
      </c>
      <c r="G6148" s="2" t="s">
        <v>16</v>
      </c>
      <c r="H6148" s="2" t="s">
        <v>64</v>
      </c>
      <c r="I6148" s="2" t="s">
        <v>1940</v>
      </c>
      <c r="J6148" s="17">
        <v>70</v>
      </c>
      <c r="K6148" s="3" t="s">
        <v>1274</v>
      </c>
      <c r="L6148" s="30">
        <f>IF(M6148="1000 szt.",((J6148/N6148)/1000),IF(M6148="gram",((J6148/N6148)*1000),J6148/N6148))</f>
        <v>70</v>
      </c>
      <c r="M6148" s="6" t="s">
        <v>19</v>
      </c>
      <c r="N6148" s="11">
        <v>1</v>
      </c>
      <c r="O6148" s="56" t="s">
        <v>1354</v>
      </c>
    </row>
    <row r="6149" spans="1:15" x14ac:dyDescent="0.3">
      <c r="A6149" s="9">
        <v>45958.666666666664</v>
      </c>
      <c r="B6149" s="2" t="s">
        <v>27</v>
      </c>
      <c r="C6149" s="2" t="s">
        <v>32</v>
      </c>
      <c r="D6149" s="2" t="s">
        <v>1714</v>
      </c>
      <c r="E6149" s="12" t="s">
        <v>212</v>
      </c>
      <c r="G6149" s="2" t="s">
        <v>34</v>
      </c>
      <c r="H6149" s="2" t="s">
        <v>10</v>
      </c>
      <c r="I6149" s="2" t="s">
        <v>35</v>
      </c>
      <c r="J6149" s="17">
        <v>199360</v>
      </c>
      <c r="K6149" s="3" t="s">
        <v>131</v>
      </c>
      <c r="L6149" s="30">
        <f>IF(M6149="1000 szt.",((J6149/N6149)/1000),IF(M6149="gram",((J6149/N6149)*1000),J6149/N6149))</f>
        <v>40000</v>
      </c>
      <c r="M6149" s="6" t="s">
        <v>31</v>
      </c>
      <c r="N6149" s="11">
        <v>4.984</v>
      </c>
      <c r="O6149" s="56" t="s">
        <v>1354</v>
      </c>
    </row>
    <row r="6150" spans="1:15" x14ac:dyDescent="0.3">
      <c r="A6150" s="9">
        <v>45958.666666666664</v>
      </c>
      <c r="B6150" s="2" t="s">
        <v>27</v>
      </c>
      <c r="C6150" s="2" t="s">
        <v>32</v>
      </c>
      <c r="D6150" s="2" t="s">
        <v>1714</v>
      </c>
      <c r="E6150" s="12" t="s">
        <v>212</v>
      </c>
      <c r="G6150" s="2" t="s">
        <v>34</v>
      </c>
      <c r="H6150" s="2" t="s">
        <v>10</v>
      </c>
      <c r="I6150" s="2" t="s">
        <v>11</v>
      </c>
      <c r="J6150" s="17">
        <v>1727.91</v>
      </c>
      <c r="K6150" s="3" t="s">
        <v>3641</v>
      </c>
      <c r="L6150" s="30">
        <f>IF(M6150="1000 szt.",((J6150/N6150)/1000),IF(M6150="gram",((J6150/N6150)*1000),J6150/N6150))</f>
        <v>2.6300000000000003</v>
      </c>
      <c r="M6150" s="6" t="s">
        <v>388</v>
      </c>
      <c r="N6150" s="11">
        <v>657</v>
      </c>
      <c r="O6150" s="56" t="s">
        <v>1354</v>
      </c>
    </row>
    <row r="6151" spans="1:15" x14ac:dyDescent="0.3">
      <c r="A6151" s="9">
        <v>45958.756944444445</v>
      </c>
      <c r="B6151" s="2" t="s">
        <v>9</v>
      </c>
      <c r="C6151" s="2" t="s">
        <v>4</v>
      </c>
      <c r="D6151" s="2" t="s">
        <v>1714</v>
      </c>
      <c r="E6151" s="12" t="s">
        <v>63</v>
      </c>
      <c r="F6151" s="12" t="s">
        <v>1696</v>
      </c>
      <c r="G6151" s="2" t="s">
        <v>16</v>
      </c>
      <c r="H6151" s="2" t="s">
        <v>17</v>
      </c>
      <c r="I6151" s="2" t="s">
        <v>18</v>
      </c>
      <c r="J6151" s="17">
        <v>5</v>
      </c>
      <c r="K6151" s="3" t="s">
        <v>3642</v>
      </c>
      <c r="L6151" s="30">
        <f>IF(M6151="1000 szt.",((J6151/N6151)/1000),IF(M6151="gram",((J6151/N6151)*1000),J6151/N6151))</f>
        <v>5</v>
      </c>
      <c r="M6151" s="6" t="s">
        <v>19</v>
      </c>
      <c r="N6151" s="11">
        <v>1</v>
      </c>
      <c r="O6151" s="56" t="s">
        <v>1354</v>
      </c>
    </row>
    <row r="6152" spans="1:15" x14ac:dyDescent="0.3">
      <c r="A6152" s="9">
        <v>45958.895833333336</v>
      </c>
      <c r="B6152" s="2" t="s">
        <v>9</v>
      </c>
      <c r="C6152" s="2" t="s">
        <v>4</v>
      </c>
      <c r="D6152" s="2" t="s">
        <v>1709</v>
      </c>
      <c r="E6152" s="12" t="s">
        <v>103</v>
      </c>
      <c r="F6152" s="12" t="s">
        <v>1897</v>
      </c>
      <c r="G6152" s="2" t="s">
        <v>23</v>
      </c>
      <c r="H6152" s="2" t="s">
        <v>11</v>
      </c>
      <c r="I6152" s="2" t="s">
        <v>126</v>
      </c>
      <c r="J6152" s="17">
        <v>43800</v>
      </c>
      <c r="K6152" s="3" t="s">
        <v>3643</v>
      </c>
      <c r="L6152" s="30">
        <f>IF(M6152="1000 szt.",((J6152/N6152)/1000),IF(M6152="gram",((J6152/N6152)*1000),J6152/N6152))</f>
        <v>2920</v>
      </c>
      <c r="M6152" s="6" t="s">
        <v>19</v>
      </c>
      <c r="N6152" s="11">
        <v>15</v>
      </c>
      <c r="O6152" s="56" t="s">
        <v>1354</v>
      </c>
    </row>
    <row r="6153" spans="1:15" x14ac:dyDescent="0.3">
      <c r="A6153" s="9">
        <v>45959.48333333333</v>
      </c>
      <c r="B6153" s="2" t="s">
        <v>9</v>
      </c>
      <c r="C6153" s="2" t="s">
        <v>4</v>
      </c>
      <c r="D6153" s="2" t="s">
        <v>1713</v>
      </c>
      <c r="E6153" s="12" t="s">
        <v>3896</v>
      </c>
      <c r="F6153" s="12" t="s">
        <v>1697</v>
      </c>
      <c r="G6153" s="2" t="s">
        <v>16</v>
      </c>
      <c r="H6153" s="2" t="s">
        <v>17</v>
      </c>
      <c r="I6153" s="2" t="s">
        <v>18</v>
      </c>
      <c r="K6153" s="3" t="s">
        <v>3644</v>
      </c>
      <c r="L6153" s="30">
        <f>IF(M6153="1000 szt.",((J6153/N6153)/1000),IF(M6153="gram",((J6153/N6153)*1000),J6153/N6153))</f>
        <v>0</v>
      </c>
      <c r="M6153" s="6" t="s">
        <v>19</v>
      </c>
      <c r="N6153" s="11">
        <v>1</v>
      </c>
      <c r="O6153" s="56" t="s">
        <v>1354</v>
      </c>
    </row>
    <row r="6154" spans="1:15" x14ac:dyDescent="0.3">
      <c r="A6154" s="9">
        <v>45959.479166666664</v>
      </c>
      <c r="B6154" s="2" t="s">
        <v>9</v>
      </c>
      <c r="C6154" s="2" t="s">
        <v>4</v>
      </c>
      <c r="D6154" s="2" t="s">
        <v>1714</v>
      </c>
      <c r="E6154" s="12" t="s">
        <v>63</v>
      </c>
      <c r="F6154" s="12" t="s">
        <v>1696</v>
      </c>
      <c r="G6154" s="2" t="s">
        <v>16</v>
      </c>
      <c r="H6154" s="2" t="s">
        <v>17</v>
      </c>
      <c r="I6154" s="2" t="s">
        <v>18</v>
      </c>
      <c r="J6154" s="17">
        <v>11</v>
      </c>
      <c r="K6154" s="3">
        <v>46203</v>
      </c>
      <c r="L6154" s="30">
        <f>IF(M6154="1000 szt.",((J6154/N6154)/1000),IF(M6154="gram",((J6154/N6154)*1000),J6154/N6154))</f>
        <v>11</v>
      </c>
      <c r="M6154" s="6" t="s">
        <v>19</v>
      </c>
      <c r="N6154" s="11">
        <v>1</v>
      </c>
      <c r="O6154" s="56" t="s">
        <v>1354</v>
      </c>
    </row>
    <row r="6155" spans="1:15" x14ac:dyDescent="0.3">
      <c r="A6155" s="9">
        <v>45959.350694444445</v>
      </c>
      <c r="B6155" s="2" t="s">
        <v>27</v>
      </c>
      <c r="C6155" s="2" t="s">
        <v>28</v>
      </c>
      <c r="D6155" s="2" t="s">
        <v>1709</v>
      </c>
      <c r="E6155" s="12" t="s">
        <v>52</v>
      </c>
      <c r="G6155" s="2" t="s">
        <v>27</v>
      </c>
      <c r="H6155" s="2" t="s">
        <v>7</v>
      </c>
      <c r="I6155" s="2" t="s">
        <v>7</v>
      </c>
      <c r="J6155" s="17">
        <v>369049.8</v>
      </c>
      <c r="L6155" s="30">
        <f>IF(M6155="1000 szt.",((J6155/N6155)/1000),IF(M6155="gram",((J6155/N6155)*1000),J6155/N6155))</f>
        <v>0.87868999999999997</v>
      </c>
      <c r="M6155" s="6" t="s">
        <v>19</v>
      </c>
      <c r="N6155" s="11">
        <v>420000</v>
      </c>
      <c r="O6155" s="56" t="s">
        <v>1354</v>
      </c>
    </row>
    <row r="6156" spans="1:15" x14ac:dyDescent="0.3">
      <c r="A6156" s="9">
        <v>45959.354166666664</v>
      </c>
      <c r="B6156" s="2" t="s">
        <v>27</v>
      </c>
      <c r="C6156" s="2" t="s">
        <v>28</v>
      </c>
      <c r="D6156" s="2" t="s">
        <v>1712</v>
      </c>
      <c r="E6156" s="12" t="s">
        <v>77</v>
      </c>
      <c r="G6156" s="2" t="s">
        <v>27</v>
      </c>
      <c r="H6156" s="2" t="s">
        <v>10</v>
      </c>
      <c r="I6156" s="2" t="s">
        <v>219</v>
      </c>
      <c r="J6156" s="17">
        <v>4314.25</v>
      </c>
      <c r="L6156" s="30">
        <f>IF(M6156="1000 szt.",((J6156/N6156)/1000),IF(M6156="gram",((J6156/N6156)*1000),J6156/N6156))</f>
        <v>25000</v>
      </c>
      <c r="M6156" s="6" t="s">
        <v>31</v>
      </c>
      <c r="N6156" s="11">
        <v>0.17257</v>
      </c>
      <c r="O6156" s="56" t="s">
        <v>3880</v>
      </c>
    </row>
    <row r="6157" spans="1:15" x14ac:dyDescent="0.3">
      <c r="A6157" s="9">
        <v>45959.354166666664</v>
      </c>
      <c r="B6157" s="2" t="s">
        <v>27</v>
      </c>
      <c r="C6157" s="2" t="s">
        <v>28</v>
      </c>
      <c r="D6157" s="2" t="s">
        <v>1712</v>
      </c>
      <c r="E6157" s="12" t="s">
        <v>77</v>
      </c>
      <c r="G6157" s="2" t="s">
        <v>27</v>
      </c>
      <c r="H6157" s="2" t="s">
        <v>10</v>
      </c>
      <c r="I6157" s="2" t="s">
        <v>35</v>
      </c>
      <c r="J6157" s="17">
        <v>784</v>
      </c>
      <c r="L6157" s="30">
        <f>IF(M6157="1000 szt.",((J6157/N6157)/1000),IF(M6157="gram",((J6157/N6157)*1000),J6157/N6157))</f>
        <v>50000</v>
      </c>
      <c r="M6157" s="6" t="s">
        <v>31</v>
      </c>
      <c r="N6157" s="11">
        <v>1.5679999999999999E-2</v>
      </c>
      <c r="O6157" s="56" t="s">
        <v>3880</v>
      </c>
    </row>
    <row r="6158" spans="1:15" x14ac:dyDescent="0.3">
      <c r="A6158" s="9">
        <v>45959.763888888891</v>
      </c>
      <c r="B6158" s="2" t="s">
        <v>3</v>
      </c>
      <c r="C6158" s="2" t="s">
        <v>4</v>
      </c>
      <c r="D6158" s="2" t="s">
        <v>1716</v>
      </c>
      <c r="E6158" s="12" t="s">
        <v>606</v>
      </c>
      <c r="F6158" s="12" t="s">
        <v>1933</v>
      </c>
      <c r="G6158" s="2" t="s">
        <v>243</v>
      </c>
      <c r="H6158" s="2" t="s">
        <v>7</v>
      </c>
      <c r="I6158" s="2" t="s">
        <v>7</v>
      </c>
      <c r="J6158" s="17">
        <v>16941.14</v>
      </c>
      <c r="L6158" s="30">
        <f>IF(M6158="1000 szt.",((J6158/N6158)/1000),IF(M6158="gram",((J6158/N6158)*1000),J6158/N6158))</f>
        <v>0.8786898340248962</v>
      </c>
      <c r="M6158" s="6" t="s">
        <v>19</v>
      </c>
      <c r="N6158" s="11">
        <v>19280</v>
      </c>
      <c r="O6158" s="56" t="s">
        <v>1354</v>
      </c>
    </row>
    <row r="6159" spans="1:15" ht="30.6" x14ac:dyDescent="0.3">
      <c r="A6159" s="9">
        <v>45959.763888888891</v>
      </c>
      <c r="B6159" s="2" t="s">
        <v>3</v>
      </c>
      <c r="C6159" s="2" t="s">
        <v>4</v>
      </c>
      <c r="D6159" s="2" t="s">
        <v>1716</v>
      </c>
      <c r="E6159" s="12" t="s">
        <v>606</v>
      </c>
      <c r="F6159" s="12" t="s">
        <v>1933</v>
      </c>
      <c r="G6159" s="2" t="s">
        <v>243</v>
      </c>
      <c r="H6159" s="2" t="s">
        <v>7</v>
      </c>
      <c r="I6159" s="2" t="s">
        <v>7</v>
      </c>
      <c r="J6159" s="17">
        <v>28645.29</v>
      </c>
      <c r="K6159" s="3" t="s">
        <v>3645</v>
      </c>
      <c r="L6159" s="30">
        <f>IF(M6159="1000 szt.",((J6159/N6159)/1000),IF(M6159="gram",((J6159/N6159)*1000),J6159/N6159))</f>
        <v>0.87868987730061354</v>
      </c>
      <c r="M6159" s="6" t="s">
        <v>19</v>
      </c>
      <c r="N6159" s="11">
        <v>32600</v>
      </c>
      <c r="O6159" s="56" t="s">
        <v>1354</v>
      </c>
    </row>
    <row r="6160" spans="1:15" x14ac:dyDescent="0.3">
      <c r="A6160" s="9">
        <v>45959.875</v>
      </c>
      <c r="B6160" s="2" t="s">
        <v>3</v>
      </c>
      <c r="C6160" s="2" t="s">
        <v>4</v>
      </c>
      <c r="D6160" s="2" t="s">
        <v>1708</v>
      </c>
      <c r="E6160" s="12" t="s">
        <v>25</v>
      </c>
      <c r="F6160" s="12" t="s">
        <v>1896</v>
      </c>
      <c r="G6160" s="2" t="s">
        <v>26</v>
      </c>
      <c r="H6160" s="2" t="s">
        <v>7</v>
      </c>
      <c r="I6160" s="2" t="s">
        <v>7</v>
      </c>
      <c r="J6160" s="17">
        <v>175.74</v>
      </c>
      <c r="L6160" s="30">
        <f>IF(M6160="1000 szt.",((J6160/N6160)/1000),IF(M6160="gram",((J6160/N6160)*1000),J6160/N6160))</f>
        <v>0.87870000000000004</v>
      </c>
      <c r="M6160" s="6" t="s">
        <v>19</v>
      </c>
      <c r="N6160" s="11">
        <v>200</v>
      </c>
      <c r="O6160" s="56" t="s">
        <v>1164</v>
      </c>
    </row>
    <row r="6161" spans="1:15" x14ac:dyDescent="0.3">
      <c r="A6161" s="9">
        <v>45960.013888888891</v>
      </c>
      <c r="B6161" s="2" t="s">
        <v>9</v>
      </c>
      <c r="C6161" s="2" t="s">
        <v>4</v>
      </c>
      <c r="D6161" s="2" t="s">
        <v>1709</v>
      </c>
      <c r="E6161" s="12" t="s">
        <v>60</v>
      </c>
      <c r="F6161" s="12" t="s">
        <v>1894</v>
      </c>
      <c r="G6161" s="2" t="s">
        <v>23</v>
      </c>
      <c r="H6161" s="2" t="s">
        <v>37</v>
      </c>
      <c r="I6161" s="2" t="s">
        <v>38</v>
      </c>
      <c r="J6161" s="17">
        <v>5000</v>
      </c>
      <c r="K6161" s="3" t="s">
        <v>3646</v>
      </c>
      <c r="L6161" s="30">
        <f>IF(M6161="1000 szt.",((J6161/N6161)/1000),IF(M6161="gram",((J6161/N6161)*1000),J6161/N6161))</f>
        <v>5000</v>
      </c>
      <c r="M6161" s="6" t="s">
        <v>19</v>
      </c>
      <c r="N6161" s="11">
        <v>1</v>
      </c>
      <c r="O6161" s="56" t="s">
        <v>1354</v>
      </c>
    </row>
    <row r="6162" spans="1:15" x14ac:dyDescent="0.3">
      <c r="A6162" s="9">
        <v>45938.354166666664</v>
      </c>
      <c r="B6162" s="2" t="s">
        <v>9</v>
      </c>
      <c r="C6162" s="2" t="s">
        <v>4</v>
      </c>
      <c r="D6162" s="2" t="s">
        <v>1708</v>
      </c>
      <c r="E6162" s="12" t="s">
        <v>58</v>
      </c>
      <c r="F6162" s="12" t="s">
        <v>1895</v>
      </c>
      <c r="G6162" s="2" t="s">
        <v>23</v>
      </c>
      <c r="H6162" s="2" t="s">
        <v>11</v>
      </c>
      <c r="I6162" s="2" t="s">
        <v>11</v>
      </c>
      <c r="K6162" s="3" t="s">
        <v>624</v>
      </c>
      <c r="L6162" s="30">
        <f>IF(M6162="1000 szt.",((J6162/N6162)/1000),IF(M6162="gram",((J6162/N6162)*1000),J6162/N6162))</f>
        <v>0</v>
      </c>
      <c r="M6162" s="6" t="s">
        <v>31</v>
      </c>
      <c r="N6162" s="11">
        <v>28.7</v>
      </c>
      <c r="O6162" s="56" t="s">
        <v>1171</v>
      </c>
    </row>
    <row r="6163" spans="1:15" x14ac:dyDescent="0.3">
      <c r="A6163" s="9">
        <v>45938.354166666664</v>
      </c>
      <c r="B6163" s="2" t="s">
        <v>9</v>
      </c>
      <c r="C6163" s="2" t="s">
        <v>4</v>
      </c>
      <c r="D6163" s="2" t="s">
        <v>1708</v>
      </c>
      <c r="E6163" s="12" t="s">
        <v>58</v>
      </c>
      <c r="F6163" s="12" t="s">
        <v>1895</v>
      </c>
      <c r="G6163" s="2" t="s">
        <v>23</v>
      </c>
      <c r="H6163" s="2" t="s">
        <v>11</v>
      </c>
      <c r="I6163" s="2" t="s">
        <v>11</v>
      </c>
      <c r="J6163" s="17">
        <v>46.5</v>
      </c>
      <c r="K6163" s="3" t="s">
        <v>175</v>
      </c>
      <c r="L6163" s="30">
        <f>IF(M6163="1000 szt.",((J6163/N6163)/1000),IF(M6163="gram",((J6163/N6163)*1000),J6163/N6163))</f>
        <v>15</v>
      </c>
      <c r="M6163" s="6" t="s">
        <v>31</v>
      </c>
      <c r="N6163" s="11">
        <v>3.1</v>
      </c>
      <c r="O6163" s="56" t="s">
        <v>1171</v>
      </c>
    </row>
    <row r="6164" spans="1:15" ht="20.399999999999999" x14ac:dyDescent="0.3">
      <c r="A6164" s="9">
        <v>45960.479166666664</v>
      </c>
      <c r="B6164" s="2" t="s">
        <v>27</v>
      </c>
      <c r="C6164" s="2" t="s">
        <v>32</v>
      </c>
      <c r="D6164" s="2" t="s">
        <v>1708</v>
      </c>
      <c r="E6164" s="12" t="s">
        <v>22</v>
      </c>
      <c r="G6164" s="2" t="s">
        <v>23</v>
      </c>
      <c r="H6164" s="2" t="s">
        <v>37</v>
      </c>
      <c r="I6164" s="2" t="s">
        <v>38</v>
      </c>
      <c r="J6164" s="17">
        <v>70000</v>
      </c>
      <c r="K6164" s="3" t="s">
        <v>3647</v>
      </c>
      <c r="L6164" s="30">
        <f>IF(M6164="1000 szt.",((J6164/N6164)/1000),IF(M6164="gram",((J6164/N6164)*1000),J6164/N6164))</f>
        <v>70000</v>
      </c>
      <c r="M6164" s="6" t="s">
        <v>19</v>
      </c>
      <c r="N6164" s="11">
        <v>1</v>
      </c>
      <c r="O6164" s="56" t="s">
        <v>1166</v>
      </c>
    </row>
    <row r="6165" spans="1:15" x14ac:dyDescent="0.3">
      <c r="A6165" s="9">
        <v>45960.4375</v>
      </c>
      <c r="B6165" s="2" t="s">
        <v>27</v>
      </c>
      <c r="C6165" s="2" t="s">
        <v>28</v>
      </c>
      <c r="D6165" s="2" t="s">
        <v>1711</v>
      </c>
      <c r="E6165" s="12" t="s">
        <v>5</v>
      </c>
      <c r="G6165" s="2" t="s">
        <v>27</v>
      </c>
      <c r="H6165" s="2" t="s">
        <v>37</v>
      </c>
      <c r="I6165" s="2" t="s">
        <v>38</v>
      </c>
      <c r="J6165" s="17">
        <v>150000</v>
      </c>
      <c r="K6165" s="3" t="s">
        <v>3648</v>
      </c>
      <c r="L6165" s="30">
        <f>IF(M6165="1000 szt.",((J6165/N6165)/1000),IF(M6165="gram",((J6165/N6165)*1000),J6165/N6165))</f>
        <v>150000</v>
      </c>
      <c r="M6165" s="6" t="s">
        <v>19</v>
      </c>
      <c r="N6165" s="11">
        <v>1</v>
      </c>
      <c r="O6165" s="56" t="s">
        <v>1165</v>
      </c>
    </row>
    <row r="6166" spans="1:15" x14ac:dyDescent="0.3">
      <c r="A6166" s="9">
        <v>45960.104166666664</v>
      </c>
      <c r="B6166" s="2" t="s">
        <v>27</v>
      </c>
      <c r="C6166" s="2" t="s">
        <v>32</v>
      </c>
      <c r="D6166" s="2" t="s">
        <v>1709</v>
      </c>
      <c r="E6166" s="12" t="s">
        <v>99</v>
      </c>
      <c r="G6166" s="2" t="s">
        <v>23</v>
      </c>
      <c r="H6166" s="2" t="s">
        <v>10</v>
      </c>
      <c r="I6166" s="2" t="s">
        <v>35</v>
      </c>
      <c r="J6166" s="17">
        <v>300.3</v>
      </c>
      <c r="L6166" s="30">
        <f>IF(M6166="1000 szt.",((J6166/N6166)/1000),IF(M6166="gram",((J6166/N6166)*1000),J6166/N6166))</f>
        <v>19500</v>
      </c>
      <c r="M6166" s="6" t="s">
        <v>31</v>
      </c>
      <c r="N6166" s="11">
        <v>1.54E-2</v>
      </c>
      <c r="O6166" s="56" t="s">
        <v>1354</v>
      </c>
    </row>
    <row r="6167" spans="1:15" x14ac:dyDescent="0.3">
      <c r="A6167" s="9">
        <v>45960.104166666664</v>
      </c>
      <c r="B6167" s="2" t="s">
        <v>27</v>
      </c>
      <c r="C6167" s="2" t="s">
        <v>32</v>
      </c>
      <c r="D6167" s="2" t="s">
        <v>1709</v>
      </c>
      <c r="E6167" s="12" t="s">
        <v>99</v>
      </c>
      <c r="G6167" s="2" t="s">
        <v>23</v>
      </c>
      <c r="H6167" s="2" t="s">
        <v>10</v>
      </c>
      <c r="I6167" s="2" t="s">
        <v>11</v>
      </c>
      <c r="J6167" s="17">
        <v>398.34</v>
      </c>
      <c r="K6167" s="3" t="s">
        <v>130</v>
      </c>
      <c r="L6167" s="30">
        <f>IF(M6167="1000 szt.",((J6167/N6167)/1000),IF(M6167="gram",((J6167/N6167)*1000),J6167/N6167))</f>
        <v>100998.98580121704</v>
      </c>
      <c r="M6167" s="6" t="s">
        <v>31</v>
      </c>
      <c r="N6167" s="11">
        <v>3.9439999999999996E-3</v>
      </c>
      <c r="O6167" s="56" t="s">
        <v>1354</v>
      </c>
    </row>
    <row r="6168" spans="1:15" x14ac:dyDescent="0.3">
      <c r="A6168" s="9">
        <v>45960.604166666664</v>
      </c>
      <c r="B6168" s="2" t="s">
        <v>27</v>
      </c>
      <c r="C6168" s="2" t="s">
        <v>28</v>
      </c>
      <c r="D6168" s="2" t="s">
        <v>1711</v>
      </c>
      <c r="E6168" s="12" t="s">
        <v>5</v>
      </c>
      <c r="G6168" s="37" t="s">
        <v>27</v>
      </c>
      <c r="H6168" s="2" t="s">
        <v>37</v>
      </c>
      <c r="I6168" s="2" t="s">
        <v>38</v>
      </c>
      <c r="J6168" s="17">
        <v>300000</v>
      </c>
      <c r="K6168" s="3" t="s">
        <v>3649</v>
      </c>
      <c r="L6168" s="30">
        <f>IF(M6168="1000 szt.",((J6168/N6168)/1000),IF(M6168="gram",((J6168/N6168)*1000),J6168/N6168))</f>
        <v>300000</v>
      </c>
      <c r="M6168" s="6" t="s">
        <v>19</v>
      </c>
      <c r="N6168" s="11">
        <v>1</v>
      </c>
      <c r="O6168" s="56" t="s">
        <v>1165</v>
      </c>
    </row>
    <row r="6169" spans="1:15" x14ac:dyDescent="0.3">
      <c r="A6169" s="9">
        <v>45960.800000000003</v>
      </c>
      <c r="B6169" s="2" t="s">
        <v>27</v>
      </c>
      <c r="C6169" s="2" t="s">
        <v>28</v>
      </c>
      <c r="D6169" s="2" t="s">
        <v>1709</v>
      </c>
      <c r="E6169" s="12" t="s">
        <v>1709</v>
      </c>
      <c r="G6169" s="2" t="s">
        <v>27</v>
      </c>
      <c r="H6169" s="2" t="s">
        <v>11</v>
      </c>
      <c r="I6169" s="2" t="s">
        <v>126</v>
      </c>
      <c r="J6169" s="17">
        <v>60000</v>
      </c>
      <c r="K6169" s="3" t="s">
        <v>3650</v>
      </c>
      <c r="L6169" s="30">
        <f>IF(M6169="1000 szt.",((J6169/N6169)/1000),IF(M6169="gram",((J6169/N6169)*1000),J6169/N6169))</f>
        <v>7500</v>
      </c>
      <c r="M6169" s="6" t="s">
        <v>19</v>
      </c>
      <c r="N6169" s="11">
        <v>8</v>
      </c>
      <c r="O6169" s="56" t="s">
        <v>3881</v>
      </c>
    </row>
    <row r="6170" spans="1:15" x14ac:dyDescent="0.3">
      <c r="A6170" s="9">
        <v>45960.800000000003</v>
      </c>
      <c r="B6170" s="2" t="s">
        <v>27</v>
      </c>
      <c r="C6170" s="2" t="s">
        <v>28</v>
      </c>
      <c r="D6170" s="2" t="s">
        <v>1709</v>
      </c>
      <c r="E6170" s="12" t="s">
        <v>1709</v>
      </c>
      <c r="G6170" s="2" t="s">
        <v>27</v>
      </c>
      <c r="H6170" s="2" t="s">
        <v>37</v>
      </c>
      <c r="I6170" s="2" t="s">
        <v>1942</v>
      </c>
      <c r="J6170" s="17">
        <v>85000</v>
      </c>
      <c r="K6170" s="3" t="s">
        <v>3651</v>
      </c>
      <c r="L6170" s="30">
        <f>IF(M6170="1000 szt.",((J6170/N6170)/1000),IF(M6170="gram",((J6170/N6170)*1000),J6170/N6170))</f>
        <v>85000</v>
      </c>
      <c r="M6170" s="6" t="s">
        <v>19</v>
      </c>
      <c r="N6170" s="11">
        <v>1</v>
      </c>
      <c r="O6170" s="56" t="s">
        <v>3881</v>
      </c>
    </row>
    <row r="6171" spans="1:15" x14ac:dyDescent="0.3">
      <c r="A6171" s="9">
        <v>45960.852777777778</v>
      </c>
      <c r="B6171" s="2" t="s">
        <v>27</v>
      </c>
      <c r="C6171" s="2" t="s">
        <v>28</v>
      </c>
      <c r="D6171" s="2" t="s">
        <v>1709</v>
      </c>
      <c r="E6171" s="12" t="s">
        <v>1709</v>
      </c>
      <c r="G6171" s="2" t="s">
        <v>27</v>
      </c>
      <c r="H6171" s="2" t="s">
        <v>37</v>
      </c>
      <c r="I6171" s="2" t="s">
        <v>1942</v>
      </c>
      <c r="J6171" s="17">
        <v>50000</v>
      </c>
      <c r="K6171" s="3" t="s">
        <v>3652</v>
      </c>
      <c r="L6171" s="30">
        <f>IF(M6171="1000 szt.",((J6171/N6171)/1000),IF(M6171="gram",((J6171/N6171)*1000),J6171/N6171))</f>
        <v>50000</v>
      </c>
      <c r="M6171" s="6" t="s">
        <v>19</v>
      </c>
      <c r="N6171" s="11">
        <v>1</v>
      </c>
      <c r="O6171" s="56" t="s">
        <v>1166</v>
      </c>
    </row>
    <row r="6172" spans="1:15" x14ac:dyDescent="0.3">
      <c r="A6172" s="9">
        <v>45960.961805555555</v>
      </c>
      <c r="B6172" s="2" t="s">
        <v>3</v>
      </c>
      <c r="C6172" s="2" t="s">
        <v>4</v>
      </c>
      <c r="D6172" s="2" t="s">
        <v>1709</v>
      </c>
      <c r="E6172" s="12" t="s">
        <v>103</v>
      </c>
      <c r="F6172" s="12" t="s">
        <v>1897</v>
      </c>
      <c r="G6172" s="2" t="s">
        <v>23</v>
      </c>
      <c r="H6172" s="2" t="s">
        <v>64</v>
      </c>
      <c r="I6172" s="2" t="s">
        <v>1940</v>
      </c>
      <c r="J6172" s="17">
        <v>100</v>
      </c>
      <c r="K6172" s="3" t="s">
        <v>1105</v>
      </c>
      <c r="L6172" s="30">
        <f>IF(M6172="1000 szt.",((J6172/N6172)/1000),IF(M6172="gram",((J6172/N6172)*1000),J6172/N6172))</f>
        <v>100</v>
      </c>
      <c r="M6172" s="6" t="s">
        <v>19</v>
      </c>
      <c r="N6172" s="11">
        <v>1</v>
      </c>
      <c r="O6172" s="56" t="s">
        <v>1354</v>
      </c>
    </row>
    <row r="6173" spans="1:15" x14ac:dyDescent="0.3">
      <c r="A6173" s="9">
        <v>45960.979166666664</v>
      </c>
      <c r="B6173" s="2" t="s">
        <v>3</v>
      </c>
      <c r="C6173" s="2" t="s">
        <v>4</v>
      </c>
      <c r="D6173" s="2" t="s">
        <v>1708</v>
      </c>
      <c r="E6173" s="12" t="s">
        <v>25</v>
      </c>
      <c r="F6173" s="12" t="s">
        <v>1896</v>
      </c>
      <c r="G6173" s="2" t="s">
        <v>26</v>
      </c>
      <c r="H6173" s="2" t="s">
        <v>7</v>
      </c>
      <c r="I6173" s="2" t="s">
        <v>7</v>
      </c>
      <c r="J6173" s="17">
        <v>7029.52</v>
      </c>
      <c r="L6173" s="30">
        <f>IF(M6173="1000 szt.",((J6173/N6173)/1000),IF(M6173="gram",((J6173/N6173)*1000),J6173/N6173))</f>
        <v>0.87869000000000008</v>
      </c>
      <c r="M6173" s="6" t="s">
        <v>19</v>
      </c>
      <c r="N6173" s="11">
        <v>8000</v>
      </c>
      <c r="O6173" s="56" t="s">
        <v>1354</v>
      </c>
    </row>
    <row r="6174" spans="1:15" x14ac:dyDescent="0.3">
      <c r="A6174" s="9">
        <v>45960.979166666664</v>
      </c>
      <c r="B6174" s="2" t="s">
        <v>3</v>
      </c>
      <c r="C6174" s="2" t="s">
        <v>4</v>
      </c>
      <c r="D6174" s="2" t="s">
        <v>1708</v>
      </c>
      <c r="E6174" s="12" t="s">
        <v>25</v>
      </c>
      <c r="F6174" s="12" t="s">
        <v>1896</v>
      </c>
      <c r="G6174" s="2" t="s">
        <v>26</v>
      </c>
      <c r="H6174" s="2" t="s">
        <v>11</v>
      </c>
      <c r="I6174" s="2" t="s">
        <v>11</v>
      </c>
      <c r="J6174" s="17">
        <v>1600</v>
      </c>
      <c r="K6174" s="3" t="s">
        <v>3653</v>
      </c>
      <c r="L6174" s="30">
        <f>IF(M6174="1000 szt.",((J6174/N6174)/1000),IF(M6174="gram",((J6174/N6174)*1000),J6174/N6174))</f>
        <v>80</v>
      </c>
      <c r="M6174" s="6" t="s">
        <v>46</v>
      </c>
      <c r="N6174" s="11">
        <v>20</v>
      </c>
      <c r="O6174" s="56" t="s">
        <v>1354</v>
      </c>
    </row>
    <row r="6175" spans="1:15" x14ac:dyDescent="0.3">
      <c r="A6175" s="9">
        <v>45960.979166666664</v>
      </c>
      <c r="B6175" s="2" t="s">
        <v>9</v>
      </c>
      <c r="C6175" s="2" t="s">
        <v>4</v>
      </c>
      <c r="D6175" s="2" t="s">
        <v>1713</v>
      </c>
      <c r="E6175" s="12" t="s">
        <v>3896</v>
      </c>
      <c r="F6175" s="12" t="s">
        <v>1697</v>
      </c>
      <c r="G6175" s="2" t="s">
        <v>16</v>
      </c>
      <c r="H6175" s="2" t="s">
        <v>17</v>
      </c>
      <c r="I6175" s="2" t="s">
        <v>18</v>
      </c>
      <c r="K6175" s="3" t="s">
        <v>3654</v>
      </c>
      <c r="L6175" s="30">
        <f>IF(M6175="1000 szt.",((J6175/N6175)/1000),IF(M6175="gram",((J6175/N6175)*1000),J6175/N6175))</f>
        <v>0</v>
      </c>
      <c r="M6175" s="6" t="s">
        <v>19</v>
      </c>
      <c r="N6175" s="11">
        <v>3</v>
      </c>
      <c r="O6175" s="56" t="s">
        <v>1354</v>
      </c>
    </row>
    <row r="6176" spans="1:15" x14ac:dyDescent="0.3">
      <c r="A6176" s="9">
        <v>45961.347222222219</v>
      </c>
      <c r="B6176" s="2" t="s">
        <v>27</v>
      </c>
      <c r="C6176" s="2" t="s">
        <v>32</v>
      </c>
      <c r="D6176" s="2" t="s">
        <v>1709</v>
      </c>
      <c r="E6176" s="12" t="s">
        <v>99</v>
      </c>
      <c r="G6176" s="2" t="s">
        <v>23</v>
      </c>
      <c r="H6176" s="2" t="s">
        <v>7</v>
      </c>
      <c r="I6176" s="2" t="s">
        <v>7</v>
      </c>
      <c r="J6176" s="17">
        <v>386.62</v>
      </c>
      <c r="L6176" s="30">
        <f>IF(M6176="1000 szt.",((J6176/N6176)/1000),IF(M6176="gram",((J6176/N6176)*1000),J6176/N6176))</f>
        <v>0.87868181818181823</v>
      </c>
      <c r="M6176" s="6" t="s">
        <v>19</v>
      </c>
      <c r="N6176" s="11">
        <v>440</v>
      </c>
      <c r="O6176" s="56" t="s">
        <v>1354</v>
      </c>
    </row>
    <row r="6177" spans="1:15" x14ac:dyDescent="0.3">
      <c r="A6177" s="9">
        <v>45961.409722222219</v>
      </c>
      <c r="B6177" s="2" t="s">
        <v>3</v>
      </c>
      <c r="C6177" s="2" t="s">
        <v>4</v>
      </c>
      <c r="D6177" s="2" t="s">
        <v>1709</v>
      </c>
      <c r="E6177" s="12" t="s">
        <v>60</v>
      </c>
      <c r="G6177" s="2" t="s">
        <v>23</v>
      </c>
      <c r="H6177" s="2" t="s">
        <v>29</v>
      </c>
      <c r="I6177" s="2" t="s">
        <v>234</v>
      </c>
      <c r="J6177" s="17">
        <v>12.48</v>
      </c>
      <c r="K6177" s="3" t="s">
        <v>3655</v>
      </c>
      <c r="L6177" s="30">
        <f>IF(M6177="1000 szt.",((J6177/N6177)/1000),IF(M6177="gram",((J6177/N6177)*1000),J6177/N6177))</f>
        <v>4000</v>
      </c>
      <c r="M6177" s="6" t="s">
        <v>31</v>
      </c>
      <c r="N6177" s="11">
        <v>3.1199999999999999E-3</v>
      </c>
      <c r="O6177" s="56" t="s">
        <v>1354</v>
      </c>
    </row>
    <row r="6178" spans="1:15" x14ac:dyDescent="0.3">
      <c r="A6178" s="9">
        <v>45961.576388888891</v>
      </c>
      <c r="B6178" s="2" t="s">
        <v>3</v>
      </c>
      <c r="C6178" s="2" t="s">
        <v>4</v>
      </c>
      <c r="D6178" s="2" t="s">
        <v>1708</v>
      </c>
      <c r="E6178" s="12" t="s">
        <v>25</v>
      </c>
      <c r="F6178" s="12" t="s">
        <v>1896</v>
      </c>
      <c r="G6178" s="2" t="s">
        <v>26</v>
      </c>
      <c r="H6178" s="2" t="s">
        <v>7</v>
      </c>
      <c r="I6178" s="2" t="s">
        <v>7</v>
      </c>
      <c r="J6178" s="17">
        <v>1230.17</v>
      </c>
      <c r="L6178" s="30">
        <f>IF(M6178="1000 szt.",((J6178/N6178)/1000),IF(M6178="gram",((J6178/N6178)*1000),J6178/N6178))</f>
        <v>0.87869285714285716</v>
      </c>
      <c r="M6178" s="6" t="s">
        <v>19</v>
      </c>
      <c r="N6178" s="11">
        <v>1400</v>
      </c>
      <c r="O6178" s="56" t="s">
        <v>1354</v>
      </c>
    </row>
    <row r="6179" spans="1:15" x14ac:dyDescent="0.3">
      <c r="A6179" s="9">
        <v>45961.576388888891</v>
      </c>
      <c r="B6179" s="2" t="s">
        <v>3</v>
      </c>
      <c r="C6179" s="2" t="s">
        <v>4</v>
      </c>
      <c r="D6179" s="2" t="s">
        <v>1708</v>
      </c>
      <c r="E6179" s="12" t="s">
        <v>25</v>
      </c>
      <c r="F6179" s="12" t="s">
        <v>1896</v>
      </c>
      <c r="G6179" s="2" t="s">
        <v>26</v>
      </c>
      <c r="H6179" s="2" t="s">
        <v>55</v>
      </c>
      <c r="I6179" s="2" t="s">
        <v>57</v>
      </c>
      <c r="J6179" s="17">
        <v>40</v>
      </c>
      <c r="L6179" s="30">
        <f>IF(M6179="1000 szt.",((J6179/N6179)/1000),IF(M6179="gram",((J6179/N6179)*1000),J6179/N6179))</f>
        <v>40</v>
      </c>
      <c r="M6179" s="6" t="s">
        <v>46</v>
      </c>
      <c r="N6179" s="11">
        <v>1</v>
      </c>
      <c r="O6179" s="56" t="s">
        <v>1354</v>
      </c>
    </row>
    <row r="6180" spans="1:15" x14ac:dyDescent="0.3">
      <c r="A6180" s="9">
        <v>45948.75</v>
      </c>
      <c r="B6180" s="2" t="s">
        <v>3</v>
      </c>
      <c r="C6180" s="2" t="s">
        <v>4</v>
      </c>
      <c r="D6180" s="2" t="s">
        <v>1708</v>
      </c>
      <c r="E6180" s="12" t="s">
        <v>25</v>
      </c>
      <c r="F6180" s="12" t="s">
        <v>1896</v>
      </c>
      <c r="G6180" s="2" t="s">
        <v>26</v>
      </c>
      <c r="H6180" s="2" t="s">
        <v>7</v>
      </c>
      <c r="I6180" s="2" t="s">
        <v>7</v>
      </c>
      <c r="J6180" s="17">
        <v>685.38</v>
      </c>
      <c r="L6180" s="30">
        <f>IF(M6180="1000 szt.",((J6180/N6180)/1000),IF(M6180="gram",((J6180/N6180)*1000),J6180/N6180))</f>
        <v>0.87869230769230766</v>
      </c>
      <c r="M6180" s="6" t="s">
        <v>19</v>
      </c>
      <c r="N6180" s="11">
        <v>780</v>
      </c>
      <c r="O6180" s="56" t="s">
        <v>1354</v>
      </c>
    </row>
    <row r="6181" spans="1:15" x14ac:dyDescent="0.3">
      <c r="A6181" s="9">
        <v>45932.791666666664</v>
      </c>
      <c r="B6181" s="2" t="s">
        <v>3</v>
      </c>
      <c r="C6181" s="2" t="s">
        <v>4</v>
      </c>
      <c r="D6181" s="2" t="s">
        <v>1708</v>
      </c>
      <c r="E6181" s="12" t="s">
        <v>25</v>
      </c>
      <c r="F6181" s="12" t="s">
        <v>1901</v>
      </c>
      <c r="G6181" s="2" t="s">
        <v>26</v>
      </c>
      <c r="H6181" s="2" t="s">
        <v>11</v>
      </c>
      <c r="I6181" s="2" t="s">
        <v>11</v>
      </c>
      <c r="J6181" s="17">
        <v>38</v>
      </c>
      <c r="K6181" s="3" t="s">
        <v>175</v>
      </c>
      <c r="L6181" s="30">
        <f>IF(M6181="1000 szt.",((J6181/N6181)/1000),IF(M6181="gram",((J6181/N6181)*1000),J6181/N6181))</f>
        <v>10</v>
      </c>
      <c r="M6181" s="6" t="s">
        <v>31</v>
      </c>
      <c r="N6181" s="11">
        <v>3.8</v>
      </c>
      <c r="O6181" s="56" t="s">
        <v>1164</v>
      </c>
    </row>
    <row r="6182" spans="1:15" x14ac:dyDescent="0.3">
      <c r="A6182" s="9">
        <v>45932.791666666664</v>
      </c>
      <c r="B6182" s="2" t="s">
        <v>3</v>
      </c>
      <c r="C6182" s="2" t="s">
        <v>4</v>
      </c>
      <c r="D6182" s="2" t="s">
        <v>1708</v>
      </c>
      <c r="E6182" s="12" t="s">
        <v>25</v>
      </c>
      <c r="F6182" s="12" t="s">
        <v>1901</v>
      </c>
      <c r="G6182" s="2" t="s">
        <v>26</v>
      </c>
      <c r="H6182" s="2" t="s">
        <v>7</v>
      </c>
      <c r="I6182" s="2" t="s">
        <v>7</v>
      </c>
      <c r="J6182" s="17">
        <v>2108.86</v>
      </c>
      <c r="L6182" s="30">
        <f>IF(M6182="1000 szt.",((J6182/N6182)/1000),IF(M6182="gram",((J6182/N6182)*1000),J6182/N6182))</f>
        <v>0.87869166666666676</v>
      </c>
      <c r="M6182" s="6" t="s">
        <v>19</v>
      </c>
      <c r="N6182" s="11">
        <v>2400</v>
      </c>
      <c r="O6182" s="56" t="s">
        <v>1164</v>
      </c>
    </row>
    <row r="6183" spans="1:15" x14ac:dyDescent="0.3">
      <c r="A6183" s="9">
        <v>45961.402777777781</v>
      </c>
      <c r="B6183" s="2" t="s">
        <v>3</v>
      </c>
      <c r="C6183" s="2" t="s">
        <v>4</v>
      </c>
      <c r="D6183" s="2" t="s">
        <v>1709</v>
      </c>
      <c r="E6183" s="12" t="s">
        <v>99</v>
      </c>
      <c r="F6183" s="12" t="s">
        <v>1916</v>
      </c>
      <c r="G6183" s="2" t="s">
        <v>23</v>
      </c>
      <c r="H6183" s="2" t="s">
        <v>7</v>
      </c>
      <c r="I6183" s="2" t="s">
        <v>7</v>
      </c>
      <c r="J6183" s="17">
        <v>158.16</v>
      </c>
      <c r="L6183" s="30">
        <f>IF(M6183="1000 szt.",((J6183/N6183)/1000),IF(M6183="gram",((J6183/N6183)*1000),J6183/N6183))</f>
        <v>0.8786666666666666</v>
      </c>
      <c r="M6183" s="6" t="s">
        <v>19</v>
      </c>
      <c r="N6183" s="11">
        <v>180</v>
      </c>
      <c r="O6183" s="56" t="s">
        <v>1354</v>
      </c>
    </row>
    <row r="6184" spans="1:15" x14ac:dyDescent="0.3">
      <c r="A6184" s="9">
        <v>45961.762499999997</v>
      </c>
      <c r="B6184" s="2" t="s">
        <v>9</v>
      </c>
      <c r="C6184" s="2" t="s">
        <v>32</v>
      </c>
      <c r="D6184" s="2" t="s">
        <v>1710</v>
      </c>
      <c r="E6184" s="12" t="s">
        <v>167</v>
      </c>
      <c r="F6184" s="12" t="s">
        <v>1694</v>
      </c>
      <c r="G6184" s="2" t="s">
        <v>16</v>
      </c>
      <c r="H6184" s="2" t="s">
        <v>64</v>
      </c>
      <c r="I6184" s="2" t="s">
        <v>1940</v>
      </c>
      <c r="J6184" s="17">
        <v>80</v>
      </c>
      <c r="K6184" s="3" t="s">
        <v>855</v>
      </c>
      <c r="L6184" s="30">
        <f>IF(M6184="1000 szt.",((J6184/N6184)/1000),IF(M6184="gram",((J6184/N6184)*1000),J6184/N6184))</f>
        <v>80</v>
      </c>
      <c r="M6184" s="6" t="s">
        <v>19</v>
      </c>
      <c r="N6184" s="11">
        <v>1</v>
      </c>
      <c r="O6184" s="56" t="s">
        <v>1354</v>
      </c>
    </row>
    <row r="6185" spans="1:15" ht="30.6" x14ac:dyDescent="0.3">
      <c r="A6185" s="9">
        <v>45961.8125</v>
      </c>
      <c r="B6185" s="2" t="s">
        <v>3</v>
      </c>
      <c r="C6185" s="2" t="s">
        <v>4</v>
      </c>
      <c r="D6185" s="2" t="s">
        <v>1708</v>
      </c>
      <c r="E6185" s="12" t="s">
        <v>58</v>
      </c>
      <c r="F6185" s="12" t="s">
        <v>1895</v>
      </c>
      <c r="G6185" s="2" t="s">
        <v>23</v>
      </c>
      <c r="H6185" s="2" t="s">
        <v>11</v>
      </c>
      <c r="I6185" s="2" t="s">
        <v>11</v>
      </c>
      <c r="K6185" s="3" t="s">
        <v>3656</v>
      </c>
      <c r="L6185" s="30">
        <f>IF(M6185="1000 szt.",((J6185/N6185)/1000),IF(M6185="gram",((J6185/N6185)*1000),J6185/N6185))</f>
        <v>0</v>
      </c>
      <c r="M6185" s="6" t="s">
        <v>19</v>
      </c>
      <c r="N6185" s="11">
        <v>1</v>
      </c>
      <c r="O6185" s="56" t="s">
        <v>1354</v>
      </c>
    </row>
    <row r="6186" spans="1:15" x14ac:dyDescent="0.3">
      <c r="A6186" s="9">
        <v>45961.993055555555</v>
      </c>
      <c r="B6186" s="2" t="s">
        <v>27</v>
      </c>
      <c r="C6186" s="2" t="s">
        <v>28</v>
      </c>
      <c r="D6186" s="2" t="s">
        <v>1708</v>
      </c>
      <c r="E6186" s="12" t="s">
        <v>66</v>
      </c>
      <c r="G6186" s="2" t="s">
        <v>27</v>
      </c>
      <c r="H6186" s="2" t="s">
        <v>37</v>
      </c>
      <c r="I6186" s="2" t="s">
        <v>38</v>
      </c>
      <c r="J6186" s="17">
        <v>60000</v>
      </c>
      <c r="K6186" s="3" t="s">
        <v>3657</v>
      </c>
      <c r="L6186" s="30">
        <f>IF(M6186="1000 szt.",((J6186/N6186)/1000),IF(M6186="gram",((J6186/N6186)*1000),J6186/N6186))</f>
        <v>60000</v>
      </c>
      <c r="M6186" s="6" t="s">
        <v>19</v>
      </c>
      <c r="N6186" s="11">
        <v>1</v>
      </c>
      <c r="O6186" s="56" t="s">
        <v>1165</v>
      </c>
    </row>
    <row r="6187" spans="1:15" x14ac:dyDescent="0.3">
      <c r="A6187" s="9">
        <v>45961.993055555555</v>
      </c>
      <c r="B6187" s="2" t="s">
        <v>27</v>
      </c>
      <c r="C6187" s="2" t="s">
        <v>28</v>
      </c>
      <c r="D6187" s="2" t="s">
        <v>1708</v>
      </c>
      <c r="E6187" s="12" t="s">
        <v>66</v>
      </c>
      <c r="G6187" s="2" t="s">
        <v>27</v>
      </c>
      <c r="H6187" s="2" t="s">
        <v>37</v>
      </c>
      <c r="I6187" s="2" t="s">
        <v>38</v>
      </c>
      <c r="J6187" s="17">
        <v>76000</v>
      </c>
      <c r="K6187" s="3" t="s">
        <v>3658</v>
      </c>
      <c r="L6187" s="30">
        <f>IF(M6187="1000 szt.",((J6187/N6187)/1000),IF(M6187="gram",((J6187/N6187)*1000),J6187/N6187))</f>
        <v>76000</v>
      </c>
      <c r="M6187" s="6" t="s">
        <v>19</v>
      </c>
      <c r="N6187" s="11">
        <v>1</v>
      </c>
      <c r="O6187" s="56" t="s">
        <v>1165</v>
      </c>
    </row>
    <row r="6188" spans="1:15" x14ac:dyDescent="0.3">
      <c r="A6188" s="9">
        <v>45962.072916666664</v>
      </c>
      <c r="B6188" s="2" t="s">
        <v>3</v>
      </c>
      <c r="C6188" s="2" t="s">
        <v>4</v>
      </c>
      <c r="D6188" s="2" t="s">
        <v>1708</v>
      </c>
      <c r="E6188" s="12" t="s">
        <v>25</v>
      </c>
      <c r="F6188" s="12" t="s">
        <v>1901</v>
      </c>
      <c r="G6188" s="2" t="s">
        <v>26</v>
      </c>
      <c r="H6188" s="2" t="s">
        <v>7</v>
      </c>
      <c r="I6188" s="2" t="s">
        <v>7</v>
      </c>
      <c r="J6188" s="17">
        <v>140.59</v>
      </c>
      <c r="K6188" s="3" t="s">
        <v>3659</v>
      </c>
      <c r="L6188" s="30">
        <f>IF(M6188="1000 szt.",((J6188/N6188)/1000),IF(M6188="gram",((J6188/N6188)*1000),J6188/N6188))</f>
        <v>0.87868750000000007</v>
      </c>
      <c r="M6188" s="6" t="s">
        <v>19</v>
      </c>
      <c r="N6188" s="11">
        <v>160</v>
      </c>
      <c r="O6188" s="56" t="s">
        <v>1354</v>
      </c>
    </row>
    <row r="6189" spans="1:15" x14ac:dyDescent="0.3">
      <c r="A6189" s="9">
        <v>45962.520833333336</v>
      </c>
      <c r="B6189" s="2" t="s">
        <v>3</v>
      </c>
      <c r="C6189" s="2" t="s">
        <v>4</v>
      </c>
      <c r="D6189" s="2" t="s">
        <v>1709</v>
      </c>
      <c r="E6189" s="12" t="s">
        <v>103</v>
      </c>
      <c r="F6189" s="12" t="s">
        <v>1897</v>
      </c>
      <c r="G6189" s="2" t="s">
        <v>23</v>
      </c>
      <c r="H6189" s="2" t="s">
        <v>17</v>
      </c>
      <c r="I6189" s="2" t="s">
        <v>18</v>
      </c>
      <c r="J6189" s="17">
        <v>2.5</v>
      </c>
      <c r="K6189" s="3" t="s">
        <v>3338</v>
      </c>
      <c r="L6189" s="30">
        <f>IF(M6189="1000 szt.",((J6189/N6189)/1000),IF(M6189="gram",((J6189/N6189)*1000),J6189/N6189))</f>
        <v>2.5</v>
      </c>
      <c r="M6189" s="6" t="s">
        <v>19</v>
      </c>
      <c r="N6189" s="11">
        <v>1</v>
      </c>
      <c r="O6189" s="56" t="s">
        <v>1354</v>
      </c>
    </row>
    <row r="6190" spans="1:15" x14ac:dyDescent="0.3">
      <c r="A6190" s="9">
        <v>45962.583333333336</v>
      </c>
      <c r="B6190" s="2" t="s">
        <v>3</v>
      </c>
      <c r="C6190" s="2" t="s">
        <v>4</v>
      </c>
      <c r="D6190" s="2" t="s">
        <v>1709</v>
      </c>
      <c r="E6190" s="12" t="s">
        <v>103</v>
      </c>
      <c r="F6190" s="12" t="s">
        <v>1897</v>
      </c>
      <c r="G6190" s="2" t="s">
        <v>23</v>
      </c>
      <c r="H6190" s="2" t="s">
        <v>17</v>
      </c>
      <c r="I6190" s="2" t="s">
        <v>18</v>
      </c>
      <c r="J6190" s="17">
        <v>5</v>
      </c>
      <c r="K6190" s="3" t="s">
        <v>3583</v>
      </c>
      <c r="L6190" s="30">
        <f>IF(M6190="1000 szt.",((J6190/N6190)/1000),IF(M6190="gram",((J6190/N6190)*1000),J6190/N6190))</f>
        <v>2.5</v>
      </c>
      <c r="M6190" s="6" t="s">
        <v>19</v>
      </c>
      <c r="N6190" s="11">
        <v>2</v>
      </c>
      <c r="O6190" s="56" t="s">
        <v>1354</v>
      </c>
    </row>
    <row r="6191" spans="1:15" x14ac:dyDescent="0.3">
      <c r="A6191" s="9">
        <v>45962.638888888891</v>
      </c>
      <c r="B6191" s="2" t="s">
        <v>3</v>
      </c>
      <c r="C6191" s="2" t="s">
        <v>4</v>
      </c>
      <c r="D6191" s="2" t="s">
        <v>1709</v>
      </c>
      <c r="E6191" s="12" t="s">
        <v>103</v>
      </c>
      <c r="F6191" s="12" t="s">
        <v>1897</v>
      </c>
      <c r="G6191" s="2" t="s">
        <v>23</v>
      </c>
      <c r="H6191" s="2" t="s">
        <v>17</v>
      </c>
      <c r="I6191" s="2" t="s">
        <v>18</v>
      </c>
      <c r="J6191" s="17">
        <v>2.5</v>
      </c>
      <c r="K6191" s="3" t="s">
        <v>3583</v>
      </c>
      <c r="L6191" s="30">
        <f>IF(M6191="1000 szt.",((J6191/N6191)/1000),IF(M6191="gram",((J6191/N6191)*1000),J6191/N6191))</f>
        <v>2.5</v>
      </c>
      <c r="M6191" s="6" t="s">
        <v>19</v>
      </c>
      <c r="N6191" s="11">
        <v>1</v>
      </c>
      <c r="O6191" s="56" t="s">
        <v>1354</v>
      </c>
    </row>
    <row r="6192" spans="1:15" ht="20.399999999999999" x14ac:dyDescent="0.3">
      <c r="A6192" s="9">
        <v>45962.5</v>
      </c>
      <c r="B6192" s="2" t="s">
        <v>3</v>
      </c>
      <c r="C6192" s="2" t="s">
        <v>4</v>
      </c>
      <c r="D6192" s="2" t="s">
        <v>1708</v>
      </c>
      <c r="E6192" s="12" t="s">
        <v>58</v>
      </c>
      <c r="F6192" s="12" t="s">
        <v>1895</v>
      </c>
      <c r="G6192" s="2" t="s">
        <v>23</v>
      </c>
      <c r="H6192" s="2" t="s">
        <v>7</v>
      </c>
      <c r="I6192" s="2" t="s">
        <v>7</v>
      </c>
      <c r="J6192" s="17">
        <v>123.02</v>
      </c>
      <c r="K6192" s="3" t="s">
        <v>3660</v>
      </c>
      <c r="L6192" s="30">
        <f>IF(M6192="1000 szt.",((J6192/N6192)/1000),IF(M6192="gram",((J6192/N6192)*1000),J6192/N6192))</f>
        <v>0.87871428571428567</v>
      </c>
      <c r="M6192" s="6" t="s">
        <v>19</v>
      </c>
      <c r="N6192" s="11">
        <v>140</v>
      </c>
      <c r="O6192" s="56" t="s">
        <v>1354</v>
      </c>
    </row>
    <row r="6193" spans="1:15" x14ac:dyDescent="0.3">
      <c r="A6193" s="9">
        <v>45962.5</v>
      </c>
      <c r="B6193" s="2" t="s">
        <v>3</v>
      </c>
      <c r="C6193" s="2" t="s">
        <v>4</v>
      </c>
      <c r="D6193" s="2" t="s">
        <v>1708</v>
      </c>
      <c r="E6193" s="12" t="s">
        <v>58</v>
      </c>
      <c r="F6193" s="12" t="s">
        <v>1895</v>
      </c>
      <c r="G6193" s="2" t="s">
        <v>23</v>
      </c>
      <c r="H6193" s="2" t="s">
        <v>11</v>
      </c>
      <c r="I6193" s="2" t="s">
        <v>11</v>
      </c>
      <c r="J6193" s="17">
        <v>37.5</v>
      </c>
      <c r="K6193" s="3" t="s">
        <v>298</v>
      </c>
      <c r="L6193" s="30">
        <f>IF(M6193="1000 szt.",((J6193/N6193)/1000),IF(M6193="gram",((J6193/N6193)*1000),J6193/N6193))</f>
        <v>15</v>
      </c>
      <c r="M6193" s="6" t="s">
        <v>31</v>
      </c>
      <c r="N6193" s="11">
        <v>2.5</v>
      </c>
      <c r="O6193" s="56" t="s">
        <v>1354</v>
      </c>
    </row>
    <row r="6194" spans="1:15" x14ac:dyDescent="0.3">
      <c r="A6194" s="9">
        <v>45962.5</v>
      </c>
      <c r="B6194" s="2" t="s">
        <v>3</v>
      </c>
      <c r="C6194" s="2" t="s">
        <v>4</v>
      </c>
      <c r="D6194" s="2" t="s">
        <v>1708</v>
      </c>
      <c r="E6194" s="12" t="s">
        <v>58</v>
      </c>
      <c r="F6194" s="12" t="s">
        <v>1895</v>
      </c>
      <c r="G6194" s="2" t="s">
        <v>23</v>
      </c>
      <c r="H6194" s="2" t="s">
        <v>11</v>
      </c>
      <c r="I6194" s="2" t="s">
        <v>11</v>
      </c>
      <c r="J6194" s="17">
        <v>581.4</v>
      </c>
      <c r="K6194" s="3" t="s">
        <v>738</v>
      </c>
      <c r="L6194" s="30">
        <f>IF(M6194="1000 szt.",((J6194/N6194)/1000),IF(M6194="gram",((J6194/N6194)*1000),J6194/N6194))</f>
        <v>5.0999999999999996</v>
      </c>
      <c r="M6194" s="6" t="s">
        <v>46</v>
      </c>
      <c r="N6194" s="11">
        <v>114</v>
      </c>
      <c r="O6194" s="56" t="s">
        <v>1354</v>
      </c>
    </row>
    <row r="6195" spans="1:15" x14ac:dyDescent="0.3">
      <c r="A6195" s="9">
        <v>45962.652777777781</v>
      </c>
      <c r="B6195" s="2" t="s">
        <v>3</v>
      </c>
      <c r="C6195" s="2" t="s">
        <v>4</v>
      </c>
      <c r="D6195" s="2" t="s">
        <v>1709</v>
      </c>
      <c r="E6195" s="12" t="s">
        <v>103</v>
      </c>
      <c r="F6195" s="12" t="s">
        <v>1897</v>
      </c>
      <c r="G6195" s="2" t="s">
        <v>23</v>
      </c>
      <c r="H6195" s="2" t="s">
        <v>17</v>
      </c>
      <c r="I6195" s="2" t="s">
        <v>18</v>
      </c>
      <c r="J6195" s="17">
        <v>2.5</v>
      </c>
      <c r="K6195" s="3" t="s">
        <v>3583</v>
      </c>
      <c r="L6195" s="30">
        <f>IF(M6195="1000 szt.",((J6195/N6195)/1000),IF(M6195="gram",((J6195/N6195)*1000),J6195/N6195))</f>
        <v>2.5</v>
      </c>
      <c r="M6195" s="6" t="s">
        <v>19</v>
      </c>
      <c r="N6195" s="11">
        <v>1</v>
      </c>
      <c r="O6195" s="56" t="s">
        <v>1354</v>
      </c>
    </row>
    <row r="6196" spans="1:15" x14ac:dyDescent="0.3">
      <c r="A6196" s="9">
        <v>45962.677083333336</v>
      </c>
      <c r="B6196" s="2" t="s">
        <v>3</v>
      </c>
      <c r="C6196" s="2" t="s">
        <v>4</v>
      </c>
      <c r="D6196" s="2" t="s">
        <v>1709</v>
      </c>
      <c r="E6196" s="12" t="s">
        <v>103</v>
      </c>
      <c r="F6196" s="12" t="s">
        <v>1897</v>
      </c>
      <c r="G6196" s="2" t="s">
        <v>23</v>
      </c>
      <c r="H6196" s="2" t="s">
        <v>17</v>
      </c>
      <c r="I6196" s="2" t="s">
        <v>18</v>
      </c>
      <c r="J6196" s="17">
        <v>7.5</v>
      </c>
      <c r="K6196" s="3" t="s">
        <v>3583</v>
      </c>
      <c r="L6196" s="30">
        <f>IF(M6196="1000 szt.",((J6196/N6196)/1000),IF(M6196="gram",((J6196/N6196)*1000),J6196/N6196))</f>
        <v>2.5</v>
      </c>
      <c r="M6196" s="6" t="s">
        <v>19</v>
      </c>
      <c r="N6196" s="11">
        <v>3</v>
      </c>
      <c r="O6196" s="56" t="s">
        <v>1354</v>
      </c>
    </row>
    <row r="6197" spans="1:15" x14ac:dyDescent="0.3">
      <c r="A6197" s="9">
        <v>45962.736111111109</v>
      </c>
      <c r="B6197" s="2" t="s">
        <v>3</v>
      </c>
      <c r="C6197" s="2" t="s">
        <v>4</v>
      </c>
      <c r="D6197" s="2" t="s">
        <v>1708</v>
      </c>
      <c r="E6197" s="12" t="s">
        <v>22</v>
      </c>
      <c r="F6197" s="12" t="s">
        <v>1899</v>
      </c>
      <c r="G6197" s="2" t="s">
        <v>23</v>
      </c>
      <c r="H6197" s="2" t="s">
        <v>45</v>
      </c>
      <c r="I6197" s="2" t="s">
        <v>45</v>
      </c>
      <c r="J6197" s="17">
        <v>46.8</v>
      </c>
      <c r="L6197" s="30">
        <f>IF(M6197="1000 szt.",((J6197/N6197)/1000),IF(M6197="gram",((J6197/N6197)*1000),J6197/N6197))</f>
        <v>1300</v>
      </c>
      <c r="M6197" s="6" t="s">
        <v>46</v>
      </c>
      <c r="N6197" s="11">
        <v>3.5999999999999997E-2</v>
      </c>
      <c r="O6197" s="56" t="s">
        <v>1354</v>
      </c>
    </row>
    <row r="6198" spans="1:15" x14ac:dyDescent="0.3">
      <c r="A6198" s="9">
        <v>45962.659722222219</v>
      </c>
      <c r="B6198" s="2" t="s">
        <v>3</v>
      </c>
      <c r="C6198" s="2" t="s">
        <v>4</v>
      </c>
      <c r="D6198" s="2" t="s">
        <v>1708</v>
      </c>
      <c r="E6198" s="12" t="s">
        <v>54</v>
      </c>
      <c r="F6198" s="12" t="s">
        <v>1903</v>
      </c>
      <c r="G6198" s="2" t="s">
        <v>16</v>
      </c>
      <c r="H6198" s="2" t="s">
        <v>11</v>
      </c>
      <c r="I6198" s="2" t="s">
        <v>11</v>
      </c>
      <c r="J6198" s="17">
        <v>13</v>
      </c>
      <c r="K6198" s="3" t="s">
        <v>3661</v>
      </c>
      <c r="L6198" s="30">
        <f>IF(M6198="1000 szt.",((J6198/N6198)/1000),IF(M6198="gram",((J6198/N6198)*1000),J6198/N6198))</f>
        <v>20</v>
      </c>
      <c r="M6198" s="6" t="s">
        <v>31</v>
      </c>
      <c r="N6198" s="11">
        <v>0.65</v>
      </c>
      <c r="O6198" s="56" t="s">
        <v>1163</v>
      </c>
    </row>
    <row r="6199" spans="1:15" x14ac:dyDescent="0.3">
      <c r="A6199" s="9">
        <v>45962.659722222219</v>
      </c>
      <c r="B6199" s="2" t="s">
        <v>3</v>
      </c>
      <c r="C6199" s="2" t="s">
        <v>4</v>
      </c>
      <c r="D6199" s="2" t="s">
        <v>1708</v>
      </c>
      <c r="E6199" s="12" t="s">
        <v>54</v>
      </c>
      <c r="F6199" s="12" t="s">
        <v>1903</v>
      </c>
      <c r="G6199" s="2" t="s">
        <v>16</v>
      </c>
      <c r="H6199" s="2" t="s">
        <v>11</v>
      </c>
      <c r="I6199" s="2" t="s">
        <v>11</v>
      </c>
      <c r="J6199" s="17">
        <v>10.85</v>
      </c>
      <c r="K6199" s="3" t="s">
        <v>3662</v>
      </c>
      <c r="L6199" s="30">
        <f>IF(M6199="1000 szt.",((J6199/N6199)/1000),IF(M6199="gram",((J6199/N6199)*1000),J6199/N6199))</f>
        <v>7</v>
      </c>
      <c r="M6199" s="6" t="s">
        <v>31</v>
      </c>
      <c r="N6199" s="11">
        <v>1.55</v>
      </c>
      <c r="O6199" s="56" t="s">
        <v>1163</v>
      </c>
    </row>
    <row r="6200" spans="1:15" x14ac:dyDescent="0.3">
      <c r="A6200" s="9">
        <v>45962.798611111109</v>
      </c>
      <c r="B6200" s="2" t="s">
        <v>3</v>
      </c>
      <c r="C6200" s="2" t="s">
        <v>4</v>
      </c>
      <c r="D6200" s="2" t="s">
        <v>1708</v>
      </c>
      <c r="E6200" s="12" t="s">
        <v>22</v>
      </c>
      <c r="F6200" s="12" t="s">
        <v>1899</v>
      </c>
      <c r="G6200" s="2" t="s">
        <v>23</v>
      </c>
      <c r="H6200" s="2" t="s">
        <v>7</v>
      </c>
      <c r="I6200" s="2" t="s">
        <v>7</v>
      </c>
      <c r="J6200" s="17">
        <v>35.15</v>
      </c>
      <c r="L6200" s="30">
        <f>IF(M6200="1000 szt.",((J6200/N6200)/1000),IF(M6200="gram",((J6200/N6200)*1000),J6200/N6200))</f>
        <v>0.87874999999999992</v>
      </c>
      <c r="M6200" s="6" t="s">
        <v>19</v>
      </c>
      <c r="N6200" s="11">
        <v>40</v>
      </c>
      <c r="O6200" s="56" t="s">
        <v>1354</v>
      </c>
    </row>
    <row r="6201" spans="1:15" x14ac:dyDescent="0.3">
      <c r="A6201" s="9">
        <v>45962.798611111109</v>
      </c>
      <c r="B6201" s="2" t="s">
        <v>3</v>
      </c>
      <c r="C6201" s="2" t="s">
        <v>4</v>
      </c>
      <c r="D6201" s="2" t="s">
        <v>1708</v>
      </c>
      <c r="E6201" s="12" t="s">
        <v>22</v>
      </c>
      <c r="F6201" s="12" t="s">
        <v>1899</v>
      </c>
      <c r="G6201" s="2" t="s">
        <v>23</v>
      </c>
      <c r="H6201" s="2" t="s">
        <v>45</v>
      </c>
      <c r="I6201" s="2" t="s">
        <v>45</v>
      </c>
      <c r="J6201" s="17">
        <v>234</v>
      </c>
      <c r="L6201" s="30">
        <f>IF(M6201="1000 szt.",((J6201/N6201)/1000),IF(M6201="gram",((J6201/N6201)*1000),J6201/N6201))</f>
        <v>1300</v>
      </c>
      <c r="M6201" s="6" t="s">
        <v>46</v>
      </c>
      <c r="N6201" s="11">
        <v>0.18</v>
      </c>
      <c r="O6201" s="56" t="s">
        <v>1354</v>
      </c>
    </row>
    <row r="6202" spans="1:15" x14ac:dyDescent="0.3">
      <c r="A6202" s="9">
        <v>45962.958333333336</v>
      </c>
      <c r="B6202" s="2" t="s">
        <v>27</v>
      </c>
      <c r="C6202" s="2" t="s">
        <v>28</v>
      </c>
      <c r="D6202" s="2" t="s">
        <v>1708</v>
      </c>
      <c r="E6202" s="12" t="s">
        <v>71</v>
      </c>
      <c r="G6202" s="2" t="s">
        <v>27</v>
      </c>
      <c r="H6202" s="2" t="s">
        <v>37</v>
      </c>
      <c r="I6202" s="2" t="s">
        <v>324</v>
      </c>
      <c r="J6202" s="17">
        <v>100000</v>
      </c>
      <c r="L6202" s="30">
        <f>IF(M6202="1000 szt.",((J6202/N6202)/1000),IF(M6202="gram",((J6202/N6202)*1000),J6202/N6202))</f>
        <v>100000</v>
      </c>
      <c r="M6202" s="6" t="s">
        <v>19</v>
      </c>
      <c r="N6202" s="11">
        <v>1</v>
      </c>
      <c r="O6202" s="56" t="s">
        <v>1351</v>
      </c>
    </row>
    <row r="6203" spans="1:15" ht="20.399999999999999" x14ac:dyDescent="0.3">
      <c r="A6203" s="9">
        <v>45963.340277777781</v>
      </c>
      <c r="B6203" s="2" t="s">
        <v>9</v>
      </c>
      <c r="C6203" s="2" t="s">
        <v>4</v>
      </c>
      <c r="D6203" s="2" t="s">
        <v>1709</v>
      </c>
      <c r="E6203" s="12" t="s">
        <v>52</v>
      </c>
      <c r="F6203" s="12" t="s">
        <v>1695</v>
      </c>
      <c r="G6203" s="2" t="s">
        <v>16</v>
      </c>
      <c r="H6203" s="2" t="s">
        <v>17</v>
      </c>
      <c r="I6203" s="2" t="s">
        <v>18</v>
      </c>
      <c r="J6203" s="17">
        <v>12</v>
      </c>
      <c r="K6203" s="3" t="s">
        <v>3663</v>
      </c>
      <c r="L6203" s="30">
        <f>IF(M6203="1000 szt.",((J6203/N6203)/1000),IF(M6203="gram",((J6203/N6203)*1000),J6203/N6203))</f>
        <v>1.5</v>
      </c>
      <c r="M6203" s="6" t="s">
        <v>19</v>
      </c>
      <c r="N6203" s="11">
        <v>8</v>
      </c>
      <c r="O6203" s="56" t="s">
        <v>1354</v>
      </c>
    </row>
    <row r="6204" spans="1:15" x14ac:dyDescent="0.3">
      <c r="A6204" s="9">
        <v>45963.597222222219</v>
      </c>
      <c r="B6204" s="2" t="s">
        <v>3</v>
      </c>
      <c r="C6204" s="2" t="s">
        <v>4</v>
      </c>
      <c r="D6204" s="2" t="s">
        <v>1709</v>
      </c>
      <c r="E6204" s="12" t="s">
        <v>103</v>
      </c>
      <c r="F6204" s="12" t="s">
        <v>1897</v>
      </c>
      <c r="G6204" s="2" t="s">
        <v>23</v>
      </c>
      <c r="H6204" s="2" t="s">
        <v>17</v>
      </c>
      <c r="I6204" s="2" t="s">
        <v>18</v>
      </c>
      <c r="J6204" s="17">
        <v>2.5</v>
      </c>
      <c r="K6204" s="3" t="s">
        <v>3664</v>
      </c>
      <c r="L6204" s="30">
        <f>IF(M6204="1000 szt.",((J6204/N6204)/1000),IF(M6204="gram",((J6204/N6204)*1000),J6204/N6204))</f>
        <v>2.5</v>
      </c>
      <c r="M6204" s="6" t="s">
        <v>19</v>
      </c>
      <c r="N6204" s="11">
        <v>1</v>
      </c>
      <c r="O6204" s="56" t="s">
        <v>1354</v>
      </c>
    </row>
    <row r="6205" spans="1:15" x14ac:dyDescent="0.3">
      <c r="A6205" s="9">
        <v>45963.597222222219</v>
      </c>
      <c r="B6205" s="2" t="s">
        <v>3</v>
      </c>
      <c r="C6205" s="2" t="s">
        <v>4</v>
      </c>
      <c r="D6205" s="2" t="s">
        <v>1709</v>
      </c>
      <c r="E6205" s="12" t="s">
        <v>103</v>
      </c>
      <c r="F6205" s="12" t="s">
        <v>1897</v>
      </c>
      <c r="G6205" s="2" t="s">
        <v>23</v>
      </c>
      <c r="H6205" s="2" t="s">
        <v>17</v>
      </c>
      <c r="I6205" s="2" t="s">
        <v>18</v>
      </c>
      <c r="J6205" s="17">
        <v>2.5</v>
      </c>
      <c r="K6205" s="3" t="s">
        <v>3665</v>
      </c>
      <c r="L6205" s="30">
        <f>IF(M6205="1000 szt.",((J6205/N6205)/1000),IF(M6205="gram",((J6205/N6205)*1000),J6205/N6205))</f>
        <v>2.5</v>
      </c>
      <c r="M6205" s="6" t="s">
        <v>19</v>
      </c>
      <c r="N6205" s="11">
        <v>1</v>
      </c>
      <c r="O6205" s="56" t="s">
        <v>1354</v>
      </c>
    </row>
    <row r="6206" spans="1:15" x14ac:dyDescent="0.3">
      <c r="A6206" s="9">
        <v>45963.578472222223</v>
      </c>
      <c r="B6206" s="2" t="s">
        <v>3</v>
      </c>
      <c r="C6206" s="2" t="s">
        <v>4</v>
      </c>
      <c r="D6206" s="2" t="s">
        <v>1708</v>
      </c>
      <c r="E6206" s="12" t="s">
        <v>66</v>
      </c>
      <c r="F6206" s="12" t="s">
        <v>1900</v>
      </c>
      <c r="G6206" s="2" t="s">
        <v>23</v>
      </c>
      <c r="H6206" s="2" t="s">
        <v>64</v>
      </c>
      <c r="I6206" s="2" t="s">
        <v>1940</v>
      </c>
      <c r="J6206" s="17">
        <v>60</v>
      </c>
      <c r="K6206" s="3" t="s">
        <v>3666</v>
      </c>
      <c r="L6206" s="30">
        <f>IF(M6206="1000 szt.",((J6206/N6206)/1000),IF(M6206="gram",((J6206/N6206)*1000),J6206/N6206))</f>
        <v>60</v>
      </c>
      <c r="M6206" s="6" t="s">
        <v>19</v>
      </c>
      <c r="N6206" s="11">
        <v>1</v>
      </c>
      <c r="O6206" s="56" t="s">
        <v>1354</v>
      </c>
    </row>
    <row r="6207" spans="1:15" x14ac:dyDescent="0.3">
      <c r="A6207" s="9">
        <v>45963.59375</v>
      </c>
      <c r="B6207" s="2" t="s">
        <v>27</v>
      </c>
      <c r="C6207" s="2" t="s">
        <v>28</v>
      </c>
      <c r="D6207" s="2" t="s">
        <v>1715</v>
      </c>
      <c r="E6207" s="12" t="s">
        <v>1715</v>
      </c>
      <c r="G6207" s="2" t="s">
        <v>27</v>
      </c>
      <c r="H6207" s="2" t="s">
        <v>10</v>
      </c>
      <c r="I6207" s="2" t="s">
        <v>200</v>
      </c>
      <c r="J6207" s="17">
        <v>182356</v>
      </c>
      <c r="L6207" s="30">
        <f>IF(M6207="1000 szt.",((J6207/N6207)/1000),IF(M6207="gram",((J6207/N6207)*1000),J6207/N6207))</f>
        <v>400000.00000000006</v>
      </c>
      <c r="M6207" s="6" t="s">
        <v>31</v>
      </c>
      <c r="N6207" s="11">
        <v>0.45588999999999996</v>
      </c>
      <c r="O6207" s="56" t="s">
        <v>1354</v>
      </c>
    </row>
    <row r="6208" spans="1:15" x14ac:dyDescent="0.3">
      <c r="A6208" s="9">
        <v>45963.59375</v>
      </c>
      <c r="B6208" s="2" t="s">
        <v>27</v>
      </c>
      <c r="C6208" s="2" t="s">
        <v>28</v>
      </c>
      <c r="D6208" s="2" t="s">
        <v>1715</v>
      </c>
      <c r="E6208" s="12" t="s">
        <v>1715</v>
      </c>
      <c r="G6208" s="2" t="s">
        <v>27</v>
      </c>
      <c r="H6208" s="2" t="s">
        <v>10</v>
      </c>
      <c r="I6208" s="2" t="s">
        <v>11</v>
      </c>
      <c r="J6208" s="17">
        <v>564371.5</v>
      </c>
      <c r="K6208" s="3" t="s">
        <v>3667</v>
      </c>
      <c r="L6208" s="30">
        <f>IF(M6208="1000 szt.",((J6208/N6208)/1000),IF(M6208="gram",((J6208/N6208)*1000),J6208/N6208))</f>
        <v>53500</v>
      </c>
      <c r="M6208" s="6" t="s">
        <v>31</v>
      </c>
      <c r="N6208" s="11">
        <v>10.548999999999999</v>
      </c>
      <c r="O6208" s="56" t="s">
        <v>1354</v>
      </c>
    </row>
    <row r="6209" spans="1:15" x14ac:dyDescent="0.3">
      <c r="A6209" s="9">
        <v>45963.899305555555</v>
      </c>
      <c r="B6209" s="2" t="s">
        <v>27</v>
      </c>
      <c r="C6209" s="2" t="s">
        <v>32</v>
      </c>
      <c r="D6209" s="2" t="s">
        <v>1716</v>
      </c>
      <c r="E6209" s="12" t="s">
        <v>1215</v>
      </c>
      <c r="G6209" s="2" t="s">
        <v>26</v>
      </c>
      <c r="H6209" s="2" t="s">
        <v>7</v>
      </c>
      <c r="I6209" s="2" t="s">
        <v>7</v>
      </c>
      <c r="J6209" s="17">
        <v>8786.9</v>
      </c>
      <c r="L6209" s="30">
        <f>IF(M6209="1000 szt.",((J6209/N6209)/1000),IF(M6209="gram",((J6209/N6209)*1000),J6209/N6209))</f>
        <v>0.87868999999999997</v>
      </c>
      <c r="M6209" s="6" t="s">
        <v>19</v>
      </c>
      <c r="N6209" s="11">
        <v>10000</v>
      </c>
      <c r="O6209" s="56" t="s">
        <v>1354</v>
      </c>
    </row>
    <row r="6210" spans="1:15" x14ac:dyDescent="0.3">
      <c r="A6210" s="9">
        <v>45964.302083333336</v>
      </c>
      <c r="B6210" s="2" t="s">
        <v>27</v>
      </c>
      <c r="C6210" s="2" t="s">
        <v>32</v>
      </c>
      <c r="D6210" s="2" t="s">
        <v>1709</v>
      </c>
      <c r="E6210" s="12" t="s">
        <v>138</v>
      </c>
      <c r="G6210" s="2" t="s">
        <v>23</v>
      </c>
      <c r="H6210" s="2" t="s">
        <v>7</v>
      </c>
      <c r="I6210" s="2" t="s">
        <v>7</v>
      </c>
      <c r="J6210" s="17">
        <v>3268.73</v>
      </c>
      <c r="K6210" s="3" t="s">
        <v>3668</v>
      </c>
      <c r="L6210" s="30">
        <f>IF(M6210="1000 szt.",((J6210/N6210)/1000),IF(M6210="gram",((J6210/N6210)*1000),J6210/N6210))</f>
        <v>0.87869086021505372</v>
      </c>
      <c r="M6210" s="6" t="s">
        <v>19</v>
      </c>
      <c r="N6210" s="11">
        <v>3720</v>
      </c>
      <c r="O6210" s="56" t="s">
        <v>1354</v>
      </c>
    </row>
    <row r="6211" spans="1:15" x14ac:dyDescent="0.3">
      <c r="A6211" s="9">
        <v>45961.836805555555</v>
      </c>
      <c r="B6211" s="2" t="s">
        <v>27</v>
      </c>
      <c r="C6211" s="37" t="s">
        <v>28</v>
      </c>
      <c r="D6211" s="2" t="s">
        <v>1709</v>
      </c>
      <c r="E6211" s="12" t="s">
        <v>1709</v>
      </c>
      <c r="G6211" s="2" t="s">
        <v>27</v>
      </c>
      <c r="H6211" s="2" t="s">
        <v>37</v>
      </c>
      <c r="I6211" s="2" t="s">
        <v>364</v>
      </c>
      <c r="J6211" s="17">
        <v>45000</v>
      </c>
      <c r="K6211" s="3" t="s">
        <v>1629</v>
      </c>
      <c r="L6211" s="30">
        <f>IF(M6211="1000 szt.",((J6211/N6211)/1000),IF(M6211="gram",((J6211/N6211)*1000),J6211/N6211))</f>
        <v>45000</v>
      </c>
      <c r="M6211" s="6" t="s">
        <v>19</v>
      </c>
      <c r="N6211" s="11">
        <v>1</v>
      </c>
      <c r="O6211" s="56" t="s">
        <v>3882</v>
      </c>
    </row>
    <row r="6212" spans="1:15" x14ac:dyDescent="0.3">
      <c r="A6212" s="9">
        <v>45961.836805555555</v>
      </c>
      <c r="B6212" s="2" t="s">
        <v>27</v>
      </c>
      <c r="C6212" s="37" t="s">
        <v>28</v>
      </c>
      <c r="D6212" s="2" t="s">
        <v>1709</v>
      </c>
      <c r="E6212" s="12" t="s">
        <v>1709</v>
      </c>
      <c r="G6212" s="2" t="s">
        <v>27</v>
      </c>
      <c r="H6212" s="2" t="s">
        <v>37</v>
      </c>
      <c r="I6212" s="2" t="s">
        <v>324</v>
      </c>
      <c r="J6212" s="17">
        <v>40000</v>
      </c>
      <c r="K6212" s="3" t="s">
        <v>3669</v>
      </c>
      <c r="L6212" s="30">
        <f>IF(M6212="1000 szt.",((J6212/N6212)/1000),IF(M6212="gram",((J6212/N6212)*1000),J6212/N6212))</f>
        <v>40000</v>
      </c>
      <c r="M6212" s="6" t="s">
        <v>19</v>
      </c>
      <c r="N6212" s="11">
        <v>1</v>
      </c>
      <c r="O6212" s="56" t="s">
        <v>3882</v>
      </c>
    </row>
    <row r="6213" spans="1:15" x14ac:dyDescent="0.3">
      <c r="A6213" s="9">
        <v>45961.836805555555</v>
      </c>
      <c r="B6213" s="2" t="s">
        <v>27</v>
      </c>
      <c r="C6213" s="37" t="s">
        <v>28</v>
      </c>
      <c r="D6213" s="2" t="s">
        <v>1709</v>
      </c>
      <c r="E6213" s="12" t="s">
        <v>1709</v>
      </c>
      <c r="G6213" s="2" t="s">
        <v>27</v>
      </c>
      <c r="H6213" s="2" t="s">
        <v>11</v>
      </c>
      <c r="I6213" s="2" t="s">
        <v>126</v>
      </c>
      <c r="J6213" s="17">
        <v>60000</v>
      </c>
      <c r="L6213" s="30">
        <f>IF(M6213="1000 szt.",((J6213/N6213)/1000),IF(M6213="gram",((J6213/N6213)*1000),J6213/N6213))</f>
        <v>300</v>
      </c>
      <c r="M6213" s="6" t="s">
        <v>19</v>
      </c>
      <c r="N6213" s="11">
        <v>200</v>
      </c>
      <c r="O6213" s="56" t="s">
        <v>3882</v>
      </c>
    </row>
    <row r="6214" spans="1:15" x14ac:dyDescent="0.3">
      <c r="A6214" s="9">
        <v>45955.930555555555</v>
      </c>
      <c r="B6214" s="2" t="s">
        <v>3</v>
      </c>
      <c r="C6214" s="2" t="s">
        <v>4</v>
      </c>
      <c r="D6214" s="2" t="s">
        <v>1708</v>
      </c>
      <c r="E6214" s="12" t="s">
        <v>71</v>
      </c>
      <c r="F6214" s="12" t="s">
        <v>1898</v>
      </c>
      <c r="G6214" s="2" t="s">
        <v>23</v>
      </c>
      <c r="H6214" s="2" t="s">
        <v>29</v>
      </c>
      <c r="I6214" s="2" t="s">
        <v>234</v>
      </c>
      <c r="K6214" s="3" t="s">
        <v>3670</v>
      </c>
      <c r="L6214" s="30">
        <f>IF(M6214="1000 szt.",((J6214/N6214)/1000),IF(M6214="gram",((J6214/N6214)*1000),J6214/N6214))</f>
        <v>0</v>
      </c>
      <c r="M6214" s="6" t="s">
        <v>31</v>
      </c>
      <c r="N6214" s="11">
        <v>4.24E-2</v>
      </c>
      <c r="O6214" s="56" t="s">
        <v>1354</v>
      </c>
    </row>
    <row r="6215" spans="1:15" x14ac:dyDescent="0.3">
      <c r="A6215" s="9">
        <v>45961.693749999999</v>
      </c>
      <c r="B6215" s="2" t="s">
        <v>3</v>
      </c>
      <c r="C6215" s="2" t="s">
        <v>4</v>
      </c>
      <c r="D6215" s="2" t="s">
        <v>1708</v>
      </c>
      <c r="E6215" s="12" t="s">
        <v>71</v>
      </c>
      <c r="F6215" s="12" t="s">
        <v>1898</v>
      </c>
      <c r="G6215" s="2" t="s">
        <v>23</v>
      </c>
      <c r="H6215" s="2" t="s">
        <v>7</v>
      </c>
      <c r="I6215" s="2" t="s">
        <v>7</v>
      </c>
      <c r="J6215" s="17">
        <v>52.72</v>
      </c>
      <c r="K6215" s="3" t="s">
        <v>1779</v>
      </c>
      <c r="L6215" s="30">
        <f>IF(M6215="1000 szt.",((J6215/N6215)/1000),IF(M6215="gram",((J6215/N6215)*1000),J6215/N6215))</f>
        <v>0.8786666666666666</v>
      </c>
      <c r="M6215" s="6" t="s">
        <v>19</v>
      </c>
      <c r="N6215" s="11">
        <v>60</v>
      </c>
      <c r="O6215" s="56" t="s">
        <v>1354</v>
      </c>
    </row>
    <row r="6216" spans="1:15" x14ac:dyDescent="0.3">
      <c r="A6216" s="9">
        <v>45947.416666666664</v>
      </c>
      <c r="B6216" s="2" t="s">
        <v>3</v>
      </c>
      <c r="C6216" s="2" t="s">
        <v>4</v>
      </c>
      <c r="D6216" s="2" t="s">
        <v>1709</v>
      </c>
      <c r="E6216" s="12" t="s">
        <v>99</v>
      </c>
      <c r="F6216" s="12" t="s">
        <v>1916</v>
      </c>
      <c r="G6216" s="2" t="s">
        <v>23</v>
      </c>
      <c r="H6216" s="2" t="s">
        <v>11</v>
      </c>
      <c r="I6216" s="2" t="s">
        <v>11</v>
      </c>
      <c r="J6216" s="17">
        <v>192</v>
      </c>
      <c r="K6216" s="3" t="s">
        <v>3671</v>
      </c>
      <c r="L6216" s="30">
        <f>IF(M6216="1000 szt.",((J6216/N6216)/1000),IF(M6216="gram",((J6216/N6216)*1000),J6216/N6216))</f>
        <v>40</v>
      </c>
      <c r="M6216" s="6" t="s">
        <v>31</v>
      </c>
      <c r="N6216" s="11">
        <v>4.8</v>
      </c>
      <c r="O6216" s="56" t="s">
        <v>1354</v>
      </c>
    </row>
    <row r="6217" spans="1:15" x14ac:dyDescent="0.3">
      <c r="A6217" s="9">
        <v>45947.416666666664</v>
      </c>
      <c r="B6217" s="2" t="s">
        <v>3</v>
      </c>
      <c r="C6217" s="2" t="s">
        <v>4</v>
      </c>
      <c r="D6217" s="2" t="s">
        <v>1709</v>
      </c>
      <c r="E6217" s="12" t="s">
        <v>99</v>
      </c>
      <c r="F6217" s="12" t="s">
        <v>1916</v>
      </c>
      <c r="G6217" s="2" t="s">
        <v>23</v>
      </c>
      <c r="H6217" s="2" t="s">
        <v>11</v>
      </c>
      <c r="I6217" s="2" t="s">
        <v>11</v>
      </c>
      <c r="J6217" s="17">
        <v>192</v>
      </c>
      <c r="K6217" s="3" t="s">
        <v>3671</v>
      </c>
      <c r="L6217" s="30">
        <f>IF(M6217="1000 szt.",((J6217/N6217)/1000),IF(M6217="gram",((J6217/N6217)*1000),J6217/N6217))</f>
        <v>40</v>
      </c>
      <c r="M6217" s="6" t="s">
        <v>31</v>
      </c>
      <c r="N6217" s="11">
        <v>4.8</v>
      </c>
      <c r="O6217" s="56" t="s">
        <v>1354</v>
      </c>
    </row>
    <row r="6218" spans="1:15" x14ac:dyDescent="0.3">
      <c r="A6218" s="9">
        <v>45964.6</v>
      </c>
      <c r="B6218" s="2" t="s">
        <v>27</v>
      </c>
      <c r="C6218" s="2" t="s">
        <v>28</v>
      </c>
      <c r="D6218" s="2" t="s">
        <v>1716</v>
      </c>
      <c r="E6218" s="12" t="s">
        <v>267</v>
      </c>
      <c r="G6218" s="2" t="s">
        <v>27</v>
      </c>
      <c r="H6218" s="2" t="s">
        <v>7</v>
      </c>
      <c r="I6218" s="2" t="s">
        <v>7</v>
      </c>
      <c r="J6218" s="17">
        <v>24603.32</v>
      </c>
      <c r="K6218" s="3" t="s">
        <v>3672</v>
      </c>
      <c r="L6218" s="30">
        <f>IF(M6218="1000 szt.",((J6218/N6218)/1000),IF(M6218="gram",((J6218/N6218)*1000),J6218/N6218))</f>
        <v>0.87868999999999997</v>
      </c>
      <c r="M6218" s="6" t="s">
        <v>19</v>
      </c>
      <c r="N6218" s="11">
        <v>28000</v>
      </c>
      <c r="O6218" s="56" t="s">
        <v>1166</v>
      </c>
    </row>
    <row r="6219" spans="1:15" x14ac:dyDescent="0.3">
      <c r="A6219" s="9">
        <v>45964.6</v>
      </c>
      <c r="B6219" s="2" t="s">
        <v>27</v>
      </c>
      <c r="C6219" s="2" t="s">
        <v>28</v>
      </c>
      <c r="D6219" s="2" t="s">
        <v>1716</v>
      </c>
      <c r="E6219" s="12" t="s">
        <v>267</v>
      </c>
      <c r="G6219" s="2" t="s">
        <v>27</v>
      </c>
      <c r="H6219" s="2" t="s">
        <v>29</v>
      </c>
      <c r="I6219" s="2" t="s">
        <v>30</v>
      </c>
      <c r="J6219" s="17">
        <v>14981.66</v>
      </c>
      <c r="L6219" s="30">
        <f>IF(M6219="1000 szt.",((J6219/N6219)/1000),IF(M6219="gram",((J6219/N6219)*1000),J6219/N6219))</f>
        <v>878.68973607038117</v>
      </c>
      <c r="M6219" s="6" t="s">
        <v>31</v>
      </c>
      <c r="N6219" s="11">
        <v>17.05</v>
      </c>
      <c r="O6219" s="56" t="s">
        <v>1166</v>
      </c>
    </row>
    <row r="6220" spans="1:15" x14ac:dyDescent="0.3">
      <c r="A6220" s="9">
        <v>45950.167361111111</v>
      </c>
      <c r="B6220" s="2" t="s">
        <v>3</v>
      </c>
      <c r="C6220" s="2" t="s">
        <v>4</v>
      </c>
      <c r="D6220" s="2" t="s">
        <v>1708</v>
      </c>
      <c r="E6220" s="12" t="s">
        <v>71</v>
      </c>
      <c r="F6220" s="12" t="s">
        <v>1898</v>
      </c>
      <c r="G6220" s="2" t="s">
        <v>23</v>
      </c>
      <c r="H6220" s="2" t="s">
        <v>29</v>
      </c>
      <c r="I6220" s="2" t="s">
        <v>29</v>
      </c>
      <c r="J6220" s="17">
        <v>55</v>
      </c>
      <c r="L6220" s="30">
        <f>IF(M6220="1000 szt.",((J6220/N6220)/1000),IF(M6220="gram",((J6220/N6220)*1000),J6220/N6220))</f>
        <v>110</v>
      </c>
      <c r="M6220" s="6" t="s">
        <v>31</v>
      </c>
      <c r="N6220" s="11">
        <v>0.5</v>
      </c>
      <c r="O6220" s="56" t="s">
        <v>1164</v>
      </c>
    </row>
    <row r="6221" spans="1:15" x14ac:dyDescent="0.3">
      <c r="A6221" s="9">
        <v>45964.750694444447</v>
      </c>
      <c r="B6221" s="2" t="s">
        <v>9</v>
      </c>
      <c r="C6221" s="2" t="s">
        <v>4</v>
      </c>
      <c r="D6221" s="2" t="s">
        <v>1709</v>
      </c>
      <c r="E6221" s="12" t="s">
        <v>224</v>
      </c>
      <c r="F6221" s="12" t="s">
        <v>1914</v>
      </c>
      <c r="G6221" s="2" t="s">
        <v>23</v>
      </c>
      <c r="H6221" s="2" t="s">
        <v>37</v>
      </c>
      <c r="I6221" s="2" t="s">
        <v>38</v>
      </c>
      <c r="J6221" s="17">
        <v>30000</v>
      </c>
      <c r="K6221" s="3" t="s">
        <v>3673</v>
      </c>
      <c r="L6221" s="30">
        <f>IF(M6221="1000 szt.",((J6221/N6221)/1000),IF(M6221="gram",((J6221/N6221)*1000),J6221/N6221))</f>
        <v>30000</v>
      </c>
      <c r="M6221" s="6" t="s">
        <v>19</v>
      </c>
      <c r="N6221" s="11">
        <v>1</v>
      </c>
      <c r="O6221" s="56" t="s">
        <v>1354</v>
      </c>
    </row>
    <row r="6222" spans="1:15" x14ac:dyDescent="0.3">
      <c r="A6222" s="9">
        <v>45964.586805555555</v>
      </c>
      <c r="B6222" s="2" t="s">
        <v>27</v>
      </c>
      <c r="C6222" s="2" t="s">
        <v>28</v>
      </c>
      <c r="D6222" s="2" t="s">
        <v>1714</v>
      </c>
      <c r="E6222" s="12" t="s">
        <v>445</v>
      </c>
      <c r="G6222" s="2" t="s">
        <v>27</v>
      </c>
      <c r="H6222" s="2" t="s">
        <v>7</v>
      </c>
      <c r="I6222" s="2" t="s">
        <v>7</v>
      </c>
      <c r="J6222" s="17">
        <v>18874.259999999998</v>
      </c>
      <c r="L6222" s="30">
        <f>IF(M6222="1000 szt.",((J6222/N6222)/1000),IF(M6222="gram",((J6222/N6222)*1000),J6222/N6222))</f>
        <v>0.87868994413407808</v>
      </c>
      <c r="M6222" s="6" t="s">
        <v>19</v>
      </c>
      <c r="N6222" s="11">
        <v>21480</v>
      </c>
      <c r="O6222" s="56" t="s">
        <v>1354</v>
      </c>
    </row>
    <row r="6223" spans="1:15" x14ac:dyDescent="0.3">
      <c r="A6223" s="9">
        <v>45964.586805555555</v>
      </c>
      <c r="B6223" s="2" t="s">
        <v>27</v>
      </c>
      <c r="C6223" s="2" t="s">
        <v>28</v>
      </c>
      <c r="D6223" s="2" t="s">
        <v>1714</v>
      </c>
      <c r="E6223" s="12" t="s">
        <v>445</v>
      </c>
      <c r="G6223" s="2" t="s">
        <v>27</v>
      </c>
      <c r="H6223" s="2" t="s">
        <v>7</v>
      </c>
      <c r="I6223" s="2" t="s">
        <v>7</v>
      </c>
      <c r="J6223" s="17">
        <v>5816.93</v>
      </c>
      <c r="L6223" s="30">
        <f>IF(M6223="1000 szt.",((J6223/N6223)/1000),IF(M6223="gram",((J6223/N6223)*1000),J6223/N6223))</f>
        <v>0.87869033232628402</v>
      </c>
      <c r="M6223" s="6" t="s">
        <v>19</v>
      </c>
      <c r="N6223" s="11">
        <v>6620</v>
      </c>
      <c r="O6223" s="56" t="s">
        <v>1354</v>
      </c>
    </row>
    <row r="6224" spans="1:15" x14ac:dyDescent="0.3">
      <c r="A6224" s="9">
        <v>45964.25</v>
      </c>
      <c r="B6224" s="2" t="s">
        <v>27</v>
      </c>
      <c r="C6224" s="2" t="s">
        <v>28</v>
      </c>
      <c r="D6224" s="2" t="s">
        <v>1710</v>
      </c>
      <c r="E6224" s="12" t="s">
        <v>167</v>
      </c>
      <c r="G6224" s="2" t="s">
        <v>27</v>
      </c>
      <c r="H6224" s="2" t="s">
        <v>10</v>
      </c>
      <c r="I6224" s="2" t="s">
        <v>35</v>
      </c>
      <c r="J6224" s="17">
        <v>13155</v>
      </c>
      <c r="L6224" s="30">
        <f>IF(M6224="1000 szt.",((J6224/N6224)/1000),IF(M6224="gram",((J6224/N6224)*1000),J6224/N6224))</f>
        <v>50000</v>
      </c>
      <c r="M6224" s="6" t="s">
        <v>31</v>
      </c>
      <c r="N6224" s="11">
        <v>0.2631</v>
      </c>
      <c r="O6224" s="56" t="s">
        <v>1166</v>
      </c>
    </row>
    <row r="6225" spans="1:15" x14ac:dyDescent="0.3">
      <c r="A6225" s="9">
        <v>45964.25</v>
      </c>
      <c r="B6225" s="2" t="s">
        <v>27</v>
      </c>
      <c r="C6225" s="2" t="s">
        <v>28</v>
      </c>
      <c r="D6225" s="2" t="s">
        <v>1710</v>
      </c>
      <c r="E6225" s="12" t="s">
        <v>167</v>
      </c>
      <c r="G6225" s="2" t="s">
        <v>27</v>
      </c>
      <c r="H6225" s="2" t="s">
        <v>10</v>
      </c>
      <c r="I6225" s="2" t="s">
        <v>219</v>
      </c>
      <c r="J6225" s="17">
        <v>2971.5</v>
      </c>
      <c r="L6225" s="30">
        <f>IF(M6225="1000 szt.",((J6225/N6225)/1000),IF(M6225="gram",((J6225/N6225)*1000),J6225/N6225))</f>
        <v>35000</v>
      </c>
      <c r="M6225" s="6" t="s">
        <v>31</v>
      </c>
      <c r="N6225" s="11">
        <v>8.4900000000000003E-2</v>
      </c>
      <c r="O6225" s="56" t="s">
        <v>1166</v>
      </c>
    </row>
    <row r="6226" spans="1:15" x14ac:dyDescent="0.3">
      <c r="A6226" s="9">
        <v>45965.458333333336</v>
      </c>
      <c r="B6226" s="2" t="s">
        <v>27</v>
      </c>
      <c r="C6226" s="2" t="s">
        <v>28</v>
      </c>
      <c r="D6226" s="2" t="s">
        <v>1708</v>
      </c>
      <c r="E6226" s="12" t="s">
        <v>71</v>
      </c>
      <c r="G6226" s="2" t="s">
        <v>27</v>
      </c>
      <c r="H6226" s="2" t="s">
        <v>37</v>
      </c>
      <c r="I6226" s="2" t="s">
        <v>324</v>
      </c>
      <c r="J6226" s="17">
        <v>160000</v>
      </c>
      <c r="K6226" s="3" t="s">
        <v>1674</v>
      </c>
      <c r="L6226" s="30">
        <f>IF(M6226="1000 szt.",((J6226/N6226)/1000),IF(M6226="gram",((J6226/N6226)*1000),J6226/N6226))</f>
        <v>160000</v>
      </c>
      <c r="M6226" s="6" t="s">
        <v>19</v>
      </c>
      <c r="N6226" s="11">
        <v>1</v>
      </c>
      <c r="O6226" s="56" t="s">
        <v>3876</v>
      </c>
    </row>
    <row r="6227" spans="1:15" x14ac:dyDescent="0.3">
      <c r="A6227" s="9">
        <v>45966.333333333336</v>
      </c>
      <c r="B6227" s="2" t="s">
        <v>27</v>
      </c>
      <c r="C6227" s="2" t="s">
        <v>32</v>
      </c>
      <c r="D6227" s="2" t="s">
        <v>1708</v>
      </c>
      <c r="E6227" s="12" t="s">
        <v>174</v>
      </c>
      <c r="G6227" s="2" t="s">
        <v>26</v>
      </c>
      <c r="H6227" s="2" t="s">
        <v>7</v>
      </c>
      <c r="I6227" s="2" t="s">
        <v>7</v>
      </c>
      <c r="J6227" s="17">
        <v>26360.7</v>
      </c>
      <c r="K6227" s="3" t="s">
        <v>2542</v>
      </c>
      <c r="L6227" s="30">
        <f>IF(M6227="1000 szt.",((J6227/N6227)/1000),IF(M6227="gram",((J6227/N6227)*1000),J6227/N6227))</f>
        <v>0.87868999999999997</v>
      </c>
      <c r="M6227" s="6" t="s">
        <v>19</v>
      </c>
      <c r="N6227" s="11">
        <v>30000</v>
      </c>
      <c r="O6227" s="56" t="s">
        <v>1354</v>
      </c>
    </row>
    <row r="6228" spans="1:15" x14ac:dyDescent="0.3">
      <c r="A6228" s="9">
        <v>45965.25</v>
      </c>
      <c r="B6228" s="2" t="s">
        <v>27</v>
      </c>
      <c r="C6228" s="2" t="s">
        <v>28</v>
      </c>
      <c r="D6228" s="2" t="s">
        <v>1709</v>
      </c>
      <c r="E6228" s="12" t="s">
        <v>99</v>
      </c>
      <c r="G6228" s="2" t="s">
        <v>27</v>
      </c>
      <c r="H6228" s="2" t="s">
        <v>11</v>
      </c>
      <c r="I6228" s="2" t="s">
        <v>11</v>
      </c>
      <c r="K6228" s="3" t="s">
        <v>3674</v>
      </c>
      <c r="L6228" s="30">
        <f>IF(M6228="1000 szt.",((J6228/N6228)/1000),IF(M6228="gram",((J6228/N6228)*1000),J6228/N6228))</f>
        <v>0</v>
      </c>
      <c r="M6228" s="6" t="s">
        <v>31</v>
      </c>
      <c r="N6228" s="11">
        <v>1.2</v>
      </c>
      <c r="O6228" s="56" t="s">
        <v>1354</v>
      </c>
    </row>
    <row r="6229" spans="1:15" x14ac:dyDescent="0.3">
      <c r="A6229" s="9">
        <v>45966.250694444447</v>
      </c>
      <c r="B6229" s="2" t="s">
        <v>27</v>
      </c>
      <c r="C6229" s="2" t="s">
        <v>28</v>
      </c>
      <c r="D6229" s="2" t="s">
        <v>1711</v>
      </c>
      <c r="E6229" s="12" t="s">
        <v>5</v>
      </c>
      <c r="G6229" s="2" t="s">
        <v>27</v>
      </c>
      <c r="H6229" s="2" t="s">
        <v>10</v>
      </c>
      <c r="I6229" s="2" t="s">
        <v>35</v>
      </c>
      <c r="J6229" s="17">
        <v>4039.2</v>
      </c>
      <c r="L6229" s="30">
        <f>IF(M6229="1000 szt.",((J6229/N6229)/1000),IF(M6229="gram",((J6229/N6229)*1000),J6229/N6229))</f>
        <v>44999.999999999993</v>
      </c>
      <c r="M6229" s="6" t="s">
        <v>31</v>
      </c>
      <c r="N6229" s="11">
        <v>8.9760000000000006E-2</v>
      </c>
      <c r="O6229" s="56" t="s">
        <v>1354</v>
      </c>
    </row>
    <row r="6230" spans="1:15" x14ac:dyDescent="0.3">
      <c r="A6230" s="9">
        <v>45966.250694444447</v>
      </c>
      <c r="B6230" s="2" t="s">
        <v>27</v>
      </c>
      <c r="C6230" s="2" t="s">
        <v>28</v>
      </c>
      <c r="D6230" s="2" t="s">
        <v>1711</v>
      </c>
      <c r="E6230" s="12" t="s">
        <v>5</v>
      </c>
      <c r="G6230" s="2" t="s">
        <v>27</v>
      </c>
      <c r="H6230" s="2" t="s">
        <v>29</v>
      </c>
      <c r="I6230" s="2" t="s">
        <v>134</v>
      </c>
      <c r="J6230" s="17">
        <v>24019.87</v>
      </c>
      <c r="L6230" s="30">
        <f>IF(M6230="1000 szt.",((J6230/N6230)/1000),IF(M6230="gram",((J6230/N6230)*1000),J6230/N6230))</f>
        <v>878.69000585308754</v>
      </c>
      <c r="M6230" s="6" t="s">
        <v>31</v>
      </c>
      <c r="N6230" s="11">
        <v>27.335999999999999</v>
      </c>
      <c r="O6230" s="56" t="s">
        <v>1354</v>
      </c>
    </row>
    <row r="6231" spans="1:15" x14ac:dyDescent="0.3">
      <c r="A6231" s="9">
        <v>45966.618055555555</v>
      </c>
      <c r="B6231" s="2" t="s">
        <v>3</v>
      </c>
      <c r="C6231" s="2" t="s">
        <v>4</v>
      </c>
      <c r="D6231" s="2" t="s">
        <v>1714</v>
      </c>
      <c r="E6231" s="12" t="s">
        <v>33</v>
      </c>
      <c r="F6231" s="12" t="s">
        <v>1921</v>
      </c>
      <c r="G6231" s="2" t="s">
        <v>34</v>
      </c>
      <c r="H6231" s="2" t="s">
        <v>37</v>
      </c>
      <c r="I6231" s="2" t="s">
        <v>38</v>
      </c>
      <c r="J6231" s="17">
        <v>70000</v>
      </c>
      <c r="L6231" s="30">
        <f>IF(M6231="1000 szt.",((J6231/N6231)/1000),IF(M6231="gram",((J6231/N6231)*1000),J6231/N6231))</f>
        <v>70000</v>
      </c>
      <c r="M6231" s="6" t="s">
        <v>19</v>
      </c>
      <c r="N6231" s="11">
        <v>1</v>
      </c>
      <c r="O6231" s="56" t="s">
        <v>1354</v>
      </c>
    </row>
    <row r="6232" spans="1:15" x14ac:dyDescent="0.3">
      <c r="A6232" s="9">
        <v>45966.475694444445</v>
      </c>
      <c r="B6232" s="2" t="s">
        <v>27</v>
      </c>
      <c r="C6232" s="2" t="s">
        <v>32</v>
      </c>
      <c r="D6232" s="2" t="s">
        <v>1716</v>
      </c>
      <c r="E6232" s="12" t="s">
        <v>851</v>
      </c>
      <c r="G6232" s="2" t="s">
        <v>26</v>
      </c>
      <c r="H6232" s="2" t="s">
        <v>7</v>
      </c>
      <c r="I6232" s="2" t="s">
        <v>7</v>
      </c>
      <c r="J6232" s="17">
        <v>7029.52</v>
      </c>
      <c r="L6232" s="30">
        <f>IF(M6232="1000 szt.",((J6232/N6232)/1000),IF(M6232="gram",((J6232/N6232)*1000),J6232/N6232))</f>
        <v>0.87869000000000008</v>
      </c>
      <c r="M6232" s="6" t="s">
        <v>19</v>
      </c>
      <c r="N6232" s="11">
        <v>8000</v>
      </c>
      <c r="O6232" s="56" t="s">
        <v>1354</v>
      </c>
    </row>
    <row r="6233" spans="1:15" x14ac:dyDescent="0.3">
      <c r="A6233" s="9">
        <v>45966.708333333336</v>
      </c>
      <c r="B6233" s="2" t="s">
        <v>27</v>
      </c>
      <c r="C6233" s="2" t="s">
        <v>28</v>
      </c>
      <c r="D6233" s="2" t="s">
        <v>1709</v>
      </c>
      <c r="E6233" s="12" t="s">
        <v>1709</v>
      </c>
      <c r="G6233" s="2" t="s">
        <v>27</v>
      </c>
      <c r="H6233" s="2" t="s">
        <v>37</v>
      </c>
      <c r="I6233" s="2" t="s">
        <v>38</v>
      </c>
      <c r="J6233" s="17">
        <v>130000</v>
      </c>
      <c r="K6233" s="3" t="s">
        <v>2161</v>
      </c>
      <c r="L6233" s="30">
        <f>IF(M6233="1000 szt.",((J6233/N6233)/1000),IF(M6233="gram",((J6233/N6233)*1000),J6233/N6233))</f>
        <v>130000</v>
      </c>
      <c r="M6233" s="6" t="s">
        <v>19</v>
      </c>
      <c r="N6233" s="11">
        <v>1</v>
      </c>
      <c r="O6233" s="56" t="s">
        <v>1165</v>
      </c>
    </row>
    <row r="6234" spans="1:15" x14ac:dyDescent="0.3">
      <c r="A6234" s="9">
        <v>45966.625</v>
      </c>
      <c r="B6234" s="2" t="s">
        <v>27</v>
      </c>
      <c r="C6234" s="2" t="s">
        <v>28</v>
      </c>
      <c r="D6234" s="2" t="s">
        <v>1711</v>
      </c>
      <c r="E6234" s="12" t="s">
        <v>5</v>
      </c>
      <c r="G6234" s="2" t="s">
        <v>27</v>
      </c>
      <c r="H6234" s="2" t="s">
        <v>37</v>
      </c>
      <c r="I6234" s="2" t="s">
        <v>38</v>
      </c>
      <c r="J6234" s="17">
        <v>120000</v>
      </c>
      <c r="L6234" s="30">
        <f>IF(M6234="1000 szt.",((J6234/N6234)/1000),IF(M6234="gram",((J6234/N6234)*1000),J6234/N6234))</f>
        <v>120000</v>
      </c>
      <c r="M6234" s="6" t="s">
        <v>19</v>
      </c>
      <c r="N6234" s="11">
        <v>1</v>
      </c>
      <c r="O6234" s="56" t="s">
        <v>1165</v>
      </c>
    </row>
    <row r="6235" spans="1:15" ht="20.399999999999999" x14ac:dyDescent="0.3">
      <c r="A6235" s="9">
        <v>45966.770833333336</v>
      </c>
      <c r="B6235" s="2" t="s">
        <v>3</v>
      </c>
      <c r="C6235" s="2" t="s">
        <v>4</v>
      </c>
      <c r="D6235" s="2" t="s">
        <v>1708</v>
      </c>
      <c r="E6235" s="12" t="s">
        <v>25</v>
      </c>
      <c r="F6235" s="12" t="s">
        <v>1901</v>
      </c>
      <c r="G6235" s="2" t="s">
        <v>26</v>
      </c>
      <c r="H6235" s="2" t="s">
        <v>7</v>
      </c>
      <c r="I6235" s="2" t="s">
        <v>7</v>
      </c>
      <c r="J6235" s="17">
        <v>421771.2</v>
      </c>
      <c r="K6235" s="3" t="s">
        <v>3675</v>
      </c>
      <c r="L6235" s="30">
        <f>IF(M6235="1000 szt.",((J6235/N6235)/1000),IF(M6235="gram",((J6235/N6235)*1000),J6235/N6235))</f>
        <v>0.87868999999999997</v>
      </c>
      <c r="M6235" s="6" t="s">
        <v>19</v>
      </c>
      <c r="N6235" s="11">
        <v>480000</v>
      </c>
      <c r="O6235" s="56" t="s">
        <v>3883</v>
      </c>
    </row>
    <row r="6236" spans="1:15" x14ac:dyDescent="0.3">
      <c r="A6236" s="9">
        <v>45966.690972222219</v>
      </c>
      <c r="B6236" s="2" t="s">
        <v>27</v>
      </c>
      <c r="C6236" s="2" t="s">
        <v>28</v>
      </c>
      <c r="D6236" s="2" t="s">
        <v>1711</v>
      </c>
      <c r="E6236" s="12" t="s">
        <v>1906</v>
      </c>
      <c r="G6236" s="2" t="s">
        <v>27</v>
      </c>
      <c r="H6236" s="2" t="s">
        <v>7</v>
      </c>
      <c r="I6236" s="2" t="s">
        <v>7</v>
      </c>
      <c r="J6236" s="17">
        <v>808394.8</v>
      </c>
      <c r="K6236" s="3" t="s">
        <v>3676</v>
      </c>
      <c r="L6236" s="30">
        <f>IF(M6236="1000 szt.",((J6236/N6236)/1000),IF(M6236="gram",((J6236/N6236)*1000),J6236/N6236))</f>
        <v>0.87869000000000008</v>
      </c>
      <c r="M6236" s="6" t="s">
        <v>19</v>
      </c>
      <c r="N6236" s="11">
        <v>920000</v>
      </c>
      <c r="O6236" s="56" t="s">
        <v>1354</v>
      </c>
    </row>
    <row r="6237" spans="1:15" x14ac:dyDescent="0.3">
      <c r="A6237" s="9">
        <v>45966.690972222219</v>
      </c>
      <c r="B6237" s="2" t="s">
        <v>27</v>
      </c>
      <c r="C6237" s="2" t="s">
        <v>28</v>
      </c>
      <c r="D6237" s="2" t="s">
        <v>1711</v>
      </c>
      <c r="E6237" s="12" t="s">
        <v>1906</v>
      </c>
      <c r="G6237" s="2" t="s">
        <v>27</v>
      </c>
      <c r="H6237" s="2" t="s">
        <v>7</v>
      </c>
      <c r="I6237" s="2" t="s">
        <v>7</v>
      </c>
      <c r="J6237" s="17">
        <v>1774.95</v>
      </c>
      <c r="K6237" s="3" t="s">
        <v>3676</v>
      </c>
      <c r="L6237" s="30">
        <f>IF(M6237="1000 szt.",((J6237/N6237)/1000),IF(M6237="gram",((J6237/N6237)*1000),J6237/N6237))</f>
        <v>0.87868811881188125</v>
      </c>
      <c r="M6237" s="6" t="s">
        <v>19</v>
      </c>
      <c r="N6237" s="11">
        <v>2020</v>
      </c>
      <c r="O6237" s="56" t="s">
        <v>1354</v>
      </c>
    </row>
    <row r="6238" spans="1:15" x14ac:dyDescent="0.3">
      <c r="A6238" s="9">
        <v>45965.654166666667</v>
      </c>
      <c r="B6238" s="2" t="s">
        <v>27</v>
      </c>
      <c r="C6238" s="37" t="s">
        <v>28</v>
      </c>
      <c r="D6238" s="2" t="s">
        <v>1709</v>
      </c>
      <c r="E6238" s="12" t="s">
        <v>1709</v>
      </c>
      <c r="G6238" s="2" t="s">
        <v>27</v>
      </c>
      <c r="H6238" s="2" t="s">
        <v>7</v>
      </c>
      <c r="I6238" s="2" t="s">
        <v>7</v>
      </c>
      <c r="J6238" s="17">
        <v>11197480.57</v>
      </c>
      <c r="L6238" s="30">
        <f>IF(M6238="1000 szt.",((J6238/N6238)/1000),IF(M6238="gram",((J6238/N6238)*1000),J6238/N6238))</f>
        <v>0.8786899998273614</v>
      </c>
      <c r="M6238" s="6" t="s">
        <v>19</v>
      </c>
      <c r="N6238" s="11">
        <v>12743380</v>
      </c>
      <c r="O6238" s="56" t="s">
        <v>1354</v>
      </c>
    </row>
    <row r="6239" spans="1:15" x14ac:dyDescent="0.3">
      <c r="A6239" s="9">
        <v>45965.654166666667</v>
      </c>
      <c r="B6239" s="2" t="s">
        <v>27</v>
      </c>
      <c r="C6239" s="37" t="s">
        <v>28</v>
      </c>
      <c r="D6239" s="2" t="s">
        <v>1709</v>
      </c>
      <c r="E6239" s="12" t="s">
        <v>1709</v>
      </c>
      <c r="G6239" s="2" t="s">
        <v>27</v>
      </c>
      <c r="H6239" s="2" t="s">
        <v>29</v>
      </c>
      <c r="I6239" s="2" t="s">
        <v>30</v>
      </c>
      <c r="J6239" s="17">
        <v>16830030.350000001</v>
      </c>
      <c r="L6239" s="30">
        <f>IF(M6239="1000 szt.",((J6239/N6239)/1000),IF(M6239="gram",((J6239/N6239)*1000),J6239/N6239))</f>
        <v>668.15000000000009</v>
      </c>
      <c r="M6239" s="6" t="s">
        <v>31</v>
      </c>
      <c r="N6239" s="11">
        <v>25189</v>
      </c>
      <c r="O6239" s="56" t="s">
        <v>1354</v>
      </c>
    </row>
    <row r="6240" spans="1:15" x14ac:dyDescent="0.3">
      <c r="A6240" s="9">
        <v>45959.375</v>
      </c>
      <c r="B6240" s="2" t="s">
        <v>27</v>
      </c>
      <c r="C6240" s="2" t="s">
        <v>28</v>
      </c>
      <c r="D6240" s="2" t="s">
        <v>1708</v>
      </c>
      <c r="E6240" s="12" t="s">
        <v>66</v>
      </c>
      <c r="G6240" s="2" t="s">
        <v>27</v>
      </c>
      <c r="H6240" s="2" t="s">
        <v>11</v>
      </c>
      <c r="I6240" s="2" t="s">
        <v>126</v>
      </c>
      <c r="J6240" s="17">
        <v>263000</v>
      </c>
      <c r="L6240" s="30">
        <f>IF(M6240="1000 szt.",((J6240/N6240)/1000),IF(M6240="gram",((J6240/N6240)*1000),J6240/N6240))</f>
        <v>263000</v>
      </c>
      <c r="M6240" s="6" t="s">
        <v>19</v>
      </c>
      <c r="N6240" s="11">
        <v>1</v>
      </c>
      <c r="O6240" s="56" t="s">
        <v>1177</v>
      </c>
    </row>
    <row r="6241" spans="1:15" x14ac:dyDescent="0.3">
      <c r="A6241" s="9">
        <v>45966.833333333336</v>
      </c>
      <c r="B6241" s="2" t="s">
        <v>27</v>
      </c>
      <c r="C6241" s="2" t="s">
        <v>32</v>
      </c>
      <c r="D6241" s="2" t="s">
        <v>1709</v>
      </c>
      <c r="E6241" s="12" t="s">
        <v>60</v>
      </c>
      <c r="G6241" s="2" t="s">
        <v>23</v>
      </c>
      <c r="H6241" s="2" t="s">
        <v>11</v>
      </c>
      <c r="I6241" s="2" t="s">
        <v>126</v>
      </c>
      <c r="J6241" s="17">
        <v>400000</v>
      </c>
      <c r="K6241" s="3" t="s">
        <v>3677</v>
      </c>
      <c r="L6241" s="30">
        <f>IF(M6241="1000 szt.",((J6241/N6241)/1000),IF(M6241="gram",((J6241/N6241)*1000),J6241/N6241))</f>
        <v>9090.9090909090901</v>
      </c>
      <c r="M6241" s="6" t="s">
        <v>19</v>
      </c>
      <c r="N6241" s="11">
        <v>44</v>
      </c>
      <c r="O6241" s="56" t="s">
        <v>1354</v>
      </c>
    </row>
    <row r="6242" spans="1:15" x14ac:dyDescent="0.3">
      <c r="A6242" s="9">
        <v>45967.291666666664</v>
      </c>
      <c r="B6242" s="2" t="s">
        <v>3</v>
      </c>
      <c r="C6242" s="2" t="s">
        <v>4</v>
      </c>
      <c r="D6242" s="2" t="s">
        <v>1708</v>
      </c>
      <c r="E6242" s="12" t="s">
        <v>25</v>
      </c>
      <c r="F6242" s="12" t="s">
        <v>1901</v>
      </c>
      <c r="G6242" s="2" t="s">
        <v>26</v>
      </c>
      <c r="H6242" s="2" t="s">
        <v>7</v>
      </c>
      <c r="I6242" s="2" t="s">
        <v>7</v>
      </c>
      <c r="J6242" s="17">
        <v>35.15</v>
      </c>
      <c r="K6242" s="3" t="s">
        <v>3678</v>
      </c>
      <c r="L6242" s="30">
        <f>IF(M6242="1000 szt.",((J6242/N6242)/1000),IF(M6242="gram",((J6242/N6242)*1000),J6242/N6242))</f>
        <v>0.87874999999999992</v>
      </c>
      <c r="M6242" s="6" t="s">
        <v>19</v>
      </c>
      <c r="N6242" s="11">
        <v>40</v>
      </c>
      <c r="O6242" s="56" t="s">
        <v>1164</v>
      </c>
    </row>
    <row r="6243" spans="1:15" x14ac:dyDescent="0.3">
      <c r="A6243" s="9">
        <v>45967.291666666664</v>
      </c>
      <c r="B6243" s="2" t="s">
        <v>3</v>
      </c>
      <c r="C6243" s="2" t="s">
        <v>4</v>
      </c>
      <c r="D6243" s="2" t="s">
        <v>1708</v>
      </c>
      <c r="E6243" s="12" t="s">
        <v>25</v>
      </c>
      <c r="F6243" s="12" t="s">
        <v>1901</v>
      </c>
      <c r="G6243" s="2" t="s">
        <v>26</v>
      </c>
      <c r="H6243" s="2" t="s">
        <v>55</v>
      </c>
      <c r="I6243" s="2" t="s">
        <v>57</v>
      </c>
      <c r="J6243" s="17">
        <v>40</v>
      </c>
      <c r="L6243" s="30">
        <f>IF(M6243="1000 szt.",((J6243/N6243)/1000),IF(M6243="gram",((J6243/N6243)*1000),J6243/N6243))</f>
        <v>40</v>
      </c>
      <c r="M6243" s="6" t="s">
        <v>46</v>
      </c>
      <c r="N6243" s="11">
        <v>1</v>
      </c>
      <c r="O6243" s="56" t="s">
        <v>1164</v>
      </c>
    </row>
    <row r="6244" spans="1:15" x14ac:dyDescent="0.3">
      <c r="A6244" s="9">
        <v>45967.291666666664</v>
      </c>
      <c r="B6244" s="2" t="s">
        <v>3</v>
      </c>
      <c r="C6244" s="2" t="s">
        <v>4</v>
      </c>
      <c r="D6244" s="2" t="s">
        <v>1708</v>
      </c>
      <c r="E6244" s="12" t="s">
        <v>25</v>
      </c>
      <c r="F6244" s="12" t="s">
        <v>1901</v>
      </c>
      <c r="G6244" s="2" t="s">
        <v>26</v>
      </c>
      <c r="H6244" s="2" t="s">
        <v>7</v>
      </c>
      <c r="I6244" s="2" t="s">
        <v>7</v>
      </c>
      <c r="J6244" s="17">
        <v>369.05</v>
      </c>
      <c r="K6244" s="3" t="s">
        <v>892</v>
      </c>
      <c r="L6244" s="30">
        <f>IF(M6244="1000 szt.",((J6244/N6244)/1000),IF(M6244="gram",((J6244/N6244)*1000),J6244/N6244))</f>
        <v>0.87869047619047624</v>
      </c>
      <c r="M6244" s="6" t="s">
        <v>19</v>
      </c>
      <c r="N6244" s="11">
        <v>420</v>
      </c>
      <c r="O6244" s="56" t="s">
        <v>1164</v>
      </c>
    </row>
    <row r="6245" spans="1:15" x14ac:dyDescent="0.3">
      <c r="A6245" s="9">
        <v>45967.291666666664</v>
      </c>
      <c r="B6245" s="2" t="s">
        <v>3</v>
      </c>
      <c r="C6245" s="2" t="s">
        <v>4</v>
      </c>
      <c r="D6245" s="2" t="s">
        <v>1708</v>
      </c>
      <c r="E6245" s="12" t="s">
        <v>25</v>
      </c>
      <c r="F6245" s="12" t="s">
        <v>1901</v>
      </c>
      <c r="G6245" s="2" t="s">
        <v>26</v>
      </c>
      <c r="H6245" s="2" t="s">
        <v>7</v>
      </c>
      <c r="I6245" s="2" t="s">
        <v>7</v>
      </c>
      <c r="J6245" s="17">
        <v>105.44</v>
      </c>
      <c r="K6245" s="3" t="s">
        <v>3679</v>
      </c>
      <c r="L6245" s="30">
        <f>IF(M6245="1000 szt.",((J6245/N6245)/1000),IF(M6245="gram",((J6245/N6245)*1000),J6245/N6245))</f>
        <v>0.8786666666666666</v>
      </c>
      <c r="M6245" s="6" t="s">
        <v>19</v>
      </c>
      <c r="N6245" s="11">
        <v>120</v>
      </c>
      <c r="O6245" s="56" t="s">
        <v>1164</v>
      </c>
    </row>
    <row r="6246" spans="1:15" x14ac:dyDescent="0.3">
      <c r="A6246" s="9">
        <v>45967.579861111109</v>
      </c>
      <c r="B6246" s="2" t="s">
        <v>27</v>
      </c>
      <c r="C6246" s="2" t="s">
        <v>28</v>
      </c>
      <c r="D6246" s="2" t="s">
        <v>1708</v>
      </c>
      <c r="E6246" s="12" t="s">
        <v>54</v>
      </c>
      <c r="G6246" s="2" t="s">
        <v>27</v>
      </c>
      <c r="H6246" s="2" t="s">
        <v>7</v>
      </c>
      <c r="I6246" s="2" t="s">
        <v>7</v>
      </c>
      <c r="J6246" s="17">
        <v>177143.9</v>
      </c>
      <c r="L6246" s="30">
        <f>IF(M6246="1000 szt.",((J6246/N6246)/1000),IF(M6246="gram",((J6246/N6246)*1000),J6246/N6246))</f>
        <v>0.87868998015873012</v>
      </c>
      <c r="M6246" s="6" t="s">
        <v>19</v>
      </c>
      <c r="N6246" s="11">
        <v>201600</v>
      </c>
      <c r="O6246" s="56" t="s">
        <v>1171</v>
      </c>
    </row>
    <row r="6247" spans="1:15" x14ac:dyDescent="0.3">
      <c r="A6247" s="9">
        <v>45967.65625</v>
      </c>
      <c r="B6247" s="2" t="s">
        <v>9</v>
      </c>
      <c r="C6247" s="2" t="s">
        <v>4</v>
      </c>
      <c r="D6247" s="2" t="s">
        <v>1714</v>
      </c>
      <c r="E6247" s="12" t="s">
        <v>63</v>
      </c>
      <c r="G6247" s="2" t="s">
        <v>16</v>
      </c>
      <c r="H6247" s="2" t="s">
        <v>64</v>
      </c>
      <c r="I6247" s="2" t="s">
        <v>1940</v>
      </c>
      <c r="J6247" s="17">
        <v>50</v>
      </c>
      <c r="K6247" s="3" t="s">
        <v>195</v>
      </c>
      <c r="L6247" s="30">
        <f>IF(M6247="1000 szt.",((J6247/N6247)/1000),IF(M6247="gram",((J6247/N6247)*1000),J6247/N6247))</f>
        <v>50</v>
      </c>
      <c r="M6247" s="6" t="s">
        <v>19</v>
      </c>
      <c r="N6247" s="11">
        <v>1</v>
      </c>
      <c r="O6247" s="56" t="s">
        <v>1354</v>
      </c>
    </row>
    <row r="6248" spans="1:15" x14ac:dyDescent="0.3">
      <c r="A6248" s="9">
        <v>45967.791666666664</v>
      </c>
      <c r="B6248" s="2" t="s">
        <v>27</v>
      </c>
      <c r="C6248" s="2" t="s">
        <v>28</v>
      </c>
      <c r="D6248" s="2" t="s">
        <v>1714</v>
      </c>
      <c r="E6248" s="12" t="s">
        <v>165</v>
      </c>
      <c r="G6248" s="2" t="s">
        <v>27</v>
      </c>
      <c r="H6248" s="2" t="s">
        <v>7</v>
      </c>
      <c r="I6248" s="2" t="s">
        <v>7</v>
      </c>
      <c r="J6248" s="17">
        <v>1230166</v>
      </c>
      <c r="K6248" s="3" t="s">
        <v>185</v>
      </c>
      <c r="L6248" s="30">
        <f>IF(M6248="1000 szt.",((J6248/N6248)/1000),IF(M6248="gram",((J6248/N6248)*1000),J6248/N6248))</f>
        <v>0.87868999999999997</v>
      </c>
      <c r="M6248" s="6" t="s">
        <v>19</v>
      </c>
      <c r="N6248" s="11">
        <v>1400000</v>
      </c>
      <c r="O6248" s="56" t="s">
        <v>1354</v>
      </c>
    </row>
    <row r="6249" spans="1:15" x14ac:dyDescent="0.3">
      <c r="A6249" s="9">
        <v>45967.791666666664</v>
      </c>
      <c r="B6249" s="2" t="s">
        <v>27</v>
      </c>
      <c r="C6249" s="2" t="s">
        <v>28</v>
      </c>
      <c r="D6249" s="2" t="s">
        <v>1714</v>
      </c>
      <c r="E6249" s="12" t="s">
        <v>165</v>
      </c>
      <c r="G6249" s="2" t="s">
        <v>27</v>
      </c>
      <c r="H6249" s="2" t="s">
        <v>7</v>
      </c>
      <c r="I6249" s="2" t="s">
        <v>7</v>
      </c>
      <c r="J6249" s="17">
        <f>1.230166*1000</f>
        <v>1230.1660000000002</v>
      </c>
      <c r="K6249" s="3" t="s">
        <v>1676</v>
      </c>
      <c r="L6249" s="30">
        <f>IF(M6249="1000 szt.",((J6249/N6249)/1000),IF(M6249="gram",((J6249/N6249)*1000),J6249/N6249))</f>
        <v>0.87869000000000008</v>
      </c>
      <c r="M6249" s="6" t="s">
        <v>19</v>
      </c>
      <c r="N6249" s="11">
        <v>1400</v>
      </c>
      <c r="O6249" s="56" t="s">
        <v>1354</v>
      </c>
    </row>
    <row r="6250" spans="1:15" x14ac:dyDescent="0.3">
      <c r="A6250" s="9">
        <v>45967.791666666664</v>
      </c>
      <c r="B6250" s="2" t="s">
        <v>27</v>
      </c>
      <c r="C6250" s="2" t="s">
        <v>28</v>
      </c>
      <c r="D6250" s="2" t="s">
        <v>1714</v>
      </c>
      <c r="E6250" s="12" t="s">
        <v>165</v>
      </c>
      <c r="G6250" s="2" t="s">
        <v>27</v>
      </c>
      <c r="H6250" s="2" t="s">
        <v>7</v>
      </c>
      <c r="I6250" s="2" t="s">
        <v>7</v>
      </c>
      <c r="J6250" s="17">
        <f>0.1581642*1000</f>
        <v>158.16419999999999</v>
      </c>
      <c r="K6250" s="3" t="s">
        <v>3678</v>
      </c>
      <c r="L6250" s="30">
        <f>IF(M6250="1000 szt.",((J6250/N6250)/1000),IF(M6250="gram",((J6250/N6250)*1000),J6250/N6250))</f>
        <v>0.87868999999999986</v>
      </c>
      <c r="M6250" s="6" t="s">
        <v>19</v>
      </c>
      <c r="N6250" s="11">
        <v>180.00000000000003</v>
      </c>
      <c r="O6250" s="56" t="s">
        <v>1354</v>
      </c>
    </row>
    <row r="6251" spans="1:15" x14ac:dyDescent="0.3">
      <c r="A6251" s="9">
        <v>45967.791666666664</v>
      </c>
      <c r="B6251" s="2" t="s">
        <v>27</v>
      </c>
      <c r="C6251" s="2" t="s">
        <v>28</v>
      </c>
      <c r="D6251" s="2" t="s">
        <v>1714</v>
      </c>
      <c r="E6251" s="12" t="s">
        <v>165</v>
      </c>
      <c r="G6251" s="2" t="s">
        <v>27</v>
      </c>
      <c r="H6251" s="2" t="s">
        <v>7</v>
      </c>
      <c r="I6251" s="2" t="s">
        <v>7</v>
      </c>
      <c r="J6251" s="17">
        <f>0.1581642*1000</f>
        <v>158.16419999999999</v>
      </c>
      <c r="K6251" s="3" t="s">
        <v>3680</v>
      </c>
      <c r="L6251" s="30">
        <f>IF(M6251="1000 szt.",((J6251/N6251)/1000),IF(M6251="gram",((J6251/N6251)*1000),J6251/N6251))</f>
        <v>0.87868999999999986</v>
      </c>
      <c r="M6251" s="6" t="s">
        <v>19</v>
      </c>
      <c r="N6251" s="11">
        <v>180.00000000000003</v>
      </c>
      <c r="O6251" s="56" t="s">
        <v>1354</v>
      </c>
    </row>
    <row r="6252" spans="1:15" x14ac:dyDescent="0.3">
      <c r="A6252" s="9">
        <v>45967.791666666664</v>
      </c>
      <c r="B6252" s="2" t="s">
        <v>27</v>
      </c>
      <c r="C6252" s="2" t="s">
        <v>28</v>
      </c>
      <c r="D6252" s="2" t="s">
        <v>1714</v>
      </c>
      <c r="E6252" s="12" t="s">
        <v>165</v>
      </c>
      <c r="G6252" s="2" t="s">
        <v>27</v>
      </c>
      <c r="H6252" s="2" t="s">
        <v>7</v>
      </c>
      <c r="I6252" s="2" t="s">
        <v>7</v>
      </c>
      <c r="J6252" s="17">
        <f>0.0702952*1000</f>
        <v>70.295200000000008</v>
      </c>
      <c r="K6252" s="3" t="s">
        <v>3681</v>
      </c>
      <c r="L6252" s="30">
        <f>IF(M6252="1000 szt.",((J6252/N6252)/1000),IF(M6252="gram",((J6252/N6252)*1000),J6252/N6252))</f>
        <v>0.87869000000000008</v>
      </c>
      <c r="M6252" s="6" t="s">
        <v>19</v>
      </c>
      <c r="N6252" s="11">
        <v>80</v>
      </c>
      <c r="O6252" s="56" t="s">
        <v>1354</v>
      </c>
    </row>
    <row r="6253" spans="1:15" x14ac:dyDescent="0.3">
      <c r="A6253" s="9">
        <v>45967.791666666664</v>
      </c>
      <c r="B6253" s="2" t="s">
        <v>27</v>
      </c>
      <c r="C6253" s="2" t="s">
        <v>28</v>
      </c>
      <c r="D6253" s="2" t="s">
        <v>1714</v>
      </c>
      <c r="E6253" s="12" t="s">
        <v>165</v>
      </c>
      <c r="G6253" s="2" t="s">
        <v>27</v>
      </c>
      <c r="H6253" s="2" t="s">
        <v>7</v>
      </c>
      <c r="I6253" s="2" t="s">
        <v>7</v>
      </c>
      <c r="J6253" s="17">
        <v>3514.76</v>
      </c>
      <c r="K6253" s="3" t="s">
        <v>3682</v>
      </c>
      <c r="L6253" s="30">
        <f>IF(M6253="1000 szt.",((J6253/N6253)/1000),IF(M6253="gram",((J6253/N6253)*1000),J6253/N6253))</f>
        <v>0.87869000000000008</v>
      </c>
      <c r="M6253" s="6" t="s">
        <v>19</v>
      </c>
      <c r="N6253" s="11">
        <v>4000</v>
      </c>
      <c r="O6253" s="56" t="s">
        <v>1354</v>
      </c>
    </row>
    <row r="6254" spans="1:15" x14ac:dyDescent="0.3">
      <c r="A6254" s="9">
        <v>45967.791666666664</v>
      </c>
      <c r="B6254" s="2" t="s">
        <v>27</v>
      </c>
      <c r="C6254" s="2" t="s">
        <v>28</v>
      </c>
      <c r="D6254" s="2" t="s">
        <v>1714</v>
      </c>
      <c r="E6254" s="12" t="s">
        <v>165</v>
      </c>
      <c r="G6254" s="2" t="s">
        <v>27</v>
      </c>
      <c r="H6254" s="2" t="s">
        <v>7</v>
      </c>
      <c r="I6254" s="2" t="s">
        <v>7</v>
      </c>
      <c r="J6254" s="17">
        <f>0.1933118*1000</f>
        <v>193.31180000000001</v>
      </c>
      <c r="K6254" s="3" t="s">
        <v>3683</v>
      </c>
      <c r="L6254" s="30">
        <f>IF(M6254="1000 szt.",((J6254/N6254)/1000),IF(M6254="gram",((J6254/N6254)*1000),J6254/N6254))</f>
        <v>0.87868999999999997</v>
      </c>
      <c r="M6254" s="6" t="s">
        <v>19</v>
      </c>
      <c r="N6254" s="11">
        <v>220</v>
      </c>
      <c r="O6254" s="56" t="s">
        <v>1354</v>
      </c>
    </row>
    <row r="6255" spans="1:15" x14ac:dyDescent="0.3">
      <c r="A6255" s="9">
        <v>45968.166666666664</v>
      </c>
      <c r="B6255" s="2" t="s">
        <v>27</v>
      </c>
      <c r="C6255" s="2" t="s">
        <v>28</v>
      </c>
      <c r="D6255" s="2" t="s">
        <v>1709</v>
      </c>
      <c r="E6255" s="12" t="s">
        <v>99</v>
      </c>
      <c r="G6255" s="2" t="s">
        <v>27</v>
      </c>
      <c r="H6255" s="2" t="s">
        <v>7</v>
      </c>
      <c r="I6255" s="2" t="s">
        <v>7</v>
      </c>
      <c r="J6255" s="17">
        <v>18452.490000000002</v>
      </c>
      <c r="L6255" s="30">
        <f>IF(M6255="1000 szt.",((J6255/N6255)/1000),IF(M6255="gram",((J6255/N6255)*1000),J6255/N6255))</f>
        <v>0.87869000000000008</v>
      </c>
      <c r="M6255" s="6" t="s">
        <v>19</v>
      </c>
      <c r="N6255" s="11">
        <v>21000</v>
      </c>
      <c r="O6255" s="56" t="s">
        <v>1354</v>
      </c>
    </row>
    <row r="6256" spans="1:15" x14ac:dyDescent="0.3">
      <c r="A6256" s="9">
        <v>45959.458333333336</v>
      </c>
      <c r="B6256" s="2" t="s">
        <v>3</v>
      </c>
      <c r="C6256" s="2" t="s">
        <v>4</v>
      </c>
      <c r="D6256" s="2" t="s">
        <v>1708</v>
      </c>
      <c r="E6256" s="12" t="s">
        <v>25</v>
      </c>
      <c r="F6256" s="12" t="s">
        <v>1901</v>
      </c>
      <c r="G6256" s="2" t="s">
        <v>26</v>
      </c>
      <c r="H6256" s="2" t="s">
        <v>7</v>
      </c>
      <c r="I6256" s="2" t="s">
        <v>7</v>
      </c>
      <c r="J6256" s="17">
        <v>281.18</v>
      </c>
      <c r="L6256" s="30">
        <f>IF(M6256="1000 szt.",((J6256/N6256)/1000),IF(M6256="gram",((J6256/N6256)*1000),J6256/N6256))</f>
        <v>0.87868750000000007</v>
      </c>
      <c r="M6256" s="6" t="s">
        <v>19</v>
      </c>
      <c r="N6256" s="11">
        <v>320</v>
      </c>
      <c r="O6256" s="56" t="s">
        <v>1354</v>
      </c>
    </row>
    <row r="6257" spans="1:15" x14ac:dyDescent="0.3">
      <c r="A6257" s="9">
        <v>45968.614583333336</v>
      </c>
      <c r="B6257" s="2" t="s">
        <v>3</v>
      </c>
      <c r="C6257" s="2" t="s">
        <v>4</v>
      </c>
      <c r="D6257" s="2" t="s">
        <v>1709</v>
      </c>
      <c r="E6257" s="12" t="s">
        <v>103</v>
      </c>
      <c r="F6257" s="12" t="s">
        <v>1897</v>
      </c>
      <c r="G6257" s="2" t="s">
        <v>23</v>
      </c>
      <c r="H6257" s="2" t="s">
        <v>17</v>
      </c>
      <c r="I6257" s="2" t="s">
        <v>18</v>
      </c>
      <c r="J6257" s="17">
        <v>2.5</v>
      </c>
      <c r="K6257" s="3" t="s">
        <v>3684</v>
      </c>
      <c r="L6257" s="30">
        <f>IF(M6257="1000 szt.",((J6257/N6257)/1000),IF(M6257="gram",((J6257/N6257)*1000),J6257/N6257))</f>
        <v>2.5</v>
      </c>
      <c r="M6257" s="6" t="s">
        <v>19</v>
      </c>
      <c r="N6257" s="11">
        <v>1</v>
      </c>
      <c r="O6257" s="56" t="s">
        <v>1354</v>
      </c>
    </row>
    <row r="6258" spans="1:15" x14ac:dyDescent="0.3">
      <c r="A6258" s="9">
        <v>45968.506944444445</v>
      </c>
      <c r="B6258" s="2" t="s">
        <v>27</v>
      </c>
      <c r="C6258" s="2" t="s">
        <v>32</v>
      </c>
      <c r="D6258" s="2" t="s">
        <v>1711</v>
      </c>
      <c r="E6258" s="12" t="s">
        <v>100</v>
      </c>
      <c r="G6258" s="2" t="s">
        <v>6</v>
      </c>
      <c r="H6258" s="2" t="s">
        <v>7</v>
      </c>
      <c r="I6258" s="2" t="s">
        <v>7</v>
      </c>
      <c r="J6258" s="17">
        <v>11704.15</v>
      </c>
      <c r="L6258" s="30">
        <f>IF(M6258="1000 szt.",((J6258/N6258)/1000),IF(M6258="gram",((J6258/N6258)*1000),J6258/N6258))</f>
        <v>0.87868993993993993</v>
      </c>
      <c r="M6258" s="6" t="s">
        <v>19</v>
      </c>
      <c r="N6258" s="11">
        <v>13320</v>
      </c>
      <c r="O6258" s="56" t="s">
        <v>1354</v>
      </c>
    </row>
    <row r="6259" spans="1:15" x14ac:dyDescent="0.3">
      <c r="A6259" s="9">
        <v>45968.8125</v>
      </c>
      <c r="B6259" s="2" t="s">
        <v>3</v>
      </c>
      <c r="C6259" s="2" t="s">
        <v>4</v>
      </c>
      <c r="D6259" s="2" t="s">
        <v>1708</v>
      </c>
      <c r="E6259" s="12" t="s">
        <v>22</v>
      </c>
      <c r="F6259" s="12" t="s">
        <v>1899</v>
      </c>
      <c r="G6259" s="2" t="s">
        <v>23</v>
      </c>
      <c r="H6259" s="2" t="s">
        <v>7</v>
      </c>
      <c r="I6259" s="2" t="s">
        <v>7</v>
      </c>
      <c r="J6259" s="17">
        <v>105.44</v>
      </c>
      <c r="L6259" s="30">
        <f>IF(M6259="1000 szt.",((J6259/N6259)/1000),IF(M6259="gram",((J6259/N6259)*1000),J6259/N6259))</f>
        <v>0.8786666666666666</v>
      </c>
      <c r="M6259" s="6" t="s">
        <v>19</v>
      </c>
      <c r="N6259" s="11">
        <v>120</v>
      </c>
      <c r="O6259" s="56" t="s">
        <v>1354</v>
      </c>
    </row>
    <row r="6260" spans="1:15" x14ac:dyDescent="0.3">
      <c r="A6260" s="9">
        <v>45968.822916666664</v>
      </c>
      <c r="B6260" s="2" t="s">
        <v>3</v>
      </c>
      <c r="C6260" s="2" t="s">
        <v>4</v>
      </c>
      <c r="D6260" s="2" t="s">
        <v>1714</v>
      </c>
      <c r="E6260" s="12" t="s">
        <v>33</v>
      </c>
      <c r="F6260" s="12" t="s">
        <v>1921</v>
      </c>
      <c r="G6260" s="2" t="s">
        <v>34</v>
      </c>
      <c r="H6260" s="2" t="s">
        <v>10</v>
      </c>
      <c r="I6260" s="2" t="s">
        <v>35</v>
      </c>
      <c r="J6260" s="17">
        <v>101.2</v>
      </c>
      <c r="L6260" s="30">
        <f>IF(M6260="1000 szt.",((J6260/N6260)/1000),IF(M6260="gram",((J6260/N6260)*1000),J6260/N6260))</f>
        <v>40000.000000000007</v>
      </c>
      <c r="M6260" s="6" t="s">
        <v>31</v>
      </c>
      <c r="N6260" s="11">
        <v>2.5299999999999997E-3</v>
      </c>
      <c r="O6260" s="56" t="s">
        <v>1354</v>
      </c>
    </row>
    <row r="6261" spans="1:15" x14ac:dyDescent="0.3">
      <c r="A6261" s="9">
        <v>45968.90625</v>
      </c>
      <c r="B6261" s="2" t="s">
        <v>27</v>
      </c>
      <c r="C6261" s="2" t="s">
        <v>32</v>
      </c>
      <c r="D6261" s="2" t="s">
        <v>1708</v>
      </c>
      <c r="E6261" s="12" t="s">
        <v>199</v>
      </c>
      <c r="G6261" s="2" t="s">
        <v>26</v>
      </c>
      <c r="H6261" s="2" t="s">
        <v>7</v>
      </c>
      <c r="I6261" s="2" t="s">
        <v>7</v>
      </c>
      <c r="J6261" s="17">
        <v>26360.7</v>
      </c>
      <c r="K6261" s="3" t="s">
        <v>3492</v>
      </c>
      <c r="L6261" s="30">
        <f>IF(M6261="1000 szt.",((J6261/N6261)/1000),IF(M6261="gram",((J6261/N6261)*1000),J6261/N6261))</f>
        <v>0.87868999999999997</v>
      </c>
      <c r="M6261" s="6" t="s">
        <v>19</v>
      </c>
      <c r="N6261" s="11">
        <v>30000</v>
      </c>
      <c r="O6261" s="56" t="s">
        <v>1354</v>
      </c>
    </row>
    <row r="6262" spans="1:15" ht="30.6" x14ac:dyDescent="0.3">
      <c r="A6262" s="9">
        <v>45969.631944444445</v>
      </c>
      <c r="B6262" s="2" t="s">
        <v>9</v>
      </c>
      <c r="C6262" s="2" t="s">
        <v>4</v>
      </c>
      <c r="D6262" s="2" t="s">
        <v>1708</v>
      </c>
      <c r="E6262" s="12" t="s">
        <v>22</v>
      </c>
      <c r="F6262" s="12" t="s">
        <v>1899</v>
      </c>
      <c r="G6262" s="2" t="s">
        <v>23</v>
      </c>
      <c r="H6262" s="2" t="s">
        <v>37</v>
      </c>
      <c r="I6262" s="2" t="s">
        <v>38</v>
      </c>
      <c r="J6262" s="17">
        <v>30000</v>
      </c>
      <c r="K6262" s="3" t="s">
        <v>3685</v>
      </c>
      <c r="L6262" s="30">
        <f>IF(M6262="1000 szt.",((J6262/N6262)/1000),IF(M6262="gram",((J6262/N6262)*1000),J6262/N6262))</f>
        <v>30000</v>
      </c>
      <c r="M6262" s="6" t="s">
        <v>19</v>
      </c>
      <c r="N6262" s="11">
        <v>1</v>
      </c>
      <c r="O6262" s="56" t="s">
        <v>1354</v>
      </c>
    </row>
    <row r="6263" spans="1:15" x14ac:dyDescent="0.3">
      <c r="A6263" s="9">
        <v>45969.723611111112</v>
      </c>
      <c r="B6263" s="2" t="s">
        <v>9</v>
      </c>
      <c r="C6263" s="2" t="s">
        <v>32</v>
      </c>
      <c r="D6263" s="2" t="s">
        <v>1713</v>
      </c>
      <c r="E6263" s="12" t="s">
        <v>3896</v>
      </c>
      <c r="F6263" s="12" t="s">
        <v>1697</v>
      </c>
      <c r="G6263" s="2" t="s">
        <v>16</v>
      </c>
      <c r="H6263" s="2" t="s">
        <v>17</v>
      </c>
      <c r="I6263" s="2" t="s">
        <v>18</v>
      </c>
      <c r="K6263" s="3" t="s">
        <v>3686</v>
      </c>
      <c r="L6263" s="30">
        <f>IF(M6263="1000 szt.",((J6263/N6263)/1000),IF(M6263="gram",((J6263/N6263)*1000),J6263/N6263))</f>
        <v>0</v>
      </c>
      <c r="M6263" s="6" t="s">
        <v>19</v>
      </c>
      <c r="N6263" s="11">
        <v>5</v>
      </c>
      <c r="O6263" s="56" t="s">
        <v>1354</v>
      </c>
    </row>
    <row r="6264" spans="1:15" x14ac:dyDescent="0.3">
      <c r="A6264" s="9">
        <v>45970.356944444444</v>
      </c>
      <c r="B6264" s="2" t="s">
        <v>3</v>
      </c>
      <c r="C6264" s="2" t="s">
        <v>4</v>
      </c>
      <c r="D6264" s="2" t="s">
        <v>1714</v>
      </c>
      <c r="E6264" s="12" t="s">
        <v>1907</v>
      </c>
      <c r="F6264" s="12" t="s">
        <v>1927</v>
      </c>
      <c r="G6264" s="2" t="s">
        <v>34</v>
      </c>
      <c r="H6264" s="2" t="s">
        <v>37</v>
      </c>
      <c r="I6264" s="2" t="s">
        <v>38</v>
      </c>
      <c r="J6264" s="17">
        <v>40000</v>
      </c>
      <c r="K6264" s="3" t="s">
        <v>3687</v>
      </c>
      <c r="L6264" s="30">
        <f>IF(M6264="1000 szt.",((J6264/N6264)/1000),IF(M6264="gram",((J6264/N6264)*1000),J6264/N6264))</f>
        <v>40000</v>
      </c>
      <c r="M6264" s="6" t="s">
        <v>19</v>
      </c>
      <c r="N6264" s="11">
        <v>1</v>
      </c>
      <c r="O6264" s="56" t="s">
        <v>1169</v>
      </c>
    </row>
    <row r="6265" spans="1:15" x14ac:dyDescent="0.3">
      <c r="A6265" s="9">
        <v>45970.468055555553</v>
      </c>
      <c r="B6265" s="2" t="s">
        <v>9</v>
      </c>
      <c r="C6265" s="2" t="s">
        <v>4</v>
      </c>
      <c r="D6265" s="2" t="s">
        <v>1709</v>
      </c>
      <c r="E6265" s="12" t="s">
        <v>224</v>
      </c>
      <c r="F6265" s="12" t="s">
        <v>1914</v>
      </c>
      <c r="G6265" s="2" t="s">
        <v>23</v>
      </c>
      <c r="H6265" s="2" t="s">
        <v>37</v>
      </c>
      <c r="I6265" s="2" t="s">
        <v>38</v>
      </c>
      <c r="J6265" s="17">
        <v>142000</v>
      </c>
      <c r="K6265" s="3" t="s">
        <v>3688</v>
      </c>
      <c r="L6265" s="30">
        <f>IF(M6265="1000 szt.",((J6265/N6265)/1000),IF(M6265="gram",((J6265/N6265)*1000),J6265/N6265))</f>
        <v>142000</v>
      </c>
      <c r="M6265" s="6" t="s">
        <v>19</v>
      </c>
      <c r="N6265" s="11">
        <v>1</v>
      </c>
      <c r="O6265" s="56" t="s">
        <v>1354</v>
      </c>
    </row>
    <row r="6266" spans="1:15" x14ac:dyDescent="0.3">
      <c r="A6266" s="9">
        <v>45970.909722222219</v>
      </c>
      <c r="B6266" s="2" t="s">
        <v>3</v>
      </c>
      <c r="C6266" s="2" t="s">
        <v>4</v>
      </c>
      <c r="D6266" s="2" t="s">
        <v>1709</v>
      </c>
      <c r="E6266" s="12" t="s">
        <v>103</v>
      </c>
      <c r="F6266" s="12" t="s">
        <v>1897</v>
      </c>
      <c r="G6266" s="2" t="s">
        <v>23</v>
      </c>
      <c r="H6266" s="2" t="s">
        <v>17</v>
      </c>
      <c r="I6266" s="2" t="s">
        <v>18</v>
      </c>
      <c r="J6266" s="17">
        <v>2.5</v>
      </c>
      <c r="K6266" s="3" t="s">
        <v>3689</v>
      </c>
      <c r="L6266" s="30">
        <f>IF(M6266="1000 szt.",((J6266/N6266)/1000),IF(M6266="gram",((J6266/N6266)*1000),J6266/N6266))</f>
        <v>2.5</v>
      </c>
      <c r="M6266" s="6" t="s">
        <v>19</v>
      </c>
      <c r="N6266" s="11">
        <v>1</v>
      </c>
      <c r="O6266" s="56" t="s">
        <v>1354</v>
      </c>
    </row>
    <row r="6267" spans="1:15" x14ac:dyDescent="0.3">
      <c r="A6267" s="9">
        <v>45971.083333333336</v>
      </c>
      <c r="B6267" s="2" t="s">
        <v>27</v>
      </c>
      <c r="C6267" s="2" t="s">
        <v>32</v>
      </c>
      <c r="D6267" s="2" t="s">
        <v>1716</v>
      </c>
      <c r="E6267" s="12" t="s">
        <v>59</v>
      </c>
      <c r="G6267" s="2" t="s">
        <v>26</v>
      </c>
      <c r="H6267" s="2" t="s">
        <v>7</v>
      </c>
      <c r="I6267" s="2" t="s">
        <v>7</v>
      </c>
      <c r="J6267" s="17">
        <v>26360.7</v>
      </c>
      <c r="L6267" s="30">
        <f>IF(M6267="1000 szt.",((J6267/N6267)/1000),IF(M6267="gram",((J6267/N6267)*1000),J6267/N6267))</f>
        <v>0.87868999999999997</v>
      </c>
      <c r="M6267" s="6" t="s">
        <v>19</v>
      </c>
      <c r="N6267" s="11">
        <v>30000</v>
      </c>
      <c r="O6267" s="56" t="s">
        <v>1354</v>
      </c>
    </row>
    <row r="6268" spans="1:15" x14ac:dyDescent="0.3">
      <c r="A6268" s="9">
        <v>45971.392361111109</v>
      </c>
      <c r="B6268" s="2" t="s">
        <v>27</v>
      </c>
      <c r="C6268" s="2" t="s">
        <v>32</v>
      </c>
      <c r="D6268" s="2" t="s">
        <v>1716</v>
      </c>
      <c r="E6268" s="12" t="s">
        <v>277</v>
      </c>
      <c r="G6268" s="2" t="s">
        <v>26</v>
      </c>
      <c r="H6268" s="2" t="s">
        <v>7</v>
      </c>
      <c r="I6268" s="2" t="s">
        <v>7</v>
      </c>
      <c r="J6268" s="17">
        <v>26360.7</v>
      </c>
      <c r="K6268" s="3" t="s">
        <v>3690</v>
      </c>
      <c r="L6268" s="30">
        <f>IF(M6268="1000 szt.",((J6268/N6268)/1000),IF(M6268="gram",((J6268/N6268)*1000),J6268/N6268))</f>
        <v>0.87868999999999997</v>
      </c>
      <c r="M6268" s="6" t="s">
        <v>19</v>
      </c>
      <c r="N6268" s="11">
        <v>30000</v>
      </c>
      <c r="O6268" s="56" t="s">
        <v>1354</v>
      </c>
    </row>
    <row r="6269" spans="1:15" x14ac:dyDescent="0.3">
      <c r="A6269" s="9">
        <v>45971.361111111109</v>
      </c>
      <c r="B6269" s="2" t="s">
        <v>9</v>
      </c>
      <c r="C6269" s="2" t="s">
        <v>4</v>
      </c>
      <c r="D6269" s="2" t="s">
        <v>1708</v>
      </c>
      <c r="E6269" s="12" t="s">
        <v>25</v>
      </c>
      <c r="F6269" s="12" t="s">
        <v>1896</v>
      </c>
      <c r="G6269" s="2" t="s">
        <v>26</v>
      </c>
      <c r="H6269" s="2" t="s">
        <v>37</v>
      </c>
      <c r="I6269" s="2" t="s">
        <v>324</v>
      </c>
      <c r="J6269" s="17">
        <v>50000</v>
      </c>
      <c r="K6269" s="3" t="s">
        <v>3691</v>
      </c>
      <c r="L6269" s="30">
        <f>IF(M6269="1000 szt.",((J6269/N6269)/1000),IF(M6269="gram",((J6269/N6269)*1000),J6269/N6269))</f>
        <v>50000</v>
      </c>
      <c r="M6269" s="6" t="s">
        <v>19</v>
      </c>
      <c r="N6269" s="11">
        <v>1</v>
      </c>
      <c r="O6269" s="56" t="s">
        <v>1354</v>
      </c>
    </row>
    <row r="6270" spans="1:15" ht="20.399999999999999" x14ac:dyDescent="0.3">
      <c r="A6270" s="9">
        <v>45971.399305555555</v>
      </c>
      <c r="B6270" s="2" t="s">
        <v>3</v>
      </c>
      <c r="C6270" s="2" t="s">
        <v>4</v>
      </c>
      <c r="D6270" s="2" t="s">
        <v>1708</v>
      </c>
      <c r="E6270" s="12" t="s">
        <v>22</v>
      </c>
      <c r="F6270" s="12" t="s">
        <v>1899</v>
      </c>
      <c r="G6270" s="2" t="s">
        <v>23</v>
      </c>
      <c r="H6270" s="2" t="s">
        <v>10</v>
      </c>
      <c r="I6270" s="2" t="s">
        <v>35</v>
      </c>
      <c r="J6270" s="17">
        <v>55</v>
      </c>
      <c r="K6270" s="3" t="s">
        <v>3692</v>
      </c>
      <c r="L6270" s="30">
        <f>IF(M6270="1000 szt.",((J6270/N6270)/1000),IF(M6270="gram",((J6270/N6270)*1000),J6270/N6270))</f>
        <v>50000</v>
      </c>
      <c r="M6270" s="6" t="s">
        <v>31</v>
      </c>
      <c r="N6270" s="11">
        <v>1.1000000000000001E-3</v>
      </c>
      <c r="O6270" s="56" t="s">
        <v>1354</v>
      </c>
    </row>
    <row r="6271" spans="1:15" x14ac:dyDescent="0.3">
      <c r="A6271" s="9">
        <v>45971.291666666664</v>
      </c>
      <c r="B6271" s="2" t="s">
        <v>27</v>
      </c>
      <c r="C6271" s="2" t="s">
        <v>32</v>
      </c>
      <c r="D6271" s="2" t="s">
        <v>1716</v>
      </c>
      <c r="E6271" s="12" t="s">
        <v>59</v>
      </c>
      <c r="G6271" s="2" t="s">
        <v>26</v>
      </c>
      <c r="H6271" s="2" t="s">
        <v>7</v>
      </c>
      <c r="I6271" s="2" t="s">
        <v>7</v>
      </c>
      <c r="J6271" s="17">
        <v>52721.4</v>
      </c>
      <c r="L6271" s="30">
        <f>IF(M6271="1000 szt.",((J6271/N6271)/1000),IF(M6271="gram",((J6271/N6271)*1000),J6271/N6271))</f>
        <v>0.87868999999999997</v>
      </c>
      <c r="M6271" s="6" t="s">
        <v>19</v>
      </c>
      <c r="N6271" s="11">
        <v>60000</v>
      </c>
      <c r="O6271" s="56" t="s">
        <v>1354</v>
      </c>
    </row>
    <row r="6272" spans="1:15" x14ac:dyDescent="0.3">
      <c r="A6272" s="9">
        <v>45971.447916666664</v>
      </c>
      <c r="B6272" s="2" t="s">
        <v>9</v>
      </c>
      <c r="C6272" s="2" t="s">
        <v>4</v>
      </c>
      <c r="D6272" s="2" t="s">
        <v>1709</v>
      </c>
      <c r="E6272" s="12" t="s">
        <v>224</v>
      </c>
      <c r="F6272" s="12" t="s">
        <v>1914</v>
      </c>
      <c r="G6272" s="2" t="s">
        <v>23</v>
      </c>
      <c r="H6272" s="2" t="s">
        <v>11</v>
      </c>
      <c r="I6272" s="2" t="s">
        <v>11</v>
      </c>
      <c r="J6272" s="17">
        <v>40</v>
      </c>
      <c r="K6272" s="3" t="s">
        <v>497</v>
      </c>
      <c r="L6272" s="30">
        <f>IF(M6272="1000 szt.",((J6272/N6272)/1000),IF(M6272="gram",((J6272/N6272)*1000),J6272/N6272))</f>
        <v>20</v>
      </c>
      <c r="M6272" s="6" t="s">
        <v>19</v>
      </c>
      <c r="N6272" s="11">
        <v>2</v>
      </c>
      <c r="O6272" s="56" t="s">
        <v>1354</v>
      </c>
    </row>
    <row r="6273" spans="1:15" ht="30.6" x14ac:dyDescent="0.3">
      <c r="A6273" s="9">
        <v>45971.479166666664</v>
      </c>
      <c r="B6273" s="2" t="s">
        <v>9</v>
      </c>
      <c r="C6273" s="2" t="s">
        <v>4</v>
      </c>
      <c r="D6273" s="2" t="s">
        <v>1709</v>
      </c>
      <c r="E6273" s="12" t="s">
        <v>103</v>
      </c>
      <c r="F6273" s="12" t="s">
        <v>1897</v>
      </c>
      <c r="G6273" s="2" t="s">
        <v>23</v>
      </c>
      <c r="H6273" s="2" t="s">
        <v>37</v>
      </c>
      <c r="I6273" s="2" t="s">
        <v>38</v>
      </c>
      <c r="J6273" s="17">
        <v>130000</v>
      </c>
      <c r="K6273" s="3" t="s">
        <v>3693</v>
      </c>
      <c r="L6273" s="30">
        <f>IF(M6273="1000 szt.",((J6273/N6273)/1000),IF(M6273="gram",((J6273/N6273)*1000),J6273/N6273))</f>
        <v>130000</v>
      </c>
      <c r="M6273" s="6" t="s">
        <v>19</v>
      </c>
      <c r="N6273" s="11">
        <v>1</v>
      </c>
      <c r="O6273" s="56" t="s">
        <v>1354</v>
      </c>
    </row>
    <row r="6274" spans="1:15" x14ac:dyDescent="0.3">
      <c r="A6274" s="9">
        <v>45971.5625</v>
      </c>
      <c r="B6274" s="2" t="s">
        <v>3</v>
      </c>
      <c r="C6274" s="2" t="s">
        <v>32</v>
      </c>
      <c r="D6274" s="2" t="s">
        <v>1710</v>
      </c>
      <c r="E6274" s="12" t="s">
        <v>167</v>
      </c>
      <c r="G6274" s="2" t="s">
        <v>16</v>
      </c>
      <c r="H6274" s="2" t="s">
        <v>10</v>
      </c>
      <c r="I6274" s="2" t="s">
        <v>74</v>
      </c>
      <c r="J6274" s="17">
        <v>60.6</v>
      </c>
      <c r="K6274" s="3" t="s">
        <v>3694</v>
      </c>
      <c r="L6274" s="30">
        <f>IF(M6274="1000 szt.",((J6274/N6274)/1000),IF(M6274="gram",((J6274/N6274)*1000),J6274/N6274))</f>
        <v>60000</v>
      </c>
      <c r="M6274" s="6" t="s">
        <v>31</v>
      </c>
      <c r="N6274" s="11">
        <v>1.01E-3</v>
      </c>
      <c r="O6274" s="56" t="s">
        <v>1354</v>
      </c>
    </row>
    <row r="6275" spans="1:15" x14ac:dyDescent="0.3">
      <c r="A6275" s="9">
        <v>45971.395833333336</v>
      </c>
      <c r="B6275" s="2" t="s">
        <v>3</v>
      </c>
      <c r="C6275" s="2" t="s">
        <v>4</v>
      </c>
      <c r="D6275" s="2" t="s">
        <v>1709</v>
      </c>
      <c r="E6275" s="12" t="s">
        <v>60</v>
      </c>
      <c r="F6275" s="12" t="s">
        <v>1904</v>
      </c>
      <c r="G6275" s="2" t="s">
        <v>23</v>
      </c>
      <c r="H6275" s="2" t="s">
        <v>7</v>
      </c>
      <c r="I6275" s="2" t="s">
        <v>7</v>
      </c>
      <c r="J6275" s="17">
        <v>175.74</v>
      </c>
      <c r="K6275" s="3" t="s">
        <v>3695</v>
      </c>
      <c r="L6275" s="30">
        <f>IF(M6275="1000 szt.",((J6275/N6275)/1000),IF(M6275="gram",((J6275/N6275)*1000),J6275/N6275))</f>
        <v>0.87870000000000004</v>
      </c>
      <c r="M6275" s="6" t="s">
        <v>19</v>
      </c>
      <c r="N6275" s="11">
        <v>200</v>
      </c>
      <c r="O6275" s="56" t="s">
        <v>1163</v>
      </c>
    </row>
    <row r="6276" spans="1:15" x14ac:dyDescent="0.3">
      <c r="A6276" s="9">
        <v>45971.395833333336</v>
      </c>
      <c r="B6276" s="2" t="s">
        <v>3</v>
      </c>
      <c r="C6276" s="2" t="s">
        <v>4</v>
      </c>
      <c r="D6276" s="2" t="s">
        <v>1709</v>
      </c>
      <c r="E6276" s="12" t="s">
        <v>60</v>
      </c>
      <c r="F6276" s="12" t="s">
        <v>1904</v>
      </c>
      <c r="G6276" s="2" t="s">
        <v>23</v>
      </c>
      <c r="H6276" s="2" t="s">
        <v>29</v>
      </c>
      <c r="I6276" s="2" t="s">
        <v>234</v>
      </c>
      <c r="J6276" s="17">
        <v>1051.2</v>
      </c>
      <c r="K6276" s="3" t="s">
        <v>3696</v>
      </c>
      <c r="L6276" s="30">
        <f>IF(M6276="1000 szt.",((J6276/N6276)/1000),IF(M6276="gram",((J6276/N6276)*1000),J6276/N6276))</f>
        <v>7200.0000000000009</v>
      </c>
      <c r="M6276" s="6" t="s">
        <v>31</v>
      </c>
      <c r="N6276" s="11">
        <v>0.14599999999999999</v>
      </c>
      <c r="O6276" s="56" t="s">
        <v>1163</v>
      </c>
    </row>
    <row r="6277" spans="1:15" x14ac:dyDescent="0.3">
      <c r="A6277" s="9">
        <v>45970.868055555555</v>
      </c>
      <c r="B6277" s="2" t="s">
        <v>27</v>
      </c>
      <c r="C6277" s="2" t="s">
        <v>32</v>
      </c>
      <c r="D6277" s="2" t="s">
        <v>1716</v>
      </c>
      <c r="E6277" s="12" t="s">
        <v>606</v>
      </c>
      <c r="G6277" s="2" t="s">
        <v>243</v>
      </c>
      <c r="H6277" s="2" t="s">
        <v>7</v>
      </c>
      <c r="I6277" s="2" t="s">
        <v>7</v>
      </c>
      <c r="J6277" s="17">
        <v>17573.8</v>
      </c>
      <c r="L6277" s="30">
        <f>IF(M6277="1000 szt.",((J6277/N6277)/1000),IF(M6277="gram",((J6277/N6277)*1000),J6277/N6277))</f>
        <v>0.87868999999999997</v>
      </c>
      <c r="M6277" s="6" t="s">
        <v>19</v>
      </c>
      <c r="N6277" s="11">
        <v>20000</v>
      </c>
      <c r="O6277" s="56" t="s">
        <v>1354</v>
      </c>
    </row>
    <row r="6278" spans="1:15" x14ac:dyDescent="0.3">
      <c r="A6278" s="9">
        <v>45971.388888888891</v>
      </c>
      <c r="B6278" s="2" t="s">
        <v>27</v>
      </c>
      <c r="C6278" s="2" t="s">
        <v>32</v>
      </c>
      <c r="D6278" s="2" t="s">
        <v>1716</v>
      </c>
      <c r="E6278" s="12" t="s">
        <v>606</v>
      </c>
      <c r="G6278" s="2" t="s">
        <v>243</v>
      </c>
      <c r="H6278" s="2" t="s">
        <v>7</v>
      </c>
      <c r="I6278" s="2" t="s">
        <v>7</v>
      </c>
      <c r="J6278" s="17">
        <v>351.48</v>
      </c>
      <c r="L6278" s="30">
        <f>IF(M6278="1000 szt.",((J6278/N6278)/1000),IF(M6278="gram",((J6278/N6278)*1000),J6278/N6278))</f>
        <v>0.87870000000000004</v>
      </c>
      <c r="M6278" s="6" t="s">
        <v>19</v>
      </c>
      <c r="N6278" s="11">
        <v>400</v>
      </c>
      <c r="O6278" s="56" t="s">
        <v>1354</v>
      </c>
    </row>
    <row r="6279" spans="1:15" x14ac:dyDescent="0.3">
      <c r="A6279" s="9">
        <v>45971.854166666664</v>
      </c>
      <c r="B6279" s="2" t="s">
        <v>3</v>
      </c>
      <c r="C6279" s="2" t="s">
        <v>4</v>
      </c>
      <c r="D6279" s="2" t="s">
        <v>1708</v>
      </c>
      <c r="E6279" s="12" t="s">
        <v>25</v>
      </c>
      <c r="F6279" s="12" t="s">
        <v>1901</v>
      </c>
      <c r="G6279" s="2" t="s">
        <v>26</v>
      </c>
      <c r="H6279" s="2" t="s">
        <v>7</v>
      </c>
      <c r="I6279" s="2" t="s">
        <v>7</v>
      </c>
      <c r="J6279" s="17">
        <v>351.48</v>
      </c>
      <c r="L6279" s="30">
        <f>IF(M6279="1000 szt.",((J6279/N6279)/1000),IF(M6279="gram",((J6279/N6279)*1000),J6279/N6279))</f>
        <v>0.87870000000000004</v>
      </c>
      <c r="M6279" s="6" t="s">
        <v>19</v>
      </c>
      <c r="N6279" s="11">
        <v>400</v>
      </c>
      <c r="O6279" s="56" t="s">
        <v>1354</v>
      </c>
    </row>
    <row r="6280" spans="1:15" x14ac:dyDescent="0.3">
      <c r="A6280" s="9">
        <v>45971.892361111109</v>
      </c>
      <c r="B6280" s="2" t="s">
        <v>27</v>
      </c>
      <c r="C6280" s="2" t="s">
        <v>32</v>
      </c>
      <c r="D6280" s="2" t="s">
        <v>1716</v>
      </c>
      <c r="E6280" s="12" t="s">
        <v>1910</v>
      </c>
      <c r="G6280" s="2" t="s">
        <v>26</v>
      </c>
      <c r="H6280" s="2" t="s">
        <v>7</v>
      </c>
      <c r="I6280" s="2" t="s">
        <v>7</v>
      </c>
      <c r="J6280" s="17">
        <v>26360.7</v>
      </c>
      <c r="L6280" s="30">
        <f>IF(M6280="1000 szt.",((J6280/N6280)/1000),IF(M6280="gram",((J6280/N6280)*1000),J6280/N6280))</f>
        <v>0.87868999999999997</v>
      </c>
      <c r="M6280" s="6" t="s">
        <v>19</v>
      </c>
      <c r="N6280" s="11">
        <v>30000</v>
      </c>
      <c r="O6280" s="56" t="s">
        <v>1354</v>
      </c>
    </row>
    <row r="6281" spans="1:15" x14ac:dyDescent="0.3">
      <c r="A6281" s="9">
        <v>45972.243055555555</v>
      </c>
      <c r="B6281" s="2" t="s">
        <v>3</v>
      </c>
      <c r="C6281" s="2" t="s">
        <v>4</v>
      </c>
      <c r="D6281" s="2" t="s">
        <v>1708</v>
      </c>
      <c r="E6281" s="12" t="s">
        <v>25</v>
      </c>
      <c r="F6281" s="12" t="s">
        <v>1901</v>
      </c>
      <c r="G6281" s="2" t="s">
        <v>26</v>
      </c>
      <c r="H6281" s="2" t="s">
        <v>7</v>
      </c>
      <c r="I6281" s="2" t="s">
        <v>7</v>
      </c>
      <c r="J6281" s="17">
        <v>351.48</v>
      </c>
      <c r="L6281" s="30">
        <f>IF(M6281="1000 szt.",((J6281/N6281)/1000),IF(M6281="gram",((J6281/N6281)*1000),J6281/N6281))</f>
        <v>0.87870000000000004</v>
      </c>
      <c r="M6281" s="6" t="s">
        <v>19</v>
      </c>
      <c r="N6281" s="11">
        <v>400</v>
      </c>
      <c r="O6281" s="56" t="s">
        <v>1354</v>
      </c>
    </row>
    <row r="6282" spans="1:15" x14ac:dyDescent="0.3">
      <c r="A6282" s="9">
        <v>45971.821527777778</v>
      </c>
      <c r="B6282" s="2" t="s">
        <v>3</v>
      </c>
      <c r="C6282" s="2" t="s">
        <v>4</v>
      </c>
      <c r="D6282" s="2" t="s">
        <v>1708</v>
      </c>
      <c r="E6282" s="12" t="s">
        <v>25</v>
      </c>
      <c r="F6282" s="12" t="s">
        <v>1901</v>
      </c>
      <c r="G6282" s="2" t="s">
        <v>26</v>
      </c>
      <c r="H6282" s="2" t="s">
        <v>45</v>
      </c>
      <c r="I6282" s="2" t="s">
        <v>45</v>
      </c>
      <c r="J6282" s="17">
        <v>78</v>
      </c>
      <c r="L6282" s="30">
        <f>IF(M6282="1000 szt.",((J6282/N6282)/1000),IF(M6282="gram",((J6282/N6282)*1000),J6282/N6282))</f>
        <v>1300</v>
      </c>
      <c r="M6282" s="6" t="s">
        <v>46</v>
      </c>
      <c r="N6282" s="11">
        <v>0.06</v>
      </c>
      <c r="O6282" s="56" t="s">
        <v>1164</v>
      </c>
    </row>
    <row r="6283" spans="1:15" x14ac:dyDescent="0.3">
      <c r="A6283" s="9">
        <v>45972.519444444442</v>
      </c>
      <c r="B6283" s="2" t="s">
        <v>27</v>
      </c>
      <c r="C6283" s="2" t="s">
        <v>32</v>
      </c>
      <c r="D6283" s="2" t="s">
        <v>1716</v>
      </c>
      <c r="E6283" s="12" t="s">
        <v>277</v>
      </c>
      <c r="G6283" s="2" t="s">
        <v>26</v>
      </c>
      <c r="H6283" s="2" t="s">
        <v>7</v>
      </c>
      <c r="I6283" s="2" t="s">
        <v>7</v>
      </c>
      <c r="J6283" s="17">
        <v>26360.7</v>
      </c>
      <c r="K6283" s="3" t="s">
        <v>1275</v>
      </c>
      <c r="L6283" s="30">
        <f>IF(M6283="1000 szt.",((J6283/N6283)/1000),IF(M6283="gram",((J6283/N6283)*1000),J6283/N6283))</f>
        <v>0.87868999999999997</v>
      </c>
      <c r="M6283" s="6" t="s">
        <v>19</v>
      </c>
      <c r="N6283" s="11">
        <v>30000</v>
      </c>
      <c r="O6283" s="56" t="s">
        <v>1354</v>
      </c>
    </row>
    <row r="6284" spans="1:15" ht="40.799999999999997" x14ac:dyDescent="0.3">
      <c r="A6284" s="9">
        <v>45972.548611111109</v>
      </c>
      <c r="B6284" s="2" t="s">
        <v>3</v>
      </c>
      <c r="C6284" s="2" t="s">
        <v>4</v>
      </c>
      <c r="D6284" s="2" t="s">
        <v>1708</v>
      </c>
      <c r="E6284" s="12" t="s">
        <v>58</v>
      </c>
      <c r="F6284" s="12" t="s">
        <v>1895</v>
      </c>
      <c r="G6284" s="2" t="s">
        <v>23</v>
      </c>
      <c r="H6284" s="2" t="s">
        <v>29</v>
      </c>
      <c r="I6284" s="2" t="s">
        <v>41</v>
      </c>
      <c r="J6284" s="17">
        <v>46.04</v>
      </c>
      <c r="K6284" s="3" t="s">
        <v>3697</v>
      </c>
      <c r="L6284" s="30">
        <f>IF(M6284="1000 szt.",((J6284/N6284)/1000),IF(M6284="gram",((J6284/N6284)*1000),J6284/N6284))</f>
        <v>668.21480406386058</v>
      </c>
      <c r="M6284" s="6" t="s">
        <v>31</v>
      </c>
      <c r="N6284" s="11">
        <v>6.8900000000000003E-2</v>
      </c>
      <c r="O6284" s="56" t="s">
        <v>1354</v>
      </c>
    </row>
    <row r="6285" spans="1:15" x14ac:dyDescent="0.3">
      <c r="A6285" s="9">
        <v>45973.1875</v>
      </c>
      <c r="B6285" s="2" t="s">
        <v>9</v>
      </c>
      <c r="C6285" s="2" t="s">
        <v>4</v>
      </c>
      <c r="D6285" s="2" t="s">
        <v>1714</v>
      </c>
      <c r="E6285" s="12" t="s">
        <v>63</v>
      </c>
      <c r="F6285" s="12" t="s">
        <v>1696</v>
      </c>
      <c r="G6285" s="2" t="s">
        <v>16</v>
      </c>
      <c r="H6285" s="2" t="s">
        <v>17</v>
      </c>
      <c r="I6285" s="2" t="s">
        <v>18</v>
      </c>
      <c r="J6285" s="17">
        <v>8</v>
      </c>
      <c r="L6285" s="30">
        <f>IF(M6285="1000 szt.",((J6285/N6285)/1000),IF(M6285="gram",((J6285/N6285)*1000),J6285/N6285))</f>
        <v>8</v>
      </c>
      <c r="M6285" s="6" t="s">
        <v>19</v>
      </c>
      <c r="N6285" s="11">
        <v>1</v>
      </c>
      <c r="O6285" s="56" t="s">
        <v>1354</v>
      </c>
    </row>
    <row r="6286" spans="1:15" x14ac:dyDescent="0.3">
      <c r="A6286" s="9">
        <v>45973.420138888891</v>
      </c>
      <c r="B6286" s="2" t="s">
        <v>3</v>
      </c>
      <c r="C6286" s="2" t="s">
        <v>4</v>
      </c>
      <c r="D6286" s="2" t="s">
        <v>1709</v>
      </c>
      <c r="E6286" s="12" t="s">
        <v>60</v>
      </c>
      <c r="F6286" s="12" t="s">
        <v>1894</v>
      </c>
      <c r="G6286" s="2" t="s">
        <v>23</v>
      </c>
      <c r="H6286" s="2" t="s">
        <v>7</v>
      </c>
      <c r="I6286" s="2" t="s">
        <v>7</v>
      </c>
      <c r="J6286" s="17">
        <v>158.16</v>
      </c>
      <c r="K6286" s="3" t="s">
        <v>3698</v>
      </c>
      <c r="L6286" s="30">
        <f>IF(M6286="1000 szt.",((J6286/N6286)/1000),IF(M6286="gram",((J6286/N6286)*1000),J6286/N6286))</f>
        <v>0.8786666666666666</v>
      </c>
      <c r="M6286" s="6" t="s">
        <v>19</v>
      </c>
      <c r="N6286" s="11">
        <v>180</v>
      </c>
      <c r="O6286" s="56" t="s">
        <v>1354</v>
      </c>
    </row>
    <row r="6287" spans="1:15" x14ac:dyDescent="0.3">
      <c r="A6287" s="9">
        <v>45973.54791666667</v>
      </c>
      <c r="B6287" s="2" t="s">
        <v>27</v>
      </c>
      <c r="C6287" s="37" t="s">
        <v>28</v>
      </c>
      <c r="D6287" s="2" t="s">
        <v>1709</v>
      </c>
      <c r="E6287" s="12" t="s">
        <v>1709</v>
      </c>
      <c r="G6287" s="2" t="s">
        <v>27</v>
      </c>
      <c r="H6287" s="2" t="s">
        <v>37</v>
      </c>
      <c r="I6287" s="2" t="s">
        <v>38</v>
      </c>
      <c r="J6287" s="17">
        <v>80000</v>
      </c>
      <c r="K6287" s="3" t="s">
        <v>3699</v>
      </c>
      <c r="L6287" s="30">
        <f>IF(M6287="1000 szt.",((J6287/N6287)/1000),IF(M6287="gram",((J6287/N6287)*1000),J6287/N6287))</f>
        <v>80000</v>
      </c>
      <c r="M6287" s="6" t="s">
        <v>19</v>
      </c>
      <c r="N6287" s="11">
        <v>1</v>
      </c>
      <c r="O6287" s="56" t="s">
        <v>1165</v>
      </c>
    </row>
    <row r="6288" spans="1:15" x14ac:dyDescent="0.3">
      <c r="A6288" s="9">
        <v>45973.59375</v>
      </c>
      <c r="B6288" s="2" t="s">
        <v>9</v>
      </c>
      <c r="C6288" s="2" t="s">
        <v>4</v>
      </c>
      <c r="D6288" s="2" t="s">
        <v>1713</v>
      </c>
      <c r="E6288" s="12" t="s">
        <v>3896</v>
      </c>
      <c r="F6288" s="12" t="s">
        <v>1697</v>
      </c>
      <c r="G6288" s="2" t="s">
        <v>16</v>
      </c>
      <c r="H6288" s="2" t="s">
        <v>17</v>
      </c>
      <c r="I6288" s="2" t="s">
        <v>18</v>
      </c>
      <c r="K6288" s="3" t="s">
        <v>3700</v>
      </c>
      <c r="L6288" s="30">
        <f>IF(M6288="1000 szt.",((J6288/N6288)/1000),IF(M6288="gram",((J6288/N6288)*1000),J6288/N6288))</f>
        <v>0</v>
      </c>
      <c r="M6288" s="6" t="s">
        <v>19</v>
      </c>
      <c r="N6288" s="11">
        <v>1</v>
      </c>
      <c r="O6288" s="56" t="s">
        <v>1354</v>
      </c>
    </row>
    <row r="6289" spans="1:15" x14ac:dyDescent="0.3">
      <c r="A6289" s="9">
        <v>45973.680555555555</v>
      </c>
      <c r="B6289" s="2" t="s">
        <v>3</v>
      </c>
      <c r="C6289" s="2" t="s">
        <v>4</v>
      </c>
      <c r="D6289" s="2" t="s">
        <v>1708</v>
      </c>
      <c r="E6289" s="12" t="s">
        <v>22</v>
      </c>
      <c r="F6289" s="12" t="s">
        <v>1899</v>
      </c>
      <c r="G6289" s="2" t="s">
        <v>23</v>
      </c>
      <c r="H6289" s="2" t="s">
        <v>17</v>
      </c>
      <c r="I6289" s="2" t="s">
        <v>18</v>
      </c>
      <c r="J6289" s="17">
        <v>4</v>
      </c>
      <c r="K6289" s="3" t="s">
        <v>3701</v>
      </c>
      <c r="L6289" s="30">
        <f>IF(M6289="1000 szt.",((J6289/N6289)/1000),IF(M6289="gram",((J6289/N6289)*1000),J6289/N6289))</f>
        <v>4</v>
      </c>
      <c r="M6289" s="6" t="s">
        <v>19</v>
      </c>
      <c r="N6289" s="11">
        <v>1</v>
      </c>
      <c r="O6289" s="56" t="s">
        <v>1354</v>
      </c>
    </row>
    <row r="6290" spans="1:15" x14ac:dyDescent="0.3">
      <c r="A6290" s="9">
        <v>45973.604166666664</v>
      </c>
      <c r="B6290" s="2" t="s">
        <v>27</v>
      </c>
      <c r="C6290" s="2" t="s">
        <v>32</v>
      </c>
      <c r="D6290" s="2" t="s">
        <v>1716</v>
      </c>
      <c r="E6290" s="12" t="s">
        <v>851</v>
      </c>
      <c r="G6290" s="2" t="s">
        <v>26</v>
      </c>
      <c r="H6290" s="2" t="s">
        <v>7</v>
      </c>
      <c r="I6290" s="2" t="s">
        <v>7</v>
      </c>
      <c r="J6290" s="17">
        <v>23548.89</v>
      </c>
      <c r="L6290" s="30">
        <f>IF(M6290="1000 szt.",((J6290/N6290)/1000),IF(M6290="gram",((J6290/N6290)*1000),J6290/N6290))</f>
        <v>0.87868992537313428</v>
      </c>
      <c r="M6290" s="6" t="s">
        <v>19</v>
      </c>
      <c r="N6290" s="11">
        <v>26800</v>
      </c>
      <c r="O6290" s="56" t="s">
        <v>1354</v>
      </c>
    </row>
    <row r="6291" spans="1:15" x14ac:dyDescent="0.3">
      <c r="A6291" s="9">
        <v>45973.541666666664</v>
      </c>
      <c r="B6291" s="2" t="s">
        <v>27</v>
      </c>
      <c r="C6291" s="2" t="s">
        <v>32</v>
      </c>
      <c r="D6291" s="2" t="s">
        <v>1716</v>
      </c>
      <c r="E6291" s="12" t="s">
        <v>606</v>
      </c>
      <c r="G6291" s="2" t="s">
        <v>243</v>
      </c>
      <c r="H6291" s="2" t="s">
        <v>7</v>
      </c>
      <c r="I6291" s="2" t="s">
        <v>7</v>
      </c>
      <c r="J6291" s="17">
        <v>17573.8</v>
      </c>
      <c r="K6291" s="3" t="s">
        <v>3702</v>
      </c>
      <c r="L6291" s="30">
        <f>IF(M6291="1000 szt.",((J6291/N6291)/1000),IF(M6291="gram",((J6291/N6291)*1000),J6291/N6291))</f>
        <v>0.87868999999999997</v>
      </c>
      <c r="M6291" s="6" t="s">
        <v>19</v>
      </c>
      <c r="N6291" s="11">
        <v>20000</v>
      </c>
      <c r="O6291" s="56" t="s">
        <v>1354</v>
      </c>
    </row>
    <row r="6292" spans="1:15" x14ac:dyDescent="0.3">
      <c r="A6292" s="9">
        <v>45973.253472222219</v>
      </c>
      <c r="B6292" s="2" t="s">
        <v>27</v>
      </c>
      <c r="C6292" s="2" t="s">
        <v>28</v>
      </c>
      <c r="D6292" s="2" t="s">
        <v>1710</v>
      </c>
      <c r="E6292" s="12" t="s">
        <v>1710</v>
      </c>
      <c r="G6292" s="2" t="s">
        <v>27</v>
      </c>
      <c r="H6292" s="2" t="s">
        <v>10</v>
      </c>
      <c r="I6292" s="2" t="s">
        <v>200</v>
      </c>
      <c r="J6292" s="17">
        <v>10870.2</v>
      </c>
      <c r="L6292" s="30">
        <f>IF(M6292="1000 szt.",((J6292/N6292)/1000),IF(M6292="gram",((J6292/N6292)*1000),J6292/N6292))</f>
        <v>330000.00000000006</v>
      </c>
      <c r="M6292" s="6" t="s">
        <v>31</v>
      </c>
      <c r="N6292" s="11">
        <v>3.2939999999999997E-2</v>
      </c>
      <c r="O6292" s="56" t="s">
        <v>1166</v>
      </c>
    </row>
    <row r="6293" spans="1:15" x14ac:dyDescent="0.3">
      <c r="A6293" s="9">
        <v>45973.253472222219</v>
      </c>
      <c r="B6293" s="2" t="s">
        <v>27</v>
      </c>
      <c r="C6293" s="2" t="s">
        <v>28</v>
      </c>
      <c r="D6293" s="2" t="s">
        <v>1710</v>
      </c>
      <c r="E6293" s="12" t="s">
        <v>1710</v>
      </c>
      <c r="G6293" s="2" t="s">
        <v>27</v>
      </c>
      <c r="H6293" s="2" t="s">
        <v>7</v>
      </c>
      <c r="I6293" s="2" t="s">
        <v>7</v>
      </c>
      <c r="J6293" s="17">
        <v>5272.14</v>
      </c>
      <c r="L6293" s="30">
        <f>IF(M6293="1000 szt.",((J6293/N6293)/1000),IF(M6293="gram",((J6293/N6293)*1000),J6293/N6293))</f>
        <v>0.87869000000000008</v>
      </c>
      <c r="M6293" s="6" t="s">
        <v>19</v>
      </c>
      <c r="N6293" s="11">
        <v>6000</v>
      </c>
      <c r="O6293" s="56" t="s">
        <v>1166</v>
      </c>
    </row>
    <row r="6294" spans="1:15" x14ac:dyDescent="0.3">
      <c r="A6294" s="9">
        <v>45973.897222222222</v>
      </c>
      <c r="B6294" s="2" t="s">
        <v>3</v>
      </c>
      <c r="C6294" s="2" t="s">
        <v>4</v>
      </c>
      <c r="D6294" s="2" t="s">
        <v>1712</v>
      </c>
      <c r="E6294" s="12" t="s">
        <v>162</v>
      </c>
      <c r="F6294" s="12" t="s">
        <v>1717</v>
      </c>
      <c r="G6294" s="2" t="s">
        <v>250</v>
      </c>
      <c r="H6294" s="2" t="s">
        <v>11</v>
      </c>
      <c r="I6294" s="2" t="s">
        <v>11</v>
      </c>
      <c r="J6294" s="17">
        <v>90000</v>
      </c>
      <c r="K6294" s="3" t="s">
        <v>3703</v>
      </c>
      <c r="L6294" s="30">
        <f>IF(M6294="1000 szt.",((J6294/N6294)/1000),IF(M6294="gram",((J6294/N6294)*1000),J6294/N6294))</f>
        <v>30000</v>
      </c>
      <c r="M6294" s="6" t="s">
        <v>19</v>
      </c>
      <c r="N6294" s="11">
        <v>3</v>
      </c>
      <c r="O6294" s="56" t="s">
        <v>1354</v>
      </c>
    </row>
    <row r="6295" spans="1:15" x14ac:dyDescent="0.3">
      <c r="A6295" s="9">
        <v>45973.897222222222</v>
      </c>
      <c r="B6295" s="2" t="s">
        <v>3</v>
      </c>
      <c r="C6295" s="2" t="s">
        <v>4</v>
      </c>
      <c r="D6295" s="2" t="s">
        <v>1712</v>
      </c>
      <c r="E6295" s="12" t="s">
        <v>162</v>
      </c>
      <c r="F6295" s="12" t="s">
        <v>1717</v>
      </c>
      <c r="G6295" s="2" t="s">
        <v>250</v>
      </c>
      <c r="H6295" s="2" t="s">
        <v>11</v>
      </c>
      <c r="I6295" s="2" t="s">
        <v>11</v>
      </c>
      <c r="J6295" s="17">
        <v>10000</v>
      </c>
      <c r="K6295" s="3" t="s">
        <v>3704</v>
      </c>
      <c r="L6295" s="30">
        <f>IF(M6295="1000 szt.",((J6295/N6295)/1000),IF(M6295="gram",((J6295/N6295)*1000),J6295/N6295))</f>
        <v>5000</v>
      </c>
      <c r="M6295" s="6" t="s">
        <v>19</v>
      </c>
      <c r="N6295" s="11">
        <v>2</v>
      </c>
      <c r="O6295" s="56" t="s">
        <v>1354</v>
      </c>
    </row>
    <row r="6296" spans="1:15" x14ac:dyDescent="0.3">
      <c r="A6296" s="9">
        <v>45974.458333333336</v>
      </c>
      <c r="B6296" s="2" t="s">
        <v>27</v>
      </c>
      <c r="C6296" s="2" t="s">
        <v>28</v>
      </c>
      <c r="D6296" s="2" t="s">
        <v>1714</v>
      </c>
      <c r="E6296" s="12" t="s">
        <v>81</v>
      </c>
      <c r="G6296" s="2" t="s">
        <v>27</v>
      </c>
      <c r="H6296" s="2" t="s">
        <v>10</v>
      </c>
      <c r="I6296" s="2" t="s">
        <v>35</v>
      </c>
      <c r="J6296" s="17">
        <v>225</v>
      </c>
      <c r="L6296" s="30">
        <f>IF(M6296="1000 szt.",((J6296/N6296)/1000),IF(M6296="gram",((J6296/N6296)*1000),J6296/N6296))</f>
        <v>45000</v>
      </c>
      <c r="M6296" s="6" t="s">
        <v>31</v>
      </c>
      <c r="N6296" s="11">
        <v>5.0000000000000001E-3</v>
      </c>
      <c r="O6296" s="56" t="s">
        <v>1166</v>
      </c>
    </row>
    <row r="6297" spans="1:15" x14ac:dyDescent="0.3">
      <c r="A6297" s="9">
        <v>45974.458333333336</v>
      </c>
      <c r="B6297" s="2" t="s">
        <v>27</v>
      </c>
      <c r="C6297" s="2" t="s">
        <v>28</v>
      </c>
      <c r="D6297" s="2" t="s">
        <v>1714</v>
      </c>
      <c r="E6297" s="12" t="s">
        <v>81</v>
      </c>
      <c r="G6297" s="2" t="s">
        <v>27</v>
      </c>
      <c r="H6297" s="2" t="s">
        <v>10</v>
      </c>
      <c r="I6297" s="2" t="s">
        <v>1106</v>
      </c>
      <c r="L6297" s="30">
        <f>IF(M6297="1000 szt.",((J6297/N6297)/1000),IF(M6297="gram",((J6297/N6297)*1000),J6297/N6297))</f>
        <v>0</v>
      </c>
      <c r="M6297" s="6" t="s">
        <v>31</v>
      </c>
      <c r="N6297" s="11">
        <v>1.4999999999999999E-2</v>
      </c>
      <c r="O6297" s="56" t="s">
        <v>1166</v>
      </c>
    </row>
    <row r="6298" spans="1:15" x14ac:dyDescent="0.3">
      <c r="A6298" s="9">
        <v>45974.458333333336</v>
      </c>
      <c r="B6298" s="2" t="s">
        <v>27</v>
      </c>
      <c r="C6298" s="2" t="s">
        <v>28</v>
      </c>
      <c r="D6298" s="2" t="s">
        <v>1714</v>
      </c>
      <c r="E6298" s="12" t="s">
        <v>81</v>
      </c>
      <c r="G6298" s="2" t="s">
        <v>27</v>
      </c>
      <c r="H6298" s="2" t="s">
        <v>78</v>
      </c>
      <c r="I6298" s="2" t="s">
        <v>79</v>
      </c>
      <c r="J6298" s="17">
        <v>5750</v>
      </c>
      <c r="L6298" s="30">
        <f>IF(M6298="1000 szt.",((J6298/N6298)/1000),IF(M6298="gram",((J6298/N6298)*1000),J6298/N6298))</f>
        <v>1</v>
      </c>
      <c r="M6298" s="6" t="s">
        <v>19</v>
      </c>
      <c r="N6298" s="11">
        <v>5750</v>
      </c>
      <c r="O6298" s="56" t="s">
        <v>1166</v>
      </c>
    </row>
    <row r="6299" spans="1:15" x14ac:dyDescent="0.3">
      <c r="A6299" s="9">
        <v>45974.458333333336</v>
      </c>
      <c r="B6299" s="2" t="s">
        <v>27</v>
      </c>
      <c r="C6299" s="2" t="s">
        <v>28</v>
      </c>
      <c r="D6299" s="2" t="s">
        <v>1714</v>
      </c>
      <c r="E6299" s="12" t="s">
        <v>81</v>
      </c>
      <c r="G6299" s="2" t="s">
        <v>27</v>
      </c>
      <c r="H6299" s="2" t="s">
        <v>10</v>
      </c>
      <c r="I6299" s="2" t="s">
        <v>35</v>
      </c>
      <c r="J6299" s="17">
        <v>90</v>
      </c>
      <c r="L6299" s="30">
        <f>IF(M6299="1000 szt.",((J6299/N6299)/1000),IF(M6299="gram",((J6299/N6299)*1000),J6299/N6299))</f>
        <v>45000</v>
      </c>
      <c r="M6299" s="6" t="s">
        <v>31</v>
      </c>
      <c r="N6299" s="11">
        <v>2E-3</v>
      </c>
      <c r="O6299" s="56" t="s">
        <v>1166</v>
      </c>
    </row>
    <row r="6300" spans="1:15" x14ac:dyDescent="0.3">
      <c r="A6300" s="9">
        <v>45974.458333333336</v>
      </c>
      <c r="B6300" s="2" t="s">
        <v>27</v>
      </c>
      <c r="C6300" s="2" t="s">
        <v>28</v>
      </c>
      <c r="D6300" s="2" t="s">
        <v>1714</v>
      </c>
      <c r="E6300" s="12" t="s">
        <v>81</v>
      </c>
      <c r="G6300" s="2" t="s">
        <v>27</v>
      </c>
      <c r="H6300" s="2" t="s">
        <v>78</v>
      </c>
      <c r="I6300" s="2" t="s">
        <v>79</v>
      </c>
      <c r="J6300" s="17">
        <v>5000</v>
      </c>
      <c r="L6300" s="30">
        <f>IF(M6300="1000 szt.",((J6300/N6300)/1000),IF(M6300="gram",((J6300/N6300)*1000),J6300/N6300))</f>
        <v>1</v>
      </c>
      <c r="M6300" s="6" t="s">
        <v>19</v>
      </c>
      <c r="N6300" s="11">
        <v>5000</v>
      </c>
      <c r="O6300" s="56" t="s">
        <v>1166</v>
      </c>
    </row>
    <row r="6301" spans="1:15" x14ac:dyDescent="0.3">
      <c r="A6301" s="9">
        <v>45974.548611111109</v>
      </c>
      <c r="B6301" s="2" t="s">
        <v>3</v>
      </c>
      <c r="C6301" s="2" t="s">
        <v>4</v>
      </c>
      <c r="D6301" s="2" t="s">
        <v>1709</v>
      </c>
      <c r="E6301" s="12" t="s">
        <v>103</v>
      </c>
      <c r="F6301" s="12" t="s">
        <v>1897</v>
      </c>
      <c r="G6301" s="2" t="s">
        <v>23</v>
      </c>
      <c r="H6301" s="2" t="s">
        <v>17</v>
      </c>
      <c r="I6301" s="2" t="s">
        <v>18</v>
      </c>
      <c r="J6301" s="17">
        <v>2.5</v>
      </c>
      <c r="K6301" s="3" t="s">
        <v>3705</v>
      </c>
      <c r="L6301" s="30">
        <f>IF(M6301="1000 szt.",((J6301/N6301)/1000),IF(M6301="gram",((J6301/N6301)*1000),J6301/N6301))</f>
        <v>2.5</v>
      </c>
      <c r="M6301" s="6" t="s">
        <v>19</v>
      </c>
      <c r="N6301" s="11">
        <v>1</v>
      </c>
      <c r="O6301" s="56" t="s">
        <v>1354</v>
      </c>
    </row>
    <row r="6302" spans="1:15" x14ac:dyDescent="0.3">
      <c r="A6302" s="9">
        <v>45974.510416666664</v>
      </c>
      <c r="B6302" s="2" t="s">
        <v>3</v>
      </c>
      <c r="C6302" s="2" t="s">
        <v>4</v>
      </c>
      <c r="D6302" s="2" t="s">
        <v>1709</v>
      </c>
      <c r="E6302" s="12" t="s">
        <v>103</v>
      </c>
      <c r="F6302" s="12" t="s">
        <v>1897</v>
      </c>
      <c r="G6302" s="2" t="s">
        <v>23</v>
      </c>
      <c r="H6302" s="2" t="s">
        <v>17</v>
      </c>
      <c r="I6302" s="2" t="s">
        <v>18</v>
      </c>
      <c r="J6302" s="17">
        <v>2.5</v>
      </c>
      <c r="K6302" s="3" t="s">
        <v>3705</v>
      </c>
      <c r="L6302" s="30">
        <f>IF(M6302="1000 szt.",((J6302/N6302)/1000),IF(M6302="gram",((J6302/N6302)*1000),J6302/N6302))</f>
        <v>2.5</v>
      </c>
      <c r="M6302" s="6" t="s">
        <v>19</v>
      </c>
      <c r="N6302" s="11">
        <v>1</v>
      </c>
      <c r="O6302" s="56" t="s">
        <v>1354</v>
      </c>
    </row>
    <row r="6303" spans="1:15" x14ac:dyDescent="0.3">
      <c r="A6303" s="9">
        <v>45974.513888888891</v>
      </c>
      <c r="B6303" s="2" t="s">
        <v>3</v>
      </c>
      <c r="C6303" s="2" t="s">
        <v>4</v>
      </c>
      <c r="D6303" s="2" t="s">
        <v>1709</v>
      </c>
      <c r="E6303" s="12" t="s">
        <v>103</v>
      </c>
      <c r="F6303" s="12" t="s">
        <v>1897</v>
      </c>
      <c r="G6303" s="2" t="s">
        <v>23</v>
      </c>
      <c r="H6303" s="2" t="s">
        <v>17</v>
      </c>
      <c r="I6303" s="2" t="s">
        <v>18</v>
      </c>
      <c r="J6303" s="17">
        <v>50</v>
      </c>
      <c r="K6303" s="3" t="s">
        <v>3705</v>
      </c>
      <c r="L6303" s="30">
        <f>IF(M6303="1000 szt.",((J6303/N6303)/1000),IF(M6303="gram",((J6303/N6303)*1000),J6303/N6303))</f>
        <v>2.5</v>
      </c>
      <c r="M6303" s="6" t="s">
        <v>19</v>
      </c>
      <c r="N6303" s="11">
        <v>20</v>
      </c>
      <c r="O6303" s="56" t="s">
        <v>1354</v>
      </c>
    </row>
    <row r="6304" spans="1:15" x14ac:dyDescent="0.3">
      <c r="A6304" s="9">
        <v>45974.636111111111</v>
      </c>
      <c r="B6304" s="2" t="s">
        <v>9</v>
      </c>
      <c r="C6304" s="2" t="s">
        <v>4</v>
      </c>
      <c r="D6304" s="2" t="s">
        <v>1709</v>
      </c>
      <c r="E6304" s="12" t="s">
        <v>99</v>
      </c>
      <c r="F6304" s="12" t="s">
        <v>1916</v>
      </c>
      <c r="G6304" s="2" t="s">
        <v>23</v>
      </c>
      <c r="H6304" s="2" t="s">
        <v>11</v>
      </c>
      <c r="I6304" s="2" t="s">
        <v>126</v>
      </c>
      <c r="J6304" s="17">
        <v>15000</v>
      </c>
      <c r="K6304" s="3" t="s">
        <v>3706</v>
      </c>
      <c r="L6304" s="30">
        <f>IF(M6304="1000 szt.",((J6304/N6304)/1000),IF(M6304="gram",((J6304/N6304)*1000),J6304/N6304))</f>
        <v>15000</v>
      </c>
      <c r="M6304" s="6" t="s">
        <v>19</v>
      </c>
      <c r="N6304" s="11">
        <v>1</v>
      </c>
      <c r="O6304" s="56" t="s">
        <v>1354</v>
      </c>
    </row>
    <row r="6305" spans="1:15" x14ac:dyDescent="0.3">
      <c r="A6305" s="9">
        <v>45974.6875</v>
      </c>
      <c r="B6305" s="2" t="s">
        <v>27</v>
      </c>
      <c r="C6305" s="2" t="s">
        <v>28</v>
      </c>
      <c r="D6305" s="2" t="s">
        <v>1708</v>
      </c>
      <c r="E6305" s="12" t="s">
        <v>174</v>
      </c>
      <c r="G6305" s="2" t="s">
        <v>27</v>
      </c>
      <c r="H6305" s="2" t="s">
        <v>7</v>
      </c>
      <c r="I6305" s="2" t="s">
        <v>7</v>
      </c>
      <c r="J6305" s="17">
        <v>54478.78</v>
      </c>
      <c r="L6305" s="30">
        <f>IF(M6305="1000 szt.",((J6305/N6305)/1000),IF(M6305="gram",((J6305/N6305)*1000),J6305/N6305))</f>
        <v>0.87868999999999997</v>
      </c>
      <c r="M6305" s="6" t="s">
        <v>19</v>
      </c>
      <c r="N6305" s="11">
        <v>62000</v>
      </c>
      <c r="O6305" s="56" t="s">
        <v>1354</v>
      </c>
    </row>
    <row r="6306" spans="1:15" x14ac:dyDescent="0.3">
      <c r="A6306" s="9">
        <v>45974.565972222219</v>
      </c>
      <c r="B6306" s="2" t="s">
        <v>27</v>
      </c>
      <c r="C6306" s="2" t="s">
        <v>28</v>
      </c>
      <c r="D6306" s="2" t="s">
        <v>1710</v>
      </c>
      <c r="E6306" s="12" t="s">
        <v>167</v>
      </c>
      <c r="G6306" s="2" t="s">
        <v>27</v>
      </c>
      <c r="H6306" s="2" t="s">
        <v>10</v>
      </c>
      <c r="I6306" s="2" t="s">
        <v>35</v>
      </c>
      <c r="J6306" s="17">
        <v>495</v>
      </c>
      <c r="L6306" s="30">
        <f>IF(M6306="1000 szt.",((J6306/N6306)/1000),IF(M6306="gram",((J6306/N6306)*1000),J6306/N6306))</f>
        <v>49999.999999999993</v>
      </c>
      <c r="M6306" s="6" t="s">
        <v>31</v>
      </c>
      <c r="N6306" s="11">
        <v>9.9000000000000008E-3</v>
      </c>
      <c r="O6306" s="56" t="s">
        <v>1354</v>
      </c>
    </row>
    <row r="6307" spans="1:15" x14ac:dyDescent="0.3">
      <c r="A6307" s="9">
        <v>45975.354166666664</v>
      </c>
      <c r="B6307" s="2" t="s">
        <v>27</v>
      </c>
      <c r="C6307" s="2" t="s">
        <v>28</v>
      </c>
      <c r="D6307" s="2" t="s">
        <v>1714</v>
      </c>
      <c r="E6307" s="12" t="s">
        <v>165</v>
      </c>
      <c r="G6307" s="2" t="s">
        <v>27</v>
      </c>
      <c r="H6307" s="2" t="s">
        <v>7</v>
      </c>
      <c r="I6307" s="2" t="s">
        <v>7</v>
      </c>
      <c r="J6307" s="17">
        <v>245154.51</v>
      </c>
      <c r="K6307" s="3" t="s">
        <v>110</v>
      </c>
      <c r="L6307" s="30">
        <f>IF(M6307="1000 szt.",((J6307/N6307)/1000),IF(M6307="gram",((J6307/N6307)*1000),J6307/N6307))</f>
        <v>0.87869000000000008</v>
      </c>
      <c r="M6307" s="6" t="s">
        <v>19</v>
      </c>
      <c r="N6307" s="11">
        <v>279000</v>
      </c>
      <c r="O6307" s="56" t="s">
        <v>1354</v>
      </c>
    </row>
    <row r="6308" spans="1:15" ht="20.399999999999999" x14ac:dyDescent="0.3">
      <c r="A6308" s="9">
        <v>45975.541666666664</v>
      </c>
      <c r="B6308" s="2" t="s">
        <v>9</v>
      </c>
      <c r="C6308" s="2" t="s">
        <v>4</v>
      </c>
      <c r="D6308" s="2" t="s">
        <v>1708</v>
      </c>
      <c r="E6308" s="12" t="s">
        <v>25</v>
      </c>
      <c r="F6308" s="12" t="s">
        <v>1901</v>
      </c>
      <c r="G6308" s="2" t="s">
        <v>26</v>
      </c>
      <c r="H6308" s="2" t="s">
        <v>37</v>
      </c>
      <c r="I6308" s="2" t="s">
        <v>38</v>
      </c>
      <c r="J6308" s="17">
        <v>280000</v>
      </c>
      <c r="K6308" s="3" t="s">
        <v>3707</v>
      </c>
      <c r="L6308" s="30">
        <f>IF(M6308="1000 szt.",((J6308/N6308)/1000),IF(M6308="gram",((J6308/N6308)*1000),J6308/N6308))</f>
        <v>280000</v>
      </c>
      <c r="M6308" s="6" t="s">
        <v>19</v>
      </c>
      <c r="N6308" s="11">
        <v>1</v>
      </c>
      <c r="O6308" s="56" t="s">
        <v>1354</v>
      </c>
    </row>
    <row r="6309" spans="1:15" x14ac:dyDescent="0.3">
      <c r="A6309" s="9">
        <v>45967.572916666664</v>
      </c>
      <c r="B6309" s="2" t="s">
        <v>27</v>
      </c>
      <c r="C6309" s="2" t="s">
        <v>28</v>
      </c>
      <c r="D6309" s="2" t="s">
        <v>1712</v>
      </c>
      <c r="E6309" s="12" t="s">
        <v>77</v>
      </c>
      <c r="G6309" s="2" t="s">
        <v>27</v>
      </c>
      <c r="H6309" s="2" t="s">
        <v>10</v>
      </c>
      <c r="I6309" s="2" t="s">
        <v>11</v>
      </c>
      <c r="J6309" s="17">
        <v>119622</v>
      </c>
      <c r="K6309" s="3" t="s">
        <v>657</v>
      </c>
      <c r="L6309" s="30">
        <f>IF(M6309="1000 szt.",((J6309/N6309)/1000),IF(M6309="gram",((J6309/N6309)*1000),J6309/N6309))</f>
        <v>120000</v>
      </c>
      <c r="M6309" s="6" t="s">
        <v>31</v>
      </c>
      <c r="N6309" s="11">
        <v>0.99685000000000001</v>
      </c>
      <c r="O6309" s="56" t="s">
        <v>1166</v>
      </c>
    </row>
    <row r="6310" spans="1:15" x14ac:dyDescent="0.3">
      <c r="A6310" s="9">
        <v>45967.572916666664</v>
      </c>
      <c r="B6310" s="2" t="s">
        <v>27</v>
      </c>
      <c r="C6310" s="2" t="s">
        <v>28</v>
      </c>
      <c r="D6310" s="2" t="s">
        <v>1712</v>
      </c>
      <c r="E6310" s="12" t="s">
        <v>77</v>
      </c>
      <c r="G6310" s="2" t="s">
        <v>27</v>
      </c>
      <c r="H6310" s="2" t="s">
        <v>10</v>
      </c>
      <c r="I6310" s="2" t="s">
        <v>11</v>
      </c>
      <c r="J6310" s="17">
        <v>471002.4</v>
      </c>
      <c r="K6310" s="3" t="s">
        <v>653</v>
      </c>
      <c r="L6310" s="30">
        <f>IF(M6310="1000 szt.",((J6310/N6310)/1000),IF(M6310="gram",((J6310/N6310)*1000),J6310/N6310))</f>
        <v>60000.000000000007</v>
      </c>
      <c r="M6310" s="6" t="s">
        <v>31</v>
      </c>
      <c r="N6310" s="11">
        <v>7.8500399999999999</v>
      </c>
      <c r="O6310" s="56" t="s">
        <v>1166</v>
      </c>
    </row>
    <row r="6311" spans="1:15" x14ac:dyDescent="0.3">
      <c r="A6311" s="9">
        <v>45967.572916666664</v>
      </c>
      <c r="B6311" s="2" t="s">
        <v>27</v>
      </c>
      <c r="C6311" s="2" t="s">
        <v>28</v>
      </c>
      <c r="D6311" s="2" t="s">
        <v>1712</v>
      </c>
      <c r="E6311" s="12" t="s">
        <v>77</v>
      </c>
      <c r="G6311" s="2" t="s">
        <v>27</v>
      </c>
      <c r="H6311" s="2" t="s">
        <v>10</v>
      </c>
      <c r="I6311" s="2" t="s">
        <v>11</v>
      </c>
      <c r="J6311" s="17">
        <v>324297.59999999998</v>
      </c>
      <c r="K6311" s="3" t="s">
        <v>3708</v>
      </c>
      <c r="L6311" s="30">
        <f>IF(M6311="1000 szt.",((J6311/N6311)/1000),IF(M6311="gram",((J6311/N6311)*1000),J6311/N6311))</f>
        <v>79999.999999999985</v>
      </c>
      <c r="M6311" s="6" t="s">
        <v>31</v>
      </c>
      <c r="N6311" s="11">
        <v>4.0537200000000002</v>
      </c>
      <c r="O6311" s="56" t="s">
        <v>1166</v>
      </c>
    </row>
    <row r="6312" spans="1:15" x14ac:dyDescent="0.3">
      <c r="A6312" s="9">
        <v>45967.572916666664</v>
      </c>
      <c r="B6312" s="2" t="s">
        <v>27</v>
      </c>
      <c r="C6312" s="2" t="s">
        <v>28</v>
      </c>
      <c r="D6312" s="2" t="s">
        <v>1712</v>
      </c>
      <c r="E6312" s="12" t="s">
        <v>77</v>
      </c>
      <c r="G6312" s="2" t="s">
        <v>27</v>
      </c>
      <c r="H6312" s="2" t="s">
        <v>10</v>
      </c>
      <c r="I6312" s="2" t="s">
        <v>35</v>
      </c>
      <c r="J6312" s="17">
        <v>33376</v>
      </c>
      <c r="L6312" s="30">
        <f>IF(M6312="1000 szt.",((J6312/N6312)/1000),IF(M6312="gram",((J6312/N6312)*1000),J6312/N6312))</f>
        <v>50000</v>
      </c>
      <c r="M6312" s="6" t="s">
        <v>31</v>
      </c>
      <c r="N6312" s="11">
        <v>0.66752</v>
      </c>
      <c r="O6312" s="56" t="s">
        <v>1166</v>
      </c>
    </row>
    <row r="6313" spans="1:15" x14ac:dyDescent="0.3">
      <c r="A6313" s="9">
        <v>45967.572916666664</v>
      </c>
      <c r="B6313" s="2" t="s">
        <v>27</v>
      </c>
      <c r="C6313" s="2" t="s">
        <v>28</v>
      </c>
      <c r="D6313" s="2" t="s">
        <v>1712</v>
      </c>
      <c r="E6313" s="12" t="s">
        <v>77</v>
      </c>
      <c r="G6313" s="2" t="s">
        <v>27</v>
      </c>
      <c r="H6313" s="2" t="s">
        <v>10</v>
      </c>
      <c r="I6313" s="2" t="s">
        <v>219</v>
      </c>
      <c r="J6313" s="17">
        <v>209.25</v>
      </c>
      <c r="L6313" s="30">
        <f>IF(M6313="1000 szt.",((J6313/N6313)/1000),IF(M6313="gram",((J6313/N6313)*1000),J6313/N6313))</f>
        <v>25000.000000000004</v>
      </c>
      <c r="M6313" s="6" t="s">
        <v>31</v>
      </c>
      <c r="N6313" s="11">
        <v>8.369999999999999E-3</v>
      </c>
      <c r="O6313" s="56" t="s">
        <v>1166</v>
      </c>
    </row>
    <row r="6314" spans="1:15" x14ac:dyDescent="0.3">
      <c r="A6314" s="9">
        <v>45967.572916666664</v>
      </c>
      <c r="B6314" s="2" t="s">
        <v>27</v>
      </c>
      <c r="C6314" s="2" t="s">
        <v>28</v>
      </c>
      <c r="D6314" s="2" t="s">
        <v>1712</v>
      </c>
      <c r="E6314" s="12" t="s">
        <v>77</v>
      </c>
      <c r="G6314" s="2" t="s">
        <v>27</v>
      </c>
      <c r="H6314" s="2" t="s">
        <v>10</v>
      </c>
      <c r="I6314" s="2" t="s">
        <v>200</v>
      </c>
      <c r="J6314" s="17">
        <v>3114</v>
      </c>
      <c r="L6314" s="30">
        <f>IF(M6314="1000 szt.",((J6314/N6314)/1000),IF(M6314="gram",((J6314/N6314)*1000),J6314/N6314))</f>
        <v>300000</v>
      </c>
      <c r="M6314" s="6" t="s">
        <v>31</v>
      </c>
      <c r="N6314" s="11">
        <v>1.038E-2</v>
      </c>
      <c r="O6314" s="56" t="s">
        <v>1166</v>
      </c>
    </row>
    <row r="6315" spans="1:15" x14ac:dyDescent="0.3">
      <c r="A6315" s="9">
        <v>45975.458333333336</v>
      </c>
      <c r="B6315" s="2" t="s">
        <v>27</v>
      </c>
      <c r="C6315" s="2" t="s">
        <v>28</v>
      </c>
      <c r="D6315" s="2" t="s">
        <v>1712</v>
      </c>
      <c r="E6315" s="12" t="s">
        <v>162</v>
      </c>
      <c r="G6315" s="2" t="s">
        <v>27</v>
      </c>
      <c r="H6315" s="2" t="s">
        <v>11</v>
      </c>
      <c r="I6315" s="2" t="s">
        <v>11</v>
      </c>
      <c r="J6315" s="17">
        <v>80000</v>
      </c>
      <c r="K6315" s="3" t="s">
        <v>3709</v>
      </c>
      <c r="L6315" s="30">
        <f>IF(M6315="1000 szt.",((J6315/N6315)/1000),IF(M6315="gram",((J6315/N6315)*1000),J6315/N6315))</f>
        <v>80000</v>
      </c>
      <c r="M6315" s="6" t="s">
        <v>19</v>
      </c>
      <c r="N6315" s="11">
        <v>1</v>
      </c>
      <c r="O6315" s="56" t="s">
        <v>1354</v>
      </c>
    </row>
    <row r="6316" spans="1:15" x14ac:dyDescent="0.3">
      <c r="A6316" s="9">
        <v>45976.423611111109</v>
      </c>
      <c r="B6316" s="2" t="s">
        <v>9</v>
      </c>
      <c r="C6316" s="2" t="s">
        <v>4</v>
      </c>
      <c r="D6316" s="2" t="s">
        <v>1709</v>
      </c>
      <c r="E6316" s="12" t="s">
        <v>224</v>
      </c>
      <c r="F6316" s="12" t="s">
        <v>1914</v>
      </c>
      <c r="G6316" s="2" t="s">
        <v>23</v>
      </c>
      <c r="H6316" s="2" t="s">
        <v>37</v>
      </c>
      <c r="I6316" s="2" t="s">
        <v>38</v>
      </c>
      <c r="J6316" s="17">
        <v>69000</v>
      </c>
      <c r="K6316" s="3" t="s">
        <v>3710</v>
      </c>
      <c r="L6316" s="30">
        <f>IF(M6316="1000 szt.",((J6316/N6316)/1000),IF(M6316="gram",((J6316/N6316)*1000),J6316/N6316))</f>
        <v>69000</v>
      </c>
      <c r="M6316" s="6" t="s">
        <v>19</v>
      </c>
      <c r="N6316" s="11">
        <v>1</v>
      </c>
      <c r="O6316" s="56" t="s">
        <v>1354</v>
      </c>
    </row>
    <row r="6317" spans="1:15" x14ac:dyDescent="0.3">
      <c r="A6317" s="9">
        <v>45977.555555555555</v>
      </c>
      <c r="B6317" s="2" t="s">
        <v>3</v>
      </c>
      <c r="C6317" s="2" t="s">
        <v>4</v>
      </c>
      <c r="D6317" s="2" t="s">
        <v>1709</v>
      </c>
      <c r="E6317" s="12" t="s">
        <v>103</v>
      </c>
      <c r="F6317" s="12" t="s">
        <v>1897</v>
      </c>
      <c r="G6317" s="2" t="s">
        <v>23</v>
      </c>
      <c r="H6317" s="2" t="s">
        <v>17</v>
      </c>
      <c r="I6317" s="2" t="s">
        <v>18</v>
      </c>
      <c r="J6317" s="17">
        <v>2.5</v>
      </c>
      <c r="K6317" s="3" t="s">
        <v>3711</v>
      </c>
      <c r="L6317" s="30">
        <f>IF(M6317="1000 szt.",((J6317/N6317)/1000),IF(M6317="gram",((J6317/N6317)*1000),J6317/N6317))</f>
        <v>2.5</v>
      </c>
      <c r="M6317" s="6" t="s">
        <v>19</v>
      </c>
      <c r="N6317" s="11">
        <v>1</v>
      </c>
      <c r="O6317" s="56" t="s">
        <v>1354</v>
      </c>
    </row>
    <row r="6318" spans="1:15" x14ac:dyDescent="0.3">
      <c r="A6318" s="9">
        <v>45977.555555555555</v>
      </c>
      <c r="B6318" s="2" t="s">
        <v>3</v>
      </c>
      <c r="C6318" s="2" t="s">
        <v>4</v>
      </c>
      <c r="D6318" s="2" t="s">
        <v>1709</v>
      </c>
      <c r="E6318" s="12" t="s">
        <v>103</v>
      </c>
      <c r="F6318" s="12" t="s">
        <v>1897</v>
      </c>
      <c r="G6318" s="2" t="s">
        <v>23</v>
      </c>
      <c r="H6318" s="2" t="s">
        <v>17</v>
      </c>
      <c r="I6318" s="2" t="s">
        <v>18</v>
      </c>
      <c r="J6318" s="17">
        <v>2.5</v>
      </c>
      <c r="K6318" s="3" t="s">
        <v>3712</v>
      </c>
      <c r="L6318" s="30">
        <f>IF(M6318="1000 szt.",((J6318/N6318)/1000),IF(M6318="gram",((J6318/N6318)*1000),J6318/N6318))</f>
        <v>2.5</v>
      </c>
      <c r="M6318" s="6" t="s">
        <v>19</v>
      </c>
      <c r="N6318" s="11">
        <v>1</v>
      </c>
      <c r="O6318" s="56" t="s">
        <v>1354</v>
      </c>
    </row>
    <row r="6319" spans="1:15" x14ac:dyDescent="0.3">
      <c r="A6319" s="9">
        <v>45977.850694444445</v>
      </c>
      <c r="B6319" s="2" t="s">
        <v>3</v>
      </c>
      <c r="C6319" s="2" t="s">
        <v>4</v>
      </c>
      <c r="D6319" s="2" t="s">
        <v>1709</v>
      </c>
      <c r="E6319" s="12" t="s">
        <v>60</v>
      </c>
      <c r="F6319" s="12" t="s">
        <v>1894</v>
      </c>
      <c r="G6319" s="2" t="s">
        <v>23</v>
      </c>
      <c r="H6319" s="2" t="s">
        <v>7</v>
      </c>
      <c r="I6319" s="2" t="s">
        <v>7</v>
      </c>
      <c r="J6319" s="17">
        <v>35.15</v>
      </c>
      <c r="K6319" s="3" t="s">
        <v>3713</v>
      </c>
      <c r="L6319" s="30">
        <f>IF(M6319="1000 szt.",((J6319/N6319)/1000),IF(M6319="gram",((J6319/N6319)*1000),J6319/N6319))</f>
        <v>0.87874999999999992</v>
      </c>
      <c r="M6319" s="6" t="s">
        <v>19</v>
      </c>
      <c r="N6319" s="11">
        <v>40</v>
      </c>
      <c r="O6319" s="56" t="s">
        <v>1354</v>
      </c>
    </row>
    <row r="6320" spans="1:15" x14ac:dyDescent="0.3">
      <c r="A6320" s="9">
        <v>45977.895833333336</v>
      </c>
      <c r="B6320" s="2" t="s">
        <v>9</v>
      </c>
      <c r="C6320" s="2" t="s">
        <v>4</v>
      </c>
      <c r="D6320" s="2" t="s">
        <v>1708</v>
      </c>
      <c r="E6320" s="12" t="s">
        <v>22</v>
      </c>
      <c r="F6320" s="12" t="s">
        <v>1899</v>
      </c>
      <c r="G6320" s="2" t="s">
        <v>23</v>
      </c>
      <c r="H6320" s="2" t="s">
        <v>37</v>
      </c>
      <c r="I6320" s="2" t="s">
        <v>38</v>
      </c>
      <c r="J6320" s="17">
        <v>40000</v>
      </c>
      <c r="K6320" s="3" t="s">
        <v>3714</v>
      </c>
      <c r="L6320" s="30">
        <f>IF(M6320="1000 szt.",((J6320/N6320)/1000),IF(M6320="gram",((J6320/N6320)*1000),J6320/N6320))</f>
        <v>40000</v>
      </c>
      <c r="M6320" s="6" t="s">
        <v>19</v>
      </c>
      <c r="N6320" s="11">
        <v>1</v>
      </c>
      <c r="O6320" s="56" t="s">
        <v>1354</v>
      </c>
    </row>
    <row r="6321" spans="1:15" x14ac:dyDescent="0.3">
      <c r="A6321" s="9">
        <v>45978.006944444445</v>
      </c>
      <c r="B6321" s="2" t="s">
        <v>3</v>
      </c>
      <c r="C6321" s="2" t="s">
        <v>4</v>
      </c>
      <c r="D6321" s="2" t="s">
        <v>1709</v>
      </c>
      <c r="E6321" s="12" t="s">
        <v>60</v>
      </c>
      <c r="F6321" s="12" t="s">
        <v>1894</v>
      </c>
      <c r="G6321" s="2" t="s">
        <v>23</v>
      </c>
      <c r="H6321" s="2" t="s">
        <v>29</v>
      </c>
      <c r="I6321" s="2" t="s">
        <v>41</v>
      </c>
      <c r="J6321" s="17">
        <v>146</v>
      </c>
      <c r="L6321" s="30">
        <f>IF(M6321="1000 szt.",((J6321/N6321)/1000),IF(M6321="gram",((J6321/N6321)*1000),J6321/N6321))</f>
        <v>1460</v>
      </c>
      <c r="M6321" s="6" t="s">
        <v>31</v>
      </c>
      <c r="N6321" s="11">
        <v>0.1</v>
      </c>
      <c r="O6321" s="56" t="s">
        <v>1354</v>
      </c>
    </row>
    <row r="6322" spans="1:15" x14ac:dyDescent="0.3">
      <c r="A6322" s="9">
        <v>45978.006944444445</v>
      </c>
      <c r="B6322" s="2" t="s">
        <v>3</v>
      </c>
      <c r="C6322" s="2" t="s">
        <v>4</v>
      </c>
      <c r="D6322" s="2" t="s">
        <v>1709</v>
      </c>
      <c r="E6322" s="12" t="s">
        <v>60</v>
      </c>
      <c r="F6322" s="12" t="s">
        <v>1894</v>
      </c>
      <c r="G6322" s="2" t="s">
        <v>23</v>
      </c>
      <c r="H6322" s="2" t="s">
        <v>7</v>
      </c>
      <c r="I6322" s="2" t="s">
        <v>7</v>
      </c>
      <c r="J6322" s="17">
        <v>35.15</v>
      </c>
      <c r="K6322" s="3" t="s">
        <v>3715</v>
      </c>
      <c r="L6322" s="30">
        <f>IF(M6322="1000 szt.",((J6322/N6322)/1000),IF(M6322="gram",((J6322/N6322)*1000),J6322/N6322))</f>
        <v>0.87874999999999992</v>
      </c>
      <c r="M6322" s="6" t="s">
        <v>19</v>
      </c>
      <c r="N6322" s="11">
        <v>40</v>
      </c>
      <c r="O6322" s="56" t="s">
        <v>1354</v>
      </c>
    </row>
    <row r="6323" spans="1:15" x14ac:dyDescent="0.3">
      <c r="A6323" s="9">
        <v>45978.006944444445</v>
      </c>
      <c r="B6323" s="2" t="s">
        <v>3</v>
      </c>
      <c r="C6323" s="2" t="s">
        <v>4</v>
      </c>
      <c r="D6323" s="2" t="s">
        <v>1709</v>
      </c>
      <c r="E6323" s="12" t="s">
        <v>60</v>
      </c>
      <c r="F6323" s="12" t="s">
        <v>1894</v>
      </c>
      <c r="G6323" s="2" t="s">
        <v>23</v>
      </c>
      <c r="H6323" s="2" t="s">
        <v>7</v>
      </c>
      <c r="I6323" s="2" t="s">
        <v>7</v>
      </c>
      <c r="J6323" s="17">
        <v>17.57</v>
      </c>
      <c r="K6323" s="3" t="s">
        <v>3716</v>
      </c>
      <c r="L6323" s="30">
        <f>IF(M6323="1000 szt.",((J6323/N6323)/1000),IF(M6323="gram",((J6323/N6323)*1000),J6323/N6323))</f>
        <v>0.87850000000000006</v>
      </c>
      <c r="M6323" s="6" t="s">
        <v>19</v>
      </c>
      <c r="N6323" s="11">
        <v>20</v>
      </c>
      <c r="O6323" s="56" t="s">
        <v>1354</v>
      </c>
    </row>
    <row r="6324" spans="1:15" x14ac:dyDescent="0.3">
      <c r="A6324" s="9">
        <v>45978.006944444445</v>
      </c>
      <c r="B6324" s="2" t="s">
        <v>3</v>
      </c>
      <c r="C6324" s="2" t="s">
        <v>4</v>
      </c>
      <c r="D6324" s="2" t="s">
        <v>1709</v>
      </c>
      <c r="E6324" s="12" t="s">
        <v>60</v>
      </c>
      <c r="F6324" s="12" t="s">
        <v>1894</v>
      </c>
      <c r="G6324" s="2" t="s">
        <v>23</v>
      </c>
      <c r="H6324" s="2" t="s">
        <v>7</v>
      </c>
      <c r="I6324" s="2" t="s">
        <v>7</v>
      </c>
      <c r="J6324" s="17">
        <v>22.85</v>
      </c>
      <c r="K6324" s="3" t="s">
        <v>1779</v>
      </c>
      <c r="L6324" s="30">
        <f>IF(M6324="1000 szt.",((J6324/N6324)/1000),IF(M6324="gram",((J6324/N6324)*1000),J6324/N6324))</f>
        <v>0.87884615384615394</v>
      </c>
      <c r="M6324" s="6" t="s">
        <v>19</v>
      </c>
      <c r="N6324" s="11">
        <v>26</v>
      </c>
      <c r="O6324" s="56" t="s">
        <v>1354</v>
      </c>
    </row>
    <row r="6325" spans="1:15" x14ac:dyDescent="0.3">
      <c r="A6325" s="9">
        <v>45978.006944444445</v>
      </c>
      <c r="B6325" s="2" t="s">
        <v>3</v>
      </c>
      <c r="C6325" s="2" t="s">
        <v>4</v>
      </c>
      <c r="D6325" s="2" t="s">
        <v>1709</v>
      </c>
      <c r="E6325" s="12" t="s">
        <v>60</v>
      </c>
      <c r="F6325" s="12" t="s">
        <v>1894</v>
      </c>
      <c r="G6325" s="2" t="s">
        <v>23</v>
      </c>
      <c r="H6325" s="2" t="s">
        <v>7</v>
      </c>
      <c r="I6325" s="2" t="s">
        <v>7</v>
      </c>
      <c r="J6325" s="17">
        <v>15.82</v>
      </c>
      <c r="K6325" s="3" t="s">
        <v>3717</v>
      </c>
      <c r="L6325" s="30">
        <f>IF(M6325="1000 szt.",((J6325/N6325)/1000),IF(M6325="gram",((J6325/N6325)*1000),J6325/N6325))</f>
        <v>0.87888888888888894</v>
      </c>
      <c r="M6325" s="6" t="s">
        <v>19</v>
      </c>
      <c r="N6325" s="11">
        <v>18</v>
      </c>
      <c r="O6325" s="56" t="s">
        <v>1354</v>
      </c>
    </row>
    <row r="6326" spans="1:15" x14ac:dyDescent="0.3">
      <c r="A6326" s="9">
        <v>45978.131944444445</v>
      </c>
      <c r="B6326" s="2" t="s">
        <v>3</v>
      </c>
      <c r="C6326" s="2" t="s">
        <v>4</v>
      </c>
      <c r="D6326" s="2" t="s">
        <v>1709</v>
      </c>
      <c r="E6326" s="12" t="s">
        <v>103</v>
      </c>
      <c r="F6326" s="12" t="s">
        <v>1897</v>
      </c>
      <c r="G6326" s="2" t="s">
        <v>23</v>
      </c>
      <c r="H6326" s="2" t="s">
        <v>17</v>
      </c>
      <c r="I6326" s="2" t="s">
        <v>18</v>
      </c>
      <c r="J6326" s="17">
        <v>2.5</v>
      </c>
      <c r="K6326" s="3" t="s">
        <v>3718</v>
      </c>
      <c r="L6326" s="30">
        <f>IF(M6326="1000 szt.",((J6326/N6326)/1000),IF(M6326="gram",((J6326/N6326)*1000),J6326/N6326))</f>
        <v>2.5</v>
      </c>
      <c r="M6326" s="6" t="s">
        <v>19</v>
      </c>
      <c r="N6326" s="11">
        <v>1</v>
      </c>
      <c r="O6326" s="56" t="s">
        <v>1354</v>
      </c>
    </row>
    <row r="6327" spans="1:15" x14ac:dyDescent="0.3">
      <c r="A6327" s="9">
        <v>45978.135416666664</v>
      </c>
      <c r="B6327" s="2" t="s">
        <v>3</v>
      </c>
      <c r="C6327" s="2" t="s">
        <v>4</v>
      </c>
      <c r="D6327" s="2" t="s">
        <v>1709</v>
      </c>
      <c r="E6327" s="12" t="s">
        <v>103</v>
      </c>
      <c r="F6327" s="12" t="s">
        <v>1897</v>
      </c>
      <c r="G6327" s="2" t="s">
        <v>23</v>
      </c>
      <c r="H6327" s="2" t="s">
        <v>17</v>
      </c>
      <c r="I6327" s="2" t="s">
        <v>18</v>
      </c>
      <c r="J6327" s="17">
        <v>2.5</v>
      </c>
      <c r="K6327" s="3" t="s">
        <v>3718</v>
      </c>
      <c r="L6327" s="30">
        <f>IF(M6327="1000 szt.",((J6327/N6327)/1000),IF(M6327="gram",((J6327/N6327)*1000),J6327/N6327))</f>
        <v>2.5</v>
      </c>
      <c r="M6327" s="6" t="s">
        <v>19</v>
      </c>
      <c r="N6327" s="11">
        <v>1</v>
      </c>
      <c r="O6327" s="56" t="s">
        <v>1354</v>
      </c>
    </row>
    <row r="6328" spans="1:15" x14ac:dyDescent="0.3">
      <c r="A6328" s="9">
        <v>45978.083333333336</v>
      </c>
      <c r="B6328" s="2" t="s">
        <v>3</v>
      </c>
      <c r="C6328" s="2" t="s">
        <v>4</v>
      </c>
      <c r="D6328" s="2" t="s">
        <v>1708</v>
      </c>
      <c r="E6328" s="12" t="s">
        <v>25</v>
      </c>
      <c r="F6328" s="12" t="s">
        <v>1901</v>
      </c>
      <c r="G6328" s="2" t="s">
        <v>26</v>
      </c>
      <c r="H6328" s="2" t="s">
        <v>11</v>
      </c>
      <c r="I6328" s="2" t="s">
        <v>1943</v>
      </c>
      <c r="J6328" s="17">
        <v>1800</v>
      </c>
      <c r="K6328" s="3" t="s">
        <v>3719</v>
      </c>
      <c r="L6328" s="30">
        <f>IF(M6328="1000 szt.",((J6328/N6328)/1000),IF(M6328="gram",((J6328/N6328)*1000),J6328/N6328))</f>
        <v>600</v>
      </c>
      <c r="M6328" s="6" t="s">
        <v>19</v>
      </c>
      <c r="N6328" s="11">
        <v>3</v>
      </c>
      <c r="O6328" s="56" t="s">
        <v>1354</v>
      </c>
    </row>
    <row r="6329" spans="1:15" x14ac:dyDescent="0.3">
      <c r="A6329" s="9">
        <v>45978.5</v>
      </c>
      <c r="B6329" s="2" t="s">
        <v>3</v>
      </c>
      <c r="C6329" s="2" t="s">
        <v>4</v>
      </c>
      <c r="D6329" s="2" t="s">
        <v>1708</v>
      </c>
      <c r="E6329" s="12" t="s">
        <v>58</v>
      </c>
      <c r="F6329" s="12" t="s">
        <v>1895</v>
      </c>
      <c r="G6329" s="2" t="s">
        <v>23</v>
      </c>
      <c r="H6329" s="2" t="s">
        <v>17</v>
      </c>
      <c r="I6329" s="2" t="s">
        <v>18</v>
      </c>
      <c r="J6329" s="17">
        <v>4</v>
      </c>
      <c r="L6329" s="30">
        <f>IF(M6329="1000 szt.",((J6329/N6329)/1000),IF(M6329="gram",((J6329/N6329)*1000),J6329/N6329))</f>
        <v>4</v>
      </c>
      <c r="M6329" s="6" t="s">
        <v>19</v>
      </c>
      <c r="N6329" s="11">
        <v>1</v>
      </c>
      <c r="O6329" s="56" t="s">
        <v>1354</v>
      </c>
    </row>
    <row r="6330" spans="1:15" x14ac:dyDescent="0.3">
      <c r="A6330" s="9">
        <v>45978.583333333336</v>
      </c>
      <c r="B6330" s="2" t="s">
        <v>3</v>
      </c>
      <c r="C6330" s="2" t="s">
        <v>4</v>
      </c>
      <c r="D6330" s="2" t="s">
        <v>1708</v>
      </c>
      <c r="E6330" s="12" t="s">
        <v>25</v>
      </c>
      <c r="F6330" s="12" t="s">
        <v>1901</v>
      </c>
      <c r="G6330" s="2" t="s">
        <v>26</v>
      </c>
      <c r="H6330" s="2" t="s">
        <v>11</v>
      </c>
      <c r="I6330" s="2" t="s">
        <v>11</v>
      </c>
      <c r="J6330" s="17">
        <v>7653.53</v>
      </c>
      <c r="K6330" s="3" t="s">
        <v>3307</v>
      </c>
      <c r="L6330" s="30">
        <f>IF(M6330="1000 szt.",((J6330/N6330)/1000),IF(M6330="gram",((J6330/N6330)*1000),J6330/N6330))</f>
        <v>14.633900573613767</v>
      </c>
      <c r="M6330" s="6" t="s">
        <v>19</v>
      </c>
      <c r="N6330" s="11">
        <v>523</v>
      </c>
      <c r="O6330" s="56" t="s">
        <v>1354</v>
      </c>
    </row>
    <row r="6331" spans="1:15" x14ac:dyDescent="0.3">
      <c r="A6331" s="9">
        <v>45978.583333333336</v>
      </c>
      <c r="B6331" s="2" t="s">
        <v>3</v>
      </c>
      <c r="C6331" s="2" t="s">
        <v>4</v>
      </c>
      <c r="D6331" s="2" t="s">
        <v>1708</v>
      </c>
      <c r="E6331" s="12" t="s">
        <v>25</v>
      </c>
      <c r="F6331" s="12" t="s">
        <v>1901</v>
      </c>
      <c r="G6331" s="2" t="s">
        <v>26</v>
      </c>
      <c r="H6331" s="2" t="s">
        <v>11</v>
      </c>
      <c r="I6331" s="2" t="s">
        <v>11</v>
      </c>
      <c r="J6331" s="17">
        <v>4050</v>
      </c>
      <c r="K6331" s="3" t="s">
        <v>3720</v>
      </c>
      <c r="L6331" s="30">
        <f>IF(M6331="1000 szt.",((J6331/N6331)/1000),IF(M6331="gram",((J6331/N6331)*1000),J6331/N6331))</f>
        <v>150</v>
      </c>
      <c r="M6331" s="6" t="s">
        <v>19</v>
      </c>
      <c r="N6331" s="11">
        <v>27</v>
      </c>
      <c r="O6331" s="56" t="s">
        <v>1354</v>
      </c>
    </row>
    <row r="6332" spans="1:15" x14ac:dyDescent="0.3">
      <c r="A6332" s="9">
        <v>45978.583333333336</v>
      </c>
      <c r="B6332" s="2" t="s">
        <v>3</v>
      </c>
      <c r="C6332" s="2" t="s">
        <v>4</v>
      </c>
      <c r="D6332" s="2" t="s">
        <v>1708</v>
      </c>
      <c r="E6332" s="12" t="s">
        <v>25</v>
      </c>
      <c r="F6332" s="12" t="s">
        <v>1901</v>
      </c>
      <c r="G6332" s="2" t="s">
        <v>26</v>
      </c>
      <c r="H6332" s="2" t="s">
        <v>11</v>
      </c>
      <c r="I6332" s="2" t="s">
        <v>11</v>
      </c>
      <c r="J6332" s="17">
        <v>4730</v>
      </c>
      <c r="K6332" s="3" t="s">
        <v>3721</v>
      </c>
      <c r="L6332" s="30">
        <f>IF(M6332="1000 szt.",((J6332/N6332)/1000),IF(M6332="gram",((J6332/N6332)*1000),J6332/N6332))</f>
        <v>110</v>
      </c>
      <c r="M6332" s="6" t="s">
        <v>19</v>
      </c>
      <c r="N6332" s="11">
        <v>43</v>
      </c>
      <c r="O6332" s="56" t="s">
        <v>1354</v>
      </c>
    </row>
    <row r="6333" spans="1:15" ht="20.399999999999999" x14ac:dyDescent="0.3">
      <c r="A6333" s="9">
        <v>45979.21875</v>
      </c>
      <c r="B6333" s="2" t="s">
        <v>3</v>
      </c>
      <c r="C6333" s="2" t="s">
        <v>4</v>
      </c>
      <c r="D6333" s="2" t="s">
        <v>1708</v>
      </c>
      <c r="E6333" s="12" t="s">
        <v>22</v>
      </c>
      <c r="F6333" s="12" t="s">
        <v>1899</v>
      </c>
      <c r="G6333" s="2" t="s">
        <v>23</v>
      </c>
      <c r="H6333" s="2" t="s">
        <v>7</v>
      </c>
      <c r="I6333" s="2" t="s">
        <v>7</v>
      </c>
      <c r="J6333" s="17">
        <v>84.35</v>
      </c>
      <c r="K6333" s="3" t="s">
        <v>3722</v>
      </c>
      <c r="L6333" s="30">
        <f>IF(M6333="1000 szt.",((J6333/N6333)/1000),IF(M6333="gram",((J6333/N6333)*1000),J6333/N6333))</f>
        <v>0.87864583333333324</v>
      </c>
      <c r="M6333" s="6" t="s">
        <v>19</v>
      </c>
      <c r="N6333" s="11">
        <v>96</v>
      </c>
      <c r="O6333" s="56" t="s">
        <v>1163</v>
      </c>
    </row>
    <row r="6334" spans="1:15" x14ac:dyDescent="0.3">
      <c r="A6334" s="9">
        <v>45979.21875</v>
      </c>
      <c r="B6334" s="2" t="s">
        <v>3</v>
      </c>
      <c r="C6334" s="2" t="s">
        <v>4</v>
      </c>
      <c r="D6334" s="2" t="s">
        <v>1708</v>
      </c>
      <c r="E6334" s="12" t="s">
        <v>22</v>
      </c>
      <c r="F6334" s="12" t="s">
        <v>1899</v>
      </c>
      <c r="G6334" s="2" t="s">
        <v>23</v>
      </c>
      <c r="H6334" s="2" t="s">
        <v>29</v>
      </c>
      <c r="I6334" s="2" t="s">
        <v>41</v>
      </c>
      <c r="J6334" s="17">
        <v>32.47</v>
      </c>
      <c r="K6334" s="3" t="s">
        <v>428</v>
      </c>
      <c r="L6334" s="30">
        <f>IF(M6334="1000 szt.",((J6334/N6334)/1000),IF(M6334="gram",((J6334/N6334)*1000),J6334/N6334))</f>
        <v>668.10699588477371</v>
      </c>
      <c r="M6334" s="6" t="s">
        <v>31</v>
      </c>
      <c r="N6334" s="11">
        <v>4.8599999999999997E-2</v>
      </c>
      <c r="O6334" s="56" t="s">
        <v>1163</v>
      </c>
    </row>
    <row r="6335" spans="1:15" x14ac:dyDescent="0.3">
      <c r="A6335" s="9">
        <v>45979.438194444447</v>
      </c>
      <c r="B6335" s="2" t="s">
        <v>9</v>
      </c>
      <c r="C6335" s="2" t="s">
        <v>4</v>
      </c>
      <c r="D6335" s="2" t="s">
        <v>1714</v>
      </c>
      <c r="E6335" s="12" t="s">
        <v>63</v>
      </c>
      <c r="F6335" s="12" t="s">
        <v>1696</v>
      </c>
      <c r="G6335" s="2" t="s">
        <v>16</v>
      </c>
      <c r="H6335" s="2" t="s">
        <v>64</v>
      </c>
      <c r="I6335" s="2" t="s">
        <v>1940</v>
      </c>
      <c r="J6335" s="17">
        <v>100</v>
      </c>
      <c r="K6335" s="3" t="s">
        <v>65</v>
      </c>
      <c r="L6335" s="30">
        <f>IF(M6335="1000 szt.",((J6335/N6335)/1000),IF(M6335="gram",((J6335/N6335)*1000),J6335/N6335))</f>
        <v>100</v>
      </c>
      <c r="M6335" s="6" t="s">
        <v>19</v>
      </c>
      <c r="N6335" s="11">
        <v>1</v>
      </c>
      <c r="O6335" s="56" t="s">
        <v>1354</v>
      </c>
    </row>
    <row r="6336" spans="1:15" x14ac:dyDescent="0.3">
      <c r="A6336" s="9">
        <v>45979.479166666664</v>
      </c>
      <c r="B6336" s="2" t="s">
        <v>27</v>
      </c>
      <c r="C6336" s="2" t="s">
        <v>32</v>
      </c>
      <c r="D6336" s="2" t="s">
        <v>1710</v>
      </c>
      <c r="E6336" s="12" t="s">
        <v>1926</v>
      </c>
      <c r="G6336" s="2" t="s">
        <v>82</v>
      </c>
      <c r="H6336" s="2" t="s">
        <v>10</v>
      </c>
      <c r="I6336" s="2" t="s">
        <v>11</v>
      </c>
      <c r="J6336" s="17">
        <v>12093</v>
      </c>
      <c r="K6336" s="3" t="s">
        <v>3723</v>
      </c>
      <c r="L6336" s="30">
        <f>IF(M6336="1000 szt.",((J6336/N6336)/1000),IF(M6336="gram",((J6336/N6336)*1000),J6336/N6336))</f>
        <v>29000</v>
      </c>
      <c r="M6336" s="6" t="s">
        <v>31</v>
      </c>
      <c r="N6336" s="11">
        <v>0.41699999999999998</v>
      </c>
      <c r="O6336" s="56" t="s">
        <v>1354</v>
      </c>
    </row>
    <row r="6337" spans="1:15" x14ac:dyDescent="0.3">
      <c r="A6337" s="9">
        <v>45979.854166666664</v>
      </c>
      <c r="B6337" s="2" t="s">
        <v>3</v>
      </c>
      <c r="C6337" s="2" t="s">
        <v>4</v>
      </c>
      <c r="D6337" s="2" t="s">
        <v>1708</v>
      </c>
      <c r="E6337" s="12" t="s">
        <v>71</v>
      </c>
      <c r="F6337" s="12" t="s">
        <v>1898</v>
      </c>
      <c r="G6337" s="2" t="s">
        <v>23</v>
      </c>
      <c r="H6337" s="2" t="s">
        <v>7</v>
      </c>
      <c r="I6337" s="2" t="s">
        <v>7</v>
      </c>
      <c r="J6337" s="17">
        <v>70.3</v>
      </c>
      <c r="K6337" s="3" t="s">
        <v>3724</v>
      </c>
      <c r="L6337" s="30">
        <f>IF(M6337="1000 szt.",((J6337/N6337)/1000),IF(M6337="gram",((J6337/N6337)*1000),J6337/N6337))</f>
        <v>0.87874999999999992</v>
      </c>
      <c r="M6337" s="6" t="s">
        <v>19</v>
      </c>
      <c r="N6337" s="11">
        <v>80</v>
      </c>
      <c r="O6337" s="56" t="s">
        <v>1164</v>
      </c>
    </row>
    <row r="6338" spans="1:15" x14ac:dyDescent="0.3">
      <c r="A6338" s="9">
        <v>45979.5</v>
      </c>
      <c r="B6338" s="2" t="s">
        <v>27</v>
      </c>
      <c r="C6338" s="2" t="s">
        <v>28</v>
      </c>
      <c r="D6338" s="2" t="s">
        <v>1709</v>
      </c>
      <c r="E6338" s="12" t="s">
        <v>224</v>
      </c>
      <c r="G6338" s="2" t="s">
        <v>27</v>
      </c>
      <c r="H6338" s="2" t="s">
        <v>29</v>
      </c>
      <c r="I6338" s="2" t="s">
        <v>30</v>
      </c>
      <c r="J6338" s="17">
        <v>777629.2</v>
      </c>
      <c r="L6338" s="30">
        <f>IF(M6338="1000 szt.",((J6338/N6338)/1000),IF(M6338="gram",((J6338/N6338)*1000),J6338/N6338))</f>
        <v>670.37</v>
      </c>
      <c r="M6338" s="6" t="s">
        <v>31</v>
      </c>
      <c r="N6338" s="11">
        <v>1160</v>
      </c>
      <c r="O6338" s="56" t="s">
        <v>1163</v>
      </c>
    </row>
    <row r="6339" spans="1:15" x14ac:dyDescent="0.3">
      <c r="A6339" s="9">
        <v>45979.5</v>
      </c>
      <c r="B6339" s="2" t="s">
        <v>27</v>
      </c>
      <c r="C6339" s="2" t="s">
        <v>28</v>
      </c>
      <c r="D6339" s="2" t="s">
        <v>1709</v>
      </c>
      <c r="E6339" s="12" t="s">
        <v>224</v>
      </c>
      <c r="G6339" s="2" t="s">
        <v>27</v>
      </c>
      <c r="H6339" s="2" t="s">
        <v>29</v>
      </c>
      <c r="I6339" s="2" t="s">
        <v>134</v>
      </c>
      <c r="J6339" s="17">
        <v>165581.39000000001</v>
      </c>
      <c r="L6339" s="30">
        <f>IF(M6339="1000 szt.",((J6339/N6339)/1000),IF(M6339="gram",((J6339/N6339)*1000),J6339/N6339))</f>
        <v>670.37</v>
      </c>
      <c r="M6339" s="6" t="s">
        <v>31</v>
      </c>
      <c r="N6339" s="11">
        <v>247</v>
      </c>
      <c r="O6339" s="56" t="s">
        <v>1163</v>
      </c>
    </row>
    <row r="6340" spans="1:15" x14ac:dyDescent="0.3">
      <c r="A6340" s="9">
        <v>45980.277777777781</v>
      </c>
      <c r="B6340" s="2" t="s">
        <v>27</v>
      </c>
      <c r="C6340" s="2" t="s">
        <v>32</v>
      </c>
      <c r="D6340" s="2" t="s">
        <v>1709</v>
      </c>
      <c r="E6340" s="12" t="s">
        <v>103</v>
      </c>
      <c r="G6340" s="2" t="s">
        <v>23</v>
      </c>
      <c r="H6340" s="2" t="s">
        <v>55</v>
      </c>
      <c r="I6340" s="2" t="s">
        <v>11</v>
      </c>
      <c r="J6340" s="17">
        <v>700</v>
      </c>
      <c r="K6340" s="3" t="s">
        <v>56</v>
      </c>
      <c r="L6340" s="30">
        <f>IF(M6340="1000 szt.",((J6340/N6340)/1000),IF(M6340="gram",((J6340/N6340)*1000),J6340/N6340))</f>
        <v>70</v>
      </c>
      <c r="M6340" s="6" t="s">
        <v>46</v>
      </c>
      <c r="N6340" s="11">
        <v>10</v>
      </c>
      <c r="O6340" s="56" t="s">
        <v>1163</v>
      </c>
    </row>
    <row r="6341" spans="1:15" x14ac:dyDescent="0.3">
      <c r="A6341" s="9">
        <v>45980.277777777781</v>
      </c>
      <c r="B6341" s="2" t="s">
        <v>27</v>
      </c>
      <c r="C6341" s="2" t="s">
        <v>32</v>
      </c>
      <c r="D6341" s="2" t="s">
        <v>1709</v>
      </c>
      <c r="E6341" s="12" t="s">
        <v>103</v>
      </c>
      <c r="G6341" s="2" t="s">
        <v>23</v>
      </c>
      <c r="H6341" s="2" t="s">
        <v>7</v>
      </c>
      <c r="I6341" s="2" t="s">
        <v>7</v>
      </c>
      <c r="J6341" s="17">
        <v>16536.95</v>
      </c>
      <c r="K6341" s="3" t="s">
        <v>3725</v>
      </c>
      <c r="L6341" s="30">
        <f>IF(M6341="1000 szt.",((J6341/N6341)/1000),IF(M6341="gram",((J6341/N6341)*1000),J6341/N6341))</f>
        <v>0.87869022316684386</v>
      </c>
      <c r="M6341" s="6" t="s">
        <v>19</v>
      </c>
      <c r="N6341" s="11">
        <v>18820</v>
      </c>
      <c r="O6341" s="56" t="s">
        <v>1163</v>
      </c>
    </row>
    <row r="6342" spans="1:15" x14ac:dyDescent="0.3">
      <c r="A6342" s="9">
        <v>45980.438888888886</v>
      </c>
      <c r="B6342" s="2" t="s">
        <v>9</v>
      </c>
      <c r="C6342" s="2" t="s">
        <v>4</v>
      </c>
      <c r="D6342" s="2" t="s">
        <v>1709</v>
      </c>
      <c r="E6342" s="12" t="s">
        <v>52</v>
      </c>
      <c r="F6342" s="12" t="s">
        <v>1695</v>
      </c>
      <c r="G6342" s="2" t="s">
        <v>16</v>
      </c>
      <c r="H6342" s="2" t="s">
        <v>17</v>
      </c>
      <c r="I6342" s="2" t="s">
        <v>18</v>
      </c>
      <c r="J6342" s="17">
        <v>2</v>
      </c>
      <c r="K6342" s="3" t="s">
        <v>3726</v>
      </c>
      <c r="L6342" s="30">
        <f>IF(M6342="1000 szt.",((J6342/N6342)/1000),IF(M6342="gram",((J6342/N6342)*1000),J6342/N6342))</f>
        <v>1</v>
      </c>
      <c r="M6342" s="6" t="s">
        <v>19</v>
      </c>
      <c r="N6342" s="11">
        <v>2</v>
      </c>
      <c r="O6342" s="56" t="s">
        <v>1354</v>
      </c>
    </row>
    <row r="6343" spans="1:15" x14ac:dyDescent="0.3">
      <c r="A6343" s="9">
        <v>45980.527777777781</v>
      </c>
      <c r="B6343" s="2" t="s">
        <v>27</v>
      </c>
      <c r="C6343" s="37" t="s">
        <v>28</v>
      </c>
      <c r="D6343" s="2" t="s">
        <v>1709</v>
      </c>
      <c r="E6343" s="12" t="s">
        <v>1709</v>
      </c>
      <c r="G6343" s="2" t="s">
        <v>27</v>
      </c>
      <c r="H6343" s="2" t="s">
        <v>29</v>
      </c>
      <c r="I6343" s="2" t="s">
        <v>29</v>
      </c>
      <c r="J6343" s="17">
        <v>108</v>
      </c>
      <c r="K6343" s="3" t="s">
        <v>3727</v>
      </c>
      <c r="L6343" s="30">
        <f>IF(M6343="1000 szt.",((J6343/N6343)/1000),IF(M6343="gram",((J6343/N6343)*1000),J6343/N6343))</f>
        <v>400</v>
      </c>
      <c r="M6343" s="6" t="s">
        <v>31</v>
      </c>
      <c r="N6343" s="11">
        <v>0.27</v>
      </c>
      <c r="O6343" s="56" t="s">
        <v>1182</v>
      </c>
    </row>
    <row r="6344" spans="1:15" x14ac:dyDescent="0.3">
      <c r="A6344" s="9">
        <v>45980.75</v>
      </c>
      <c r="B6344" s="2" t="s">
        <v>9</v>
      </c>
      <c r="C6344" s="2" t="s">
        <v>4</v>
      </c>
      <c r="D6344" s="2" t="s">
        <v>1708</v>
      </c>
      <c r="E6344" s="12" t="s">
        <v>22</v>
      </c>
      <c r="F6344" s="12" t="s">
        <v>1899</v>
      </c>
      <c r="G6344" s="2" t="s">
        <v>23</v>
      </c>
      <c r="H6344" s="2" t="s">
        <v>10</v>
      </c>
      <c r="I6344" s="2" t="s">
        <v>35</v>
      </c>
      <c r="J6344" s="17">
        <v>26.55</v>
      </c>
      <c r="L6344" s="30">
        <f>IF(M6344="1000 szt.",((J6344/N6344)/1000),IF(M6344="gram",((J6344/N6344)*1000),J6344/N6344))</f>
        <v>45000.000000000007</v>
      </c>
      <c r="M6344" s="6" t="s">
        <v>31</v>
      </c>
      <c r="N6344" s="11">
        <v>5.8999999999999992E-4</v>
      </c>
      <c r="O6344" s="56" t="s">
        <v>1354</v>
      </c>
    </row>
    <row r="6345" spans="1:15" x14ac:dyDescent="0.3">
      <c r="A6345" s="9">
        <v>45978.520833333336</v>
      </c>
      <c r="B6345" s="2" t="s">
        <v>27</v>
      </c>
      <c r="C6345" s="37" t="s">
        <v>28</v>
      </c>
      <c r="D6345" s="2" t="s">
        <v>1709</v>
      </c>
      <c r="E6345" s="12" t="s">
        <v>1709</v>
      </c>
      <c r="G6345" s="2" t="s">
        <v>27</v>
      </c>
      <c r="H6345" s="2" t="s">
        <v>29</v>
      </c>
      <c r="I6345" s="2" t="s">
        <v>29</v>
      </c>
      <c r="J6345" s="17">
        <v>306</v>
      </c>
      <c r="K6345" s="3" t="s">
        <v>3728</v>
      </c>
      <c r="L6345" s="30">
        <f>IF(M6345="1000 szt.",((J6345/N6345)/1000),IF(M6345="gram",((J6345/N6345)*1000),J6345/N6345))</f>
        <v>748.89867841409693</v>
      </c>
      <c r="M6345" s="6" t="s">
        <v>31</v>
      </c>
      <c r="N6345" s="11">
        <v>0.40860000000000002</v>
      </c>
      <c r="O6345" s="56" t="s">
        <v>1182</v>
      </c>
    </row>
    <row r="6346" spans="1:15" x14ac:dyDescent="0.3">
      <c r="A6346" s="9">
        <v>45981.457638888889</v>
      </c>
      <c r="B6346" s="2" t="s">
        <v>27</v>
      </c>
      <c r="C6346" s="2" t="s">
        <v>28</v>
      </c>
      <c r="D6346" s="2" t="s">
        <v>1709</v>
      </c>
      <c r="E6346" s="12" t="s">
        <v>1709</v>
      </c>
      <c r="G6346" s="2" t="s">
        <v>27</v>
      </c>
      <c r="H6346" s="2" t="s">
        <v>37</v>
      </c>
      <c r="I6346" s="2" t="s">
        <v>38</v>
      </c>
      <c r="J6346" s="17">
        <v>130000</v>
      </c>
      <c r="K6346" s="3" t="s">
        <v>3729</v>
      </c>
      <c r="L6346" s="30">
        <f>IF(M6346="1000 szt.",((J6346/N6346)/1000),IF(M6346="gram",((J6346/N6346)*1000),J6346/N6346))</f>
        <v>130000</v>
      </c>
      <c r="M6346" s="6" t="s">
        <v>19</v>
      </c>
      <c r="N6346" s="11">
        <v>1</v>
      </c>
      <c r="O6346" s="56" t="s">
        <v>1166</v>
      </c>
    </row>
    <row r="6347" spans="1:15" x14ac:dyDescent="0.3">
      <c r="A6347" s="9">
        <v>45980.625</v>
      </c>
      <c r="B6347" s="2" t="s">
        <v>27</v>
      </c>
      <c r="C6347" s="2" t="s">
        <v>28</v>
      </c>
      <c r="D6347" s="2" t="s">
        <v>1716</v>
      </c>
      <c r="E6347" s="12" t="s">
        <v>267</v>
      </c>
      <c r="G6347" s="2" t="s">
        <v>27</v>
      </c>
      <c r="H6347" s="2" t="s">
        <v>29</v>
      </c>
      <c r="I6347" s="2" t="s">
        <v>30</v>
      </c>
      <c r="J6347" s="17">
        <v>28996.77</v>
      </c>
      <c r="L6347" s="30">
        <f>IF(M6347="1000 szt.",((J6347/N6347)/1000),IF(M6347="gram",((J6347/N6347)*1000),J6347/N6347))</f>
        <v>878.69</v>
      </c>
      <c r="M6347" s="6" t="s">
        <v>31</v>
      </c>
      <c r="N6347" s="11">
        <v>33</v>
      </c>
      <c r="O6347" s="56" t="s">
        <v>1164</v>
      </c>
    </row>
    <row r="6348" spans="1:15" x14ac:dyDescent="0.3">
      <c r="A6348" s="9">
        <v>45980.625</v>
      </c>
      <c r="B6348" s="2" t="s">
        <v>27</v>
      </c>
      <c r="C6348" s="2" t="s">
        <v>28</v>
      </c>
      <c r="D6348" s="2" t="s">
        <v>1716</v>
      </c>
      <c r="E6348" s="12" t="s">
        <v>267</v>
      </c>
      <c r="G6348" s="2" t="s">
        <v>27</v>
      </c>
      <c r="H6348" s="2" t="s">
        <v>29</v>
      </c>
      <c r="I6348" s="2" t="s">
        <v>134</v>
      </c>
      <c r="J6348" s="17">
        <v>9020.0300000000007</v>
      </c>
      <c r="L6348" s="30">
        <f>IF(M6348="1000 szt.",((J6348/N6348)/1000),IF(M6348="gram",((J6348/N6348)*1000),J6348/N6348))</f>
        <v>668.15037037037041</v>
      </c>
      <c r="M6348" s="6" t="s">
        <v>31</v>
      </c>
      <c r="N6348" s="11">
        <v>13.5</v>
      </c>
      <c r="O6348" s="56" t="s">
        <v>1164</v>
      </c>
    </row>
    <row r="6349" spans="1:15" x14ac:dyDescent="0.3">
      <c r="A6349" s="9">
        <v>45981.416666666664</v>
      </c>
      <c r="B6349" s="2" t="s">
        <v>3</v>
      </c>
      <c r="C6349" s="2" t="s">
        <v>4</v>
      </c>
      <c r="D6349" s="2" t="s">
        <v>1709</v>
      </c>
      <c r="E6349" s="12" t="s">
        <v>224</v>
      </c>
      <c r="F6349" s="12" t="s">
        <v>1914</v>
      </c>
      <c r="G6349" s="2" t="s">
        <v>23</v>
      </c>
      <c r="H6349" s="2" t="s">
        <v>11</v>
      </c>
      <c r="I6349" s="2" t="s">
        <v>11</v>
      </c>
      <c r="J6349" s="17">
        <v>190</v>
      </c>
      <c r="K6349" s="3" t="s">
        <v>3730</v>
      </c>
      <c r="L6349" s="30">
        <f>IF(M6349="1000 szt.",((J6349/N6349)/1000),IF(M6349="gram",((J6349/N6349)*1000),J6349/N6349))</f>
        <v>20</v>
      </c>
      <c r="M6349" s="6" t="s">
        <v>31</v>
      </c>
      <c r="N6349" s="11">
        <v>9.5</v>
      </c>
      <c r="O6349" s="56" t="s">
        <v>1354</v>
      </c>
    </row>
    <row r="6350" spans="1:15" x14ac:dyDescent="0.3">
      <c r="A6350" s="9">
        <v>45981.409722222219</v>
      </c>
      <c r="B6350" s="2" t="s">
        <v>27</v>
      </c>
      <c r="C6350" s="2" t="s">
        <v>32</v>
      </c>
      <c r="D6350" s="2" t="s">
        <v>1716</v>
      </c>
      <c r="E6350" s="12" t="s">
        <v>59</v>
      </c>
      <c r="G6350" s="2" t="s">
        <v>26</v>
      </c>
      <c r="H6350" s="2" t="s">
        <v>7</v>
      </c>
      <c r="I6350" s="2" t="s">
        <v>7</v>
      </c>
      <c r="J6350" s="17">
        <v>17573.8</v>
      </c>
      <c r="K6350" s="3" t="s">
        <v>891</v>
      </c>
      <c r="L6350" s="30">
        <f>IF(M6350="1000 szt.",((J6350/N6350)/1000),IF(M6350="gram",((J6350/N6350)*1000),J6350/N6350))</f>
        <v>0.87868999999999997</v>
      </c>
      <c r="M6350" s="6" t="s">
        <v>19</v>
      </c>
      <c r="N6350" s="11">
        <v>20000</v>
      </c>
      <c r="O6350" s="56" t="s">
        <v>1354</v>
      </c>
    </row>
    <row r="6351" spans="1:15" x14ac:dyDescent="0.3">
      <c r="A6351" s="9">
        <v>45981.409722222219</v>
      </c>
      <c r="B6351" s="2" t="s">
        <v>27</v>
      </c>
      <c r="C6351" s="2" t="s">
        <v>32</v>
      </c>
      <c r="D6351" s="2" t="s">
        <v>1716</v>
      </c>
      <c r="E6351" s="12" t="s">
        <v>59</v>
      </c>
      <c r="G6351" s="2" t="s">
        <v>26</v>
      </c>
      <c r="H6351" s="2" t="s">
        <v>7</v>
      </c>
      <c r="I6351" s="2" t="s">
        <v>7</v>
      </c>
      <c r="J6351" s="17">
        <v>17573.8</v>
      </c>
      <c r="K6351" s="3" t="s">
        <v>892</v>
      </c>
      <c r="L6351" s="30">
        <f>IF(M6351="1000 szt.",((J6351/N6351)/1000),IF(M6351="gram",((J6351/N6351)*1000),J6351/N6351))</f>
        <v>0.87868999999999997</v>
      </c>
      <c r="M6351" s="6" t="s">
        <v>19</v>
      </c>
      <c r="N6351" s="11">
        <v>20000</v>
      </c>
      <c r="O6351" s="56" t="s">
        <v>1354</v>
      </c>
    </row>
    <row r="6352" spans="1:15" ht="20.399999999999999" x14ac:dyDescent="0.3">
      <c r="A6352" s="9">
        <v>45980.826388888891</v>
      </c>
      <c r="B6352" s="2" t="s">
        <v>9</v>
      </c>
      <c r="C6352" s="2" t="s">
        <v>4</v>
      </c>
      <c r="D6352" s="2" t="s">
        <v>1709</v>
      </c>
      <c r="E6352" s="12" t="s">
        <v>103</v>
      </c>
      <c r="F6352" s="12" t="s">
        <v>1897</v>
      </c>
      <c r="G6352" s="2" t="s">
        <v>23</v>
      </c>
      <c r="H6352" s="2" t="s">
        <v>11</v>
      </c>
      <c r="I6352" s="2" t="s">
        <v>11</v>
      </c>
      <c r="K6352" s="3" t="s">
        <v>3731</v>
      </c>
      <c r="L6352" s="30">
        <f>IF(M6352="1000 szt.",((J6352/N6352)/1000),IF(M6352="gram",((J6352/N6352)*1000),J6352/N6352))</f>
        <v>0</v>
      </c>
      <c r="M6352" s="6" t="s">
        <v>19</v>
      </c>
      <c r="N6352" s="11">
        <v>57640</v>
      </c>
      <c r="O6352" s="56" t="s">
        <v>1354</v>
      </c>
    </row>
    <row r="6353" spans="1:15" x14ac:dyDescent="0.3">
      <c r="A6353" s="9">
        <v>45979.291666666664</v>
      </c>
      <c r="B6353" s="2" t="s">
        <v>27</v>
      </c>
      <c r="C6353" s="2" t="s">
        <v>28</v>
      </c>
      <c r="D6353" s="2" t="s">
        <v>1715</v>
      </c>
      <c r="E6353" s="12" t="s">
        <v>1715</v>
      </c>
      <c r="G6353" s="2" t="s">
        <v>27</v>
      </c>
      <c r="H6353" s="2" t="s">
        <v>10</v>
      </c>
      <c r="I6353" s="2" t="s">
        <v>11</v>
      </c>
      <c r="J6353" s="17">
        <v>586.79999999999995</v>
      </c>
      <c r="K6353" s="3" t="s">
        <v>3732</v>
      </c>
      <c r="L6353" s="30">
        <f>IF(M6353="1000 szt.",((J6353/N6353)/1000),IF(M6353="gram",((J6353/N6353)*1000),J6353/N6353))</f>
        <v>39999.999999999993</v>
      </c>
      <c r="M6353" s="6" t="s">
        <v>31</v>
      </c>
      <c r="N6353" s="11">
        <v>1.4670000000000001E-2</v>
      </c>
      <c r="O6353" s="56" t="s">
        <v>1354</v>
      </c>
    </row>
    <row r="6354" spans="1:15" ht="20.399999999999999" x14ac:dyDescent="0.3">
      <c r="A6354" s="9">
        <v>45982.291666666664</v>
      </c>
      <c r="B6354" s="2" t="s">
        <v>27</v>
      </c>
      <c r="C6354" s="2" t="s">
        <v>28</v>
      </c>
      <c r="D6354" s="2" t="s">
        <v>1715</v>
      </c>
      <c r="E6354" s="12" t="s">
        <v>1715</v>
      </c>
      <c r="G6354" s="2" t="s">
        <v>27</v>
      </c>
      <c r="H6354" s="2" t="s">
        <v>11</v>
      </c>
      <c r="I6354" s="2" t="s">
        <v>11</v>
      </c>
      <c r="K6354" s="3" t="s">
        <v>3733</v>
      </c>
      <c r="L6354" s="30">
        <f>IF(M6354="1000 szt.",((J6354/N6354)/1000),IF(M6354="gram",((J6354/N6354)*1000),J6354/N6354))</f>
        <v>0</v>
      </c>
      <c r="M6354" s="6" t="s">
        <v>19</v>
      </c>
      <c r="N6354" s="11">
        <v>1</v>
      </c>
      <c r="O6354" s="56" t="s">
        <v>1354</v>
      </c>
    </row>
    <row r="6355" spans="1:15" ht="20.399999999999999" x14ac:dyDescent="0.3">
      <c r="A6355" s="9">
        <v>45982.291666666664</v>
      </c>
      <c r="B6355" s="2" t="s">
        <v>27</v>
      </c>
      <c r="C6355" s="2" t="s">
        <v>28</v>
      </c>
      <c r="D6355" s="2" t="s">
        <v>1715</v>
      </c>
      <c r="E6355" s="12" t="s">
        <v>1715</v>
      </c>
      <c r="G6355" s="2" t="s">
        <v>27</v>
      </c>
      <c r="H6355" s="2" t="s">
        <v>11</v>
      </c>
      <c r="I6355" s="2" t="s">
        <v>11</v>
      </c>
      <c r="K6355" s="3" t="s">
        <v>3734</v>
      </c>
      <c r="L6355" s="30" t="e">
        <f>IF(M6355="1000 szt.",((J6355/N6355)/1000),IF(M6355="gram",((J6355/N6355)*1000),J6355/N6355))</f>
        <v>#DIV/0!</v>
      </c>
      <c r="M6355" s="6" t="s">
        <v>19</v>
      </c>
      <c r="N6355" s="11">
        <v>0</v>
      </c>
      <c r="O6355" s="56" t="s">
        <v>1354</v>
      </c>
    </row>
    <row r="6356" spans="1:15" ht="20.399999999999999" x14ac:dyDescent="0.3">
      <c r="A6356" s="9">
        <v>45982.291666666664</v>
      </c>
      <c r="B6356" s="2" t="s">
        <v>27</v>
      </c>
      <c r="C6356" s="2" t="s">
        <v>28</v>
      </c>
      <c r="D6356" s="2" t="s">
        <v>1715</v>
      </c>
      <c r="E6356" s="12" t="s">
        <v>1715</v>
      </c>
      <c r="G6356" s="2" t="s">
        <v>27</v>
      </c>
      <c r="H6356" s="2" t="s">
        <v>11</v>
      </c>
      <c r="I6356" s="2" t="s">
        <v>11</v>
      </c>
      <c r="J6356" s="17">
        <v>170</v>
      </c>
      <c r="K6356" s="3" t="s">
        <v>3735</v>
      </c>
      <c r="L6356" s="30">
        <f>IF(M6356="1000 szt.",((J6356/N6356)/1000),IF(M6356="gram",((J6356/N6356)*1000),J6356/N6356))</f>
        <v>170</v>
      </c>
      <c r="M6356" s="6" t="s">
        <v>19</v>
      </c>
      <c r="N6356" s="11">
        <v>1</v>
      </c>
      <c r="O6356" s="56" t="s">
        <v>1354</v>
      </c>
    </row>
    <row r="6357" spans="1:15" ht="20.399999999999999" x14ac:dyDescent="0.3">
      <c r="A6357" s="9">
        <v>45982.291666666664</v>
      </c>
      <c r="B6357" s="2" t="s">
        <v>27</v>
      </c>
      <c r="C6357" s="2" t="s">
        <v>28</v>
      </c>
      <c r="D6357" s="2" t="s">
        <v>1715</v>
      </c>
      <c r="E6357" s="12" t="s">
        <v>1715</v>
      </c>
      <c r="G6357" s="2" t="s">
        <v>27</v>
      </c>
      <c r="H6357" s="2" t="s">
        <v>11</v>
      </c>
      <c r="I6357" s="2" t="s">
        <v>11</v>
      </c>
      <c r="K6357" s="3" t="s">
        <v>3736</v>
      </c>
      <c r="L6357" s="30">
        <f>IF(M6357="1000 szt.",((J6357/N6357)/1000),IF(M6357="gram",((J6357/N6357)*1000),J6357/N6357))</f>
        <v>0</v>
      </c>
      <c r="M6357" s="6" t="s">
        <v>19</v>
      </c>
      <c r="N6357" s="11">
        <v>1</v>
      </c>
      <c r="O6357" s="56" t="s">
        <v>1354</v>
      </c>
    </row>
    <row r="6358" spans="1:15" x14ac:dyDescent="0.3">
      <c r="A6358" s="9">
        <v>45982.354166666664</v>
      </c>
      <c r="B6358" s="2" t="s">
        <v>27</v>
      </c>
      <c r="C6358" s="2" t="s">
        <v>28</v>
      </c>
      <c r="D6358" s="2" t="s">
        <v>1714</v>
      </c>
      <c r="E6358" s="12" t="s">
        <v>40</v>
      </c>
      <c r="G6358" s="2" t="s">
        <v>27</v>
      </c>
      <c r="H6358" s="2" t="s">
        <v>7</v>
      </c>
      <c r="I6358" s="2" t="s">
        <v>7</v>
      </c>
      <c r="J6358" s="17">
        <v>15868.26</v>
      </c>
      <c r="L6358" s="30">
        <f>IF(M6358="1000 szt.",((J6358/N6358)/1000),IF(M6358="gram",((J6358/N6358)*1000),J6358/N6358))</f>
        <v>0.87868984993631982</v>
      </c>
      <c r="M6358" s="6" t="s">
        <v>19</v>
      </c>
      <c r="N6358" s="11">
        <v>18059</v>
      </c>
      <c r="O6358" s="56" t="s">
        <v>1354</v>
      </c>
    </row>
    <row r="6359" spans="1:15" x14ac:dyDescent="0.3">
      <c r="A6359" s="9">
        <v>45982.354166666664</v>
      </c>
      <c r="B6359" s="2" t="s">
        <v>27</v>
      </c>
      <c r="C6359" s="2" t="s">
        <v>28</v>
      </c>
      <c r="D6359" s="2" t="s">
        <v>1714</v>
      </c>
      <c r="E6359" s="12" t="s">
        <v>40</v>
      </c>
      <c r="G6359" s="2" t="s">
        <v>27</v>
      </c>
      <c r="H6359" s="2" t="s">
        <v>29</v>
      </c>
      <c r="I6359" s="2" t="s">
        <v>30</v>
      </c>
      <c r="J6359" s="17">
        <v>7349.65</v>
      </c>
      <c r="L6359" s="30">
        <f>IF(M6359="1000 szt.",((J6359/N6359)/1000),IF(M6359="gram",((J6359/N6359)*1000),J6359/N6359))</f>
        <v>668.15</v>
      </c>
      <c r="M6359" s="6" t="s">
        <v>31</v>
      </c>
      <c r="N6359" s="11">
        <v>11</v>
      </c>
      <c r="O6359" s="56" t="s">
        <v>1354</v>
      </c>
    </row>
    <row r="6360" spans="1:15" x14ac:dyDescent="0.3">
      <c r="A6360" s="9">
        <v>45982.581944444442</v>
      </c>
      <c r="B6360" s="2" t="s">
        <v>27</v>
      </c>
      <c r="C6360" s="2" t="s">
        <v>28</v>
      </c>
      <c r="D6360" s="2" t="s">
        <v>1710</v>
      </c>
      <c r="E6360" s="12" t="s">
        <v>1745</v>
      </c>
      <c r="G6360" s="2" t="s">
        <v>27</v>
      </c>
      <c r="H6360" s="2" t="s">
        <v>10</v>
      </c>
      <c r="I6360" s="2" t="s">
        <v>35</v>
      </c>
      <c r="J6360" s="17">
        <v>2.5</v>
      </c>
      <c r="L6360" s="30">
        <f>IF(M6360="1000 szt.",((J6360/N6360)/1000),IF(M6360="gram",((J6360/N6360)*1000),J6360/N6360))</f>
        <v>50000</v>
      </c>
      <c r="M6360" s="6" t="s">
        <v>31</v>
      </c>
      <c r="N6360" s="11">
        <v>5.0000000000000002E-5</v>
      </c>
      <c r="O6360" s="56" t="s">
        <v>1354</v>
      </c>
    </row>
    <row r="6361" spans="1:15" ht="20.399999999999999" x14ac:dyDescent="0.3">
      <c r="A6361" s="9">
        <v>45983.208333333336</v>
      </c>
      <c r="B6361" s="2" t="s">
        <v>9</v>
      </c>
      <c r="C6361" s="2" t="s">
        <v>32</v>
      </c>
      <c r="D6361" s="2" t="s">
        <v>1710</v>
      </c>
      <c r="E6361" s="12" t="s">
        <v>167</v>
      </c>
      <c r="G6361" s="2" t="s">
        <v>16</v>
      </c>
      <c r="H6361" s="2" t="s">
        <v>17</v>
      </c>
      <c r="I6361" s="2" t="s">
        <v>18</v>
      </c>
      <c r="J6361" s="17">
        <v>1</v>
      </c>
      <c r="K6361" s="3" t="s">
        <v>3737</v>
      </c>
      <c r="L6361" s="30">
        <f>IF(M6361="1000 szt.",((J6361/N6361)/1000),IF(M6361="gram",((J6361/N6361)*1000),J6361/N6361))</f>
        <v>1</v>
      </c>
      <c r="M6361" s="6" t="s">
        <v>19</v>
      </c>
      <c r="N6361" s="11">
        <v>1</v>
      </c>
      <c r="O6361" s="56" t="s">
        <v>1354</v>
      </c>
    </row>
    <row r="6362" spans="1:15" ht="20.399999999999999" x14ac:dyDescent="0.3">
      <c r="A6362" s="9">
        <v>45983.208333333336</v>
      </c>
      <c r="B6362" s="2" t="s">
        <v>9</v>
      </c>
      <c r="C6362" s="2" t="s">
        <v>32</v>
      </c>
      <c r="D6362" s="2" t="s">
        <v>1710</v>
      </c>
      <c r="E6362" s="12" t="s">
        <v>167</v>
      </c>
      <c r="G6362" s="2" t="s">
        <v>16</v>
      </c>
      <c r="H6362" s="2" t="s">
        <v>17</v>
      </c>
      <c r="I6362" s="2" t="s">
        <v>18</v>
      </c>
      <c r="J6362" s="17">
        <v>1</v>
      </c>
      <c r="K6362" s="3" t="s">
        <v>3738</v>
      </c>
      <c r="L6362" s="30">
        <f>IF(M6362="1000 szt.",((J6362/N6362)/1000),IF(M6362="gram",((J6362/N6362)*1000),J6362/N6362))</f>
        <v>1</v>
      </c>
      <c r="M6362" s="6" t="s">
        <v>19</v>
      </c>
      <c r="N6362" s="11">
        <v>1</v>
      </c>
      <c r="O6362" s="56" t="s">
        <v>1354</v>
      </c>
    </row>
    <row r="6363" spans="1:15" x14ac:dyDescent="0.3">
      <c r="A6363" s="9">
        <v>45983.548611111109</v>
      </c>
      <c r="B6363" s="2" t="s">
        <v>3</v>
      </c>
      <c r="C6363" s="2" t="s">
        <v>4</v>
      </c>
      <c r="D6363" s="2" t="s">
        <v>1708</v>
      </c>
      <c r="E6363" s="12" t="s">
        <v>22</v>
      </c>
      <c r="F6363" s="12" t="s">
        <v>1899</v>
      </c>
      <c r="G6363" s="2" t="s">
        <v>23</v>
      </c>
      <c r="H6363" s="2" t="s">
        <v>10</v>
      </c>
      <c r="I6363" s="2" t="s">
        <v>35</v>
      </c>
      <c r="J6363" s="17">
        <v>9</v>
      </c>
      <c r="L6363" s="30">
        <f>IF(M6363="1000 szt.",((J6363/N6363)/1000),IF(M6363="gram",((J6363/N6363)*1000),J6363/N6363))</f>
        <v>45000</v>
      </c>
      <c r="M6363" s="6" t="s">
        <v>31</v>
      </c>
      <c r="N6363" s="11">
        <v>2.0000000000000001E-4</v>
      </c>
      <c r="O6363" s="56" t="s">
        <v>1354</v>
      </c>
    </row>
    <row r="6364" spans="1:15" x14ac:dyDescent="0.3">
      <c r="A6364" s="9">
        <v>45983.666666666664</v>
      </c>
      <c r="B6364" s="2" t="s">
        <v>3</v>
      </c>
      <c r="C6364" s="2" t="s">
        <v>4</v>
      </c>
      <c r="D6364" s="2" t="s">
        <v>1709</v>
      </c>
      <c r="E6364" s="12" t="s">
        <v>103</v>
      </c>
      <c r="F6364" s="12" t="s">
        <v>1897</v>
      </c>
      <c r="G6364" s="2" t="s">
        <v>23</v>
      </c>
      <c r="H6364" s="2" t="s">
        <v>17</v>
      </c>
      <c r="I6364" s="2" t="s">
        <v>18</v>
      </c>
      <c r="J6364" s="17">
        <v>5</v>
      </c>
      <c r="L6364" s="30">
        <f>IF(M6364="1000 szt.",((J6364/N6364)/1000),IF(M6364="gram",((J6364/N6364)*1000),J6364/N6364))</f>
        <v>2.5</v>
      </c>
      <c r="M6364" s="6" t="s">
        <v>19</v>
      </c>
      <c r="N6364" s="11">
        <v>2</v>
      </c>
      <c r="O6364" s="56" t="s">
        <v>1354</v>
      </c>
    </row>
    <row r="6365" spans="1:15" x14ac:dyDescent="0.3">
      <c r="A6365" s="9">
        <v>45983.666666666664</v>
      </c>
      <c r="B6365" s="2" t="s">
        <v>3</v>
      </c>
      <c r="C6365" s="2" t="s">
        <v>4</v>
      </c>
      <c r="D6365" s="2" t="s">
        <v>1709</v>
      </c>
      <c r="E6365" s="12" t="s">
        <v>103</v>
      </c>
      <c r="F6365" s="12" t="s">
        <v>1897</v>
      </c>
      <c r="G6365" s="2" t="s">
        <v>23</v>
      </c>
      <c r="H6365" s="2" t="s">
        <v>17</v>
      </c>
      <c r="I6365" s="2" t="s">
        <v>1940</v>
      </c>
      <c r="J6365" s="17">
        <v>3</v>
      </c>
      <c r="K6365" s="3" t="s">
        <v>3739</v>
      </c>
      <c r="L6365" s="30">
        <f>IF(M6365="1000 szt.",((J6365/N6365)/1000),IF(M6365="gram",((J6365/N6365)*1000),J6365/N6365))</f>
        <v>1.5</v>
      </c>
      <c r="M6365" s="6" t="s">
        <v>19</v>
      </c>
      <c r="N6365" s="11">
        <v>2</v>
      </c>
      <c r="O6365" s="56" t="s">
        <v>1354</v>
      </c>
    </row>
    <row r="6366" spans="1:15" x14ac:dyDescent="0.3">
      <c r="A6366" s="9">
        <v>45983.666666666664</v>
      </c>
      <c r="B6366" s="2" t="s">
        <v>3</v>
      </c>
      <c r="C6366" s="2" t="s">
        <v>4</v>
      </c>
      <c r="D6366" s="2" t="s">
        <v>1709</v>
      </c>
      <c r="E6366" s="12" t="s">
        <v>103</v>
      </c>
      <c r="F6366" s="12" t="s">
        <v>1897</v>
      </c>
      <c r="G6366" s="2" t="s">
        <v>23</v>
      </c>
      <c r="H6366" s="2" t="s">
        <v>17</v>
      </c>
      <c r="I6366" s="2" t="s">
        <v>18</v>
      </c>
      <c r="J6366" s="17">
        <v>2.5</v>
      </c>
      <c r="L6366" s="30">
        <f>IF(M6366="1000 szt.",((J6366/N6366)/1000),IF(M6366="gram",((J6366/N6366)*1000),J6366/N6366))</f>
        <v>2.5</v>
      </c>
      <c r="M6366" s="6" t="s">
        <v>19</v>
      </c>
      <c r="N6366" s="11">
        <v>1</v>
      </c>
      <c r="O6366" s="56" t="s">
        <v>1354</v>
      </c>
    </row>
    <row r="6367" spans="1:15" x14ac:dyDescent="0.3">
      <c r="A6367" s="9">
        <v>45983.583333333336</v>
      </c>
      <c r="B6367" s="2" t="s">
        <v>27</v>
      </c>
      <c r="C6367" s="2" t="s">
        <v>28</v>
      </c>
      <c r="D6367" s="2" t="s">
        <v>1712</v>
      </c>
      <c r="E6367" s="12" t="s">
        <v>1094</v>
      </c>
      <c r="G6367" s="2" t="s">
        <v>27</v>
      </c>
      <c r="H6367" s="2" t="s">
        <v>7</v>
      </c>
      <c r="I6367" s="2" t="s">
        <v>7</v>
      </c>
      <c r="J6367" s="17">
        <v>158164.20000000001</v>
      </c>
      <c r="K6367" s="3" t="s">
        <v>3740</v>
      </c>
      <c r="L6367" s="30">
        <f>IF(M6367="1000 szt.",((J6367/N6367)/1000),IF(M6367="gram",((J6367/N6367)*1000),J6367/N6367))</f>
        <v>0.87869000000000008</v>
      </c>
      <c r="M6367" s="6" t="s">
        <v>19</v>
      </c>
      <c r="N6367" s="11">
        <v>180000</v>
      </c>
      <c r="O6367" s="56" t="s">
        <v>1166</v>
      </c>
    </row>
    <row r="6368" spans="1:15" x14ac:dyDescent="0.3">
      <c r="A6368" s="9">
        <v>45983.861111111109</v>
      </c>
      <c r="B6368" s="2" t="s">
        <v>3</v>
      </c>
      <c r="C6368" s="2" t="s">
        <v>4</v>
      </c>
      <c r="D6368" s="2" t="s">
        <v>1708</v>
      </c>
      <c r="E6368" s="12" t="s">
        <v>25</v>
      </c>
      <c r="F6368" s="12" t="s">
        <v>1901</v>
      </c>
      <c r="G6368" s="2" t="s">
        <v>26</v>
      </c>
      <c r="H6368" s="2" t="s">
        <v>29</v>
      </c>
      <c r="I6368" s="2" t="s">
        <v>41</v>
      </c>
      <c r="J6368" s="17">
        <v>107.71</v>
      </c>
      <c r="K6368" s="3" t="s">
        <v>3741</v>
      </c>
      <c r="L6368" s="30">
        <f>IF(M6368="1000 szt.",((J6368/N6368)/1000),IF(M6368="gram",((J6368/N6368)*1000),J6368/N6368))</f>
        <v>668.17617866004957</v>
      </c>
      <c r="M6368" s="6" t="s">
        <v>31</v>
      </c>
      <c r="N6368" s="11">
        <v>0.16120000000000001</v>
      </c>
      <c r="O6368" s="56" t="s">
        <v>1354</v>
      </c>
    </row>
    <row r="6369" spans="1:15" x14ac:dyDescent="0.3">
      <c r="A6369" s="9">
        <v>45984.548611111109</v>
      </c>
      <c r="B6369" s="2" t="s">
        <v>3</v>
      </c>
      <c r="C6369" s="2" t="s">
        <v>4</v>
      </c>
      <c r="D6369" s="2" t="s">
        <v>1709</v>
      </c>
      <c r="E6369" s="12" t="s">
        <v>103</v>
      </c>
      <c r="F6369" s="12" t="s">
        <v>1897</v>
      </c>
      <c r="G6369" s="2" t="s">
        <v>23</v>
      </c>
      <c r="H6369" s="2" t="s">
        <v>17</v>
      </c>
      <c r="I6369" s="2" t="s">
        <v>18</v>
      </c>
      <c r="J6369" s="17">
        <v>2.5</v>
      </c>
      <c r="K6369" s="3" t="s">
        <v>3742</v>
      </c>
      <c r="L6369" s="30">
        <f>IF(M6369="1000 szt.",((J6369/N6369)/1000),IF(M6369="gram",((J6369/N6369)*1000),J6369/N6369))</f>
        <v>2.5</v>
      </c>
      <c r="M6369" s="6" t="s">
        <v>19</v>
      </c>
      <c r="N6369" s="11">
        <v>1</v>
      </c>
      <c r="O6369" s="56" t="s">
        <v>1354</v>
      </c>
    </row>
    <row r="6370" spans="1:15" x14ac:dyDescent="0.3">
      <c r="A6370" s="9">
        <v>45984.574999999997</v>
      </c>
      <c r="B6370" s="2" t="s">
        <v>9</v>
      </c>
      <c r="C6370" s="2" t="s">
        <v>4</v>
      </c>
      <c r="D6370" s="2" t="s">
        <v>1713</v>
      </c>
      <c r="E6370" s="12" t="s">
        <v>3896</v>
      </c>
      <c r="F6370" s="12" t="s">
        <v>1697</v>
      </c>
      <c r="G6370" s="2" t="s">
        <v>16</v>
      </c>
      <c r="H6370" s="2" t="s">
        <v>17</v>
      </c>
      <c r="I6370" s="2" t="s">
        <v>18</v>
      </c>
      <c r="K6370" s="3" t="s">
        <v>3743</v>
      </c>
      <c r="L6370" s="30">
        <f>IF(M6370="1000 szt.",((J6370/N6370)/1000),IF(M6370="gram",((J6370/N6370)*1000),J6370/N6370))</f>
        <v>0</v>
      </c>
      <c r="M6370" s="6" t="s">
        <v>19</v>
      </c>
      <c r="N6370" s="11">
        <v>1</v>
      </c>
      <c r="O6370" s="56" t="s">
        <v>1354</v>
      </c>
    </row>
    <row r="6371" spans="1:15" x14ac:dyDescent="0.3">
      <c r="A6371" s="9">
        <v>45984.885416666664</v>
      </c>
      <c r="B6371" s="2" t="s">
        <v>9</v>
      </c>
      <c r="C6371" s="2" t="s">
        <v>4</v>
      </c>
      <c r="D6371" s="2" t="s">
        <v>1708</v>
      </c>
      <c r="E6371" s="12" t="s">
        <v>66</v>
      </c>
      <c r="F6371" s="12" t="s">
        <v>1900</v>
      </c>
      <c r="G6371" s="2" t="s">
        <v>23</v>
      </c>
      <c r="H6371" s="2" t="s">
        <v>37</v>
      </c>
      <c r="I6371" s="2" t="s">
        <v>1942</v>
      </c>
      <c r="J6371" s="17">
        <v>3300</v>
      </c>
      <c r="K6371" s="3" t="s">
        <v>3744</v>
      </c>
      <c r="L6371" s="30">
        <f>IF(M6371="1000 szt.",((J6371/N6371)/1000),IF(M6371="gram",((J6371/N6371)*1000),J6371/N6371))</f>
        <v>3300</v>
      </c>
      <c r="M6371" s="6" t="s">
        <v>19</v>
      </c>
      <c r="N6371" s="11">
        <v>1</v>
      </c>
      <c r="O6371" s="56" t="s">
        <v>1354</v>
      </c>
    </row>
    <row r="6372" spans="1:15" x14ac:dyDescent="0.3">
      <c r="A6372" s="9">
        <v>45985.020833333336</v>
      </c>
      <c r="B6372" s="2" t="s">
        <v>3</v>
      </c>
      <c r="C6372" s="2" t="s">
        <v>4</v>
      </c>
      <c r="D6372" s="2" t="s">
        <v>1708</v>
      </c>
      <c r="E6372" s="12" t="s">
        <v>25</v>
      </c>
      <c r="F6372" s="12" t="s">
        <v>1896</v>
      </c>
      <c r="G6372" s="2" t="s">
        <v>26</v>
      </c>
      <c r="H6372" s="2" t="s">
        <v>7</v>
      </c>
      <c r="I6372" s="2" t="s">
        <v>7</v>
      </c>
      <c r="J6372" s="17">
        <v>702.95</v>
      </c>
      <c r="K6372" s="3" t="s">
        <v>3745</v>
      </c>
      <c r="L6372" s="30">
        <f>IF(M6372="1000 szt.",((J6372/N6372)/1000),IF(M6372="gram",((J6372/N6372)*1000),J6372/N6372))</f>
        <v>0.87868750000000007</v>
      </c>
      <c r="M6372" s="6" t="s">
        <v>19</v>
      </c>
      <c r="N6372" s="11">
        <v>800</v>
      </c>
      <c r="O6372" s="56" t="s">
        <v>1354</v>
      </c>
    </row>
    <row r="6373" spans="1:15" x14ac:dyDescent="0.3">
      <c r="A6373" s="9">
        <v>45985.173611111109</v>
      </c>
      <c r="B6373" s="2" t="s">
        <v>3</v>
      </c>
      <c r="C6373" s="2" t="s">
        <v>4</v>
      </c>
      <c r="D6373" s="2" t="s">
        <v>1714</v>
      </c>
      <c r="E6373" s="12" t="s">
        <v>33</v>
      </c>
      <c r="F6373" s="12" t="s">
        <v>1921</v>
      </c>
      <c r="G6373" s="2" t="s">
        <v>34</v>
      </c>
      <c r="H6373" s="2" t="s">
        <v>10</v>
      </c>
      <c r="I6373" s="2" t="s">
        <v>35</v>
      </c>
      <c r="J6373" s="17">
        <v>146.80000000000001</v>
      </c>
      <c r="L6373" s="30">
        <f>IF(M6373="1000 szt.",((J6373/N6373)/1000),IF(M6373="gram",((J6373/N6373)*1000),J6373/N6373))</f>
        <v>40000</v>
      </c>
      <c r="M6373" s="6" t="s">
        <v>31</v>
      </c>
      <c r="N6373" s="11">
        <v>3.6700000000000001E-3</v>
      </c>
      <c r="O6373" s="56" t="s">
        <v>1354</v>
      </c>
    </row>
    <row r="6374" spans="1:15" x14ac:dyDescent="0.3">
      <c r="A6374" s="9">
        <v>45982.21875</v>
      </c>
      <c r="B6374" s="2" t="s">
        <v>9</v>
      </c>
      <c r="C6374" s="2" t="s">
        <v>4</v>
      </c>
      <c r="D6374" s="2" t="s">
        <v>1713</v>
      </c>
      <c r="E6374" s="12" t="s">
        <v>3896</v>
      </c>
      <c r="F6374" s="12" t="s">
        <v>1697</v>
      </c>
      <c r="G6374" s="2" t="s">
        <v>16</v>
      </c>
      <c r="H6374" s="2" t="s">
        <v>17</v>
      </c>
      <c r="I6374" s="2" t="s">
        <v>18</v>
      </c>
      <c r="L6374" s="30">
        <f>IF(M6374="1000 szt.",((J6374/N6374)/1000),IF(M6374="gram",((J6374/N6374)*1000),J6374/N6374))</f>
        <v>0</v>
      </c>
      <c r="M6374" s="6" t="s">
        <v>19</v>
      </c>
      <c r="N6374" s="11">
        <v>5</v>
      </c>
      <c r="O6374" s="56" t="s">
        <v>1354</v>
      </c>
    </row>
    <row r="6375" spans="1:15" x14ac:dyDescent="0.3">
      <c r="A6375" s="9">
        <v>45985.440972222219</v>
      </c>
      <c r="B6375" s="2" t="s">
        <v>27</v>
      </c>
      <c r="C6375" s="37" t="s">
        <v>28</v>
      </c>
      <c r="D6375" s="2" t="s">
        <v>1709</v>
      </c>
      <c r="E6375" s="12" t="s">
        <v>1709</v>
      </c>
      <c r="G6375" s="2" t="s">
        <v>27</v>
      </c>
      <c r="H6375" s="2" t="s">
        <v>37</v>
      </c>
      <c r="I6375" s="2" t="s">
        <v>38</v>
      </c>
      <c r="J6375" s="17">
        <v>95000</v>
      </c>
      <c r="K6375" s="3" t="s">
        <v>3746</v>
      </c>
      <c r="L6375" s="30">
        <f>IF(M6375="1000 szt.",((J6375/N6375)/1000),IF(M6375="gram",((J6375/N6375)*1000),J6375/N6375))</f>
        <v>95000</v>
      </c>
      <c r="M6375" s="6" t="s">
        <v>19</v>
      </c>
      <c r="N6375" s="11">
        <v>1</v>
      </c>
      <c r="O6375" s="56" t="s">
        <v>1165</v>
      </c>
    </row>
    <row r="6376" spans="1:15" x14ac:dyDescent="0.3">
      <c r="A6376" s="9">
        <v>45985.5625</v>
      </c>
      <c r="B6376" s="2" t="s">
        <v>27</v>
      </c>
      <c r="C6376" s="2" t="s">
        <v>32</v>
      </c>
      <c r="D6376" s="2" t="s">
        <v>1714</v>
      </c>
      <c r="E6376" s="12" t="s">
        <v>261</v>
      </c>
      <c r="G6376" s="2" t="s">
        <v>34</v>
      </c>
      <c r="H6376" s="2" t="s">
        <v>7</v>
      </c>
      <c r="I6376" s="2" t="s">
        <v>7</v>
      </c>
      <c r="J6376" s="17">
        <v>1072001.8</v>
      </c>
      <c r="L6376" s="30">
        <f>IF(M6376="1000 szt.",((J6376/N6376)/1000),IF(M6376="gram",((J6376/N6376)*1000),J6376/N6376))</f>
        <v>0.87869000000000008</v>
      </c>
      <c r="M6376" s="6" t="s">
        <v>19</v>
      </c>
      <c r="N6376" s="11">
        <v>1220000</v>
      </c>
      <c r="O6376" s="56" t="s">
        <v>1354</v>
      </c>
    </row>
    <row r="6377" spans="1:15" x14ac:dyDescent="0.3">
      <c r="A6377" s="9">
        <v>45985.810416666667</v>
      </c>
      <c r="B6377" s="2" t="s">
        <v>9</v>
      </c>
      <c r="C6377" s="2" t="s">
        <v>4</v>
      </c>
      <c r="D6377" s="2" t="s">
        <v>1716</v>
      </c>
      <c r="E6377" s="12" t="s">
        <v>851</v>
      </c>
      <c r="F6377" s="12" t="s">
        <v>1934</v>
      </c>
      <c r="G6377" s="2" t="s">
        <v>26</v>
      </c>
      <c r="H6377" s="2" t="s">
        <v>37</v>
      </c>
      <c r="I6377" s="2" t="s">
        <v>38</v>
      </c>
      <c r="J6377" s="17">
        <v>20000</v>
      </c>
      <c r="K6377" s="3" t="s">
        <v>3747</v>
      </c>
      <c r="L6377" s="30">
        <f>IF(M6377="1000 szt.",((J6377/N6377)/1000),IF(M6377="gram",((J6377/N6377)*1000),J6377/N6377))</f>
        <v>20000</v>
      </c>
      <c r="M6377" s="6" t="s">
        <v>19</v>
      </c>
      <c r="N6377" s="11">
        <v>1</v>
      </c>
      <c r="O6377" s="56" t="s">
        <v>1354</v>
      </c>
    </row>
    <row r="6378" spans="1:15" x14ac:dyDescent="0.3">
      <c r="A6378" s="9">
        <v>45986.333333333336</v>
      </c>
      <c r="B6378" s="2" t="s">
        <v>27</v>
      </c>
      <c r="C6378" s="2" t="s">
        <v>28</v>
      </c>
      <c r="D6378" s="2" t="s">
        <v>1708</v>
      </c>
      <c r="E6378" s="12" t="s">
        <v>66</v>
      </c>
      <c r="G6378" s="2" t="s">
        <v>27</v>
      </c>
      <c r="H6378" s="2" t="s">
        <v>37</v>
      </c>
      <c r="I6378" s="2" t="s">
        <v>38</v>
      </c>
      <c r="J6378" s="17">
        <v>100000</v>
      </c>
      <c r="L6378" s="30">
        <f>IF(M6378="1000 szt.",((J6378/N6378)/1000),IF(M6378="gram",((J6378/N6378)*1000),J6378/N6378))</f>
        <v>100000</v>
      </c>
      <c r="M6378" s="6" t="s">
        <v>19</v>
      </c>
      <c r="N6378" s="11">
        <v>1</v>
      </c>
      <c r="O6378" s="56" t="s">
        <v>1166</v>
      </c>
    </row>
    <row r="6379" spans="1:15" x14ac:dyDescent="0.3">
      <c r="A6379" s="9">
        <v>45986.475694444445</v>
      </c>
      <c r="B6379" s="2" t="s">
        <v>9</v>
      </c>
      <c r="C6379" s="2" t="s">
        <v>4</v>
      </c>
      <c r="D6379" s="2" t="s">
        <v>1708</v>
      </c>
      <c r="E6379" s="12" t="s">
        <v>71</v>
      </c>
      <c r="F6379" s="12" t="s">
        <v>1898</v>
      </c>
      <c r="G6379" s="2" t="s">
        <v>23</v>
      </c>
      <c r="H6379" s="2" t="s">
        <v>37</v>
      </c>
      <c r="I6379" s="2" t="s">
        <v>324</v>
      </c>
      <c r="J6379" s="17">
        <v>200000</v>
      </c>
      <c r="K6379" s="3" t="s">
        <v>3748</v>
      </c>
      <c r="L6379" s="30">
        <f>IF(M6379="1000 szt.",((J6379/N6379)/1000),IF(M6379="gram",((J6379/N6379)*1000),J6379/N6379))</f>
        <v>200000</v>
      </c>
      <c r="M6379" s="6" t="s">
        <v>19</v>
      </c>
      <c r="N6379" s="11">
        <v>1</v>
      </c>
      <c r="O6379" s="56" t="s">
        <v>1354</v>
      </c>
    </row>
    <row r="6380" spans="1:15" x14ac:dyDescent="0.3">
      <c r="A6380" s="9">
        <v>45986.510416666664</v>
      </c>
      <c r="B6380" s="2" t="s">
        <v>27</v>
      </c>
      <c r="C6380" s="2" t="s">
        <v>28</v>
      </c>
      <c r="D6380" s="2" t="s">
        <v>1712</v>
      </c>
      <c r="E6380" s="12" t="s">
        <v>1094</v>
      </c>
      <c r="G6380" s="2" t="s">
        <v>27</v>
      </c>
      <c r="H6380" s="2" t="s">
        <v>7</v>
      </c>
      <c r="I6380" s="2" t="s">
        <v>7</v>
      </c>
      <c r="J6380" s="17">
        <v>1693481.66</v>
      </c>
      <c r="K6380" s="3" t="s">
        <v>2673</v>
      </c>
      <c r="L6380" s="30">
        <f>IF(M6380="1000 szt.",((J6380/N6380)/1000),IF(M6380="gram",((J6380/N6380)*1000),J6380/N6380))</f>
        <v>0.87868999833962891</v>
      </c>
      <c r="M6380" s="6" t="s">
        <v>19</v>
      </c>
      <c r="N6380" s="11">
        <v>1927280</v>
      </c>
      <c r="O6380" s="56" t="s">
        <v>1354</v>
      </c>
    </row>
    <row r="6381" spans="1:15" ht="20.399999999999999" x14ac:dyDescent="0.3">
      <c r="A6381" s="9">
        <v>45986.404166666667</v>
      </c>
      <c r="B6381" s="2" t="s">
        <v>27</v>
      </c>
      <c r="C6381" s="2" t="s">
        <v>32</v>
      </c>
      <c r="D6381" s="2" t="s">
        <v>1709</v>
      </c>
      <c r="E6381" s="12" t="s">
        <v>103</v>
      </c>
      <c r="G6381" s="2" t="s">
        <v>23</v>
      </c>
      <c r="H6381" s="2" t="s">
        <v>7</v>
      </c>
      <c r="I6381" s="2" t="s">
        <v>7</v>
      </c>
      <c r="J6381" s="17">
        <v>70.3</v>
      </c>
      <c r="K6381" s="3" t="s">
        <v>3749</v>
      </c>
      <c r="L6381" s="30">
        <f>IF(M6381="1000 szt.",((J6381/N6381)/1000),IF(M6381="gram",((J6381/N6381)*1000),J6381/N6381))</f>
        <v>0.87874999999999992</v>
      </c>
      <c r="M6381" s="6" t="s">
        <v>19</v>
      </c>
      <c r="N6381" s="11">
        <v>80</v>
      </c>
      <c r="O6381" s="56" t="s">
        <v>1354</v>
      </c>
    </row>
    <row r="6382" spans="1:15" ht="20.399999999999999" x14ac:dyDescent="0.3">
      <c r="A6382" s="9">
        <v>45986.408333333333</v>
      </c>
      <c r="B6382" s="2" t="s">
        <v>27</v>
      </c>
      <c r="C6382" s="2" t="s">
        <v>32</v>
      </c>
      <c r="D6382" s="2" t="s">
        <v>1709</v>
      </c>
      <c r="E6382" s="12" t="s">
        <v>103</v>
      </c>
      <c r="G6382" s="2" t="s">
        <v>23</v>
      </c>
      <c r="H6382" s="2" t="s">
        <v>7</v>
      </c>
      <c r="I6382" s="2" t="s">
        <v>7</v>
      </c>
      <c r="J6382" s="17">
        <v>70.3</v>
      </c>
      <c r="K6382" s="3" t="s">
        <v>3749</v>
      </c>
      <c r="L6382" s="30">
        <f>IF(M6382="1000 szt.",((J6382/N6382)/1000),IF(M6382="gram",((J6382/N6382)*1000),J6382/N6382))</f>
        <v>0.87874999999999992</v>
      </c>
      <c r="M6382" s="6" t="s">
        <v>19</v>
      </c>
      <c r="N6382" s="11">
        <v>80</v>
      </c>
      <c r="O6382" s="56" t="s">
        <v>1354</v>
      </c>
    </row>
    <row r="6383" spans="1:15" ht="20.399999999999999" x14ac:dyDescent="0.3">
      <c r="A6383" s="9">
        <v>45986.428472222222</v>
      </c>
      <c r="B6383" s="2" t="s">
        <v>27</v>
      </c>
      <c r="C6383" s="2" t="s">
        <v>32</v>
      </c>
      <c r="D6383" s="2" t="s">
        <v>1709</v>
      </c>
      <c r="E6383" s="12" t="s">
        <v>103</v>
      </c>
      <c r="G6383" s="2" t="s">
        <v>23</v>
      </c>
      <c r="H6383" s="2" t="s">
        <v>7</v>
      </c>
      <c r="I6383" s="2" t="s">
        <v>7</v>
      </c>
      <c r="J6383" s="17">
        <v>52.72</v>
      </c>
      <c r="K6383" s="3" t="s">
        <v>3750</v>
      </c>
      <c r="L6383" s="30">
        <f>IF(M6383="1000 szt.",((J6383/N6383)/1000),IF(M6383="gram",((J6383/N6383)*1000),J6383/N6383))</f>
        <v>0.8786666666666666</v>
      </c>
      <c r="M6383" s="6" t="s">
        <v>19</v>
      </c>
      <c r="N6383" s="11">
        <v>60</v>
      </c>
      <c r="O6383" s="56" t="s">
        <v>1354</v>
      </c>
    </row>
    <row r="6384" spans="1:15" x14ac:dyDescent="0.3">
      <c r="A6384" s="9">
        <v>45986.375</v>
      </c>
      <c r="B6384" s="2" t="s">
        <v>3</v>
      </c>
      <c r="C6384" s="2" t="s">
        <v>4</v>
      </c>
      <c r="D6384" s="2" t="s">
        <v>1709</v>
      </c>
      <c r="E6384" s="12" t="s">
        <v>60</v>
      </c>
      <c r="F6384" s="12" t="s">
        <v>1894</v>
      </c>
      <c r="G6384" s="2" t="s">
        <v>23</v>
      </c>
      <c r="H6384" s="2" t="s">
        <v>7</v>
      </c>
      <c r="I6384" s="2" t="s">
        <v>7</v>
      </c>
      <c r="J6384" s="17">
        <v>140.59</v>
      </c>
      <c r="K6384" s="3" t="s">
        <v>3751</v>
      </c>
      <c r="L6384" s="30">
        <f>IF(M6384="1000 szt.",((J6384/N6384)/1000),IF(M6384="gram",((J6384/N6384)*1000),J6384/N6384))</f>
        <v>0.87868750000000007</v>
      </c>
      <c r="M6384" s="6" t="s">
        <v>19</v>
      </c>
      <c r="N6384" s="11">
        <v>160</v>
      </c>
      <c r="O6384" s="56" t="s">
        <v>1163</v>
      </c>
    </row>
    <row r="6385" spans="1:15" x14ac:dyDescent="0.3">
      <c r="A6385" s="9">
        <v>45986.777777777781</v>
      </c>
      <c r="B6385" s="2" t="s">
        <v>3</v>
      </c>
      <c r="C6385" s="2" t="s">
        <v>4</v>
      </c>
      <c r="D6385" s="2" t="s">
        <v>1708</v>
      </c>
      <c r="E6385" s="12" t="s">
        <v>25</v>
      </c>
      <c r="F6385" s="12" t="s">
        <v>1896</v>
      </c>
      <c r="G6385" s="2" t="s">
        <v>26</v>
      </c>
      <c r="H6385" s="2" t="s">
        <v>7</v>
      </c>
      <c r="I6385" s="2" t="s">
        <v>7</v>
      </c>
      <c r="J6385" s="17">
        <v>861.12</v>
      </c>
      <c r="L6385" s="30">
        <f>IF(M6385="1000 szt.",((J6385/N6385)/1000),IF(M6385="gram",((J6385/N6385)*1000),J6385/N6385))</f>
        <v>0.87869387755102046</v>
      </c>
      <c r="M6385" s="6" t="s">
        <v>19</v>
      </c>
      <c r="N6385" s="11">
        <v>980</v>
      </c>
      <c r="O6385" s="56" t="s">
        <v>1354</v>
      </c>
    </row>
    <row r="6386" spans="1:15" x14ac:dyDescent="0.3">
      <c r="A6386" s="9">
        <v>45986.736111111109</v>
      </c>
      <c r="B6386" s="2" t="s">
        <v>27</v>
      </c>
      <c r="C6386" s="2" t="s">
        <v>28</v>
      </c>
      <c r="D6386" s="2" t="s">
        <v>1712</v>
      </c>
      <c r="E6386" s="12" t="s">
        <v>407</v>
      </c>
      <c r="G6386" s="2" t="s">
        <v>27</v>
      </c>
      <c r="H6386" s="2" t="s">
        <v>10</v>
      </c>
      <c r="I6386" s="2" t="s">
        <v>35</v>
      </c>
      <c r="J6386" s="17">
        <v>45</v>
      </c>
      <c r="L6386" s="30">
        <f>IF(M6386="1000 szt.",((J6386/N6386)/1000),IF(M6386="gram",((J6386/N6386)*1000),J6386/N6386))</f>
        <v>45000</v>
      </c>
      <c r="M6386" s="6" t="s">
        <v>31</v>
      </c>
      <c r="N6386" s="11">
        <v>1E-3</v>
      </c>
      <c r="O6386" s="56" t="s">
        <v>1354</v>
      </c>
    </row>
    <row r="6387" spans="1:15" x14ac:dyDescent="0.3">
      <c r="A6387" s="9">
        <v>45987.565972222219</v>
      </c>
      <c r="B6387" s="2" t="s">
        <v>9</v>
      </c>
      <c r="C6387" s="2" t="s">
        <v>4</v>
      </c>
      <c r="D6387" s="2" t="s">
        <v>1709</v>
      </c>
      <c r="E6387" s="12" t="s">
        <v>224</v>
      </c>
      <c r="F6387" s="12" t="s">
        <v>1914</v>
      </c>
      <c r="G6387" s="2" t="s">
        <v>23</v>
      </c>
      <c r="H6387" s="2" t="s">
        <v>37</v>
      </c>
      <c r="I6387" s="2" t="s">
        <v>38</v>
      </c>
      <c r="J6387" s="17">
        <v>50000</v>
      </c>
      <c r="K6387" s="3" t="s">
        <v>3752</v>
      </c>
      <c r="L6387" s="30">
        <f>IF(M6387="1000 szt.",((J6387/N6387)/1000),IF(M6387="gram",((J6387/N6387)*1000),J6387/N6387))</f>
        <v>50000</v>
      </c>
      <c r="M6387" s="6" t="s">
        <v>19</v>
      </c>
      <c r="N6387" s="11">
        <v>1</v>
      </c>
      <c r="O6387" s="56" t="s">
        <v>1354</v>
      </c>
    </row>
    <row r="6388" spans="1:15" x14ac:dyDescent="0.3">
      <c r="A6388" s="9">
        <v>45987.666666666664</v>
      </c>
      <c r="B6388" s="2" t="s">
        <v>3</v>
      </c>
      <c r="C6388" s="2" t="s">
        <v>4</v>
      </c>
      <c r="D6388" s="2" t="s">
        <v>1708</v>
      </c>
      <c r="E6388" s="12" t="s">
        <v>66</v>
      </c>
      <c r="F6388" s="12" t="s">
        <v>1900</v>
      </c>
      <c r="G6388" s="2" t="s">
        <v>23</v>
      </c>
      <c r="H6388" s="2" t="s">
        <v>7</v>
      </c>
      <c r="I6388" s="2" t="s">
        <v>7</v>
      </c>
      <c r="J6388" s="17">
        <v>70.3</v>
      </c>
      <c r="L6388" s="30">
        <f>IF(M6388="1000 szt.",((J6388/N6388)/1000),IF(M6388="gram",((J6388/N6388)*1000),J6388/N6388))</f>
        <v>0.87874999999999992</v>
      </c>
      <c r="M6388" s="6" t="s">
        <v>19</v>
      </c>
      <c r="N6388" s="11">
        <v>80</v>
      </c>
      <c r="O6388" s="56" t="s">
        <v>1171</v>
      </c>
    </row>
    <row r="6389" spans="1:15" x14ac:dyDescent="0.3">
      <c r="A6389" s="9">
        <v>45987.666666666664</v>
      </c>
      <c r="B6389" s="2" t="s">
        <v>3</v>
      </c>
      <c r="C6389" s="2" t="s">
        <v>4</v>
      </c>
      <c r="D6389" s="2" t="s">
        <v>1708</v>
      </c>
      <c r="E6389" s="12" t="s">
        <v>66</v>
      </c>
      <c r="F6389" s="12" t="s">
        <v>1900</v>
      </c>
      <c r="G6389" s="2" t="s">
        <v>23</v>
      </c>
      <c r="H6389" s="2" t="s">
        <v>55</v>
      </c>
      <c r="I6389" s="2" t="s">
        <v>11</v>
      </c>
      <c r="J6389" s="17">
        <v>80</v>
      </c>
      <c r="K6389" s="3" t="s">
        <v>3753</v>
      </c>
      <c r="L6389" s="30">
        <f>IF(M6389="1000 szt.",((J6389/N6389)/1000),IF(M6389="gram",((J6389/N6389)*1000),J6389/N6389))</f>
        <v>80</v>
      </c>
      <c r="M6389" s="6" t="s">
        <v>46</v>
      </c>
      <c r="N6389" s="11">
        <v>1</v>
      </c>
      <c r="O6389" s="56" t="s">
        <v>1171</v>
      </c>
    </row>
    <row r="6390" spans="1:15" x14ac:dyDescent="0.3">
      <c r="A6390" s="9">
        <v>45987.645833333336</v>
      </c>
      <c r="B6390" s="2" t="s">
        <v>9</v>
      </c>
      <c r="C6390" s="2" t="s">
        <v>4</v>
      </c>
      <c r="D6390" s="2" t="s">
        <v>1708</v>
      </c>
      <c r="E6390" s="12" t="s">
        <v>25</v>
      </c>
      <c r="F6390" s="12" t="s">
        <v>1896</v>
      </c>
      <c r="G6390" s="2" t="s">
        <v>26</v>
      </c>
      <c r="H6390" s="2" t="s">
        <v>37</v>
      </c>
      <c r="I6390" s="2" t="s">
        <v>324</v>
      </c>
      <c r="J6390" s="17">
        <v>30000</v>
      </c>
      <c r="K6390" s="3" t="s">
        <v>3162</v>
      </c>
      <c r="L6390" s="30">
        <f>IF(M6390="1000 szt.",((J6390/N6390)/1000),IF(M6390="gram",((J6390/N6390)*1000),J6390/N6390))</f>
        <v>30000</v>
      </c>
      <c r="M6390" s="6" t="s">
        <v>19</v>
      </c>
      <c r="N6390" s="11">
        <v>1</v>
      </c>
      <c r="O6390" s="56" t="s">
        <v>1354</v>
      </c>
    </row>
    <row r="6391" spans="1:15" x14ac:dyDescent="0.3">
      <c r="A6391" s="9">
        <v>45987.416666666664</v>
      </c>
      <c r="B6391" s="2" t="s">
        <v>27</v>
      </c>
      <c r="C6391" s="2" t="s">
        <v>32</v>
      </c>
      <c r="D6391" s="2" t="s">
        <v>1708</v>
      </c>
      <c r="E6391" s="12" t="s">
        <v>58</v>
      </c>
      <c r="G6391" s="2" t="s">
        <v>23</v>
      </c>
      <c r="H6391" s="2" t="s">
        <v>10</v>
      </c>
      <c r="I6391" s="2" t="s">
        <v>35</v>
      </c>
      <c r="J6391" s="17">
        <v>7.5</v>
      </c>
      <c r="K6391" s="3" t="s">
        <v>118</v>
      </c>
      <c r="L6391" s="30">
        <f>IF(M6391="1000 szt.",((J6391/N6391)/1000),IF(M6391="gram",((J6391/N6391)*1000),J6391/N6391))</f>
        <v>50000.000000000007</v>
      </c>
      <c r="M6391" s="6" t="s">
        <v>31</v>
      </c>
      <c r="N6391" s="11">
        <v>1.4999999999999999E-4</v>
      </c>
      <c r="O6391" s="56" t="s">
        <v>1166</v>
      </c>
    </row>
    <row r="6392" spans="1:15" x14ac:dyDescent="0.3">
      <c r="A6392" s="9">
        <v>45987.416666666664</v>
      </c>
      <c r="B6392" s="2" t="s">
        <v>27</v>
      </c>
      <c r="C6392" s="2" t="s">
        <v>32</v>
      </c>
      <c r="D6392" s="2" t="s">
        <v>1708</v>
      </c>
      <c r="E6392" s="12" t="s">
        <v>58</v>
      </c>
      <c r="G6392" s="2" t="s">
        <v>23</v>
      </c>
      <c r="H6392" s="2" t="s">
        <v>10</v>
      </c>
      <c r="I6392" s="2" t="s">
        <v>35</v>
      </c>
      <c r="J6392" s="17">
        <v>28.5</v>
      </c>
      <c r="K6392" s="3" t="s">
        <v>118</v>
      </c>
      <c r="L6392" s="30">
        <f>IF(M6392="1000 szt.",((J6392/N6392)/1000),IF(M6392="gram",((J6392/N6392)*1000),J6392/N6392))</f>
        <v>50000</v>
      </c>
      <c r="M6392" s="6" t="s">
        <v>31</v>
      </c>
      <c r="N6392" s="11">
        <v>5.6999999999999998E-4</v>
      </c>
      <c r="O6392" s="56" t="s">
        <v>1166</v>
      </c>
    </row>
    <row r="6393" spans="1:15" x14ac:dyDescent="0.3">
      <c r="A6393" s="9">
        <v>45987.416666666664</v>
      </c>
      <c r="B6393" s="2" t="s">
        <v>27</v>
      </c>
      <c r="C6393" s="2" t="s">
        <v>32</v>
      </c>
      <c r="D6393" s="2" t="s">
        <v>1708</v>
      </c>
      <c r="E6393" s="12" t="s">
        <v>58</v>
      </c>
      <c r="G6393" s="2" t="s">
        <v>23</v>
      </c>
      <c r="H6393" s="2" t="s">
        <v>64</v>
      </c>
      <c r="I6393" s="2" t="s">
        <v>85</v>
      </c>
      <c r="J6393" s="17">
        <v>350</v>
      </c>
      <c r="K6393" s="3" t="s">
        <v>3754</v>
      </c>
      <c r="L6393" s="30">
        <f>IF(M6393="1000 szt.",((J6393/N6393)/1000),IF(M6393="gram",((J6393/N6393)*1000),J6393/N6393))</f>
        <v>350</v>
      </c>
      <c r="M6393" s="6" t="s">
        <v>19</v>
      </c>
      <c r="N6393" s="11">
        <v>1</v>
      </c>
      <c r="O6393" s="56" t="s">
        <v>1166</v>
      </c>
    </row>
    <row r="6394" spans="1:15" x14ac:dyDescent="0.3">
      <c r="A6394" s="9">
        <v>45987.652777777781</v>
      </c>
      <c r="B6394" s="2" t="s">
        <v>3</v>
      </c>
      <c r="C6394" s="2" t="s">
        <v>4</v>
      </c>
      <c r="D6394" s="2" t="s">
        <v>1709</v>
      </c>
      <c r="E6394" s="12" t="s">
        <v>60</v>
      </c>
      <c r="F6394" s="12" t="s">
        <v>1894</v>
      </c>
      <c r="G6394" s="2" t="s">
        <v>23</v>
      </c>
      <c r="H6394" s="2" t="s">
        <v>7</v>
      </c>
      <c r="I6394" s="2" t="s">
        <v>7</v>
      </c>
      <c r="J6394" s="17">
        <v>39.54</v>
      </c>
      <c r="K6394" s="3" t="s">
        <v>3755</v>
      </c>
      <c r="L6394" s="30">
        <f>IF(M6394="1000 szt.",((J6394/N6394)/1000),IF(M6394="gram",((J6394/N6394)*1000),J6394/N6394))</f>
        <v>0.8786666666666666</v>
      </c>
      <c r="M6394" s="6" t="s">
        <v>19</v>
      </c>
      <c r="N6394" s="11">
        <v>45</v>
      </c>
      <c r="O6394" s="56" t="s">
        <v>1354</v>
      </c>
    </row>
    <row r="6395" spans="1:15" x14ac:dyDescent="0.3">
      <c r="A6395" s="9">
        <v>45987.770833333336</v>
      </c>
      <c r="B6395" s="2" t="s">
        <v>3</v>
      </c>
      <c r="C6395" s="2" t="s">
        <v>4</v>
      </c>
      <c r="D6395" s="2" t="s">
        <v>1708</v>
      </c>
      <c r="E6395" s="12" t="s">
        <v>25</v>
      </c>
      <c r="F6395" s="12" t="s">
        <v>1901</v>
      </c>
      <c r="G6395" s="2" t="s">
        <v>26</v>
      </c>
      <c r="H6395" s="2" t="s">
        <v>37</v>
      </c>
      <c r="I6395" s="2" t="s">
        <v>38</v>
      </c>
      <c r="J6395" s="17">
        <v>170000</v>
      </c>
      <c r="K6395" s="3" t="s">
        <v>905</v>
      </c>
      <c r="L6395" s="30">
        <f>IF(M6395="1000 szt.",((J6395/N6395)/1000),IF(M6395="gram",((J6395/N6395)*1000),J6395/N6395))</f>
        <v>170000</v>
      </c>
      <c r="M6395" s="6" t="s">
        <v>19</v>
      </c>
      <c r="N6395" s="11">
        <v>1</v>
      </c>
      <c r="O6395" s="56" t="s">
        <v>1354</v>
      </c>
    </row>
    <row r="6396" spans="1:15" x14ac:dyDescent="0.3">
      <c r="A6396" s="9">
        <v>45987.65625</v>
      </c>
      <c r="B6396" s="2" t="s">
        <v>3</v>
      </c>
      <c r="C6396" s="2" t="s">
        <v>4</v>
      </c>
      <c r="D6396" s="2" t="s">
        <v>1709</v>
      </c>
      <c r="E6396" s="12" t="s">
        <v>60</v>
      </c>
      <c r="F6396" s="12" t="s">
        <v>1894</v>
      </c>
      <c r="G6396" s="2" t="s">
        <v>23</v>
      </c>
      <c r="H6396" s="2" t="s">
        <v>7</v>
      </c>
      <c r="I6396" s="2" t="s">
        <v>7</v>
      </c>
      <c r="J6396" s="17">
        <v>12.3</v>
      </c>
      <c r="K6396" s="3" t="s">
        <v>3756</v>
      </c>
      <c r="L6396" s="30">
        <f>IF(M6396="1000 szt.",((J6396/N6396)/1000),IF(M6396="gram",((J6396/N6396)*1000),J6396/N6396))</f>
        <v>0.87857142857142867</v>
      </c>
      <c r="M6396" s="6" t="s">
        <v>19</v>
      </c>
      <c r="N6396" s="11">
        <v>14</v>
      </c>
      <c r="O6396" s="56" t="s">
        <v>1354</v>
      </c>
    </row>
    <row r="6397" spans="1:15" ht="20.399999999999999" x14ac:dyDescent="0.3">
      <c r="A6397" s="9">
        <v>45987.826388888891</v>
      </c>
      <c r="B6397" s="2" t="s">
        <v>3</v>
      </c>
      <c r="C6397" s="2" t="s">
        <v>4</v>
      </c>
      <c r="D6397" s="2" t="s">
        <v>1709</v>
      </c>
      <c r="E6397" s="12" t="s">
        <v>60</v>
      </c>
      <c r="F6397" s="12" t="s">
        <v>1894</v>
      </c>
      <c r="G6397" s="2" t="s">
        <v>23</v>
      </c>
      <c r="H6397" s="2" t="s">
        <v>29</v>
      </c>
      <c r="I6397" s="2" t="s">
        <v>234</v>
      </c>
      <c r="J6397" s="17">
        <v>110</v>
      </c>
      <c r="K6397" s="3" t="s">
        <v>3757</v>
      </c>
      <c r="L6397" s="30">
        <f>IF(M6397="1000 szt.",((J6397/N6397)/1000),IF(M6397="gram",((J6397/N6397)*1000),J6397/N6397))</f>
        <v>4000</v>
      </c>
      <c r="M6397" s="6" t="s">
        <v>31</v>
      </c>
      <c r="N6397" s="11">
        <v>2.75E-2</v>
      </c>
      <c r="O6397" s="56" t="s">
        <v>1354</v>
      </c>
    </row>
    <row r="6398" spans="1:15" x14ac:dyDescent="0.3">
      <c r="A6398" s="9">
        <v>45987.979166666664</v>
      </c>
      <c r="B6398" s="2" t="s">
        <v>9</v>
      </c>
      <c r="C6398" s="2" t="s">
        <v>4</v>
      </c>
      <c r="D6398" s="2" t="s">
        <v>1708</v>
      </c>
      <c r="E6398" s="12" t="s">
        <v>25</v>
      </c>
      <c r="F6398" s="12" t="s">
        <v>1901</v>
      </c>
      <c r="G6398" s="2" t="s">
        <v>26</v>
      </c>
      <c r="H6398" s="2" t="s">
        <v>37</v>
      </c>
      <c r="I6398" s="2" t="s">
        <v>38</v>
      </c>
      <c r="J6398" s="17">
        <v>49000</v>
      </c>
      <c r="K6398" s="3" t="s">
        <v>3758</v>
      </c>
      <c r="L6398" s="30">
        <f>IF(M6398="1000 szt.",((J6398/N6398)/1000),IF(M6398="gram",((J6398/N6398)*1000),J6398/N6398))</f>
        <v>49000</v>
      </c>
      <c r="M6398" s="6" t="s">
        <v>19</v>
      </c>
      <c r="N6398" s="11">
        <v>1</v>
      </c>
      <c r="O6398" s="56" t="s">
        <v>1354</v>
      </c>
    </row>
    <row r="6399" spans="1:15" x14ac:dyDescent="0.3">
      <c r="A6399" s="9">
        <v>45987.9375</v>
      </c>
      <c r="B6399" s="2" t="s">
        <v>3</v>
      </c>
      <c r="C6399" s="2" t="s">
        <v>4</v>
      </c>
      <c r="D6399" s="2" t="s">
        <v>1711</v>
      </c>
      <c r="E6399" s="12" t="s">
        <v>5</v>
      </c>
      <c r="F6399" s="12" t="s">
        <v>1909</v>
      </c>
      <c r="G6399" s="2" t="s">
        <v>6</v>
      </c>
      <c r="H6399" s="2" t="s">
        <v>37</v>
      </c>
      <c r="I6399" s="2" t="s">
        <v>38</v>
      </c>
      <c r="J6399" s="17">
        <v>300000</v>
      </c>
      <c r="L6399" s="30">
        <f>IF(M6399="1000 szt.",((J6399/N6399)/1000),IF(M6399="gram",((J6399/N6399)*1000),J6399/N6399))</f>
        <v>300000</v>
      </c>
      <c r="M6399" s="6" t="s">
        <v>19</v>
      </c>
      <c r="N6399" s="11">
        <v>1</v>
      </c>
      <c r="O6399" s="56" t="s">
        <v>1354</v>
      </c>
    </row>
    <row r="6400" spans="1:15" x14ac:dyDescent="0.3">
      <c r="A6400" s="9">
        <v>45988.416666666664</v>
      </c>
      <c r="B6400" s="2" t="s">
        <v>27</v>
      </c>
      <c r="C6400" s="2" t="s">
        <v>28</v>
      </c>
      <c r="D6400" s="2" t="s">
        <v>1709</v>
      </c>
      <c r="E6400" s="12" t="s">
        <v>1709</v>
      </c>
      <c r="G6400" s="2" t="s">
        <v>27</v>
      </c>
      <c r="H6400" s="2" t="s">
        <v>29</v>
      </c>
      <c r="I6400" s="2" t="s">
        <v>41</v>
      </c>
      <c r="J6400" s="17">
        <v>6158338.5499999998</v>
      </c>
      <c r="L6400" s="30">
        <f>IF(M6400="1000 szt.",((J6400/N6400)/1000),IF(M6400="gram",((J6400/N6400)*1000),J6400/N6400))</f>
        <v>668.15</v>
      </c>
      <c r="M6400" s="6" t="s">
        <v>31</v>
      </c>
      <c r="N6400" s="11">
        <v>9217</v>
      </c>
      <c r="O6400" s="56" t="s">
        <v>1163</v>
      </c>
    </row>
    <row r="6401" spans="1:15" x14ac:dyDescent="0.3">
      <c r="A6401" s="9">
        <v>45988.246527777781</v>
      </c>
      <c r="B6401" s="2" t="s">
        <v>27</v>
      </c>
      <c r="C6401" s="2" t="s">
        <v>28</v>
      </c>
      <c r="D6401" s="2" t="s">
        <v>1714</v>
      </c>
      <c r="E6401" s="12" t="s">
        <v>63</v>
      </c>
      <c r="G6401" s="2" t="s">
        <v>27</v>
      </c>
      <c r="H6401" s="2" t="s">
        <v>29</v>
      </c>
      <c r="I6401" s="2" t="s">
        <v>30</v>
      </c>
      <c r="J6401" s="17">
        <v>31803.94</v>
      </c>
      <c r="L6401" s="30">
        <f>IF(M6401="1000 szt.",((J6401/N6401)/1000),IF(M6401="gram",((J6401/N6401)*1000),J6401/N6401))</f>
        <v>668.15</v>
      </c>
      <c r="M6401" s="6" t="s">
        <v>31</v>
      </c>
      <c r="N6401" s="11">
        <v>47.6</v>
      </c>
      <c r="O6401" s="56" t="s">
        <v>1354</v>
      </c>
    </row>
    <row r="6402" spans="1:15" x14ac:dyDescent="0.3">
      <c r="A6402" s="9">
        <v>45988.246527777781</v>
      </c>
      <c r="B6402" s="2" t="s">
        <v>27</v>
      </c>
      <c r="C6402" s="2" t="s">
        <v>28</v>
      </c>
      <c r="D6402" s="2" t="s">
        <v>1714</v>
      </c>
      <c r="E6402" s="12" t="s">
        <v>63</v>
      </c>
      <c r="G6402" s="2" t="s">
        <v>27</v>
      </c>
      <c r="H6402" s="2" t="s">
        <v>7</v>
      </c>
      <c r="I6402" s="2" t="s">
        <v>7</v>
      </c>
      <c r="J6402" s="17">
        <v>8698.15</v>
      </c>
      <c r="L6402" s="30">
        <f>IF(M6402="1000 szt.",((J6402/N6402)/1000),IF(M6402="gram",((J6402/N6402)*1000),J6402/N6402))</f>
        <v>0.87868976664309517</v>
      </c>
      <c r="M6402" s="6" t="s">
        <v>19</v>
      </c>
      <c r="N6402" s="11">
        <v>9899</v>
      </c>
      <c r="O6402" s="56" t="s">
        <v>1354</v>
      </c>
    </row>
    <row r="6403" spans="1:15" x14ac:dyDescent="0.3">
      <c r="A6403" s="9">
        <v>45988.246527777781</v>
      </c>
      <c r="B6403" s="2" t="s">
        <v>27</v>
      </c>
      <c r="C6403" s="2" t="s">
        <v>28</v>
      </c>
      <c r="D6403" s="2" t="s">
        <v>1714</v>
      </c>
      <c r="E6403" s="12" t="s">
        <v>63</v>
      </c>
      <c r="G6403" s="2" t="s">
        <v>27</v>
      </c>
      <c r="H6403" s="2" t="s">
        <v>11</v>
      </c>
      <c r="I6403" s="2" t="s">
        <v>11</v>
      </c>
      <c r="J6403" s="17">
        <v>250</v>
      </c>
      <c r="K6403" s="3" t="s">
        <v>3759</v>
      </c>
      <c r="L6403" s="30">
        <f>IF(M6403="1000 szt.",((J6403/N6403)/1000),IF(M6403="gram",((J6403/N6403)*1000),J6403/N6403))</f>
        <v>250</v>
      </c>
      <c r="M6403" s="6" t="s">
        <v>19</v>
      </c>
      <c r="N6403" s="11">
        <v>1</v>
      </c>
      <c r="O6403" s="56" t="s">
        <v>1354</v>
      </c>
    </row>
    <row r="6404" spans="1:15" x14ac:dyDescent="0.3">
      <c r="A6404" s="9">
        <v>45988.246527777781</v>
      </c>
      <c r="B6404" s="2" t="s">
        <v>27</v>
      </c>
      <c r="C6404" s="2" t="s">
        <v>28</v>
      </c>
      <c r="D6404" s="2" t="s">
        <v>1714</v>
      </c>
      <c r="E6404" s="12" t="s">
        <v>63</v>
      </c>
      <c r="G6404" s="2" t="s">
        <v>27</v>
      </c>
      <c r="H6404" s="2" t="s">
        <v>11</v>
      </c>
      <c r="I6404" s="2" t="s">
        <v>11</v>
      </c>
      <c r="J6404" s="17">
        <v>362</v>
      </c>
      <c r="K6404" s="3" t="s">
        <v>3759</v>
      </c>
      <c r="L6404" s="30">
        <f>IF(M6404="1000 szt.",((J6404/N6404)/1000),IF(M6404="gram",((J6404/N6404)*1000),J6404/N6404))</f>
        <v>362</v>
      </c>
      <c r="M6404" s="6" t="s">
        <v>19</v>
      </c>
      <c r="N6404" s="11">
        <v>1</v>
      </c>
      <c r="O6404" s="56" t="s">
        <v>1354</v>
      </c>
    </row>
    <row r="6405" spans="1:15" x14ac:dyDescent="0.3">
      <c r="A6405" s="9">
        <v>45988.246527777781</v>
      </c>
      <c r="B6405" s="2" t="s">
        <v>27</v>
      </c>
      <c r="C6405" s="2" t="s">
        <v>28</v>
      </c>
      <c r="D6405" s="2" t="s">
        <v>1714</v>
      </c>
      <c r="E6405" s="12" t="s">
        <v>63</v>
      </c>
      <c r="G6405" s="2" t="s">
        <v>27</v>
      </c>
      <c r="H6405" s="2" t="s">
        <v>11</v>
      </c>
      <c r="I6405" s="2" t="s">
        <v>11</v>
      </c>
      <c r="J6405" s="17">
        <v>1099</v>
      </c>
      <c r="K6405" s="3" t="s">
        <v>3759</v>
      </c>
      <c r="L6405" s="30">
        <f>IF(M6405="1000 szt.",((J6405/N6405)/1000),IF(M6405="gram",((J6405/N6405)*1000),J6405/N6405))</f>
        <v>1099</v>
      </c>
      <c r="M6405" s="6" t="s">
        <v>19</v>
      </c>
      <c r="N6405" s="11">
        <v>1</v>
      </c>
      <c r="O6405" s="56" t="s">
        <v>1354</v>
      </c>
    </row>
    <row r="6406" spans="1:15" x14ac:dyDescent="0.3">
      <c r="A6406" s="9">
        <v>45988.246527777781</v>
      </c>
      <c r="B6406" s="2" t="s">
        <v>27</v>
      </c>
      <c r="C6406" s="2" t="s">
        <v>28</v>
      </c>
      <c r="D6406" s="2" t="s">
        <v>1714</v>
      </c>
      <c r="E6406" s="12" t="s">
        <v>63</v>
      </c>
      <c r="G6406" s="2" t="s">
        <v>27</v>
      </c>
      <c r="H6406" s="2" t="s">
        <v>11</v>
      </c>
      <c r="I6406" s="2" t="s">
        <v>11</v>
      </c>
      <c r="J6406" s="17">
        <v>100</v>
      </c>
      <c r="K6406" s="3" t="s">
        <v>3760</v>
      </c>
      <c r="L6406" s="30">
        <f>IF(M6406="1000 szt.",((J6406/N6406)/1000),IF(M6406="gram",((J6406/N6406)*1000),J6406/N6406))</f>
        <v>100</v>
      </c>
      <c r="M6406" s="6" t="s">
        <v>19</v>
      </c>
      <c r="N6406" s="11">
        <v>1</v>
      </c>
      <c r="O6406" s="56" t="s">
        <v>1354</v>
      </c>
    </row>
    <row r="6407" spans="1:15" x14ac:dyDescent="0.3">
      <c r="A6407" s="9">
        <v>45988.440972222219</v>
      </c>
      <c r="B6407" s="2" t="s">
        <v>3</v>
      </c>
      <c r="C6407" s="2" t="s">
        <v>4</v>
      </c>
      <c r="D6407" s="2" t="s">
        <v>1709</v>
      </c>
      <c r="E6407" s="12" t="s">
        <v>103</v>
      </c>
      <c r="F6407" s="12" t="s">
        <v>1897</v>
      </c>
      <c r="G6407" s="2" t="s">
        <v>23</v>
      </c>
      <c r="H6407" s="2" t="s">
        <v>17</v>
      </c>
      <c r="I6407" s="2" t="s">
        <v>18</v>
      </c>
      <c r="J6407" s="17">
        <v>2.5</v>
      </c>
      <c r="K6407" s="3" t="s">
        <v>3761</v>
      </c>
      <c r="L6407" s="30">
        <f>IF(M6407="1000 szt.",((J6407/N6407)/1000),IF(M6407="gram",((J6407/N6407)*1000),J6407/N6407))</f>
        <v>2.5</v>
      </c>
      <c r="M6407" s="6" t="s">
        <v>19</v>
      </c>
      <c r="N6407" s="11">
        <v>1</v>
      </c>
      <c r="O6407" s="56" t="s">
        <v>1354</v>
      </c>
    </row>
    <row r="6408" spans="1:15" x14ac:dyDescent="0.3">
      <c r="A6408" s="9">
        <v>45988.541666666664</v>
      </c>
      <c r="B6408" s="2" t="s">
        <v>3</v>
      </c>
      <c r="C6408" s="2" t="s">
        <v>4</v>
      </c>
      <c r="D6408" s="2" t="s">
        <v>1708</v>
      </c>
      <c r="E6408" s="12" t="s">
        <v>71</v>
      </c>
      <c r="F6408" s="12" t="s">
        <v>1898</v>
      </c>
      <c r="G6408" s="2" t="s">
        <v>23</v>
      </c>
      <c r="H6408" s="2" t="s">
        <v>7</v>
      </c>
      <c r="I6408" s="2" t="s">
        <v>7</v>
      </c>
      <c r="J6408" s="17">
        <v>99.29</v>
      </c>
      <c r="K6408" s="3" t="s">
        <v>3762</v>
      </c>
      <c r="L6408" s="30">
        <f>IF(M6408="1000 szt.",((J6408/N6408)/1000),IF(M6408="gram",((J6408/N6408)*1000),J6408/N6408))</f>
        <v>0.87867256637168145</v>
      </c>
      <c r="M6408" s="6" t="s">
        <v>19</v>
      </c>
      <c r="N6408" s="11">
        <v>113</v>
      </c>
      <c r="O6408" s="56" t="s">
        <v>1354</v>
      </c>
    </row>
    <row r="6409" spans="1:15" x14ac:dyDescent="0.3">
      <c r="A6409" s="9">
        <v>45988.541666666664</v>
      </c>
      <c r="B6409" s="2" t="s">
        <v>3</v>
      </c>
      <c r="C6409" s="2" t="s">
        <v>4</v>
      </c>
      <c r="D6409" s="2" t="s">
        <v>1708</v>
      </c>
      <c r="E6409" s="12" t="s">
        <v>71</v>
      </c>
      <c r="F6409" s="12" t="s">
        <v>1898</v>
      </c>
      <c r="G6409" s="2" t="s">
        <v>23</v>
      </c>
      <c r="H6409" s="2" t="s">
        <v>7</v>
      </c>
      <c r="I6409" s="2" t="s">
        <v>7</v>
      </c>
      <c r="J6409" s="17">
        <v>35.15</v>
      </c>
      <c r="K6409" s="3" t="s">
        <v>3763</v>
      </c>
      <c r="L6409" s="30">
        <f>IF(M6409="1000 szt.",((J6409/N6409)/1000),IF(M6409="gram",((J6409/N6409)*1000),J6409/N6409))</f>
        <v>0.87874999999999992</v>
      </c>
      <c r="M6409" s="6" t="s">
        <v>19</v>
      </c>
      <c r="N6409" s="11">
        <v>40</v>
      </c>
      <c r="O6409" s="56" t="s">
        <v>1354</v>
      </c>
    </row>
    <row r="6410" spans="1:15" x14ac:dyDescent="0.3">
      <c r="A6410" s="9">
        <v>45988.576388888891</v>
      </c>
      <c r="B6410" s="2" t="s">
        <v>9</v>
      </c>
      <c r="C6410" s="2" t="s">
        <v>4</v>
      </c>
      <c r="D6410" s="2" t="s">
        <v>1713</v>
      </c>
      <c r="E6410" s="12" t="s">
        <v>3896</v>
      </c>
      <c r="F6410" s="12" t="s">
        <v>1697</v>
      </c>
      <c r="G6410" s="2" t="s">
        <v>16</v>
      </c>
      <c r="H6410" s="2" t="s">
        <v>17</v>
      </c>
      <c r="I6410" s="2" t="s">
        <v>18</v>
      </c>
      <c r="K6410" s="3" t="s">
        <v>3764</v>
      </c>
      <c r="L6410" s="30">
        <f>IF(M6410="1000 szt.",((J6410/N6410)/1000),IF(M6410="gram",((J6410/N6410)*1000),J6410/N6410))</f>
        <v>0</v>
      </c>
      <c r="M6410" s="6" t="s">
        <v>19</v>
      </c>
      <c r="N6410" s="11">
        <v>1</v>
      </c>
      <c r="O6410" s="56" t="s">
        <v>1354</v>
      </c>
    </row>
    <row r="6411" spans="1:15" ht="20.399999999999999" x14ac:dyDescent="0.3">
      <c r="A6411" s="9">
        <v>45988.406944444447</v>
      </c>
      <c r="B6411" s="2" t="s">
        <v>27</v>
      </c>
      <c r="C6411" s="2" t="s">
        <v>32</v>
      </c>
      <c r="D6411" s="2" t="s">
        <v>1709</v>
      </c>
      <c r="E6411" s="12" t="s">
        <v>103</v>
      </c>
      <c r="G6411" s="2" t="s">
        <v>23</v>
      </c>
      <c r="H6411" s="2" t="s">
        <v>7</v>
      </c>
      <c r="I6411" s="2" t="s">
        <v>7</v>
      </c>
      <c r="J6411" s="17">
        <v>70.3</v>
      </c>
      <c r="K6411" s="3" t="s">
        <v>3765</v>
      </c>
      <c r="L6411" s="30">
        <f>IF(M6411="1000 szt.",((J6411/N6411)/1000),IF(M6411="gram",((J6411/N6411)*1000),J6411/N6411))</f>
        <v>0.87874999999999992</v>
      </c>
      <c r="M6411" s="6" t="s">
        <v>19</v>
      </c>
      <c r="N6411" s="11">
        <v>80</v>
      </c>
      <c r="O6411" s="56" t="s">
        <v>1354</v>
      </c>
    </row>
    <row r="6412" spans="1:15" x14ac:dyDescent="0.3">
      <c r="A6412" s="9">
        <v>45988.451388888891</v>
      </c>
      <c r="B6412" s="2" t="s">
        <v>27</v>
      </c>
      <c r="C6412" s="2" t="s">
        <v>28</v>
      </c>
      <c r="D6412" s="2" t="s">
        <v>1711</v>
      </c>
      <c r="E6412" s="12" t="s">
        <v>184</v>
      </c>
      <c r="G6412" s="2" t="s">
        <v>27</v>
      </c>
      <c r="H6412" s="2" t="s">
        <v>29</v>
      </c>
      <c r="I6412" s="2" t="s">
        <v>30</v>
      </c>
      <c r="J6412" s="17">
        <v>13781373.960000001</v>
      </c>
      <c r="L6412" s="30">
        <f>IF(M6412="1000 szt.",((J6412/N6412)/1000),IF(M6412="gram",((J6412/N6412)*1000),J6412/N6412))</f>
        <v>878.69</v>
      </c>
      <c r="M6412" s="6" t="s">
        <v>31</v>
      </c>
      <c r="N6412" s="11">
        <v>15684</v>
      </c>
      <c r="O6412" s="56" t="s">
        <v>1354</v>
      </c>
    </row>
    <row r="6413" spans="1:15" x14ac:dyDescent="0.3">
      <c r="A6413" s="9">
        <v>45988.659722222219</v>
      </c>
      <c r="B6413" s="2" t="s">
        <v>27</v>
      </c>
      <c r="C6413" s="2" t="s">
        <v>28</v>
      </c>
      <c r="D6413" s="2" t="s">
        <v>1708</v>
      </c>
      <c r="E6413" s="12" t="s">
        <v>54</v>
      </c>
      <c r="G6413" s="2" t="s">
        <v>27</v>
      </c>
      <c r="H6413" s="2" t="s">
        <v>7</v>
      </c>
      <c r="I6413" s="2" t="s">
        <v>7</v>
      </c>
      <c r="J6413" s="17">
        <v>966734.74</v>
      </c>
      <c r="L6413" s="30">
        <f>IF(M6413="1000 szt.",((J6413/N6413)/1000),IF(M6413="gram",((J6413/N6413)*1000),J6413/N6413))</f>
        <v>0.87869000181785129</v>
      </c>
      <c r="M6413" s="6" t="s">
        <v>19</v>
      </c>
      <c r="N6413" s="11">
        <v>1100200</v>
      </c>
      <c r="O6413" s="56" t="s">
        <v>1888</v>
      </c>
    </row>
    <row r="6414" spans="1:15" x14ac:dyDescent="0.3">
      <c r="A6414" s="9">
        <v>45988.451388888891</v>
      </c>
      <c r="B6414" s="2" t="s">
        <v>27</v>
      </c>
      <c r="C6414" s="2" t="s">
        <v>28</v>
      </c>
      <c r="D6414" s="2" t="s">
        <v>1711</v>
      </c>
      <c r="E6414" s="12" t="s">
        <v>184</v>
      </c>
      <c r="G6414" s="2" t="s">
        <v>27</v>
      </c>
      <c r="H6414" s="2" t="s">
        <v>29</v>
      </c>
      <c r="I6414" s="2" t="s">
        <v>30</v>
      </c>
      <c r="J6414" s="17">
        <v>22968956.600000001</v>
      </c>
      <c r="L6414" s="30">
        <f>IF(M6414="1000 szt.",((J6414/N6414)/1000),IF(M6414="gram",((J6414/N6414)*1000),J6414/N6414))</f>
        <v>878.69</v>
      </c>
      <c r="M6414" s="6" t="s">
        <v>31</v>
      </c>
      <c r="N6414" s="11">
        <v>26140</v>
      </c>
      <c r="O6414" s="56" t="s">
        <v>1170</v>
      </c>
    </row>
    <row r="6415" spans="1:15" x14ac:dyDescent="0.3">
      <c r="A6415" s="9">
        <v>45988.451388888891</v>
      </c>
      <c r="B6415" s="2" t="s">
        <v>27</v>
      </c>
      <c r="C6415" s="2" t="s">
        <v>28</v>
      </c>
      <c r="D6415" s="2" t="s">
        <v>1711</v>
      </c>
      <c r="E6415" s="12" t="s">
        <v>184</v>
      </c>
      <c r="G6415" s="2" t="s">
        <v>27</v>
      </c>
      <c r="H6415" s="2" t="s">
        <v>29</v>
      </c>
      <c r="I6415" s="2" t="s">
        <v>30</v>
      </c>
      <c r="J6415" s="17">
        <v>9187582.6400000006</v>
      </c>
      <c r="L6415" s="30">
        <f>IF(M6415="1000 szt.",((J6415/N6415)/1000),IF(M6415="gram",((J6415/N6415)*1000),J6415/N6415))</f>
        <v>878.69</v>
      </c>
      <c r="M6415" s="6" t="s">
        <v>31</v>
      </c>
      <c r="N6415" s="11">
        <v>10456</v>
      </c>
      <c r="O6415" s="56" t="s">
        <v>1354</v>
      </c>
    </row>
    <row r="6416" spans="1:15" x14ac:dyDescent="0.3">
      <c r="A6416" s="9">
        <v>45988.833333333336</v>
      </c>
      <c r="B6416" s="2" t="s">
        <v>3</v>
      </c>
      <c r="C6416" s="2" t="s">
        <v>4</v>
      </c>
      <c r="D6416" s="2" t="s">
        <v>1712</v>
      </c>
      <c r="E6416" s="12" t="s">
        <v>350</v>
      </c>
      <c r="F6416" s="12" t="s">
        <v>1701</v>
      </c>
      <c r="G6416" s="2" t="s">
        <v>250</v>
      </c>
      <c r="H6416" s="2" t="s">
        <v>37</v>
      </c>
      <c r="I6416" s="2" t="s">
        <v>38</v>
      </c>
      <c r="J6416" s="17">
        <v>180000</v>
      </c>
      <c r="K6416" s="3" t="s">
        <v>3766</v>
      </c>
      <c r="L6416" s="30">
        <f>IF(M6416="1000 szt.",((J6416/N6416)/1000),IF(M6416="gram",((J6416/N6416)*1000),J6416/N6416))</f>
        <v>90000</v>
      </c>
      <c r="M6416" s="6" t="s">
        <v>19</v>
      </c>
      <c r="N6416" s="11">
        <v>2</v>
      </c>
      <c r="O6416" s="56" t="s">
        <v>1354</v>
      </c>
    </row>
    <row r="6417" spans="1:15" x14ac:dyDescent="0.3">
      <c r="A6417" s="9">
        <v>45986.949305555558</v>
      </c>
      <c r="B6417" s="2" t="s">
        <v>27</v>
      </c>
      <c r="C6417" s="2" t="s">
        <v>28</v>
      </c>
      <c r="D6417" s="2" t="s">
        <v>1710</v>
      </c>
      <c r="E6417" s="12" t="s">
        <v>1935</v>
      </c>
      <c r="G6417" s="2" t="s">
        <v>27</v>
      </c>
      <c r="H6417" s="2" t="s">
        <v>10</v>
      </c>
      <c r="I6417" s="2" t="s">
        <v>35</v>
      </c>
      <c r="J6417" s="17">
        <v>22</v>
      </c>
      <c r="L6417" s="30">
        <f>IF(M6417="1000 szt.",((J6417/N6417)/1000),IF(M6417="gram",((J6417/N6417)*1000),J6417/N6417))</f>
        <v>50000</v>
      </c>
      <c r="M6417" s="6" t="s">
        <v>31</v>
      </c>
      <c r="N6417" s="11">
        <v>4.4000000000000002E-4</v>
      </c>
      <c r="O6417" s="56" t="s">
        <v>1354</v>
      </c>
    </row>
    <row r="6418" spans="1:15" x14ac:dyDescent="0.3">
      <c r="A6418" s="9">
        <v>45989.291666666664</v>
      </c>
      <c r="B6418" s="2" t="s">
        <v>27</v>
      </c>
      <c r="C6418" s="2" t="s">
        <v>28</v>
      </c>
      <c r="D6418" s="2" t="s">
        <v>1708</v>
      </c>
      <c r="E6418" s="12" t="s">
        <v>1708</v>
      </c>
      <c r="G6418" s="2" t="s">
        <v>27</v>
      </c>
      <c r="H6418" s="2" t="s">
        <v>7</v>
      </c>
      <c r="I6418" s="2" t="s">
        <v>7</v>
      </c>
      <c r="J6418" s="17">
        <v>79433.58</v>
      </c>
      <c r="L6418" s="30">
        <f>IF(M6418="1000 szt.",((J6418/N6418)/1000),IF(M6418="gram",((J6418/N6418)*1000),J6418/N6418))</f>
        <v>0.87869004424778763</v>
      </c>
      <c r="M6418" s="6" t="s">
        <v>19</v>
      </c>
      <c r="N6418" s="11">
        <v>90400</v>
      </c>
      <c r="O6418" s="56" t="s">
        <v>1354</v>
      </c>
    </row>
    <row r="6419" spans="1:15" ht="20.399999999999999" x14ac:dyDescent="0.3">
      <c r="A6419" s="9">
        <v>45989.5</v>
      </c>
      <c r="B6419" s="2" t="s">
        <v>27</v>
      </c>
      <c r="C6419" s="2" t="s">
        <v>32</v>
      </c>
      <c r="D6419" s="2" t="s">
        <v>1708</v>
      </c>
      <c r="E6419" s="12" t="s">
        <v>382</v>
      </c>
      <c r="G6419" s="2" t="s">
        <v>26</v>
      </c>
      <c r="H6419" s="2" t="s">
        <v>7</v>
      </c>
      <c r="I6419" s="2" t="s">
        <v>7</v>
      </c>
      <c r="J6419" s="17">
        <v>26360.7</v>
      </c>
      <c r="K6419" s="3" t="s">
        <v>3767</v>
      </c>
      <c r="L6419" s="30">
        <f>IF(M6419="1000 szt.",((J6419/N6419)/1000),IF(M6419="gram",((J6419/N6419)*1000),J6419/N6419))</f>
        <v>0.87868999999999997</v>
      </c>
      <c r="M6419" s="6" t="s">
        <v>19</v>
      </c>
      <c r="N6419" s="11">
        <v>30000</v>
      </c>
      <c r="O6419" s="56" t="s">
        <v>1354</v>
      </c>
    </row>
    <row r="6420" spans="1:15" x14ac:dyDescent="0.3">
      <c r="A6420" s="9">
        <v>45989.590277777781</v>
      </c>
      <c r="B6420" s="2" t="s">
        <v>3</v>
      </c>
      <c r="C6420" s="2" t="s">
        <v>4</v>
      </c>
      <c r="D6420" s="2" t="s">
        <v>1708</v>
      </c>
      <c r="E6420" s="12" t="s">
        <v>25</v>
      </c>
      <c r="F6420" s="12" t="s">
        <v>1901</v>
      </c>
      <c r="G6420" s="2" t="s">
        <v>26</v>
      </c>
      <c r="H6420" s="2" t="s">
        <v>7</v>
      </c>
      <c r="I6420" s="2" t="s">
        <v>7</v>
      </c>
      <c r="J6420" s="17">
        <v>615.08000000000004</v>
      </c>
      <c r="L6420" s="30">
        <f>IF(M6420="1000 szt.",((J6420/N6420)/1000),IF(M6420="gram",((J6420/N6420)*1000),J6420/N6420))</f>
        <v>0.87868571428571429</v>
      </c>
      <c r="M6420" s="6" t="s">
        <v>19</v>
      </c>
      <c r="N6420" s="11">
        <v>700</v>
      </c>
      <c r="O6420" s="56" t="s">
        <v>1354</v>
      </c>
    </row>
    <row r="6421" spans="1:15" x14ac:dyDescent="0.3">
      <c r="A6421" s="9">
        <v>45989.600694444445</v>
      </c>
      <c r="B6421" s="2" t="s">
        <v>3</v>
      </c>
      <c r="C6421" s="2" t="s">
        <v>4</v>
      </c>
      <c r="D6421" s="2" t="s">
        <v>1708</v>
      </c>
      <c r="E6421" s="12" t="s">
        <v>25</v>
      </c>
      <c r="F6421" s="12" t="s">
        <v>1901</v>
      </c>
      <c r="G6421" s="2" t="s">
        <v>26</v>
      </c>
      <c r="H6421" s="2" t="s">
        <v>55</v>
      </c>
      <c r="I6421" s="2" t="s">
        <v>57</v>
      </c>
      <c r="J6421" s="17">
        <v>30</v>
      </c>
      <c r="L6421" s="30">
        <f>IF(M6421="1000 szt.",((J6421/N6421)/1000),IF(M6421="gram",((J6421/N6421)*1000),J6421/N6421))</f>
        <v>30</v>
      </c>
      <c r="M6421" s="6" t="s">
        <v>46</v>
      </c>
      <c r="N6421" s="11">
        <v>1</v>
      </c>
      <c r="O6421" s="56" t="s">
        <v>1354</v>
      </c>
    </row>
    <row r="6422" spans="1:15" x14ac:dyDescent="0.3">
      <c r="A6422" s="9">
        <v>45989.600694444445</v>
      </c>
      <c r="B6422" s="2" t="s">
        <v>3</v>
      </c>
      <c r="C6422" s="2" t="s">
        <v>4</v>
      </c>
      <c r="D6422" s="2" t="s">
        <v>1708</v>
      </c>
      <c r="E6422" s="12" t="s">
        <v>25</v>
      </c>
      <c r="F6422" s="12" t="s">
        <v>1901</v>
      </c>
      <c r="G6422" s="2" t="s">
        <v>26</v>
      </c>
      <c r="H6422" s="2" t="s">
        <v>7</v>
      </c>
      <c r="I6422" s="2" t="s">
        <v>7</v>
      </c>
      <c r="J6422" s="17">
        <v>35.15</v>
      </c>
      <c r="L6422" s="30">
        <f>IF(M6422="1000 szt.",((J6422/N6422)/1000),IF(M6422="gram",((J6422/N6422)*1000),J6422/N6422))</f>
        <v>0.87874999999999992</v>
      </c>
      <c r="M6422" s="6" t="s">
        <v>19</v>
      </c>
      <c r="N6422" s="11">
        <v>40</v>
      </c>
      <c r="O6422" s="56" t="s">
        <v>1354</v>
      </c>
    </row>
    <row r="6423" spans="1:15" ht="20.399999999999999" x14ac:dyDescent="0.3">
      <c r="A6423" s="9">
        <v>45989.527777777781</v>
      </c>
      <c r="B6423" s="2" t="s">
        <v>27</v>
      </c>
      <c r="C6423" s="2" t="s">
        <v>32</v>
      </c>
      <c r="D6423" s="2" t="s">
        <v>1709</v>
      </c>
      <c r="E6423" s="12" t="s">
        <v>60</v>
      </c>
      <c r="G6423" s="2" t="s">
        <v>23</v>
      </c>
      <c r="H6423" s="2" t="s">
        <v>45</v>
      </c>
      <c r="I6423" s="2" t="s">
        <v>45</v>
      </c>
      <c r="J6423" s="17">
        <v>1152000</v>
      </c>
      <c r="K6423" s="3" t="s">
        <v>3768</v>
      </c>
      <c r="L6423" s="30">
        <f>IF(M6423="1000 szt.",((J6423/N6423)/1000),IF(M6423="gram",((J6423/N6423)*1000),J6423/N6423))</f>
        <v>3600</v>
      </c>
      <c r="M6423" s="6" t="s">
        <v>46</v>
      </c>
      <c r="N6423" s="11">
        <v>320</v>
      </c>
      <c r="O6423" s="56" t="s">
        <v>1163</v>
      </c>
    </row>
    <row r="6424" spans="1:15" x14ac:dyDescent="0.3">
      <c r="A6424" s="9">
        <v>45989.368055555555</v>
      </c>
      <c r="B6424" s="2" t="s">
        <v>27</v>
      </c>
      <c r="C6424" s="2" t="s">
        <v>28</v>
      </c>
      <c r="D6424" s="2" t="s">
        <v>1711</v>
      </c>
      <c r="E6424" s="12" t="s">
        <v>184</v>
      </c>
      <c r="G6424" s="2" t="s">
        <v>27</v>
      </c>
      <c r="H6424" s="2" t="s">
        <v>29</v>
      </c>
      <c r="I6424" s="2" t="s">
        <v>30</v>
      </c>
      <c r="J6424" s="17">
        <v>4613122.5</v>
      </c>
      <c r="L6424" s="30">
        <f>IF(M6424="1000 szt.",((J6424/N6424)/1000),IF(M6424="gram",((J6424/N6424)*1000),J6424/N6424))</f>
        <v>878.69</v>
      </c>
      <c r="M6424" s="6" t="s">
        <v>31</v>
      </c>
      <c r="N6424" s="11">
        <v>5250</v>
      </c>
      <c r="O6424" s="56" t="s">
        <v>1354</v>
      </c>
    </row>
    <row r="6425" spans="1:15" x14ac:dyDescent="0.3">
      <c r="A6425" s="9">
        <v>45989.368055555555</v>
      </c>
      <c r="B6425" s="2" t="s">
        <v>27</v>
      </c>
      <c r="C6425" s="2" t="s">
        <v>28</v>
      </c>
      <c r="D6425" s="2" t="s">
        <v>1711</v>
      </c>
      <c r="E6425" s="12" t="s">
        <v>184</v>
      </c>
      <c r="G6425" s="2" t="s">
        <v>27</v>
      </c>
      <c r="H6425" s="2" t="s">
        <v>29</v>
      </c>
      <c r="I6425" s="2" t="s">
        <v>30</v>
      </c>
      <c r="J6425" s="17">
        <v>2767873.5</v>
      </c>
      <c r="L6425" s="30">
        <f>IF(M6425="1000 szt.",((J6425/N6425)/1000),IF(M6425="gram",((J6425/N6425)*1000),J6425/N6425))</f>
        <v>878.69</v>
      </c>
      <c r="M6425" s="6" t="s">
        <v>31</v>
      </c>
      <c r="N6425" s="11">
        <v>3150</v>
      </c>
      <c r="O6425" s="56" t="s">
        <v>3884</v>
      </c>
    </row>
    <row r="6426" spans="1:15" x14ac:dyDescent="0.3">
      <c r="A6426" s="9">
        <v>45989.84652777778</v>
      </c>
      <c r="B6426" s="2" t="s">
        <v>27</v>
      </c>
      <c r="C6426" s="2" t="s">
        <v>28</v>
      </c>
      <c r="D6426" s="2" t="s">
        <v>1711</v>
      </c>
      <c r="E6426" s="12" t="s">
        <v>184</v>
      </c>
      <c r="G6426" s="2" t="s">
        <v>27</v>
      </c>
      <c r="H6426" s="2" t="s">
        <v>29</v>
      </c>
      <c r="I6426" s="2" t="s">
        <v>30</v>
      </c>
      <c r="J6426" s="17">
        <v>1845249</v>
      </c>
      <c r="L6426" s="30">
        <f>IF(M6426="1000 szt.",((J6426/N6426)/1000),IF(M6426="gram",((J6426/N6426)*1000),J6426/N6426))</f>
        <v>878.69</v>
      </c>
      <c r="M6426" s="6" t="s">
        <v>31</v>
      </c>
      <c r="N6426" s="11">
        <v>2100</v>
      </c>
      <c r="O6426" s="56" t="s">
        <v>1354</v>
      </c>
    </row>
    <row r="6427" spans="1:15" x14ac:dyDescent="0.3">
      <c r="A6427" s="9">
        <v>45989.699305555558</v>
      </c>
      <c r="B6427" s="2" t="s">
        <v>27</v>
      </c>
      <c r="C6427" s="2" t="s">
        <v>28</v>
      </c>
      <c r="D6427" s="2" t="s">
        <v>1709</v>
      </c>
      <c r="E6427" s="12" t="s">
        <v>99</v>
      </c>
      <c r="G6427" s="2" t="s">
        <v>27</v>
      </c>
      <c r="H6427" s="2" t="s">
        <v>7</v>
      </c>
      <c r="I6427" s="2" t="s">
        <v>7</v>
      </c>
      <c r="J6427" s="17">
        <v>19120.29</v>
      </c>
      <c r="L6427" s="30">
        <f>IF(M6427="1000 szt.",((J6427/N6427)/1000),IF(M6427="gram",((J6427/N6427)*1000),J6427/N6427))</f>
        <v>0.87868979779411771</v>
      </c>
      <c r="M6427" s="6" t="s">
        <v>19</v>
      </c>
      <c r="N6427" s="11">
        <v>21760</v>
      </c>
      <c r="O6427" s="56" t="s">
        <v>1354</v>
      </c>
    </row>
    <row r="6428" spans="1:15" ht="20.399999999999999" x14ac:dyDescent="0.3">
      <c r="A6428" s="9">
        <v>45989.9375</v>
      </c>
      <c r="B6428" s="2" t="s">
        <v>27</v>
      </c>
      <c r="C6428" s="2" t="s">
        <v>28</v>
      </c>
      <c r="D6428" s="2" t="s">
        <v>1708</v>
      </c>
      <c r="E6428" s="12" t="s">
        <v>66</v>
      </c>
      <c r="G6428" s="2" t="s">
        <v>27</v>
      </c>
      <c r="H6428" s="2" t="s">
        <v>37</v>
      </c>
      <c r="I6428" s="2" t="s">
        <v>38</v>
      </c>
      <c r="J6428" s="17">
        <v>100000</v>
      </c>
      <c r="K6428" s="3" t="s">
        <v>3769</v>
      </c>
      <c r="L6428" s="30">
        <f>IF(M6428="1000 szt.",((J6428/N6428)/1000),IF(M6428="gram",((J6428/N6428)*1000),J6428/N6428))</f>
        <v>100000</v>
      </c>
      <c r="M6428" s="6" t="s">
        <v>19</v>
      </c>
      <c r="N6428" s="11">
        <v>1</v>
      </c>
      <c r="O6428" s="56" t="s">
        <v>1166</v>
      </c>
    </row>
    <row r="6429" spans="1:15" x14ac:dyDescent="0.3">
      <c r="A6429" s="9">
        <v>45990.013888888891</v>
      </c>
      <c r="B6429" s="2" t="s">
        <v>9</v>
      </c>
      <c r="C6429" s="2" t="s">
        <v>4</v>
      </c>
      <c r="D6429" s="2" t="s">
        <v>1710</v>
      </c>
      <c r="E6429" s="12" t="s">
        <v>167</v>
      </c>
      <c r="F6429" s="12" t="s">
        <v>1694</v>
      </c>
      <c r="G6429" s="2" t="s">
        <v>16</v>
      </c>
      <c r="H6429" s="2" t="s">
        <v>64</v>
      </c>
      <c r="I6429" s="2" t="s">
        <v>1940</v>
      </c>
      <c r="J6429" s="17">
        <v>50</v>
      </c>
      <c r="K6429" s="3" t="s">
        <v>3770</v>
      </c>
      <c r="L6429" s="30">
        <f>IF(M6429="1000 szt.",((J6429/N6429)/1000),IF(M6429="gram",((J6429/N6429)*1000),J6429/N6429))</f>
        <v>50</v>
      </c>
      <c r="M6429" s="6" t="s">
        <v>19</v>
      </c>
      <c r="N6429" s="11">
        <v>1</v>
      </c>
      <c r="O6429" s="56" t="s">
        <v>1354</v>
      </c>
    </row>
    <row r="6430" spans="1:15" x14ac:dyDescent="0.3">
      <c r="A6430" s="9">
        <v>45989.934027777781</v>
      </c>
      <c r="B6430" s="2" t="s">
        <v>27</v>
      </c>
      <c r="C6430" s="2" t="s">
        <v>32</v>
      </c>
      <c r="D6430" s="2" t="s">
        <v>1716</v>
      </c>
      <c r="E6430" s="12" t="s">
        <v>1918</v>
      </c>
      <c r="G6430" s="2" t="s">
        <v>26</v>
      </c>
      <c r="H6430" s="2" t="s">
        <v>7</v>
      </c>
      <c r="I6430" s="2" t="s">
        <v>7</v>
      </c>
      <c r="J6430" s="17">
        <v>26132.240000000002</v>
      </c>
      <c r="L6430" s="30">
        <f>IF(M6430="1000 szt.",((J6430/N6430)/1000),IF(M6430="gram",((J6430/N6430)*1000),J6430/N6430))</f>
        <v>0.8786899798251514</v>
      </c>
      <c r="M6430" s="6" t="s">
        <v>19</v>
      </c>
      <c r="N6430" s="11">
        <v>29740</v>
      </c>
      <c r="O6430" s="56" t="s">
        <v>1354</v>
      </c>
    </row>
    <row r="6431" spans="1:15" x14ac:dyDescent="0.3">
      <c r="A6431" s="9">
        <v>45989.805555555555</v>
      </c>
      <c r="B6431" s="2" t="s">
        <v>27</v>
      </c>
      <c r="C6431" s="37" t="s">
        <v>28</v>
      </c>
      <c r="D6431" s="2" t="s">
        <v>1709</v>
      </c>
      <c r="E6431" s="12" t="s">
        <v>1709</v>
      </c>
      <c r="G6431" s="2" t="s">
        <v>27</v>
      </c>
      <c r="H6431" s="2" t="s">
        <v>7</v>
      </c>
      <c r="I6431" s="2" t="s">
        <v>7</v>
      </c>
      <c r="J6431" s="17">
        <v>5977552.3300000001</v>
      </c>
      <c r="K6431" s="3" t="s">
        <v>1524</v>
      </c>
      <c r="L6431" s="30">
        <f>IF(M6431="1000 szt.",((J6431/N6431)/1000),IF(M6431="gram",((J6431/N6431)*1000),J6431/N6431))</f>
        <v>0.87868999970600337</v>
      </c>
      <c r="M6431" s="6" t="s">
        <v>19</v>
      </c>
      <c r="N6431" s="11">
        <v>6802800</v>
      </c>
      <c r="O6431" s="56" t="s">
        <v>1354</v>
      </c>
    </row>
    <row r="6432" spans="1:15" x14ac:dyDescent="0.3">
      <c r="A6432" s="9">
        <v>45990.729166666664</v>
      </c>
      <c r="B6432" s="2" t="s">
        <v>3</v>
      </c>
      <c r="C6432" s="2" t="s">
        <v>4</v>
      </c>
      <c r="D6432" s="2" t="s">
        <v>1708</v>
      </c>
      <c r="E6432" s="12" t="s">
        <v>25</v>
      </c>
      <c r="F6432" s="12" t="s">
        <v>1896</v>
      </c>
      <c r="G6432" s="2" t="s">
        <v>26</v>
      </c>
      <c r="H6432" s="2" t="s">
        <v>7</v>
      </c>
      <c r="I6432" s="2" t="s">
        <v>7</v>
      </c>
      <c r="J6432" s="17">
        <v>351.48</v>
      </c>
      <c r="L6432" s="30">
        <f>IF(M6432="1000 szt.",((J6432/N6432)/1000),IF(M6432="gram",((J6432/N6432)*1000),J6432/N6432))</f>
        <v>0.87870000000000004</v>
      </c>
      <c r="M6432" s="6" t="s">
        <v>19</v>
      </c>
      <c r="N6432" s="11">
        <v>400</v>
      </c>
      <c r="O6432" s="56" t="s">
        <v>1354</v>
      </c>
    </row>
    <row r="6433" spans="1:15" x14ac:dyDescent="0.3">
      <c r="A6433" s="9">
        <v>45991.263888888891</v>
      </c>
      <c r="B6433" s="2" t="s">
        <v>9</v>
      </c>
      <c r="C6433" s="2" t="s">
        <v>4</v>
      </c>
      <c r="D6433" s="2" t="s">
        <v>1708</v>
      </c>
      <c r="E6433" s="12" t="s">
        <v>22</v>
      </c>
      <c r="F6433" s="12" t="s">
        <v>1899</v>
      </c>
      <c r="G6433" s="2" t="s">
        <v>23</v>
      </c>
      <c r="H6433" s="2" t="s">
        <v>37</v>
      </c>
      <c r="I6433" s="2" t="s">
        <v>38</v>
      </c>
      <c r="J6433" s="17">
        <v>16000</v>
      </c>
      <c r="K6433" s="3" t="s">
        <v>3771</v>
      </c>
      <c r="L6433" s="30">
        <f>IF(M6433="1000 szt.",((J6433/N6433)/1000),IF(M6433="gram",((J6433/N6433)*1000),J6433/N6433))</f>
        <v>16000</v>
      </c>
      <c r="M6433" s="6" t="s">
        <v>19</v>
      </c>
      <c r="N6433" s="11">
        <v>1</v>
      </c>
      <c r="O6433" s="56" t="s">
        <v>1354</v>
      </c>
    </row>
    <row r="6434" spans="1:15" x14ac:dyDescent="0.3">
      <c r="A6434" s="9">
        <v>45991.430555555555</v>
      </c>
      <c r="B6434" s="2" t="s">
        <v>27</v>
      </c>
      <c r="C6434" s="2" t="s">
        <v>32</v>
      </c>
      <c r="D6434" s="2" t="s">
        <v>1708</v>
      </c>
      <c r="E6434" s="12" t="s">
        <v>174</v>
      </c>
      <c r="G6434" s="2" t="s">
        <v>26</v>
      </c>
      <c r="H6434" s="2" t="s">
        <v>7</v>
      </c>
      <c r="I6434" s="2" t="s">
        <v>7</v>
      </c>
      <c r="J6434" s="17">
        <v>8786.9</v>
      </c>
      <c r="K6434" s="3" t="s">
        <v>3772</v>
      </c>
      <c r="L6434" s="30">
        <f>IF(M6434="1000 szt.",((J6434/N6434)/1000),IF(M6434="gram",((J6434/N6434)*1000),J6434/N6434))</f>
        <v>0.87868999999999997</v>
      </c>
      <c r="M6434" s="6" t="s">
        <v>19</v>
      </c>
      <c r="N6434" s="11">
        <v>10000</v>
      </c>
      <c r="O6434" s="56" t="s">
        <v>1354</v>
      </c>
    </row>
    <row r="6435" spans="1:15" x14ac:dyDescent="0.3">
      <c r="A6435" s="9">
        <v>45991.291666666664</v>
      </c>
      <c r="B6435" s="2" t="s">
        <v>3</v>
      </c>
      <c r="C6435" s="2" t="s">
        <v>4</v>
      </c>
      <c r="D6435" s="2" t="s">
        <v>1708</v>
      </c>
      <c r="E6435" s="12" t="s">
        <v>25</v>
      </c>
      <c r="F6435" s="12" t="s">
        <v>1901</v>
      </c>
      <c r="G6435" s="2" t="s">
        <v>26</v>
      </c>
      <c r="H6435" s="2" t="s">
        <v>55</v>
      </c>
      <c r="I6435" s="2" t="s">
        <v>57</v>
      </c>
      <c r="J6435" s="17">
        <v>60</v>
      </c>
      <c r="L6435" s="30">
        <f>IF(M6435="1000 szt.",((J6435/N6435)/1000),IF(M6435="gram",((J6435/N6435)*1000),J6435/N6435))</f>
        <v>40</v>
      </c>
      <c r="M6435" s="6" t="s">
        <v>46</v>
      </c>
      <c r="N6435" s="11">
        <v>1.5</v>
      </c>
      <c r="O6435" s="56" t="s">
        <v>1164</v>
      </c>
    </row>
    <row r="6436" spans="1:15" ht="30.6" x14ac:dyDescent="0.3">
      <c r="A6436" s="9">
        <v>45992.284722222219</v>
      </c>
      <c r="B6436" s="2" t="s">
        <v>27</v>
      </c>
      <c r="C6436" s="2" t="s">
        <v>32</v>
      </c>
      <c r="D6436" s="2" t="s">
        <v>1708</v>
      </c>
      <c r="E6436" s="12" t="s">
        <v>382</v>
      </c>
      <c r="G6436" s="2" t="s">
        <v>26</v>
      </c>
      <c r="H6436" s="2" t="s">
        <v>7</v>
      </c>
      <c r="I6436" s="2" t="s">
        <v>7</v>
      </c>
      <c r="J6436" s="17">
        <v>8786.9</v>
      </c>
      <c r="K6436" s="3" t="s">
        <v>3773</v>
      </c>
      <c r="L6436" s="30">
        <f>IF(M6436="1000 szt.",((J6436/N6436)/1000),IF(M6436="gram",((J6436/N6436)*1000),J6436/N6436))</f>
        <v>0.87868999999999997</v>
      </c>
      <c r="M6436" s="6" t="s">
        <v>19</v>
      </c>
      <c r="N6436" s="11">
        <v>10000</v>
      </c>
      <c r="O6436" s="56" t="s">
        <v>1354</v>
      </c>
    </row>
    <row r="6437" spans="1:15" x14ac:dyDescent="0.3">
      <c r="A6437" s="9">
        <v>45992.003472222219</v>
      </c>
      <c r="B6437" s="2" t="s">
        <v>27</v>
      </c>
      <c r="C6437" s="2" t="s">
        <v>32</v>
      </c>
      <c r="D6437" s="2" t="s">
        <v>1716</v>
      </c>
      <c r="E6437" s="12" t="s">
        <v>851</v>
      </c>
      <c r="G6437" s="2" t="s">
        <v>26</v>
      </c>
      <c r="H6437" s="2" t="s">
        <v>7</v>
      </c>
      <c r="I6437" s="2" t="s">
        <v>7</v>
      </c>
      <c r="J6437" s="17">
        <v>11247.23</v>
      </c>
      <c r="L6437" s="30">
        <f>IF(M6437="1000 szt.",((J6437/N6437)/1000),IF(M6437="gram",((J6437/N6437)*1000),J6437/N6437))</f>
        <v>0.87868984374999992</v>
      </c>
      <c r="M6437" s="6" t="s">
        <v>19</v>
      </c>
      <c r="N6437" s="11">
        <v>12800</v>
      </c>
      <c r="O6437" s="56" t="s">
        <v>1354</v>
      </c>
    </row>
    <row r="6438" spans="1:15" x14ac:dyDescent="0.3">
      <c r="A6438" s="9">
        <v>45992.427083333336</v>
      </c>
      <c r="B6438" s="2" t="s">
        <v>3</v>
      </c>
      <c r="C6438" s="2" t="s">
        <v>4</v>
      </c>
      <c r="D6438" s="2" t="s">
        <v>1708</v>
      </c>
      <c r="E6438" s="12" t="s">
        <v>71</v>
      </c>
      <c r="F6438" s="12" t="s">
        <v>1898</v>
      </c>
      <c r="G6438" s="2" t="s">
        <v>23</v>
      </c>
      <c r="H6438" s="2" t="s">
        <v>7</v>
      </c>
      <c r="I6438" s="2" t="s">
        <v>7</v>
      </c>
      <c r="J6438" s="17">
        <v>188.92</v>
      </c>
      <c r="K6438" s="3" t="s">
        <v>3774</v>
      </c>
      <c r="L6438" s="30">
        <f>IF(M6438="1000 szt.",((J6438/N6438)/1000),IF(M6438="gram",((J6438/N6438)*1000),J6438/N6438))</f>
        <v>0.87869767441860458</v>
      </c>
      <c r="M6438" s="6" t="s">
        <v>19</v>
      </c>
      <c r="N6438" s="11">
        <v>215</v>
      </c>
      <c r="O6438" s="56" t="s">
        <v>1354</v>
      </c>
    </row>
    <row r="6439" spans="1:15" x14ac:dyDescent="0.3">
      <c r="A6439" s="9">
        <v>45992.427083333336</v>
      </c>
      <c r="B6439" s="2" t="s">
        <v>3</v>
      </c>
      <c r="C6439" s="2" t="s">
        <v>4</v>
      </c>
      <c r="D6439" s="2" t="s">
        <v>1708</v>
      </c>
      <c r="E6439" s="12" t="s">
        <v>71</v>
      </c>
      <c r="F6439" s="12" t="s">
        <v>1898</v>
      </c>
      <c r="G6439" s="2" t="s">
        <v>23</v>
      </c>
      <c r="H6439" s="2" t="s">
        <v>7</v>
      </c>
      <c r="I6439" s="2" t="s">
        <v>7</v>
      </c>
      <c r="J6439" s="17">
        <v>152.88999999999999</v>
      </c>
      <c r="K6439" s="3" t="s">
        <v>3775</v>
      </c>
      <c r="L6439" s="30">
        <f>IF(M6439="1000 szt.",((J6439/N6439)/1000),IF(M6439="gram",((J6439/N6439)*1000),J6439/N6439))</f>
        <v>0.8786781609195401</v>
      </c>
      <c r="M6439" s="6" t="s">
        <v>19</v>
      </c>
      <c r="N6439" s="11">
        <v>174</v>
      </c>
      <c r="O6439" s="56" t="s">
        <v>1354</v>
      </c>
    </row>
    <row r="6440" spans="1:15" x14ac:dyDescent="0.3">
      <c r="A6440" s="9">
        <v>45992.100694444445</v>
      </c>
      <c r="B6440" s="2" t="s">
        <v>27</v>
      </c>
      <c r="C6440" s="2" t="s">
        <v>32</v>
      </c>
      <c r="D6440" s="2" t="s">
        <v>1708</v>
      </c>
      <c r="E6440" s="12" t="s">
        <v>186</v>
      </c>
      <c r="G6440" s="2" t="s">
        <v>26</v>
      </c>
      <c r="H6440" s="2" t="s">
        <v>7</v>
      </c>
      <c r="I6440" s="2" t="s">
        <v>7</v>
      </c>
      <c r="J6440" s="17">
        <v>8786.9</v>
      </c>
      <c r="K6440" s="3" t="s">
        <v>892</v>
      </c>
      <c r="L6440" s="30">
        <f>IF(M6440="1000 szt.",((J6440/N6440)/1000),IF(M6440="gram",((J6440/N6440)*1000),J6440/N6440))</f>
        <v>0.87868999999999997</v>
      </c>
      <c r="M6440" s="6" t="s">
        <v>19</v>
      </c>
      <c r="N6440" s="11">
        <v>10000</v>
      </c>
      <c r="O6440" s="56" t="s">
        <v>1354</v>
      </c>
    </row>
    <row r="6441" spans="1:15" ht="20.399999999999999" x14ac:dyDescent="0.3">
      <c r="A6441" s="9">
        <v>45992.493055555555</v>
      </c>
      <c r="B6441" s="2" t="s">
        <v>9</v>
      </c>
      <c r="C6441" s="2" t="s">
        <v>4</v>
      </c>
      <c r="D6441" s="2" t="s">
        <v>1709</v>
      </c>
      <c r="E6441" s="12" t="s">
        <v>52</v>
      </c>
      <c r="F6441" s="12" t="s">
        <v>1695</v>
      </c>
      <c r="G6441" s="2" t="s">
        <v>16</v>
      </c>
      <c r="H6441" s="2" t="s">
        <v>17</v>
      </c>
      <c r="I6441" s="2" t="s">
        <v>18</v>
      </c>
      <c r="J6441" s="17">
        <v>2.5</v>
      </c>
      <c r="K6441" s="3" t="s">
        <v>3776</v>
      </c>
      <c r="L6441" s="30">
        <f>IF(M6441="1000 szt.",((J6441/N6441)/1000),IF(M6441="gram",((J6441/N6441)*1000),J6441/N6441))</f>
        <v>2.5</v>
      </c>
      <c r="M6441" s="6" t="s">
        <v>19</v>
      </c>
      <c r="N6441" s="11">
        <v>1</v>
      </c>
      <c r="O6441" s="56" t="s">
        <v>1354</v>
      </c>
    </row>
    <row r="6442" spans="1:15" x14ac:dyDescent="0.3">
      <c r="A6442" s="9">
        <v>45992.447916666664</v>
      </c>
      <c r="B6442" s="2" t="s">
        <v>27</v>
      </c>
      <c r="C6442" s="2" t="s">
        <v>4</v>
      </c>
      <c r="D6442" s="2" t="s">
        <v>1711</v>
      </c>
      <c r="E6442" s="12" t="s">
        <v>13</v>
      </c>
      <c r="F6442" s="12" t="s">
        <v>1902</v>
      </c>
      <c r="G6442" s="2" t="s">
        <v>6</v>
      </c>
      <c r="H6442" s="2" t="s">
        <v>37</v>
      </c>
      <c r="I6442" s="2" t="s">
        <v>38</v>
      </c>
      <c r="J6442" s="17">
        <v>6000</v>
      </c>
      <c r="K6442" s="3" t="s">
        <v>3777</v>
      </c>
      <c r="L6442" s="30">
        <f>IF(M6442="1000 szt.",((J6442/N6442)/1000),IF(M6442="gram",((J6442/N6442)*1000),J6442/N6442))</f>
        <v>6000</v>
      </c>
      <c r="M6442" s="6" t="s">
        <v>19</v>
      </c>
      <c r="N6442" s="11">
        <v>1</v>
      </c>
      <c r="O6442" s="56" t="s">
        <v>1354</v>
      </c>
    </row>
    <row r="6443" spans="1:15" x14ac:dyDescent="0.3">
      <c r="A6443" s="9">
        <v>45992.708333333336</v>
      </c>
      <c r="B6443" s="2" t="s">
        <v>3</v>
      </c>
      <c r="C6443" s="2" t="s">
        <v>4</v>
      </c>
      <c r="D6443" s="2" t="s">
        <v>1708</v>
      </c>
      <c r="E6443" s="12" t="s">
        <v>25</v>
      </c>
      <c r="F6443" s="12" t="s">
        <v>1901</v>
      </c>
      <c r="G6443" s="2" t="s">
        <v>26</v>
      </c>
      <c r="H6443" s="2" t="s">
        <v>11</v>
      </c>
      <c r="I6443" s="2" t="s">
        <v>11</v>
      </c>
      <c r="J6443" s="17">
        <v>2400</v>
      </c>
      <c r="K6443" s="3" t="s">
        <v>298</v>
      </c>
      <c r="L6443" s="30">
        <f>IF(M6443="1000 szt.",((J6443/N6443)/1000),IF(M6443="gram",((J6443/N6443)*1000),J6443/N6443))</f>
        <v>20</v>
      </c>
      <c r="M6443" s="6" t="s">
        <v>31</v>
      </c>
      <c r="N6443" s="11">
        <v>120</v>
      </c>
      <c r="O6443" s="56" t="s">
        <v>1164</v>
      </c>
    </row>
    <row r="6444" spans="1:15" x14ac:dyDescent="0.3">
      <c r="A6444" s="9">
        <v>45992.583333333336</v>
      </c>
      <c r="B6444" s="2" t="s">
        <v>27</v>
      </c>
      <c r="C6444" s="2" t="s">
        <v>28</v>
      </c>
      <c r="D6444" s="2" t="s">
        <v>1708</v>
      </c>
      <c r="E6444" s="12" t="s">
        <v>25</v>
      </c>
      <c r="G6444" s="2" t="s">
        <v>27</v>
      </c>
      <c r="H6444" s="2" t="s">
        <v>37</v>
      </c>
      <c r="I6444" s="2" t="s">
        <v>38</v>
      </c>
      <c r="J6444" s="17">
        <v>200000</v>
      </c>
      <c r="K6444" s="3" t="s">
        <v>3778</v>
      </c>
      <c r="L6444" s="30">
        <f>IF(M6444="1000 szt.",((J6444/N6444)/1000),IF(M6444="gram",((J6444/N6444)*1000),J6444/N6444))</f>
        <v>200000</v>
      </c>
      <c r="M6444" s="6" t="s">
        <v>19</v>
      </c>
      <c r="N6444" s="11">
        <v>1</v>
      </c>
      <c r="O6444" s="56" t="s">
        <v>1166</v>
      </c>
    </row>
    <row r="6445" spans="1:15" x14ac:dyDescent="0.3">
      <c r="A6445" s="9">
        <v>45992.838888888888</v>
      </c>
      <c r="B6445" s="2" t="s">
        <v>3</v>
      </c>
      <c r="C6445" s="2" t="s">
        <v>32</v>
      </c>
      <c r="D6445" s="2" t="s">
        <v>1712</v>
      </c>
      <c r="E6445" s="12" t="s">
        <v>162</v>
      </c>
      <c r="G6445" s="2" t="s">
        <v>250</v>
      </c>
      <c r="H6445" s="2" t="s">
        <v>37</v>
      </c>
      <c r="I6445" s="2" t="s">
        <v>38</v>
      </c>
      <c r="J6445" s="17">
        <v>190000</v>
      </c>
      <c r="K6445" s="3" t="s">
        <v>2149</v>
      </c>
      <c r="L6445" s="30">
        <f>IF(M6445="1000 szt.",((J6445/N6445)/1000),IF(M6445="gram",((J6445/N6445)*1000),J6445/N6445))</f>
        <v>190000</v>
      </c>
      <c r="M6445" s="6" t="s">
        <v>19</v>
      </c>
      <c r="N6445" s="11">
        <v>1</v>
      </c>
      <c r="O6445" s="56" t="s">
        <v>1354</v>
      </c>
    </row>
    <row r="6446" spans="1:15" x14ac:dyDescent="0.3">
      <c r="A6446" s="9">
        <v>45992.838888888888</v>
      </c>
      <c r="B6446" s="2" t="s">
        <v>3</v>
      </c>
      <c r="C6446" s="2" t="s">
        <v>32</v>
      </c>
      <c r="D6446" s="2" t="s">
        <v>1712</v>
      </c>
      <c r="E6446" s="12" t="s">
        <v>162</v>
      </c>
      <c r="G6446" s="2" t="s">
        <v>250</v>
      </c>
      <c r="H6446" s="2" t="s">
        <v>10</v>
      </c>
      <c r="I6446" s="2" t="s">
        <v>11</v>
      </c>
      <c r="J6446" s="17">
        <v>116.56</v>
      </c>
      <c r="K6446" s="3" t="s">
        <v>1794</v>
      </c>
      <c r="L6446" s="30">
        <f>IF(M6446="1000 szt.",((J6446/N6446)/1000),IF(M6446="gram",((J6446/N6446)*1000),J6446/N6446))</f>
        <v>79999.999999999985</v>
      </c>
      <c r="M6446" s="6" t="s">
        <v>31</v>
      </c>
      <c r="N6446" s="11">
        <v>1.4570000000000002E-3</v>
      </c>
      <c r="O6446" s="56" t="s">
        <v>1354</v>
      </c>
    </row>
    <row r="6447" spans="1:15" x14ac:dyDescent="0.3">
      <c r="A6447" s="9">
        <v>45992.833333333336</v>
      </c>
      <c r="B6447" s="2" t="s">
        <v>27</v>
      </c>
      <c r="C6447" s="2" t="s">
        <v>28</v>
      </c>
      <c r="D6447" s="2" t="s">
        <v>1709</v>
      </c>
      <c r="E6447" s="12" t="s">
        <v>1709</v>
      </c>
      <c r="G6447" s="2" t="s">
        <v>27</v>
      </c>
      <c r="H6447" s="2" t="s">
        <v>37</v>
      </c>
      <c r="I6447" s="2" t="s">
        <v>38</v>
      </c>
      <c r="J6447" s="17">
        <v>85000</v>
      </c>
      <c r="K6447" s="3" t="s">
        <v>3779</v>
      </c>
      <c r="L6447" s="30">
        <f>IF(M6447="1000 szt.",((J6447/N6447)/1000),IF(M6447="gram",((J6447/N6447)*1000),J6447/N6447))</f>
        <v>85000</v>
      </c>
      <c r="M6447" s="6" t="s">
        <v>19</v>
      </c>
      <c r="N6447" s="11">
        <v>1</v>
      </c>
      <c r="O6447" s="56" t="s">
        <v>1166</v>
      </c>
    </row>
    <row r="6448" spans="1:15" x14ac:dyDescent="0.3">
      <c r="A6448" s="9">
        <v>45993.232638888891</v>
      </c>
      <c r="B6448" s="2" t="s">
        <v>9</v>
      </c>
      <c r="C6448" s="2" t="s">
        <v>4</v>
      </c>
      <c r="D6448" s="2" t="s">
        <v>1709</v>
      </c>
      <c r="E6448" s="12" t="s">
        <v>224</v>
      </c>
      <c r="F6448" s="12" t="s">
        <v>1914</v>
      </c>
      <c r="G6448" s="2" t="s">
        <v>23</v>
      </c>
      <c r="H6448" s="2" t="s">
        <v>11</v>
      </c>
      <c r="I6448" s="2" t="s">
        <v>126</v>
      </c>
      <c r="J6448" s="17">
        <v>13000</v>
      </c>
      <c r="K6448" s="3" t="s">
        <v>3780</v>
      </c>
      <c r="L6448" s="30">
        <f>IF(M6448="1000 szt.",((J6448/N6448)/1000),IF(M6448="gram",((J6448/N6448)*1000),J6448/N6448))</f>
        <v>13000</v>
      </c>
      <c r="M6448" s="6" t="s">
        <v>19</v>
      </c>
      <c r="N6448" s="11">
        <v>1</v>
      </c>
      <c r="O6448" s="56" t="s">
        <v>1354</v>
      </c>
    </row>
    <row r="6449" spans="1:15" x14ac:dyDescent="0.3">
      <c r="A6449" s="9">
        <v>45993.416666666664</v>
      </c>
      <c r="B6449" s="2" t="s">
        <v>9</v>
      </c>
      <c r="C6449" s="2" t="s">
        <v>4</v>
      </c>
      <c r="D6449" s="2" t="s">
        <v>1709</v>
      </c>
      <c r="E6449" s="12" t="s">
        <v>103</v>
      </c>
      <c r="F6449" s="12" t="s">
        <v>1897</v>
      </c>
      <c r="G6449" s="2" t="s">
        <v>23</v>
      </c>
      <c r="H6449" s="2" t="s">
        <v>11</v>
      </c>
      <c r="I6449" s="2" t="s">
        <v>126</v>
      </c>
      <c r="J6449" s="17">
        <v>34801</v>
      </c>
      <c r="K6449" s="3" t="s">
        <v>3781</v>
      </c>
      <c r="L6449" s="30">
        <f>IF(M6449="1000 szt.",((J6449/N6449)/1000),IF(M6449="gram",((J6449/N6449)*1000),J6449/N6449))</f>
        <v>2677</v>
      </c>
      <c r="M6449" s="6" t="s">
        <v>19</v>
      </c>
      <c r="N6449" s="11">
        <v>13</v>
      </c>
      <c r="O6449" s="56" t="s">
        <v>1354</v>
      </c>
    </row>
    <row r="6450" spans="1:15" x14ac:dyDescent="0.3">
      <c r="A6450" s="9">
        <v>45993.396527777775</v>
      </c>
      <c r="B6450" s="2" t="s">
        <v>27</v>
      </c>
      <c r="C6450" s="2" t="s">
        <v>32</v>
      </c>
      <c r="D6450" s="2" t="s">
        <v>1708</v>
      </c>
      <c r="E6450" s="12" t="s">
        <v>186</v>
      </c>
      <c r="G6450" s="2" t="s">
        <v>26</v>
      </c>
      <c r="H6450" s="2" t="s">
        <v>7</v>
      </c>
      <c r="I6450" s="2" t="s">
        <v>7</v>
      </c>
      <c r="J6450" s="17">
        <v>8786.9</v>
      </c>
      <c r="K6450" s="3" t="s">
        <v>1323</v>
      </c>
      <c r="L6450" s="30">
        <f>IF(M6450="1000 szt.",((J6450/N6450)/1000),IF(M6450="gram",((J6450/N6450)*1000),J6450/N6450))</f>
        <v>0.87868999999999997</v>
      </c>
      <c r="M6450" s="6" t="s">
        <v>19</v>
      </c>
      <c r="N6450" s="11">
        <v>10000</v>
      </c>
      <c r="O6450" s="56" t="s">
        <v>1354</v>
      </c>
    </row>
    <row r="6451" spans="1:15" x14ac:dyDescent="0.3">
      <c r="A6451" s="9">
        <v>45993.475694444445</v>
      </c>
      <c r="B6451" s="2" t="s">
        <v>9</v>
      </c>
      <c r="C6451" s="2" t="s">
        <v>4</v>
      </c>
      <c r="D6451" s="2" t="s">
        <v>1714</v>
      </c>
      <c r="E6451" s="12" t="s">
        <v>63</v>
      </c>
      <c r="F6451" s="12" t="s">
        <v>1696</v>
      </c>
      <c r="G6451" s="2" t="s">
        <v>16</v>
      </c>
      <c r="H6451" s="2" t="s">
        <v>11</v>
      </c>
      <c r="I6451" s="2" t="s">
        <v>11</v>
      </c>
      <c r="J6451" s="17">
        <v>100</v>
      </c>
      <c r="K6451" s="3" t="s">
        <v>195</v>
      </c>
      <c r="L6451" s="30">
        <f>IF(M6451="1000 szt.",((J6451/N6451)/1000),IF(M6451="gram",((J6451/N6451)*1000),J6451/N6451))</f>
        <v>100</v>
      </c>
      <c r="M6451" s="6" t="s">
        <v>19</v>
      </c>
      <c r="N6451" s="11">
        <v>1</v>
      </c>
      <c r="O6451" s="56" t="s">
        <v>1354</v>
      </c>
    </row>
    <row r="6452" spans="1:15" ht="20.399999999999999" x14ac:dyDescent="0.3">
      <c r="A6452" s="9">
        <v>45993.520833333336</v>
      </c>
      <c r="B6452" s="2" t="s">
        <v>27</v>
      </c>
      <c r="C6452" s="2" t="s">
        <v>32</v>
      </c>
      <c r="D6452" s="2" t="s">
        <v>1708</v>
      </c>
      <c r="E6452" s="12" t="s">
        <v>382</v>
      </c>
      <c r="G6452" s="2" t="s">
        <v>26</v>
      </c>
      <c r="H6452" s="2" t="s">
        <v>7</v>
      </c>
      <c r="I6452" s="2" t="s">
        <v>7</v>
      </c>
      <c r="J6452" s="17">
        <v>8786.9</v>
      </c>
      <c r="K6452" s="3" t="s">
        <v>3782</v>
      </c>
      <c r="L6452" s="30">
        <f>IF(M6452="1000 szt.",((J6452/N6452)/1000),IF(M6452="gram",((J6452/N6452)*1000),J6452/N6452))</f>
        <v>0.87868999999999997</v>
      </c>
      <c r="M6452" s="6" t="s">
        <v>19</v>
      </c>
      <c r="N6452" s="11">
        <v>10000</v>
      </c>
      <c r="O6452" s="56" t="s">
        <v>1354</v>
      </c>
    </row>
    <row r="6453" spans="1:15" x14ac:dyDescent="0.3">
      <c r="A6453" s="9">
        <v>45993.663194444445</v>
      </c>
      <c r="B6453" s="2" t="s">
        <v>3</v>
      </c>
      <c r="C6453" s="2" t="s">
        <v>4</v>
      </c>
      <c r="D6453" s="2" t="s">
        <v>1708</v>
      </c>
      <c r="E6453" s="12" t="s">
        <v>25</v>
      </c>
      <c r="F6453" s="12" t="s">
        <v>1901</v>
      </c>
      <c r="G6453" s="2" t="s">
        <v>26</v>
      </c>
      <c r="H6453" s="2" t="s">
        <v>11</v>
      </c>
      <c r="I6453" s="2" t="s">
        <v>11</v>
      </c>
      <c r="J6453" s="17">
        <v>160</v>
      </c>
      <c r="K6453" s="3" t="s">
        <v>175</v>
      </c>
      <c r="L6453" s="30">
        <f>IF(M6453="1000 szt.",((J6453/N6453)/1000),IF(M6453="gram",((J6453/N6453)*1000),J6453/N6453))</f>
        <v>20</v>
      </c>
      <c r="M6453" s="6" t="s">
        <v>31</v>
      </c>
      <c r="N6453" s="11">
        <v>8</v>
      </c>
      <c r="O6453" s="56" t="s">
        <v>1354</v>
      </c>
    </row>
    <row r="6454" spans="1:15" x14ac:dyDescent="0.3">
      <c r="A6454" s="9">
        <v>45993.772916666669</v>
      </c>
      <c r="B6454" s="2" t="s">
        <v>27</v>
      </c>
      <c r="C6454" s="37" t="s">
        <v>28</v>
      </c>
      <c r="D6454" s="2" t="s">
        <v>1709</v>
      </c>
      <c r="E6454" s="12" t="s">
        <v>1709</v>
      </c>
      <c r="G6454" s="2" t="s">
        <v>27</v>
      </c>
      <c r="H6454" s="2" t="s">
        <v>37</v>
      </c>
      <c r="I6454" s="2" t="s">
        <v>38</v>
      </c>
      <c r="J6454" s="17">
        <v>85000</v>
      </c>
      <c r="K6454" s="3" t="s">
        <v>3783</v>
      </c>
      <c r="L6454" s="30">
        <f>IF(M6454="1000 szt.",((J6454/N6454)/1000),IF(M6454="gram",((J6454/N6454)*1000),J6454/N6454))</f>
        <v>85000</v>
      </c>
      <c r="M6454" s="6" t="s">
        <v>19</v>
      </c>
      <c r="N6454" s="11">
        <v>1</v>
      </c>
      <c r="O6454" s="56" t="s">
        <v>1166</v>
      </c>
    </row>
    <row r="6455" spans="1:15" x14ac:dyDescent="0.3">
      <c r="A6455" s="9">
        <v>45993.708333333336</v>
      </c>
      <c r="B6455" s="2" t="s">
        <v>27</v>
      </c>
      <c r="C6455" s="2" t="s">
        <v>28</v>
      </c>
      <c r="D6455" s="2" t="s">
        <v>1708</v>
      </c>
      <c r="E6455" s="12" t="s">
        <v>54</v>
      </c>
      <c r="G6455" s="2" t="s">
        <v>27</v>
      </c>
      <c r="H6455" s="2" t="s">
        <v>7</v>
      </c>
      <c r="I6455" s="2" t="s">
        <v>7</v>
      </c>
      <c r="J6455" s="17">
        <v>79082.100000000006</v>
      </c>
      <c r="K6455" s="3" t="s">
        <v>1524</v>
      </c>
      <c r="L6455" s="30">
        <f>IF(M6455="1000 szt.",((J6455/N6455)/1000),IF(M6455="gram",((J6455/N6455)*1000),J6455/N6455))</f>
        <v>0.87869000000000008</v>
      </c>
      <c r="M6455" s="6" t="s">
        <v>19</v>
      </c>
      <c r="N6455" s="11">
        <v>90000</v>
      </c>
      <c r="O6455" s="56" t="s">
        <v>1354</v>
      </c>
    </row>
    <row r="6456" spans="1:15" x14ac:dyDescent="0.3">
      <c r="A6456" s="9">
        <v>45993.915972222225</v>
      </c>
      <c r="B6456" s="2" t="s">
        <v>27</v>
      </c>
      <c r="C6456" s="2" t="s">
        <v>28</v>
      </c>
      <c r="D6456" s="2" t="s">
        <v>1709</v>
      </c>
      <c r="E6456" s="12" t="s">
        <v>99</v>
      </c>
      <c r="G6456" s="2" t="s">
        <v>27</v>
      </c>
      <c r="H6456" s="2" t="s">
        <v>55</v>
      </c>
      <c r="I6456" s="2" t="s">
        <v>11</v>
      </c>
      <c r="J6456" s="17">
        <v>2135</v>
      </c>
      <c r="K6456" s="3" t="s">
        <v>3784</v>
      </c>
      <c r="L6456" s="30">
        <f>IF(M6456="1000 szt.",((J6456/N6456)/1000),IF(M6456="gram",((J6456/N6456)*1000),J6456/N6456))</f>
        <v>70</v>
      </c>
      <c r="M6456" s="6" t="s">
        <v>46</v>
      </c>
      <c r="N6456" s="11">
        <v>30.5</v>
      </c>
      <c r="O6456" s="56" t="s">
        <v>1354</v>
      </c>
    </row>
    <row r="6457" spans="1:15" x14ac:dyDescent="0.3">
      <c r="A6457" s="9">
        <v>45993.915972222225</v>
      </c>
      <c r="B6457" s="2" t="s">
        <v>27</v>
      </c>
      <c r="C6457" s="2" t="s">
        <v>28</v>
      </c>
      <c r="D6457" s="2" t="s">
        <v>1709</v>
      </c>
      <c r="E6457" s="12" t="s">
        <v>99</v>
      </c>
      <c r="G6457" s="2" t="s">
        <v>27</v>
      </c>
      <c r="H6457" s="2" t="s">
        <v>29</v>
      </c>
      <c r="I6457" s="2" t="s">
        <v>29</v>
      </c>
      <c r="J6457" s="17">
        <v>3474.38</v>
      </c>
      <c r="L6457" s="30">
        <f>IF(M6457="1000 szt.",((J6457/N6457)/1000),IF(M6457="gram",((J6457/N6457)*1000),J6457/N6457))</f>
        <v>668.15</v>
      </c>
      <c r="M6457" s="6" t="s">
        <v>31</v>
      </c>
      <c r="N6457" s="11">
        <v>5.2</v>
      </c>
      <c r="O6457" s="56" t="s">
        <v>1354</v>
      </c>
    </row>
    <row r="6458" spans="1:15" x14ac:dyDescent="0.3">
      <c r="A6458" s="9">
        <v>45993.915972222225</v>
      </c>
      <c r="B6458" s="2" t="s">
        <v>27</v>
      </c>
      <c r="C6458" s="2" t="s">
        <v>28</v>
      </c>
      <c r="D6458" s="2" t="s">
        <v>1709</v>
      </c>
      <c r="E6458" s="12" t="s">
        <v>99</v>
      </c>
      <c r="G6458" s="2" t="s">
        <v>27</v>
      </c>
      <c r="H6458" s="2" t="s">
        <v>11</v>
      </c>
      <c r="I6458" s="2" t="s">
        <v>11</v>
      </c>
      <c r="J6458" s="17">
        <v>38400</v>
      </c>
      <c r="K6458" s="3" t="s">
        <v>3785</v>
      </c>
      <c r="L6458" s="30">
        <f>IF(M6458="1000 szt.",((J6458/N6458)/1000),IF(M6458="gram",((J6458/N6458)*1000),J6458/N6458))</f>
        <v>300</v>
      </c>
      <c r="M6458" s="6" t="s">
        <v>19</v>
      </c>
      <c r="N6458" s="11">
        <v>128</v>
      </c>
      <c r="O6458" s="56" t="s">
        <v>1354</v>
      </c>
    </row>
    <row r="6459" spans="1:15" x14ac:dyDescent="0.3">
      <c r="A6459" s="9">
        <v>45993.88958333333</v>
      </c>
      <c r="B6459" s="2" t="s">
        <v>3</v>
      </c>
      <c r="C6459" s="2" t="s">
        <v>4</v>
      </c>
      <c r="D6459" s="2" t="s">
        <v>1708</v>
      </c>
      <c r="E6459" s="12" t="s">
        <v>71</v>
      </c>
      <c r="F6459" s="12" t="s">
        <v>1898</v>
      </c>
      <c r="G6459" s="2" t="s">
        <v>23</v>
      </c>
      <c r="H6459" s="2" t="s">
        <v>7</v>
      </c>
      <c r="I6459" s="2" t="s">
        <v>7</v>
      </c>
      <c r="J6459" s="17">
        <v>229.34</v>
      </c>
      <c r="K6459" s="3" t="s">
        <v>3090</v>
      </c>
      <c r="L6459" s="30">
        <f>IF(M6459="1000 szt.",((J6459/N6459)/1000),IF(M6459="gram",((J6459/N6459)*1000),J6459/N6459))</f>
        <v>0.87869731800766282</v>
      </c>
      <c r="M6459" s="6" t="s">
        <v>19</v>
      </c>
      <c r="N6459" s="11">
        <v>261</v>
      </c>
      <c r="O6459" s="56" t="s">
        <v>1164</v>
      </c>
    </row>
    <row r="6460" spans="1:15" x14ac:dyDescent="0.3">
      <c r="A6460" s="9">
        <v>45994.020833333336</v>
      </c>
      <c r="B6460" s="2" t="s">
        <v>27</v>
      </c>
      <c r="C6460" s="2" t="s">
        <v>28</v>
      </c>
      <c r="D6460" s="2" t="s">
        <v>1716</v>
      </c>
      <c r="E6460" s="12" t="s">
        <v>267</v>
      </c>
      <c r="G6460" s="2" t="s">
        <v>27</v>
      </c>
      <c r="H6460" s="2" t="s">
        <v>7</v>
      </c>
      <c r="I6460" s="2" t="s">
        <v>7</v>
      </c>
      <c r="J6460" s="17">
        <v>26360.7</v>
      </c>
      <c r="K6460" s="3" t="s">
        <v>3786</v>
      </c>
      <c r="L6460" s="30">
        <f>IF(M6460="1000 szt.",((J6460/N6460)/1000),IF(M6460="gram",((J6460/N6460)*1000),J6460/N6460))</f>
        <v>0.87868999999999997</v>
      </c>
      <c r="M6460" s="6" t="s">
        <v>19</v>
      </c>
      <c r="N6460" s="11">
        <v>30000</v>
      </c>
      <c r="O6460" s="56" t="s">
        <v>1354</v>
      </c>
    </row>
    <row r="6461" spans="1:15" x14ac:dyDescent="0.3">
      <c r="A6461" s="9">
        <v>45994.104166666664</v>
      </c>
      <c r="B6461" s="2" t="s">
        <v>27</v>
      </c>
      <c r="C6461" s="2" t="s">
        <v>32</v>
      </c>
      <c r="D6461" s="2" t="s">
        <v>1716</v>
      </c>
      <c r="E6461" s="12" t="s">
        <v>59</v>
      </c>
      <c r="G6461" s="2" t="s">
        <v>26</v>
      </c>
      <c r="H6461" s="2" t="s">
        <v>7</v>
      </c>
      <c r="I6461" s="2" t="s">
        <v>7</v>
      </c>
      <c r="J6461" s="17">
        <v>26360.7</v>
      </c>
      <c r="L6461" s="30">
        <f>IF(M6461="1000 szt.",((J6461/N6461)/1000),IF(M6461="gram",((J6461/N6461)*1000),J6461/N6461))</f>
        <v>0.87868999999999997</v>
      </c>
      <c r="M6461" s="6" t="s">
        <v>19</v>
      </c>
      <c r="N6461" s="11">
        <v>30000</v>
      </c>
      <c r="O6461" s="56" t="s">
        <v>1354</v>
      </c>
    </row>
    <row r="6462" spans="1:15" x14ac:dyDescent="0.3">
      <c r="A6462" s="9">
        <v>45994.020833333336</v>
      </c>
      <c r="B6462" s="2" t="s">
        <v>27</v>
      </c>
      <c r="C6462" s="2" t="s">
        <v>32</v>
      </c>
      <c r="D6462" s="2" t="s">
        <v>1708</v>
      </c>
      <c r="E6462" s="12" t="s">
        <v>95</v>
      </c>
      <c r="G6462" s="2" t="s">
        <v>26</v>
      </c>
      <c r="H6462" s="2" t="s">
        <v>7</v>
      </c>
      <c r="I6462" s="2" t="s">
        <v>7</v>
      </c>
      <c r="J6462" s="17">
        <v>26360.7</v>
      </c>
      <c r="K6462" s="3" t="s">
        <v>3173</v>
      </c>
      <c r="L6462" s="30">
        <f>IF(M6462="1000 szt.",((J6462/N6462)/1000),IF(M6462="gram",((J6462/N6462)*1000),J6462/N6462))</f>
        <v>0.87868999999999997</v>
      </c>
      <c r="M6462" s="6" t="s">
        <v>19</v>
      </c>
      <c r="N6462" s="11">
        <v>30000</v>
      </c>
      <c r="O6462" s="56" t="s">
        <v>1354</v>
      </c>
    </row>
    <row r="6463" spans="1:15" x14ac:dyDescent="0.3">
      <c r="A6463" s="9">
        <v>45994.000694444447</v>
      </c>
      <c r="B6463" s="2" t="s">
        <v>27</v>
      </c>
      <c r="C6463" s="2" t="s">
        <v>32</v>
      </c>
      <c r="D6463" s="2" t="s">
        <v>1708</v>
      </c>
      <c r="E6463" s="12" t="s">
        <v>174</v>
      </c>
      <c r="G6463" s="2" t="s">
        <v>26</v>
      </c>
      <c r="H6463" s="2" t="s">
        <v>7</v>
      </c>
      <c r="I6463" s="2" t="s">
        <v>7</v>
      </c>
      <c r="J6463" s="17">
        <v>20385.61</v>
      </c>
      <c r="K6463" s="3" t="s">
        <v>3787</v>
      </c>
      <c r="L6463" s="30">
        <f>IF(M6463="1000 szt.",((J6463/N6463)/1000),IF(M6463="gram",((J6463/N6463)*1000),J6463/N6463))</f>
        <v>0.87869008620689659</v>
      </c>
      <c r="M6463" s="6" t="s">
        <v>19</v>
      </c>
      <c r="N6463" s="11">
        <v>23200</v>
      </c>
      <c r="O6463" s="56" t="s">
        <v>1354</v>
      </c>
    </row>
    <row r="6464" spans="1:15" x14ac:dyDescent="0.3">
      <c r="A6464" s="9">
        <v>45994.395833333336</v>
      </c>
      <c r="B6464" s="2" t="s">
        <v>27</v>
      </c>
      <c r="C6464" s="2" t="s">
        <v>32</v>
      </c>
      <c r="D6464" s="2" t="s">
        <v>1708</v>
      </c>
      <c r="E6464" s="12" t="s">
        <v>1919</v>
      </c>
      <c r="G6464" s="2" t="s">
        <v>26</v>
      </c>
      <c r="H6464" s="2" t="s">
        <v>7</v>
      </c>
      <c r="I6464" s="2" t="s">
        <v>7</v>
      </c>
      <c r="J6464" s="17">
        <v>26360.7</v>
      </c>
      <c r="K6464" s="3" t="s">
        <v>3788</v>
      </c>
      <c r="L6464" s="30">
        <f>IF(M6464="1000 szt.",((J6464/N6464)/1000),IF(M6464="gram",((J6464/N6464)*1000),J6464/N6464))</f>
        <v>0.87868999999999997</v>
      </c>
      <c r="M6464" s="6" t="s">
        <v>19</v>
      </c>
      <c r="N6464" s="11">
        <v>30000</v>
      </c>
      <c r="O6464" s="56" t="s">
        <v>1354</v>
      </c>
    </row>
    <row r="6465" spans="1:15" x14ac:dyDescent="0.3">
      <c r="A6465" s="9">
        <v>45994.489583333336</v>
      </c>
      <c r="B6465" s="2" t="s">
        <v>9</v>
      </c>
      <c r="C6465" s="2" t="s">
        <v>4</v>
      </c>
      <c r="D6465" s="2" t="s">
        <v>1709</v>
      </c>
      <c r="E6465" s="12" t="s">
        <v>103</v>
      </c>
      <c r="F6465" s="12" t="s">
        <v>1897</v>
      </c>
      <c r="G6465" s="2" t="s">
        <v>23</v>
      </c>
      <c r="H6465" s="2" t="s">
        <v>37</v>
      </c>
      <c r="I6465" s="2" t="s">
        <v>38</v>
      </c>
      <c r="J6465" s="17">
        <v>6000</v>
      </c>
      <c r="K6465" s="3" t="s">
        <v>3789</v>
      </c>
      <c r="L6465" s="30">
        <f>IF(M6465="1000 szt.",((J6465/N6465)/1000),IF(M6465="gram",((J6465/N6465)*1000),J6465/N6465))</f>
        <v>6000</v>
      </c>
      <c r="M6465" s="6" t="s">
        <v>19</v>
      </c>
      <c r="N6465" s="11">
        <v>1</v>
      </c>
      <c r="O6465" s="56" t="s">
        <v>1354</v>
      </c>
    </row>
    <row r="6466" spans="1:15" x14ac:dyDescent="0.3">
      <c r="A6466" s="9">
        <v>45994.34375</v>
      </c>
      <c r="B6466" s="2" t="s">
        <v>27</v>
      </c>
      <c r="C6466" s="2" t="s">
        <v>32</v>
      </c>
      <c r="D6466" s="2" t="s">
        <v>1708</v>
      </c>
      <c r="E6466" s="12" t="s">
        <v>174</v>
      </c>
      <c r="G6466" s="2" t="s">
        <v>26</v>
      </c>
      <c r="H6466" s="2" t="s">
        <v>7</v>
      </c>
      <c r="I6466" s="2" t="s">
        <v>7</v>
      </c>
      <c r="J6466" s="17">
        <v>138973.60999999999</v>
      </c>
      <c r="L6466" s="30">
        <f>IF(M6466="1000 szt.",((J6466/N6466)/1000),IF(M6466="gram",((J6466/N6466)*1000),J6466/N6466))</f>
        <v>0.87868999747091547</v>
      </c>
      <c r="M6466" s="6" t="s">
        <v>19</v>
      </c>
      <c r="N6466" s="11">
        <v>158160</v>
      </c>
      <c r="O6466" s="56" t="s">
        <v>1354</v>
      </c>
    </row>
    <row r="6467" spans="1:15" x14ac:dyDescent="0.3">
      <c r="A6467" s="9">
        <v>45994.871527777781</v>
      </c>
      <c r="B6467" s="2" t="s">
        <v>27</v>
      </c>
      <c r="C6467" s="2" t="s">
        <v>32</v>
      </c>
      <c r="D6467" s="2" t="s">
        <v>1716</v>
      </c>
      <c r="E6467" s="12" t="s">
        <v>59</v>
      </c>
      <c r="G6467" s="2" t="s">
        <v>26</v>
      </c>
      <c r="H6467" s="2" t="s">
        <v>7</v>
      </c>
      <c r="I6467" s="2" t="s">
        <v>7</v>
      </c>
      <c r="J6467" s="17">
        <v>26360.7</v>
      </c>
      <c r="L6467" s="30">
        <f>IF(M6467="1000 szt.",((J6467/N6467)/1000),IF(M6467="gram",((J6467/N6467)*1000),J6467/N6467))</f>
        <v>0.87868999999999997</v>
      </c>
      <c r="M6467" s="6" t="s">
        <v>19</v>
      </c>
      <c r="N6467" s="11">
        <v>30000</v>
      </c>
      <c r="O6467" s="56" t="s">
        <v>1354</v>
      </c>
    </row>
    <row r="6468" spans="1:15" x14ac:dyDescent="0.3">
      <c r="A6468" s="9">
        <v>45995.090277777781</v>
      </c>
      <c r="B6468" s="2" t="s">
        <v>27</v>
      </c>
      <c r="C6468" s="37" t="s">
        <v>28</v>
      </c>
      <c r="D6468" s="2" t="s">
        <v>1709</v>
      </c>
      <c r="E6468" s="12" t="s">
        <v>1709</v>
      </c>
      <c r="G6468" s="2" t="s">
        <v>27</v>
      </c>
      <c r="H6468" s="2" t="s">
        <v>17</v>
      </c>
      <c r="I6468" s="2" t="s">
        <v>18</v>
      </c>
      <c r="J6468" s="17">
        <v>6</v>
      </c>
      <c r="K6468" s="3" t="s">
        <v>3790</v>
      </c>
      <c r="L6468" s="30">
        <f>IF(M6468="1000 szt.",((J6468/N6468)/1000),IF(M6468="gram",((J6468/N6468)*1000),J6468/N6468))</f>
        <v>3</v>
      </c>
      <c r="M6468" s="6" t="s">
        <v>19</v>
      </c>
      <c r="N6468" s="11">
        <v>2</v>
      </c>
      <c r="O6468" s="56" t="s">
        <v>1354</v>
      </c>
    </row>
    <row r="6469" spans="1:15" x14ac:dyDescent="0.3">
      <c r="A6469" s="9">
        <v>45995.25</v>
      </c>
      <c r="B6469" s="2" t="s">
        <v>3</v>
      </c>
      <c r="C6469" s="2" t="s">
        <v>4</v>
      </c>
      <c r="D6469" s="2" t="s">
        <v>1708</v>
      </c>
      <c r="E6469" s="12" t="s">
        <v>25</v>
      </c>
      <c r="F6469" s="12" t="s">
        <v>1896</v>
      </c>
      <c r="G6469" s="2" t="s">
        <v>26</v>
      </c>
      <c r="H6469" s="2" t="s">
        <v>7</v>
      </c>
      <c r="I6469" s="2" t="s">
        <v>7</v>
      </c>
      <c r="J6469" s="17">
        <v>35.15</v>
      </c>
      <c r="K6469" s="3" t="s">
        <v>3791</v>
      </c>
      <c r="L6469" s="30">
        <f>IF(M6469="1000 szt.",((J6469/N6469)/1000),IF(M6469="gram",((J6469/N6469)*1000),J6469/N6469))</f>
        <v>0.87874999999999992</v>
      </c>
      <c r="M6469" s="6" t="s">
        <v>19</v>
      </c>
      <c r="N6469" s="11">
        <v>40</v>
      </c>
      <c r="O6469" s="56" t="s">
        <v>1164</v>
      </c>
    </row>
    <row r="6470" spans="1:15" x14ac:dyDescent="0.3">
      <c r="A6470" s="9">
        <v>45994.677777777775</v>
      </c>
      <c r="B6470" s="2" t="s">
        <v>27</v>
      </c>
      <c r="C6470" s="2" t="s">
        <v>32</v>
      </c>
      <c r="D6470" s="2" t="s">
        <v>1708</v>
      </c>
      <c r="E6470" s="12" t="s">
        <v>174</v>
      </c>
      <c r="G6470" s="2" t="s">
        <v>26</v>
      </c>
      <c r="H6470" s="2" t="s">
        <v>7</v>
      </c>
      <c r="I6470" s="2" t="s">
        <v>7</v>
      </c>
      <c r="J6470" s="17">
        <v>26360.7</v>
      </c>
      <c r="K6470" s="3" t="s">
        <v>3792</v>
      </c>
      <c r="L6470" s="30">
        <f>IF(M6470="1000 szt.",((J6470/N6470)/1000),IF(M6470="gram",((J6470/N6470)*1000),J6470/N6470))</f>
        <v>0.87868999999999997</v>
      </c>
      <c r="M6470" s="6" t="s">
        <v>19</v>
      </c>
      <c r="N6470" s="11">
        <v>30000</v>
      </c>
      <c r="O6470" s="56" t="s">
        <v>1354</v>
      </c>
    </row>
    <row r="6471" spans="1:15" x14ac:dyDescent="0.3">
      <c r="A6471" s="9">
        <v>45995.305555555555</v>
      </c>
      <c r="B6471" s="2" t="s">
        <v>27</v>
      </c>
      <c r="C6471" s="2" t="s">
        <v>32</v>
      </c>
      <c r="D6471" s="2" t="s">
        <v>1708</v>
      </c>
      <c r="E6471" s="12" t="s">
        <v>452</v>
      </c>
      <c r="G6471" s="2" t="s">
        <v>23</v>
      </c>
      <c r="H6471" s="2" t="s">
        <v>7</v>
      </c>
      <c r="I6471" s="2" t="s">
        <v>7</v>
      </c>
      <c r="J6471" s="17">
        <v>26360.7</v>
      </c>
      <c r="K6471" s="3" t="s">
        <v>3793</v>
      </c>
      <c r="L6471" s="30">
        <f>IF(M6471="1000 szt.",((J6471/N6471)/1000),IF(M6471="gram",((J6471/N6471)*1000),J6471/N6471))</f>
        <v>0.87868999999999997</v>
      </c>
      <c r="M6471" s="6" t="s">
        <v>19</v>
      </c>
      <c r="N6471" s="11">
        <v>30000</v>
      </c>
      <c r="O6471" s="56" t="s">
        <v>1354</v>
      </c>
    </row>
    <row r="6472" spans="1:15" x14ac:dyDescent="0.3">
      <c r="A6472" s="9">
        <v>45995.538194444445</v>
      </c>
      <c r="B6472" s="2" t="s">
        <v>3</v>
      </c>
      <c r="C6472" s="2" t="s">
        <v>4</v>
      </c>
      <c r="D6472" s="2" t="s">
        <v>1708</v>
      </c>
      <c r="E6472" s="12" t="s">
        <v>22</v>
      </c>
      <c r="F6472" s="12" t="s">
        <v>1899</v>
      </c>
      <c r="G6472" s="2" t="s">
        <v>23</v>
      </c>
      <c r="H6472" s="2" t="s">
        <v>17</v>
      </c>
      <c r="I6472" s="2" t="s">
        <v>1940</v>
      </c>
      <c r="J6472" s="17">
        <v>9</v>
      </c>
      <c r="K6472" s="3" t="s">
        <v>3794</v>
      </c>
      <c r="L6472" s="30">
        <f>IF(M6472="1000 szt.",((J6472/N6472)/1000),IF(M6472="gram",((J6472/N6472)*1000),J6472/N6472))</f>
        <v>1.5</v>
      </c>
      <c r="M6472" s="6" t="s">
        <v>19</v>
      </c>
      <c r="N6472" s="11">
        <v>6</v>
      </c>
      <c r="O6472" s="56" t="s">
        <v>1164</v>
      </c>
    </row>
    <row r="6473" spans="1:15" x14ac:dyDescent="0.3">
      <c r="A6473" s="9">
        <v>45994.604166666664</v>
      </c>
      <c r="B6473" s="2" t="s">
        <v>27</v>
      </c>
      <c r="C6473" s="2" t="s">
        <v>28</v>
      </c>
      <c r="D6473" s="2" t="s">
        <v>1709</v>
      </c>
      <c r="E6473" s="12" t="s">
        <v>99</v>
      </c>
      <c r="G6473" s="2" t="s">
        <v>27</v>
      </c>
      <c r="H6473" s="2" t="s">
        <v>10</v>
      </c>
      <c r="I6473" s="2" t="s">
        <v>11</v>
      </c>
      <c r="J6473" s="17">
        <v>5999.63</v>
      </c>
      <c r="K6473" s="3" t="s">
        <v>3795</v>
      </c>
      <c r="L6473" s="30">
        <f>IF(M6473="1000 szt.",((J6473/N6473)/1000),IF(M6473="gram",((J6473/N6473)*1000),J6473/N6473))</f>
        <v>65.930000000000007</v>
      </c>
      <c r="M6473" s="6" t="s">
        <v>31</v>
      </c>
      <c r="N6473" s="11">
        <v>91</v>
      </c>
      <c r="O6473" s="56" t="s">
        <v>1354</v>
      </c>
    </row>
    <row r="6474" spans="1:15" x14ac:dyDescent="0.3">
      <c r="A6474" s="9">
        <v>45995.333333333336</v>
      </c>
      <c r="B6474" s="2" t="s">
        <v>27</v>
      </c>
      <c r="C6474" s="2" t="s">
        <v>32</v>
      </c>
      <c r="D6474" s="2" t="s">
        <v>1708</v>
      </c>
      <c r="E6474" s="12" t="s">
        <v>71</v>
      </c>
      <c r="G6474" s="2" t="s">
        <v>23</v>
      </c>
      <c r="H6474" s="2" t="s">
        <v>10</v>
      </c>
      <c r="I6474" s="2" t="s">
        <v>219</v>
      </c>
      <c r="J6474" s="17">
        <v>7930.3</v>
      </c>
      <c r="L6474" s="30">
        <f>IF(M6474="1000 szt.",((J6474/N6474)/1000),IF(M6474="gram",((J6474/N6474)*1000),J6474/N6474))</f>
        <v>70000</v>
      </c>
      <c r="M6474" s="6" t="s">
        <v>31</v>
      </c>
      <c r="N6474" s="11">
        <v>0.11329</v>
      </c>
      <c r="O6474" s="56" t="s">
        <v>1166</v>
      </c>
    </row>
    <row r="6475" spans="1:15" x14ac:dyDescent="0.3">
      <c r="A6475" s="9">
        <v>45995.333333333336</v>
      </c>
      <c r="B6475" s="2" t="s">
        <v>27</v>
      </c>
      <c r="C6475" s="2" t="s">
        <v>32</v>
      </c>
      <c r="D6475" s="2" t="s">
        <v>1708</v>
      </c>
      <c r="E6475" s="12" t="s">
        <v>71</v>
      </c>
      <c r="G6475" s="2" t="s">
        <v>23</v>
      </c>
      <c r="H6475" s="2" t="s">
        <v>10</v>
      </c>
      <c r="I6475" s="2" t="s">
        <v>35</v>
      </c>
      <c r="J6475" s="17">
        <v>13.05</v>
      </c>
      <c r="L6475" s="30">
        <f>IF(M6475="1000 szt.",((J6475/N6475)/1000),IF(M6475="gram",((J6475/N6475)*1000),J6475/N6475))</f>
        <v>45000</v>
      </c>
      <c r="M6475" s="6" t="s">
        <v>31</v>
      </c>
      <c r="N6475" s="11">
        <v>2.9E-4</v>
      </c>
      <c r="O6475" s="56" t="s">
        <v>1166</v>
      </c>
    </row>
    <row r="6476" spans="1:15" x14ac:dyDescent="0.3">
      <c r="A6476" s="9">
        <v>45995.927083333336</v>
      </c>
      <c r="B6476" s="2" t="s">
        <v>3</v>
      </c>
      <c r="C6476" s="2" t="s">
        <v>4</v>
      </c>
      <c r="D6476" s="2" t="s">
        <v>1709</v>
      </c>
      <c r="E6476" s="12" t="s">
        <v>103</v>
      </c>
      <c r="F6476" s="12" t="s">
        <v>1897</v>
      </c>
      <c r="G6476" s="2" t="s">
        <v>23</v>
      </c>
      <c r="H6476" s="2" t="s">
        <v>64</v>
      </c>
      <c r="I6476" s="2" t="s">
        <v>1940</v>
      </c>
      <c r="J6476" s="17">
        <v>80</v>
      </c>
      <c r="K6476" s="3" t="s">
        <v>122</v>
      </c>
      <c r="L6476" s="30">
        <f>IF(M6476="1000 szt.",((J6476/N6476)/1000),IF(M6476="gram",((J6476/N6476)*1000),J6476/N6476))</f>
        <v>80</v>
      </c>
      <c r="M6476" s="6" t="s">
        <v>19</v>
      </c>
      <c r="N6476" s="11">
        <v>1</v>
      </c>
      <c r="O6476" s="56" t="s">
        <v>1354</v>
      </c>
    </row>
    <row r="6477" spans="1:15" x14ac:dyDescent="0.3">
      <c r="A6477" s="9">
        <v>45996.402777777781</v>
      </c>
      <c r="B6477" s="2" t="s">
        <v>3</v>
      </c>
      <c r="C6477" s="2" t="s">
        <v>4</v>
      </c>
      <c r="D6477" s="2" t="s">
        <v>1708</v>
      </c>
      <c r="E6477" s="12" t="s">
        <v>54</v>
      </c>
      <c r="F6477" s="12" t="s">
        <v>1903</v>
      </c>
      <c r="G6477" s="2" t="s">
        <v>16</v>
      </c>
      <c r="H6477" s="2" t="s">
        <v>55</v>
      </c>
      <c r="I6477" s="2" t="s">
        <v>717</v>
      </c>
      <c r="J6477" s="17">
        <v>159.80000000000001</v>
      </c>
      <c r="L6477" s="30">
        <f>IF(M6477="1000 szt.",((J6477/N6477)/1000),IF(M6477="gram",((J6477/N6477)*1000),J6477/N6477))</f>
        <v>94.000000000000014</v>
      </c>
      <c r="M6477" s="6" t="s">
        <v>46</v>
      </c>
      <c r="N6477" s="11">
        <v>1.7</v>
      </c>
      <c r="O6477" s="56" t="s">
        <v>1171</v>
      </c>
    </row>
    <row r="6478" spans="1:15" ht="20.399999999999999" x14ac:dyDescent="0.3">
      <c r="A6478" s="9">
        <v>45996.588194444441</v>
      </c>
      <c r="B6478" s="2" t="s">
        <v>27</v>
      </c>
      <c r="C6478" s="37" t="s">
        <v>32</v>
      </c>
      <c r="D6478" s="2" t="s">
        <v>1713</v>
      </c>
      <c r="E6478" s="12" t="s">
        <v>3896</v>
      </c>
      <c r="F6478" s="12" t="s">
        <v>1697</v>
      </c>
      <c r="G6478" s="37" t="s">
        <v>16</v>
      </c>
      <c r="H6478" s="2" t="s">
        <v>10</v>
      </c>
      <c r="I6478" s="2" t="s">
        <v>11</v>
      </c>
      <c r="J6478" s="17">
        <v>2.4</v>
      </c>
      <c r="K6478" s="3" t="s">
        <v>3796</v>
      </c>
      <c r="L6478" s="30">
        <f>IF(M6478="1000 szt.",((J6478/N6478)/1000),IF(M6478="gram",((J6478/N6478)*1000),J6478/N6478))</f>
        <v>40000</v>
      </c>
      <c r="M6478" s="6" t="s">
        <v>31</v>
      </c>
      <c r="N6478" s="11">
        <v>5.9999999999999995E-5</v>
      </c>
      <c r="O6478" s="56" t="s">
        <v>1354</v>
      </c>
    </row>
    <row r="6479" spans="1:15" x14ac:dyDescent="0.3">
      <c r="A6479" s="9">
        <v>45996.46875</v>
      </c>
      <c r="B6479" s="2" t="s">
        <v>27</v>
      </c>
      <c r="C6479" s="37" t="s">
        <v>28</v>
      </c>
      <c r="D6479" s="2" t="s">
        <v>1714</v>
      </c>
      <c r="E6479" s="12" t="s">
        <v>165</v>
      </c>
      <c r="G6479" s="2" t="s">
        <v>27</v>
      </c>
      <c r="H6479" s="2" t="s">
        <v>7</v>
      </c>
      <c r="I6479" s="2" t="s">
        <v>7</v>
      </c>
      <c r="J6479" s="17">
        <v>350597.31</v>
      </c>
      <c r="L6479" s="30">
        <f>IF(M6479="1000 szt.",((J6479/N6479)/1000),IF(M6479="gram",((J6479/N6479)*1000),J6479/N6479))</f>
        <v>0.87868999999999997</v>
      </c>
      <c r="M6479" s="6" t="s">
        <v>19</v>
      </c>
      <c r="N6479" s="11">
        <v>399000</v>
      </c>
      <c r="O6479" s="56" t="s">
        <v>1163</v>
      </c>
    </row>
    <row r="6480" spans="1:15" x14ac:dyDescent="0.3">
      <c r="A6480" s="9">
        <v>45996.46875</v>
      </c>
      <c r="B6480" s="2" t="s">
        <v>27</v>
      </c>
      <c r="C6480" s="37" t="s">
        <v>28</v>
      </c>
      <c r="D6480" s="2" t="s">
        <v>1714</v>
      </c>
      <c r="E6480" s="12" t="s">
        <v>165</v>
      </c>
      <c r="G6480" s="2" t="s">
        <v>27</v>
      </c>
      <c r="H6480" s="2" t="s">
        <v>29</v>
      </c>
      <c r="I6480" s="2" t="s">
        <v>41</v>
      </c>
      <c r="J6480" s="17">
        <v>29933.119999999999</v>
      </c>
      <c r="L6480" s="30">
        <f>IF(M6480="1000 szt.",((J6480/N6480)/1000),IF(M6480="gram",((J6480/N6480)*1000),J6480/N6480))</f>
        <v>668.15</v>
      </c>
      <c r="M6480" s="6" t="s">
        <v>31</v>
      </c>
      <c r="N6480" s="11">
        <v>44.8</v>
      </c>
      <c r="O6480" s="56" t="s">
        <v>1163</v>
      </c>
    </row>
    <row r="6481" spans="1:15" x14ac:dyDescent="0.3">
      <c r="A6481" s="9">
        <v>45996.631944444445</v>
      </c>
      <c r="B6481" s="2" t="s">
        <v>9</v>
      </c>
      <c r="C6481" s="2" t="s">
        <v>4</v>
      </c>
      <c r="D6481" s="2" t="s">
        <v>1715</v>
      </c>
      <c r="E6481" s="12" t="s">
        <v>113</v>
      </c>
      <c r="F6481" s="12" t="s">
        <v>1698</v>
      </c>
      <c r="G6481" s="2" t="s">
        <v>16</v>
      </c>
      <c r="H6481" s="2" t="s">
        <v>17</v>
      </c>
      <c r="I6481" s="2" t="s">
        <v>18</v>
      </c>
      <c r="L6481" s="30">
        <f>IF(M6481="1000 szt.",((J6481/N6481)/1000),IF(M6481="gram",((J6481/N6481)*1000),J6481/N6481))</f>
        <v>0</v>
      </c>
      <c r="M6481" s="6" t="s">
        <v>19</v>
      </c>
      <c r="N6481" s="11">
        <v>1</v>
      </c>
      <c r="O6481" s="56" t="s">
        <v>1354</v>
      </c>
    </row>
    <row r="6482" spans="1:15" ht="20.399999999999999" x14ac:dyDescent="0.3">
      <c r="A6482" s="9">
        <v>45995.305555555555</v>
      </c>
      <c r="B6482" s="2" t="s">
        <v>27</v>
      </c>
      <c r="C6482" s="2" t="s">
        <v>28</v>
      </c>
      <c r="D6482" s="2" t="s">
        <v>1708</v>
      </c>
      <c r="E6482" s="12" t="s">
        <v>66</v>
      </c>
      <c r="G6482" s="2" t="s">
        <v>27</v>
      </c>
      <c r="H6482" s="2" t="s">
        <v>37</v>
      </c>
      <c r="I6482" s="2" t="s">
        <v>38</v>
      </c>
      <c r="J6482" s="17">
        <v>80000</v>
      </c>
      <c r="K6482" s="3" t="s">
        <v>3797</v>
      </c>
      <c r="L6482" s="30">
        <f>IF(M6482="1000 szt.",((J6482/N6482)/1000),IF(M6482="gram",((J6482/N6482)*1000),J6482/N6482))</f>
        <v>80000</v>
      </c>
      <c r="M6482" s="6" t="s">
        <v>19</v>
      </c>
      <c r="N6482" s="11">
        <v>1</v>
      </c>
      <c r="O6482" s="56" t="s">
        <v>1166</v>
      </c>
    </row>
    <row r="6483" spans="1:15" x14ac:dyDescent="0.3">
      <c r="A6483" s="9">
        <v>45996.864583333336</v>
      </c>
      <c r="B6483" s="2" t="s">
        <v>3</v>
      </c>
      <c r="C6483" s="2" t="s">
        <v>4</v>
      </c>
      <c r="D6483" s="2" t="s">
        <v>1709</v>
      </c>
      <c r="E6483" s="12" t="s">
        <v>60</v>
      </c>
      <c r="G6483" s="2" t="s">
        <v>23</v>
      </c>
      <c r="H6483" s="2" t="s">
        <v>7</v>
      </c>
      <c r="I6483" s="2" t="s">
        <v>7</v>
      </c>
      <c r="J6483" s="17">
        <v>17.57</v>
      </c>
      <c r="L6483" s="30">
        <f>IF(M6483="1000 szt.",((J6483/N6483)/1000),IF(M6483="gram",((J6483/N6483)*1000),J6483/N6483))</f>
        <v>0.87850000000000006</v>
      </c>
      <c r="M6483" s="6" t="s">
        <v>19</v>
      </c>
      <c r="N6483" s="11">
        <v>20</v>
      </c>
      <c r="O6483" s="56" t="s">
        <v>1354</v>
      </c>
    </row>
    <row r="6484" spans="1:15" x14ac:dyDescent="0.3">
      <c r="A6484" s="9">
        <v>45997.003472222219</v>
      </c>
      <c r="B6484" s="2" t="s">
        <v>3</v>
      </c>
      <c r="C6484" s="2" t="s">
        <v>4</v>
      </c>
      <c r="D6484" s="2" t="s">
        <v>1708</v>
      </c>
      <c r="E6484" s="12" t="s">
        <v>25</v>
      </c>
      <c r="F6484" s="12" t="s">
        <v>1901</v>
      </c>
      <c r="G6484" s="2" t="s">
        <v>26</v>
      </c>
      <c r="H6484" s="2" t="s">
        <v>37</v>
      </c>
      <c r="I6484" s="2" t="s">
        <v>38</v>
      </c>
      <c r="J6484" s="17">
        <v>170000</v>
      </c>
      <c r="K6484" s="3" t="s">
        <v>3798</v>
      </c>
      <c r="L6484" s="30">
        <f>IF(M6484="1000 szt.",((J6484/N6484)/1000),IF(M6484="gram",((J6484/N6484)*1000),J6484/N6484))</f>
        <v>170000</v>
      </c>
      <c r="M6484" s="6" t="s">
        <v>19</v>
      </c>
      <c r="N6484" s="11">
        <v>1</v>
      </c>
      <c r="O6484" s="56" t="s">
        <v>1354</v>
      </c>
    </row>
    <row r="6485" spans="1:15" x14ac:dyDescent="0.3">
      <c r="A6485" s="9">
        <v>45997.541666666664</v>
      </c>
      <c r="B6485" s="2" t="s">
        <v>9</v>
      </c>
      <c r="C6485" s="2" t="s">
        <v>4</v>
      </c>
      <c r="D6485" s="2" t="s">
        <v>1714</v>
      </c>
      <c r="E6485" s="12" t="s">
        <v>63</v>
      </c>
      <c r="F6485" s="12" t="s">
        <v>1696</v>
      </c>
      <c r="G6485" s="2" t="s">
        <v>16</v>
      </c>
      <c r="H6485" s="2" t="s">
        <v>64</v>
      </c>
      <c r="I6485" s="2" t="s">
        <v>1940</v>
      </c>
      <c r="J6485" s="17">
        <v>100</v>
      </c>
      <c r="K6485" s="3" t="s">
        <v>122</v>
      </c>
      <c r="L6485" s="30">
        <f>IF(M6485="1000 szt.",((J6485/N6485)/1000),IF(M6485="gram",((J6485/N6485)*1000),J6485/N6485))</f>
        <v>100</v>
      </c>
      <c r="M6485" s="6" t="s">
        <v>19</v>
      </c>
      <c r="N6485" s="11">
        <v>1</v>
      </c>
      <c r="O6485" s="56" t="s">
        <v>1354</v>
      </c>
    </row>
    <row r="6486" spans="1:15" ht="30.6" x14ac:dyDescent="0.3">
      <c r="A6486" s="9">
        <v>45997.25</v>
      </c>
      <c r="B6486" s="2" t="s">
        <v>27</v>
      </c>
      <c r="C6486" s="2" t="s">
        <v>28</v>
      </c>
      <c r="D6486" s="2" t="s">
        <v>1708</v>
      </c>
      <c r="E6486" s="12" t="s">
        <v>25</v>
      </c>
      <c r="G6486" s="2" t="s">
        <v>27</v>
      </c>
      <c r="H6486" s="2" t="s">
        <v>7</v>
      </c>
      <c r="I6486" s="2" t="s">
        <v>7</v>
      </c>
      <c r="J6486" s="17">
        <v>1230.17</v>
      </c>
      <c r="K6486" s="3" t="s">
        <v>3799</v>
      </c>
      <c r="L6486" s="30">
        <f>IF(M6486="1000 szt.",((J6486/N6486)/1000),IF(M6486="gram",((J6486/N6486)*1000),J6486/N6486))</f>
        <v>0.87869285714285716</v>
      </c>
      <c r="M6486" s="6" t="s">
        <v>19</v>
      </c>
      <c r="N6486" s="11">
        <v>1400</v>
      </c>
      <c r="O6486" s="56" t="s">
        <v>1164</v>
      </c>
    </row>
    <row r="6487" spans="1:15" ht="20.399999999999999" x14ac:dyDescent="0.3">
      <c r="A6487" s="9">
        <v>45997.597222222219</v>
      </c>
      <c r="B6487" s="2" t="s">
        <v>27</v>
      </c>
      <c r="C6487" s="2" t="s">
        <v>28</v>
      </c>
      <c r="D6487" s="2" t="s">
        <v>1715</v>
      </c>
      <c r="E6487" s="12" t="s">
        <v>327</v>
      </c>
      <c r="G6487" s="2" t="s">
        <v>27</v>
      </c>
      <c r="H6487" s="2" t="s">
        <v>7</v>
      </c>
      <c r="I6487" s="2" t="s">
        <v>7</v>
      </c>
      <c r="J6487" s="17">
        <v>878.69</v>
      </c>
      <c r="K6487" s="3" t="s">
        <v>3800</v>
      </c>
      <c r="L6487" s="30">
        <f>IF(M6487="1000 szt.",((J6487/N6487)/1000),IF(M6487="gram",((J6487/N6487)*1000),J6487/N6487))</f>
        <v>0.87869000000000008</v>
      </c>
      <c r="M6487" s="6" t="s">
        <v>19</v>
      </c>
      <c r="N6487" s="11">
        <v>1000</v>
      </c>
      <c r="O6487" s="56" t="s">
        <v>1354</v>
      </c>
    </row>
    <row r="6488" spans="1:15" ht="30.6" x14ac:dyDescent="0.3">
      <c r="A6488" s="9">
        <v>45997.597222222219</v>
      </c>
      <c r="B6488" s="2" t="s">
        <v>27</v>
      </c>
      <c r="C6488" s="2" t="s">
        <v>28</v>
      </c>
      <c r="D6488" s="2" t="s">
        <v>1715</v>
      </c>
      <c r="E6488" s="12" t="s">
        <v>327</v>
      </c>
      <c r="G6488" s="2" t="s">
        <v>27</v>
      </c>
      <c r="H6488" s="2" t="s">
        <v>7</v>
      </c>
      <c r="I6488" s="2" t="s">
        <v>7</v>
      </c>
      <c r="J6488" s="17">
        <v>5078.83</v>
      </c>
      <c r="K6488" s="3" t="s">
        <v>3801</v>
      </c>
      <c r="L6488" s="30">
        <f>IF(M6488="1000 szt.",((J6488/N6488)/1000),IF(M6488="gram",((J6488/N6488)*1000),J6488/N6488))</f>
        <v>0.87869031141868514</v>
      </c>
      <c r="M6488" s="6" t="s">
        <v>19</v>
      </c>
      <c r="N6488" s="11">
        <v>5780</v>
      </c>
      <c r="O6488" s="56" t="s">
        <v>1354</v>
      </c>
    </row>
    <row r="6489" spans="1:15" x14ac:dyDescent="0.3">
      <c r="A6489" s="9">
        <v>45998.227083333331</v>
      </c>
      <c r="B6489" s="2" t="s">
        <v>9</v>
      </c>
      <c r="C6489" s="2" t="s">
        <v>32</v>
      </c>
      <c r="D6489" s="2" t="s">
        <v>1710</v>
      </c>
      <c r="E6489" s="12" t="s">
        <v>167</v>
      </c>
      <c r="G6489" s="2" t="s">
        <v>16</v>
      </c>
      <c r="H6489" s="2" t="s">
        <v>17</v>
      </c>
      <c r="I6489" s="2" t="s">
        <v>18</v>
      </c>
      <c r="J6489" s="17">
        <v>4</v>
      </c>
      <c r="K6489" s="3" t="s">
        <v>2100</v>
      </c>
      <c r="L6489" s="30">
        <f>IF(M6489="1000 szt.",((J6489/N6489)/1000),IF(M6489="gram",((J6489/N6489)*1000),J6489/N6489))</f>
        <v>4</v>
      </c>
      <c r="M6489" s="6" t="s">
        <v>19</v>
      </c>
      <c r="N6489" s="11">
        <v>1</v>
      </c>
      <c r="O6489" s="56" t="s">
        <v>1354</v>
      </c>
    </row>
    <row r="6490" spans="1:15" x14ac:dyDescent="0.3">
      <c r="A6490" s="9">
        <v>45998.475694444445</v>
      </c>
      <c r="B6490" s="2" t="s">
        <v>9</v>
      </c>
      <c r="C6490" s="2" t="s">
        <v>4</v>
      </c>
      <c r="D6490" s="2" t="s">
        <v>1710</v>
      </c>
      <c r="E6490" s="12" t="s">
        <v>167</v>
      </c>
      <c r="F6490" s="12" t="s">
        <v>1694</v>
      </c>
      <c r="G6490" s="2" t="s">
        <v>16</v>
      </c>
      <c r="H6490" s="2" t="s">
        <v>64</v>
      </c>
      <c r="I6490" s="2" t="s">
        <v>1940</v>
      </c>
      <c r="J6490" s="17">
        <v>100</v>
      </c>
      <c r="K6490" s="3" t="s">
        <v>3802</v>
      </c>
      <c r="L6490" s="30">
        <f>IF(M6490="1000 szt.",((J6490/N6490)/1000),IF(M6490="gram",((J6490/N6490)*1000),J6490/N6490))</f>
        <v>100</v>
      </c>
      <c r="M6490" s="6" t="s">
        <v>19</v>
      </c>
      <c r="N6490" s="11">
        <v>1</v>
      </c>
      <c r="O6490" s="56" t="s">
        <v>1354</v>
      </c>
    </row>
    <row r="6491" spans="1:15" x14ac:dyDescent="0.3">
      <c r="A6491" s="9">
        <v>45999.4375</v>
      </c>
      <c r="B6491" s="2" t="s">
        <v>3</v>
      </c>
      <c r="C6491" s="2" t="s">
        <v>4</v>
      </c>
      <c r="D6491" s="2" t="s">
        <v>1708</v>
      </c>
      <c r="E6491" s="12" t="s">
        <v>71</v>
      </c>
      <c r="F6491" s="12" t="s">
        <v>1898</v>
      </c>
      <c r="G6491" s="2" t="s">
        <v>23</v>
      </c>
      <c r="H6491" s="2" t="s">
        <v>10</v>
      </c>
      <c r="I6491" s="2" t="s">
        <v>11</v>
      </c>
      <c r="K6491" s="3" t="s">
        <v>3803</v>
      </c>
      <c r="L6491" s="30">
        <f>IF(M6491="1000 szt.",((J6491/N6491)/1000),IF(M6491="gram",((J6491/N6491)*1000),J6491/N6491))</f>
        <v>0</v>
      </c>
      <c r="M6491" s="6" t="s">
        <v>19</v>
      </c>
      <c r="N6491" s="11">
        <v>59</v>
      </c>
      <c r="O6491" s="56" t="s">
        <v>1164</v>
      </c>
    </row>
    <row r="6492" spans="1:15" x14ac:dyDescent="0.3">
      <c r="A6492" s="9">
        <v>45999.708333333336</v>
      </c>
      <c r="B6492" s="2" t="s">
        <v>27</v>
      </c>
      <c r="C6492" s="37" t="s">
        <v>28</v>
      </c>
      <c r="D6492" s="2" t="s">
        <v>1708</v>
      </c>
      <c r="E6492" s="12" t="s">
        <v>199</v>
      </c>
      <c r="G6492" s="2" t="s">
        <v>27</v>
      </c>
      <c r="H6492" s="2" t="s">
        <v>10</v>
      </c>
      <c r="I6492" s="2" t="s">
        <v>74</v>
      </c>
      <c r="J6492" s="17">
        <v>155</v>
      </c>
      <c r="L6492" s="30">
        <f>IF(M6492="1000 szt.",((J6492/N6492)/1000),IF(M6492="gram",((J6492/N6492)*1000),J6492/N6492))</f>
        <v>50000</v>
      </c>
      <c r="M6492" s="6" t="s">
        <v>31</v>
      </c>
      <c r="N6492" s="11">
        <v>3.0999999999999999E-3</v>
      </c>
      <c r="O6492" s="56" t="s">
        <v>1354</v>
      </c>
    </row>
    <row r="6493" spans="1:15" x14ac:dyDescent="0.3">
      <c r="A6493" s="9">
        <v>45999.927083333336</v>
      </c>
      <c r="B6493" s="2" t="s">
        <v>9</v>
      </c>
      <c r="C6493" s="2" t="s">
        <v>4</v>
      </c>
      <c r="D6493" s="2" t="s">
        <v>1708</v>
      </c>
      <c r="E6493" s="12" t="s">
        <v>25</v>
      </c>
      <c r="F6493" s="12" t="s">
        <v>1901</v>
      </c>
      <c r="G6493" s="2" t="s">
        <v>26</v>
      </c>
      <c r="H6493" s="2" t="s">
        <v>37</v>
      </c>
      <c r="I6493" s="2" t="s">
        <v>38</v>
      </c>
      <c r="J6493" s="17">
        <v>750000</v>
      </c>
      <c r="K6493" s="3" t="s">
        <v>3804</v>
      </c>
      <c r="L6493" s="30">
        <f>IF(M6493="1000 szt.",((J6493/N6493)/1000),IF(M6493="gram",((J6493/N6493)*1000),J6493/N6493))</f>
        <v>750000</v>
      </c>
      <c r="M6493" s="6" t="s">
        <v>19</v>
      </c>
      <c r="N6493" s="11">
        <v>1</v>
      </c>
      <c r="O6493" s="56" t="s">
        <v>1354</v>
      </c>
    </row>
    <row r="6494" spans="1:15" x14ac:dyDescent="0.3">
      <c r="A6494" s="9">
        <v>46000.583333333336</v>
      </c>
      <c r="B6494" s="2" t="s">
        <v>3</v>
      </c>
      <c r="C6494" s="2" t="s">
        <v>4</v>
      </c>
      <c r="D6494" s="2" t="s">
        <v>1708</v>
      </c>
      <c r="E6494" s="12" t="s">
        <v>25</v>
      </c>
      <c r="F6494" s="12" t="s">
        <v>1901</v>
      </c>
      <c r="G6494" s="2" t="s">
        <v>26</v>
      </c>
      <c r="H6494" s="2" t="s">
        <v>11</v>
      </c>
      <c r="I6494" s="2" t="s">
        <v>11</v>
      </c>
      <c r="K6494" s="3" t="s">
        <v>3133</v>
      </c>
      <c r="L6494" s="30">
        <f>IF(M6494="1000 szt.",((J6494/N6494)/1000),IF(M6494="gram",((J6494/N6494)*1000),J6494/N6494))</f>
        <v>0</v>
      </c>
      <c r="M6494" s="6" t="s">
        <v>31</v>
      </c>
      <c r="N6494" s="11">
        <v>12</v>
      </c>
      <c r="O6494" s="56" t="s">
        <v>1354</v>
      </c>
    </row>
    <row r="6495" spans="1:15" x14ac:dyDescent="0.3">
      <c r="A6495" s="9">
        <v>46000.583333333336</v>
      </c>
      <c r="B6495" s="2" t="s">
        <v>3</v>
      </c>
      <c r="C6495" s="2" t="s">
        <v>4</v>
      </c>
      <c r="D6495" s="2" t="s">
        <v>1708</v>
      </c>
      <c r="E6495" s="12" t="s">
        <v>25</v>
      </c>
      <c r="F6495" s="12" t="s">
        <v>1901</v>
      </c>
      <c r="G6495" s="2" t="s">
        <v>26</v>
      </c>
      <c r="H6495" s="2" t="s">
        <v>11</v>
      </c>
      <c r="I6495" s="2" t="s">
        <v>126</v>
      </c>
      <c r="J6495" s="17">
        <v>2000</v>
      </c>
      <c r="K6495" s="3" t="s">
        <v>3805</v>
      </c>
      <c r="L6495" s="30">
        <f>IF(M6495="1000 szt.",((J6495/N6495)/1000),IF(M6495="gram",((J6495/N6495)*1000),J6495/N6495))</f>
        <v>50</v>
      </c>
      <c r="M6495" s="6" t="s">
        <v>19</v>
      </c>
      <c r="N6495" s="11">
        <v>40</v>
      </c>
      <c r="O6495" s="56" t="s">
        <v>1354</v>
      </c>
    </row>
    <row r="6496" spans="1:15" x14ac:dyDescent="0.3">
      <c r="A6496" s="9">
        <v>46000.25</v>
      </c>
      <c r="B6496" s="2" t="s">
        <v>27</v>
      </c>
      <c r="C6496" s="2" t="s">
        <v>28</v>
      </c>
      <c r="D6496" s="2" t="s">
        <v>1715</v>
      </c>
      <c r="E6496" s="12" t="s">
        <v>1715</v>
      </c>
      <c r="G6496" s="2" t="s">
        <v>27</v>
      </c>
      <c r="H6496" s="2" t="s">
        <v>10</v>
      </c>
      <c r="I6496" s="2" t="s">
        <v>219</v>
      </c>
      <c r="J6496" s="17">
        <v>180</v>
      </c>
      <c r="L6496" s="30">
        <f>IF(M6496="1000 szt.",((J6496/N6496)/1000),IF(M6496="gram",((J6496/N6496)*1000),J6496/N6496))</f>
        <v>40000</v>
      </c>
      <c r="M6496" s="6" t="s">
        <v>31</v>
      </c>
      <c r="N6496" s="11">
        <v>4.4999999999999997E-3</v>
      </c>
      <c r="O6496" s="56" t="s">
        <v>1354</v>
      </c>
    </row>
    <row r="6497" spans="1:15" x14ac:dyDescent="0.3">
      <c r="A6497" s="9">
        <v>46000.604166666664</v>
      </c>
      <c r="B6497" s="2" t="s">
        <v>3</v>
      </c>
      <c r="C6497" s="2" t="s">
        <v>4</v>
      </c>
      <c r="D6497" s="2" t="s">
        <v>1716</v>
      </c>
      <c r="E6497" s="12" t="s">
        <v>59</v>
      </c>
      <c r="F6497" s="12" t="s">
        <v>1936</v>
      </c>
      <c r="G6497" s="2" t="s">
        <v>26</v>
      </c>
      <c r="H6497" s="2" t="s">
        <v>7</v>
      </c>
      <c r="I6497" s="2" t="s">
        <v>7</v>
      </c>
      <c r="J6497" s="17">
        <v>8778.11</v>
      </c>
      <c r="L6497" s="30">
        <f>IF(M6497="1000 szt.",((J6497/N6497)/1000),IF(M6497="gram",((J6497/N6497)*1000),J6497/N6497))</f>
        <v>0.87868968968968975</v>
      </c>
      <c r="M6497" s="6" t="s">
        <v>19</v>
      </c>
      <c r="N6497" s="11">
        <v>9990</v>
      </c>
      <c r="O6497" s="56" t="s">
        <v>1354</v>
      </c>
    </row>
    <row r="6498" spans="1:15" x14ac:dyDescent="0.3">
      <c r="A6498" s="9">
        <v>46000.604166666664</v>
      </c>
      <c r="B6498" s="2" t="s">
        <v>3</v>
      </c>
      <c r="C6498" s="2" t="s">
        <v>4</v>
      </c>
      <c r="D6498" s="2" t="s">
        <v>1716</v>
      </c>
      <c r="E6498" s="12" t="s">
        <v>59</v>
      </c>
      <c r="F6498" s="12" t="s">
        <v>1936</v>
      </c>
      <c r="G6498" s="2" t="s">
        <v>26</v>
      </c>
      <c r="H6498" s="2" t="s">
        <v>7</v>
      </c>
      <c r="I6498" s="2" t="s">
        <v>7</v>
      </c>
      <c r="J6498" s="17">
        <v>8778.11</v>
      </c>
      <c r="L6498" s="30">
        <f>IF(M6498="1000 szt.",((J6498/N6498)/1000),IF(M6498="gram",((J6498/N6498)*1000),J6498/N6498))</f>
        <v>0.87868968968968975</v>
      </c>
      <c r="M6498" s="6" t="s">
        <v>19</v>
      </c>
      <c r="N6498" s="11">
        <v>9990</v>
      </c>
      <c r="O6498" s="56" t="s">
        <v>1163</v>
      </c>
    </row>
    <row r="6499" spans="1:15" ht="20.399999999999999" x14ac:dyDescent="0.3">
      <c r="A6499" s="9">
        <v>46001.09375</v>
      </c>
      <c r="B6499" s="2" t="s">
        <v>9</v>
      </c>
      <c r="C6499" s="2" t="s">
        <v>4</v>
      </c>
      <c r="D6499" s="2" t="s">
        <v>1708</v>
      </c>
      <c r="E6499" s="12" t="s">
        <v>22</v>
      </c>
      <c r="F6499" s="12" t="s">
        <v>1899</v>
      </c>
      <c r="G6499" s="2" t="s">
        <v>23</v>
      </c>
      <c r="H6499" s="2" t="s">
        <v>37</v>
      </c>
      <c r="I6499" s="2" t="s">
        <v>38</v>
      </c>
      <c r="J6499" s="17">
        <v>60000</v>
      </c>
      <c r="K6499" s="3" t="s">
        <v>3806</v>
      </c>
      <c r="L6499" s="30">
        <f>IF(M6499="1000 szt.",((J6499/N6499)/1000),IF(M6499="gram",((J6499/N6499)*1000),J6499/N6499))</f>
        <v>60000</v>
      </c>
      <c r="M6499" s="6" t="s">
        <v>19</v>
      </c>
      <c r="N6499" s="11">
        <v>1</v>
      </c>
      <c r="O6499" s="56" t="s">
        <v>1354</v>
      </c>
    </row>
    <row r="6500" spans="1:15" x14ac:dyDescent="0.3">
      <c r="A6500" s="9">
        <v>46000.916666666664</v>
      </c>
      <c r="B6500" s="2" t="s">
        <v>27</v>
      </c>
      <c r="C6500" s="2" t="s">
        <v>28</v>
      </c>
      <c r="D6500" s="2" t="s">
        <v>1709</v>
      </c>
      <c r="E6500" s="12" t="s">
        <v>1709</v>
      </c>
      <c r="G6500" s="2" t="s">
        <v>27</v>
      </c>
      <c r="H6500" s="2" t="s">
        <v>37</v>
      </c>
      <c r="I6500" s="2" t="s">
        <v>38</v>
      </c>
      <c r="J6500" s="17">
        <v>600000</v>
      </c>
      <c r="K6500" s="3" t="s">
        <v>3807</v>
      </c>
      <c r="L6500" s="30">
        <f>IF(M6500="1000 szt.",((J6500/N6500)/1000),IF(M6500="gram",((J6500/N6500)*1000),J6500/N6500))</f>
        <v>600000</v>
      </c>
      <c r="M6500" s="6" t="s">
        <v>19</v>
      </c>
      <c r="N6500" s="11">
        <v>1</v>
      </c>
      <c r="O6500" s="56" t="s">
        <v>1166</v>
      </c>
    </row>
    <row r="6501" spans="1:15" x14ac:dyDescent="0.3">
      <c r="A6501" s="9">
        <v>45919.625</v>
      </c>
      <c r="B6501" s="2" t="s">
        <v>27</v>
      </c>
      <c r="C6501" s="2" t="s">
        <v>28</v>
      </c>
      <c r="D6501" s="2" t="s">
        <v>1714</v>
      </c>
      <c r="E6501" s="12" t="s">
        <v>445</v>
      </c>
      <c r="G6501" s="2" t="s">
        <v>27</v>
      </c>
      <c r="H6501" s="2" t="s">
        <v>7</v>
      </c>
      <c r="I6501" s="2" t="s">
        <v>7</v>
      </c>
      <c r="J6501" s="17">
        <v>3514.76</v>
      </c>
      <c r="L6501" s="30">
        <f>IF(M6501="1000 szt.",((J6501/N6501)/1000),IF(M6501="gram",((J6501/N6501)*1000),J6501/N6501))</f>
        <v>0.87869000000000008</v>
      </c>
      <c r="M6501" s="6" t="s">
        <v>19</v>
      </c>
      <c r="N6501" s="11">
        <v>4000</v>
      </c>
      <c r="O6501" s="56" t="s">
        <v>1354</v>
      </c>
    </row>
    <row r="6502" spans="1:15" ht="20.399999999999999" x14ac:dyDescent="0.3">
      <c r="A6502" s="9">
        <v>46001.535416666666</v>
      </c>
      <c r="B6502" s="2" t="s">
        <v>9</v>
      </c>
      <c r="C6502" s="2" t="s">
        <v>4</v>
      </c>
      <c r="D6502" s="2" t="s">
        <v>1713</v>
      </c>
      <c r="E6502" s="12" t="s">
        <v>3896</v>
      </c>
      <c r="F6502" s="12" t="s">
        <v>1697</v>
      </c>
      <c r="G6502" s="2" t="s">
        <v>16</v>
      </c>
      <c r="H6502" s="2" t="s">
        <v>17</v>
      </c>
      <c r="I6502" s="2" t="s">
        <v>18</v>
      </c>
      <c r="K6502" s="3" t="s">
        <v>3808</v>
      </c>
      <c r="L6502" s="30">
        <f>IF(M6502="1000 szt.",((J6502/N6502)/1000),IF(M6502="gram",((J6502/N6502)*1000),J6502/N6502))</f>
        <v>0</v>
      </c>
      <c r="M6502" s="6" t="s">
        <v>19</v>
      </c>
      <c r="N6502" s="11">
        <v>1</v>
      </c>
      <c r="O6502" s="56" t="s">
        <v>1354</v>
      </c>
    </row>
    <row r="6503" spans="1:15" x14ac:dyDescent="0.3">
      <c r="A6503" s="9">
        <v>46001.253472222219</v>
      </c>
      <c r="B6503" s="2" t="s">
        <v>27</v>
      </c>
      <c r="C6503" s="2" t="s">
        <v>28</v>
      </c>
      <c r="D6503" s="2" t="s">
        <v>1710</v>
      </c>
      <c r="E6503" s="12" t="s">
        <v>1745</v>
      </c>
      <c r="G6503" s="2" t="s">
        <v>27</v>
      </c>
      <c r="H6503" s="2" t="s">
        <v>10</v>
      </c>
      <c r="I6503" s="2" t="s">
        <v>35</v>
      </c>
      <c r="J6503" s="17">
        <v>19994.400000000001</v>
      </c>
      <c r="L6503" s="30">
        <f>IF(M6503="1000 szt.",((J6503/N6503)/1000),IF(M6503="gram",((J6503/N6503)*1000),J6503/N6503))</f>
        <v>40000</v>
      </c>
      <c r="M6503" s="6" t="s">
        <v>31</v>
      </c>
      <c r="N6503" s="11">
        <v>0.49986000000000003</v>
      </c>
      <c r="O6503" s="56" t="s">
        <v>1354</v>
      </c>
    </row>
    <row r="6504" spans="1:15" x14ac:dyDescent="0.3">
      <c r="A6504" s="9">
        <v>46001.253472222219</v>
      </c>
      <c r="B6504" s="2" t="s">
        <v>27</v>
      </c>
      <c r="C6504" s="2" t="s">
        <v>28</v>
      </c>
      <c r="D6504" s="2" t="s">
        <v>1710</v>
      </c>
      <c r="E6504" s="12" t="s">
        <v>1745</v>
      </c>
      <c r="G6504" s="2" t="s">
        <v>27</v>
      </c>
      <c r="H6504" s="2" t="s">
        <v>10</v>
      </c>
      <c r="I6504" s="2" t="s">
        <v>11</v>
      </c>
      <c r="J6504" s="17">
        <v>9555.2000000000007</v>
      </c>
      <c r="K6504" s="3" t="s">
        <v>3809</v>
      </c>
      <c r="L6504" s="30">
        <f>IF(M6504="1000 szt.",((J6504/N6504)/1000),IF(M6504="gram",((J6504/N6504)*1000),J6504/N6504))</f>
        <v>80000</v>
      </c>
      <c r="M6504" s="6" t="s">
        <v>31</v>
      </c>
      <c r="N6504" s="11">
        <v>0.11944</v>
      </c>
      <c r="O6504" s="56" t="s">
        <v>1354</v>
      </c>
    </row>
    <row r="6505" spans="1:15" x14ac:dyDescent="0.3">
      <c r="A6505" s="9">
        <v>46001.729166666664</v>
      </c>
      <c r="B6505" s="2" t="s">
        <v>3</v>
      </c>
      <c r="C6505" s="2" t="s">
        <v>4</v>
      </c>
      <c r="D6505" s="2" t="s">
        <v>1716</v>
      </c>
      <c r="E6505" s="12" t="s">
        <v>851</v>
      </c>
      <c r="F6505" s="12" t="s">
        <v>1934</v>
      </c>
      <c r="G6505" s="2" t="s">
        <v>26</v>
      </c>
      <c r="H6505" s="2" t="s">
        <v>7</v>
      </c>
      <c r="I6505" s="2" t="s">
        <v>7</v>
      </c>
      <c r="J6505" s="17">
        <v>70.3</v>
      </c>
      <c r="L6505" s="30">
        <f>IF(M6505="1000 szt.",((J6505/N6505)/1000),IF(M6505="gram",((J6505/N6505)*1000),J6505/N6505))</f>
        <v>0.87874999999999992</v>
      </c>
      <c r="M6505" s="6" t="s">
        <v>19</v>
      </c>
      <c r="N6505" s="11">
        <v>80</v>
      </c>
      <c r="O6505" s="56" t="s">
        <v>1354</v>
      </c>
    </row>
    <row r="6506" spans="1:15" ht="20.399999999999999" x14ac:dyDescent="0.3">
      <c r="A6506" s="9">
        <v>46001.791666666664</v>
      </c>
      <c r="B6506" s="2" t="s">
        <v>3</v>
      </c>
      <c r="C6506" s="2" t="s">
        <v>32</v>
      </c>
      <c r="D6506" s="2" t="s">
        <v>1710</v>
      </c>
      <c r="E6506" s="12" t="s">
        <v>167</v>
      </c>
      <c r="G6506" s="2" t="s">
        <v>16</v>
      </c>
      <c r="H6506" s="2" t="s">
        <v>17</v>
      </c>
      <c r="I6506" s="2" t="s">
        <v>18</v>
      </c>
      <c r="J6506" s="17">
        <v>1.5</v>
      </c>
      <c r="K6506" s="3" t="s">
        <v>3810</v>
      </c>
      <c r="L6506" s="30">
        <f>IF(M6506="1000 szt.",((J6506/N6506)/1000),IF(M6506="gram",((J6506/N6506)*1000),J6506/N6506))</f>
        <v>0.5</v>
      </c>
      <c r="M6506" s="6" t="s">
        <v>19</v>
      </c>
      <c r="N6506" s="11">
        <v>3</v>
      </c>
      <c r="O6506" s="56" t="s">
        <v>1354</v>
      </c>
    </row>
    <row r="6507" spans="1:15" x14ac:dyDescent="0.3">
      <c r="A6507" s="9">
        <v>46002.513888888891</v>
      </c>
      <c r="B6507" s="2" t="s">
        <v>9</v>
      </c>
      <c r="C6507" s="2" t="s">
        <v>4</v>
      </c>
      <c r="D6507" s="2" t="s">
        <v>1713</v>
      </c>
      <c r="E6507" s="12" t="s">
        <v>3896</v>
      </c>
      <c r="F6507" s="12" t="s">
        <v>1697</v>
      </c>
      <c r="G6507" s="2" t="s">
        <v>16</v>
      </c>
      <c r="H6507" s="2" t="s">
        <v>17</v>
      </c>
      <c r="I6507" s="2" t="s">
        <v>18</v>
      </c>
      <c r="K6507" s="3" t="s">
        <v>3811</v>
      </c>
      <c r="L6507" s="30">
        <f>IF(M6507="1000 szt.",((J6507/N6507)/1000),IF(M6507="gram",((J6507/N6507)*1000),J6507/N6507))</f>
        <v>0</v>
      </c>
      <c r="M6507" s="6" t="s">
        <v>19</v>
      </c>
      <c r="N6507" s="11">
        <v>22</v>
      </c>
      <c r="O6507" s="56" t="s">
        <v>1354</v>
      </c>
    </row>
    <row r="6508" spans="1:15" x14ac:dyDescent="0.3">
      <c r="A6508" s="9">
        <v>46002.5625</v>
      </c>
      <c r="B6508" s="2" t="s">
        <v>3</v>
      </c>
      <c r="C6508" s="2" t="s">
        <v>4</v>
      </c>
      <c r="D6508" s="2" t="s">
        <v>1709</v>
      </c>
      <c r="E6508" s="12" t="s">
        <v>103</v>
      </c>
      <c r="F6508" s="12" t="s">
        <v>1897</v>
      </c>
      <c r="G6508" s="2" t="s">
        <v>23</v>
      </c>
      <c r="H6508" s="2" t="s">
        <v>11</v>
      </c>
      <c r="I6508" s="2" t="s">
        <v>11</v>
      </c>
      <c r="J6508" s="17">
        <v>86</v>
      </c>
      <c r="K6508" s="3" t="s">
        <v>3812</v>
      </c>
      <c r="L6508" s="30">
        <f>IF(M6508="1000 szt.",((J6508/N6508)/1000),IF(M6508="gram",((J6508/N6508)*1000),J6508/N6508))</f>
        <v>20</v>
      </c>
      <c r="M6508" s="6" t="s">
        <v>31</v>
      </c>
      <c r="N6508" s="11">
        <v>4.3</v>
      </c>
      <c r="O6508" s="56" t="s">
        <v>1163</v>
      </c>
    </row>
    <row r="6509" spans="1:15" ht="20.399999999999999" x14ac:dyDescent="0.3">
      <c r="A6509" s="9">
        <v>46002.5625</v>
      </c>
      <c r="B6509" s="2" t="s">
        <v>3</v>
      </c>
      <c r="C6509" s="2" t="s">
        <v>4</v>
      </c>
      <c r="D6509" s="2" t="s">
        <v>1709</v>
      </c>
      <c r="E6509" s="12" t="s">
        <v>103</v>
      </c>
      <c r="F6509" s="12" t="s">
        <v>1897</v>
      </c>
      <c r="G6509" s="2" t="s">
        <v>23</v>
      </c>
      <c r="H6509" s="2" t="s">
        <v>29</v>
      </c>
      <c r="I6509" s="2" t="s">
        <v>234</v>
      </c>
      <c r="J6509" s="17">
        <v>399.91</v>
      </c>
      <c r="K6509" s="3" t="s">
        <v>3813</v>
      </c>
      <c r="L6509" s="30">
        <f>IF(M6509="1000 szt.",((J6509/N6509)/1000),IF(M6509="gram",((J6509/N6509)*1000),J6509/N6509))</f>
        <v>3702.8703703703704</v>
      </c>
      <c r="M6509" s="6" t="s">
        <v>31</v>
      </c>
      <c r="N6509" s="11">
        <v>0.108</v>
      </c>
      <c r="O6509" s="56" t="s">
        <v>1163</v>
      </c>
    </row>
    <row r="6510" spans="1:15" x14ac:dyDescent="0.3">
      <c r="A6510" s="9">
        <v>46002.75</v>
      </c>
      <c r="B6510" s="2" t="s">
        <v>3</v>
      </c>
      <c r="C6510" s="2" t="s">
        <v>4</v>
      </c>
      <c r="D6510" s="2" t="s">
        <v>1708</v>
      </c>
      <c r="E6510" s="12" t="s">
        <v>25</v>
      </c>
      <c r="F6510" s="12" t="s">
        <v>1896</v>
      </c>
      <c r="G6510" s="2" t="s">
        <v>26</v>
      </c>
      <c r="H6510" s="2" t="s">
        <v>7</v>
      </c>
      <c r="I6510" s="2" t="s">
        <v>7</v>
      </c>
      <c r="J6510" s="17">
        <v>1230.17</v>
      </c>
      <c r="L6510" s="30">
        <f>IF(M6510="1000 szt.",((J6510/N6510)/1000),IF(M6510="gram",((J6510/N6510)*1000),J6510/N6510))</f>
        <v>0.87869285714285716</v>
      </c>
      <c r="M6510" s="6" t="s">
        <v>19</v>
      </c>
      <c r="N6510" s="11">
        <v>1400</v>
      </c>
      <c r="O6510" s="56" t="s">
        <v>1354</v>
      </c>
    </row>
    <row r="6511" spans="1:15" x14ac:dyDescent="0.3">
      <c r="A6511" s="9">
        <v>46002.828472222223</v>
      </c>
      <c r="B6511" s="2" t="s">
        <v>9</v>
      </c>
      <c r="C6511" s="2" t="s">
        <v>4</v>
      </c>
      <c r="D6511" s="2" t="s">
        <v>1709</v>
      </c>
      <c r="E6511" s="12" t="s">
        <v>103</v>
      </c>
      <c r="F6511" s="12" t="s">
        <v>1897</v>
      </c>
      <c r="G6511" s="2" t="s">
        <v>23</v>
      </c>
      <c r="H6511" s="2" t="s">
        <v>64</v>
      </c>
      <c r="I6511" s="2" t="s">
        <v>1940</v>
      </c>
      <c r="J6511" s="17">
        <v>100</v>
      </c>
      <c r="K6511" s="3" t="s">
        <v>855</v>
      </c>
      <c r="L6511" s="30">
        <f>IF(M6511="1000 szt.",((J6511/N6511)/1000),IF(M6511="gram",((J6511/N6511)*1000),J6511/N6511))</f>
        <v>100</v>
      </c>
      <c r="M6511" s="6" t="s">
        <v>19</v>
      </c>
      <c r="N6511" s="11">
        <v>1</v>
      </c>
      <c r="O6511" s="56" t="s">
        <v>1354</v>
      </c>
    </row>
    <row r="6512" spans="1:15" ht="20.399999999999999" x14ac:dyDescent="0.3">
      <c r="A6512" s="9">
        <v>46002.943055555559</v>
      </c>
      <c r="B6512" s="2" t="s">
        <v>27</v>
      </c>
      <c r="C6512" s="2" t="s">
        <v>28</v>
      </c>
      <c r="D6512" s="2" t="s">
        <v>1712</v>
      </c>
      <c r="E6512" s="12" t="s">
        <v>133</v>
      </c>
      <c r="G6512" s="2" t="s">
        <v>27</v>
      </c>
      <c r="H6512" s="2" t="s">
        <v>10</v>
      </c>
      <c r="I6512" s="2" t="s">
        <v>35</v>
      </c>
      <c r="J6512" s="17">
        <v>3116.04</v>
      </c>
      <c r="K6512" s="3" t="s">
        <v>3814</v>
      </c>
      <c r="L6512" s="30">
        <f>IF(M6512="1000 szt.",((J6512/N6512)/1000),IF(M6512="gram",((J6512/N6512)*1000),J6512/N6512))</f>
        <v>40000</v>
      </c>
      <c r="M6512" s="6" t="s">
        <v>31</v>
      </c>
      <c r="N6512" s="11">
        <v>7.7900999999999998E-2</v>
      </c>
      <c r="O6512" s="56" t="s">
        <v>1354</v>
      </c>
    </row>
    <row r="6513" spans="1:15" x14ac:dyDescent="0.3">
      <c r="A6513" s="9">
        <v>46002.943055555559</v>
      </c>
      <c r="B6513" s="2" t="s">
        <v>27</v>
      </c>
      <c r="C6513" s="2" t="s">
        <v>28</v>
      </c>
      <c r="D6513" s="2" t="s">
        <v>1712</v>
      </c>
      <c r="E6513" s="12" t="s">
        <v>133</v>
      </c>
      <c r="G6513" s="2" t="s">
        <v>27</v>
      </c>
      <c r="H6513" s="2" t="s">
        <v>10</v>
      </c>
      <c r="I6513" s="2" t="s">
        <v>11</v>
      </c>
      <c r="J6513" s="17">
        <v>4252.5</v>
      </c>
      <c r="K6513" s="3" t="s">
        <v>652</v>
      </c>
      <c r="L6513" s="30">
        <f>IF(M6513="1000 szt.",((J6513/N6513)/1000),IF(M6513="gram",((J6513/N6513)*1000),J6513/N6513))</f>
        <v>60000.000000000007</v>
      </c>
      <c r="M6513" s="6" t="s">
        <v>31</v>
      </c>
      <c r="N6513" s="11">
        <v>7.0874999999999994E-2</v>
      </c>
      <c r="O6513" s="56" t="s">
        <v>1354</v>
      </c>
    </row>
    <row r="6514" spans="1:15" x14ac:dyDescent="0.3">
      <c r="A6514" s="9">
        <v>46002.943055555559</v>
      </c>
      <c r="B6514" s="2" t="s">
        <v>27</v>
      </c>
      <c r="C6514" s="2" t="s">
        <v>28</v>
      </c>
      <c r="D6514" s="2" t="s">
        <v>1712</v>
      </c>
      <c r="E6514" s="12" t="s">
        <v>133</v>
      </c>
      <c r="G6514" s="2" t="s">
        <v>27</v>
      </c>
      <c r="H6514" s="2" t="s">
        <v>10</v>
      </c>
      <c r="I6514" s="2" t="s">
        <v>219</v>
      </c>
      <c r="J6514" s="17">
        <v>1242.8800000000001</v>
      </c>
      <c r="L6514" s="30">
        <f>IF(M6514="1000 szt.",((J6514/N6514)/1000),IF(M6514="gram",((J6514/N6514)*1000),J6514/N6514))</f>
        <v>40000.000000000007</v>
      </c>
      <c r="M6514" s="6" t="s">
        <v>31</v>
      </c>
      <c r="N6514" s="11">
        <v>3.1071999999999999E-2</v>
      </c>
      <c r="O6514" s="56" t="s">
        <v>1354</v>
      </c>
    </row>
    <row r="6515" spans="1:15" x14ac:dyDescent="0.3">
      <c r="A6515" s="9">
        <v>46003.208333333336</v>
      </c>
      <c r="B6515" s="2" t="s">
        <v>3</v>
      </c>
      <c r="C6515" s="2" t="s">
        <v>4</v>
      </c>
      <c r="D6515" s="2" t="s">
        <v>1708</v>
      </c>
      <c r="E6515" s="12" t="s">
        <v>25</v>
      </c>
      <c r="F6515" s="12" t="s">
        <v>1896</v>
      </c>
      <c r="G6515" s="2" t="s">
        <v>26</v>
      </c>
      <c r="H6515" s="2" t="s">
        <v>7</v>
      </c>
      <c r="I6515" s="2" t="s">
        <v>7</v>
      </c>
      <c r="J6515" s="17">
        <v>7029.52</v>
      </c>
      <c r="L6515" s="30">
        <f>IF(M6515="1000 szt.",((J6515/N6515)/1000),IF(M6515="gram",((J6515/N6515)*1000),J6515/N6515))</f>
        <v>0.87869000000000008</v>
      </c>
      <c r="M6515" s="6" t="s">
        <v>19</v>
      </c>
      <c r="N6515" s="11">
        <v>8000</v>
      </c>
      <c r="O6515" s="56" t="s">
        <v>1354</v>
      </c>
    </row>
    <row r="6516" spans="1:15" x14ac:dyDescent="0.3">
      <c r="A6516" s="9">
        <v>46003.333333333336</v>
      </c>
      <c r="B6516" s="2" t="s">
        <v>3</v>
      </c>
      <c r="C6516" s="2" t="s">
        <v>4</v>
      </c>
      <c r="D6516" s="2" t="s">
        <v>1709</v>
      </c>
      <c r="E6516" s="12" t="s">
        <v>60</v>
      </c>
      <c r="F6516" s="12" t="s">
        <v>1904</v>
      </c>
      <c r="G6516" s="2" t="s">
        <v>23</v>
      </c>
      <c r="H6516" s="2" t="s">
        <v>29</v>
      </c>
      <c r="I6516" s="2" t="s">
        <v>234</v>
      </c>
      <c r="J6516" s="17">
        <v>43.2</v>
      </c>
      <c r="K6516" s="3" t="s">
        <v>3815</v>
      </c>
      <c r="L6516" s="30">
        <f>IF(M6516="1000 szt.",((J6516/N6516)/1000),IF(M6516="gram",((J6516/N6516)*1000),J6516/N6516))</f>
        <v>4000</v>
      </c>
      <c r="M6516" s="6" t="s">
        <v>31</v>
      </c>
      <c r="N6516" s="11">
        <v>1.0800000000000001E-2</v>
      </c>
      <c r="O6516" s="56" t="s">
        <v>1354</v>
      </c>
    </row>
    <row r="6517" spans="1:15" x14ac:dyDescent="0.3">
      <c r="A6517" s="9">
        <v>46003.347222222219</v>
      </c>
      <c r="B6517" s="2" t="s">
        <v>3</v>
      </c>
      <c r="C6517" s="2" t="s">
        <v>4</v>
      </c>
      <c r="D6517" s="2" t="s">
        <v>1714</v>
      </c>
      <c r="E6517" s="12" t="s">
        <v>1937</v>
      </c>
      <c r="F6517" s="12" t="s">
        <v>1938</v>
      </c>
      <c r="G6517" s="2" t="s">
        <v>34</v>
      </c>
      <c r="H6517" s="2" t="s">
        <v>37</v>
      </c>
      <c r="I6517" s="2" t="s">
        <v>38</v>
      </c>
      <c r="J6517" s="17">
        <v>200000</v>
      </c>
      <c r="K6517" s="3" t="s">
        <v>3816</v>
      </c>
      <c r="L6517" s="30">
        <f>IF(M6517="1000 szt.",((J6517/N6517)/1000),IF(M6517="gram",((J6517/N6517)*1000),J6517/N6517))</f>
        <v>200000</v>
      </c>
      <c r="M6517" s="6" t="s">
        <v>19</v>
      </c>
      <c r="N6517" s="11">
        <v>1</v>
      </c>
      <c r="O6517" s="56" t="s">
        <v>1354</v>
      </c>
    </row>
    <row r="6518" spans="1:15" x14ac:dyDescent="0.3">
      <c r="A6518" s="9">
        <v>46003.347222222219</v>
      </c>
      <c r="B6518" s="2" t="s">
        <v>3</v>
      </c>
      <c r="C6518" s="2" t="s">
        <v>4</v>
      </c>
      <c r="D6518" s="2" t="s">
        <v>1714</v>
      </c>
      <c r="E6518" s="12" t="s">
        <v>1937</v>
      </c>
      <c r="F6518" s="12" t="s">
        <v>1938</v>
      </c>
      <c r="G6518" s="2" t="s">
        <v>34</v>
      </c>
      <c r="H6518" s="2" t="s">
        <v>10</v>
      </c>
      <c r="I6518" s="2" t="s">
        <v>219</v>
      </c>
      <c r="J6518" s="17">
        <v>26.8</v>
      </c>
      <c r="L6518" s="30">
        <f>IF(M6518="1000 szt.",((J6518/N6518)/1000),IF(M6518="gram",((J6518/N6518)*1000),J6518/N6518))</f>
        <v>40000</v>
      </c>
      <c r="M6518" s="6" t="s">
        <v>31</v>
      </c>
      <c r="N6518" s="11">
        <v>6.7000000000000002E-4</v>
      </c>
      <c r="O6518" s="56" t="s">
        <v>1354</v>
      </c>
    </row>
    <row r="6519" spans="1:15" x14ac:dyDescent="0.3">
      <c r="A6519" s="9">
        <v>46003.3125</v>
      </c>
      <c r="B6519" s="2" t="s">
        <v>27</v>
      </c>
      <c r="C6519" s="2" t="s">
        <v>32</v>
      </c>
      <c r="D6519" s="2" t="s">
        <v>1711</v>
      </c>
      <c r="E6519" s="12" t="s">
        <v>13</v>
      </c>
      <c r="G6519" s="2" t="s">
        <v>6</v>
      </c>
      <c r="H6519" s="2" t="s">
        <v>7</v>
      </c>
      <c r="I6519" s="2" t="s">
        <v>7</v>
      </c>
      <c r="J6519" s="17">
        <v>12038.05</v>
      </c>
      <c r="L6519" s="30">
        <f>IF(M6519="1000 szt.",((J6519/N6519)/1000),IF(M6519="gram",((J6519/N6519)*1000),J6519/N6519))</f>
        <v>0.87868978102189776</v>
      </c>
      <c r="M6519" s="6" t="s">
        <v>19</v>
      </c>
      <c r="N6519" s="11">
        <v>13700</v>
      </c>
      <c r="O6519" s="56" t="s">
        <v>1354</v>
      </c>
    </row>
    <row r="6520" spans="1:15" x14ac:dyDescent="0.3">
      <c r="A6520" s="9">
        <v>46003.5</v>
      </c>
      <c r="B6520" s="2" t="s">
        <v>9</v>
      </c>
      <c r="C6520" s="2" t="s">
        <v>32</v>
      </c>
      <c r="D6520" s="2" t="s">
        <v>1710</v>
      </c>
      <c r="E6520" s="12" t="s">
        <v>167</v>
      </c>
      <c r="G6520" s="2" t="s">
        <v>16</v>
      </c>
      <c r="H6520" s="2" t="s">
        <v>10</v>
      </c>
      <c r="I6520" s="2" t="s">
        <v>35</v>
      </c>
      <c r="J6520" s="17">
        <v>26.7</v>
      </c>
      <c r="K6520" s="3" t="s">
        <v>118</v>
      </c>
      <c r="L6520" s="30">
        <f>IF(M6520="1000 szt.",((J6520/N6520)/1000),IF(M6520="gram",((J6520/N6520)*1000),J6520/N6520))</f>
        <v>49999.999999999993</v>
      </c>
      <c r="M6520" s="6" t="s">
        <v>31</v>
      </c>
      <c r="N6520" s="11">
        <v>5.3400000000000008E-4</v>
      </c>
      <c r="O6520" s="56" t="s">
        <v>1354</v>
      </c>
    </row>
    <row r="6521" spans="1:15" x14ac:dyDescent="0.3">
      <c r="A6521" s="9">
        <v>46003.736111111109</v>
      </c>
      <c r="B6521" s="2" t="s">
        <v>27</v>
      </c>
      <c r="C6521" s="2" t="s">
        <v>32</v>
      </c>
      <c r="D6521" s="2" t="s">
        <v>1714</v>
      </c>
      <c r="E6521" s="12" t="s">
        <v>165</v>
      </c>
      <c r="G6521" s="2" t="s">
        <v>82</v>
      </c>
      <c r="H6521" s="2" t="s">
        <v>10</v>
      </c>
      <c r="I6521" s="2" t="s">
        <v>35</v>
      </c>
      <c r="J6521" s="17">
        <v>827070.3</v>
      </c>
      <c r="K6521" s="3" t="s">
        <v>3817</v>
      </c>
      <c r="L6521" s="30">
        <f>IF(M6521="1000 szt.",((J6521/N6521)/1000),IF(M6521="gram",((J6521/N6521)*1000),J6521/N6521))</f>
        <v>45000.000000000007</v>
      </c>
      <c r="M6521" s="6" t="s">
        <v>31</v>
      </c>
      <c r="N6521" s="11">
        <v>18.379339999999999</v>
      </c>
      <c r="O6521" s="56" t="s">
        <v>1354</v>
      </c>
    </row>
    <row r="6522" spans="1:15" x14ac:dyDescent="0.3">
      <c r="A6522" s="9">
        <v>46003.736111111109</v>
      </c>
      <c r="B6522" s="2" t="s">
        <v>27</v>
      </c>
      <c r="C6522" s="2" t="s">
        <v>32</v>
      </c>
      <c r="D6522" s="2" t="s">
        <v>1714</v>
      </c>
      <c r="E6522" s="12" t="s">
        <v>165</v>
      </c>
      <c r="G6522" s="2" t="s">
        <v>82</v>
      </c>
      <c r="H6522" s="2" t="s">
        <v>37</v>
      </c>
      <c r="I6522" s="2" t="s">
        <v>38</v>
      </c>
      <c r="J6522" s="17">
        <v>20000</v>
      </c>
      <c r="L6522" s="30">
        <f>IF(M6522="1000 szt.",((J6522/N6522)/1000),IF(M6522="gram",((J6522/N6522)*1000),J6522/N6522))</f>
        <v>20000</v>
      </c>
      <c r="M6522" s="6" t="s">
        <v>19</v>
      </c>
      <c r="N6522" s="11">
        <v>1</v>
      </c>
      <c r="O6522" s="56" t="s">
        <v>1354</v>
      </c>
    </row>
    <row r="6523" spans="1:15" x14ac:dyDescent="0.3">
      <c r="A6523" s="9">
        <v>46003.736111111109</v>
      </c>
      <c r="B6523" s="2" t="s">
        <v>27</v>
      </c>
      <c r="C6523" s="2" t="s">
        <v>32</v>
      </c>
      <c r="D6523" s="2" t="s">
        <v>1714</v>
      </c>
      <c r="E6523" s="12" t="s">
        <v>165</v>
      </c>
      <c r="G6523" s="2" t="s">
        <v>82</v>
      </c>
      <c r="H6523" s="2" t="s">
        <v>78</v>
      </c>
      <c r="I6523" s="2" t="s">
        <v>79</v>
      </c>
      <c r="J6523" s="17">
        <v>600</v>
      </c>
      <c r="L6523" s="30">
        <f>IF(M6523="1000 szt.",((J6523/N6523)/1000),IF(M6523="gram",((J6523/N6523)*1000),J6523/N6523))</f>
        <v>1</v>
      </c>
      <c r="M6523" s="6" t="s">
        <v>19</v>
      </c>
      <c r="N6523" s="11">
        <v>600</v>
      </c>
      <c r="O6523" s="56" t="s">
        <v>1354</v>
      </c>
    </row>
    <row r="6524" spans="1:15" x14ac:dyDescent="0.3">
      <c r="A6524" s="9">
        <v>46004.003472222219</v>
      </c>
      <c r="B6524" s="2" t="s">
        <v>27</v>
      </c>
      <c r="C6524" s="2" t="s">
        <v>28</v>
      </c>
      <c r="D6524" s="2" t="s">
        <v>1710</v>
      </c>
      <c r="E6524" s="12" t="s">
        <v>167</v>
      </c>
      <c r="G6524" s="2" t="s">
        <v>27</v>
      </c>
      <c r="H6524" s="2" t="s">
        <v>10</v>
      </c>
      <c r="I6524" s="2" t="s">
        <v>11</v>
      </c>
      <c r="J6524" s="17">
        <v>57.38</v>
      </c>
      <c r="K6524" s="3" t="s">
        <v>366</v>
      </c>
      <c r="L6524" s="30">
        <f>IF(M6524="1000 szt.",((J6524/N6524)/1000),IF(M6524="gram",((J6524/N6524)*1000),J6524/N6524))</f>
        <v>45003.921568627455</v>
      </c>
      <c r="M6524" s="6" t="s">
        <v>31</v>
      </c>
      <c r="N6524" s="11">
        <v>1.2749999999999999E-3</v>
      </c>
      <c r="O6524" s="56" t="s">
        <v>1354</v>
      </c>
    </row>
    <row r="6525" spans="1:15" x14ac:dyDescent="0.3">
      <c r="A6525" s="9">
        <v>46004.003472222219</v>
      </c>
      <c r="B6525" s="2" t="s">
        <v>27</v>
      </c>
      <c r="C6525" s="2" t="s">
        <v>28</v>
      </c>
      <c r="D6525" s="2" t="s">
        <v>1710</v>
      </c>
      <c r="E6525" s="12" t="s">
        <v>167</v>
      </c>
      <c r="G6525" s="2" t="s">
        <v>27</v>
      </c>
      <c r="H6525" s="2" t="s">
        <v>10</v>
      </c>
      <c r="I6525" s="2" t="s">
        <v>35</v>
      </c>
      <c r="J6525" s="17">
        <v>370.3</v>
      </c>
      <c r="K6525" s="3" t="s">
        <v>118</v>
      </c>
      <c r="L6525" s="30">
        <f>IF(M6525="1000 szt.",((J6525/N6525)/1000),IF(M6525="gram",((J6525/N6525)*1000),J6525/N6525))</f>
        <v>50000.000000000007</v>
      </c>
      <c r="M6525" s="6" t="s">
        <v>31</v>
      </c>
      <c r="N6525" s="11">
        <v>7.4059999999999994E-3</v>
      </c>
      <c r="O6525" s="56" t="s">
        <v>1354</v>
      </c>
    </row>
    <row r="6526" spans="1:15" x14ac:dyDescent="0.3">
      <c r="A6526" s="9">
        <v>46003.895833333336</v>
      </c>
      <c r="B6526" s="2" t="s">
        <v>3</v>
      </c>
      <c r="C6526" s="2" t="s">
        <v>4</v>
      </c>
      <c r="D6526" s="2" t="s">
        <v>1708</v>
      </c>
      <c r="E6526" s="12" t="s">
        <v>22</v>
      </c>
      <c r="F6526" s="12" t="s">
        <v>1899</v>
      </c>
      <c r="G6526" s="2" t="s">
        <v>23</v>
      </c>
      <c r="H6526" s="2" t="s">
        <v>10</v>
      </c>
      <c r="I6526" s="2" t="s">
        <v>11</v>
      </c>
      <c r="K6526" s="3" t="s">
        <v>3818</v>
      </c>
      <c r="L6526" s="30">
        <f>IF(M6526="1000 szt.",((J6526/N6526)/1000),IF(M6526="gram",((J6526/N6526)*1000),J6526/N6526))</f>
        <v>0</v>
      </c>
      <c r="M6526" s="6" t="s">
        <v>31</v>
      </c>
      <c r="N6526" s="11">
        <v>0.10377</v>
      </c>
      <c r="O6526" s="56" t="s">
        <v>1354</v>
      </c>
    </row>
    <row r="6527" spans="1:15" x14ac:dyDescent="0.3">
      <c r="A6527" s="9">
        <v>46003.895833333336</v>
      </c>
      <c r="B6527" s="2" t="s">
        <v>3</v>
      </c>
      <c r="C6527" s="2" t="s">
        <v>4</v>
      </c>
      <c r="D6527" s="2" t="s">
        <v>1708</v>
      </c>
      <c r="E6527" s="12" t="s">
        <v>22</v>
      </c>
      <c r="F6527" s="12" t="s">
        <v>1899</v>
      </c>
      <c r="G6527" s="2" t="s">
        <v>23</v>
      </c>
      <c r="H6527" s="2" t="s">
        <v>10</v>
      </c>
      <c r="I6527" s="2" t="s">
        <v>35</v>
      </c>
      <c r="J6527" s="17">
        <v>13.5</v>
      </c>
      <c r="K6527" s="3" t="s">
        <v>3819</v>
      </c>
      <c r="L6527" s="30">
        <f>IF(M6527="1000 szt.",((J6527/N6527)/1000),IF(M6527="gram",((J6527/N6527)*1000),J6527/N6527))</f>
        <v>45000.000000000007</v>
      </c>
      <c r="M6527" s="6" t="s">
        <v>31</v>
      </c>
      <c r="N6527" s="11">
        <v>2.9999999999999997E-4</v>
      </c>
      <c r="O6527" s="56" t="s">
        <v>1354</v>
      </c>
    </row>
    <row r="6528" spans="1:15" x14ac:dyDescent="0.3">
      <c r="A6528" s="9">
        <v>46004.258333333331</v>
      </c>
      <c r="B6528" s="2" t="s">
        <v>3</v>
      </c>
      <c r="C6528" s="2" t="s">
        <v>4</v>
      </c>
      <c r="D6528" s="2" t="s">
        <v>1708</v>
      </c>
      <c r="E6528" s="12" t="s">
        <v>25</v>
      </c>
      <c r="F6528" s="12" t="s">
        <v>1901</v>
      </c>
      <c r="G6528" s="2" t="s">
        <v>26</v>
      </c>
      <c r="H6528" s="2" t="s">
        <v>11</v>
      </c>
      <c r="I6528" s="2" t="s">
        <v>11</v>
      </c>
      <c r="J6528" s="17">
        <v>30</v>
      </c>
      <c r="K6528" s="3" t="s">
        <v>521</v>
      </c>
      <c r="L6528" s="30">
        <f>IF(M6528="1000 szt.",((J6528/N6528)/1000),IF(M6528="gram",((J6528/N6528)*1000),J6528/N6528))</f>
        <v>10</v>
      </c>
      <c r="M6528" s="6" t="s">
        <v>31</v>
      </c>
      <c r="N6528" s="11">
        <v>3</v>
      </c>
      <c r="O6528" s="56" t="s">
        <v>1164</v>
      </c>
    </row>
    <row r="6529" spans="1:15" x14ac:dyDescent="0.3">
      <c r="A6529" s="9">
        <v>46004.461805555555</v>
      </c>
      <c r="B6529" s="2" t="s">
        <v>9</v>
      </c>
      <c r="C6529" s="2" t="s">
        <v>4</v>
      </c>
      <c r="D6529" s="2" t="s">
        <v>1710</v>
      </c>
      <c r="E6529" s="12" t="s">
        <v>167</v>
      </c>
      <c r="F6529" s="12" t="s">
        <v>1694</v>
      </c>
      <c r="G6529" s="2" t="s">
        <v>16</v>
      </c>
      <c r="H6529" s="2" t="s">
        <v>64</v>
      </c>
      <c r="I6529" s="2" t="s">
        <v>1940</v>
      </c>
      <c r="J6529" s="17">
        <v>120</v>
      </c>
      <c r="K6529" s="3" t="s">
        <v>1274</v>
      </c>
      <c r="L6529" s="30">
        <f>IF(M6529="1000 szt.",((J6529/N6529)/1000),IF(M6529="gram",((J6529/N6529)*1000),J6529/N6529))</f>
        <v>120</v>
      </c>
      <c r="M6529" s="6" t="s">
        <v>19</v>
      </c>
      <c r="N6529" s="11">
        <v>1</v>
      </c>
      <c r="O6529" s="56" t="s">
        <v>1354</v>
      </c>
    </row>
    <row r="6530" spans="1:15" x14ac:dyDescent="0.3">
      <c r="A6530" s="9">
        <v>46005.020833333336</v>
      </c>
      <c r="B6530" s="2" t="s">
        <v>3</v>
      </c>
      <c r="C6530" s="2" t="s">
        <v>4</v>
      </c>
      <c r="D6530" s="2" t="s">
        <v>1709</v>
      </c>
      <c r="E6530" s="12" t="s">
        <v>103</v>
      </c>
      <c r="F6530" s="12" t="s">
        <v>1897</v>
      </c>
      <c r="G6530" s="2" t="s">
        <v>23</v>
      </c>
      <c r="H6530" s="2" t="s">
        <v>17</v>
      </c>
      <c r="I6530" s="2" t="s">
        <v>18</v>
      </c>
      <c r="J6530" s="17">
        <v>5</v>
      </c>
      <c r="K6530" s="3" t="s">
        <v>3820</v>
      </c>
      <c r="L6530" s="30">
        <f>IF(M6530="1000 szt.",((J6530/N6530)/1000),IF(M6530="gram",((J6530/N6530)*1000),J6530/N6530))</f>
        <v>2.5</v>
      </c>
      <c r="M6530" s="6" t="s">
        <v>19</v>
      </c>
      <c r="N6530" s="11">
        <v>2</v>
      </c>
      <c r="O6530" s="56" t="s">
        <v>1354</v>
      </c>
    </row>
    <row r="6531" spans="1:15" x14ac:dyDescent="0.3">
      <c r="A6531" s="9">
        <v>46005.263888888891</v>
      </c>
      <c r="B6531" s="2" t="s">
        <v>27</v>
      </c>
      <c r="C6531" s="37" t="s">
        <v>32</v>
      </c>
      <c r="D6531" s="2" t="s">
        <v>1715</v>
      </c>
      <c r="E6531" s="12" t="s">
        <v>113</v>
      </c>
      <c r="F6531" s="12" t="s">
        <v>1698</v>
      </c>
      <c r="G6531" s="37" t="s">
        <v>16</v>
      </c>
      <c r="H6531" s="2" t="s">
        <v>17</v>
      </c>
      <c r="I6531" s="2" t="s">
        <v>18</v>
      </c>
      <c r="J6531" s="17">
        <v>9</v>
      </c>
      <c r="L6531" s="30">
        <f>IF(M6531="1000 szt.",((J6531/N6531)/1000),IF(M6531="gram",((J6531/N6531)*1000),J6531/N6531))</f>
        <v>3</v>
      </c>
      <c r="M6531" s="6" t="s">
        <v>19</v>
      </c>
      <c r="N6531" s="11">
        <v>3</v>
      </c>
      <c r="O6531" s="56" t="s">
        <v>1354</v>
      </c>
    </row>
    <row r="6532" spans="1:15" ht="30.6" x14ac:dyDescent="0.3">
      <c r="A6532" s="9">
        <v>46005.295138888891</v>
      </c>
      <c r="B6532" s="2" t="s">
        <v>9</v>
      </c>
      <c r="C6532" s="2" t="s">
        <v>4</v>
      </c>
      <c r="D6532" s="2" t="s">
        <v>1709</v>
      </c>
      <c r="E6532" s="12" t="s">
        <v>103</v>
      </c>
      <c r="F6532" s="12" t="s">
        <v>1897</v>
      </c>
      <c r="G6532" s="2" t="s">
        <v>23</v>
      </c>
      <c r="H6532" s="2" t="s">
        <v>37</v>
      </c>
      <c r="I6532" s="2" t="s">
        <v>38</v>
      </c>
      <c r="J6532" s="17">
        <v>80000</v>
      </c>
      <c r="K6532" s="3" t="s">
        <v>3821</v>
      </c>
      <c r="L6532" s="30">
        <f>IF(M6532="1000 szt.",((J6532/N6532)/1000),IF(M6532="gram",((J6532/N6532)*1000),J6532/N6532))</f>
        <v>80000</v>
      </c>
      <c r="M6532" s="6" t="s">
        <v>19</v>
      </c>
      <c r="N6532" s="11">
        <v>1</v>
      </c>
      <c r="O6532" s="56" t="s">
        <v>1354</v>
      </c>
    </row>
    <row r="6533" spans="1:15" x14ac:dyDescent="0.3">
      <c r="A6533" s="9">
        <v>46005.541666666664</v>
      </c>
      <c r="B6533" s="2" t="s">
        <v>9</v>
      </c>
      <c r="C6533" s="2" t="s">
        <v>4</v>
      </c>
      <c r="D6533" s="2" t="s">
        <v>1709</v>
      </c>
      <c r="E6533" s="12" t="s">
        <v>52</v>
      </c>
      <c r="F6533" s="12" t="s">
        <v>1695</v>
      </c>
      <c r="G6533" s="2" t="s">
        <v>16</v>
      </c>
      <c r="H6533" s="2" t="s">
        <v>17</v>
      </c>
      <c r="I6533" s="2" t="s">
        <v>18</v>
      </c>
      <c r="J6533" s="17">
        <v>1.5</v>
      </c>
      <c r="K6533" s="3" t="s">
        <v>3822</v>
      </c>
      <c r="L6533" s="30">
        <f>IF(M6533="1000 szt.",((J6533/N6533)/1000),IF(M6533="gram",((J6533/N6533)*1000),J6533/N6533))</f>
        <v>1.5</v>
      </c>
      <c r="M6533" s="6" t="s">
        <v>19</v>
      </c>
      <c r="N6533" s="11">
        <v>1</v>
      </c>
      <c r="O6533" s="56" t="s">
        <v>1354</v>
      </c>
    </row>
    <row r="6534" spans="1:15" x14ac:dyDescent="0.3">
      <c r="A6534" s="9">
        <v>46005.666666666664</v>
      </c>
      <c r="B6534" s="2" t="s">
        <v>9</v>
      </c>
      <c r="C6534" s="2" t="s">
        <v>4</v>
      </c>
      <c r="D6534" s="2" t="s">
        <v>1708</v>
      </c>
      <c r="E6534" s="12" t="s">
        <v>66</v>
      </c>
      <c r="F6534" s="12" t="s">
        <v>1900</v>
      </c>
      <c r="G6534" s="2" t="s">
        <v>23</v>
      </c>
      <c r="H6534" s="2" t="s">
        <v>37</v>
      </c>
      <c r="I6534" s="2" t="s">
        <v>38</v>
      </c>
      <c r="J6534" s="17">
        <v>25000</v>
      </c>
      <c r="L6534" s="30">
        <f>IF(M6534="1000 szt.",((J6534/N6534)/1000),IF(M6534="gram",((J6534/N6534)*1000),J6534/N6534))</f>
        <v>25000</v>
      </c>
      <c r="M6534" s="6" t="s">
        <v>19</v>
      </c>
      <c r="N6534" s="11">
        <v>1</v>
      </c>
      <c r="O6534" s="56" t="s">
        <v>1354</v>
      </c>
    </row>
    <row r="6535" spans="1:15" x14ac:dyDescent="0.3">
      <c r="A6535" s="9">
        <v>46006.017361111109</v>
      </c>
      <c r="B6535" s="2" t="s">
        <v>27</v>
      </c>
      <c r="C6535" s="2" t="s">
        <v>32</v>
      </c>
      <c r="D6535" s="2" t="s">
        <v>1708</v>
      </c>
      <c r="E6535" s="12" t="s">
        <v>25</v>
      </c>
      <c r="G6535" s="2" t="s">
        <v>26</v>
      </c>
      <c r="H6535" s="2" t="s">
        <v>7</v>
      </c>
      <c r="I6535" s="2" t="s">
        <v>7</v>
      </c>
      <c r="J6535" s="17">
        <v>10368.540000000001</v>
      </c>
      <c r="L6535" s="30">
        <f>IF(M6535="1000 szt.",((J6535/N6535)/1000),IF(M6535="gram",((J6535/N6535)*1000),J6535/N6535))</f>
        <v>0.8786898305084746</v>
      </c>
      <c r="M6535" s="6" t="s">
        <v>19</v>
      </c>
      <c r="N6535" s="11">
        <v>11800</v>
      </c>
      <c r="O6535" s="56" t="s">
        <v>1354</v>
      </c>
    </row>
    <row r="6536" spans="1:15" x14ac:dyDescent="0.3">
      <c r="A6536" s="9">
        <v>46006.416666666664</v>
      </c>
      <c r="B6536" s="2" t="s">
        <v>3</v>
      </c>
      <c r="C6536" s="2" t="s">
        <v>4</v>
      </c>
      <c r="D6536" s="2" t="s">
        <v>1716</v>
      </c>
      <c r="E6536" s="12" t="s">
        <v>851</v>
      </c>
      <c r="F6536" s="12" t="s">
        <v>1934</v>
      </c>
      <c r="G6536" s="2" t="s">
        <v>26</v>
      </c>
      <c r="H6536" s="2" t="s">
        <v>7</v>
      </c>
      <c r="I6536" s="2" t="s">
        <v>7</v>
      </c>
      <c r="J6536" s="17">
        <v>52.72</v>
      </c>
      <c r="K6536" s="3" t="s">
        <v>3823</v>
      </c>
      <c r="L6536" s="30">
        <f>IF(M6536="1000 szt.",((J6536/N6536)/1000),IF(M6536="gram",((J6536/N6536)*1000),J6536/N6536))</f>
        <v>0.8786666666666666</v>
      </c>
      <c r="M6536" s="6" t="s">
        <v>19</v>
      </c>
      <c r="N6536" s="11">
        <v>60</v>
      </c>
      <c r="O6536" s="56" t="s">
        <v>1354</v>
      </c>
    </row>
    <row r="6537" spans="1:15" x14ac:dyDescent="0.3">
      <c r="A6537" s="9">
        <v>46006.25</v>
      </c>
      <c r="B6537" s="2" t="s">
        <v>27</v>
      </c>
      <c r="C6537" s="2" t="s">
        <v>28</v>
      </c>
      <c r="D6537" s="2" t="s">
        <v>1716</v>
      </c>
      <c r="E6537" s="12" t="s">
        <v>1716</v>
      </c>
      <c r="G6537" s="2" t="s">
        <v>27</v>
      </c>
      <c r="H6537" s="2" t="s">
        <v>10</v>
      </c>
      <c r="I6537" s="2" t="s">
        <v>219</v>
      </c>
      <c r="J6537" s="17">
        <v>137.19999999999999</v>
      </c>
      <c r="L6537" s="30">
        <f>IF(M6537="1000 szt.",((J6537/N6537)/1000),IF(M6537="gram",((J6537/N6537)*1000),J6537/N6537))</f>
        <v>39999.999999999993</v>
      </c>
      <c r="M6537" s="6" t="s">
        <v>31</v>
      </c>
      <c r="N6537" s="11">
        <v>3.4300000000000003E-3</v>
      </c>
      <c r="O6537" s="56" t="s">
        <v>1354</v>
      </c>
    </row>
    <row r="6538" spans="1:15" x14ac:dyDescent="0.3">
      <c r="A6538" s="9">
        <v>45993.875</v>
      </c>
      <c r="B6538" s="2" t="s">
        <v>3</v>
      </c>
      <c r="C6538" s="2" t="s">
        <v>4</v>
      </c>
      <c r="D6538" s="2" t="s">
        <v>1709</v>
      </c>
      <c r="E6538" s="12" t="s">
        <v>224</v>
      </c>
      <c r="F6538" s="12" t="s">
        <v>1914</v>
      </c>
      <c r="G6538" s="2" t="s">
        <v>23</v>
      </c>
      <c r="H6538" s="2" t="s">
        <v>11</v>
      </c>
      <c r="I6538" s="2" t="s">
        <v>11</v>
      </c>
      <c r="J6538" s="17">
        <v>340</v>
      </c>
      <c r="K6538" s="3" t="s">
        <v>3824</v>
      </c>
      <c r="L6538" s="30">
        <f>IF(M6538="1000 szt.",((J6538/N6538)/1000),IF(M6538="gram",((J6538/N6538)*1000),J6538/N6538))</f>
        <v>20</v>
      </c>
      <c r="M6538" s="6" t="s">
        <v>31</v>
      </c>
      <c r="N6538" s="11">
        <v>17</v>
      </c>
      <c r="O6538" s="56" t="s">
        <v>1163</v>
      </c>
    </row>
    <row r="6539" spans="1:15" x14ac:dyDescent="0.3">
      <c r="A6539" s="9">
        <v>46006.34375</v>
      </c>
      <c r="B6539" s="2" t="s">
        <v>9</v>
      </c>
      <c r="C6539" s="2" t="s">
        <v>4</v>
      </c>
      <c r="D6539" s="2" t="s">
        <v>1715</v>
      </c>
      <c r="E6539" s="12" t="s">
        <v>113</v>
      </c>
      <c r="F6539" s="12" t="s">
        <v>1698</v>
      </c>
      <c r="G6539" s="2" t="s">
        <v>16</v>
      </c>
      <c r="H6539" s="2" t="s">
        <v>17</v>
      </c>
      <c r="I6539" s="2" t="s">
        <v>18</v>
      </c>
      <c r="J6539" s="17">
        <v>5</v>
      </c>
      <c r="L6539" s="30">
        <f>IF(M6539="1000 szt.",((J6539/N6539)/1000),IF(M6539="gram",((J6539/N6539)*1000),J6539/N6539))</f>
        <v>5</v>
      </c>
      <c r="M6539" s="6" t="s">
        <v>19</v>
      </c>
      <c r="N6539" s="11">
        <v>1</v>
      </c>
      <c r="O6539" s="56" t="s">
        <v>1354</v>
      </c>
    </row>
    <row r="6540" spans="1:15" x14ac:dyDescent="0.3">
      <c r="A6540" s="9">
        <v>46006.951388888891</v>
      </c>
      <c r="B6540" s="2" t="s">
        <v>9</v>
      </c>
      <c r="C6540" s="2" t="s">
        <v>32</v>
      </c>
      <c r="D6540" s="2" t="s">
        <v>1712</v>
      </c>
      <c r="E6540" s="12" t="s">
        <v>115</v>
      </c>
      <c r="G6540" s="2" t="s">
        <v>16</v>
      </c>
      <c r="H6540" s="2" t="s">
        <v>17</v>
      </c>
      <c r="I6540" s="2" t="s">
        <v>18</v>
      </c>
      <c r="J6540" s="17">
        <v>8</v>
      </c>
      <c r="K6540" s="3" t="s">
        <v>3825</v>
      </c>
      <c r="L6540" s="30">
        <f>IF(M6540="1000 szt.",((J6540/N6540)/1000),IF(M6540="gram",((J6540/N6540)*1000),J6540/N6540))</f>
        <v>2</v>
      </c>
      <c r="M6540" s="6" t="s">
        <v>19</v>
      </c>
      <c r="N6540" s="11">
        <v>4</v>
      </c>
      <c r="O6540" s="56" t="s">
        <v>1182</v>
      </c>
    </row>
    <row r="6541" spans="1:15" x14ac:dyDescent="0.3">
      <c r="A6541" s="9">
        <v>46007.190972222219</v>
      </c>
      <c r="B6541" s="2" t="s">
        <v>9</v>
      </c>
      <c r="C6541" s="2" t="s">
        <v>4</v>
      </c>
      <c r="D6541" s="2" t="s">
        <v>1708</v>
      </c>
      <c r="E6541" s="12" t="s">
        <v>25</v>
      </c>
      <c r="F6541" s="12" t="s">
        <v>1896</v>
      </c>
      <c r="G6541" s="2" t="s">
        <v>26</v>
      </c>
      <c r="H6541" s="2" t="s">
        <v>11</v>
      </c>
      <c r="I6541" s="2" t="s">
        <v>126</v>
      </c>
      <c r="J6541" s="17">
        <v>45000</v>
      </c>
      <c r="K6541" s="3" t="s">
        <v>3826</v>
      </c>
      <c r="L6541" s="30">
        <f>IF(M6541="1000 szt.",((J6541/N6541)/1000),IF(M6541="gram",((J6541/N6541)*1000),J6541/N6541))</f>
        <v>45000</v>
      </c>
      <c r="M6541" s="6" t="s">
        <v>19</v>
      </c>
      <c r="N6541" s="11">
        <v>1</v>
      </c>
      <c r="O6541" s="56" t="s">
        <v>1354</v>
      </c>
    </row>
    <row r="6542" spans="1:15" x14ac:dyDescent="0.3">
      <c r="A6542" s="9">
        <v>46007.190972222219</v>
      </c>
      <c r="B6542" s="2" t="s">
        <v>9</v>
      </c>
      <c r="C6542" s="2" t="s">
        <v>4</v>
      </c>
      <c r="D6542" s="2" t="s">
        <v>1708</v>
      </c>
      <c r="E6542" s="12" t="s">
        <v>25</v>
      </c>
      <c r="F6542" s="12" t="s">
        <v>1896</v>
      </c>
      <c r="G6542" s="2" t="s">
        <v>26</v>
      </c>
      <c r="H6542" s="2" t="s">
        <v>11</v>
      </c>
      <c r="I6542" s="2" t="s">
        <v>126</v>
      </c>
      <c r="J6542" s="17">
        <v>40000</v>
      </c>
      <c r="K6542" s="3" t="s">
        <v>3827</v>
      </c>
      <c r="L6542" s="30">
        <f>IF(M6542="1000 szt.",((J6542/N6542)/1000),IF(M6542="gram",((J6542/N6542)*1000),J6542/N6542))</f>
        <v>40000</v>
      </c>
      <c r="M6542" s="6" t="s">
        <v>19</v>
      </c>
      <c r="N6542" s="11">
        <v>1</v>
      </c>
      <c r="O6542" s="56" t="s">
        <v>1354</v>
      </c>
    </row>
    <row r="6543" spans="1:15" x14ac:dyDescent="0.3">
      <c r="A6543" s="9">
        <v>46007.354166666664</v>
      </c>
      <c r="B6543" s="2" t="s">
        <v>3</v>
      </c>
      <c r="C6543" s="2" t="s">
        <v>4</v>
      </c>
      <c r="D6543" s="2" t="s">
        <v>1708</v>
      </c>
      <c r="E6543" s="12" t="s">
        <v>71</v>
      </c>
      <c r="F6543" s="12" t="s">
        <v>1898</v>
      </c>
      <c r="G6543" s="2" t="s">
        <v>23</v>
      </c>
      <c r="H6543" s="2" t="s">
        <v>17</v>
      </c>
      <c r="I6543" s="2" t="s">
        <v>18</v>
      </c>
      <c r="J6543" s="17">
        <v>5.2</v>
      </c>
      <c r="K6543" s="3" t="s">
        <v>3828</v>
      </c>
      <c r="L6543" s="30">
        <f>IF(M6543="1000 szt.",((J6543/N6543)/1000),IF(M6543="gram",((J6543/N6543)*1000),J6543/N6543))</f>
        <v>2.6</v>
      </c>
      <c r="M6543" s="6" t="s">
        <v>19</v>
      </c>
      <c r="N6543" s="11">
        <v>2</v>
      </c>
      <c r="O6543" s="56" t="s">
        <v>1354</v>
      </c>
    </row>
    <row r="6544" spans="1:15" x14ac:dyDescent="0.3">
      <c r="A6544" s="9">
        <v>46007.693749999999</v>
      </c>
      <c r="B6544" s="2" t="s">
        <v>27</v>
      </c>
      <c r="C6544" s="2" t="s">
        <v>28</v>
      </c>
      <c r="D6544" s="2" t="s">
        <v>1711</v>
      </c>
      <c r="E6544" s="12" t="s">
        <v>5</v>
      </c>
      <c r="G6544" s="2" t="s">
        <v>27</v>
      </c>
      <c r="H6544" s="2" t="s">
        <v>37</v>
      </c>
      <c r="I6544" s="2" t="s">
        <v>38</v>
      </c>
      <c r="J6544" s="17">
        <v>120000</v>
      </c>
      <c r="L6544" s="30">
        <f>IF(M6544="1000 szt.",((J6544/N6544)/1000),IF(M6544="gram",((J6544/N6544)*1000),J6544/N6544))</f>
        <v>120000</v>
      </c>
      <c r="M6544" s="6" t="s">
        <v>19</v>
      </c>
      <c r="N6544" s="11">
        <v>1</v>
      </c>
      <c r="O6544" s="56" t="s">
        <v>1354</v>
      </c>
    </row>
    <row r="6545" spans="1:15" x14ac:dyDescent="0.3">
      <c r="A6545" s="9">
        <v>46007.75</v>
      </c>
      <c r="B6545" s="2" t="s">
        <v>9</v>
      </c>
      <c r="C6545" s="2" t="s">
        <v>4</v>
      </c>
      <c r="D6545" s="2" t="s">
        <v>1714</v>
      </c>
      <c r="E6545" s="12" t="s">
        <v>63</v>
      </c>
      <c r="F6545" s="12" t="s">
        <v>1696</v>
      </c>
      <c r="G6545" s="2" t="s">
        <v>16</v>
      </c>
      <c r="H6545" s="2" t="s">
        <v>64</v>
      </c>
      <c r="I6545" s="2" t="s">
        <v>1940</v>
      </c>
      <c r="J6545" s="17">
        <v>8</v>
      </c>
      <c r="K6545" s="3" t="s">
        <v>855</v>
      </c>
      <c r="L6545" s="30">
        <f>IF(M6545="1000 szt.",((J6545/N6545)/1000),IF(M6545="gram",((J6545/N6545)*1000),J6545/N6545))</f>
        <v>8</v>
      </c>
      <c r="M6545" s="6" t="s">
        <v>19</v>
      </c>
      <c r="N6545" s="11">
        <v>1</v>
      </c>
      <c r="O6545" s="56" t="s">
        <v>1354</v>
      </c>
    </row>
    <row r="6546" spans="1:15" x14ac:dyDescent="0.3">
      <c r="A6546" s="9">
        <v>46008.222222222219</v>
      </c>
      <c r="B6546" s="2" t="s">
        <v>3</v>
      </c>
      <c r="C6546" s="2" t="s">
        <v>4</v>
      </c>
      <c r="D6546" s="2" t="s">
        <v>1708</v>
      </c>
      <c r="E6546" s="12" t="s">
        <v>25</v>
      </c>
      <c r="F6546" s="12" t="s">
        <v>1896</v>
      </c>
      <c r="G6546" s="2" t="s">
        <v>26</v>
      </c>
      <c r="H6546" s="2" t="s">
        <v>55</v>
      </c>
      <c r="I6546" s="2" t="s">
        <v>57</v>
      </c>
      <c r="J6546" s="17">
        <v>30</v>
      </c>
      <c r="L6546" s="30">
        <f>IF(M6546="1000 szt.",((J6546/N6546)/1000),IF(M6546="gram",((J6546/N6546)*1000),J6546/N6546))</f>
        <v>30</v>
      </c>
      <c r="M6546" s="6" t="s">
        <v>46</v>
      </c>
      <c r="N6546" s="11">
        <v>1</v>
      </c>
      <c r="O6546" s="56" t="s">
        <v>1354</v>
      </c>
    </row>
    <row r="6547" spans="1:15" x14ac:dyDescent="0.3">
      <c r="A6547" s="9">
        <v>46008.222222222219</v>
      </c>
      <c r="B6547" s="2" t="s">
        <v>3</v>
      </c>
      <c r="C6547" s="2" t="s">
        <v>4</v>
      </c>
      <c r="D6547" s="2" t="s">
        <v>1708</v>
      </c>
      <c r="E6547" s="12" t="s">
        <v>25</v>
      </c>
      <c r="F6547" s="12" t="s">
        <v>1896</v>
      </c>
      <c r="G6547" s="2" t="s">
        <v>26</v>
      </c>
      <c r="H6547" s="2" t="s">
        <v>7</v>
      </c>
      <c r="I6547" s="2" t="s">
        <v>7</v>
      </c>
      <c r="J6547" s="17">
        <v>175.74</v>
      </c>
      <c r="L6547" s="30">
        <f>IF(M6547="1000 szt.",((J6547/N6547)/1000),IF(M6547="gram",((J6547/N6547)*1000),J6547/N6547))</f>
        <v>0.87870000000000004</v>
      </c>
      <c r="M6547" s="6" t="s">
        <v>19</v>
      </c>
      <c r="N6547" s="11">
        <v>200</v>
      </c>
      <c r="O6547" s="56" t="s">
        <v>1354</v>
      </c>
    </row>
    <row r="6548" spans="1:15" x14ac:dyDescent="0.3">
      <c r="A6548" s="9">
        <v>46008.340277777781</v>
      </c>
      <c r="B6548" s="2" t="s">
        <v>27</v>
      </c>
      <c r="C6548" s="2" t="s">
        <v>4</v>
      </c>
      <c r="D6548" s="2" t="s">
        <v>1714</v>
      </c>
      <c r="E6548" s="12" t="s">
        <v>1907</v>
      </c>
      <c r="F6548" s="12" t="s">
        <v>1718</v>
      </c>
      <c r="G6548" s="2" t="s">
        <v>16</v>
      </c>
      <c r="H6548" s="2" t="s">
        <v>17</v>
      </c>
      <c r="I6548" s="2" t="s">
        <v>18</v>
      </c>
      <c r="J6548" s="17">
        <v>3</v>
      </c>
      <c r="K6548" s="3" t="s">
        <v>3829</v>
      </c>
      <c r="L6548" s="30">
        <f>IF(M6548="1000 szt.",((J6548/N6548)/1000),IF(M6548="gram",((J6548/N6548)*1000),J6548/N6548))</f>
        <v>3</v>
      </c>
      <c r="M6548" s="6" t="s">
        <v>19</v>
      </c>
      <c r="N6548" s="11">
        <v>1</v>
      </c>
      <c r="O6548" s="56" t="s">
        <v>1354</v>
      </c>
    </row>
    <row r="6549" spans="1:15" x14ac:dyDescent="0.3">
      <c r="A6549" s="9">
        <v>46008.399305555555</v>
      </c>
      <c r="B6549" s="2" t="s">
        <v>27</v>
      </c>
      <c r="C6549" s="2" t="s">
        <v>28</v>
      </c>
      <c r="D6549" s="2" t="s">
        <v>1710</v>
      </c>
      <c r="E6549" s="12" t="s">
        <v>429</v>
      </c>
      <c r="G6549" s="2" t="s">
        <v>27</v>
      </c>
      <c r="H6549" s="2" t="s">
        <v>7</v>
      </c>
      <c r="I6549" s="2" t="s">
        <v>7</v>
      </c>
      <c r="J6549" s="17">
        <v>4059.55</v>
      </c>
      <c r="L6549" s="30">
        <f>IF(M6549="1000 szt.",((J6549/N6549)/1000),IF(M6549="gram",((J6549/N6549)*1000),J6549/N6549))</f>
        <v>0.87869047619047624</v>
      </c>
      <c r="M6549" s="6" t="s">
        <v>19</v>
      </c>
      <c r="N6549" s="11">
        <v>4620</v>
      </c>
      <c r="O6549" s="56" t="s">
        <v>1354</v>
      </c>
    </row>
    <row r="6550" spans="1:15" x14ac:dyDescent="0.3">
      <c r="A6550" s="9">
        <v>46008.916666666664</v>
      </c>
      <c r="B6550" s="2" t="s">
        <v>3</v>
      </c>
      <c r="C6550" s="2" t="s">
        <v>4</v>
      </c>
      <c r="D6550" s="2" t="s">
        <v>1708</v>
      </c>
      <c r="E6550" s="12" t="s">
        <v>25</v>
      </c>
      <c r="F6550" s="12" t="s">
        <v>1901</v>
      </c>
      <c r="G6550" s="2" t="s">
        <v>26</v>
      </c>
      <c r="H6550" s="2" t="s">
        <v>7</v>
      </c>
      <c r="I6550" s="2" t="s">
        <v>7</v>
      </c>
      <c r="J6550" s="17">
        <v>35.15</v>
      </c>
      <c r="L6550" s="30">
        <f>IF(M6550="1000 szt.",((J6550/N6550)/1000),IF(M6550="gram",((J6550/N6550)*1000),J6550/N6550))</f>
        <v>0.87874999999999992</v>
      </c>
      <c r="M6550" s="6" t="s">
        <v>19</v>
      </c>
      <c r="N6550" s="11">
        <v>40</v>
      </c>
      <c r="O6550" s="56" t="s">
        <v>1164</v>
      </c>
    </row>
    <row r="6551" spans="1:15" x14ac:dyDescent="0.3">
      <c r="A6551" s="9">
        <v>46008.916666666664</v>
      </c>
      <c r="B6551" s="2" t="s">
        <v>3</v>
      </c>
      <c r="C6551" s="2" t="s">
        <v>4</v>
      </c>
      <c r="D6551" s="2" t="s">
        <v>1708</v>
      </c>
      <c r="E6551" s="12" t="s">
        <v>25</v>
      </c>
      <c r="F6551" s="12" t="s">
        <v>1901</v>
      </c>
      <c r="G6551" s="2" t="s">
        <v>26</v>
      </c>
      <c r="H6551" s="2" t="s">
        <v>55</v>
      </c>
      <c r="I6551" s="2" t="s">
        <v>1205</v>
      </c>
      <c r="J6551" s="17">
        <v>40</v>
      </c>
      <c r="K6551" s="3" t="s">
        <v>3830</v>
      </c>
      <c r="L6551" s="30">
        <f>IF(M6551="1000 szt.",((J6551/N6551)/1000),IF(M6551="gram",((J6551/N6551)*1000),J6551/N6551))</f>
        <v>40</v>
      </c>
      <c r="M6551" s="6" t="s">
        <v>46</v>
      </c>
      <c r="N6551" s="11">
        <v>1</v>
      </c>
      <c r="O6551" s="56" t="s">
        <v>1164</v>
      </c>
    </row>
    <row r="6552" spans="1:15" x14ac:dyDescent="0.3">
      <c r="A6552" s="9">
        <v>46008.989583333336</v>
      </c>
      <c r="B6552" s="2" t="s">
        <v>3</v>
      </c>
      <c r="C6552" s="2" t="s">
        <v>4</v>
      </c>
      <c r="D6552" s="2" t="s">
        <v>1709</v>
      </c>
      <c r="E6552" s="12" t="s">
        <v>103</v>
      </c>
      <c r="F6552" s="12" t="s">
        <v>1897</v>
      </c>
      <c r="G6552" s="2" t="s">
        <v>23</v>
      </c>
      <c r="H6552" s="2" t="s">
        <v>17</v>
      </c>
      <c r="I6552" s="2" t="s">
        <v>18</v>
      </c>
      <c r="J6552" s="17">
        <v>12.5</v>
      </c>
      <c r="K6552" s="3" t="s">
        <v>3831</v>
      </c>
      <c r="L6552" s="30">
        <f>IF(M6552="1000 szt.",((J6552/N6552)/1000),IF(M6552="gram",((J6552/N6552)*1000),J6552/N6552))</f>
        <v>2.5</v>
      </c>
      <c r="M6552" s="6" t="s">
        <v>19</v>
      </c>
      <c r="N6552" s="11">
        <v>5</v>
      </c>
      <c r="O6552" s="56" t="s">
        <v>1354</v>
      </c>
    </row>
    <row r="6553" spans="1:15" x14ac:dyDescent="0.3">
      <c r="A6553" s="9">
        <v>46009.013888888891</v>
      </c>
      <c r="B6553" s="2" t="s">
        <v>9</v>
      </c>
      <c r="C6553" s="2" t="s">
        <v>4</v>
      </c>
      <c r="D6553" s="2" t="s">
        <v>1710</v>
      </c>
      <c r="E6553" s="12" t="s">
        <v>167</v>
      </c>
      <c r="F6553" s="12" t="s">
        <v>1694</v>
      </c>
      <c r="G6553" s="2" t="s">
        <v>16</v>
      </c>
      <c r="H6553" s="2" t="s">
        <v>64</v>
      </c>
      <c r="I6553" s="2" t="s">
        <v>1940</v>
      </c>
      <c r="J6553" s="17">
        <v>120</v>
      </c>
      <c r="K6553" s="3" t="s">
        <v>1274</v>
      </c>
      <c r="L6553" s="30">
        <f>IF(M6553="1000 szt.",((J6553/N6553)/1000),IF(M6553="gram",((J6553/N6553)*1000),J6553/N6553))</f>
        <v>120</v>
      </c>
      <c r="M6553" s="6" t="s">
        <v>19</v>
      </c>
      <c r="N6553" s="11">
        <v>1</v>
      </c>
      <c r="O6553" s="56" t="s">
        <v>1354</v>
      </c>
    </row>
    <row r="6554" spans="1:15" x14ac:dyDescent="0.3">
      <c r="A6554" s="9">
        <v>46009.006944444445</v>
      </c>
      <c r="B6554" s="2" t="s">
        <v>3</v>
      </c>
      <c r="C6554" s="2" t="s">
        <v>4</v>
      </c>
      <c r="D6554" s="2" t="s">
        <v>1709</v>
      </c>
      <c r="E6554" s="12" t="s">
        <v>224</v>
      </c>
      <c r="G6554" s="2" t="s">
        <v>23</v>
      </c>
      <c r="H6554" s="2" t="s">
        <v>11</v>
      </c>
      <c r="I6554" s="2" t="s">
        <v>11</v>
      </c>
      <c r="J6554" s="17">
        <v>50</v>
      </c>
      <c r="K6554" s="3" t="s">
        <v>3832</v>
      </c>
      <c r="L6554" s="30">
        <f>IF(M6554="1000 szt.",((J6554/N6554)/1000),IF(M6554="gram",((J6554/N6554)*1000),J6554/N6554))</f>
        <v>50</v>
      </c>
      <c r="M6554" s="6" t="s">
        <v>19</v>
      </c>
      <c r="N6554" s="11">
        <v>1</v>
      </c>
      <c r="O6554" s="56" t="s">
        <v>1354</v>
      </c>
    </row>
    <row r="6555" spans="1:15" x14ac:dyDescent="0.3">
      <c r="A6555" s="9">
        <v>46009.006944444445</v>
      </c>
      <c r="B6555" s="2" t="s">
        <v>3</v>
      </c>
      <c r="C6555" s="2" t="s">
        <v>4</v>
      </c>
      <c r="D6555" s="2" t="s">
        <v>1709</v>
      </c>
      <c r="E6555" s="12" t="s">
        <v>224</v>
      </c>
      <c r="G6555" s="2" t="s">
        <v>23</v>
      </c>
      <c r="H6555" s="2" t="s">
        <v>11</v>
      </c>
      <c r="I6555" s="2" t="s">
        <v>11</v>
      </c>
      <c r="J6555" s="17">
        <v>50</v>
      </c>
      <c r="K6555" s="3" t="s">
        <v>3833</v>
      </c>
      <c r="L6555" s="30">
        <f>IF(M6555="1000 szt.",((J6555/N6555)/1000),IF(M6555="gram",((J6555/N6555)*1000),J6555/N6555))</f>
        <v>50</v>
      </c>
      <c r="M6555" s="6" t="s">
        <v>19</v>
      </c>
      <c r="N6555" s="11">
        <v>1</v>
      </c>
      <c r="O6555" s="56" t="s">
        <v>1354</v>
      </c>
    </row>
    <row r="6556" spans="1:15" x14ac:dyDescent="0.3">
      <c r="A6556" s="9">
        <v>46009.006944444445</v>
      </c>
      <c r="B6556" s="2" t="s">
        <v>3</v>
      </c>
      <c r="C6556" s="2" t="s">
        <v>4</v>
      </c>
      <c r="D6556" s="2" t="s">
        <v>1709</v>
      </c>
      <c r="E6556" s="12" t="s">
        <v>224</v>
      </c>
      <c r="G6556" s="2" t="s">
        <v>23</v>
      </c>
      <c r="H6556" s="2" t="s">
        <v>11</v>
      </c>
      <c r="I6556" s="2" t="s">
        <v>126</v>
      </c>
      <c r="J6556" s="17">
        <v>100</v>
      </c>
      <c r="K6556" s="3" t="s">
        <v>3834</v>
      </c>
      <c r="L6556" s="30">
        <f>IF(M6556="1000 szt.",((J6556/N6556)/1000),IF(M6556="gram",((J6556/N6556)*1000),J6556/N6556))</f>
        <v>100</v>
      </c>
      <c r="M6556" s="6" t="s">
        <v>19</v>
      </c>
      <c r="N6556" s="11">
        <v>1</v>
      </c>
      <c r="O6556" s="56" t="s">
        <v>1354</v>
      </c>
    </row>
    <row r="6557" spans="1:15" x14ac:dyDescent="0.3">
      <c r="A6557" s="9">
        <v>46009.006944444445</v>
      </c>
      <c r="B6557" s="2" t="s">
        <v>3</v>
      </c>
      <c r="C6557" s="2" t="s">
        <v>4</v>
      </c>
      <c r="D6557" s="2" t="s">
        <v>1709</v>
      </c>
      <c r="E6557" s="12" t="s">
        <v>224</v>
      </c>
      <c r="G6557" s="2" t="s">
        <v>23</v>
      </c>
      <c r="H6557" s="2" t="s">
        <v>11</v>
      </c>
      <c r="I6557" s="2" t="s">
        <v>11</v>
      </c>
      <c r="J6557" s="17">
        <v>100</v>
      </c>
      <c r="K6557" s="3" t="s">
        <v>3835</v>
      </c>
      <c r="L6557" s="30">
        <f>IF(M6557="1000 szt.",((J6557/N6557)/1000),IF(M6557="gram",((J6557/N6557)*1000),J6557/N6557))</f>
        <v>50</v>
      </c>
      <c r="M6557" s="6" t="s">
        <v>19</v>
      </c>
      <c r="N6557" s="11">
        <v>2</v>
      </c>
      <c r="O6557" s="56" t="s">
        <v>1354</v>
      </c>
    </row>
    <row r="6558" spans="1:15" x14ac:dyDescent="0.3">
      <c r="A6558" s="9">
        <v>46009.006944444445</v>
      </c>
      <c r="B6558" s="2" t="s">
        <v>3</v>
      </c>
      <c r="C6558" s="2" t="s">
        <v>4</v>
      </c>
      <c r="D6558" s="2" t="s">
        <v>1709</v>
      </c>
      <c r="E6558" s="12" t="s">
        <v>224</v>
      </c>
      <c r="G6558" s="2" t="s">
        <v>23</v>
      </c>
      <c r="H6558" s="2" t="s">
        <v>11</v>
      </c>
      <c r="I6558" s="2" t="s">
        <v>11</v>
      </c>
      <c r="J6558" s="17">
        <v>50</v>
      </c>
      <c r="K6558" s="3" t="s">
        <v>3836</v>
      </c>
      <c r="L6558" s="30">
        <f>IF(M6558="1000 szt.",((J6558/N6558)/1000),IF(M6558="gram",((J6558/N6558)*1000),J6558/N6558))</f>
        <v>50</v>
      </c>
      <c r="M6558" s="6" t="s">
        <v>19</v>
      </c>
      <c r="N6558" s="11">
        <v>1</v>
      </c>
      <c r="O6558" s="56" t="s">
        <v>1354</v>
      </c>
    </row>
    <row r="6559" spans="1:15" x14ac:dyDescent="0.3">
      <c r="A6559" s="9">
        <v>46009.229166666664</v>
      </c>
      <c r="B6559" s="2" t="s">
        <v>27</v>
      </c>
      <c r="C6559" s="2" t="s">
        <v>28</v>
      </c>
      <c r="D6559" s="2" t="s">
        <v>1709</v>
      </c>
      <c r="E6559" s="12" t="s">
        <v>52</v>
      </c>
      <c r="G6559" s="2" t="s">
        <v>27</v>
      </c>
      <c r="H6559" s="2" t="s">
        <v>10</v>
      </c>
      <c r="I6559" s="2" t="s">
        <v>35</v>
      </c>
      <c r="J6559" s="17">
        <v>49455</v>
      </c>
      <c r="L6559" s="30">
        <f>IF(M6559="1000 szt.",((J6559/N6559)/1000),IF(M6559="gram",((J6559/N6559)*1000),J6559/N6559))</f>
        <v>50000</v>
      </c>
      <c r="M6559" s="6" t="s">
        <v>31</v>
      </c>
      <c r="N6559" s="11">
        <v>0.98909999999999998</v>
      </c>
      <c r="O6559" s="56" t="s">
        <v>1354</v>
      </c>
    </row>
    <row r="6560" spans="1:15" x14ac:dyDescent="0.3">
      <c r="A6560" s="9">
        <v>46009.40347222222</v>
      </c>
      <c r="B6560" s="2" t="s">
        <v>9</v>
      </c>
      <c r="C6560" s="2" t="s">
        <v>4</v>
      </c>
      <c r="D6560" s="2" t="s">
        <v>1709</v>
      </c>
      <c r="E6560" s="12" t="s">
        <v>138</v>
      </c>
      <c r="F6560" s="12" t="s">
        <v>1905</v>
      </c>
      <c r="G6560" s="2" t="s">
        <v>23</v>
      </c>
      <c r="H6560" s="2" t="s">
        <v>37</v>
      </c>
      <c r="I6560" s="2" t="s">
        <v>38</v>
      </c>
      <c r="J6560" s="17">
        <v>10000</v>
      </c>
      <c r="L6560" s="30">
        <f>IF(M6560="1000 szt.",((J6560/N6560)/1000),IF(M6560="gram",((J6560/N6560)*1000),J6560/N6560))</f>
        <v>10000</v>
      </c>
      <c r="M6560" s="6" t="s">
        <v>19</v>
      </c>
      <c r="N6560" s="11">
        <v>1</v>
      </c>
      <c r="O6560" s="56" t="s">
        <v>1354</v>
      </c>
    </row>
    <row r="6561" spans="1:15" x14ac:dyDescent="0.3">
      <c r="A6561" s="9">
        <v>46009.541666666664</v>
      </c>
      <c r="B6561" s="2" t="s">
        <v>3</v>
      </c>
      <c r="C6561" s="2" t="s">
        <v>4</v>
      </c>
      <c r="D6561" s="2" t="s">
        <v>1708</v>
      </c>
      <c r="E6561" s="12" t="s">
        <v>22</v>
      </c>
      <c r="F6561" s="12" t="s">
        <v>1899</v>
      </c>
      <c r="G6561" s="2" t="s">
        <v>23</v>
      </c>
      <c r="H6561" s="2" t="s">
        <v>64</v>
      </c>
      <c r="I6561" s="2" t="s">
        <v>1940</v>
      </c>
      <c r="J6561" s="17">
        <v>50</v>
      </c>
      <c r="K6561" s="3" t="s">
        <v>65</v>
      </c>
      <c r="L6561" s="30">
        <f>IF(M6561="1000 szt.",((J6561/N6561)/1000),IF(M6561="gram",((J6561/N6561)*1000),J6561/N6561))</f>
        <v>50</v>
      </c>
      <c r="M6561" s="6" t="s">
        <v>19</v>
      </c>
      <c r="N6561" s="11">
        <v>1</v>
      </c>
      <c r="O6561" s="56" t="s">
        <v>1354</v>
      </c>
    </row>
    <row r="6562" spans="1:15" x14ac:dyDescent="0.3">
      <c r="A6562" s="9">
        <v>46009.604166666664</v>
      </c>
      <c r="B6562" s="2" t="s">
        <v>27</v>
      </c>
      <c r="C6562" s="2" t="s">
        <v>4</v>
      </c>
      <c r="D6562" s="2" t="s">
        <v>1709</v>
      </c>
      <c r="E6562" s="12" t="s">
        <v>52</v>
      </c>
      <c r="F6562" s="12" t="s">
        <v>1695</v>
      </c>
      <c r="G6562" s="2" t="s">
        <v>16</v>
      </c>
      <c r="H6562" s="2" t="s">
        <v>17</v>
      </c>
      <c r="I6562" s="2" t="s">
        <v>1940</v>
      </c>
      <c r="J6562" s="17">
        <v>1.5</v>
      </c>
      <c r="K6562" s="3" t="s">
        <v>3837</v>
      </c>
      <c r="L6562" s="30">
        <f>IF(M6562="1000 szt.",((J6562/N6562)/1000),IF(M6562="gram",((J6562/N6562)*1000),J6562/N6562))</f>
        <v>1.5</v>
      </c>
      <c r="M6562" s="6" t="s">
        <v>19</v>
      </c>
      <c r="N6562" s="11">
        <v>1</v>
      </c>
      <c r="O6562" s="56" t="s">
        <v>1354</v>
      </c>
    </row>
    <row r="6563" spans="1:15" ht="20.399999999999999" x14ac:dyDescent="0.3">
      <c r="A6563" s="9">
        <v>46009.523611111108</v>
      </c>
      <c r="B6563" s="2" t="s">
        <v>27</v>
      </c>
      <c r="C6563" s="2" t="s">
        <v>32</v>
      </c>
      <c r="D6563" s="2" t="s">
        <v>1709</v>
      </c>
      <c r="E6563" s="12" t="s">
        <v>103</v>
      </c>
      <c r="G6563" s="2" t="s">
        <v>23</v>
      </c>
      <c r="H6563" s="2" t="s">
        <v>7</v>
      </c>
      <c r="I6563" s="2" t="s">
        <v>7</v>
      </c>
      <c r="J6563" s="17">
        <v>52.72</v>
      </c>
      <c r="K6563" s="3" t="s">
        <v>3838</v>
      </c>
      <c r="L6563" s="30">
        <f>IF(M6563="1000 szt.",((J6563/N6563)/1000),IF(M6563="gram",((J6563/N6563)*1000),J6563/N6563))</f>
        <v>0.8786666666666666</v>
      </c>
      <c r="M6563" s="6" t="s">
        <v>19</v>
      </c>
      <c r="N6563" s="11">
        <v>60</v>
      </c>
      <c r="O6563" s="56" t="s">
        <v>1354</v>
      </c>
    </row>
    <row r="6564" spans="1:15" x14ac:dyDescent="0.3">
      <c r="A6564" s="9">
        <v>46009.749305555553</v>
      </c>
      <c r="B6564" s="2" t="s">
        <v>3</v>
      </c>
      <c r="C6564" s="2" t="s">
        <v>4</v>
      </c>
      <c r="D6564" s="2" t="s">
        <v>1708</v>
      </c>
      <c r="E6564" s="12" t="s">
        <v>25</v>
      </c>
      <c r="F6564" s="12" t="s">
        <v>1901</v>
      </c>
      <c r="G6564" s="2" t="s">
        <v>26</v>
      </c>
      <c r="H6564" s="2" t="s">
        <v>11</v>
      </c>
      <c r="I6564" s="2" t="s">
        <v>11</v>
      </c>
      <c r="J6564" s="17">
        <v>2433.1</v>
      </c>
      <c r="K6564" s="3" t="s">
        <v>738</v>
      </c>
      <c r="L6564" s="30">
        <f>IF(M6564="1000 szt.",((J6564/N6564)/1000),IF(M6564="gram",((J6564/N6564)*1000),J6564/N6564))</f>
        <v>8.39</v>
      </c>
      <c r="M6564" s="6" t="s">
        <v>46</v>
      </c>
      <c r="N6564" s="11">
        <v>290</v>
      </c>
      <c r="O6564" s="56" t="s">
        <v>1164</v>
      </c>
    </row>
    <row r="6565" spans="1:15" x14ac:dyDescent="0.3">
      <c r="A6565" s="9">
        <v>46009.73541666667</v>
      </c>
      <c r="B6565" s="2" t="s">
        <v>27</v>
      </c>
      <c r="C6565" s="2" t="s">
        <v>32</v>
      </c>
      <c r="D6565" s="2" t="s">
        <v>1709</v>
      </c>
      <c r="E6565" s="12" t="s">
        <v>60</v>
      </c>
      <c r="G6565" s="2" t="s">
        <v>23</v>
      </c>
      <c r="H6565" s="2" t="s">
        <v>45</v>
      </c>
      <c r="I6565" s="2" t="s">
        <v>45</v>
      </c>
      <c r="J6565" s="17">
        <v>1864800</v>
      </c>
      <c r="K6565" s="3" t="s">
        <v>3839</v>
      </c>
      <c r="L6565" s="30">
        <f>IF(M6565="1000 szt.",((J6565/N6565)/1000),IF(M6565="gram",((J6565/N6565)*1000),J6565/N6565))</f>
        <v>3600</v>
      </c>
      <c r="M6565" s="6" t="s">
        <v>46</v>
      </c>
      <c r="N6565" s="11">
        <v>518</v>
      </c>
      <c r="O6565" s="56" t="s">
        <v>1354</v>
      </c>
    </row>
    <row r="6566" spans="1:15" x14ac:dyDescent="0.3">
      <c r="A6566" s="9">
        <v>46009.73541666667</v>
      </c>
      <c r="B6566" s="2" t="s">
        <v>27</v>
      </c>
      <c r="C6566" s="2" t="s">
        <v>32</v>
      </c>
      <c r="D6566" s="2" t="s">
        <v>1709</v>
      </c>
      <c r="E6566" s="12" t="s">
        <v>60</v>
      </c>
      <c r="G6566" s="2" t="s">
        <v>23</v>
      </c>
      <c r="H6566" s="2" t="s">
        <v>11</v>
      </c>
      <c r="I6566" s="2" t="s">
        <v>11</v>
      </c>
      <c r="J6566" s="17">
        <v>120001</v>
      </c>
      <c r="K6566" s="3" t="s">
        <v>3840</v>
      </c>
      <c r="L6566" s="30">
        <f>IF(M6566="1000 szt.",((J6566/N6566)/1000),IF(M6566="gram",((J6566/N6566)*1000),J6566/N6566))</f>
        <v>1714.3</v>
      </c>
      <c r="M6566" s="6" t="s">
        <v>46</v>
      </c>
      <c r="N6566" s="11">
        <v>70</v>
      </c>
      <c r="O6566" s="56" t="s">
        <v>1354</v>
      </c>
    </row>
    <row r="6567" spans="1:15" x14ac:dyDescent="0.3">
      <c r="A6567" s="9">
        <v>46009.875</v>
      </c>
      <c r="B6567" s="2" t="s">
        <v>3</v>
      </c>
      <c r="C6567" s="2" t="s">
        <v>4</v>
      </c>
      <c r="D6567" s="2" t="s">
        <v>1708</v>
      </c>
      <c r="E6567" s="12" t="s">
        <v>25</v>
      </c>
      <c r="F6567" s="12" t="s">
        <v>1896</v>
      </c>
      <c r="G6567" s="2" t="s">
        <v>26</v>
      </c>
      <c r="H6567" s="2" t="s">
        <v>7</v>
      </c>
      <c r="I6567" s="2" t="s">
        <v>7</v>
      </c>
      <c r="J6567" s="17">
        <v>351.48</v>
      </c>
      <c r="L6567" s="30">
        <f>IF(M6567="1000 szt.",((J6567/N6567)/1000),IF(M6567="gram",((J6567/N6567)*1000),J6567/N6567))</f>
        <v>0.87870000000000004</v>
      </c>
      <c r="M6567" s="6" t="s">
        <v>19</v>
      </c>
      <c r="N6567" s="11">
        <v>400</v>
      </c>
      <c r="O6567" s="56" t="s">
        <v>1354</v>
      </c>
    </row>
    <row r="6568" spans="1:15" x14ac:dyDescent="0.3">
      <c r="A6568" s="9">
        <v>46009.979166666664</v>
      </c>
      <c r="B6568" s="2" t="s">
        <v>9</v>
      </c>
      <c r="C6568" s="2" t="s">
        <v>4</v>
      </c>
      <c r="D6568" s="2" t="s">
        <v>1708</v>
      </c>
      <c r="E6568" s="12" t="s">
        <v>25</v>
      </c>
      <c r="F6568" s="12" t="s">
        <v>1901</v>
      </c>
      <c r="G6568" s="2" t="s">
        <v>26</v>
      </c>
      <c r="H6568" s="2" t="s">
        <v>37</v>
      </c>
      <c r="I6568" s="2" t="s">
        <v>38</v>
      </c>
      <c r="J6568" s="17">
        <v>450000</v>
      </c>
      <c r="K6568" s="3" t="s">
        <v>3841</v>
      </c>
      <c r="L6568" s="30">
        <f>IF(M6568="1000 szt.",((J6568/N6568)/1000),IF(M6568="gram",((J6568/N6568)*1000),J6568/N6568))</f>
        <v>450000</v>
      </c>
      <c r="M6568" s="6" t="s">
        <v>19</v>
      </c>
      <c r="N6568" s="11">
        <v>1</v>
      </c>
      <c r="O6568" s="56" t="s">
        <v>1354</v>
      </c>
    </row>
    <row r="6569" spans="1:15" x14ac:dyDescent="0.3">
      <c r="A6569" s="9">
        <v>46009.958333333336</v>
      </c>
      <c r="B6569" s="2" t="s">
        <v>3</v>
      </c>
      <c r="C6569" s="2" t="s">
        <v>4</v>
      </c>
      <c r="D6569" s="2" t="s">
        <v>1714</v>
      </c>
      <c r="E6569" s="12" t="s">
        <v>1937</v>
      </c>
      <c r="F6569" s="12" t="s">
        <v>1938</v>
      </c>
      <c r="G6569" s="2" t="s">
        <v>34</v>
      </c>
      <c r="H6569" s="2" t="s">
        <v>10</v>
      </c>
      <c r="I6569" s="2" t="s">
        <v>74</v>
      </c>
      <c r="J6569" s="17">
        <v>124</v>
      </c>
      <c r="L6569" s="30">
        <f>IF(M6569="1000 szt.",((J6569/N6569)/1000),IF(M6569="gram",((J6569/N6569)*1000),J6569/N6569))</f>
        <v>50000</v>
      </c>
      <c r="M6569" s="6" t="s">
        <v>31</v>
      </c>
      <c r="N6569" s="11">
        <v>2.48E-3</v>
      </c>
      <c r="O6569" s="56" t="s">
        <v>1354</v>
      </c>
    </row>
    <row r="6570" spans="1:15" x14ac:dyDescent="0.3">
      <c r="A6570" s="9">
        <v>46009.958333333336</v>
      </c>
      <c r="B6570" s="2" t="s">
        <v>3</v>
      </c>
      <c r="C6570" s="2" t="s">
        <v>4</v>
      </c>
      <c r="D6570" s="2" t="s">
        <v>1714</v>
      </c>
      <c r="E6570" s="12" t="s">
        <v>1937</v>
      </c>
      <c r="F6570" s="12" t="s">
        <v>1938</v>
      </c>
      <c r="G6570" s="2" t="s">
        <v>34</v>
      </c>
      <c r="H6570" s="2" t="s">
        <v>10</v>
      </c>
      <c r="I6570" s="2" t="s">
        <v>35</v>
      </c>
      <c r="J6570" s="17">
        <v>19.600000000000001</v>
      </c>
      <c r="L6570" s="30">
        <f>IF(M6570="1000 szt.",((J6570/N6570)/1000),IF(M6570="gram",((J6570/N6570)*1000),J6570/N6570))</f>
        <v>40000.000000000007</v>
      </c>
      <c r="M6570" s="6" t="s">
        <v>31</v>
      </c>
      <c r="N6570" s="11">
        <v>4.8999999999999998E-4</v>
      </c>
      <c r="O6570" s="56" t="s">
        <v>1354</v>
      </c>
    </row>
    <row r="6571" spans="1:15" x14ac:dyDescent="0.3">
      <c r="A6571" s="9">
        <v>46010.145833333336</v>
      </c>
      <c r="B6571" s="2" t="s">
        <v>3</v>
      </c>
      <c r="C6571" s="2" t="s">
        <v>4</v>
      </c>
      <c r="D6571" s="2" t="s">
        <v>1714</v>
      </c>
      <c r="E6571" s="12" t="s">
        <v>1907</v>
      </c>
      <c r="F6571" s="12" t="s">
        <v>1927</v>
      </c>
      <c r="G6571" s="2" t="s">
        <v>34</v>
      </c>
      <c r="H6571" s="2" t="s">
        <v>10</v>
      </c>
      <c r="I6571" s="2" t="s">
        <v>35</v>
      </c>
      <c r="J6571" s="17">
        <v>107.6</v>
      </c>
      <c r="L6571" s="30">
        <f>IF(M6571="1000 szt.",((J6571/N6571)/1000),IF(M6571="gram",((J6571/N6571)*1000),J6571/N6571))</f>
        <v>39999.999999999993</v>
      </c>
      <c r="M6571" s="6" t="s">
        <v>31</v>
      </c>
      <c r="N6571" s="11">
        <v>2.6900000000000001E-3</v>
      </c>
      <c r="O6571" s="56" t="s">
        <v>1354</v>
      </c>
    </row>
    <row r="6572" spans="1:15" x14ac:dyDescent="0.3">
      <c r="A6572" s="9">
        <v>46010.145833333336</v>
      </c>
      <c r="B6572" s="2" t="s">
        <v>3</v>
      </c>
      <c r="C6572" s="2" t="s">
        <v>4</v>
      </c>
      <c r="D6572" s="2" t="s">
        <v>1714</v>
      </c>
      <c r="E6572" s="12" t="s">
        <v>1907</v>
      </c>
      <c r="F6572" s="12" t="s">
        <v>1927</v>
      </c>
      <c r="G6572" s="2" t="s">
        <v>34</v>
      </c>
      <c r="H6572" s="2" t="s">
        <v>10</v>
      </c>
      <c r="I6572" s="2" t="s">
        <v>219</v>
      </c>
      <c r="J6572" s="17">
        <v>4.4000000000000004</v>
      </c>
      <c r="L6572" s="30">
        <f>IF(M6572="1000 szt.",((J6572/N6572)/1000),IF(M6572="gram",((J6572/N6572)*1000),J6572/N6572))</f>
        <v>40000</v>
      </c>
      <c r="M6572" s="6" t="s">
        <v>31</v>
      </c>
      <c r="N6572" s="11">
        <v>1.1E-4</v>
      </c>
      <c r="O6572" s="56" t="s">
        <v>1354</v>
      </c>
    </row>
    <row r="6573" spans="1:15" x14ac:dyDescent="0.3">
      <c r="A6573" s="9">
        <v>46009.927083333336</v>
      </c>
      <c r="B6573" s="2" t="s">
        <v>27</v>
      </c>
      <c r="C6573" s="2" t="s">
        <v>28</v>
      </c>
      <c r="D6573" s="2" t="s">
        <v>1711</v>
      </c>
      <c r="E6573" s="12" t="s">
        <v>100</v>
      </c>
      <c r="G6573" s="2" t="s">
        <v>27</v>
      </c>
      <c r="H6573" s="2" t="s">
        <v>7</v>
      </c>
      <c r="I6573" s="2" t="s">
        <v>7</v>
      </c>
      <c r="J6573" s="17">
        <v>41298.43</v>
      </c>
      <c r="L6573" s="30">
        <f>IF(M6573="1000 szt.",((J6573/N6573)/1000),IF(M6573="gram",((J6573/N6573)*1000),J6573/N6573))</f>
        <v>0.87868999999999997</v>
      </c>
      <c r="M6573" s="6" t="s">
        <v>19</v>
      </c>
      <c r="N6573" s="11">
        <v>47000</v>
      </c>
      <c r="O6573" s="56" t="s">
        <v>1354</v>
      </c>
    </row>
    <row r="6574" spans="1:15" x14ac:dyDescent="0.3">
      <c r="A6574" s="9">
        <v>46010.444444444445</v>
      </c>
      <c r="B6574" s="2" t="s">
        <v>3</v>
      </c>
      <c r="C6574" s="2" t="s">
        <v>4</v>
      </c>
      <c r="D6574" s="2" t="s">
        <v>1708</v>
      </c>
      <c r="E6574" s="12" t="s">
        <v>25</v>
      </c>
      <c r="F6574" s="12" t="s">
        <v>1896</v>
      </c>
      <c r="G6574" s="2" t="s">
        <v>26</v>
      </c>
      <c r="H6574" s="2" t="s">
        <v>7</v>
      </c>
      <c r="I6574" s="2" t="s">
        <v>7</v>
      </c>
      <c r="J6574" s="17">
        <v>913.84</v>
      </c>
      <c r="K6574" s="3" t="s">
        <v>3745</v>
      </c>
      <c r="L6574" s="30">
        <f>IF(M6574="1000 szt.",((J6574/N6574)/1000),IF(M6574="gram",((J6574/N6574)*1000),J6574/N6574))</f>
        <v>0.87869230769230777</v>
      </c>
      <c r="M6574" s="6" t="s">
        <v>19</v>
      </c>
      <c r="N6574" s="11">
        <v>1040</v>
      </c>
      <c r="O6574" s="56" t="s">
        <v>1354</v>
      </c>
    </row>
    <row r="6575" spans="1:15" x14ac:dyDescent="0.3">
      <c r="A6575" s="9">
        <v>46010.444444444445</v>
      </c>
      <c r="B6575" s="2" t="s">
        <v>3</v>
      </c>
      <c r="C6575" s="2" t="s">
        <v>4</v>
      </c>
      <c r="D6575" s="2" t="s">
        <v>1708</v>
      </c>
      <c r="E6575" s="12" t="s">
        <v>25</v>
      </c>
      <c r="F6575" s="12" t="s">
        <v>1896</v>
      </c>
      <c r="G6575" s="2" t="s">
        <v>26</v>
      </c>
      <c r="H6575" s="2" t="s">
        <v>55</v>
      </c>
      <c r="I6575" s="2" t="s">
        <v>57</v>
      </c>
      <c r="J6575" s="17">
        <v>80</v>
      </c>
      <c r="L6575" s="30">
        <f>IF(M6575="1000 szt.",((J6575/N6575)/1000),IF(M6575="gram",((J6575/N6575)*1000),J6575/N6575))</f>
        <v>40</v>
      </c>
      <c r="M6575" s="6" t="s">
        <v>46</v>
      </c>
      <c r="N6575" s="11">
        <v>2</v>
      </c>
      <c r="O6575" s="56" t="s">
        <v>1354</v>
      </c>
    </row>
    <row r="6576" spans="1:15" x14ac:dyDescent="0.3">
      <c r="A6576" s="9">
        <v>46010.239583333336</v>
      </c>
      <c r="B6576" s="2" t="s">
        <v>27</v>
      </c>
      <c r="C6576" s="2" t="s">
        <v>32</v>
      </c>
      <c r="D6576" s="2" t="s">
        <v>1716</v>
      </c>
      <c r="E6576" s="12" t="s">
        <v>674</v>
      </c>
      <c r="G6576" s="2" t="s">
        <v>26</v>
      </c>
      <c r="H6576" s="2" t="s">
        <v>7</v>
      </c>
      <c r="I6576" s="2" t="s">
        <v>7</v>
      </c>
      <c r="J6576" s="17">
        <v>26360.7</v>
      </c>
      <c r="L6576" s="30">
        <f>IF(M6576="1000 szt.",((J6576/N6576)/1000),IF(M6576="gram",((J6576/N6576)*1000),J6576/N6576))</f>
        <v>0.87868999999999997</v>
      </c>
      <c r="M6576" s="6" t="s">
        <v>19</v>
      </c>
      <c r="N6576" s="11">
        <v>30000</v>
      </c>
      <c r="O6576" s="56" t="s">
        <v>1354</v>
      </c>
    </row>
    <row r="6577" spans="1:15" x14ac:dyDescent="0.3">
      <c r="A6577" s="9">
        <v>46010.680555555555</v>
      </c>
      <c r="B6577" s="2" t="s">
        <v>3</v>
      </c>
      <c r="C6577" s="2" t="s">
        <v>4</v>
      </c>
      <c r="D6577" s="2" t="s">
        <v>1709</v>
      </c>
      <c r="E6577" s="12" t="s">
        <v>60</v>
      </c>
      <c r="F6577" s="12" t="s">
        <v>1894</v>
      </c>
      <c r="G6577" s="2" t="s">
        <v>23</v>
      </c>
      <c r="H6577" s="2" t="s">
        <v>64</v>
      </c>
      <c r="I6577" s="2" t="s">
        <v>1940</v>
      </c>
      <c r="J6577" s="17">
        <v>80</v>
      </c>
      <c r="K6577" s="3" t="s">
        <v>122</v>
      </c>
      <c r="L6577" s="30">
        <f>IF(M6577="1000 szt.",((J6577/N6577)/1000),IF(M6577="gram",((J6577/N6577)*1000),J6577/N6577))</f>
        <v>80</v>
      </c>
      <c r="M6577" s="6" t="s">
        <v>19</v>
      </c>
      <c r="N6577" s="11">
        <v>1</v>
      </c>
      <c r="O6577" s="56" t="s">
        <v>1163</v>
      </c>
    </row>
    <row r="6578" spans="1:15" x14ac:dyDescent="0.3">
      <c r="A6578" s="9">
        <v>46010.81527777778</v>
      </c>
      <c r="B6578" s="2" t="s">
        <v>3</v>
      </c>
      <c r="C6578" s="2" t="s">
        <v>4</v>
      </c>
      <c r="D6578" s="2" t="s">
        <v>1709</v>
      </c>
      <c r="E6578" s="12" t="s">
        <v>103</v>
      </c>
      <c r="F6578" s="12" t="s">
        <v>1897</v>
      </c>
      <c r="G6578" s="2" t="s">
        <v>23</v>
      </c>
      <c r="H6578" s="2" t="s">
        <v>17</v>
      </c>
      <c r="I6578" s="2" t="s">
        <v>18</v>
      </c>
      <c r="J6578" s="17">
        <v>25</v>
      </c>
      <c r="K6578" s="3" t="s">
        <v>3842</v>
      </c>
      <c r="L6578" s="30">
        <f>IF(M6578="1000 szt.",((J6578/N6578)/1000),IF(M6578="gram",((J6578/N6578)*1000),J6578/N6578))</f>
        <v>2.5</v>
      </c>
      <c r="M6578" s="6" t="s">
        <v>19</v>
      </c>
      <c r="N6578" s="11">
        <v>10</v>
      </c>
      <c r="O6578" s="56" t="s">
        <v>1354</v>
      </c>
    </row>
    <row r="6579" spans="1:15" x14ac:dyDescent="0.3">
      <c r="A6579" s="9">
        <v>46010.963888888888</v>
      </c>
      <c r="B6579" s="2" t="s">
        <v>3</v>
      </c>
      <c r="C6579" s="2" t="s">
        <v>4</v>
      </c>
      <c r="D6579" s="2" t="s">
        <v>1709</v>
      </c>
      <c r="E6579" s="12" t="s">
        <v>103</v>
      </c>
      <c r="F6579" s="12" t="s">
        <v>1897</v>
      </c>
      <c r="G6579" s="2" t="s">
        <v>23</v>
      </c>
      <c r="H6579" s="2" t="s">
        <v>7</v>
      </c>
      <c r="I6579" s="2" t="s">
        <v>7</v>
      </c>
      <c r="J6579" s="17">
        <v>52.72</v>
      </c>
      <c r="K6579" s="3" t="s">
        <v>1825</v>
      </c>
      <c r="L6579" s="30">
        <f>IF(M6579="1000 szt.",((J6579/N6579)/1000),IF(M6579="gram",((J6579/N6579)*1000),J6579/N6579))</f>
        <v>0.8786666666666666</v>
      </c>
      <c r="M6579" s="6" t="s">
        <v>19</v>
      </c>
      <c r="N6579" s="11">
        <v>60</v>
      </c>
      <c r="O6579" s="56" t="s">
        <v>1354</v>
      </c>
    </row>
    <row r="6580" spans="1:15" x14ac:dyDescent="0.3">
      <c r="A6580" s="9">
        <v>46011.916666666664</v>
      </c>
      <c r="B6580" s="2" t="s">
        <v>3</v>
      </c>
      <c r="C6580" s="2" t="s">
        <v>4</v>
      </c>
      <c r="D6580" s="2" t="s">
        <v>1708</v>
      </c>
      <c r="E6580" s="12" t="s">
        <v>25</v>
      </c>
      <c r="F6580" s="12" t="s">
        <v>1901</v>
      </c>
      <c r="G6580" s="2" t="s">
        <v>26</v>
      </c>
      <c r="H6580" s="2" t="s">
        <v>7</v>
      </c>
      <c r="I6580" s="2" t="s">
        <v>7</v>
      </c>
      <c r="J6580" s="17">
        <v>4217.71</v>
      </c>
      <c r="L6580" s="30">
        <f>IF(M6580="1000 szt.",((J6580/N6580)/1000),IF(M6580="gram",((J6580/N6580)*1000),J6580/N6580))</f>
        <v>0.87868958333333336</v>
      </c>
      <c r="M6580" s="6" t="s">
        <v>19</v>
      </c>
      <c r="N6580" s="11">
        <v>4800</v>
      </c>
      <c r="O6580" s="56" t="s">
        <v>1164</v>
      </c>
    </row>
    <row r="6581" spans="1:15" x14ac:dyDescent="0.3">
      <c r="A6581" s="9">
        <v>46013.708333333336</v>
      </c>
      <c r="B6581" s="2" t="s">
        <v>3</v>
      </c>
      <c r="C6581" s="2" t="s">
        <v>4</v>
      </c>
      <c r="D6581" s="2" t="s">
        <v>1708</v>
      </c>
      <c r="E6581" s="12" t="s">
        <v>25</v>
      </c>
      <c r="F6581" s="12" t="s">
        <v>1901</v>
      </c>
      <c r="G6581" s="2" t="s">
        <v>26</v>
      </c>
      <c r="H6581" s="2" t="s">
        <v>7</v>
      </c>
      <c r="I6581" s="2" t="s">
        <v>7</v>
      </c>
      <c r="J6581" s="17">
        <v>1054.43</v>
      </c>
      <c r="L6581" s="30">
        <f>IF(M6581="1000 szt.",((J6581/N6581)/1000),IF(M6581="gram",((J6581/N6581)*1000),J6581/N6581))</f>
        <v>0.87869166666666676</v>
      </c>
      <c r="M6581" s="6" t="s">
        <v>19</v>
      </c>
      <c r="N6581" s="11">
        <v>1200</v>
      </c>
      <c r="O6581" s="56" t="s">
        <v>1164</v>
      </c>
    </row>
    <row r="6582" spans="1:15" x14ac:dyDescent="0.3">
      <c r="A6582" s="9">
        <v>46012.9</v>
      </c>
      <c r="B6582" s="2" t="s">
        <v>3</v>
      </c>
      <c r="C6582" s="2" t="s">
        <v>4</v>
      </c>
      <c r="D6582" s="2" t="s">
        <v>1708</v>
      </c>
      <c r="E6582" s="12" t="s">
        <v>25</v>
      </c>
      <c r="F6582" s="12" t="s">
        <v>1901</v>
      </c>
      <c r="G6582" s="2" t="s">
        <v>26</v>
      </c>
      <c r="H6582" s="2" t="s">
        <v>7</v>
      </c>
      <c r="I6582" s="2" t="s">
        <v>7</v>
      </c>
      <c r="J6582" s="17">
        <v>7890.64</v>
      </c>
      <c r="L6582" s="30">
        <f>IF(M6582="1000 szt.",((J6582/N6582)/1000),IF(M6582="gram",((J6582/N6582)*1000),J6582/N6582))</f>
        <v>0.8786904231625835</v>
      </c>
      <c r="M6582" s="6" t="s">
        <v>19</v>
      </c>
      <c r="N6582" s="11">
        <v>8980</v>
      </c>
      <c r="O6582" s="56" t="s">
        <v>1164</v>
      </c>
    </row>
    <row r="6583" spans="1:15" x14ac:dyDescent="0.3">
      <c r="A6583" s="9">
        <v>46013.510416666664</v>
      </c>
      <c r="B6583" s="2" t="s">
        <v>3</v>
      </c>
      <c r="C6583" s="2" t="s">
        <v>4</v>
      </c>
      <c r="D6583" s="2" t="s">
        <v>1708</v>
      </c>
      <c r="E6583" s="12" t="s">
        <v>58</v>
      </c>
      <c r="F6583" s="12" t="s">
        <v>1895</v>
      </c>
      <c r="G6583" s="2" t="s">
        <v>23</v>
      </c>
      <c r="H6583" s="2" t="s">
        <v>7</v>
      </c>
      <c r="I6583" s="2" t="s">
        <v>7</v>
      </c>
      <c r="J6583" s="17">
        <v>117.74</v>
      </c>
      <c r="L6583" s="30">
        <f>IF(M6583="1000 szt.",((J6583/N6583)/1000),IF(M6583="gram",((J6583/N6583)*1000),J6583/N6583))</f>
        <v>0.87865671641791043</v>
      </c>
      <c r="M6583" s="6" t="s">
        <v>19</v>
      </c>
      <c r="N6583" s="11">
        <v>134</v>
      </c>
      <c r="O6583" s="56" t="s">
        <v>1354</v>
      </c>
    </row>
    <row r="6584" spans="1:15" x14ac:dyDescent="0.3">
      <c r="A6584" s="9">
        <v>46013.730555555558</v>
      </c>
      <c r="B6584" s="2" t="s">
        <v>9</v>
      </c>
      <c r="C6584" s="2" t="s">
        <v>4</v>
      </c>
      <c r="D6584" s="2" t="s">
        <v>1709</v>
      </c>
      <c r="E6584" s="12" t="s">
        <v>99</v>
      </c>
      <c r="F6584" s="12" t="s">
        <v>1916</v>
      </c>
      <c r="G6584" s="2" t="s">
        <v>23</v>
      </c>
      <c r="H6584" s="2" t="s">
        <v>37</v>
      </c>
      <c r="I6584" s="2" t="s">
        <v>38</v>
      </c>
      <c r="J6584" s="17">
        <v>80000</v>
      </c>
      <c r="K6584" s="3" t="s">
        <v>3843</v>
      </c>
      <c r="L6584" s="30">
        <f>IF(M6584="1000 szt.",((J6584/N6584)/1000),IF(M6584="gram",((J6584/N6584)*1000),J6584/N6584))</f>
        <v>80000</v>
      </c>
      <c r="M6584" s="6" t="s">
        <v>19</v>
      </c>
      <c r="N6584" s="11">
        <v>1</v>
      </c>
      <c r="O6584" s="56" t="s">
        <v>1354</v>
      </c>
    </row>
    <row r="6585" spans="1:15" ht="20.399999999999999" x14ac:dyDescent="0.3">
      <c r="A6585" s="9">
        <v>46014.083333333336</v>
      </c>
      <c r="B6585" s="2" t="s">
        <v>3</v>
      </c>
      <c r="C6585" s="2" t="s">
        <v>4</v>
      </c>
      <c r="D6585" s="2" t="s">
        <v>1708</v>
      </c>
      <c r="E6585" s="12" t="s">
        <v>71</v>
      </c>
      <c r="F6585" s="12" t="s">
        <v>1898</v>
      </c>
      <c r="G6585" s="2" t="s">
        <v>23</v>
      </c>
      <c r="H6585" s="2" t="s">
        <v>17</v>
      </c>
      <c r="I6585" s="2" t="s">
        <v>18</v>
      </c>
      <c r="K6585" s="3" t="s">
        <v>3844</v>
      </c>
      <c r="L6585" s="30">
        <f>IF(M6585="1000 szt.",((J6585/N6585)/1000),IF(M6585="gram",((J6585/N6585)*1000),J6585/N6585))</f>
        <v>0</v>
      </c>
      <c r="M6585" s="6" t="s">
        <v>19</v>
      </c>
      <c r="N6585" s="11">
        <v>1</v>
      </c>
      <c r="O6585" s="56" t="s">
        <v>1163</v>
      </c>
    </row>
    <row r="6586" spans="1:15" x14ac:dyDescent="0.3">
      <c r="A6586" s="9">
        <v>46014.48541666667</v>
      </c>
      <c r="B6586" s="2" t="s">
        <v>27</v>
      </c>
      <c r="C6586" s="37" t="s">
        <v>28</v>
      </c>
      <c r="D6586" s="2" t="s">
        <v>1709</v>
      </c>
      <c r="E6586" s="12" t="s">
        <v>1709</v>
      </c>
      <c r="G6586" s="2" t="s">
        <v>27</v>
      </c>
      <c r="H6586" s="2" t="s">
        <v>37</v>
      </c>
      <c r="I6586" s="2" t="s">
        <v>38</v>
      </c>
      <c r="J6586" s="17">
        <v>130000</v>
      </c>
      <c r="K6586" s="3" t="s">
        <v>3845</v>
      </c>
      <c r="L6586" s="30">
        <f>IF(M6586="1000 szt.",((J6586/N6586)/1000),IF(M6586="gram",((J6586/N6586)*1000),J6586/N6586))</f>
        <v>130000</v>
      </c>
      <c r="M6586" s="6" t="s">
        <v>19</v>
      </c>
      <c r="N6586" s="11">
        <v>1</v>
      </c>
      <c r="O6586" s="56" t="s">
        <v>1166</v>
      </c>
    </row>
    <row r="6587" spans="1:15" x14ac:dyDescent="0.3">
      <c r="A6587" s="9">
        <v>46014.530555555553</v>
      </c>
      <c r="B6587" s="2" t="s">
        <v>27</v>
      </c>
      <c r="C6587" s="37" t="s">
        <v>28</v>
      </c>
      <c r="D6587" s="2" t="s">
        <v>1709</v>
      </c>
      <c r="E6587" s="12" t="s">
        <v>1709</v>
      </c>
      <c r="G6587" s="2" t="s">
        <v>27</v>
      </c>
      <c r="H6587" s="2" t="s">
        <v>37</v>
      </c>
      <c r="I6587" s="2" t="s">
        <v>38</v>
      </c>
      <c r="J6587" s="17">
        <v>60000</v>
      </c>
      <c r="K6587" s="3" t="s">
        <v>3846</v>
      </c>
      <c r="L6587" s="30">
        <f>IF(M6587="1000 szt.",((J6587/N6587)/1000),IF(M6587="gram",((J6587/N6587)*1000),J6587/N6587))</f>
        <v>60000</v>
      </c>
      <c r="M6587" s="6" t="s">
        <v>19</v>
      </c>
      <c r="N6587" s="11">
        <v>1</v>
      </c>
      <c r="O6587" s="56" t="s">
        <v>1165</v>
      </c>
    </row>
    <row r="6588" spans="1:15" x14ac:dyDescent="0.3">
      <c r="A6588" s="9">
        <v>46014.428472222222</v>
      </c>
      <c r="B6588" s="2" t="s">
        <v>3</v>
      </c>
      <c r="C6588" s="2" t="s">
        <v>4</v>
      </c>
      <c r="D6588" s="2" t="s">
        <v>1708</v>
      </c>
      <c r="E6588" s="12" t="s">
        <v>58</v>
      </c>
      <c r="F6588" s="12" t="s">
        <v>1895</v>
      </c>
      <c r="G6588" s="2" t="s">
        <v>23</v>
      </c>
      <c r="H6588" s="2" t="s">
        <v>7</v>
      </c>
      <c r="I6588" s="2" t="s">
        <v>7</v>
      </c>
      <c r="J6588" s="17">
        <v>175.74</v>
      </c>
      <c r="K6588" s="3" t="s">
        <v>3847</v>
      </c>
      <c r="L6588" s="30">
        <f>IF(M6588="1000 szt.",((J6588/N6588)/1000),IF(M6588="gram",((J6588/N6588)*1000),J6588/N6588))</f>
        <v>0.87870000000000004</v>
      </c>
      <c r="M6588" s="6" t="s">
        <v>19</v>
      </c>
      <c r="N6588" s="11">
        <v>200</v>
      </c>
      <c r="O6588" s="56" t="s">
        <v>1354</v>
      </c>
    </row>
    <row r="6589" spans="1:15" x14ac:dyDescent="0.3">
      <c r="A6589" s="9">
        <v>46014.694444444445</v>
      </c>
      <c r="B6589" s="2" t="s">
        <v>3</v>
      </c>
      <c r="C6589" s="2" t="s">
        <v>4</v>
      </c>
      <c r="D6589" s="2" t="s">
        <v>1708</v>
      </c>
      <c r="E6589" s="12" t="s">
        <v>25</v>
      </c>
      <c r="F6589" s="12" t="s">
        <v>1896</v>
      </c>
      <c r="G6589" s="2" t="s">
        <v>26</v>
      </c>
      <c r="H6589" s="2" t="s">
        <v>7</v>
      </c>
      <c r="I6589" s="2" t="s">
        <v>7</v>
      </c>
      <c r="J6589" s="17">
        <v>2636.07</v>
      </c>
      <c r="L6589" s="30">
        <f>IF(M6589="1000 szt.",((J6589/N6589)/1000),IF(M6589="gram",((J6589/N6589)*1000),J6589/N6589))</f>
        <v>0.87869000000000008</v>
      </c>
      <c r="M6589" s="6" t="s">
        <v>19</v>
      </c>
      <c r="N6589" s="11">
        <v>3000</v>
      </c>
      <c r="O6589" s="56" t="s">
        <v>1354</v>
      </c>
    </row>
    <row r="6590" spans="1:15" ht="51" x14ac:dyDescent="0.3">
      <c r="A6590" s="9">
        <v>46015.03125</v>
      </c>
      <c r="B6590" s="2" t="s">
        <v>9</v>
      </c>
      <c r="C6590" s="2" t="s">
        <v>4</v>
      </c>
      <c r="D6590" s="2" t="s">
        <v>1708</v>
      </c>
      <c r="E6590" s="12" t="s">
        <v>66</v>
      </c>
      <c r="F6590" s="12" t="s">
        <v>1900</v>
      </c>
      <c r="G6590" s="2" t="s">
        <v>23</v>
      </c>
      <c r="H6590" s="2" t="s">
        <v>11</v>
      </c>
      <c r="I6590" s="2" t="s">
        <v>126</v>
      </c>
      <c r="J6590" s="17">
        <v>15000</v>
      </c>
      <c r="K6590" s="3" t="s">
        <v>3848</v>
      </c>
      <c r="L6590" s="30">
        <f>IF(M6590="1000 szt.",((J6590/N6590)/1000),IF(M6590="gram",((J6590/N6590)*1000),J6590/N6590))</f>
        <v>15000</v>
      </c>
      <c r="M6590" s="6" t="s">
        <v>19</v>
      </c>
      <c r="N6590" s="11">
        <v>1</v>
      </c>
      <c r="O6590" s="56" t="s">
        <v>1354</v>
      </c>
    </row>
    <row r="6591" spans="1:15" ht="30.6" x14ac:dyDescent="0.3">
      <c r="A6591" s="9">
        <v>46015.03125</v>
      </c>
      <c r="B6591" s="2" t="s">
        <v>9</v>
      </c>
      <c r="C6591" s="2" t="s">
        <v>4</v>
      </c>
      <c r="D6591" s="2" t="s">
        <v>1708</v>
      </c>
      <c r="E6591" s="12" t="s">
        <v>66</v>
      </c>
      <c r="F6591" s="12" t="s">
        <v>1900</v>
      </c>
      <c r="G6591" s="2" t="s">
        <v>23</v>
      </c>
      <c r="H6591" s="2" t="s">
        <v>11</v>
      </c>
      <c r="I6591" s="2" t="s">
        <v>126</v>
      </c>
      <c r="J6591" s="17">
        <v>7000</v>
      </c>
      <c r="K6591" s="3" t="s">
        <v>3849</v>
      </c>
      <c r="L6591" s="30">
        <f>IF(M6591="1000 szt.",((J6591/N6591)/1000),IF(M6591="gram",((J6591/N6591)*1000),J6591/N6591))</f>
        <v>7000</v>
      </c>
      <c r="M6591" s="6" t="s">
        <v>19</v>
      </c>
      <c r="N6591" s="11">
        <v>1</v>
      </c>
      <c r="O6591" s="56" t="s">
        <v>1354</v>
      </c>
    </row>
    <row r="6592" spans="1:15" ht="30.6" x14ac:dyDescent="0.3">
      <c r="A6592" s="9">
        <v>46015.03125</v>
      </c>
      <c r="B6592" s="2" t="s">
        <v>9</v>
      </c>
      <c r="C6592" s="2" t="s">
        <v>4</v>
      </c>
      <c r="D6592" s="2" t="s">
        <v>1708</v>
      </c>
      <c r="E6592" s="12" t="s">
        <v>66</v>
      </c>
      <c r="F6592" s="12" t="s">
        <v>1900</v>
      </c>
      <c r="G6592" s="2" t="s">
        <v>23</v>
      </c>
      <c r="H6592" s="2" t="s">
        <v>11</v>
      </c>
      <c r="I6592" s="2" t="s">
        <v>126</v>
      </c>
      <c r="J6592" s="17">
        <v>1500</v>
      </c>
      <c r="K6592" s="3" t="s">
        <v>3850</v>
      </c>
      <c r="L6592" s="30">
        <f>IF(M6592="1000 szt.",((J6592/N6592)/1000),IF(M6592="gram",((J6592/N6592)*1000),J6592/N6592))</f>
        <v>1500</v>
      </c>
      <c r="M6592" s="6" t="s">
        <v>19</v>
      </c>
      <c r="N6592" s="11">
        <v>1</v>
      </c>
      <c r="O6592" s="56" t="s">
        <v>1354</v>
      </c>
    </row>
    <row r="6593" spans="1:15" ht="40.799999999999997" x14ac:dyDescent="0.3">
      <c r="A6593" s="9">
        <v>46015.03125</v>
      </c>
      <c r="B6593" s="2" t="s">
        <v>9</v>
      </c>
      <c r="C6593" s="2" t="s">
        <v>4</v>
      </c>
      <c r="D6593" s="2" t="s">
        <v>1708</v>
      </c>
      <c r="E6593" s="12" t="s">
        <v>66</v>
      </c>
      <c r="F6593" s="12" t="s">
        <v>1900</v>
      </c>
      <c r="G6593" s="2" t="s">
        <v>23</v>
      </c>
      <c r="H6593" s="2" t="s">
        <v>11</v>
      </c>
      <c r="I6593" s="2" t="s">
        <v>126</v>
      </c>
      <c r="J6593" s="17">
        <v>1500</v>
      </c>
      <c r="K6593" s="3" t="s">
        <v>3851</v>
      </c>
      <c r="L6593" s="30">
        <f>IF(M6593="1000 szt.",((J6593/N6593)/1000),IF(M6593="gram",((J6593/N6593)*1000),J6593/N6593))</f>
        <v>1500</v>
      </c>
      <c r="M6593" s="6" t="s">
        <v>19</v>
      </c>
      <c r="N6593" s="11">
        <v>1</v>
      </c>
      <c r="O6593" s="56" t="s">
        <v>1354</v>
      </c>
    </row>
    <row r="6594" spans="1:15" ht="30.6" x14ac:dyDescent="0.3">
      <c r="A6594" s="9">
        <v>46015.4375</v>
      </c>
      <c r="B6594" s="2" t="s">
        <v>3</v>
      </c>
      <c r="C6594" s="2" t="s">
        <v>4</v>
      </c>
      <c r="D6594" s="2" t="s">
        <v>1708</v>
      </c>
      <c r="E6594" s="12" t="s">
        <v>25</v>
      </c>
      <c r="F6594" s="12" t="s">
        <v>1901</v>
      </c>
      <c r="G6594" s="2" t="s">
        <v>26</v>
      </c>
      <c r="H6594" s="2" t="s">
        <v>7</v>
      </c>
      <c r="I6594" s="2" t="s">
        <v>7</v>
      </c>
      <c r="J6594" s="17">
        <v>7029.52</v>
      </c>
      <c r="K6594" s="3" t="s">
        <v>3852</v>
      </c>
      <c r="L6594" s="30">
        <f>IF(M6594="1000 szt.",((J6594/N6594)/1000),IF(M6594="gram",((J6594/N6594)*1000),J6594/N6594))</f>
        <v>0.87869000000000008</v>
      </c>
      <c r="M6594" s="6" t="s">
        <v>19</v>
      </c>
      <c r="N6594" s="11">
        <v>8000</v>
      </c>
      <c r="O6594" s="56" t="s">
        <v>1164</v>
      </c>
    </row>
    <row r="6595" spans="1:15" x14ac:dyDescent="0.3">
      <c r="A6595" s="9">
        <v>46015.635416666664</v>
      </c>
      <c r="B6595" s="2" t="s">
        <v>3</v>
      </c>
      <c r="C6595" s="2" t="s">
        <v>4</v>
      </c>
      <c r="D6595" s="2" t="s">
        <v>1716</v>
      </c>
      <c r="E6595" s="12" t="s">
        <v>242</v>
      </c>
      <c r="F6595" s="12" t="s">
        <v>1939</v>
      </c>
      <c r="G6595" s="2" t="s">
        <v>243</v>
      </c>
      <c r="H6595" s="2" t="s">
        <v>37</v>
      </c>
      <c r="I6595" s="2" t="s">
        <v>1942</v>
      </c>
      <c r="J6595" s="17">
        <v>35000</v>
      </c>
      <c r="K6595" s="3" t="s">
        <v>3853</v>
      </c>
      <c r="L6595" s="30">
        <f>IF(M6595="1000 szt.",((J6595/N6595)/1000),IF(M6595="gram",((J6595/N6595)*1000),J6595/N6595))</f>
        <v>35000</v>
      </c>
      <c r="M6595" s="6" t="s">
        <v>19</v>
      </c>
      <c r="N6595" s="11">
        <v>1</v>
      </c>
      <c r="O6595" s="56" t="s">
        <v>1354</v>
      </c>
    </row>
    <row r="6596" spans="1:15" x14ac:dyDescent="0.3">
      <c r="A6596" s="9">
        <v>46016.524305555555</v>
      </c>
      <c r="B6596" s="2" t="s">
        <v>27</v>
      </c>
      <c r="C6596" s="2" t="s">
        <v>32</v>
      </c>
      <c r="D6596" s="2" t="s">
        <v>1708</v>
      </c>
      <c r="E6596" s="12" t="s">
        <v>174</v>
      </c>
      <c r="G6596" s="2" t="s">
        <v>26</v>
      </c>
      <c r="H6596" s="2" t="s">
        <v>7</v>
      </c>
      <c r="I6596" s="2" t="s">
        <v>7</v>
      </c>
      <c r="J6596" s="17">
        <v>26360.7</v>
      </c>
      <c r="K6596" s="3" t="s">
        <v>2257</v>
      </c>
      <c r="L6596" s="30">
        <f>IF(M6596="1000 szt.",((J6596/N6596)/1000),IF(M6596="gram",((J6596/N6596)*1000),J6596/N6596))</f>
        <v>0.87868999999999997</v>
      </c>
      <c r="M6596" s="6" t="s">
        <v>19</v>
      </c>
      <c r="N6596" s="11">
        <v>30000</v>
      </c>
      <c r="O6596" s="56" t="s">
        <v>1354</v>
      </c>
    </row>
    <row r="6597" spans="1:15" x14ac:dyDescent="0.3">
      <c r="A6597" s="9">
        <v>46017</v>
      </c>
      <c r="B6597" s="2" t="s">
        <v>27</v>
      </c>
      <c r="C6597" s="2" t="s">
        <v>32</v>
      </c>
      <c r="D6597" s="2" t="s">
        <v>1708</v>
      </c>
      <c r="E6597" s="12" t="s">
        <v>199</v>
      </c>
      <c r="G6597" s="2" t="s">
        <v>26</v>
      </c>
      <c r="H6597" s="2" t="s">
        <v>7</v>
      </c>
      <c r="I6597" s="2" t="s">
        <v>7</v>
      </c>
      <c r="J6597" s="17">
        <v>26360.7</v>
      </c>
      <c r="K6597" s="3" t="s">
        <v>3492</v>
      </c>
      <c r="L6597" s="30">
        <f>IF(M6597="1000 szt.",((J6597/N6597)/1000),IF(M6597="gram",((J6597/N6597)*1000),J6597/N6597))</f>
        <v>0.87868999999999997</v>
      </c>
      <c r="M6597" s="6" t="s">
        <v>19</v>
      </c>
      <c r="N6597" s="11">
        <v>30000</v>
      </c>
      <c r="O6597" s="56" t="s">
        <v>1354</v>
      </c>
    </row>
    <row r="6598" spans="1:15" x14ac:dyDescent="0.3">
      <c r="A6598" s="9">
        <v>46017</v>
      </c>
      <c r="B6598" s="2" t="s">
        <v>27</v>
      </c>
      <c r="C6598" s="2" t="s">
        <v>32</v>
      </c>
      <c r="D6598" s="2" t="s">
        <v>1708</v>
      </c>
      <c r="E6598" s="12" t="s">
        <v>199</v>
      </c>
      <c r="G6598" s="2" t="s">
        <v>26</v>
      </c>
      <c r="H6598" s="2" t="s">
        <v>7</v>
      </c>
      <c r="I6598" s="2" t="s">
        <v>7</v>
      </c>
      <c r="J6598" s="17">
        <v>26360.7</v>
      </c>
      <c r="K6598" s="3" t="s">
        <v>3492</v>
      </c>
      <c r="L6598" s="30">
        <f>IF(M6598="1000 szt.",((J6598/N6598)/1000),IF(M6598="gram",((J6598/N6598)*1000),J6598/N6598))</f>
        <v>0.87868999999999997</v>
      </c>
      <c r="M6598" s="6" t="s">
        <v>19</v>
      </c>
      <c r="N6598" s="11">
        <v>30000</v>
      </c>
      <c r="O6598" s="56" t="s">
        <v>1164</v>
      </c>
    </row>
    <row r="6599" spans="1:15" x14ac:dyDescent="0.3">
      <c r="A6599" s="9">
        <v>46017.555555555555</v>
      </c>
      <c r="B6599" s="2" t="s">
        <v>27</v>
      </c>
      <c r="C6599" s="2" t="s">
        <v>32</v>
      </c>
      <c r="D6599" s="2" t="s">
        <v>1716</v>
      </c>
      <c r="E6599" s="12" t="s">
        <v>277</v>
      </c>
      <c r="G6599" s="2" t="s">
        <v>26</v>
      </c>
      <c r="H6599" s="2" t="s">
        <v>7</v>
      </c>
      <c r="I6599" s="2" t="s">
        <v>7</v>
      </c>
      <c r="J6599" s="17">
        <v>19858.39</v>
      </c>
      <c r="K6599" s="3" t="s">
        <v>892</v>
      </c>
      <c r="L6599" s="30">
        <f>IF(M6599="1000 szt.",((J6599/N6599)/1000),IF(M6599="gram",((J6599/N6599)*1000),J6599/N6599))</f>
        <v>0.87868982300884957</v>
      </c>
      <c r="M6599" s="6" t="s">
        <v>19</v>
      </c>
      <c r="N6599" s="11">
        <v>22600</v>
      </c>
      <c r="O6599" s="56" t="s">
        <v>1354</v>
      </c>
    </row>
    <row r="6600" spans="1:15" x14ac:dyDescent="0.3">
      <c r="A6600" s="9">
        <v>46017.555555555555</v>
      </c>
      <c r="B6600" s="2" t="s">
        <v>27</v>
      </c>
      <c r="C6600" s="2" t="s">
        <v>32</v>
      </c>
      <c r="D6600" s="2" t="s">
        <v>1716</v>
      </c>
      <c r="E6600" s="12" t="s">
        <v>277</v>
      </c>
      <c r="G6600" s="2" t="s">
        <v>26</v>
      </c>
      <c r="H6600" s="2" t="s">
        <v>7</v>
      </c>
      <c r="I6600" s="2" t="s">
        <v>7</v>
      </c>
      <c r="J6600" s="17">
        <v>6502.31</v>
      </c>
      <c r="L6600" s="30">
        <f>IF(M6600="1000 szt.",((J6600/N6600)/1000),IF(M6600="gram",((J6600/N6600)*1000),J6600/N6600))</f>
        <v>0.87869054054054063</v>
      </c>
      <c r="M6600" s="6" t="s">
        <v>19</v>
      </c>
      <c r="N6600" s="11">
        <v>7400</v>
      </c>
      <c r="O6600" s="56" t="s">
        <v>1354</v>
      </c>
    </row>
    <row r="6601" spans="1:15" x14ac:dyDescent="0.3">
      <c r="A6601" s="9">
        <v>46017.660416666666</v>
      </c>
      <c r="B6601" s="2" t="s">
        <v>27</v>
      </c>
      <c r="C6601" s="2" t="s">
        <v>32</v>
      </c>
      <c r="D6601" s="2" t="s">
        <v>1716</v>
      </c>
      <c r="E6601" s="12" t="s">
        <v>1918</v>
      </c>
      <c r="G6601" s="2" t="s">
        <v>26</v>
      </c>
      <c r="H6601" s="2" t="s">
        <v>7</v>
      </c>
      <c r="I6601" s="2" t="s">
        <v>7</v>
      </c>
      <c r="J6601" s="17">
        <v>20737.080000000002</v>
      </c>
      <c r="L6601" s="30">
        <f>IF(M6601="1000 szt.",((J6601/N6601)/1000),IF(M6601="gram",((J6601/N6601)*1000),J6601/N6601))</f>
        <v>0.8786898305084746</v>
      </c>
      <c r="M6601" s="6" t="s">
        <v>19</v>
      </c>
      <c r="N6601" s="11">
        <v>23600</v>
      </c>
      <c r="O6601" s="56" t="s">
        <v>1354</v>
      </c>
    </row>
    <row r="6602" spans="1:15" ht="30.6" x14ac:dyDescent="0.3">
      <c r="A6602" s="9">
        <v>46017.986111111109</v>
      </c>
      <c r="B6602" s="2" t="s">
        <v>3</v>
      </c>
      <c r="C6602" s="2" t="s">
        <v>4</v>
      </c>
      <c r="D6602" s="2" t="s">
        <v>1708</v>
      </c>
      <c r="E6602" s="12" t="s">
        <v>25</v>
      </c>
      <c r="F6602" s="12" t="s">
        <v>1896</v>
      </c>
      <c r="G6602" s="2" t="s">
        <v>26</v>
      </c>
      <c r="H6602" s="2" t="s">
        <v>7</v>
      </c>
      <c r="I6602" s="2" t="s">
        <v>7</v>
      </c>
      <c r="J6602" s="17">
        <v>1757.38</v>
      </c>
      <c r="K6602" s="3" t="s">
        <v>3854</v>
      </c>
      <c r="L6602" s="30">
        <f>IF(M6602="1000 szt.",((J6602/N6602)/1000),IF(M6602="gram",((J6602/N6602)*1000),J6602/N6602))</f>
        <v>0.87869000000000008</v>
      </c>
      <c r="M6602" s="6" t="s">
        <v>19</v>
      </c>
      <c r="N6602" s="11">
        <v>2000</v>
      </c>
      <c r="O6602" s="56" t="s">
        <v>1354</v>
      </c>
    </row>
    <row r="6603" spans="1:15" x14ac:dyDescent="0.3">
      <c r="A6603" s="9">
        <v>46018.208333333336</v>
      </c>
      <c r="B6603" s="2" t="s">
        <v>9</v>
      </c>
      <c r="C6603" s="2" t="s">
        <v>32</v>
      </c>
      <c r="D6603" s="2" t="s">
        <v>1712</v>
      </c>
      <c r="E6603" s="12" t="s">
        <v>115</v>
      </c>
      <c r="G6603" s="2" t="s">
        <v>16</v>
      </c>
      <c r="H6603" s="2" t="s">
        <v>17</v>
      </c>
      <c r="I6603" s="2" t="s">
        <v>18</v>
      </c>
      <c r="J6603" s="17">
        <v>24</v>
      </c>
      <c r="K6603" s="3" t="s">
        <v>3855</v>
      </c>
      <c r="L6603" s="30">
        <f>IF(M6603="1000 szt.",((J6603/N6603)/1000),IF(M6603="gram",((J6603/N6603)*1000),J6603/N6603))</f>
        <v>6</v>
      </c>
      <c r="M6603" s="6" t="s">
        <v>19</v>
      </c>
      <c r="N6603" s="11">
        <v>4</v>
      </c>
      <c r="O6603" s="56" t="s">
        <v>1167</v>
      </c>
    </row>
    <row r="6604" spans="1:15" x14ac:dyDescent="0.3">
      <c r="A6604" s="9">
        <v>46018.510416666664</v>
      </c>
      <c r="B6604" s="2" t="s">
        <v>9</v>
      </c>
      <c r="C6604" s="2" t="s">
        <v>4</v>
      </c>
      <c r="D6604" s="2" t="s">
        <v>1708</v>
      </c>
      <c r="E6604" s="12" t="s">
        <v>66</v>
      </c>
      <c r="F6604" s="12" t="s">
        <v>1900</v>
      </c>
      <c r="G6604" s="2" t="s">
        <v>23</v>
      </c>
      <c r="H6604" s="2" t="s">
        <v>11</v>
      </c>
      <c r="I6604" s="2" t="s">
        <v>126</v>
      </c>
      <c r="J6604" s="17">
        <v>11000</v>
      </c>
      <c r="K6604" s="3" t="s">
        <v>304</v>
      </c>
      <c r="L6604" s="30">
        <f>IF(M6604="1000 szt.",((J6604/N6604)/1000),IF(M6604="gram",((J6604/N6604)*1000),J6604/N6604))</f>
        <v>11000</v>
      </c>
      <c r="M6604" s="6" t="s">
        <v>19</v>
      </c>
      <c r="N6604" s="11">
        <v>1</v>
      </c>
      <c r="O6604" s="56" t="s">
        <v>1354</v>
      </c>
    </row>
    <row r="6605" spans="1:15" x14ac:dyDescent="0.3">
      <c r="A6605" s="9">
        <v>46018.486111111109</v>
      </c>
      <c r="B6605" s="2" t="s">
        <v>27</v>
      </c>
      <c r="C6605" s="2" t="s">
        <v>32</v>
      </c>
      <c r="D6605" s="2" t="s">
        <v>1716</v>
      </c>
      <c r="E6605" s="12" t="s">
        <v>59</v>
      </c>
      <c r="G6605" s="2" t="s">
        <v>26</v>
      </c>
      <c r="H6605" s="2" t="s">
        <v>7</v>
      </c>
      <c r="I6605" s="2" t="s">
        <v>7</v>
      </c>
      <c r="J6605" s="17">
        <v>17573.8</v>
      </c>
      <c r="K6605" s="3" t="s">
        <v>1308</v>
      </c>
      <c r="L6605" s="30">
        <f>IF(M6605="1000 szt.",((J6605/N6605)/1000),IF(M6605="gram",((J6605/N6605)*1000),J6605/N6605))</f>
        <v>0.87868999999999997</v>
      </c>
      <c r="M6605" s="6" t="s">
        <v>19</v>
      </c>
      <c r="N6605" s="11">
        <v>20000</v>
      </c>
      <c r="O6605" s="56" t="s">
        <v>1354</v>
      </c>
    </row>
    <row r="6606" spans="1:15" x14ac:dyDescent="0.3">
      <c r="A6606" s="9">
        <v>46018.486111111109</v>
      </c>
      <c r="B6606" s="2" t="s">
        <v>27</v>
      </c>
      <c r="C6606" s="2" t="s">
        <v>32</v>
      </c>
      <c r="D6606" s="2" t="s">
        <v>1716</v>
      </c>
      <c r="E6606" s="12" t="s">
        <v>59</v>
      </c>
      <c r="G6606" s="2" t="s">
        <v>26</v>
      </c>
      <c r="H6606" s="2" t="s">
        <v>7</v>
      </c>
      <c r="I6606" s="2" t="s">
        <v>7</v>
      </c>
      <c r="J6606" s="17">
        <v>8786.9</v>
      </c>
      <c r="K6606" s="3" t="s">
        <v>892</v>
      </c>
      <c r="L6606" s="30">
        <f>IF(M6606="1000 szt.",((J6606/N6606)/1000),IF(M6606="gram",((J6606/N6606)*1000),J6606/N6606))</f>
        <v>0.87868999999999997</v>
      </c>
      <c r="M6606" s="6" t="s">
        <v>19</v>
      </c>
      <c r="N6606" s="11">
        <v>10000</v>
      </c>
      <c r="O6606" s="56" t="s">
        <v>1354</v>
      </c>
    </row>
    <row r="6607" spans="1:15" x14ac:dyDescent="0.3">
      <c r="A6607" s="9">
        <v>46018.423611111109</v>
      </c>
      <c r="B6607" s="2" t="s">
        <v>27</v>
      </c>
      <c r="C6607" s="2" t="s">
        <v>32</v>
      </c>
      <c r="D6607" s="2" t="s">
        <v>1716</v>
      </c>
      <c r="E6607" s="12" t="s">
        <v>1034</v>
      </c>
      <c r="G6607" s="2" t="s">
        <v>26</v>
      </c>
      <c r="H6607" s="2" t="s">
        <v>7</v>
      </c>
      <c r="I6607" s="2" t="s">
        <v>7</v>
      </c>
      <c r="J6607" s="17">
        <v>17573.8</v>
      </c>
      <c r="K6607" s="3" t="s">
        <v>1104</v>
      </c>
      <c r="L6607" s="30">
        <f>IF(M6607="1000 szt.",((J6607/N6607)/1000),IF(M6607="gram",((J6607/N6607)*1000),J6607/N6607))</f>
        <v>0.87868999999999997</v>
      </c>
      <c r="M6607" s="6" t="s">
        <v>19</v>
      </c>
      <c r="N6607" s="11">
        <v>20000</v>
      </c>
      <c r="O6607" s="56" t="s">
        <v>1354</v>
      </c>
    </row>
    <row r="6608" spans="1:15" x14ac:dyDescent="0.3">
      <c r="A6608" s="9">
        <v>46018.423611111109</v>
      </c>
      <c r="B6608" s="2" t="s">
        <v>27</v>
      </c>
      <c r="C6608" s="2" t="s">
        <v>32</v>
      </c>
      <c r="D6608" s="2" t="s">
        <v>1716</v>
      </c>
      <c r="E6608" s="12" t="s">
        <v>1034</v>
      </c>
      <c r="G6608" s="2" t="s">
        <v>26</v>
      </c>
      <c r="H6608" s="2" t="s">
        <v>7</v>
      </c>
      <c r="I6608" s="2" t="s">
        <v>7</v>
      </c>
      <c r="J6608" s="17">
        <v>8786.9</v>
      </c>
      <c r="K6608" s="3" t="s">
        <v>1445</v>
      </c>
      <c r="L6608" s="30">
        <f>IF(M6608="1000 szt.",((J6608/N6608)/1000),IF(M6608="gram",((J6608/N6608)*1000),J6608/N6608))</f>
        <v>0.87868999999999997</v>
      </c>
      <c r="M6608" s="6" t="s">
        <v>19</v>
      </c>
      <c r="N6608" s="11">
        <v>10000</v>
      </c>
      <c r="O6608" s="56" t="s">
        <v>1354</v>
      </c>
    </row>
    <row r="6609" spans="1:15" x14ac:dyDescent="0.3">
      <c r="A6609" s="9">
        <v>46018.512499999997</v>
      </c>
      <c r="B6609" s="2" t="s">
        <v>27</v>
      </c>
      <c r="C6609" s="2" t="s">
        <v>28</v>
      </c>
      <c r="D6609" s="2" t="s">
        <v>1708</v>
      </c>
      <c r="E6609" s="12" t="s">
        <v>54</v>
      </c>
      <c r="G6609" s="2" t="s">
        <v>27</v>
      </c>
      <c r="H6609" s="2" t="s">
        <v>7</v>
      </c>
      <c r="I6609" s="2" t="s">
        <v>7</v>
      </c>
      <c r="J6609" s="17">
        <v>26360.7</v>
      </c>
      <c r="K6609" s="3" t="s">
        <v>3492</v>
      </c>
      <c r="L6609" s="30">
        <f>IF(M6609="1000 szt.",((J6609/N6609)/1000),IF(M6609="gram",((J6609/N6609)*1000),J6609/N6609))</f>
        <v>0.87868999999999997</v>
      </c>
      <c r="M6609" s="6" t="s">
        <v>19</v>
      </c>
      <c r="N6609" s="11">
        <v>30000</v>
      </c>
      <c r="O6609" s="56" t="s">
        <v>1354</v>
      </c>
    </row>
    <row r="6610" spans="1:15" x14ac:dyDescent="0.3">
      <c r="A6610" s="9">
        <v>46019.454861111109</v>
      </c>
      <c r="B6610" s="2" t="s">
        <v>27</v>
      </c>
      <c r="C6610" s="2" t="s">
        <v>32</v>
      </c>
      <c r="D6610" s="2" t="s">
        <v>1716</v>
      </c>
      <c r="E6610" s="12" t="s">
        <v>1494</v>
      </c>
      <c r="G6610" s="2" t="s">
        <v>26</v>
      </c>
      <c r="H6610" s="2" t="s">
        <v>7</v>
      </c>
      <c r="I6610" s="2" t="s">
        <v>7</v>
      </c>
      <c r="J6610" s="17">
        <v>26360.7</v>
      </c>
      <c r="K6610" s="3" t="s">
        <v>1445</v>
      </c>
      <c r="L6610" s="30">
        <f>IF(M6610="1000 szt.",((J6610/N6610)/1000),IF(M6610="gram",((J6610/N6610)*1000),J6610/N6610))</f>
        <v>0.87868999999999997</v>
      </c>
      <c r="M6610" s="6" t="s">
        <v>19</v>
      </c>
      <c r="N6610" s="11">
        <v>30000</v>
      </c>
      <c r="O6610" s="56" t="s">
        <v>1354</v>
      </c>
    </row>
    <row r="6611" spans="1:15" x14ac:dyDescent="0.3">
      <c r="A6611" s="9">
        <v>46019.598611111112</v>
      </c>
      <c r="B6611" s="2" t="s">
        <v>9</v>
      </c>
      <c r="C6611" s="2" t="s">
        <v>4</v>
      </c>
      <c r="D6611" s="2" t="s">
        <v>1709</v>
      </c>
      <c r="E6611" s="12" t="s">
        <v>224</v>
      </c>
      <c r="F6611" s="12" t="s">
        <v>1914</v>
      </c>
      <c r="G6611" s="2" t="s">
        <v>23</v>
      </c>
      <c r="H6611" s="2" t="s">
        <v>37</v>
      </c>
      <c r="I6611" s="2" t="s">
        <v>38</v>
      </c>
      <c r="J6611" s="17">
        <v>180000</v>
      </c>
      <c r="K6611" s="3" t="s">
        <v>3856</v>
      </c>
      <c r="L6611" s="30">
        <f>IF(M6611="1000 szt.",((J6611/N6611)/1000),IF(M6611="gram",((J6611/N6611)*1000),J6611/N6611))</f>
        <v>180000</v>
      </c>
      <c r="M6611" s="6" t="s">
        <v>19</v>
      </c>
      <c r="N6611" s="11">
        <v>1</v>
      </c>
      <c r="O6611" s="56" t="s">
        <v>1354</v>
      </c>
    </row>
    <row r="6612" spans="1:15" x14ac:dyDescent="0.3">
      <c r="A6612" s="9">
        <v>46019.958333333336</v>
      </c>
      <c r="B6612" s="2" t="s">
        <v>3</v>
      </c>
      <c r="C6612" s="2" t="s">
        <v>4</v>
      </c>
      <c r="D6612" s="2" t="s">
        <v>1708</v>
      </c>
      <c r="E6612" s="12" t="s">
        <v>58</v>
      </c>
      <c r="F6612" s="12" t="s">
        <v>1895</v>
      </c>
      <c r="G6612" s="2" t="s">
        <v>23</v>
      </c>
      <c r="H6612" s="2" t="s">
        <v>45</v>
      </c>
      <c r="I6612" s="2" t="s">
        <v>45</v>
      </c>
      <c r="J6612" s="17">
        <v>125.58</v>
      </c>
      <c r="L6612" s="30">
        <f>IF(M6612="1000 szt.",((J6612/N6612)/1000),IF(M6612="gram",((J6612/N6612)*1000),J6612/N6612))</f>
        <v>1300</v>
      </c>
      <c r="M6612" s="6" t="s">
        <v>46</v>
      </c>
      <c r="N6612" s="11">
        <v>9.6600000000000005E-2</v>
      </c>
      <c r="O6612" s="56" t="s">
        <v>1163</v>
      </c>
    </row>
    <row r="6613" spans="1:15" x14ac:dyDescent="0.3">
      <c r="A6613" s="9">
        <v>46020.378472222219</v>
      </c>
      <c r="B6613" s="2" t="s">
        <v>9</v>
      </c>
      <c r="C6613" s="2" t="s">
        <v>4</v>
      </c>
      <c r="D6613" s="2" t="s">
        <v>1709</v>
      </c>
      <c r="E6613" s="12" t="s">
        <v>224</v>
      </c>
      <c r="F6613" s="12" t="s">
        <v>1914</v>
      </c>
      <c r="G6613" s="2" t="s">
        <v>23</v>
      </c>
      <c r="H6613" s="2" t="s">
        <v>37</v>
      </c>
      <c r="I6613" s="2" t="s">
        <v>38</v>
      </c>
      <c r="J6613" s="17">
        <v>150000</v>
      </c>
      <c r="K6613" s="3" t="s">
        <v>2977</v>
      </c>
      <c r="L6613" s="30">
        <f>IF(M6613="1000 szt.",((J6613/N6613)/1000),IF(M6613="gram",((J6613/N6613)*1000),J6613/N6613))</f>
        <v>150000</v>
      </c>
      <c r="M6613" s="6" t="s">
        <v>19</v>
      </c>
      <c r="N6613" s="11">
        <v>1</v>
      </c>
      <c r="O6613" s="56" t="s">
        <v>1354</v>
      </c>
    </row>
    <row r="6614" spans="1:15" x14ac:dyDescent="0.3">
      <c r="A6614" s="9">
        <v>46020.378472222219</v>
      </c>
      <c r="B6614" s="2" t="s">
        <v>9</v>
      </c>
      <c r="C6614" s="2" t="s">
        <v>4</v>
      </c>
      <c r="D6614" s="2" t="s">
        <v>1709</v>
      </c>
      <c r="E6614" s="12" t="s">
        <v>224</v>
      </c>
      <c r="F6614" s="12" t="s">
        <v>1914</v>
      </c>
      <c r="G6614" s="2" t="s">
        <v>23</v>
      </c>
      <c r="H6614" s="2" t="s">
        <v>11</v>
      </c>
      <c r="I6614" s="2" t="s">
        <v>11</v>
      </c>
      <c r="J6614" s="17">
        <v>40</v>
      </c>
      <c r="K6614" s="3" t="s">
        <v>3857</v>
      </c>
      <c r="L6614" s="30">
        <f>IF(M6614="1000 szt.",((J6614/N6614)/1000),IF(M6614="gram",((J6614/N6614)*1000),J6614/N6614))</f>
        <v>20</v>
      </c>
      <c r="M6614" s="6" t="s">
        <v>19</v>
      </c>
      <c r="N6614" s="11">
        <v>2</v>
      </c>
      <c r="O6614" s="56" t="s">
        <v>1354</v>
      </c>
    </row>
    <row r="6615" spans="1:15" x14ac:dyDescent="0.3">
      <c r="A6615" s="9">
        <v>46020.708333333336</v>
      </c>
      <c r="B6615" s="2" t="s">
        <v>3</v>
      </c>
      <c r="C6615" s="2" t="s">
        <v>4</v>
      </c>
      <c r="D6615" s="2" t="s">
        <v>1708</v>
      </c>
      <c r="E6615" s="12" t="s">
        <v>22</v>
      </c>
      <c r="F6615" s="12" t="s">
        <v>1899</v>
      </c>
      <c r="G6615" s="2" t="s">
        <v>23</v>
      </c>
      <c r="H6615" s="2" t="s">
        <v>7</v>
      </c>
      <c r="I6615" s="2" t="s">
        <v>7</v>
      </c>
      <c r="J6615" s="17">
        <v>281.18</v>
      </c>
      <c r="K6615" s="3" t="s">
        <v>3858</v>
      </c>
      <c r="L6615" s="30">
        <f>IF(M6615="1000 szt.",((J6615/N6615)/1000),IF(M6615="gram",((J6615/N6615)*1000),J6615/N6615))</f>
        <v>0.87868750000000007</v>
      </c>
      <c r="M6615" s="6" t="s">
        <v>19</v>
      </c>
      <c r="N6615" s="11">
        <v>320</v>
      </c>
      <c r="O6615" s="56" t="s">
        <v>1354</v>
      </c>
    </row>
    <row r="6616" spans="1:15" x14ac:dyDescent="0.3">
      <c r="A6616" s="9">
        <v>46020.75</v>
      </c>
      <c r="B6616" s="2" t="s">
        <v>3</v>
      </c>
      <c r="C6616" s="2" t="s">
        <v>4</v>
      </c>
      <c r="D6616" s="2" t="s">
        <v>1708</v>
      </c>
      <c r="E6616" s="12" t="s">
        <v>22</v>
      </c>
      <c r="F6616" s="12" t="s">
        <v>1899</v>
      </c>
      <c r="G6616" s="2" t="s">
        <v>23</v>
      </c>
      <c r="H6616" s="2" t="s">
        <v>11</v>
      </c>
      <c r="I6616" s="2" t="s">
        <v>11</v>
      </c>
      <c r="J6616" s="17">
        <v>54.05</v>
      </c>
      <c r="K6616" s="3" t="s">
        <v>3593</v>
      </c>
      <c r="L6616" s="30">
        <f>IF(M6616="1000 szt.",((J6616/N6616)/1000),IF(M6616="gram",((J6616/N6616)*1000),J6616/N6616))</f>
        <v>659.95115995115987</v>
      </c>
      <c r="M6616" s="6" t="s">
        <v>31</v>
      </c>
      <c r="N6616" s="11">
        <v>8.1900000000000001E-2</v>
      </c>
      <c r="O6616" s="56" t="s">
        <v>1354</v>
      </c>
    </row>
    <row r="6617" spans="1:15" x14ac:dyDescent="0.3">
      <c r="A6617" s="9">
        <v>46020.847222222219</v>
      </c>
      <c r="B6617" s="2" t="s">
        <v>3</v>
      </c>
      <c r="C6617" s="2" t="s">
        <v>4</v>
      </c>
      <c r="D6617" s="2" t="s">
        <v>1708</v>
      </c>
      <c r="E6617" s="12" t="s">
        <v>22</v>
      </c>
      <c r="F6617" s="12" t="s">
        <v>1899</v>
      </c>
      <c r="G6617" s="2" t="s">
        <v>23</v>
      </c>
      <c r="H6617" s="2" t="s">
        <v>45</v>
      </c>
      <c r="I6617" s="2" t="s">
        <v>45</v>
      </c>
      <c r="J6617" s="17">
        <v>312</v>
      </c>
      <c r="L6617" s="30">
        <f>IF(M6617="1000 szt.",((J6617/N6617)/1000),IF(M6617="gram",((J6617/N6617)*1000),J6617/N6617))</f>
        <v>1300</v>
      </c>
      <c r="M6617" s="6" t="s">
        <v>46</v>
      </c>
      <c r="N6617" s="11">
        <v>0.24</v>
      </c>
      <c r="O6617" s="56" t="s">
        <v>1354</v>
      </c>
    </row>
    <row r="6618" spans="1:15" x14ac:dyDescent="0.3">
      <c r="A6618" s="9">
        <v>46020.847222222219</v>
      </c>
      <c r="B6618" s="2" t="s">
        <v>3</v>
      </c>
      <c r="C6618" s="2" t="s">
        <v>4</v>
      </c>
      <c r="D6618" s="2" t="s">
        <v>1708</v>
      </c>
      <c r="E6618" s="12" t="s">
        <v>22</v>
      </c>
      <c r="F6618" s="12" t="s">
        <v>1899</v>
      </c>
      <c r="G6618" s="2" t="s">
        <v>23</v>
      </c>
      <c r="H6618" s="2" t="s">
        <v>29</v>
      </c>
      <c r="I6618" s="2" t="s">
        <v>41</v>
      </c>
      <c r="J6618" s="17">
        <v>57.73</v>
      </c>
      <c r="K6618" s="3" t="s">
        <v>428</v>
      </c>
      <c r="L6618" s="30">
        <f>IF(M6618="1000 szt.",((J6618/N6618)/1000),IF(M6618="gram",((J6618/N6618)*1000),J6618/N6618))</f>
        <v>668.17129629629619</v>
      </c>
      <c r="M6618" s="6" t="s">
        <v>31</v>
      </c>
      <c r="N6618" s="11">
        <v>8.6400000000000005E-2</v>
      </c>
      <c r="O6618" s="56" t="s">
        <v>1354</v>
      </c>
    </row>
    <row r="6619" spans="1:15" x14ac:dyDescent="0.3">
      <c r="A6619" s="9">
        <v>46021.525000000001</v>
      </c>
      <c r="B6619" s="2" t="s">
        <v>3</v>
      </c>
      <c r="C6619" s="2" t="s">
        <v>4</v>
      </c>
      <c r="D6619" s="2" t="s">
        <v>1708</v>
      </c>
      <c r="E6619" s="12" t="s">
        <v>71</v>
      </c>
      <c r="F6619" s="12" t="s">
        <v>1898</v>
      </c>
      <c r="G6619" s="2" t="s">
        <v>23</v>
      </c>
      <c r="H6619" s="2" t="s">
        <v>7</v>
      </c>
      <c r="I6619" s="2" t="s">
        <v>7</v>
      </c>
      <c r="J6619" s="17">
        <v>87.87</v>
      </c>
      <c r="L6619" s="30">
        <f>IF(M6619="1000 szt.",((J6619/N6619)/1000),IF(M6619="gram",((J6619/N6619)*1000),J6619/N6619))</f>
        <v>0.87870000000000004</v>
      </c>
      <c r="M6619" s="6" t="s">
        <v>19</v>
      </c>
      <c r="N6619" s="11">
        <v>100</v>
      </c>
      <c r="O6619" s="56" t="s">
        <v>1354</v>
      </c>
    </row>
    <row r="6620" spans="1:15" x14ac:dyDescent="0.3">
      <c r="A6620" s="9">
        <v>46021.531944444447</v>
      </c>
      <c r="B6620" s="2" t="s">
        <v>3</v>
      </c>
      <c r="C6620" s="2" t="s">
        <v>4</v>
      </c>
      <c r="D6620" s="2" t="s">
        <v>1708</v>
      </c>
      <c r="E6620" s="12" t="s">
        <v>71</v>
      </c>
      <c r="F6620" s="12" t="s">
        <v>1898</v>
      </c>
      <c r="G6620" s="2" t="s">
        <v>23</v>
      </c>
      <c r="H6620" s="2" t="s">
        <v>7</v>
      </c>
      <c r="I6620" s="2" t="s">
        <v>7</v>
      </c>
      <c r="J6620" s="17">
        <v>105.44</v>
      </c>
      <c r="L6620" s="30">
        <f>IF(M6620="1000 szt.",((J6620/N6620)/1000),IF(M6620="gram",((J6620/N6620)*1000),J6620/N6620))</f>
        <v>0.8786666666666666</v>
      </c>
      <c r="M6620" s="6" t="s">
        <v>19</v>
      </c>
      <c r="N6620" s="11">
        <v>120</v>
      </c>
      <c r="O6620" s="56" t="s">
        <v>1354</v>
      </c>
    </row>
    <row r="6621" spans="1:15" x14ac:dyDescent="0.3">
      <c r="A6621" s="9">
        <v>46021.537499999999</v>
      </c>
      <c r="B6621" s="2" t="s">
        <v>3</v>
      </c>
      <c r="C6621" s="2" t="s">
        <v>4</v>
      </c>
      <c r="D6621" s="2" t="s">
        <v>1708</v>
      </c>
      <c r="E6621" s="12" t="s">
        <v>71</v>
      </c>
      <c r="F6621" s="12" t="s">
        <v>1898</v>
      </c>
      <c r="G6621" s="2" t="s">
        <v>23</v>
      </c>
      <c r="H6621" s="2" t="s">
        <v>7</v>
      </c>
      <c r="I6621" s="2" t="s">
        <v>7</v>
      </c>
      <c r="J6621" s="17">
        <v>181.89</v>
      </c>
      <c r="L6621" s="30">
        <f>IF(M6621="1000 szt.",((J6621/N6621)/1000),IF(M6621="gram",((J6621/N6621)*1000),J6621/N6621))</f>
        <v>0.87869565217391299</v>
      </c>
      <c r="M6621" s="6" t="s">
        <v>19</v>
      </c>
      <c r="N6621" s="11">
        <v>207</v>
      </c>
      <c r="O6621" s="56" t="s">
        <v>1354</v>
      </c>
    </row>
    <row r="6622" spans="1:15" x14ac:dyDescent="0.3">
      <c r="A6622" s="9">
        <v>46021.458333333336</v>
      </c>
      <c r="B6622" s="2" t="s">
        <v>27</v>
      </c>
      <c r="C6622" s="2" t="s">
        <v>32</v>
      </c>
      <c r="D6622" s="2" t="s">
        <v>1708</v>
      </c>
      <c r="E6622" s="12" t="s">
        <v>199</v>
      </c>
      <c r="G6622" s="2" t="s">
        <v>26</v>
      </c>
      <c r="H6622" s="2" t="s">
        <v>7</v>
      </c>
      <c r="I6622" s="2" t="s">
        <v>7</v>
      </c>
      <c r="J6622" s="17">
        <v>8716.6</v>
      </c>
      <c r="K6622" s="3" t="s">
        <v>1275</v>
      </c>
      <c r="L6622" s="30">
        <f>IF(M6622="1000 szt.",((J6622/N6622)/1000),IF(M6622="gram",((J6622/N6622)*1000),J6622/N6622))</f>
        <v>0.87868951612903234</v>
      </c>
      <c r="M6622" s="6" t="s">
        <v>19</v>
      </c>
      <c r="N6622" s="11">
        <v>9920</v>
      </c>
      <c r="O6622" s="56" t="s">
        <v>1354</v>
      </c>
    </row>
    <row r="6623" spans="1:15" x14ac:dyDescent="0.3">
      <c r="A6623" s="9">
        <v>46021.541666666664</v>
      </c>
      <c r="B6623" s="2" t="s">
        <v>27</v>
      </c>
      <c r="C6623" s="2" t="s">
        <v>32</v>
      </c>
      <c r="D6623" s="2" t="s">
        <v>1709</v>
      </c>
      <c r="E6623" s="12" t="s">
        <v>60</v>
      </c>
      <c r="G6623" s="2" t="s">
        <v>23</v>
      </c>
      <c r="H6623" s="2" t="s">
        <v>7</v>
      </c>
      <c r="I6623" s="2" t="s">
        <v>7</v>
      </c>
      <c r="J6623" s="17">
        <v>2565.77</v>
      </c>
      <c r="L6623" s="30">
        <f>IF(M6623="1000 szt.",((J6623/N6623)/1000),IF(M6623="gram",((J6623/N6623)*1000),J6623/N6623))</f>
        <v>0.87868835616438357</v>
      </c>
      <c r="M6623" s="6" t="s">
        <v>19</v>
      </c>
      <c r="N6623" s="11">
        <v>2920</v>
      </c>
      <c r="O6623" s="56" t="s">
        <v>1354</v>
      </c>
    </row>
    <row r="6624" spans="1:15" ht="20.399999999999999" x14ac:dyDescent="0.3">
      <c r="A6624" s="9">
        <v>46021.541666666664</v>
      </c>
      <c r="B6624" s="2" t="s">
        <v>27</v>
      </c>
      <c r="C6624" s="2" t="s">
        <v>32</v>
      </c>
      <c r="D6624" s="2" t="s">
        <v>1709</v>
      </c>
      <c r="E6624" s="12" t="s">
        <v>60</v>
      </c>
      <c r="G6624" s="2" t="s">
        <v>23</v>
      </c>
      <c r="H6624" s="2" t="s">
        <v>7</v>
      </c>
      <c r="I6624" s="2" t="s">
        <v>7</v>
      </c>
      <c r="J6624" s="17">
        <v>281.18</v>
      </c>
      <c r="K6624" s="3" t="s">
        <v>3859</v>
      </c>
      <c r="L6624" s="30">
        <f>IF(M6624="1000 szt.",((J6624/N6624)/1000),IF(M6624="gram",((J6624/N6624)*1000),J6624/N6624))</f>
        <v>0.87868750000000007</v>
      </c>
      <c r="M6624" s="6" t="s">
        <v>19</v>
      </c>
      <c r="N6624" s="11">
        <v>320</v>
      </c>
      <c r="O6624" s="56" t="s">
        <v>1354</v>
      </c>
    </row>
    <row r="6625" spans="1:15" x14ac:dyDescent="0.3">
      <c r="A6625" s="9">
        <v>46021.576388888891</v>
      </c>
      <c r="B6625" s="2" t="s">
        <v>3</v>
      </c>
      <c r="C6625" s="2" t="s">
        <v>4</v>
      </c>
      <c r="D6625" s="2" t="s">
        <v>1708</v>
      </c>
      <c r="E6625" s="12" t="s">
        <v>66</v>
      </c>
      <c r="F6625" s="12" t="s">
        <v>1900</v>
      </c>
      <c r="G6625" s="2" t="s">
        <v>23</v>
      </c>
      <c r="H6625" s="2" t="s">
        <v>17</v>
      </c>
      <c r="I6625" s="2" t="s">
        <v>1940</v>
      </c>
      <c r="K6625" s="3" t="s">
        <v>3860</v>
      </c>
      <c r="L6625" s="30">
        <f>IF(M6625="1000 szt.",((J6625/N6625)/1000),IF(M6625="gram",((J6625/N6625)*1000),J6625/N6625))</f>
        <v>0</v>
      </c>
      <c r="M6625" s="6" t="s">
        <v>19</v>
      </c>
      <c r="N6625" s="11">
        <v>11</v>
      </c>
      <c r="O6625" s="56" t="s">
        <v>1354</v>
      </c>
    </row>
    <row r="6626" spans="1:15" x14ac:dyDescent="0.3">
      <c r="A6626" s="9">
        <v>46021.770833333336</v>
      </c>
      <c r="B6626" s="2" t="s">
        <v>3</v>
      </c>
      <c r="C6626" s="2" t="s">
        <v>4</v>
      </c>
      <c r="D6626" s="2" t="s">
        <v>1708</v>
      </c>
      <c r="E6626" s="12" t="s">
        <v>25</v>
      </c>
      <c r="F6626" s="12" t="s">
        <v>1901</v>
      </c>
      <c r="G6626" s="2" t="s">
        <v>26</v>
      </c>
      <c r="H6626" s="2" t="s">
        <v>7</v>
      </c>
      <c r="I6626" s="2" t="s">
        <v>7</v>
      </c>
      <c r="J6626" s="17">
        <v>8786.9</v>
      </c>
      <c r="L6626" s="30">
        <f>IF(M6626="1000 szt.",((J6626/N6626)/1000),IF(M6626="gram",((J6626/N6626)*1000),J6626/N6626))</f>
        <v>0.87868999999999997</v>
      </c>
      <c r="M6626" s="6" t="s">
        <v>19</v>
      </c>
      <c r="N6626" s="11">
        <v>10000</v>
      </c>
      <c r="O6626" s="56" t="s">
        <v>1164</v>
      </c>
    </row>
    <row r="6627" spans="1:15" x14ac:dyDescent="0.3">
      <c r="A6627" s="9">
        <v>46017.930555555555</v>
      </c>
      <c r="B6627" s="2" t="s">
        <v>3</v>
      </c>
      <c r="C6627" s="2" t="s">
        <v>4</v>
      </c>
      <c r="D6627" s="2" t="s">
        <v>1709</v>
      </c>
      <c r="E6627" s="12" t="s">
        <v>60</v>
      </c>
      <c r="F6627" s="12" t="s">
        <v>1894</v>
      </c>
      <c r="G6627" s="2" t="s">
        <v>23</v>
      </c>
      <c r="H6627" s="2" t="s">
        <v>29</v>
      </c>
      <c r="I6627" s="2" t="s">
        <v>234</v>
      </c>
      <c r="J6627" s="17">
        <v>43.2</v>
      </c>
      <c r="K6627" s="3" t="s">
        <v>3861</v>
      </c>
      <c r="L6627" s="30">
        <f>IF(M6627="1000 szt.",((J6627/N6627)/1000),IF(M6627="gram",((J6627/N6627)*1000),J6627/N6627))</f>
        <v>4000</v>
      </c>
      <c r="M6627" s="6" t="s">
        <v>31</v>
      </c>
      <c r="N6627" s="11">
        <v>1.0800000000000001E-2</v>
      </c>
      <c r="O6627" s="56" t="s">
        <v>1354</v>
      </c>
    </row>
  </sheetData>
  <autoFilter ref="A1:O6627" xr:uid="{00000000-0001-0000-0100-000000000000}"/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AF4543"/>
  <sheetViews>
    <sheetView topLeftCell="A64" zoomScale="70" zoomScaleNormal="70" workbookViewId="0">
      <selection activeCell="O125" sqref="O125"/>
    </sheetView>
  </sheetViews>
  <sheetFormatPr defaultColWidth="29.5546875" defaultRowHeight="15.6" x14ac:dyDescent="0.3"/>
  <cols>
    <col min="1" max="1" width="20.5546875" style="23" bestFit="1" customWidth="1"/>
    <col min="2" max="2" width="13.33203125" style="23" bestFit="1" customWidth="1"/>
    <col min="3" max="12" width="18" style="23" bestFit="1" customWidth="1"/>
    <col min="13" max="13" width="16.88671875" style="23" bestFit="1" customWidth="1"/>
    <col min="14" max="20" width="20.109375" style="22" bestFit="1" customWidth="1"/>
    <col min="21" max="21" width="17.33203125" style="22" bestFit="1" customWidth="1"/>
    <col min="22" max="32" width="29.5546875" style="22"/>
    <col min="33" max="16384" width="29.5546875" style="23"/>
  </cols>
  <sheetData>
    <row r="1" spans="1:13" ht="33.75" customHeight="1" x14ac:dyDescent="0.3">
      <c r="A1" s="27" t="s">
        <v>3887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33.75" customHeight="1" x14ac:dyDescent="0.3">
      <c r="A2" s="27" t="s">
        <v>3885</v>
      </c>
      <c r="B2" s="21"/>
      <c r="C2" s="21"/>
      <c r="D2" s="21"/>
      <c r="E2" s="21"/>
      <c r="F2" s="21"/>
      <c r="G2" s="21"/>
      <c r="H2" s="21"/>
      <c r="I2" s="21"/>
      <c r="J2" s="29" t="s">
        <v>888</v>
      </c>
      <c r="K2" s="21"/>
      <c r="L2" s="24"/>
      <c r="M2" s="22"/>
    </row>
    <row r="3" spans="1:13" ht="33.75" customHeight="1" x14ac:dyDescent="0.3">
      <c r="A3" s="28" t="s">
        <v>3886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2"/>
    </row>
    <row r="4" spans="1:13" ht="33.75" customHeigh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33.75" customHeight="1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s="22" customFormat="1" x14ac:dyDescent="0.3"/>
    <row r="7" spans="1:13" s="22" customFormat="1" x14ac:dyDescent="0.3"/>
    <row r="8" spans="1:13" s="22" customFormat="1" x14ac:dyDescent="0.3"/>
    <row r="9" spans="1:13" s="22" customFormat="1" x14ac:dyDescent="0.3"/>
    <row r="10" spans="1:13" s="22" customFormat="1" x14ac:dyDescent="0.3"/>
    <row r="11" spans="1:13" x14ac:dyDescent="0.3">
      <c r="A11" s="41" t="s">
        <v>486</v>
      </c>
      <c r="B11" s="41" t="s">
        <v>1037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x14ac:dyDescent="0.3">
      <c r="A12" s="41" t="s">
        <v>3891</v>
      </c>
      <c r="B12" s="41" t="s">
        <v>1037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x14ac:dyDescent="0.3">
      <c r="A13" s="26"/>
      <c r="B13" s="26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x14ac:dyDescent="0.3">
      <c r="A14" s="41" t="s">
        <v>496</v>
      </c>
      <c r="B14" s="41"/>
      <c r="C14" s="41" t="s">
        <v>490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</row>
    <row r="15" spans="1:13" x14ac:dyDescent="0.3">
      <c r="A15" s="41" t="s">
        <v>3890</v>
      </c>
      <c r="B15" s="41" t="s">
        <v>1</v>
      </c>
      <c r="C15" s="41" t="s">
        <v>26</v>
      </c>
      <c r="D15" s="41" t="s">
        <v>82</v>
      </c>
      <c r="E15" s="41" t="s">
        <v>243</v>
      </c>
      <c r="F15" s="41" t="s">
        <v>16</v>
      </c>
      <c r="G15" s="41" t="s">
        <v>250</v>
      </c>
      <c r="H15" s="41" t="s">
        <v>34</v>
      </c>
      <c r="I15" s="41" t="s">
        <v>6</v>
      </c>
      <c r="J15" s="41" t="s">
        <v>129</v>
      </c>
      <c r="K15" s="41" t="s">
        <v>23</v>
      </c>
      <c r="L15" s="41" t="s">
        <v>27</v>
      </c>
      <c r="M15" s="42" t="s">
        <v>495</v>
      </c>
    </row>
    <row r="16" spans="1:13" x14ac:dyDescent="0.3">
      <c r="A16" s="41" t="s">
        <v>3888</v>
      </c>
      <c r="B16" s="41" t="s">
        <v>28</v>
      </c>
      <c r="C16" s="43"/>
      <c r="D16" s="43"/>
      <c r="E16" s="43"/>
      <c r="F16" s="43"/>
      <c r="G16" s="43"/>
      <c r="H16" s="43"/>
      <c r="I16" s="43"/>
      <c r="J16" s="43"/>
      <c r="K16" s="43"/>
      <c r="L16" s="43">
        <v>295264908.30400014</v>
      </c>
      <c r="M16" s="44">
        <v>295264908.30400014</v>
      </c>
    </row>
    <row r="17" spans="1:13" x14ac:dyDescent="0.3">
      <c r="A17" s="41"/>
      <c r="B17" s="41" t="s">
        <v>4</v>
      </c>
      <c r="C17" s="45">
        <v>10754530.756200006</v>
      </c>
      <c r="D17" s="45"/>
      <c r="E17" s="45"/>
      <c r="F17" s="45">
        <v>3601118.9</v>
      </c>
      <c r="G17" s="45">
        <v>212882.74999999997</v>
      </c>
      <c r="H17" s="45"/>
      <c r="I17" s="45">
        <v>527942.54080000008</v>
      </c>
      <c r="J17" s="45">
        <v>8062.5</v>
      </c>
      <c r="K17" s="45">
        <v>11685164.037900005</v>
      </c>
      <c r="L17" s="45"/>
      <c r="M17" s="46">
        <v>26789701.484900013</v>
      </c>
    </row>
    <row r="18" spans="1:13" x14ac:dyDescent="0.3">
      <c r="A18" s="41"/>
      <c r="B18" s="41" t="s">
        <v>32</v>
      </c>
      <c r="C18" s="45">
        <v>4765137.3383999998</v>
      </c>
      <c r="D18" s="45">
        <v>6024191.7599999998</v>
      </c>
      <c r="E18" s="45">
        <v>2238783.5636</v>
      </c>
      <c r="F18" s="45">
        <v>228611.33000000002</v>
      </c>
      <c r="G18" s="45">
        <v>2412160.9</v>
      </c>
      <c r="H18" s="45">
        <v>22142628.309999999</v>
      </c>
      <c r="I18" s="45">
        <v>32848.3076</v>
      </c>
      <c r="J18" s="45">
        <v>352567.62660000002</v>
      </c>
      <c r="K18" s="45">
        <v>8492368.3176999986</v>
      </c>
      <c r="L18" s="45"/>
      <c r="M18" s="46">
        <v>46689297.453899994</v>
      </c>
    </row>
    <row r="19" spans="1:13" x14ac:dyDescent="0.3">
      <c r="A19" s="47" t="s">
        <v>3892</v>
      </c>
      <c r="B19" s="47"/>
      <c r="C19" s="48">
        <v>15519668.094600007</v>
      </c>
      <c r="D19" s="48">
        <v>6024191.7599999998</v>
      </c>
      <c r="E19" s="48">
        <v>2238783.5636</v>
      </c>
      <c r="F19" s="48">
        <v>3829730.23</v>
      </c>
      <c r="G19" s="48">
        <v>2625043.65</v>
      </c>
      <c r="H19" s="48">
        <v>22142628.309999999</v>
      </c>
      <c r="I19" s="48">
        <v>560790.84840000002</v>
      </c>
      <c r="J19" s="48">
        <v>360630.12660000002</v>
      </c>
      <c r="K19" s="48">
        <v>20177532.355600003</v>
      </c>
      <c r="L19" s="48">
        <v>295264908.30400014</v>
      </c>
      <c r="M19" s="49">
        <v>368743907.24280012</v>
      </c>
    </row>
    <row r="20" spans="1:13" x14ac:dyDescent="0.3">
      <c r="A20" s="41" t="s">
        <v>3889</v>
      </c>
      <c r="B20" s="41" t="s">
        <v>28</v>
      </c>
      <c r="C20" s="43"/>
      <c r="D20" s="43"/>
      <c r="E20" s="43"/>
      <c r="F20" s="43"/>
      <c r="G20" s="43"/>
      <c r="H20" s="43"/>
      <c r="I20" s="43"/>
      <c r="J20" s="43"/>
      <c r="K20" s="43"/>
      <c r="L20" s="43">
        <v>306676404.96139991</v>
      </c>
      <c r="M20" s="44">
        <v>306676404.96139991</v>
      </c>
    </row>
    <row r="21" spans="1:13" s="22" customFormat="1" x14ac:dyDescent="0.3">
      <c r="A21" s="41"/>
      <c r="B21" s="41" t="s">
        <v>4</v>
      </c>
      <c r="C21" s="43">
        <v>10048562.060000006</v>
      </c>
      <c r="D21" s="43"/>
      <c r="E21" s="43">
        <v>324862.25</v>
      </c>
      <c r="F21" s="43">
        <v>1412397.9</v>
      </c>
      <c r="G21" s="43">
        <v>280004</v>
      </c>
      <c r="H21" s="43">
        <v>1366556.3</v>
      </c>
      <c r="I21" s="43">
        <v>730418.44</v>
      </c>
      <c r="J21" s="43"/>
      <c r="K21" s="43">
        <v>12531656.230000002</v>
      </c>
      <c r="L21" s="43"/>
      <c r="M21" s="44">
        <v>26694457.180000007</v>
      </c>
    </row>
    <row r="22" spans="1:13" s="22" customFormat="1" x14ac:dyDescent="0.3">
      <c r="A22" s="41"/>
      <c r="B22" s="41" t="s">
        <v>32</v>
      </c>
      <c r="C22" s="43">
        <v>5804737.9100000132</v>
      </c>
      <c r="D22" s="43">
        <v>1238195.72</v>
      </c>
      <c r="E22" s="43">
        <v>3230286.1699999995</v>
      </c>
      <c r="F22" s="43">
        <v>71746.5</v>
      </c>
      <c r="G22" s="43">
        <v>2040120.56</v>
      </c>
      <c r="H22" s="43">
        <v>6375650.0200000005</v>
      </c>
      <c r="I22" s="43">
        <v>741607.49000000011</v>
      </c>
      <c r="J22" s="43"/>
      <c r="K22" s="43">
        <v>6783684.3099999968</v>
      </c>
      <c r="L22" s="43"/>
      <c r="M22" s="44">
        <v>26286028.680000007</v>
      </c>
    </row>
    <row r="23" spans="1:13" s="22" customFormat="1" x14ac:dyDescent="0.3">
      <c r="A23" s="47" t="s">
        <v>3893</v>
      </c>
      <c r="B23" s="47"/>
      <c r="C23" s="48">
        <v>15853299.970000019</v>
      </c>
      <c r="D23" s="48">
        <v>1238195.72</v>
      </c>
      <c r="E23" s="48">
        <v>3555148.4199999995</v>
      </c>
      <c r="F23" s="48">
        <v>1484144.4</v>
      </c>
      <c r="G23" s="48">
        <v>2320124.56</v>
      </c>
      <c r="H23" s="48">
        <v>7742206.3200000003</v>
      </c>
      <c r="I23" s="48">
        <v>1472025.9300000002</v>
      </c>
      <c r="J23" s="48"/>
      <c r="K23" s="48">
        <v>19315340.539999999</v>
      </c>
      <c r="L23" s="48">
        <v>306676404.96139991</v>
      </c>
      <c r="M23" s="49">
        <v>359656890.82139993</v>
      </c>
    </row>
    <row r="24" spans="1:13" s="22" customFormat="1" x14ac:dyDescent="0.3">
      <c r="A24" s="41" t="s">
        <v>495</v>
      </c>
      <c r="B24" s="41"/>
      <c r="C24" s="45">
        <v>31372968.064600028</v>
      </c>
      <c r="D24" s="45">
        <v>7262387.4799999995</v>
      </c>
      <c r="E24" s="45">
        <v>5793931.9835999999</v>
      </c>
      <c r="F24" s="45">
        <v>5313874.63</v>
      </c>
      <c r="G24" s="45">
        <v>4945168.21</v>
      </c>
      <c r="H24" s="45">
        <v>29884834.629999999</v>
      </c>
      <c r="I24" s="45">
        <v>2032816.7784000002</v>
      </c>
      <c r="J24" s="45">
        <v>360630.12660000002</v>
      </c>
      <c r="K24" s="45">
        <v>39492872.895599999</v>
      </c>
      <c r="L24" s="45">
        <v>601941313.26540005</v>
      </c>
      <c r="M24" s="46">
        <v>728400798.06420016</v>
      </c>
    </row>
    <row r="25" spans="1:13" s="22" customFormat="1" x14ac:dyDescent="0.3"/>
    <row r="26" spans="1:13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x14ac:dyDescent="0.3">
      <c r="A33" s="41" t="s">
        <v>486</v>
      </c>
      <c r="B33" s="41" t="s">
        <v>1037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x14ac:dyDescent="0.3">
      <c r="A34" s="41" t="s">
        <v>3891</v>
      </c>
      <c r="B34" s="41" t="s">
        <v>1037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1:13" x14ac:dyDescent="0.3">
      <c r="A35" s="26"/>
      <c r="B35" s="26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1:13" x14ac:dyDescent="0.3">
      <c r="A36" s="41" t="s">
        <v>496</v>
      </c>
      <c r="B36" s="41"/>
      <c r="C36" s="41" t="s">
        <v>490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</row>
    <row r="37" spans="1:13" x14ac:dyDescent="0.3">
      <c r="A37" s="41" t="s">
        <v>3890</v>
      </c>
      <c r="B37" s="41" t="s">
        <v>491</v>
      </c>
      <c r="C37" s="41" t="s">
        <v>26</v>
      </c>
      <c r="D37" s="41" t="s">
        <v>82</v>
      </c>
      <c r="E37" s="41" t="s">
        <v>243</v>
      </c>
      <c r="F37" s="41" t="s">
        <v>16</v>
      </c>
      <c r="G37" s="41" t="s">
        <v>250</v>
      </c>
      <c r="H37" s="41" t="s">
        <v>34</v>
      </c>
      <c r="I37" s="41" t="s">
        <v>6</v>
      </c>
      <c r="J37" s="41" t="s">
        <v>129</v>
      </c>
      <c r="K37" s="41" t="s">
        <v>23</v>
      </c>
      <c r="L37" s="41" t="s">
        <v>27</v>
      </c>
      <c r="M37" s="42" t="s">
        <v>495</v>
      </c>
    </row>
    <row r="38" spans="1:13" x14ac:dyDescent="0.3">
      <c r="A38" s="41" t="s">
        <v>3888</v>
      </c>
      <c r="B38" s="41" t="s">
        <v>55</v>
      </c>
      <c r="C38" s="43">
        <v>2481.5</v>
      </c>
      <c r="D38" s="43">
        <v>3564</v>
      </c>
      <c r="E38" s="43"/>
      <c r="F38" s="43">
        <v>206</v>
      </c>
      <c r="G38" s="43"/>
      <c r="H38" s="43"/>
      <c r="I38" s="43">
        <v>4810</v>
      </c>
      <c r="J38" s="43">
        <v>8062.5</v>
      </c>
      <c r="K38" s="43">
        <v>7313.7</v>
      </c>
      <c r="L38" s="43">
        <v>699960.46</v>
      </c>
      <c r="M38" s="44">
        <v>726398.15999999992</v>
      </c>
    </row>
    <row r="39" spans="1:13" x14ac:dyDescent="0.3">
      <c r="A39" s="41"/>
      <c r="B39" s="41" t="s">
        <v>17</v>
      </c>
      <c r="C39" s="43"/>
      <c r="D39" s="43">
        <v>109.9</v>
      </c>
      <c r="E39" s="43"/>
      <c r="F39" s="43">
        <v>2012.85</v>
      </c>
      <c r="G39" s="43"/>
      <c r="H39" s="43"/>
      <c r="I39" s="43">
        <v>63547.29</v>
      </c>
      <c r="J39" s="43"/>
      <c r="K39" s="43">
        <v>3160.3799999999997</v>
      </c>
      <c r="L39" s="43">
        <v>109.2</v>
      </c>
      <c r="M39" s="44">
        <v>68939.62000000001</v>
      </c>
    </row>
    <row r="40" spans="1:13" x14ac:dyDescent="0.3">
      <c r="A40" s="41"/>
      <c r="B40" s="41" t="s">
        <v>64</v>
      </c>
      <c r="C40" s="43"/>
      <c r="D40" s="43">
        <v>2322</v>
      </c>
      <c r="E40" s="43"/>
      <c r="F40" s="43">
        <v>15213</v>
      </c>
      <c r="G40" s="43"/>
      <c r="H40" s="43"/>
      <c r="I40" s="43">
        <v>3350</v>
      </c>
      <c r="J40" s="43"/>
      <c r="K40" s="43">
        <v>132562.79999999999</v>
      </c>
      <c r="L40" s="43">
        <v>2400</v>
      </c>
      <c r="M40" s="44">
        <v>155847.79999999999</v>
      </c>
    </row>
    <row r="41" spans="1:13" x14ac:dyDescent="0.3">
      <c r="A41" s="41"/>
      <c r="B41" s="41" t="s">
        <v>11</v>
      </c>
      <c r="C41" s="43">
        <v>99805.119999999995</v>
      </c>
      <c r="D41" s="43">
        <v>5278030.76</v>
      </c>
      <c r="E41" s="43"/>
      <c r="F41" s="43">
        <v>31912.9</v>
      </c>
      <c r="G41" s="43">
        <v>2008943.6499999994</v>
      </c>
      <c r="H41" s="43">
        <v>135500</v>
      </c>
      <c r="I41" s="43">
        <v>15000</v>
      </c>
      <c r="J41" s="43">
        <v>1237.4000000000001</v>
      </c>
      <c r="K41" s="43">
        <v>1349760.17</v>
      </c>
      <c r="L41" s="43">
        <v>33569974.700000003</v>
      </c>
      <c r="M41" s="44">
        <v>42490164.700000003</v>
      </c>
    </row>
    <row r="42" spans="1:13" x14ac:dyDescent="0.3">
      <c r="A42" s="41"/>
      <c r="B42" s="41" t="s">
        <v>89</v>
      </c>
      <c r="C42" s="43"/>
      <c r="D42" s="43">
        <v>500</v>
      </c>
      <c r="E42" s="43"/>
      <c r="F42" s="43"/>
      <c r="G42" s="43"/>
      <c r="H42" s="43"/>
      <c r="I42" s="43"/>
      <c r="J42" s="43"/>
      <c r="K42" s="43">
        <v>126.03</v>
      </c>
      <c r="L42" s="43"/>
      <c r="M42" s="44">
        <v>626.03</v>
      </c>
    </row>
    <row r="43" spans="1:13" x14ac:dyDescent="0.3">
      <c r="A43" s="41"/>
      <c r="B43" s="41" t="s">
        <v>10</v>
      </c>
      <c r="C43" s="43">
        <v>17245.189999999999</v>
      </c>
      <c r="D43" s="43">
        <v>107889.3</v>
      </c>
      <c r="E43" s="43"/>
      <c r="F43" s="43">
        <v>3727187.17</v>
      </c>
      <c r="G43" s="43"/>
      <c r="H43" s="43">
        <v>3094646.6999999993</v>
      </c>
      <c r="I43" s="43">
        <v>661</v>
      </c>
      <c r="J43" s="43">
        <v>993</v>
      </c>
      <c r="K43" s="43">
        <v>502649.68999999994</v>
      </c>
      <c r="L43" s="43">
        <v>112250971.39999999</v>
      </c>
      <c r="M43" s="44">
        <v>119702243.44999999</v>
      </c>
    </row>
    <row r="44" spans="1:13" x14ac:dyDescent="0.3">
      <c r="A44" s="41"/>
      <c r="B44" s="41" t="s">
        <v>889</v>
      </c>
      <c r="C44" s="43"/>
      <c r="D44" s="43"/>
      <c r="E44" s="43"/>
      <c r="F44" s="43"/>
      <c r="G44" s="43"/>
      <c r="H44" s="43"/>
      <c r="I44" s="43"/>
      <c r="J44" s="43"/>
      <c r="K44" s="43"/>
      <c r="L44" s="43">
        <v>0</v>
      </c>
      <c r="M44" s="44">
        <v>0</v>
      </c>
    </row>
    <row r="45" spans="1:13" x14ac:dyDescent="0.3">
      <c r="A45" s="41"/>
      <c r="B45" s="41" t="s">
        <v>434</v>
      </c>
      <c r="C45" s="43"/>
      <c r="D45" s="43"/>
      <c r="E45" s="43"/>
      <c r="F45" s="43"/>
      <c r="G45" s="43"/>
      <c r="H45" s="43"/>
      <c r="I45" s="43"/>
      <c r="J45" s="43"/>
      <c r="K45" s="43">
        <v>445600</v>
      </c>
      <c r="L45" s="43"/>
      <c r="M45" s="44">
        <v>445600</v>
      </c>
    </row>
    <row r="46" spans="1:13" x14ac:dyDescent="0.3">
      <c r="A46" s="41"/>
      <c r="B46" s="41" t="s">
        <v>7</v>
      </c>
      <c r="C46" s="43">
        <v>6295507.2646000069</v>
      </c>
      <c r="D46" s="43">
        <v>328069.72000000003</v>
      </c>
      <c r="E46" s="43">
        <v>2035783.5636</v>
      </c>
      <c r="F46" s="43">
        <v>17550.419999999998</v>
      </c>
      <c r="G46" s="43"/>
      <c r="H46" s="43">
        <v>81554</v>
      </c>
      <c r="I46" s="43">
        <v>38422.558400000002</v>
      </c>
      <c r="J46" s="43">
        <v>350337.22659999999</v>
      </c>
      <c r="K46" s="43">
        <v>892145.86529999913</v>
      </c>
      <c r="L46" s="43">
        <v>35089854.734300002</v>
      </c>
      <c r="M46" s="44">
        <v>45129225.352800012</v>
      </c>
    </row>
    <row r="47" spans="1:13" x14ac:dyDescent="0.3">
      <c r="A47" s="41"/>
      <c r="B47" s="41" t="s">
        <v>45</v>
      </c>
      <c r="C47" s="43">
        <v>2516.8000000000002</v>
      </c>
      <c r="D47" s="43"/>
      <c r="E47" s="43"/>
      <c r="F47" s="43"/>
      <c r="G47" s="43"/>
      <c r="H47" s="43"/>
      <c r="I47" s="43"/>
      <c r="J47" s="43"/>
      <c r="K47" s="43">
        <v>901.44</v>
      </c>
      <c r="L47" s="43">
        <v>246209.8</v>
      </c>
      <c r="M47" s="44">
        <v>249628.03999999998</v>
      </c>
    </row>
    <row r="48" spans="1:13" x14ac:dyDescent="0.3">
      <c r="A48" s="41"/>
      <c r="B48" s="41" t="s">
        <v>37</v>
      </c>
      <c r="C48" s="43">
        <v>8807600</v>
      </c>
      <c r="D48" s="43"/>
      <c r="E48" s="43">
        <v>203000</v>
      </c>
      <c r="F48" s="43"/>
      <c r="G48" s="43">
        <v>616100</v>
      </c>
      <c r="H48" s="43">
        <v>6040500</v>
      </c>
      <c r="I48" s="43">
        <v>435000</v>
      </c>
      <c r="J48" s="43"/>
      <c r="K48" s="43">
        <v>16723400</v>
      </c>
      <c r="L48" s="43">
        <v>19634300.809699997</v>
      </c>
      <c r="M48" s="44">
        <v>52459900.809699997</v>
      </c>
    </row>
    <row r="49" spans="1:13" x14ac:dyDescent="0.3">
      <c r="A49" s="41"/>
      <c r="B49" s="41" t="s">
        <v>29</v>
      </c>
      <c r="C49" s="43">
        <v>24961.970000000005</v>
      </c>
      <c r="D49" s="43">
        <v>303706.07999999996</v>
      </c>
      <c r="E49" s="43"/>
      <c r="F49" s="43">
        <v>35647.89</v>
      </c>
      <c r="G49" s="43"/>
      <c r="H49" s="43">
        <v>12790427.609999999</v>
      </c>
      <c r="I49" s="43"/>
      <c r="J49" s="43"/>
      <c r="K49" s="43">
        <v>53072.280299999999</v>
      </c>
      <c r="L49" s="43">
        <v>93345214.080000013</v>
      </c>
      <c r="M49" s="44">
        <v>106553029.91030002</v>
      </c>
    </row>
    <row r="50" spans="1:13" x14ac:dyDescent="0.3">
      <c r="A50" s="41"/>
      <c r="B50" s="41" t="s">
        <v>78</v>
      </c>
      <c r="C50" s="43">
        <v>269550.25</v>
      </c>
      <c r="D50" s="43"/>
      <c r="E50" s="43"/>
      <c r="F50" s="43"/>
      <c r="G50" s="43"/>
      <c r="H50" s="43"/>
      <c r="I50" s="43"/>
      <c r="J50" s="43"/>
      <c r="K50" s="43"/>
      <c r="L50" s="43">
        <v>425913.11999999994</v>
      </c>
      <c r="M50" s="44">
        <v>695463.36999999988</v>
      </c>
    </row>
    <row r="51" spans="1:13" x14ac:dyDescent="0.3">
      <c r="A51" s="41"/>
      <c r="B51" s="41" t="s">
        <v>264</v>
      </c>
      <c r="C51" s="43"/>
      <c r="D51" s="43"/>
      <c r="E51" s="43"/>
      <c r="F51" s="43"/>
      <c r="G51" s="43"/>
      <c r="H51" s="43"/>
      <c r="I51" s="43"/>
      <c r="J51" s="43"/>
      <c r="K51" s="43">
        <v>66840</v>
      </c>
      <c r="L51" s="43"/>
      <c r="M51" s="44">
        <v>66840</v>
      </c>
    </row>
    <row r="52" spans="1:13" x14ac:dyDescent="0.3">
      <c r="A52" s="47" t="s">
        <v>3892</v>
      </c>
      <c r="B52" s="47"/>
      <c r="C52" s="48">
        <v>15519668.094600007</v>
      </c>
      <c r="D52" s="48">
        <v>6024191.7599999998</v>
      </c>
      <c r="E52" s="48">
        <v>2238783.5636</v>
      </c>
      <c r="F52" s="48">
        <v>3829730.23</v>
      </c>
      <c r="G52" s="48">
        <v>2625043.6499999994</v>
      </c>
      <c r="H52" s="48">
        <v>22142628.309999999</v>
      </c>
      <c r="I52" s="48">
        <v>560790.84840000002</v>
      </c>
      <c r="J52" s="48">
        <v>360630.12660000002</v>
      </c>
      <c r="K52" s="48">
        <v>20177532.355599999</v>
      </c>
      <c r="L52" s="48">
        <v>295264908.30400002</v>
      </c>
      <c r="M52" s="49">
        <v>368743907.2428</v>
      </c>
    </row>
    <row r="53" spans="1:13" x14ac:dyDescent="0.3">
      <c r="A53" s="41" t="s">
        <v>3889</v>
      </c>
      <c r="B53" s="41" t="s">
        <v>55</v>
      </c>
      <c r="C53" s="43">
        <v>5012</v>
      </c>
      <c r="D53" s="43"/>
      <c r="E53" s="43"/>
      <c r="F53" s="43">
        <v>1457.81</v>
      </c>
      <c r="G53" s="43"/>
      <c r="H53" s="43"/>
      <c r="I53" s="43"/>
      <c r="J53" s="43"/>
      <c r="K53" s="43">
        <v>42042.579999999987</v>
      </c>
      <c r="L53" s="43">
        <v>168386.88999999998</v>
      </c>
      <c r="M53" s="44">
        <v>216899.27999999997</v>
      </c>
    </row>
    <row r="54" spans="1:13" x14ac:dyDescent="0.3">
      <c r="A54" s="41"/>
      <c r="B54" s="41" t="s">
        <v>17</v>
      </c>
      <c r="C54" s="43"/>
      <c r="D54" s="43">
        <v>45.68</v>
      </c>
      <c r="E54" s="43"/>
      <c r="F54" s="43">
        <v>1033.6799999999998</v>
      </c>
      <c r="G54" s="43">
        <v>4</v>
      </c>
      <c r="H54" s="43"/>
      <c r="I54" s="43"/>
      <c r="J54" s="43"/>
      <c r="K54" s="43">
        <v>2803.6400000000008</v>
      </c>
      <c r="L54" s="43">
        <v>351.73</v>
      </c>
      <c r="M54" s="44">
        <v>4238.7300000000014</v>
      </c>
    </row>
    <row r="55" spans="1:13" x14ac:dyDescent="0.3">
      <c r="A55" s="41"/>
      <c r="B55" s="41" t="s">
        <v>64</v>
      </c>
      <c r="C55" s="43"/>
      <c r="D55" s="43">
        <v>1035</v>
      </c>
      <c r="E55" s="43"/>
      <c r="F55" s="43">
        <v>38476.699999999997</v>
      </c>
      <c r="G55" s="43"/>
      <c r="H55" s="43"/>
      <c r="I55" s="43"/>
      <c r="J55" s="43"/>
      <c r="K55" s="43">
        <v>29281</v>
      </c>
      <c r="L55" s="43">
        <v>539</v>
      </c>
      <c r="M55" s="44">
        <v>69331.7</v>
      </c>
    </row>
    <row r="56" spans="1:13" x14ac:dyDescent="0.3">
      <c r="A56" s="41"/>
      <c r="B56" s="41" t="s">
        <v>11</v>
      </c>
      <c r="C56" s="43">
        <v>211542.19000000003</v>
      </c>
      <c r="D56" s="43">
        <v>250000</v>
      </c>
      <c r="E56" s="43"/>
      <c r="F56" s="43">
        <v>74710.850000000006</v>
      </c>
      <c r="G56" s="43">
        <v>360004</v>
      </c>
      <c r="H56" s="43">
        <v>299900</v>
      </c>
      <c r="I56" s="43">
        <v>84035.58</v>
      </c>
      <c r="J56" s="43"/>
      <c r="K56" s="43">
        <v>3351254.9399999995</v>
      </c>
      <c r="L56" s="43">
        <v>10436220.24</v>
      </c>
      <c r="M56" s="44">
        <v>15067667.800000001</v>
      </c>
    </row>
    <row r="57" spans="1:13" x14ac:dyDescent="0.3">
      <c r="A57" s="41"/>
      <c r="B57" s="41" t="s">
        <v>10</v>
      </c>
      <c r="C57" s="43">
        <v>7351.98</v>
      </c>
      <c r="D57" s="43">
        <v>857684.8</v>
      </c>
      <c r="E57" s="43"/>
      <c r="F57" s="43">
        <v>1366989.46</v>
      </c>
      <c r="G57" s="43">
        <v>116.56</v>
      </c>
      <c r="H57" s="43">
        <v>1433254.8599999996</v>
      </c>
      <c r="I57" s="43"/>
      <c r="J57" s="43"/>
      <c r="K57" s="43">
        <v>149786.92999999996</v>
      </c>
      <c r="L57" s="43">
        <v>62081797.080000006</v>
      </c>
      <c r="M57" s="44">
        <v>65896981.670000009</v>
      </c>
    </row>
    <row r="58" spans="1:13" x14ac:dyDescent="0.3">
      <c r="A58" s="41"/>
      <c r="B58" s="41" t="s">
        <v>434</v>
      </c>
      <c r="C58" s="43"/>
      <c r="D58" s="43"/>
      <c r="E58" s="43"/>
      <c r="F58" s="43"/>
      <c r="G58" s="43"/>
      <c r="H58" s="43"/>
      <c r="I58" s="43"/>
      <c r="J58" s="43"/>
      <c r="K58" s="43">
        <v>1900</v>
      </c>
      <c r="L58" s="43"/>
      <c r="M58" s="44">
        <v>1900</v>
      </c>
    </row>
    <row r="59" spans="1:13" x14ac:dyDescent="0.3">
      <c r="A59" s="41"/>
      <c r="B59" s="41" t="s">
        <v>7</v>
      </c>
      <c r="C59" s="43">
        <v>10202761.020000011</v>
      </c>
      <c r="D59" s="43">
        <v>80505.569999999992</v>
      </c>
      <c r="E59" s="43">
        <v>2095148.42</v>
      </c>
      <c r="F59" s="43">
        <v>1405.9</v>
      </c>
      <c r="G59" s="43"/>
      <c r="H59" s="43">
        <v>1951289.31</v>
      </c>
      <c r="I59" s="43">
        <v>730899.6100000001</v>
      </c>
      <c r="J59" s="43"/>
      <c r="K59" s="43">
        <v>757412.4600000002</v>
      </c>
      <c r="L59" s="43">
        <v>84784451.891399994</v>
      </c>
      <c r="M59" s="44">
        <v>100603874.1814</v>
      </c>
    </row>
    <row r="60" spans="1:13" x14ac:dyDescent="0.3">
      <c r="A60" s="41"/>
      <c r="B60" s="41" t="s">
        <v>45</v>
      </c>
      <c r="C60" s="43">
        <v>2132</v>
      </c>
      <c r="D60" s="43"/>
      <c r="E60" s="43"/>
      <c r="F60" s="43">
        <v>70</v>
      </c>
      <c r="G60" s="43"/>
      <c r="H60" s="43"/>
      <c r="I60" s="43"/>
      <c r="J60" s="43"/>
      <c r="K60" s="43">
        <v>3062414.48</v>
      </c>
      <c r="L60" s="43">
        <v>7286</v>
      </c>
      <c r="M60" s="44">
        <v>3071902.48</v>
      </c>
    </row>
    <row r="61" spans="1:13" x14ac:dyDescent="0.3">
      <c r="A61" s="41"/>
      <c r="B61" s="41" t="s">
        <v>37</v>
      </c>
      <c r="C61" s="43">
        <v>5417000</v>
      </c>
      <c r="D61" s="43">
        <v>20000</v>
      </c>
      <c r="E61" s="43">
        <v>1460000</v>
      </c>
      <c r="F61" s="43"/>
      <c r="G61" s="43">
        <v>1960000</v>
      </c>
      <c r="H61" s="43">
        <v>3424000</v>
      </c>
      <c r="I61" s="43">
        <v>641000</v>
      </c>
      <c r="J61" s="43"/>
      <c r="K61" s="43">
        <v>10376500</v>
      </c>
      <c r="L61" s="43">
        <v>25860631.960000001</v>
      </c>
      <c r="M61" s="44">
        <v>49159131.960000001</v>
      </c>
    </row>
    <row r="62" spans="1:13" x14ac:dyDescent="0.3">
      <c r="A62" s="41"/>
      <c r="B62" s="41" t="s">
        <v>29</v>
      </c>
      <c r="C62" s="43">
        <v>7500.78</v>
      </c>
      <c r="D62" s="43">
        <v>26124.670000000002</v>
      </c>
      <c r="E62" s="43"/>
      <c r="F62" s="43"/>
      <c r="G62" s="43"/>
      <c r="H62" s="43">
        <v>633762.15</v>
      </c>
      <c r="I62" s="43">
        <v>16090.740000000002</v>
      </c>
      <c r="J62" s="43"/>
      <c r="K62" s="43">
        <v>80155.149999999994</v>
      </c>
      <c r="L62" s="43">
        <v>122323912.73</v>
      </c>
      <c r="M62" s="44">
        <v>123087546.22</v>
      </c>
    </row>
    <row r="63" spans="1:13" x14ac:dyDescent="0.3">
      <c r="A63" s="41"/>
      <c r="B63" s="41" t="s">
        <v>78</v>
      </c>
      <c r="C63" s="43"/>
      <c r="D63" s="43">
        <v>2800</v>
      </c>
      <c r="E63" s="43"/>
      <c r="F63" s="43"/>
      <c r="G63" s="43"/>
      <c r="H63" s="43"/>
      <c r="I63" s="43"/>
      <c r="J63" s="43"/>
      <c r="K63" s="43">
        <v>1461789.36</v>
      </c>
      <c r="L63" s="43">
        <v>1012827.44</v>
      </c>
      <c r="M63" s="44">
        <v>2477416.7999999998</v>
      </c>
    </row>
    <row r="64" spans="1:13" x14ac:dyDescent="0.3">
      <c r="A64" s="47" t="s">
        <v>3893</v>
      </c>
      <c r="B64" s="47"/>
      <c r="C64" s="48">
        <v>15853299.97000001</v>
      </c>
      <c r="D64" s="48">
        <v>1238195.72</v>
      </c>
      <c r="E64" s="48">
        <v>3555148.42</v>
      </c>
      <c r="F64" s="48">
        <v>1484144.4</v>
      </c>
      <c r="G64" s="48">
        <v>2320124.56</v>
      </c>
      <c r="H64" s="48">
        <v>7742206.3200000003</v>
      </c>
      <c r="I64" s="48">
        <v>1472025.93</v>
      </c>
      <c r="J64" s="48"/>
      <c r="K64" s="48">
        <v>19315340.539999999</v>
      </c>
      <c r="L64" s="48">
        <v>306676404.96139997</v>
      </c>
      <c r="M64" s="49">
        <v>359656890.82139999</v>
      </c>
    </row>
    <row r="65" spans="1:13" x14ac:dyDescent="0.3">
      <c r="A65" s="41" t="s">
        <v>495</v>
      </c>
      <c r="B65" s="41"/>
      <c r="C65" s="45">
        <v>31372968.064600021</v>
      </c>
      <c r="D65" s="45">
        <v>7262387.4799999995</v>
      </c>
      <c r="E65" s="45">
        <v>5793931.9835999999</v>
      </c>
      <c r="F65" s="45">
        <v>5313874.6300000008</v>
      </c>
      <c r="G65" s="45">
        <v>4945168.209999999</v>
      </c>
      <c r="H65" s="45">
        <v>29884834.629999995</v>
      </c>
      <c r="I65" s="45">
        <v>2032816.7784</v>
      </c>
      <c r="J65" s="45">
        <v>360630.12660000002</v>
      </c>
      <c r="K65" s="45">
        <v>39492872.895599999</v>
      </c>
      <c r="L65" s="45">
        <v>601941313.26540005</v>
      </c>
      <c r="M65" s="46">
        <v>728400798.06420004</v>
      </c>
    </row>
    <row r="66" spans="1:13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 spans="1:13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spans="1:13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1:13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1:13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1:13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1:13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spans="1:13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spans="1:13" x14ac:dyDescent="0.3">
      <c r="A75" s="41" t="s">
        <v>486</v>
      </c>
      <c r="B75" s="41" t="s">
        <v>1037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spans="1:13" x14ac:dyDescent="0.3">
      <c r="A76" s="41" t="s">
        <v>3891</v>
      </c>
      <c r="B76" s="41" t="s">
        <v>1037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spans="1:13" x14ac:dyDescent="0.3">
      <c r="A77" s="41" t="s">
        <v>490</v>
      </c>
      <c r="B77" s="41" t="s">
        <v>1037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spans="1:13" x14ac:dyDescent="0.3">
      <c r="A78" s="41" t="s">
        <v>1891</v>
      </c>
      <c r="B78" s="41" t="s">
        <v>1037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1:13" x14ac:dyDescent="0.3">
      <c r="A79" s="26"/>
      <c r="B79" s="26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1:13" x14ac:dyDescent="0.3">
      <c r="A80" s="41" t="s">
        <v>496</v>
      </c>
      <c r="B80" s="41"/>
      <c r="C80" s="41" t="s">
        <v>487</v>
      </c>
      <c r="D80" s="41"/>
      <c r="E80" s="41"/>
      <c r="F80" s="41"/>
      <c r="G80" s="41"/>
      <c r="H80" s="41"/>
      <c r="I80" s="41"/>
      <c r="J80" s="41"/>
      <c r="K80" s="41"/>
      <c r="L80" s="41"/>
      <c r="M80" s="22"/>
    </row>
    <row r="81" spans="1:13" x14ac:dyDescent="0.3">
      <c r="A81" s="41" t="s">
        <v>3890</v>
      </c>
      <c r="B81" s="41" t="s">
        <v>491</v>
      </c>
      <c r="C81" s="41" t="s">
        <v>1709</v>
      </c>
      <c r="D81" s="41" t="s">
        <v>1715</v>
      </c>
      <c r="E81" s="41" t="s">
        <v>1712</v>
      </c>
      <c r="F81" s="41" t="s">
        <v>1708</v>
      </c>
      <c r="G81" s="41" t="s">
        <v>1714</v>
      </c>
      <c r="H81" s="41" t="s">
        <v>1713</v>
      </c>
      <c r="I81" s="41" t="s">
        <v>1716</v>
      </c>
      <c r="J81" s="41" t="s">
        <v>1710</v>
      </c>
      <c r="K81" s="41" t="s">
        <v>1711</v>
      </c>
      <c r="L81" s="42" t="s">
        <v>495</v>
      </c>
      <c r="M81" s="22"/>
    </row>
    <row r="82" spans="1:13" x14ac:dyDescent="0.3">
      <c r="A82" s="41" t="s">
        <v>3888</v>
      </c>
      <c r="B82" s="41" t="s">
        <v>55</v>
      </c>
      <c r="C82" s="43">
        <v>23688.5</v>
      </c>
      <c r="D82" s="43">
        <v>1080</v>
      </c>
      <c r="E82" s="43">
        <v>513</v>
      </c>
      <c r="F82" s="43">
        <v>198674.2</v>
      </c>
      <c r="G82" s="43">
        <v>77512.459999999992</v>
      </c>
      <c r="H82" s="43"/>
      <c r="I82" s="43">
        <v>2065</v>
      </c>
      <c r="J82" s="43"/>
      <c r="K82" s="43">
        <v>422865</v>
      </c>
      <c r="L82" s="44">
        <v>726398.16</v>
      </c>
      <c r="M82" s="22"/>
    </row>
    <row r="83" spans="1:13" x14ac:dyDescent="0.3">
      <c r="A83" s="41"/>
      <c r="B83" s="41" t="s">
        <v>17</v>
      </c>
      <c r="C83" s="43">
        <v>2303.4499999999998</v>
      </c>
      <c r="D83" s="43">
        <v>541.9</v>
      </c>
      <c r="E83" s="43">
        <v>133.79000000000002</v>
      </c>
      <c r="F83" s="43">
        <v>2056.4299999999998</v>
      </c>
      <c r="G83" s="43">
        <v>155.60999999999999</v>
      </c>
      <c r="H83" s="43">
        <v>0</v>
      </c>
      <c r="I83" s="43"/>
      <c r="J83" s="43">
        <v>201.15</v>
      </c>
      <c r="K83" s="43">
        <v>63547.29</v>
      </c>
      <c r="L83" s="44">
        <v>68939.62</v>
      </c>
      <c r="M83" s="22"/>
    </row>
    <row r="84" spans="1:13" x14ac:dyDescent="0.3">
      <c r="A84" s="41"/>
      <c r="B84" s="41" t="s">
        <v>64</v>
      </c>
      <c r="C84" s="43">
        <v>118666.8</v>
      </c>
      <c r="D84" s="43"/>
      <c r="E84" s="43">
        <v>2400</v>
      </c>
      <c r="F84" s="43">
        <v>21155</v>
      </c>
      <c r="G84" s="43">
        <v>3723</v>
      </c>
      <c r="H84" s="43">
        <v>0</v>
      </c>
      <c r="I84" s="43"/>
      <c r="J84" s="43">
        <v>6553</v>
      </c>
      <c r="K84" s="43">
        <v>3350</v>
      </c>
      <c r="L84" s="44">
        <v>155847.79999999999</v>
      </c>
      <c r="M84" s="22"/>
    </row>
    <row r="85" spans="1:13" x14ac:dyDescent="0.3">
      <c r="A85" s="41"/>
      <c r="B85" s="41" t="s">
        <v>11</v>
      </c>
      <c r="C85" s="43">
        <v>4642519.05</v>
      </c>
      <c r="D85" s="43">
        <v>0</v>
      </c>
      <c r="E85" s="43">
        <v>18591445.649999999</v>
      </c>
      <c r="F85" s="43">
        <v>4355689.16</v>
      </c>
      <c r="G85" s="43">
        <v>6362738.7599999988</v>
      </c>
      <c r="H85" s="43">
        <v>8324798.1100000003</v>
      </c>
      <c r="I85" s="43">
        <v>873.62</v>
      </c>
      <c r="J85" s="43">
        <v>5100.3500000000004</v>
      </c>
      <c r="K85" s="43">
        <v>207000</v>
      </c>
      <c r="L85" s="44">
        <v>42490164.699999996</v>
      </c>
      <c r="M85" s="22"/>
    </row>
    <row r="86" spans="1:13" x14ac:dyDescent="0.3">
      <c r="A86" s="41"/>
      <c r="B86" s="41" t="s">
        <v>89</v>
      </c>
      <c r="C86" s="43">
        <v>40</v>
      </c>
      <c r="D86" s="43"/>
      <c r="E86" s="43"/>
      <c r="F86" s="43">
        <v>86.03</v>
      </c>
      <c r="G86" s="43">
        <v>500</v>
      </c>
      <c r="H86" s="43"/>
      <c r="I86" s="43"/>
      <c r="J86" s="43"/>
      <c r="K86" s="43"/>
      <c r="L86" s="44">
        <v>626.03</v>
      </c>
      <c r="M86" s="22"/>
    </row>
    <row r="87" spans="1:13" x14ac:dyDescent="0.3">
      <c r="A87" s="41"/>
      <c r="B87" s="41" t="s">
        <v>10</v>
      </c>
      <c r="C87" s="43">
        <v>80074.099999999991</v>
      </c>
      <c r="D87" s="43">
        <v>4401263.7</v>
      </c>
      <c r="E87" s="43">
        <v>4381651.8600000003</v>
      </c>
      <c r="F87" s="43">
        <v>6719784.1199999992</v>
      </c>
      <c r="G87" s="43">
        <v>5935059.7400000002</v>
      </c>
      <c r="H87" s="43">
        <v>27809059.779999994</v>
      </c>
      <c r="I87" s="43">
        <v>4670.3899999999994</v>
      </c>
      <c r="J87" s="43">
        <v>259310.06999999998</v>
      </c>
      <c r="K87" s="43">
        <v>70111369.689999998</v>
      </c>
      <c r="L87" s="44">
        <v>119702243.44999999</v>
      </c>
      <c r="M87" s="22"/>
    </row>
    <row r="88" spans="1:13" x14ac:dyDescent="0.3">
      <c r="A88" s="41"/>
      <c r="B88" s="41" t="s">
        <v>889</v>
      </c>
      <c r="C88" s="43"/>
      <c r="D88" s="43">
        <v>0</v>
      </c>
      <c r="E88" s="43"/>
      <c r="F88" s="43"/>
      <c r="G88" s="43"/>
      <c r="H88" s="43">
        <v>0</v>
      </c>
      <c r="I88" s="43"/>
      <c r="J88" s="43"/>
      <c r="K88" s="43"/>
      <c r="L88" s="44">
        <v>0</v>
      </c>
      <c r="M88" s="22"/>
    </row>
    <row r="89" spans="1:13" x14ac:dyDescent="0.3">
      <c r="A89" s="41"/>
      <c r="B89" s="41" t="s">
        <v>434</v>
      </c>
      <c r="C89" s="43">
        <v>6600</v>
      </c>
      <c r="D89" s="43"/>
      <c r="E89" s="43"/>
      <c r="F89" s="43">
        <v>439000</v>
      </c>
      <c r="G89" s="43"/>
      <c r="H89" s="43"/>
      <c r="I89" s="43"/>
      <c r="J89" s="43"/>
      <c r="K89" s="43"/>
      <c r="L89" s="44">
        <v>445600</v>
      </c>
      <c r="M89" s="22"/>
    </row>
    <row r="90" spans="1:13" x14ac:dyDescent="0.3">
      <c r="A90" s="41"/>
      <c r="B90" s="41" t="s">
        <v>7</v>
      </c>
      <c r="C90" s="43">
        <v>2227614.8643000009</v>
      </c>
      <c r="D90" s="43">
        <v>1232993.7280999999</v>
      </c>
      <c r="E90" s="43">
        <v>2853166.76</v>
      </c>
      <c r="F90" s="43">
        <v>10810206.791800005</v>
      </c>
      <c r="G90" s="43">
        <v>2398763.2971999994</v>
      </c>
      <c r="H90" s="43">
        <v>200.62</v>
      </c>
      <c r="I90" s="43">
        <v>13701279.959999997</v>
      </c>
      <c r="J90" s="43">
        <v>351262.0466</v>
      </c>
      <c r="K90" s="43">
        <v>11553737.284800002</v>
      </c>
      <c r="L90" s="44">
        <v>45129225.352800004</v>
      </c>
      <c r="M90" s="22"/>
    </row>
    <row r="91" spans="1:13" x14ac:dyDescent="0.3">
      <c r="A91" s="41"/>
      <c r="B91" s="41" t="s">
        <v>45</v>
      </c>
      <c r="C91" s="43"/>
      <c r="D91" s="43"/>
      <c r="E91" s="43">
        <v>44500.72</v>
      </c>
      <c r="F91" s="43">
        <v>3418.2400000000002</v>
      </c>
      <c r="G91" s="43">
        <v>183150</v>
      </c>
      <c r="H91" s="43"/>
      <c r="I91" s="43">
        <v>18559.080000000002</v>
      </c>
      <c r="J91" s="43"/>
      <c r="K91" s="43"/>
      <c r="L91" s="44">
        <v>249628.03999999998</v>
      </c>
      <c r="M91" s="22"/>
    </row>
    <row r="92" spans="1:13" x14ac:dyDescent="0.3">
      <c r="A92" s="41"/>
      <c r="B92" s="41" t="s">
        <v>37</v>
      </c>
      <c r="C92" s="43">
        <v>18633200.809700001</v>
      </c>
      <c r="D92" s="43">
        <v>145000</v>
      </c>
      <c r="E92" s="43">
        <v>5843100</v>
      </c>
      <c r="F92" s="43">
        <v>17265100</v>
      </c>
      <c r="G92" s="43">
        <v>6920500</v>
      </c>
      <c r="H92" s="43"/>
      <c r="I92" s="43">
        <v>1403000</v>
      </c>
      <c r="J92" s="43">
        <v>55000</v>
      </c>
      <c r="K92" s="43">
        <v>2195000</v>
      </c>
      <c r="L92" s="44">
        <v>52459900.809699997</v>
      </c>
      <c r="M92" s="22"/>
    </row>
    <row r="93" spans="1:13" x14ac:dyDescent="0.3">
      <c r="A93" s="41"/>
      <c r="B93" s="41" t="s">
        <v>29</v>
      </c>
      <c r="C93" s="43">
        <v>31461864.870000001</v>
      </c>
      <c r="D93" s="43">
        <v>174675.55000000002</v>
      </c>
      <c r="E93" s="43">
        <v>15042386.769999998</v>
      </c>
      <c r="F93" s="43">
        <v>5872177.3103000009</v>
      </c>
      <c r="G93" s="43">
        <v>8330264.1499999994</v>
      </c>
      <c r="H93" s="43">
        <v>34320</v>
      </c>
      <c r="I93" s="43"/>
      <c r="J93" s="43">
        <v>464417.8</v>
      </c>
      <c r="K93" s="43">
        <v>45172923.459999993</v>
      </c>
      <c r="L93" s="44">
        <v>106553029.91029999</v>
      </c>
      <c r="M93" s="22"/>
    </row>
    <row r="94" spans="1:13" x14ac:dyDescent="0.3">
      <c r="A94" s="41"/>
      <c r="B94" s="41" t="s">
        <v>78</v>
      </c>
      <c r="C94" s="43"/>
      <c r="D94" s="43">
        <v>36269</v>
      </c>
      <c r="E94" s="43">
        <v>209295.46</v>
      </c>
      <c r="F94" s="43">
        <v>269550.25</v>
      </c>
      <c r="G94" s="43">
        <v>7300</v>
      </c>
      <c r="H94" s="43">
        <v>34240</v>
      </c>
      <c r="I94" s="43"/>
      <c r="J94" s="43"/>
      <c r="K94" s="43">
        <v>138808.66</v>
      </c>
      <c r="L94" s="44">
        <v>695463.37</v>
      </c>
      <c r="M94" s="22"/>
    </row>
    <row r="95" spans="1:13" x14ac:dyDescent="0.3">
      <c r="A95" s="41"/>
      <c r="B95" s="41" t="s">
        <v>264</v>
      </c>
      <c r="C95" s="43">
        <v>66840</v>
      </c>
      <c r="D95" s="43"/>
      <c r="E95" s="43"/>
      <c r="F95" s="43"/>
      <c r="G95" s="43"/>
      <c r="H95" s="43"/>
      <c r="I95" s="43"/>
      <c r="J95" s="43"/>
      <c r="K95" s="43"/>
      <c r="L95" s="44">
        <v>66840</v>
      </c>
      <c r="M95" s="22"/>
    </row>
    <row r="96" spans="1:13" x14ac:dyDescent="0.3">
      <c r="A96" s="50" t="s">
        <v>3892</v>
      </c>
      <c r="B96" s="50"/>
      <c r="C96" s="34">
        <v>57263412.444000006</v>
      </c>
      <c r="D96" s="34">
        <v>5991823.8781000003</v>
      </c>
      <c r="E96" s="34">
        <v>46968594.00999999</v>
      </c>
      <c r="F96" s="34">
        <v>45956897.532099999</v>
      </c>
      <c r="G96" s="34">
        <v>30219667.017200001</v>
      </c>
      <c r="H96" s="34">
        <v>36202618.50999999</v>
      </c>
      <c r="I96" s="34">
        <v>15130448.049999997</v>
      </c>
      <c r="J96" s="34">
        <v>1141844.4165999999</v>
      </c>
      <c r="K96" s="34">
        <v>129868601.3848</v>
      </c>
      <c r="L96" s="51">
        <v>368743907.2428</v>
      </c>
      <c r="M96" s="22"/>
    </row>
    <row r="97" spans="1:13" x14ac:dyDescent="0.3">
      <c r="A97" s="41" t="s">
        <v>3889</v>
      </c>
      <c r="B97" s="41" t="s">
        <v>55</v>
      </c>
      <c r="C97" s="43">
        <v>50326.27</v>
      </c>
      <c r="D97" s="43">
        <v>400</v>
      </c>
      <c r="E97" s="43"/>
      <c r="F97" s="43">
        <v>8118.62</v>
      </c>
      <c r="G97" s="43">
        <v>1458</v>
      </c>
      <c r="H97" s="43"/>
      <c r="I97" s="43">
        <v>7457.16</v>
      </c>
      <c r="J97" s="43"/>
      <c r="K97" s="43">
        <v>149139.23000000001</v>
      </c>
      <c r="L97" s="44">
        <v>216899.28000000003</v>
      </c>
      <c r="M97" s="22"/>
    </row>
    <row r="98" spans="1:13" x14ac:dyDescent="0.3">
      <c r="A98" s="41"/>
      <c r="B98" s="41" t="s">
        <v>17</v>
      </c>
      <c r="C98" s="43">
        <v>2467.84</v>
      </c>
      <c r="D98" s="43">
        <v>578.62999999999988</v>
      </c>
      <c r="E98" s="43">
        <v>48</v>
      </c>
      <c r="F98" s="43">
        <v>908.90000000000009</v>
      </c>
      <c r="G98" s="43">
        <v>84.38</v>
      </c>
      <c r="H98" s="43"/>
      <c r="I98" s="43"/>
      <c r="J98" s="43">
        <v>150.97999999999999</v>
      </c>
      <c r="K98" s="43"/>
      <c r="L98" s="44">
        <v>4238.7300000000005</v>
      </c>
      <c r="M98" s="22"/>
    </row>
    <row r="99" spans="1:13" x14ac:dyDescent="0.3">
      <c r="A99" s="41"/>
      <c r="B99" s="41" t="s">
        <v>64</v>
      </c>
      <c r="C99" s="43">
        <v>25861</v>
      </c>
      <c r="D99" s="43">
        <v>389</v>
      </c>
      <c r="E99" s="43"/>
      <c r="F99" s="43">
        <v>3420</v>
      </c>
      <c r="G99" s="43">
        <v>36931.699999999997</v>
      </c>
      <c r="H99" s="43"/>
      <c r="I99" s="43"/>
      <c r="J99" s="43">
        <v>2730</v>
      </c>
      <c r="K99" s="43"/>
      <c r="L99" s="44">
        <v>69331.7</v>
      </c>
      <c r="M99" s="22"/>
    </row>
    <row r="100" spans="1:13" x14ac:dyDescent="0.3">
      <c r="A100" s="41"/>
      <c r="B100" s="41" t="s">
        <v>11</v>
      </c>
      <c r="C100" s="43">
        <v>5167681.8</v>
      </c>
      <c r="D100" s="43">
        <v>2106671</v>
      </c>
      <c r="E100" s="43">
        <v>2161464</v>
      </c>
      <c r="F100" s="43">
        <v>3804147.5</v>
      </c>
      <c r="G100" s="43">
        <v>1589361</v>
      </c>
      <c r="H100" s="43">
        <v>82950</v>
      </c>
      <c r="I100" s="43">
        <v>12206.92</v>
      </c>
      <c r="J100" s="43">
        <v>150</v>
      </c>
      <c r="K100" s="43">
        <v>143035.58000000002</v>
      </c>
      <c r="L100" s="44">
        <v>15067667.800000001</v>
      </c>
      <c r="M100" s="22"/>
    </row>
    <row r="101" spans="1:13" x14ac:dyDescent="0.3">
      <c r="A101" s="41"/>
      <c r="B101" s="41" t="s">
        <v>10</v>
      </c>
      <c r="C101" s="43">
        <v>164268.09</v>
      </c>
      <c r="D101" s="43">
        <v>3473099.84</v>
      </c>
      <c r="E101" s="43">
        <v>40379940.43999999</v>
      </c>
      <c r="F101" s="43">
        <v>8109857.1499999994</v>
      </c>
      <c r="G101" s="43">
        <v>2871491.68</v>
      </c>
      <c r="H101" s="43">
        <v>2269112.5299999998</v>
      </c>
      <c r="I101" s="43">
        <v>177301.91</v>
      </c>
      <c r="J101" s="43">
        <v>5062849.55</v>
      </c>
      <c r="K101" s="43">
        <v>3389060.4800000004</v>
      </c>
      <c r="L101" s="44">
        <v>65896981.669999987</v>
      </c>
      <c r="M101" s="22"/>
    </row>
    <row r="102" spans="1:13" x14ac:dyDescent="0.3">
      <c r="A102" s="41"/>
      <c r="B102" s="41" t="s">
        <v>434</v>
      </c>
      <c r="C102" s="43">
        <v>1900</v>
      </c>
      <c r="D102" s="43"/>
      <c r="E102" s="43"/>
      <c r="F102" s="43"/>
      <c r="G102" s="43"/>
      <c r="H102" s="43"/>
      <c r="I102" s="43"/>
      <c r="J102" s="43"/>
      <c r="K102" s="43"/>
      <c r="L102" s="44">
        <v>1900</v>
      </c>
      <c r="M102" s="22"/>
    </row>
    <row r="103" spans="1:13" x14ac:dyDescent="0.3">
      <c r="A103" s="41"/>
      <c r="B103" s="41" t="s">
        <v>7</v>
      </c>
      <c r="C103" s="43">
        <v>25413340.409999993</v>
      </c>
      <c r="D103" s="43">
        <v>8960895.5600000005</v>
      </c>
      <c r="E103" s="43">
        <v>1977052.49</v>
      </c>
      <c r="F103" s="43">
        <v>22770716.379999969</v>
      </c>
      <c r="G103" s="43">
        <v>15767434.781400003</v>
      </c>
      <c r="H103" s="43"/>
      <c r="I103" s="43">
        <v>21640648.419999924</v>
      </c>
      <c r="J103" s="43">
        <v>45691.880000000005</v>
      </c>
      <c r="K103" s="43">
        <v>4028094.2600000007</v>
      </c>
      <c r="L103" s="44">
        <v>100603874.1813999</v>
      </c>
      <c r="M103" s="22"/>
    </row>
    <row r="104" spans="1:13" x14ac:dyDescent="0.3">
      <c r="A104" s="41"/>
      <c r="B104" s="41" t="s">
        <v>45</v>
      </c>
      <c r="C104" s="43">
        <v>3060140</v>
      </c>
      <c r="D104" s="43"/>
      <c r="E104" s="43">
        <v>3150</v>
      </c>
      <c r="F104" s="43">
        <v>4476.4800000000005</v>
      </c>
      <c r="G104" s="43"/>
      <c r="H104" s="43"/>
      <c r="I104" s="43">
        <v>4136</v>
      </c>
      <c r="J104" s="43"/>
      <c r="K104" s="43"/>
      <c r="L104" s="44">
        <v>3071902.48</v>
      </c>
      <c r="M104" s="22"/>
    </row>
    <row r="105" spans="1:13" x14ac:dyDescent="0.3">
      <c r="A105" s="41"/>
      <c r="B105" s="41" t="s">
        <v>37</v>
      </c>
      <c r="C105" s="43">
        <v>16756600</v>
      </c>
      <c r="D105" s="43">
        <v>40000</v>
      </c>
      <c r="E105" s="43">
        <v>4243000</v>
      </c>
      <c r="F105" s="43">
        <v>19875431.960000001</v>
      </c>
      <c r="G105" s="43">
        <v>3891900</v>
      </c>
      <c r="H105" s="43"/>
      <c r="I105" s="43">
        <v>1615000</v>
      </c>
      <c r="J105" s="43"/>
      <c r="K105" s="43">
        <v>2737200</v>
      </c>
      <c r="L105" s="44">
        <v>49159131.960000001</v>
      </c>
      <c r="M105" s="22"/>
    </row>
    <row r="106" spans="1:13" x14ac:dyDescent="0.3">
      <c r="A106" s="41"/>
      <c r="B106" s="41" t="s">
        <v>29</v>
      </c>
      <c r="C106" s="43">
        <v>35735168.130000003</v>
      </c>
      <c r="D106" s="43">
        <v>12235808.020000001</v>
      </c>
      <c r="E106" s="43">
        <v>841599.75</v>
      </c>
      <c r="F106" s="43">
        <v>9380864.959999999</v>
      </c>
      <c r="G106" s="43">
        <v>6847425.5300000003</v>
      </c>
      <c r="H106" s="43"/>
      <c r="I106" s="43">
        <v>176902.93</v>
      </c>
      <c r="J106" s="43">
        <v>7687.48</v>
      </c>
      <c r="K106" s="43">
        <v>57862089.420000002</v>
      </c>
      <c r="L106" s="44">
        <v>123087546.22</v>
      </c>
      <c r="M106" s="22"/>
    </row>
    <row r="107" spans="1:13" x14ac:dyDescent="0.3">
      <c r="A107" s="41"/>
      <c r="B107" s="41" t="s">
        <v>78</v>
      </c>
      <c r="C107" s="43">
        <v>1635313.87</v>
      </c>
      <c r="D107" s="43"/>
      <c r="E107" s="43">
        <v>52922</v>
      </c>
      <c r="F107" s="43">
        <v>103863.36</v>
      </c>
      <c r="G107" s="43">
        <v>225536.03000000003</v>
      </c>
      <c r="H107" s="43">
        <v>178799.5</v>
      </c>
      <c r="I107" s="43"/>
      <c r="J107" s="43"/>
      <c r="K107" s="43">
        <v>280982.03999999998</v>
      </c>
      <c r="L107" s="44">
        <v>2477416.8000000003</v>
      </c>
      <c r="M107" s="22"/>
    </row>
    <row r="108" spans="1:13" x14ac:dyDescent="0.3">
      <c r="A108" s="50" t="s">
        <v>3893</v>
      </c>
      <c r="B108" s="50"/>
      <c r="C108" s="34">
        <v>88013067.409999996</v>
      </c>
      <c r="D108" s="34">
        <v>26817842.050000004</v>
      </c>
      <c r="E108" s="34">
        <v>49659176.679999992</v>
      </c>
      <c r="F108" s="34">
        <v>64061805.309999965</v>
      </c>
      <c r="G108" s="34">
        <v>31231623.101400003</v>
      </c>
      <c r="H108" s="34">
        <v>2530862.0299999998</v>
      </c>
      <c r="I108" s="34">
        <v>23633653.339999922</v>
      </c>
      <c r="J108" s="34">
        <v>5119259.8900000006</v>
      </c>
      <c r="K108" s="34">
        <v>68589601.010000005</v>
      </c>
      <c r="L108" s="51">
        <v>359656890.82139987</v>
      </c>
      <c r="M108" s="22"/>
    </row>
    <row r="109" spans="1:13" x14ac:dyDescent="0.3">
      <c r="A109" s="41" t="s">
        <v>495</v>
      </c>
      <c r="B109" s="41"/>
      <c r="C109" s="45">
        <v>145276479.854</v>
      </c>
      <c r="D109" s="45">
        <v>32809665.928100005</v>
      </c>
      <c r="E109" s="45">
        <v>96627770.689999983</v>
      </c>
      <c r="F109" s="45">
        <v>110018702.84209996</v>
      </c>
      <c r="G109" s="45">
        <v>61451290.118600003</v>
      </c>
      <c r="H109" s="45">
        <v>38733480.539999992</v>
      </c>
      <c r="I109" s="45">
        <v>38764101.389999919</v>
      </c>
      <c r="J109" s="45">
        <v>6261104.3065999998</v>
      </c>
      <c r="K109" s="45">
        <v>198458202.39479998</v>
      </c>
      <c r="L109" s="46">
        <v>728400798.06419992</v>
      </c>
      <c r="M109" s="22"/>
    </row>
    <row r="110" spans="1:13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</row>
    <row r="111" spans="1:13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 spans="1:13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</row>
    <row r="113" spans="1:13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</row>
    <row r="114" spans="1:13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</row>
    <row r="115" spans="1:13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</row>
    <row r="116" spans="1:13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</row>
    <row r="117" spans="1:13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</row>
    <row r="118" spans="1:13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</row>
    <row r="119" spans="1:13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</row>
    <row r="120" spans="1:13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</row>
    <row r="121" spans="1:13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</row>
    <row r="122" spans="1:13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</row>
    <row r="123" spans="1:13" x14ac:dyDescent="0.3">
      <c r="A123" s="41" t="s">
        <v>486</v>
      </c>
      <c r="B123" s="41" t="s">
        <v>1037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</row>
    <row r="124" spans="1:13" x14ac:dyDescent="0.3">
      <c r="A124" s="41" t="s">
        <v>3891</v>
      </c>
      <c r="B124" s="41" t="s">
        <v>1037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</row>
    <row r="125" spans="1:13" x14ac:dyDescent="0.3">
      <c r="A125" s="41" t="s">
        <v>490</v>
      </c>
      <c r="B125" s="41" t="s">
        <v>1037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</row>
    <row r="126" spans="1:13" x14ac:dyDescent="0.3">
      <c r="A126" s="41" t="s">
        <v>487</v>
      </c>
      <c r="B126" s="41" t="s">
        <v>1037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</row>
    <row r="127" spans="1:13" x14ac:dyDescent="0.3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2"/>
    </row>
    <row r="128" spans="1:13" x14ac:dyDescent="0.3">
      <c r="A128" s="41"/>
      <c r="B128" s="41"/>
      <c r="C128" s="41" t="s">
        <v>1890</v>
      </c>
      <c r="D128" s="41" t="s">
        <v>886</v>
      </c>
      <c r="E128" s="41"/>
      <c r="F128" s="41"/>
      <c r="G128" s="41"/>
      <c r="H128" s="41"/>
      <c r="I128" s="41"/>
      <c r="J128" s="41"/>
      <c r="K128" s="41"/>
      <c r="L128" s="41"/>
      <c r="M128" s="22"/>
    </row>
    <row r="129" spans="1:13" x14ac:dyDescent="0.3">
      <c r="A129" s="41"/>
      <c r="B129" s="41"/>
      <c r="C129" s="41" t="s">
        <v>31</v>
      </c>
      <c r="D129" s="41"/>
      <c r="E129" s="41" t="s">
        <v>46</v>
      </c>
      <c r="F129" s="41"/>
      <c r="G129" s="41" t="s">
        <v>19</v>
      </c>
      <c r="H129" s="41"/>
      <c r="I129" s="41" t="s">
        <v>388</v>
      </c>
      <c r="J129" s="41"/>
      <c r="K129" s="42" t="s">
        <v>1892</v>
      </c>
      <c r="L129" s="42" t="s">
        <v>885</v>
      </c>
      <c r="M129" s="22"/>
    </row>
    <row r="130" spans="1:13" x14ac:dyDescent="0.3">
      <c r="A130" s="41" t="s">
        <v>3890</v>
      </c>
      <c r="B130" s="41" t="s">
        <v>491</v>
      </c>
      <c r="C130" s="52" t="s">
        <v>1893</v>
      </c>
      <c r="D130" s="41" t="s">
        <v>496</v>
      </c>
      <c r="E130" s="52" t="s">
        <v>1893</v>
      </c>
      <c r="F130" s="41" t="s">
        <v>496</v>
      </c>
      <c r="G130" s="52" t="s">
        <v>1893</v>
      </c>
      <c r="H130" s="41" t="s">
        <v>496</v>
      </c>
      <c r="I130" s="52" t="s">
        <v>1893</v>
      </c>
      <c r="J130" s="41" t="s">
        <v>496</v>
      </c>
      <c r="K130" s="42"/>
      <c r="L130" s="42"/>
      <c r="M130" s="22"/>
    </row>
    <row r="131" spans="1:13" x14ac:dyDescent="0.3">
      <c r="A131" s="41" t="s">
        <v>3888</v>
      </c>
      <c r="B131" s="41" t="s">
        <v>55</v>
      </c>
      <c r="C131" s="52"/>
      <c r="D131" s="43"/>
      <c r="E131" s="52">
        <v>10350.57</v>
      </c>
      <c r="F131" s="43">
        <v>726398.15999999992</v>
      </c>
      <c r="G131" s="52"/>
      <c r="H131" s="43"/>
      <c r="I131" s="52"/>
      <c r="J131" s="43"/>
      <c r="K131" s="53">
        <v>10350.57</v>
      </c>
      <c r="L131" s="44">
        <v>726398.15999999992</v>
      </c>
      <c r="M131" s="22"/>
    </row>
    <row r="132" spans="1:13" x14ac:dyDescent="0.3">
      <c r="A132" s="41"/>
      <c r="B132" s="41" t="s">
        <v>17</v>
      </c>
      <c r="C132" s="52"/>
      <c r="D132" s="43"/>
      <c r="E132" s="52"/>
      <c r="F132" s="43"/>
      <c r="G132" s="52">
        <v>21159</v>
      </c>
      <c r="H132" s="43">
        <v>68939.62</v>
      </c>
      <c r="I132" s="52"/>
      <c r="J132" s="43"/>
      <c r="K132" s="53">
        <v>21159</v>
      </c>
      <c r="L132" s="44">
        <v>68939.62</v>
      </c>
      <c r="M132" s="22"/>
    </row>
    <row r="133" spans="1:13" x14ac:dyDescent="0.3">
      <c r="A133" s="41"/>
      <c r="B133" s="41" t="s">
        <v>64</v>
      </c>
      <c r="C133" s="52"/>
      <c r="D133" s="43"/>
      <c r="E133" s="52"/>
      <c r="F133" s="43"/>
      <c r="G133" s="52">
        <v>136</v>
      </c>
      <c r="H133" s="43">
        <v>155847.79999999999</v>
      </c>
      <c r="I133" s="52"/>
      <c r="J133" s="43"/>
      <c r="K133" s="53">
        <v>136</v>
      </c>
      <c r="L133" s="44">
        <v>155847.79999999999</v>
      </c>
      <c r="M133" s="22"/>
    </row>
    <row r="134" spans="1:13" x14ac:dyDescent="0.3">
      <c r="A134" s="41"/>
      <c r="B134" s="41" t="s">
        <v>11</v>
      </c>
      <c r="C134" s="52">
        <v>1034.4733499999998</v>
      </c>
      <c r="D134" s="43">
        <v>463074.75</v>
      </c>
      <c r="E134" s="52">
        <v>3196.355</v>
      </c>
      <c r="F134" s="43">
        <v>196817.62999999998</v>
      </c>
      <c r="G134" s="52">
        <v>831507.38</v>
      </c>
      <c r="H134" s="43">
        <v>41829734.32</v>
      </c>
      <c r="I134" s="52">
        <v>220</v>
      </c>
      <c r="J134" s="43">
        <v>538</v>
      </c>
      <c r="K134" s="53">
        <v>835958.20834999997</v>
      </c>
      <c r="L134" s="44">
        <v>42490164.700000003</v>
      </c>
      <c r="M134" s="22"/>
    </row>
    <row r="135" spans="1:13" x14ac:dyDescent="0.3">
      <c r="A135" s="41"/>
      <c r="B135" s="41" t="s">
        <v>89</v>
      </c>
      <c r="C135" s="52">
        <v>1.17205</v>
      </c>
      <c r="D135" s="43">
        <v>586.03</v>
      </c>
      <c r="E135" s="52"/>
      <c r="F135" s="43"/>
      <c r="G135" s="52">
        <v>1</v>
      </c>
      <c r="H135" s="43">
        <v>40</v>
      </c>
      <c r="I135" s="52"/>
      <c r="J135" s="43"/>
      <c r="K135" s="53">
        <v>2.17205</v>
      </c>
      <c r="L135" s="44">
        <v>626.03</v>
      </c>
      <c r="M135" s="22"/>
    </row>
    <row r="136" spans="1:13" x14ac:dyDescent="0.3">
      <c r="A136" s="41"/>
      <c r="B136" s="41" t="s">
        <v>10</v>
      </c>
      <c r="C136" s="52">
        <v>1992.505827</v>
      </c>
      <c r="D136" s="43">
        <v>116962296.44999999</v>
      </c>
      <c r="E136" s="52">
        <v>60.26</v>
      </c>
      <c r="F136" s="43">
        <v>2408200</v>
      </c>
      <c r="G136" s="52">
        <v>192</v>
      </c>
      <c r="H136" s="43">
        <v>132533</v>
      </c>
      <c r="I136" s="52">
        <v>6563</v>
      </c>
      <c r="J136" s="43">
        <v>199214</v>
      </c>
      <c r="K136" s="53">
        <v>8807.7658269999993</v>
      </c>
      <c r="L136" s="44">
        <v>119702243.44999999</v>
      </c>
      <c r="M136" s="22"/>
    </row>
    <row r="137" spans="1:13" x14ac:dyDescent="0.3">
      <c r="A137" s="41"/>
      <c r="B137" s="41" t="s">
        <v>889</v>
      </c>
      <c r="C137" s="52"/>
      <c r="D137" s="43"/>
      <c r="E137" s="52"/>
      <c r="F137" s="43"/>
      <c r="G137" s="52">
        <v>14</v>
      </c>
      <c r="H137" s="43">
        <v>0</v>
      </c>
      <c r="I137" s="52"/>
      <c r="J137" s="43"/>
      <c r="K137" s="53">
        <v>14</v>
      </c>
      <c r="L137" s="44">
        <v>0</v>
      </c>
      <c r="M137" s="22"/>
    </row>
    <row r="138" spans="1:13" x14ac:dyDescent="0.3">
      <c r="A138" s="41"/>
      <c r="B138" s="41" t="s">
        <v>434</v>
      </c>
      <c r="C138" s="52"/>
      <c r="D138" s="43"/>
      <c r="E138" s="52"/>
      <c r="F138" s="43"/>
      <c r="G138" s="52">
        <v>10</v>
      </c>
      <c r="H138" s="43">
        <v>445600</v>
      </c>
      <c r="I138" s="52"/>
      <c r="J138" s="43"/>
      <c r="K138" s="53">
        <v>10</v>
      </c>
      <c r="L138" s="44">
        <v>445600</v>
      </c>
      <c r="M138" s="22"/>
    </row>
    <row r="139" spans="1:13" x14ac:dyDescent="0.3">
      <c r="A139" s="41"/>
      <c r="B139" s="41" t="s">
        <v>7</v>
      </c>
      <c r="C139" s="52"/>
      <c r="D139" s="43"/>
      <c r="E139" s="52"/>
      <c r="F139" s="43"/>
      <c r="G139" s="52">
        <v>55336578</v>
      </c>
      <c r="H139" s="43">
        <v>45129225.352799863</v>
      </c>
      <c r="I139" s="52"/>
      <c r="J139" s="43"/>
      <c r="K139" s="53">
        <v>55336578</v>
      </c>
      <c r="L139" s="44">
        <v>45129225.352799863</v>
      </c>
      <c r="M139" s="22"/>
    </row>
    <row r="140" spans="1:13" x14ac:dyDescent="0.3">
      <c r="A140" s="41"/>
      <c r="B140" s="41" t="s">
        <v>45</v>
      </c>
      <c r="C140" s="52"/>
      <c r="D140" s="43"/>
      <c r="E140" s="52">
        <v>355.67</v>
      </c>
      <c r="F140" s="43">
        <v>205127.32</v>
      </c>
      <c r="G140" s="52">
        <v>88</v>
      </c>
      <c r="H140" s="43">
        <v>44500.72</v>
      </c>
      <c r="I140" s="52"/>
      <c r="J140" s="43"/>
      <c r="K140" s="53">
        <v>443.67</v>
      </c>
      <c r="L140" s="44">
        <v>249628.04</v>
      </c>
      <c r="M140" s="22"/>
    </row>
    <row r="141" spans="1:13" x14ac:dyDescent="0.3">
      <c r="A141" s="41"/>
      <c r="B141" s="41" t="s">
        <v>37</v>
      </c>
      <c r="C141" s="52"/>
      <c r="D141" s="43"/>
      <c r="E141" s="52"/>
      <c r="F141" s="43"/>
      <c r="G141" s="52">
        <v>442</v>
      </c>
      <c r="H141" s="43">
        <v>52459900.809699997</v>
      </c>
      <c r="I141" s="52"/>
      <c r="J141" s="43"/>
      <c r="K141" s="53">
        <v>442</v>
      </c>
      <c r="L141" s="44">
        <v>52459900.809699997</v>
      </c>
      <c r="M141" s="22"/>
    </row>
    <row r="142" spans="1:13" x14ac:dyDescent="0.3">
      <c r="A142" s="41"/>
      <c r="B142" s="41" t="s">
        <v>29</v>
      </c>
      <c r="C142" s="52">
        <v>167836.50969500002</v>
      </c>
      <c r="D142" s="43">
        <v>106551363.23030002</v>
      </c>
      <c r="E142" s="52"/>
      <c r="F142" s="43"/>
      <c r="G142" s="52">
        <v>3806</v>
      </c>
      <c r="H142" s="43">
        <v>1666.68</v>
      </c>
      <c r="I142" s="52"/>
      <c r="J142" s="43"/>
      <c r="K142" s="53">
        <v>171642.50969500002</v>
      </c>
      <c r="L142" s="44">
        <v>106553029.91030003</v>
      </c>
      <c r="M142" s="22"/>
    </row>
    <row r="143" spans="1:13" x14ac:dyDescent="0.3">
      <c r="A143" s="41"/>
      <c r="B143" s="41" t="s">
        <v>78</v>
      </c>
      <c r="C143" s="52"/>
      <c r="D143" s="43"/>
      <c r="E143" s="52"/>
      <c r="F143" s="43"/>
      <c r="G143" s="52">
        <v>321035</v>
      </c>
      <c r="H143" s="43">
        <v>695463.37</v>
      </c>
      <c r="I143" s="52"/>
      <c r="J143" s="43"/>
      <c r="K143" s="53">
        <v>321035</v>
      </c>
      <c r="L143" s="44">
        <v>695463.37</v>
      </c>
      <c r="M143" s="22"/>
    </row>
    <row r="144" spans="1:13" x14ac:dyDescent="0.3">
      <c r="A144" s="41"/>
      <c r="B144" s="41" t="s">
        <v>264</v>
      </c>
      <c r="C144" s="52"/>
      <c r="D144" s="43"/>
      <c r="E144" s="52"/>
      <c r="F144" s="43"/>
      <c r="G144" s="52">
        <v>30</v>
      </c>
      <c r="H144" s="43">
        <v>66840</v>
      </c>
      <c r="I144" s="52"/>
      <c r="J144" s="43"/>
      <c r="K144" s="53">
        <v>30</v>
      </c>
      <c r="L144" s="44">
        <v>66840</v>
      </c>
      <c r="M144" s="22"/>
    </row>
    <row r="145" spans="1:13" x14ac:dyDescent="0.3">
      <c r="A145" s="35" t="s">
        <v>3892</v>
      </c>
      <c r="B145" s="35"/>
      <c r="C145" s="54">
        <v>170864.66092200001</v>
      </c>
      <c r="D145" s="39">
        <v>223977320.46030003</v>
      </c>
      <c r="E145" s="54">
        <v>13962.855</v>
      </c>
      <c r="F145" s="39">
        <v>3536543.11</v>
      </c>
      <c r="G145" s="54">
        <v>56514998.380000003</v>
      </c>
      <c r="H145" s="39">
        <v>141030291.6724999</v>
      </c>
      <c r="I145" s="54">
        <v>6783</v>
      </c>
      <c r="J145" s="39">
        <v>199752</v>
      </c>
      <c r="K145" s="55">
        <v>56706608.895922005</v>
      </c>
      <c r="L145" s="40">
        <v>368743907.24279988</v>
      </c>
      <c r="M145" s="22"/>
    </row>
    <row r="146" spans="1:13" x14ac:dyDescent="0.3">
      <c r="A146" s="41" t="s">
        <v>3889</v>
      </c>
      <c r="B146" s="41" t="s">
        <v>55</v>
      </c>
      <c r="C146" s="52"/>
      <c r="D146" s="43"/>
      <c r="E146" s="52">
        <v>5460.619999999999</v>
      </c>
      <c r="F146" s="43">
        <v>216899.28</v>
      </c>
      <c r="G146" s="52"/>
      <c r="H146" s="43"/>
      <c r="I146" s="52"/>
      <c r="J146" s="43"/>
      <c r="K146" s="53">
        <v>5460.619999999999</v>
      </c>
      <c r="L146" s="44">
        <v>216899.28</v>
      </c>
      <c r="M146" s="22"/>
    </row>
    <row r="147" spans="1:13" x14ac:dyDescent="0.3">
      <c r="A147" s="41"/>
      <c r="B147" s="41" t="s">
        <v>17</v>
      </c>
      <c r="C147" s="52"/>
      <c r="D147" s="43"/>
      <c r="E147" s="52"/>
      <c r="F147" s="43"/>
      <c r="G147" s="52">
        <v>3085</v>
      </c>
      <c r="H147" s="43">
        <v>4238.7299999999996</v>
      </c>
      <c r="I147" s="52"/>
      <c r="J147" s="43"/>
      <c r="K147" s="53">
        <v>3085</v>
      </c>
      <c r="L147" s="44">
        <v>4238.7299999999996</v>
      </c>
      <c r="M147" s="22"/>
    </row>
    <row r="148" spans="1:13" x14ac:dyDescent="0.3">
      <c r="A148" s="41"/>
      <c r="B148" s="41" t="s">
        <v>64</v>
      </c>
      <c r="C148" s="52"/>
      <c r="D148" s="43"/>
      <c r="E148" s="52"/>
      <c r="F148" s="43"/>
      <c r="G148" s="52">
        <v>630</v>
      </c>
      <c r="H148" s="43">
        <v>69331.7</v>
      </c>
      <c r="I148" s="52"/>
      <c r="J148" s="43"/>
      <c r="K148" s="53">
        <v>630</v>
      </c>
      <c r="L148" s="44">
        <v>69331.7</v>
      </c>
      <c r="M148" s="22"/>
    </row>
    <row r="149" spans="1:13" x14ac:dyDescent="0.3">
      <c r="A149" s="41"/>
      <c r="B149" s="41" t="s">
        <v>11</v>
      </c>
      <c r="C149" s="52">
        <v>22810.250599999992</v>
      </c>
      <c r="D149" s="43">
        <v>1223857.5700000003</v>
      </c>
      <c r="E149" s="52">
        <v>1501</v>
      </c>
      <c r="F149" s="43">
        <v>157780.47</v>
      </c>
      <c r="G149" s="52">
        <v>6814723</v>
      </c>
      <c r="H149" s="43">
        <v>13685829.76</v>
      </c>
      <c r="I149" s="52">
        <v>200</v>
      </c>
      <c r="J149" s="43">
        <v>200</v>
      </c>
      <c r="K149" s="53">
        <v>6839234.2505999999</v>
      </c>
      <c r="L149" s="44">
        <v>15067667.800000001</v>
      </c>
      <c r="M149" s="22"/>
    </row>
    <row r="150" spans="1:13" x14ac:dyDescent="0.3">
      <c r="A150" s="41"/>
      <c r="B150" s="41" t="s">
        <v>10</v>
      </c>
      <c r="C150" s="52">
        <v>677.56181849999962</v>
      </c>
      <c r="D150" s="43">
        <v>64842004.820000008</v>
      </c>
      <c r="E150" s="52">
        <v>2.15</v>
      </c>
      <c r="F150" s="43">
        <v>1519.94</v>
      </c>
      <c r="G150" s="52">
        <v>19048</v>
      </c>
      <c r="H150" s="43">
        <v>1038905</v>
      </c>
      <c r="I150" s="52">
        <v>1430</v>
      </c>
      <c r="J150" s="43">
        <v>14551.91</v>
      </c>
      <c r="K150" s="53">
        <v>21157.7118185</v>
      </c>
      <c r="L150" s="44">
        <v>65896981.670000002</v>
      </c>
      <c r="M150" s="22"/>
    </row>
    <row r="151" spans="1:13" x14ac:dyDescent="0.3">
      <c r="A151" s="41"/>
      <c r="B151" s="41" t="s">
        <v>434</v>
      </c>
      <c r="C151" s="52"/>
      <c r="D151" s="43"/>
      <c r="E151" s="52"/>
      <c r="F151" s="43"/>
      <c r="G151" s="52">
        <v>1</v>
      </c>
      <c r="H151" s="43">
        <v>1900</v>
      </c>
      <c r="I151" s="52"/>
      <c r="J151" s="43"/>
      <c r="K151" s="53">
        <v>1</v>
      </c>
      <c r="L151" s="44">
        <v>1900</v>
      </c>
      <c r="M151" s="22"/>
    </row>
    <row r="152" spans="1:13" x14ac:dyDescent="0.3">
      <c r="A152" s="41"/>
      <c r="B152" s="41" t="s">
        <v>7</v>
      </c>
      <c r="C152" s="52"/>
      <c r="D152" s="43"/>
      <c r="E152" s="52"/>
      <c r="F152" s="43"/>
      <c r="G152" s="52">
        <v>114493016</v>
      </c>
      <c r="H152" s="43">
        <v>100603874.18140039</v>
      </c>
      <c r="I152" s="52"/>
      <c r="J152" s="43"/>
      <c r="K152" s="53">
        <v>114493016</v>
      </c>
      <c r="L152" s="44">
        <v>100603874.18140039</v>
      </c>
      <c r="M152" s="22"/>
    </row>
    <row r="153" spans="1:13" x14ac:dyDescent="0.3">
      <c r="A153" s="41"/>
      <c r="B153" s="41" t="s">
        <v>45</v>
      </c>
      <c r="C153" s="52"/>
      <c r="D153" s="43"/>
      <c r="E153" s="52">
        <v>2044.0595999999998</v>
      </c>
      <c r="F153" s="43">
        <v>3060752.48</v>
      </c>
      <c r="G153" s="52">
        <v>209</v>
      </c>
      <c r="H153" s="43">
        <v>11150</v>
      </c>
      <c r="I153" s="52"/>
      <c r="J153" s="43"/>
      <c r="K153" s="53">
        <v>2253.0595999999996</v>
      </c>
      <c r="L153" s="44">
        <v>3071902.48</v>
      </c>
      <c r="M153" s="22"/>
    </row>
    <row r="154" spans="1:13" x14ac:dyDescent="0.3">
      <c r="A154" s="41"/>
      <c r="B154" s="41" t="s">
        <v>37</v>
      </c>
      <c r="C154" s="52"/>
      <c r="D154" s="43"/>
      <c r="E154" s="52"/>
      <c r="F154" s="43"/>
      <c r="G154" s="52">
        <v>450</v>
      </c>
      <c r="H154" s="43">
        <v>49159131.960000001</v>
      </c>
      <c r="I154" s="52"/>
      <c r="J154" s="43"/>
      <c r="K154" s="53">
        <v>450</v>
      </c>
      <c r="L154" s="44">
        <v>49159131.960000001</v>
      </c>
      <c r="M154" s="22"/>
    </row>
    <row r="155" spans="1:13" x14ac:dyDescent="0.3">
      <c r="A155" s="41"/>
      <c r="B155" s="41" t="s">
        <v>29</v>
      </c>
      <c r="C155" s="52">
        <v>158375.04934999999</v>
      </c>
      <c r="D155" s="43">
        <v>123087243.34</v>
      </c>
      <c r="E155" s="52"/>
      <c r="F155" s="43"/>
      <c r="G155" s="52">
        <v>580</v>
      </c>
      <c r="H155" s="43">
        <v>302.88</v>
      </c>
      <c r="I155" s="52"/>
      <c r="J155" s="43"/>
      <c r="K155" s="53">
        <v>158955.04934999999</v>
      </c>
      <c r="L155" s="44">
        <v>123087546.22</v>
      </c>
      <c r="M155" s="22"/>
    </row>
    <row r="156" spans="1:13" x14ac:dyDescent="0.3">
      <c r="A156" s="41"/>
      <c r="B156" s="41" t="s">
        <v>78</v>
      </c>
      <c r="C156" s="52"/>
      <c r="D156" s="43"/>
      <c r="E156" s="52"/>
      <c r="F156" s="43"/>
      <c r="G156" s="52">
        <v>1034285.14</v>
      </c>
      <c r="H156" s="43">
        <v>2477416.7999999998</v>
      </c>
      <c r="I156" s="52"/>
      <c r="J156" s="43"/>
      <c r="K156" s="53">
        <v>1034285.14</v>
      </c>
      <c r="L156" s="44">
        <v>2477416.7999999998</v>
      </c>
      <c r="M156" s="22"/>
    </row>
    <row r="157" spans="1:13" x14ac:dyDescent="0.3">
      <c r="A157" s="35" t="s">
        <v>3893</v>
      </c>
      <c r="B157" s="35"/>
      <c r="C157" s="54">
        <v>181862.86176849998</v>
      </c>
      <c r="D157" s="39">
        <v>189153105.73000002</v>
      </c>
      <c r="E157" s="54">
        <v>9007.8295999999991</v>
      </c>
      <c r="F157" s="39">
        <v>3436952.17</v>
      </c>
      <c r="G157" s="54">
        <v>122366027.14</v>
      </c>
      <c r="H157" s="39">
        <v>167052081.0114004</v>
      </c>
      <c r="I157" s="54">
        <v>1630</v>
      </c>
      <c r="J157" s="39">
        <v>14751.91</v>
      </c>
      <c r="K157" s="55">
        <v>122558527.83136849</v>
      </c>
      <c r="L157" s="40">
        <v>359656890.8214004</v>
      </c>
      <c r="M157" s="22"/>
    </row>
    <row r="158" spans="1:13" x14ac:dyDescent="0.3">
      <c r="A158" s="41" t="s">
        <v>495</v>
      </c>
      <c r="B158" s="41"/>
      <c r="C158" s="52">
        <v>352727.52269050002</v>
      </c>
      <c r="D158" s="45">
        <v>413130426.19029999</v>
      </c>
      <c r="E158" s="52">
        <v>22970.684600000001</v>
      </c>
      <c r="F158" s="45">
        <v>6973495.2799999993</v>
      </c>
      <c r="G158" s="52">
        <v>178881025.51999998</v>
      </c>
      <c r="H158" s="45">
        <v>308082372.68390024</v>
      </c>
      <c r="I158" s="52">
        <v>8413</v>
      </c>
      <c r="J158" s="45">
        <v>214503.91</v>
      </c>
      <c r="K158" s="53">
        <v>179265136.72729048</v>
      </c>
      <c r="L158" s="46">
        <v>728400798.06420028</v>
      </c>
      <c r="M158" s="22"/>
    </row>
    <row r="159" spans="1:13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</row>
    <row r="160" spans="1:13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</row>
    <row r="161" spans="1:13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</row>
    <row r="162" spans="1:13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</row>
    <row r="163" spans="1:13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</row>
    <row r="164" spans="1:13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</row>
    <row r="165" spans="1:13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</row>
    <row r="166" spans="1:13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</row>
    <row r="167" spans="1:13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</row>
    <row r="168" spans="1:13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</row>
    <row r="169" spans="1:13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</row>
    <row r="170" spans="1:13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</row>
    <row r="171" spans="1:13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</row>
    <row r="172" spans="1:13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</row>
    <row r="173" spans="1:13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</row>
    <row r="174" spans="1:13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</row>
    <row r="175" spans="1:13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</row>
    <row r="176" spans="1:13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</row>
    <row r="177" spans="1:13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</row>
    <row r="178" spans="1:13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</row>
    <row r="179" spans="1:13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</row>
    <row r="180" spans="1:13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</row>
    <row r="181" spans="1:13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</row>
    <row r="182" spans="1:13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</row>
    <row r="183" spans="1:13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</row>
    <row r="184" spans="1:13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</row>
    <row r="185" spans="1:13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</row>
    <row r="186" spans="1:13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</row>
    <row r="187" spans="1:13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</row>
    <row r="188" spans="1:13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</row>
    <row r="189" spans="1:13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</row>
    <row r="190" spans="1:13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</row>
    <row r="191" spans="1:13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</row>
    <row r="192" spans="1:13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</row>
    <row r="193" spans="1:13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</row>
    <row r="194" spans="1:13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</row>
    <row r="195" spans="1:13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</row>
    <row r="196" spans="1:13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</row>
    <row r="197" spans="1:13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</row>
    <row r="198" spans="1:13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</row>
    <row r="199" spans="1:13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</row>
    <row r="200" spans="1:13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</row>
    <row r="201" spans="1:13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</row>
    <row r="202" spans="1:13" x14ac:dyDescent="0.3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</row>
    <row r="203" spans="1:13" x14ac:dyDescent="0.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</row>
    <row r="204" spans="1:13" x14ac:dyDescent="0.3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</row>
    <row r="205" spans="1:13" x14ac:dyDescent="0.3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</row>
    <row r="206" spans="1:13" x14ac:dyDescent="0.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</row>
    <row r="207" spans="1:13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</row>
    <row r="208" spans="1:13" x14ac:dyDescent="0.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</row>
    <row r="209" spans="1:13" x14ac:dyDescent="0.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</row>
    <row r="210" spans="1:13" x14ac:dyDescent="0.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</row>
    <row r="211" spans="1:13" x14ac:dyDescent="0.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</row>
    <row r="212" spans="1:13" x14ac:dyDescent="0.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</row>
    <row r="213" spans="1:13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</row>
    <row r="214" spans="1:13" x14ac:dyDescent="0.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</row>
    <row r="215" spans="1:13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</row>
    <row r="216" spans="1:13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</row>
    <row r="217" spans="1:13" x14ac:dyDescent="0.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</row>
    <row r="218" spans="1:13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</row>
    <row r="219" spans="1:13" x14ac:dyDescent="0.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</row>
    <row r="220" spans="1:13" x14ac:dyDescent="0.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</row>
    <row r="221" spans="1:13" x14ac:dyDescent="0.3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</row>
    <row r="222" spans="1:13" x14ac:dyDescent="0.3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</row>
    <row r="223" spans="1:13" x14ac:dyDescent="0.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</row>
    <row r="224" spans="1:13" x14ac:dyDescent="0.3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</row>
    <row r="225" spans="1:13" x14ac:dyDescent="0.3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</row>
    <row r="226" spans="1:13" x14ac:dyDescent="0.3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</row>
    <row r="227" spans="1:13" x14ac:dyDescent="0.3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</row>
    <row r="228" spans="1:13" x14ac:dyDescent="0.3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</row>
    <row r="229" spans="1:13" x14ac:dyDescent="0.3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</row>
    <row r="230" spans="1:13" x14ac:dyDescent="0.3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</row>
    <row r="231" spans="1:13" x14ac:dyDescent="0.3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</row>
    <row r="232" spans="1:13" x14ac:dyDescent="0.3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</row>
    <row r="233" spans="1:13" x14ac:dyDescent="0.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</row>
    <row r="234" spans="1:13" x14ac:dyDescent="0.3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</row>
    <row r="235" spans="1:13" x14ac:dyDescent="0.3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</row>
    <row r="236" spans="1:13" x14ac:dyDescent="0.3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</row>
    <row r="237" spans="1:13" x14ac:dyDescent="0.3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</row>
    <row r="238" spans="1:13" x14ac:dyDescent="0.3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</row>
    <row r="239" spans="1:13" x14ac:dyDescent="0.3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</row>
    <row r="240" spans="1:13" x14ac:dyDescent="0.3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</row>
    <row r="241" spans="1:13" x14ac:dyDescent="0.3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</row>
    <row r="242" spans="1:13" x14ac:dyDescent="0.3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</row>
    <row r="243" spans="1:13" x14ac:dyDescent="0.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</row>
    <row r="244" spans="1:13" x14ac:dyDescent="0.3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</row>
    <row r="245" spans="1:13" x14ac:dyDescent="0.3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</row>
    <row r="246" spans="1:13" x14ac:dyDescent="0.3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</row>
    <row r="247" spans="1:13" x14ac:dyDescent="0.3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</row>
    <row r="248" spans="1:13" x14ac:dyDescent="0.3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</row>
    <row r="249" spans="1:13" x14ac:dyDescent="0.3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</row>
    <row r="250" spans="1:13" x14ac:dyDescent="0.3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</row>
    <row r="251" spans="1:13" x14ac:dyDescent="0.3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</row>
    <row r="252" spans="1:13" x14ac:dyDescent="0.3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</row>
    <row r="253" spans="1:13" x14ac:dyDescent="0.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</row>
    <row r="254" spans="1:13" x14ac:dyDescent="0.3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</row>
    <row r="255" spans="1:13" x14ac:dyDescent="0.3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</row>
    <row r="256" spans="1:13" x14ac:dyDescent="0.3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</row>
    <row r="257" spans="1:13" x14ac:dyDescent="0.3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</row>
    <row r="258" spans="1:13" x14ac:dyDescent="0.3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</row>
    <row r="259" spans="1:13" x14ac:dyDescent="0.3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</row>
    <row r="260" spans="1:13" x14ac:dyDescent="0.3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</row>
    <row r="261" spans="1:13" x14ac:dyDescent="0.3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</row>
    <row r="262" spans="1:13" x14ac:dyDescent="0.3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</row>
    <row r="263" spans="1:13" x14ac:dyDescent="0.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</row>
    <row r="264" spans="1:13" x14ac:dyDescent="0.3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</row>
    <row r="265" spans="1:13" x14ac:dyDescent="0.3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</row>
    <row r="266" spans="1:13" x14ac:dyDescent="0.3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</row>
    <row r="267" spans="1:13" x14ac:dyDescent="0.3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</row>
    <row r="268" spans="1:13" x14ac:dyDescent="0.3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</row>
    <row r="269" spans="1:13" x14ac:dyDescent="0.3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</row>
    <row r="270" spans="1:13" x14ac:dyDescent="0.3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</row>
    <row r="271" spans="1:13" x14ac:dyDescent="0.3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</row>
    <row r="272" spans="1:13" x14ac:dyDescent="0.3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</row>
    <row r="273" spans="1:13" x14ac:dyDescent="0.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</row>
    <row r="274" spans="1:13" x14ac:dyDescent="0.3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</row>
    <row r="275" spans="1:13" x14ac:dyDescent="0.3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</row>
    <row r="276" spans="1:13" x14ac:dyDescent="0.3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</row>
    <row r="277" spans="1:13" x14ac:dyDescent="0.3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</row>
    <row r="278" spans="1:13" x14ac:dyDescent="0.3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</row>
    <row r="279" spans="1:13" x14ac:dyDescent="0.3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</row>
    <row r="280" spans="1:13" x14ac:dyDescent="0.3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</row>
    <row r="281" spans="1:13" x14ac:dyDescent="0.3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</row>
    <row r="282" spans="1:13" x14ac:dyDescent="0.3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</row>
    <row r="283" spans="1:13" x14ac:dyDescent="0.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</row>
    <row r="284" spans="1:13" x14ac:dyDescent="0.3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</row>
    <row r="285" spans="1:13" x14ac:dyDescent="0.3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</row>
    <row r="286" spans="1:13" x14ac:dyDescent="0.3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</row>
    <row r="287" spans="1:13" x14ac:dyDescent="0.3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</row>
    <row r="288" spans="1:13" x14ac:dyDescent="0.3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</row>
    <row r="289" spans="1:13" x14ac:dyDescent="0.3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</row>
    <row r="290" spans="1:13" x14ac:dyDescent="0.3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</row>
    <row r="291" spans="1:13" x14ac:dyDescent="0.3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</row>
    <row r="292" spans="1:13" x14ac:dyDescent="0.3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</row>
    <row r="293" spans="1:13" x14ac:dyDescent="0.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</row>
    <row r="294" spans="1:13" x14ac:dyDescent="0.3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</row>
    <row r="295" spans="1:13" x14ac:dyDescent="0.3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</row>
    <row r="296" spans="1:13" x14ac:dyDescent="0.3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</row>
    <row r="297" spans="1:13" x14ac:dyDescent="0.3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</row>
    <row r="298" spans="1:13" x14ac:dyDescent="0.3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</row>
    <row r="299" spans="1:13" x14ac:dyDescent="0.3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</row>
    <row r="300" spans="1:13" x14ac:dyDescent="0.3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</row>
    <row r="301" spans="1:13" x14ac:dyDescent="0.3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</row>
    <row r="302" spans="1:13" x14ac:dyDescent="0.3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</row>
    <row r="303" spans="1:13" x14ac:dyDescent="0.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</row>
    <row r="304" spans="1:13" x14ac:dyDescent="0.3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</row>
    <row r="305" spans="1:13" x14ac:dyDescent="0.3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</row>
    <row r="306" spans="1:13" x14ac:dyDescent="0.3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</row>
    <row r="307" spans="1:13" x14ac:dyDescent="0.3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</row>
    <row r="308" spans="1:13" x14ac:dyDescent="0.3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</row>
    <row r="309" spans="1:13" x14ac:dyDescent="0.3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</row>
    <row r="310" spans="1:13" x14ac:dyDescent="0.3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</row>
    <row r="311" spans="1:13" x14ac:dyDescent="0.3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</row>
    <row r="312" spans="1:13" x14ac:dyDescent="0.3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</row>
    <row r="313" spans="1:13" x14ac:dyDescent="0.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</row>
    <row r="314" spans="1:13" x14ac:dyDescent="0.3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</row>
    <row r="315" spans="1:13" x14ac:dyDescent="0.3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</row>
    <row r="316" spans="1:13" x14ac:dyDescent="0.3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</row>
    <row r="317" spans="1:13" x14ac:dyDescent="0.3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</row>
    <row r="318" spans="1:13" x14ac:dyDescent="0.3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</row>
    <row r="319" spans="1:13" x14ac:dyDescent="0.3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</row>
    <row r="320" spans="1:13" x14ac:dyDescent="0.3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</row>
    <row r="321" spans="1:13" x14ac:dyDescent="0.3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</row>
    <row r="322" spans="1:13" x14ac:dyDescent="0.3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</row>
    <row r="323" spans="1:13" x14ac:dyDescent="0.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</row>
    <row r="324" spans="1:13" x14ac:dyDescent="0.3">
      <c r="A324"/>
      <c r="B324"/>
      <c r="C324"/>
      <c r="D324"/>
      <c r="E324"/>
      <c r="F324"/>
      <c r="G324"/>
      <c r="H324"/>
      <c r="I324"/>
      <c r="J324"/>
      <c r="K324"/>
      <c r="L324"/>
      <c r="M324" s="22"/>
    </row>
    <row r="325" spans="1:13" x14ac:dyDescent="0.3">
      <c r="A325"/>
      <c r="B325"/>
      <c r="C325"/>
      <c r="D325"/>
      <c r="E325"/>
      <c r="F325"/>
      <c r="G325"/>
      <c r="H325"/>
      <c r="I325"/>
      <c r="J325"/>
      <c r="K325"/>
      <c r="L325"/>
      <c r="M325" s="22"/>
    </row>
    <row r="326" spans="1:13" x14ac:dyDescent="0.3">
      <c r="A326"/>
      <c r="B326"/>
      <c r="C326"/>
      <c r="D326"/>
      <c r="E326"/>
      <c r="F326"/>
      <c r="G326"/>
      <c r="H326"/>
      <c r="I326"/>
      <c r="J326"/>
      <c r="K326"/>
      <c r="L326"/>
      <c r="M326" s="22"/>
    </row>
    <row r="327" spans="1:13" x14ac:dyDescent="0.3">
      <c r="A327"/>
      <c r="B327"/>
      <c r="C327"/>
      <c r="D327"/>
      <c r="E327"/>
      <c r="F327"/>
      <c r="G327"/>
      <c r="H327"/>
      <c r="I327"/>
      <c r="J327"/>
      <c r="K327"/>
      <c r="L327"/>
      <c r="M327" s="22"/>
    </row>
    <row r="328" spans="1:13" x14ac:dyDescent="0.3">
      <c r="A328"/>
      <c r="B328"/>
      <c r="C328"/>
      <c r="D328"/>
      <c r="E328"/>
      <c r="F328"/>
      <c r="G328"/>
      <c r="H328"/>
      <c r="I328"/>
      <c r="J328"/>
      <c r="K328"/>
      <c r="L328"/>
      <c r="M328" s="22"/>
    </row>
    <row r="329" spans="1:13" x14ac:dyDescent="0.3">
      <c r="A329"/>
      <c r="B329"/>
      <c r="C329"/>
      <c r="D329"/>
      <c r="E329"/>
      <c r="F329"/>
      <c r="G329"/>
      <c r="H329"/>
      <c r="I329"/>
      <c r="J329"/>
      <c r="K329"/>
      <c r="L329"/>
      <c r="M329" s="22"/>
    </row>
    <row r="330" spans="1:13" x14ac:dyDescent="0.3">
      <c r="A330"/>
      <c r="B330"/>
      <c r="C330"/>
      <c r="D330"/>
      <c r="E330"/>
      <c r="F330"/>
      <c r="G330"/>
      <c r="H330"/>
      <c r="I330"/>
      <c r="J330"/>
      <c r="K330"/>
      <c r="L330"/>
      <c r="M330" s="22"/>
    </row>
    <row r="331" spans="1:13" x14ac:dyDescent="0.3">
      <c r="A331"/>
      <c r="B331"/>
      <c r="C331"/>
      <c r="D331"/>
      <c r="E331"/>
      <c r="F331"/>
      <c r="G331"/>
      <c r="H331"/>
      <c r="I331"/>
      <c r="J331"/>
      <c r="K331"/>
      <c r="L331"/>
      <c r="M331" s="22"/>
    </row>
    <row r="332" spans="1:13" x14ac:dyDescent="0.3">
      <c r="A332"/>
      <c r="B332"/>
      <c r="C332"/>
      <c r="D332"/>
      <c r="E332"/>
      <c r="F332"/>
      <c r="G332"/>
      <c r="H332"/>
      <c r="I332"/>
      <c r="J332"/>
      <c r="K332"/>
      <c r="L332"/>
      <c r="M332" s="22"/>
    </row>
    <row r="333" spans="1:13" x14ac:dyDescent="0.3">
      <c r="A333"/>
      <c r="B333"/>
      <c r="C333"/>
      <c r="D333"/>
      <c r="E333"/>
      <c r="F333"/>
      <c r="G333"/>
      <c r="H333"/>
      <c r="I333"/>
      <c r="J333"/>
      <c r="K333"/>
      <c r="L333"/>
      <c r="M333" s="22"/>
    </row>
    <row r="334" spans="1:13" x14ac:dyDescent="0.3">
      <c r="A334"/>
      <c r="B334"/>
      <c r="C334"/>
      <c r="D334"/>
      <c r="E334"/>
      <c r="F334"/>
      <c r="G334"/>
      <c r="H334"/>
      <c r="I334"/>
      <c r="J334"/>
      <c r="K334"/>
      <c r="L334"/>
      <c r="M334" s="22"/>
    </row>
    <row r="335" spans="1:13" x14ac:dyDescent="0.3">
      <c r="A335"/>
      <c r="B335"/>
      <c r="C335"/>
      <c r="D335"/>
      <c r="E335"/>
      <c r="F335"/>
      <c r="G335"/>
      <c r="H335"/>
      <c r="I335"/>
      <c r="J335"/>
      <c r="K335"/>
      <c r="L335"/>
      <c r="M335" s="22"/>
    </row>
    <row r="336" spans="1:13" x14ac:dyDescent="0.3">
      <c r="A336"/>
      <c r="B336"/>
      <c r="C336"/>
      <c r="D336"/>
      <c r="E336"/>
      <c r="F336"/>
      <c r="G336"/>
      <c r="H336"/>
      <c r="I336"/>
      <c r="J336"/>
      <c r="K336"/>
      <c r="L336"/>
      <c r="M336" s="22"/>
    </row>
    <row r="337" spans="1:13" x14ac:dyDescent="0.3">
      <c r="A337"/>
      <c r="B337"/>
      <c r="C337"/>
      <c r="D337"/>
      <c r="E337"/>
      <c r="F337"/>
      <c r="G337"/>
      <c r="H337"/>
      <c r="I337"/>
      <c r="J337"/>
      <c r="K337"/>
      <c r="L337"/>
      <c r="M337" s="22"/>
    </row>
    <row r="338" spans="1:13" x14ac:dyDescent="0.3">
      <c r="A338"/>
      <c r="B338"/>
      <c r="C338"/>
      <c r="D338"/>
      <c r="E338"/>
      <c r="F338"/>
      <c r="G338"/>
      <c r="H338"/>
      <c r="I338"/>
      <c r="J338"/>
      <c r="K338"/>
      <c r="L338"/>
      <c r="M338" s="22"/>
    </row>
    <row r="339" spans="1:13" x14ac:dyDescent="0.3">
      <c r="A339"/>
      <c r="B339"/>
      <c r="C339"/>
      <c r="D339"/>
      <c r="E339"/>
      <c r="F339"/>
      <c r="G339"/>
      <c r="H339"/>
      <c r="I339"/>
      <c r="J339"/>
      <c r="K339"/>
      <c r="L339"/>
      <c r="M339" s="22"/>
    </row>
    <row r="340" spans="1:13" x14ac:dyDescent="0.3">
      <c r="A340"/>
      <c r="B340"/>
      <c r="C340"/>
      <c r="D340"/>
      <c r="E340"/>
      <c r="F340"/>
      <c r="G340"/>
      <c r="H340"/>
      <c r="I340"/>
      <c r="J340"/>
      <c r="K340"/>
      <c r="L340"/>
      <c r="M340" s="22"/>
    </row>
    <row r="341" spans="1:13" x14ac:dyDescent="0.3">
      <c r="A341"/>
      <c r="B341"/>
      <c r="C341"/>
      <c r="D341"/>
      <c r="E341"/>
      <c r="F341"/>
      <c r="G341"/>
      <c r="H341"/>
      <c r="I341"/>
      <c r="J341"/>
      <c r="K341"/>
      <c r="L341"/>
      <c r="M341" s="22"/>
    </row>
    <row r="342" spans="1:13" x14ac:dyDescent="0.3">
      <c r="A342"/>
      <c r="B342"/>
      <c r="C342"/>
      <c r="D342"/>
      <c r="E342"/>
      <c r="F342"/>
      <c r="G342"/>
      <c r="H342"/>
      <c r="I342"/>
      <c r="J342"/>
      <c r="K342"/>
      <c r="L342"/>
      <c r="M342" s="22"/>
    </row>
    <row r="343" spans="1:13" x14ac:dyDescent="0.3">
      <c r="A343"/>
      <c r="B343"/>
      <c r="C343"/>
      <c r="D343"/>
      <c r="E343"/>
      <c r="F343"/>
      <c r="G343"/>
      <c r="H343"/>
      <c r="I343"/>
      <c r="J343"/>
      <c r="K343"/>
      <c r="L343"/>
      <c r="M343" s="22"/>
    </row>
    <row r="344" spans="1:13" x14ac:dyDescent="0.3">
      <c r="A344"/>
      <c r="B344"/>
      <c r="C344"/>
      <c r="D344"/>
      <c r="E344"/>
      <c r="F344"/>
      <c r="G344"/>
      <c r="H344"/>
      <c r="I344"/>
      <c r="J344"/>
      <c r="K344"/>
      <c r="L344"/>
      <c r="M344" s="22"/>
    </row>
    <row r="345" spans="1:13" x14ac:dyDescent="0.3">
      <c r="A345"/>
      <c r="B345"/>
      <c r="C345"/>
      <c r="D345"/>
      <c r="E345"/>
      <c r="F345"/>
      <c r="G345"/>
      <c r="H345"/>
      <c r="I345"/>
      <c r="J345"/>
      <c r="K345"/>
      <c r="L345"/>
      <c r="M345" s="22"/>
    </row>
    <row r="346" spans="1:13" x14ac:dyDescent="0.3">
      <c r="A346"/>
      <c r="B346"/>
      <c r="C346"/>
      <c r="D346"/>
      <c r="E346"/>
      <c r="F346"/>
      <c r="G346"/>
      <c r="H346"/>
      <c r="I346"/>
      <c r="J346"/>
      <c r="K346"/>
      <c r="L346"/>
      <c r="M346" s="22"/>
    </row>
    <row r="347" spans="1:13" x14ac:dyDescent="0.3">
      <c r="A347"/>
      <c r="B347"/>
      <c r="C347"/>
      <c r="D347"/>
      <c r="E347"/>
      <c r="F347"/>
      <c r="G347"/>
      <c r="H347"/>
      <c r="I347"/>
      <c r="J347"/>
      <c r="K347"/>
      <c r="L347"/>
      <c r="M347" s="22"/>
    </row>
    <row r="348" spans="1:13" x14ac:dyDescent="0.3">
      <c r="A348"/>
      <c r="B348"/>
      <c r="C348"/>
      <c r="D348"/>
      <c r="E348"/>
      <c r="F348"/>
      <c r="G348"/>
      <c r="H348"/>
      <c r="I348"/>
      <c r="J348"/>
      <c r="K348"/>
      <c r="L348"/>
      <c r="M348" s="22"/>
    </row>
    <row r="349" spans="1:13" x14ac:dyDescent="0.3">
      <c r="A349"/>
      <c r="B349"/>
      <c r="C349"/>
      <c r="D349"/>
      <c r="E349"/>
      <c r="F349"/>
      <c r="G349"/>
      <c r="H349"/>
      <c r="I349"/>
      <c r="J349"/>
      <c r="K349"/>
      <c r="L349"/>
      <c r="M349" s="22"/>
    </row>
    <row r="350" spans="1:13" x14ac:dyDescent="0.3">
      <c r="A350"/>
      <c r="B350"/>
      <c r="C350"/>
      <c r="D350"/>
      <c r="E350"/>
      <c r="F350"/>
      <c r="G350"/>
      <c r="H350"/>
      <c r="I350"/>
      <c r="J350"/>
      <c r="K350"/>
      <c r="L350"/>
      <c r="M350" s="22"/>
    </row>
    <row r="351" spans="1:13" x14ac:dyDescent="0.3">
      <c r="A351"/>
      <c r="B351"/>
      <c r="C351"/>
      <c r="D351"/>
      <c r="E351"/>
      <c r="F351"/>
      <c r="G351"/>
      <c r="H351"/>
      <c r="I351"/>
      <c r="J351"/>
      <c r="K351"/>
      <c r="L351"/>
      <c r="M351" s="22"/>
    </row>
    <row r="352" spans="1:13" x14ac:dyDescent="0.3">
      <c r="A352"/>
      <c r="B352"/>
      <c r="C352"/>
      <c r="D352"/>
      <c r="E352"/>
      <c r="F352"/>
      <c r="G352"/>
      <c r="H352"/>
      <c r="I352"/>
      <c r="J352"/>
      <c r="K352"/>
      <c r="L352"/>
      <c r="M352" s="22"/>
    </row>
    <row r="353" spans="1:13" x14ac:dyDescent="0.3">
      <c r="A353"/>
      <c r="B353"/>
      <c r="C353"/>
      <c r="D353"/>
      <c r="E353"/>
      <c r="F353"/>
      <c r="G353"/>
      <c r="H353"/>
      <c r="I353"/>
      <c r="J353"/>
      <c r="K353"/>
      <c r="L353"/>
      <c r="M353" s="22"/>
    </row>
    <row r="354" spans="1:13" x14ac:dyDescent="0.3">
      <c r="A354"/>
      <c r="B354"/>
      <c r="C354"/>
      <c r="D354"/>
      <c r="E354"/>
      <c r="F354"/>
      <c r="G354"/>
      <c r="H354"/>
      <c r="I354"/>
      <c r="J354"/>
      <c r="K354"/>
      <c r="L354"/>
      <c r="M354" s="22"/>
    </row>
    <row r="355" spans="1:13" x14ac:dyDescent="0.3">
      <c r="A355"/>
      <c r="B355"/>
      <c r="C355"/>
      <c r="D355"/>
      <c r="E355"/>
      <c r="F355"/>
      <c r="G355"/>
      <c r="H355"/>
      <c r="I355"/>
      <c r="J355"/>
      <c r="K355"/>
      <c r="L355"/>
      <c r="M355" s="22"/>
    </row>
    <row r="356" spans="1:13" x14ac:dyDescent="0.3">
      <c r="A356"/>
      <c r="B356"/>
      <c r="C356"/>
      <c r="D356"/>
      <c r="E356"/>
      <c r="F356"/>
      <c r="G356"/>
      <c r="H356"/>
      <c r="I356"/>
      <c r="J356"/>
      <c r="K356"/>
      <c r="L356"/>
      <c r="M356" s="22"/>
    </row>
    <row r="357" spans="1:13" x14ac:dyDescent="0.3">
      <c r="A357"/>
      <c r="B357"/>
      <c r="C357"/>
      <c r="D357"/>
      <c r="E357"/>
      <c r="F357"/>
      <c r="G357"/>
      <c r="H357"/>
      <c r="I357"/>
      <c r="J357"/>
      <c r="K357"/>
      <c r="L357"/>
      <c r="M357" s="22"/>
    </row>
    <row r="358" spans="1:13" x14ac:dyDescent="0.3">
      <c r="A358"/>
      <c r="B358"/>
      <c r="C358"/>
      <c r="D358"/>
      <c r="E358"/>
      <c r="F358"/>
      <c r="G358"/>
      <c r="H358"/>
      <c r="I358"/>
      <c r="J358"/>
      <c r="K358"/>
      <c r="L358"/>
      <c r="M358" s="22"/>
    </row>
    <row r="359" spans="1:13" x14ac:dyDescent="0.3">
      <c r="A359"/>
      <c r="B359"/>
      <c r="C359"/>
      <c r="D359"/>
      <c r="E359"/>
      <c r="F359"/>
      <c r="G359"/>
      <c r="H359"/>
      <c r="I359"/>
      <c r="J359"/>
      <c r="K359"/>
      <c r="L359"/>
      <c r="M359" s="22"/>
    </row>
    <row r="360" spans="1:13" x14ac:dyDescent="0.3">
      <c r="A360"/>
      <c r="B360"/>
      <c r="C360"/>
      <c r="D360"/>
      <c r="E360"/>
      <c r="F360"/>
      <c r="G360"/>
      <c r="H360"/>
      <c r="I360"/>
      <c r="J360"/>
      <c r="K360"/>
      <c r="L360"/>
      <c r="M360" s="22"/>
    </row>
    <row r="361" spans="1:13" x14ac:dyDescent="0.3">
      <c r="A361"/>
      <c r="B361"/>
      <c r="C361"/>
      <c r="D361"/>
      <c r="E361"/>
      <c r="F361"/>
      <c r="G361"/>
      <c r="H361"/>
      <c r="I361"/>
      <c r="J361"/>
      <c r="K361"/>
      <c r="L361"/>
      <c r="M361" s="22"/>
    </row>
    <row r="362" spans="1:13" x14ac:dyDescent="0.3">
      <c r="A362"/>
      <c r="B362"/>
      <c r="C362"/>
      <c r="D362"/>
      <c r="E362"/>
      <c r="F362"/>
      <c r="G362"/>
      <c r="H362"/>
      <c r="I362"/>
      <c r="J362"/>
      <c r="K362"/>
      <c r="L362"/>
      <c r="M362" s="22"/>
    </row>
    <row r="363" spans="1:13" x14ac:dyDescent="0.3">
      <c r="A363"/>
      <c r="B363"/>
      <c r="C363"/>
      <c r="D363"/>
      <c r="E363"/>
      <c r="F363"/>
      <c r="G363"/>
      <c r="H363"/>
      <c r="I363"/>
      <c r="J363"/>
      <c r="K363"/>
      <c r="L363"/>
      <c r="M363" s="22"/>
    </row>
    <row r="364" spans="1:13" x14ac:dyDescent="0.3">
      <c r="A364"/>
      <c r="B364"/>
      <c r="C364"/>
      <c r="D364"/>
      <c r="E364"/>
      <c r="F364"/>
      <c r="G364"/>
      <c r="H364"/>
      <c r="I364"/>
      <c r="J364"/>
      <c r="K364"/>
      <c r="L364"/>
      <c r="M364" s="22"/>
    </row>
    <row r="365" spans="1:13" x14ac:dyDescent="0.3">
      <c r="A365"/>
      <c r="B365"/>
      <c r="C365"/>
      <c r="D365"/>
      <c r="E365"/>
      <c r="F365"/>
      <c r="G365"/>
      <c r="H365"/>
      <c r="I365"/>
      <c r="J365"/>
      <c r="K365"/>
      <c r="L365"/>
      <c r="M365" s="22"/>
    </row>
    <row r="366" spans="1:13" x14ac:dyDescent="0.3">
      <c r="A366"/>
      <c r="B366"/>
      <c r="C366"/>
      <c r="D366"/>
      <c r="E366"/>
      <c r="F366"/>
      <c r="G366"/>
      <c r="H366"/>
      <c r="I366"/>
      <c r="J366"/>
      <c r="K366"/>
      <c r="L366"/>
      <c r="M366" s="22"/>
    </row>
    <row r="367" spans="1:13" x14ac:dyDescent="0.3">
      <c r="A367"/>
      <c r="B367"/>
      <c r="C367"/>
      <c r="D367"/>
      <c r="E367"/>
      <c r="F367"/>
      <c r="G367"/>
      <c r="H367"/>
      <c r="I367"/>
      <c r="J367"/>
      <c r="K367"/>
      <c r="L367"/>
      <c r="M367" s="22"/>
    </row>
    <row r="368" spans="1:13" x14ac:dyDescent="0.3">
      <c r="A368"/>
      <c r="B368"/>
      <c r="C368"/>
      <c r="D368"/>
      <c r="E368"/>
      <c r="F368"/>
      <c r="G368"/>
      <c r="H368"/>
      <c r="I368"/>
      <c r="J368"/>
      <c r="K368"/>
      <c r="L368"/>
      <c r="M368" s="22"/>
    </row>
    <row r="369" spans="1:13" x14ac:dyDescent="0.3">
      <c r="A369"/>
      <c r="B369"/>
      <c r="C369"/>
      <c r="D369"/>
      <c r="E369"/>
      <c r="F369"/>
      <c r="G369"/>
      <c r="H369"/>
      <c r="I369"/>
      <c r="J369"/>
      <c r="K369"/>
      <c r="L369"/>
      <c r="M369" s="22"/>
    </row>
    <row r="370" spans="1:13" x14ac:dyDescent="0.3">
      <c r="A370"/>
      <c r="B370"/>
      <c r="C370"/>
      <c r="D370"/>
      <c r="E370"/>
      <c r="F370"/>
      <c r="G370"/>
      <c r="H370"/>
      <c r="I370"/>
      <c r="J370"/>
      <c r="K370"/>
      <c r="L370"/>
      <c r="M370" s="22"/>
    </row>
    <row r="371" spans="1:13" x14ac:dyDescent="0.3">
      <c r="A371"/>
      <c r="B371"/>
      <c r="C371"/>
      <c r="D371"/>
      <c r="E371"/>
      <c r="F371"/>
      <c r="G371"/>
      <c r="H371"/>
      <c r="I371"/>
      <c r="J371"/>
      <c r="K371"/>
      <c r="L371"/>
      <c r="M371" s="22"/>
    </row>
    <row r="372" spans="1:13" x14ac:dyDescent="0.3">
      <c r="A372"/>
      <c r="B372"/>
      <c r="C372"/>
      <c r="D372"/>
      <c r="E372"/>
      <c r="F372"/>
      <c r="G372"/>
      <c r="H372"/>
      <c r="I372"/>
      <c r="J372"/>
      <c r="K372"/>
      <c r="L372"/>
      <c r="M372" s="22"/>
    </row>
    <row r="373" spans="1:13" x14ac:dyDescent="0.3">
      <c r="A373"/>
      <c r="B373"/>
      <c r="C373"/>
      <c r="D373"/>
      <c r="E373"/>
      <c r="F373"/>
      <c r="G373"/>
      <c r="H373"/>
      <c r="I373"/>
      <c r="J373"/>
      <c r="K373"/>
      <c r="L373"/>
      <c r="M373" s="22"/>
    </row>
    <row r="374" spans="1:13" x14ac:dyDescent="0.3">
      <c r="A374"/>
      <c r="B374"/>
      <c r="C374"/>
      <c r="D374"/>
      <c r="E374"/>
      <c r="F374"/>
      <c r="G374"/>
      <c r="H374"/>
      <c r="I374"/>
      <c r="J374"/>
      <c r="K374"/>
      <c r="L374"/>
      <c r="M374" s="22"/>
    </row>
    <row r="375" spans="1:13" x14ac:dyDescent="0.3">
      <c r="A375"/>
      <c r="B375"/>
      <c r="C375"/>
      <c r="D375"/>
      <c r="E375"/>
      <c r="F375"/>
      <c r="G375"/>
      <c r="H375"/>
      <c r="I375"/>
      <c r="J375"/>
      <c r="K375"/>
      <c r="L375"/>
      <c r="M375" s="22"/>
    </row>
    <row r="376" spans="1:13" x14ac:dyDescent="0.3">
      <c r="A376"/>
      <c r="B376"/>
      <c r="C376"/>
      <c r="D376"/>
      <c r="E376"/>
      <c r="F376"/>
      <c r="G376"/>
      <c r="H376"/>
      <c r="I376"/>
      <c r="J376"/>
      <c r="K376"/>
      <c r="L376"/>
      <c r="M376" s="22"/>
    </row>
    <row r="377" spans="1:13" x14ac:dyDescent="0.3">
      <c r="A377"/>
      <c r="B377"/>
      <c r="C377"/>
      <c r="D377"/>
      <c r="E377"/>
      <c r="F377"/>
      <c r="G377"/>
      <c r="H377"/>
      <c r="I377"/>
      <c r="J377"/>
      <c r="K377"/>
      <c r="L377"/>
      <c r="M377" s="22"/>
    </row>
    <row r="378" spans="1:13" x14ac:dyDescent="0.3">
      <c r="A378"/>
      <c r="B378"/>
      <c r="C378"/>
      <c r="D378"/>
      <c r="E378"/>
      <c r="F378"/>
      <c r="G378"/>
      <c r="H378"/>
      <c r="I378"/>
      <c r="J378"/>
      <c r="K378"/>
      <c r="L378"/>
      <c r="M378" s="22"/>
    </row>
    <row r="379" spans="1:13" x14ac:dyDescent="0.3">
      <c r="A379"/>
      <c r="B379"/>
      <c r="C379"/>
      <c r="D379"/>
      <c r="E379"/>
      <c r="F379"/>
      <c r="G379"/>
      <c r="H379"/>
      <c r="I379"/>
      <c r="J379"/>
      <c r="K379"/>
      <c r="L379"/>
      <c r="M379" s="22"/>
    </row>
    <row r="380" spans="1:13" x14ac:dyDescent="0.3">
      <c r="A380"/>
      <c r="B380"/>
      <c r="C380"/>
      <c r="D380"/>
      <c r="E380"/>
      <c r="F380"/>
      <c r="G380"/>
      <c r="H380"/>
      <c r="I380"/>
      <c r="J380"/>
      <c r="K380"/>
      <c r="L380"/>
      <c r="M380" s="22"/>
    </row>
    <row r="381" spans="1:13" x14ac:dyDescent="0.3">
      <c r="A381"/>
      <c r="B381"/>
      <c r="C381"/>
      <c r="D381"/>
      <c r="E381"/>
      <c r="F381"/>
      <c r="G381"/>
      <c r="H381"/>
      <c r="I381"/>
      <c r="J381"/>
      <c r="K381"/>
      <c r="L381"/>
      <c r="M381" s="22"/>
    </row>
    <row r="382" spans="1:13" x14ac:dyDescent="0.3">
      <c r="A382"/>
      <c r="B382"/>
      <c r="C382"/>
      <c r="D382"/>
      <c r="E382"/>
      <c r="F382"/>
      <c r="G382"/>
      <c r="H382"/>
      <c r="I382"/>
      <c r="J382"/>
      <c r="K382"/>
      <c r="L382"/>
      <c r="M382" s="22"/>
    </row>
    <row r="383" spans="1:13" x14ac:dyDescent="0.3">
      <c r="A383"/>
      <c r="B383"/>
      <c r="C383"/>
      <c r="D383"/>
      <c r="E383"/>
      <c r="F383"/>
      <c r="G383"/>
      <c r="H383"/>
      <c r="I383"/>
      <c r="J383"/>
      <c r="K383"/>
      <c r="L383"/>
      <c r="M383" s="22"/>
    </row>
    <row r="384" spans="1:13" x14ac:dyDescent="0.3">
      <c r="A384"/>
      <c r="B384"/>
      <c r="C384"/>
      <c r="D384"/>
      <c r="E384"/>
      <c r="F384"/>
      <c r="G384"/>
      <c r="H384"/>
      <c r="I384"/>
      <c r="J384"/>
      <c r="K384"/>
      <c r="L384"/>
      <c r="M384" s="22"/>
    </row>
    <row r="385" spans="1:13" x14ac:dyDescent="0.3">
      <c r="A385"/>
      <c r="B385"/>
      <c r="C385"/>
      <c r="D385"/>
      <c r="E385"/>
      <c r="F385"/>
      <c r="G385"/>
      <c r="H385"/>
      <c r="I385"/>
      <c r="J385"/>
      <c r="K385"/>
      <c r="L385"/>
      <c r="M385" s="22"/>
    </row>
    <row r="386" spans="1:13" x14ac:dyDescent="0.3">
      <c r="A386"/>
      <c r="B386"/>
      <c r="C386"/>
      <c r="D386"/>
      <c r="E386"/>
      <c r="F386"/>
      <c r="G386"/>
      <c r="H386"/>
      <c r="I386"/>
      <c r="J386"/>
      <c r="K386"/>
      <c r="L386"/>
      <c r="M386" s="22"/>
    </row>
    <row r="387" spans="1:13" x14ac:dyDescent="0.3">
      <c r="A387"/>
      <c r="B387"/>
      <c r="C387"/>
      <c r="D387"/>
      <c r="E387"/>
      <c r="F387"/>
      <c r="G387"/>
      <c r="H387"/>
      <c r="I387"/>
      <c r="J387"/>
      <c r="K387"/>
      <c r="L387"/>
      <c r="M387" s="22"/>
    </row>
    <row r="388" spans="1:13" x14ac:dyDescent="0.3">
      <c r="A388"/>
      <c r="B388"/>
      <c r="C388"/>
      <c r="D388"/>
      <c r="E388"/>
      <c r="F388"/>
      <c r="G388"/>
      <c r="H388"/>
      <c r="I388"/>
      <c r="J388"/>
      <c r="K388"/>
      <c r="L388"/>
      <c r="M388" s="22"/>
    </row>
    <row r="389" spans="1:13" x14ac:dyDescent="0.3">
      <c r="A389"/>
      <c r="B389"/>
      <c r="C389"/>
      <c r="D389"/>
      <c r="E389"/>
      <c r="F389"/>
      <c r="G389"/>
      <c r="H389"/>
      <c r="I389"/>
      <c r="J389"/>
      <c r="K389"/>
      <c r="L389"/>
      <c r="M389" s="22"/>
    </row>
    <row r="390" spans="1:13" x14ac:dyDescent="0.3">
      <c r="A390"/>
      <c r="B390"/>
      <c r="C390"/>
      <c r="D390"/>
      <c r="E390"/>
      <c r="F390"/>
      <c r="G390"/>
      <c r="H390"/>
      <c r="I390"/>
      <c r="J390"/>
      <c r="K390"/>
      <c r="L390"/>
      <c r="M390" s="22"/>
    </row>
    <row r="391" spans="1:13" x14ac:dyDescent="0.3">
      <c r="A391"/>
      <c r="B391"/>
      <c r="C391"/>
      <c r="D391"/>
      <c r="E391"/>
      <c r="F391"/>
      <c r="G391"/>
      <c r="H391"/>
      <c r="I391"/>
      <c r="J391"/>
      <c r="K391"/>
      <c r="L391"/>
      <c r="M391" s="22"/>
    </row>
    <row r="392" spans="1:13" x14ac:dyDescent="0.3">
      <c r="A392"/>
      <c r="B392"/>
      <c r="C392"/>
      <c r="D392"/>
      <c r="E392"/>
      <c r="F392"/>
      <c r="G392"/>
      <c r="H392"/>
      <c r="I392"/>
      <c r="J392"/>
      <c r="K392"/>
      <c r="L392"/>
      <c r="M392" s="22"/>
    </row>
    <row r="393" spans="1:13" x14ac:dyDescent="0.3">
      <c r="A393"/>
      <c r="B393"/>
      <c r="C393"/>
      <c r="D393"/>
      <c r="E393"/>
      <c r="F393"/>
      <c r="G393"/>
      <c r="H393"/>
      <c r="I393"/>
      <c r="J393"/>
      <c r="K393"/>
      <c r="L393"/>
      <c r="M393" s="22"/>
    </row>
    <row r="394" spans="1:13" x14ac:dyDescent="0.3">
      <c r="A394"/>
      <c r="B394"/>
      <c r="C394"/>
      <c r="D394"/>
      <c r="E394"/>
      <c r="F394"/>
      <c r="G394"/>
      <c r="H394"/>
      <c r="I394"/>
      <c r="J394"/>
      <c r="K394"/>
      <c r="L394"/>
      <c r="M394" s="22"/>
    </row>
    <row r="395" spans="1:13" x14ac:dyDescent="0.3">
      <c r="A395"/>
      <c r="B395"/>
      <c r="C395"/>
      <c r="D395"/>
      <c r="E395"/>
      <c r="F395"/>
      <c r="G395"/>
      <c r="H395"/>
      <c r="I395"/>
      <c r="J395"/>
      <c r="K395"/>
      <c r="L395"/>
      <c r="M395" s="22"/>
    </row>
    <row r="396" spans="1:13" x14ac:dyDescent="0.3">
      <c r="A396"/>
      <c r="B396"/>
      <c r="C396"/>
      <c r="D396"/>
      <c r="E396"/>
      <c r="F396"/>
      <c r="G396"/>
      <c r="H396"/>
      <c r="I396"/>
      <c r="J396"/>
      <c r="K396"/>
      <c r="L396"/>
      <c r="M396" s="22"/>
    </row>
    <row r="397" spans="1:13" x14ac:dyDescent="0.3">
      <c r="A397"/>
      <c r="B397"/>
      <c r="C397"/>
      <c r="D397"/>
      <c r="E397"/>
      <c r="F397"/>
      <c r="G397"/>
      <c r="H397"/>
      <c r="I397"/>
      <c r="J397"/>
      <c r="K397"/>
      <c r="L397"/>
      <c r="M397" s="22"/>
    </row>
    <row r="398" spans="1:13" x14ac:dyDescent="0.3">
      <c r="A398"/>
      <c r="B398"/>
      <c r="C398"/>
      <c r="D398"/>
      <c r="E398"/>
      <c r="F398"/>
      <c r="G398"/>
      <c r="H398"/>
      <c r="I398"/>
      <c r="J398"/>
      <c r="K398"/>
      <c r="L398"/>
      <c r="M398" s="22"/>
    </row>
    <row r="399" spans="1:13" x14ac:dyDescent="0.3">
      <c r="A399"/>
      <c r="B399"/>
      <c r="C399"/>
      <c r="D399"/>
      <c r="E399"/>
      <c r="F399"/>
      <c r="G399"/>
      <c r="H399"/>
      <c r="I399"/>
      <c r="J399"/>
      <c r="K399"/>
      <c r="L399"/>
      <c r="M399" s="22"/>
    </row>
    <row r="400" spans="1:13" x14ac:dyDescent="0.3">
      <c r="A400"/>
      <c r="B400"/>
      <c r="C400"/>
      <c r="D400"/>
      <c r="E400"/>
      <c r="F400"/>
      <c r="G400"/>
      <c r="H400"/>
      <c r="I400"/>
      <c r="J400"/>
      <c r="K400"/>
      <c r="L400"/>
      <c r="M400" s="22"/>
    </row>
    <row r="401" spans="1:16" x14ac:dyDescent="0.3">
      <c r="A401"/>
      <c r="B401"/>
      <c r="C401"/>
      <c r="D401"/>
      <c r="E401"/>
      <c r="F401"/>
      <c r="G401"/>
      <c r="H401"/>
      <c r="I401"/>
      <c r="J401"/>
      <c r="K401"/>
      <c r="L401"/>
      <c r="M401" s="22"/>
    </row>
    <row r="402" spans="1:16" x14ac:dyDescent="0.3">
      <c r="A402"/>
      <c r="B402"/>
      <c r="C402"/>
      <c r="D402"/>
      <c r="E402"/>
      <c r="F402"/>
      <c r="G402"/>
      <c r="H402"/>
      <c r="I402"/>
      <c r="J402"/>
      <c r="K402"/>
      <c r="L402"/>
      <c r="M402" s="22"/>
    </row>
    <row r="403" spans="1:16" x14ac:dyDescent="0.3">
      <c r="A403"/>
      <c r="B403"/>
      <c r="C403"/>
      <c r="D403"/>
      <c r="E403"/>
      <c r="F403"/>
      <c r="G403"/>
      <c r="H403"/>
      <c r="I403"/>
      <c r="J403"/>
      <c r="K403"/>
      <c r="L403"/>
      <c r="M403" s="22"/>
    </row>
    <row r="404" spans="1:16" x14ac:dyDescent="0.3">
      <c r="A404"/>
      <c r="B404"/>
      <c r="C404"/>
      <c r="D404"/>
      <c r="E404"/>
      <c r="F404"/>
      <c r="G404"/>
      <c r="H404"/>
      <c r="I404"/>
      <c r="J404"/>
      <c r="K404"/>
      <c r="L404"/>
      <c r="M404" s="22"/>
    </row>
    <row r="405" spans="1:16" x14ac:dyDescent="0.3">
      <c r="A405"/>
      <c r="B405"/>
      <c r="C405"/>
      <c r="D405"/>
      <c r="E405"/>
      <c r="F405"/>
      <c r="G405"/>
      <c r="H405"/>
      <c r="I405"/>
      <c r="J405"/>
      <c r="K405"/>
      <c r="L405"/>
      <c r="M405" s="22"/>
    </row>
    <row r="406" spans="1:16" x14ac:dyDescent="0.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x14ac:dyDescent="0.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x14ac:dyDescent="0.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x14ac:dyDescent="0.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x14ac:dyDescent="0.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x14ac:dyDescent="0.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x14ac:dyDescent="0.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x14ac:dyDescent="0.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x14ac:dyDescent="0.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x14ac:dyDescent="0.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x14ac:dyDescent="0.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x14ac:dyDescent="0.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x14ac:dyDescent="0.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x14ac:dyDescent="0.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x14ac:dyDescent="0.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x14ac:dyDescent="0.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x14ac:dyDescent="0.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x14ac:dyDescent="0.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x14ac:dyDescent="0.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x14ac:dyDescent="0.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x14ac:dyDescent="0.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x14ac:dyDescent="0.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x14ac:dyDescent="0.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x14ac:dyDescent="0.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x14ac:dyDescent="0.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 x14ac:dyDescent="0.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x14ac:dyDescent="0.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x14ac:dyDescent="0.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x14ac:dyDescent="0.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x14ac:dyDescent="0.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x14ac:dyDescent="0.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x14ac:dyDescent="0.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x14ac:dyDescent="0.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x14ac:dyDescent="0.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x14ac:dyDescent="0.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x14ac:dyDescent="0.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x14ac:dyDescent="0.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x14ac:dyDescent="0.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x14ac:dyDescent="0.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x14ac:dyDescent="0.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x14ac:dyDescent="0.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x14ac:dyDescent="0.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x14ac:dyDescent="0.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x14ac:dyDescent="0.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x14ac:dyDescent="0.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x14ac:dyDescent="0.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x14ac:dyDescent="0.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x14ac:dyDescent="0.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x14ac:dyDescent="0.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x14ac:dyDescent="0.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x14ac:dyDescent="0.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x14ac:dyDescent="0.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x14ac:dyDescent="0.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x14ac:dyDescent="0.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x14ac:dyDescent="0.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x14ac:dyDescent="0.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x14ac:dyDescent="0.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x14ac:dyDescent="0.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x14ac:dyDescent="0.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x14ac:dyDescent="0.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x14ac:dyDescent="0.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x14ac:dyDescent="0.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x14ac:dyDescent="0.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x14ac:dyDescent="0.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x14ac:dyDescent="0.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x14ac:dyDescent="0.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x14ac:dyDescent="0.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x14ac:dyDescent="0.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x14ac:dyDescent="0.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x14ac:dyDescent="0.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x14ac:dyDescent="0.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x14ac:dyDescent="0.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x14ac:dyDescent="0.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x14ac:dyDescent="0.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x14ac:dyDescent="0.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x14ac:dyDescent="0.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x14ac:dyDescent="0.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x14ac:dyDescent="0.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x14ac:dyDescent="0.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x14ac:dyDescent="0.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x14ac:dyDescent="0.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x14ac:dyDescent="0.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x14ac:dyDescent="0.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x14ac:dyDescent="0.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x14ac:dyDescent="0.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x14ac:dyDescent="0.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x14ac:dyDescent="0.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x14ac:dyDescent="0.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x14ac:dyDescent="0.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x14ac:dyDescent="0.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x14ac:dyDescent="0.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x14ac:dyDescent="0.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x14ac:dyDescent="0.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x14ac:dyDescent="0.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x14ac:dyDescent="0.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x14ac:dyDescent="0.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x14ac:dyDescent="0.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x14ac:dyDescent="0.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x14ac:dyDescent="0.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x14ac:dyDescent="0.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x14ac:dyDescent="0.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x14ac:dyDescent="0.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x14ac:dyDescent="0.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x14ac:dyDescent="0.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x14ac:dyDescent="0.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x14ac:dyDescent="0.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x14ac:dyDescent="0.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x14ac:dyDescent="0.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x14ac:dyDescent="0.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x14ac:dyDescent="0.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x14ac:dyDescent="0.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x14ac:dyDescent="0.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x14ac:dyDescent="0.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x14ac:dyDescent="0.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x14ac:dyDescent="0.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x14ac:dyDescent="0.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x14ac:dyDescent="0.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x14ac:dyDescent="0.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x14ac:dyDescent="0.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x14ac:dyDescent="0.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x14ac:dyDescent="0.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x14ac:dyDescent="0.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x14ac:dyDescent="0.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x14ac:dyDescent="0.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x14ac:dyDescent="0.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x14ac:dyDescent="0.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x14ac:dyDescent="0.3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x14ac:dyDescent="0.3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x14ac:dyDescent="0.3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x14ac:dyDescent="0.3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x14ac:dyDescent="0.3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x14ac:dyDescent="0.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x14ac:dyDescent="0.3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x14ac:dyDescent="0.3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x14ac:dyDescent="0.3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x14ac:dyDescent="0.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x14ac:dyDescent="0.3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x14ac:dyDescent="0.3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x14ac:dyDescent="0.3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x14ac:dyDescent="0.3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x14ac:dyDescent="0.3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x14ac:dyDescent="0.3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x14ac:dyDescent="0.3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x14ac:dyDescent="0.3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x14ac:dyDescent="0.3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x14ac:dyDescent="0.3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x14ac:dyDescent="0.3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x14ac:dyDescent="0.3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x14ac:dyDescent="0.3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x14ac:dyDescent="0.3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x14ac:dyDescent="0.3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x14ac:dyDescent="0.3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x14ac:dyDescent="0.3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x14ac:dyDescent="0.3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x14ac:dyDescent="0.3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x14ac:dyDescent="0.3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x14ac:dyDescent="0.3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x14ac:dyDescent="0.3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x14ac:dyDescent="0.3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x14ac:dyDescent="0.3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x14ac:dyDescent="0.3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x14ac:dyDescent="0.3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x14ac:dyDescent="0.3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x14ac:dyDescent="0.3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x14ac:dyDescent="0.3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x14ac:dyDescent="0.3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x14ac:dyDescent="0.3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x14ac:dyDescent="0.3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x14ac:dyDescent="0.3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x14ac:dyDescent="0.3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x14ac:dyDescent="0.3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x14ac:dyDescent="0.3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x14ac:dyDescent="0.3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x14ac:dyDescent="0.3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x14ac:dyDescent="0.3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x14ac:dyDescent="0.3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x14ac:dyDescent="0.3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x14ac:dyDescent="0.3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x14ac:dyDescent="0.3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x14ac:dyDescent="0.3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x14ac:dyDescent="0.3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x14ac:dyDescent="0.3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x14ac:dyDescent="0.3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x14ac:dyDescent="0.3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x14ac:dyDescent="0.3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x14ac:dyDescent="0.3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x14ac:dyDescent="0.3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x14ac:dyDescent="0.3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x14ac:dyDescent="0.3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x14ac:dyDescent="0.3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x14ac:dyDescent="0.3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x14ac:dyDescent="0.3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x14ac:dyDescent="0.3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x14ac:dyDescent="0.3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x14ac:dyDescent="0.3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x14ac:dyDescent="0.3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x14ac:dyDescent="0.3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x14ac:dyDescent="0.3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x14ac:dyDescent="0.3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x14ac:dyDescent="0.3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x14ac:dyDescent="0.3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x14ac:dyDescent="0.3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x14ac:dyDescent="0.3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x14ac:dyDescent="0.3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x14ac:dyDescent="0.3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x14ac:dyDescent="0.3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x14ac:dyDescent="0.3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x14ac:dyDescent="0.3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x14ac:dyDescent="0.3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x14ac:dyDescent="0.3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x14ac:dyDescent="0.3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x14ac:dyDescent="0.3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 x14ac:dyDescent="0.3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 x14ac:dyDescent="0.3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 x14ac:dyDescent="0.3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 x14ac:dyDescent="0.3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 x14ac:dyDescent="0.3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 x14ac:dyDescent="0.3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x14ac:dyDescent="0.3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x14ac:dyDescent="0.3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x14ac:dyDescent="0.3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x14ac:dyDescent="0.3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x14ac:dyDescent="0.3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x14ac:dyDescent="0.3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x14ac:dyDescent="0.3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x14ac:dyDescent="0.3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x14ac:dyDescent="0.3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x14ac:dyDescent="0.3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x14ac:dyDescent="0.3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x14ac:dyDescent="0.3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x14ac:dyDescent="0.3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x14ac:dyDescent="0.3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x14ac:dyDescent="0.3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 x14ac:dyDescent="0.3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 x14ac:dyDescent="0.3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 x14ac:dyDescent="0.3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 x14ac:dyDescent="0.3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 x14ac:dyDescent="0.3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 x14ac:dyDescent="0.3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 x14ac:dyDescent="0.3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 x14ac:dyDescent="0.3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 x14ac:dyDescent="0.3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 x14ac:dyDescent="0.3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 x14ac:dyDescent="0.3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 x14ac:dyDescent="0.3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 x14ac:dyDescent="0.3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 x14ac:dyDescent="0.3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 x14ac:dyDescent="0.3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 x14ac:dyDescent="0.3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 x14ac:dyDescent="0.3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 x14ac:dyDescent="0.3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 x14ac:dyDescent="0.3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 x14ac:dyDescent="0.3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 x14ac:dyDescent="0.3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 x14ac:dyDescent="0.3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 x14ac:dyDescent="0.3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 x14ac:dyDescent="0.3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 x14ac:dyDescent="0.3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 x14ac:dyDescent="0.3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 x14ac:dyDescent="0.3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 x14ac:dyDescent="0.3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 x14ac:dyDescent="0.3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x14ac:dyDescent="0.3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 x14ac:dyDescent="0.3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 x14ac:dyDescent="0.3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 x14ac:dyDescent="0.3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 x14ac:dyDescent="0.3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 x14ac:dyDescent="0.3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 x14ac:dyDescent="0.3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 x14ac:dyDescent="0.3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 x14ac:dyDescent="0.3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 x14ac:dyDescent="0.3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 x14ac:dyDescent="0.3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 x14ac:dyDescent="0.3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 x14ac:dyDescent="0.3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 x14ac:dyDescent="0.3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 x14ac:dyDescent="0.3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 x14ac:dyDescent="0.3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 x14ac:dyDescent="0.3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 x14ac:dyDescent="0.3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 x14ac:dyDescent="0.3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 x14ac:dyDescent="0.3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 x14ac:dyDescent="0.3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 x14ac:dyDescent="0.3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 x14ac:dyDescent="0.3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 x14ac:dyDescent="0.3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 x14ac:dyDescent="0.3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 x14ac:dyDescent="0.3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 x14ac:dyDescent="0.3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 x14ac:dyDescent="0.3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 x14ac:dyDescent="0.3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 x14ac:dyDescent="0.3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6" x14ac:dyDescent="0.3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6" x14ac:dyDescent="0.3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6" x14ac:dyDescent="0.3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6" x14ac:dyDescent="0.3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6" x14ac:dyDescent="0.3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6" x14ac:dyDescent="0.3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6" x14ac:dyDescent="0.3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6" x14ac:dyDescent="0.3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6" x14ac:dyDescent="0.3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6" x14ac:dyDescent="0.3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6" x14ac:dyDescent="0.3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6" x14ac:dyDescent="0.3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6" x14ac:dyDescent="0.3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6" x14ac:dyDescent="0.3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6" x14ac:dyDescent="0.3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6" x14ac:dyDescent="0.3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6" x14ac:dyDescent="0.3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6" x14ac:dyDescent="0.3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6" x14ac:dyDescent="0.3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6" x14ac:dyDescent="0.3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6" x14ac:dyDescent="0.3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6" x14ac:dyDescent="0.3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6" x14ac:dyDescent="0.3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6" x14ac:dyDescent="0.3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6" x14ac:dyDescent="0.3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6" x14ac:dyDescent="0.3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6" x14ac:dyDescent="0.3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6" x14ac:dyDescent="0.3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6" x14ac:dyDescent="0.3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6" x14ac:dyDescent="0.3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6" x14ac:dyDescent="0.3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6" x14ac:dyDescent="0.3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6" x14ac:dyDescent="0.3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6" x14ac:dyDescent="0.3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6" x14ac:dyDescent="0.3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6" x14ac:dyDescent="0.3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6" x14ac:dyDescent="0.3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6" x14ac:dyDescent="0.3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6" x14ac:dyDescent="0.3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6" x14ac:dyDescent="0.3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6" x14ac:dyDescent="0.3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6" x14ac:dyDescent="0.3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6" x14ac:dyDescent="0.3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6" x14ac:dyDescent="0.3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 x14ac:dyDescent="0.3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 x14ac:dyDescent="0.3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 x14ac:dyDescent="0.3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6" x14ac:dyDescent="0.3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6" x14ac:dyDescent="0.3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6" x14ac:dyDescent="0.3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6" x14ac:dyDescent="0.3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6" x14ac:dyDescent="0.3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6" x14ac:dyDescent="0.3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6" x14ac:dyDescent="0.3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 x14ac:dyDescent="0.3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 x14ac:dyDescent="0.3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 x14ac:dyDescent="0.3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 x14ac:dyDescent="0.3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 x14ac:dyDescent="0.3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 x14ac:dyDescent="0.3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 x14ac:dyDescent="0.3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 x14ac:dyDescent="0.3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 x14ac:dyDescent="0.3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 x14ac:dyDescent="0.3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 x14ac:dyDescent="0.3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 x14ac:dyDescent="0.3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 x14ac:dyDescent="0.3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 x14ac:dyDescent="0.3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 x14ac:dyDescent="0.3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 x14ac:dyDescent="0.3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 x14ac:dyDescent="0.3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 x14ac:dyDescent="0.3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 x14ac:dyDescent="0.3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 x14ac:dyDescent="0.3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 x14ac:dyDescent="0.3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 x14ac:dyDescent="0.3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 x14ac:dyDescent="0.3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 x14ac:dyDescent="0.3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 x14ac:dyDescent="0.3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 x14ac:dyDescent="0.3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 x14ac:dyDescent="0.3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 x14ac:dyDescent="0.3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 x14ac:dyDescent="0.3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 x14ac:dyDescent="0.3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 x14ac:dyDescent="0.3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6" x14ac:dyDescent="0.3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6" x14ac:dyDescent="0.3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6" x14ac:dyDescent="0.3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6" x14ac:dyDescent="0.3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6" x14ac:dyDescent="0.3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6" x14ac:dyDescent="0.3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6" x14ac:dyDescent="0.3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6" x14ac:dyDescent="0.3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6" x14ac:dyDescent="0.3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6" x14ac:dyDescent="0.3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6" x14ac:dyDescent="0.3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6" x14ac:dyDescent="0.3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6" x14ac:dyDescent="0.3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6" x14ac:dyDescent="0.3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6" x14ac:dyDescent="0.3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6" x14ac:dyDescent="0.3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6" x14ac:dyDescent="0.3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6" x14ac:dyDescent="0.3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6" x14ac:dyDescent="0.3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6" x14ac:dyDescent="0.3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6" x14ac:dyDescent="0.3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6" x14ac:dyDescent="0.3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6" x14ac:dyDescent="0.3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6" x14ac:dyDescent="0.3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6" x14ac:dyDescent="0.3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 x14ac:dyDescent="0.3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6" x14ac:dyDescent="0.3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6" x14ac:dyDescent="0.3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6" x14ac:dyDescent="0.3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6" x14ac:dyDescent="0.3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6" x14ac:dyDescent="0.3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6" x14ac:dyDescent="0.3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6" x14ac:dyDescent="0.3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6" x14ac:dyDescent="0.3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6" x14ac:dyDescent="0.3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6" x14ac:dyDescent="0.3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6" x14ac:dyDescent="0.3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6" x14ac:dyDescent="0.3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6" x14ac:dyDescent="0.3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6" x14ac:dyDescent="0.3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6" x14ac:dyDescent="0.3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6" x14ac:dyDescent="0.3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6" x14ac:dyDescent="0.3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6" x14ac:dyDescent="0.3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6" x14ac:dyDescent="0.3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6" x14ac:dyDescent="0.3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6" x14ac:dyDescent="0.3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6" x14ac:dyDescent="0.3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6" x14ac:dyDescent="0.3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6" x14ac:dyDescent="0.3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6" x14ac:dyDescent="0.3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6" x14ac:dyDescent="0.3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6" x14ac:dyDescent="0.3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6" x14ac:dyDescent="0.3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6" x14ac:dyDescent="0.3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6" x14ac:dyDescent="0.3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6" x14ac:dyDescent="0.3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6" x14ac:dyDescent="0.3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6" x14ac:dyDescent="0.3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6" x14ac:dyDescent="0.3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6" x14ac:dyDescent="0.3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6" x14ac:dyDescent="0.3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6" x14ac:dyDescent="0.3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6" x14ac:dyDescent="0.3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6" x14ac:dyDescent="0.3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6" x14ac:dyDescent="0.3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6" x14ac:dyDescent="0.3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6" x14ac:dyDescent="0.3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6" x14ac:dyDescent="0.3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6" x14ac:dyDescent="0.3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6" x14ac:dyDescent="0.3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6" x14ac:dyDescent="0.3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6" x14ac:dyDescent="0.3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6" x14ac:dyDescent="0.3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6" x14ac:dyDescent="0.3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6" x14ac:dyDescent="0.3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6" x14ac:dyDescent="0.3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6" x14ac:dyDescent="0.3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6" x14ac:dyDescent="0.3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6" x14ac:dyDescent="0.3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6" x14ac:dyDescent="0.3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6" x14ac:dyDescent="0.3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6" x14ac:dyDescent="0.3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6" x14ac:dyDescent="0.3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6" x14ac:dyDescent="0.3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6" x14ac:dyDescent="0.3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6" x14ac:dyDescent="0.3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6" x14ac:dyDescent="0.3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6" x14ac:dyDescent="0.3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6" x14ac:dyDescent="0.3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6" x14ac:dyDescent="0.3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6" x14ac:dyDescent="0.3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6" x14ac:dyDescent="0.3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6" x14ac:dyDescent="0.3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6" x14ac:dyDescent="0.3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6" x14ac:dyDescent="0.3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6" x14ac:dyDescent="0.3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6" x14ac:dyDescent="0.3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6" x14ac:dyDescent="0.3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6" x14ac:dyDescent="0.3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6" x14ac:dyDescent="0.3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6" x14ac:dyDescent="0.3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6" x14ac:dyDescent="0.3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6" x14ac:dyDescent="0.3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6" x14ac:dyDescent="0.3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6" x14ac:dyDescent="0.3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6" x14ac:dyDescent="0.3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6" x14ac:dyDescent="0.3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6" x14ac:dyDescent="0.3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6" x14ac:dyDescent="0.3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6" x14ac:dyDescent="0.3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6" x14ac:dyDescent="0.3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6" x14ac:dyDescent="0.3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6" x14ac:dyDescent="0.3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6" x14ac:dyDescent="0.3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6" x14ac:dyDescent="0.3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6" x14ac:dyDescent="0.3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6" x14ac:dyDescent="0.3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6" x14ac:dyDescent="0.3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6" x14ac:dyDescent="0.3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6" x14ac:dyDescent="0.3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6" x14ac:dyDescent="0.3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6" x14ac:dyDescent="0.3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6" x14ac:dyDescent="0.3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6" x14ac:dyDescent="0.3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6" x14ac:dyDescent="0.3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6" x14ac:dyDescent="0.3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6" x14ac:dyDescent="0.3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6" x14ac:dyDescent="0.3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6" x14ac:dyDescent="0.3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6" x14ac:dyDescent="0.3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6" x14ac:dyDescent="0.3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6" x14ac:dyDescent="0.3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6" x14ac:dyDescent="0.3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6" x14ac:dyDescent="0.3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6" x14ac:dyDescent="0.3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6" x14ac:dyDescent="0.3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6" x14ac:dyDescent="0.3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6" x14ac:dyDescent="0.3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6" x14ac:dyDescent="0.3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6" x14ac:dyDescent="0.3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6" x14ac:dyDescent="0.3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6" x14ac:dyDescent="0.3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6" x14ac:dyDescent="0.3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6" x14ac:dyDescent="0.3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6" x14ac:dyDescent="0.3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6" x14ac:dyDescent="0.3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6" x14ac:dyDescent="0.3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6" x14ac:dyDescent="0.3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6" x14ac:dyDescent="0.3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6" x14ac:dyDescent="0.3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6" x14ac:dyDescent="0.3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6" x14ac:dyDescent="0.3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6" x14ac:dyDescent="0.3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6" x14ac:dyDescent="0.3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6" x14ac:dyDescent="0.3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6" x14ac:dyDescent="0.3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6" x14ac:dyDescent="0.3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6" x14ac:dyDescent="0.3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6" x14ac:dyDescent="0.3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6" x14ac:dyDescent="0.3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6" x14ac:dyDescent="0.3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6" x14ac:dyDescent="0.3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6" x14ac:dyDescent="0.3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6" x14ac:dyDescent="0.3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6" x14ac:dyDescent="0.3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6" x14ac:dyDescent="0.3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6" x14ac:dyDescent="0.3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6" x14ac:dyDescent="0.3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6" x14ac:dyDescent="0.3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6" x14ac:dyDescent="0.3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6" x14ac:dyDescent="0.3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6" x14ac:dyDescent="0.3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6" x14ac:dyDescent="0.3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6" x14ac:dyDescent="0.3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6" x14ac:dyDescent="0.3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6" x14ac:dyDescent="0.3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6" x14ac:dyDescent="0.3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6" x14ac:dyDescent="0.3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6" x14ac:dyDescent="0.3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6" x14ac:dyDescent="0.3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6" x14ac:dyDescent="0.3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6" x14ac:dyDescent="0.3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6" x14ac:dyDescent="0.3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6" x14ac:dyDescent="0.3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6" x14ac:dyDescent="0.3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6" x14ac:dyDescent="0.3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6" x14ac:dyDescent="0.3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6" x14ac:dyDescent="0.3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6" x14ac:dyDescent="0.3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6" x14ac:dyDescent="0.3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6" x14ac:dyDescent="0.3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6" x14ac:dyDescent="0.3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6" x14ac:dyDescent="0.3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6" x14ac:dyDescent="0.3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6" x14ac:dyDescent="0.3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6" x14ac:dyDescent="0.3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6" x14ac:dyDescent="0.3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6" x14ac:dyDescent="0.3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6" x14ac:dyDescent="0.3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6" x14ac:dyDescent="0.3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6" x14ac:dyDescent="0.3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6" x14ac:dyDescent="0.3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6" x14ac:dyDescent="0.3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6" x14ac:dyDescent="0.3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6" x14ac:dyDescent="0.3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6" x14ac:dyDescent="0.3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6" x14ac:dyDescent="0.3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6" x14ac:dyDescent="0.3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6" x14ac:dyDescent="0.3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6" x14ac:dyDescent="0.3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6" x14ac:dyDescent="0.3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6" x14ac:dyDescent="0.3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6" x14ac:dyDescent="0.3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6" x14ac:dyDescent="0.3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6" x14ac:dyDescent="0.3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6" x14ac:dyDescent="0.3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6" x14ac:dyDescent="0.3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6" x14ac:dyDescent="0.3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6" x14ac:dyDescent="0.3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6" x14ac:dyDescent="0.3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6" x14ac:dyDescent="0.3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6" x14ac:dyDescent="0.3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6" x14ac:dyDescent="0.3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6" x14ac:dyDescent="0.3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6" x14ac:dyDescent="0.3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6" x14ac:dyDescent="0.3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6" x14ac:dyDescent="0.3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6" x14ac:dyDescent="0.3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6" x14ac:dyDescent="0.3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6" x14ac:dyDescent="0.3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6" x14ac:dyDescent="0.3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6" x14ac:dyDescent="0.3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6" x14ac:dyDescent="0.3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6" x14ac:dyDescent="0.3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6" x14ac:dyDescent="0.3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6" x14ac:dyDescent="0.3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6" x14ac:dyDescent="0.3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6" x14ac:dyDescent="0.3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6" x14ac:dyDescent="0.3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6" x14ac:dyDescent="0.3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6" x14ac:dyDescent="0.3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6" x14ac:dyDescent="0.3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6" x14ac:dyDescent="0.3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6" x14ac:dyDescent="0.3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6" x14ac:dyDescent="0.3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6" x14ac:dyDescent="0.3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6" x14ac:dyDescent="0.3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6" x14ac:dyDescent="0.3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6" x14ac:dyDescent="0.3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6" x14ac:dyDescent="0.3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6" x14ac:dyDescent="0.3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6" x14ac:dyDescent="0.3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6" x14ac:dyDescent="0.3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6" x14ac:dyDescent="0.3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6" x14ac:dyDescent="0.3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6" x14ac:dyDescent="0.3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6" x14ac:dyDescent="0.3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6" x14ac:dyDescent="0.3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6" x14ac:dyDescent="0.3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6" x14ac:dyDescent="0.3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6" x14ac:dyDescent="0.3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6" x14ac:dyDescent="0.3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6" x14ac:dyDescent="0.3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6" x14ac:dyDescent="0.3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6" x14ac:dyDescent="0.3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6" x14ac:dyDescent="0.3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6" x14ac:dyDescent="0.3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6" x14ac:dyDescent="0.3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6" x14ac:dyDescent="0.3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6" x14ac:dyDescent="0.3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6" x14ac:dyDescent="0.3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6" x14ac:dyDescent="0.3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6" x14ac:dyDescent="0.3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6" x14ac:dyDescent="0.3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6" x14ac:dyDescent="0.3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6" x14ac:dyDescent="0.3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6" x14ac:dyDescent="0.3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6" x14ac:dyDescent="0.3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6" x14ac:dyDescent="0.3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6" x14ac:dyDescent="0.3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6" x14ac:dyDescent="0.3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6" x14ac:dyDescent="0.3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6" x14ac:dyDescent="0.3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6" x14ac:dyDescent="0.3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6" x14ac:dyDescent="0.3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6" x14ac:dyDescent="0.3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6" x14ac:dyDescent="0.3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6" x14ac:dyDescent="0.3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6" x14ac:dyDescent="0.3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6" x14ac:dyDescent="0.3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6" x14ac:dyDescent="0.3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6" x14ac:dyDescent="0.3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6" x14ac:dyDescent="0.3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6" x14ac:dyDescent="0.3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6" x14ac:dyDescent="0.3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6" x14ac:dyDescent="0.3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6" x14ac:dyDescent="0.3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6" x14ac:dyDescent="0.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6" x14ac:dyDescent="0.3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6" x14ac:dyDescent="0.3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6" x14ac:dyDescent="0.3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6" x14ac:dyDescent="0.3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6" x14ac:dyDescent="0.3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6" x14ac:dyDescent="0.3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6" x14ac:dyDescent="0.3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6" x14ac:dyDescent="0.3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6" x14ac:dyDescent="0.3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6" x14ac:dyDescent="0.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6" x14ac:dyDescent="0.3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6" x14ac:dyDescent="0.3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6" x14ac:dyDescent="0.3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6" x14ac:dyDescent="0.3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6" x14ac:dyDescent="0.3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6" x14ac:dyDescent="0.3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6" x14ac:dyDescent="0.3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6" x14ac:dyDescent="0.3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6" x14ac:dyDescent="0.3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6" x14ac:dyDescent="0.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6" x14ac:dyDescent="0.3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6" x14ac:dyDescent="0.3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6" x14ac:dyDescent="0.3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6" x14ac:dyDescent="0.3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6" x14ac:dyDescent="0.3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6" x14ac:dyDescent="0.3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6" x14ac:dyDescent="0.3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6" x14ac:dyDescent="0.3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6" x14ac:dyDescent="0.3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6" x14ac:dyDescent="0.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6" x14ac:dyDescent="0.3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6" x14ac:dyDescent="0.3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6" x14ac:dyDescent="0.3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6" x14ac:dyDescent="0.3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6" x14ac:dyDescent="0.3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6" x14ac:dyDescent="0.3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6" x14ac:dyDescent="0.3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6" x14ac:dyDescent="0.3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6" x14ac:dyDescent="0.3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6" x14ac:dyDescent="0.3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6" x14ac:dyDescent="0.3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6" x14ac:dyDescent="0.3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6" x14ac:dyDescent="0.3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6" x14ac:dyDescent="0.3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6" x14ac:dyDescent="0.3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6" x14ac:dyDescent="0.3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6" x14ac:dyDescent="0.3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6" x14ac:dyDescent="0.3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6" x14ac:dyDescent="0.3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6" x14ac:dyDescent="0.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6" x14ac:dyDescent="0.3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6" x14ac:dyDescent="0.3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6" x14ac:dyDescent="0.3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6" x14ac:dyDescent="0.3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6" x14ac:dyDescent="0.3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6" x14ac:dyDescent="0.3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6" x14ac:dyDescent="0.3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6" x14ac:dyDescent="0.3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6" x14ac:dyDescent="0.3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6" x14ac:dyDescent="0.3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6" x14ac:dyDescent="0.3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6" x14ac:dyDescent="0.3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6" x14ac:dyDescent="0.3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6" x14ac:dyDescent="0.3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6" x14ac:dyDescent="0.3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6" x14ac:dyDescent="0.3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6" x14ac:dyDescent="0.3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6" x14ac:dyDescent="0.3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6" x14ac:dyDescent="0.3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6" x14ac:dyDescent="0.3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6" x14ac:dyDescent="0.3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6" x14ac:dyDescent="0.3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6" x14ac:dyDescent="0.3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6" x14ac:dyDescent="0.3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6" x14ac:dyDescent="0.3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6" x14ac:dyDescent="0.3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6" x14ac:dyDescent="0.3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6" x14ac:dyDescent="0.3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6" x14ac:dyDescent="0.3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6" x14ac:dyDescent="0.3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6" x14ac:dyDescent="0.3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6" x14ac:dyDescent="0.3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6" x14ac:dyDescent="0.3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6" x14ac:dyDescent="0.3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6" x14ac:dyDescent="0.3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6" x14ac:dyDescent="0.3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6" x14ac:dyDescent="0.3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6" x14ac:dyDescent="0.3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6" x14ac:dyDescent="0.3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6" x14ac:dyDescent="0.3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6" x14ac:dyDescent="0.3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6" x14ac:dyDescent="0.3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6" x14ac:dyDescent="0.3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6" x14ac:dyDescent="0.3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6" x14ac:dyDescent="0.3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6" x14ac:dyDescent="0.3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6" x14ac:dyDescent="0.3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6" x14ac:dyDescent="0.3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6" x14ac:dyDescent="0.3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6" x14ac:dyDescent="0.3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6" x14ac:dyDescent="0.3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6" x14ac:dyDescent="0.3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6" x14ac:dyDescent="0.3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6" x14ac:dyDescent="0.3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6" x14ac:dyDescent="0.3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6" x14ac:dyDescent="0.3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6" x14ac:dyDescent="0.3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6" x14ac:dyDescent="0.3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6" x14ac:dyDescent="0.3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6" x14ac:dyDescent="0.3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6" x14ac:dyDescent="0.3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6" x14ac:dyDescent="0.3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6" x14ac:dyDescent="0.3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6" x14ac:dyDescent="0.3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6" x14ac:dyDescent="0.3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6" x14ac:dyDescent="0.3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6" x14ac:dyDescent="0.3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6" x14ac:dyDescent="0.3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6" x14ac:dyDescent="0.3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6" x14ac:dyDescent="0.3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6" x14ac:dyDescent="0.3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6" x14ac:dyDescent="0.3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6" x14ac:dyDescent="0.3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6" x14ac:dyDescent="0.3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6" x14ac:dyDescent="0.3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6" x14ac:dyDescent="0.3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6" x14ac:dyDescent="0.3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6" x14ac:dyDescent="0.3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6" x14ac:dyDescent="0.3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6" x14ac:dyDescent="0.3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6" x14ac:dyDescent="0.3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6" x14ac:dyDescent="0.3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6" x14ac:dyDescent="0.3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6" x14ac:dyDescent="0.3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6" x14ac:dyDescent="0.3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6" x14ac:dyDescent="0.3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6" x14ac:dyDescent="0.3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6" x14ac:dyDescent="0.3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6" x14ac:dyDescent="0.3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6" x14ac:dyDescent="0.3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6" x14ac:dyDescent="0.3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6" x14ac:dyDescent="0.3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6" x14ac:dyDescent="0.3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6" x14ac:dyDescent="0.3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6" x14ac:dyDescent="0.3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6" x14ac:dyDescent="0.3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6" x14ac:dyDescent="0.3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6" x14ac:dyDescent="0.3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6" x14ac:dyDescent="0.3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6" x14ac:dyDescent="0.3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6" x14ac:dyDescent="0.3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6" x14ac:dyDescent="0.3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6" x14ac:dyDescent="0.3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6" x14ac:dyDescent="0.3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6" x14ac:dyDescent="0.3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6" x14ac:dyDescent="0.3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6" x14ac:dyDescent="0.3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6" x14ac:dyDescent="0.3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6" x14ac:dyDescent="0.3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6" x14ac:dyDescent="0.3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6" x14ac:dyDescent="0.3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6" x14ac:dyDescent="0.3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6" x14ac:dyDescent="0.3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6" x14ac:dyDescent="0.3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6" x14ac:dyDescent="0.3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6" x14ac:dyDescent="0.3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6" x14ac:dyDescent="0.3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6" x14ac:dyDescent="0.3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6" x14ac:dyDescent="0.3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6" x14ac:dyDescent="0.3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6" x14ac:dyDescent="0.3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6" x14ac:dyDescent="0.3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6" x14ac:dyDescent="0.3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6" x14ac:dyDescent="0.3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6" x14ac:dyDescent="0.3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6" x14ac:dyDescent="0.3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6" x14ac:dyDescent="0.3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6" x14ac:dyDescent="0.3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6" x14ac:dyDescent="0.3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6" x14ac:dyDescent="0.3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6" x14ac:dyDescent="0.3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6" x14ac:dyDescent="0.3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6" x14ac:dyDescent="0.3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6" x14ac:dyDescent="0.3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6" x14ac:dyDescent="0.3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6" x14ac:dyDescent="0.3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6" x14ac:dyDescent="0.3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6" x14ac:dyDescent="0.3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6" x14ac:dyDescent="0.3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6" x14ac:dyDescent="0.3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6" x14ac:dyDescent="0.3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6" x14ac:dyDescent="0.3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6" x14ac:dyDescent="0.3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6" x14ac:dyDescent="0.3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6" x14ac:dyDescent="0.3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6" x14ac:dyDescent="0.3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6" x14ac:dyDescent="0.3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6" x14ac:dyDescent="0.3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6" x14ac:dyDescent="0.3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6" x14ac:dyDescent="0.3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6" x14ac:dyDescent="0.3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6" x14ac:dyDescent="0.3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6" x14ac:dyDescent="0.3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6" x14ac:dyDescent="0.3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6" x14ac:dyDescent="0.3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6" x14ac:dyDescent="0.3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6" x14ac:dyDescent="0.3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6" x14ac:dyDescent="0.3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6" x14ac:dyDescent="0.3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6" x14ac:dyDescent="0.3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6" x14ac:dyDescent="0.3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6" x14ac:dyDescent="0.3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6" x14ac:dyDescent="0.3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6" x14ac:dyDescent="0.3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6" x14ac:dyDescent="0.3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6" x14ac:dyDescent="0.3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6" x14ac:dyDescent="0.3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6" x14ac:dyDescent="0.3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6" x14ac:dyDescent="0.3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6" x14ac:dyDescent="0.3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6" x14ac:dyDescent="0.3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6" x14ac:dyDescent="0.3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6" x14ac:dyDescent="0.3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6" x14ac:dyDescent="0.3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6" x14ac:dyDescent="0.3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6" x14ac:dyDescent="0.3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6" x14ac:dyDescent="0.3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6" x14ac:dyDescent="0.3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6" x14ac:dyDescent="0.3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6" x14ac:dyDescent="0.3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6" x14ac:dyDescent="0.3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6" x14ac:dyDescent="0.3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6" x14ac:dyDescent="0.3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6" x14ac:dyDescent="0.3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6" x14ac:dyDescent="0.3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6" x14ac:dyDescent="0.3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6" x14ac:dyDescent="0.3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6" x14ac:dyDescent="0.3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6" x14ac:dyDescent="0.3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6" x14ac:dyDescent="0.3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6" x14ac:dyDescent="0.3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6" x14ac:dyDescent="0.3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6" x14ac:dyDescent="0.3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6" x14ac:dyDescent="0.3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6" x14ac:dyDescent="0.3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6" x14ac:dyDescent="0.3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6" x14ac:dyDescent="0.3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6" x14ac:dyDescent="0.3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6" x14ac:dyDescent="0.3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6" x14ac:dyDescent="0.3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6" x14ac:dyDescent="0.3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6" x14ac:dyDescent="0.3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6" x14ac:dyDescent="0.3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6" x14ac:dyDescent="0.3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6" x14ac:dyDescent="0.3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6" x14ac:dyDescent="0.3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6" x14ac:dyDescent="0.3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6" x14ac:dyDescent="0.3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6" x14ac:dyDescent="0.3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6" x14ac:dyDescent="0.3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6" x14ac:dyDescent="0.3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6" x14ac:dyDescent="0.3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6" x14ac:dyDescent="0.3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6" x14ac:dyDescent="0.3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6" x14ac:dyDescent="0.3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6" x14ac:dyDescent="0.3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6" x14ac:dyDescent="0.3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6" x14ac:dyDescent="0.3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6" x14ac:dyDescent="0.3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6" x14ac:dyDescent="0.3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6" x14ac:dyDescent="0.3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6" x14ac:dyDescent="0.3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6" x14ac:dyDescent="0.3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6" x14ac:dyDescent="0.3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6" x14ac:dyDescent="0.3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6" x14ac:dyDescent="0.3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6" x14ac:dyDescent="0.3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6" x14ac:dyDescent="0.3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6" x14ac:dyDescent="0.3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6" x14ac:dyDescent="0.3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6" x14ac:dyDescent="0.3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6" x14ac:dyDescent="0.3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6" x14ac:dyDescent="0.3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6" x14ac:dyDescent="0.3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6" x14ac:dyDescent="0.3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6" x14ac:dyDescent="0.3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6" x14ac:dyDescent="0.3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6" x14ac:dyDescent="0.3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6" x14ac:dyDescent="0.3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6" x14ac:dyDescent="0.3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6" x14ac:dyDescent="0.3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6" x14ac:dyDescent="0.3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6" x14ac:dyDescent="0.3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6" x14ac:dyDescent="0.3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6" x14ac:dyDescent="0.3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6" x14ac:dyDescent="0.3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6" x14ac:dyDescent="0.3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6" x14ac:dyDescent="0.3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6" x14ac:dyDescent="0.3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6" x14ac:dyDescent="0.3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6" x14ac:dyDescent="0.3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6" x14ac:dyDescent="0.3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6" x14ac:dyDescent="0.3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6" x14ac:dyDescent="0.3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6" x14ac:dyDescent="0.3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6" x14ac:dyDescent="0.3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6" x14ac:dyDescent="0.3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6" x14ac:dyDescent="0.3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6" x14ac:dyDescent="0.3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6" x14ac:dyDescent="0.3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6" x14ac:dyDescent="0.3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6" x14ac:dyDescent="0.3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6" x14ac:dyDescent="0.3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6" x14ac:dyDescent="0.3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6" x14ac:dyDescent="0.3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6" x14ac:dyDescent="0.3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6" x14ac:dyDescent="0.3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6" x14ac:dyDescent="0.3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6" x14ac:dyDescent="0.3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6" x14ac:dyDescent="0.3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6" x14ac:dyDescent="0.3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6" x14ac:dyDescent="0.3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6" x14ac:dyDescent="0.3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6" x14ac:dyDescent="0.3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6" x14ac:dyDescent="0.3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6" x14ac:dyDescent="0.3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6" x14ac:dyDescent="0.3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6" x14ac:dyDescent="0.3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6" x14ac:dyDescent="0.3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6" x14ac:dyDescent="0.3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6" x14ac:dyDescent="0.3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6" x14ac:dyDescent="0.3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6" x14ac:dyDescent="0.3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6" x14ac:dyDescent="0.3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6" x14ac:dyDescent="0.3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6" x14ac:dyDescent="0.3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6" x14ac:dyDescent="0.3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6" x14ac:dyDescent="0.3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6" x14ac:dyDescent="0.3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6" x14ac:dyDescent="0.3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6" x14ac:dyDescent="0.3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6" x14ac:dyDescent="0.3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6" x14ac:dyDescent="0.3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6" x14ac:dyDescent="0.3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6" x14ac:dyDescent="0.3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6" x14ac:dyDescent="0.3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6" x14ac:dyDescent="0.3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6" x14ac:dyDescent="0.3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6" x14ac:dyDescent="0.3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6" x14ac:dyDescent="0.3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6" x14ac:dyDescent="0.3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6" x14ac:dyDescent="0.3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6" x14ac:dyDescent="0.3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6" x14ac:dyDescent="0.3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6" x14ac:dyDescent="0.3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6" x14ac:dyDescent="0.3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6" x14ac:dyDescent="0.3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6" x14ac:dyDescent="0.3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6" x14ac:dyDescent="0.3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6" x14ac:dyDescent="0.3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6" x14ac:dyDescent="0.3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6" x14ac:dyDescent="0.3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6" x14ac:dyDescent="0.3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6" x14ac:dyDescent="0.3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6" x14ac:dyDescent="0.3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6" x14ac:dyDescent="0.3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6" x14ac:dyDescent="0.3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6" x14ac:dyDescent="0.3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6" x14ac:dyDescent="0.3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6" x14ac:dyDescent="0.3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6" x14ac:dyDescent="0.3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6" x14ac:dyDescent="0.3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6" x14ac:dyDescent="0.3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6" x14ac:dyDescent="0.3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6" x14ac:dyDescent="0.3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6" x14ac:dyDescent="0.3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6" x14ac:dyDescent="0.3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6" x14ac:dyDescent="0.3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6" x14ac:dyDescent="0.3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6" x14ac:dyDescent="0.3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6" x14ac:dyDescent="0.3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6" x14ac:dyDescent="0.3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6" x14ac:dyDescent="0.3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6" x14ac:dyDescent="0.3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6" x14ac:dyDescent="0.3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6" x14ac:dyDescent="0.3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6" x14ac:dyDescent="0.3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6" x14ac:dyDescent="0.3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6" x14ac:dyDescent="0.3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6" x14ac:dyDescent="0.3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6" x14ac:dyDescent="0.3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6" x14ac:dyDescent="0.3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6" x14ac:dyDescent="0.3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6" x14ac:dyDescent="0.3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6" x14ac:dyDescent="0.3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6" x14ac:dyDescent="0.3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6" x14ac:dyDescent="0.3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6" x14ac:dyDescent="0.3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6" x14ac:dyDescent="0.3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6" x14ac:dyDescent="0.3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6" x14ac:dyDescent="0.3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6" x14ac:dyDescent="0.3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6" x14ac:dyDescent="0.3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6" x14ac:dyDescent="0.3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6" x14ac:dyDescent="0.3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6" x14ac:dyDescent="0.3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6" x14ac:dyDescent="0.3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6" x14ac:dyDescent="0.3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6" x14ac:dyDescent="0.3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6" x14ac:dyDescent="0.3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6" x14ac:dyDescent="0.3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6" x14ac:dyDescent="0.3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6" x14ac:dyDescent="0.3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6" x14ac:dyDescent="0.3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6" x14ac:dyDescent="0.3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6" x14ac:dyDescent="0.3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6" x14ac:dyDescent="0.3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6" x14ac:dyDescent="0.3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6" x14ac:dyDescent="0.3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6" x14ac:dyDescent="0.3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6" x14ac:dyDescent="0.3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6" x14ac:dyDescent="0.3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6" x14ac:dyDescent="0.3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6" x14ac:dyDescent="0.3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6" x14ac:dyDescent="0.3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6" x14ac:dyDescent="0.3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6" x14ac:dyDescent="0.3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6" x14ac:dyDescent="0.3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6" x14ac:dyDescent="0.3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6" x14ac:dyDescent="0.3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6" x14ac:dyDescent="0.3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6" x14ac:dyDescent="0.3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6" x14ac:dyDescent="0.3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6" x14ac:dyDescent="0.3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6" x14ac:dyDescent="0.3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6" x14ac:dyDescent="0.3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6" x14ac:dyDescent="0.3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6" x14ac:dyDescent="0.3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6" x14ac:dyDescent="0.3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6" x14ac:dyDescent="0.3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6" x14ac:dyDescent="0.3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6" x14ac:dyDescent="0.3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6" x14ac:dyDescent="0.3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6" x14ac:dyDescent="0.3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6" x14ac:dyDescent="0.3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6" x14ac:dyDescent="0.3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6" x14ac:dyDescent="0.3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6" x14ac:dyDescent="0.3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6" x14ac:dyDescent="0.3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6" x14ac:dyDescent="0.3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6" x14ac:dyDescent="0.3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6" x14ac:dyDescent="0.3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6" x14ac:dyDescent="0.3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6" x14ac:dyDescent="0.3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6" x14ac:dyDescent="0.3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6" x14ac:dyDescent="0.3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6" x14ac:dyDescent="0.3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6" x14ac:dyDescent="0.3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6" x14ac:dyDescent="0.3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6" x14ac:dyDescent="0.3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6" x14ac:dyDescent="0.3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6" x14ac:dyDescent="0.3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6" x14ac:dyDescent="0.3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1:16" x14ac:dyDescent="0.3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1:16" x14ac:dyDescent="0.3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1:16" x14ac:dyDescent="0.3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1:16" x14ac:dyDescent="0.3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1:16" x14ac:dyDescent="0.3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1:16" x14ac:dyDescent="0.3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1:16" x14ac:dyDescent="0.3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1:16" x14ac:dyDescent="0.3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1:16" x14ac:dyDescent="0.3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1:16" x14ac:dyDescent="0.3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1:16" x14ac:dyDescent="0.3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1:16" x14ac:dyDescent="0.3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1:16" x14ac:dyDescent="0.3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1:16" x14ac:dyDescent="0.3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1:16" x14ac:dyDescent="0.3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pans="1:16" x14ac:dyDescent="0.3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pans="1:16" x14ac:dyDescent="0.3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pans="1:16" x14ac:dyDescent="0.3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pans="1:16" x14ac:dyDescent="0.3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pans="1:16" x14ac:dyDescent="0.3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pans="1:16" x14ac:dyDescent="0.3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pans="1:16" x14ac:dyDescent="0.3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 spans="1:16" x14ac:dyDescent="0.3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 spans="1:16" x14ac:dyDescent="0.3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 spans="1:16" x14ac:dyDescent="0.3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 spans="1:16" x14ac:dyDescent="0.3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 spans="1:16" x14ac:dyDescent="0.3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 spans="1:16" x14ac:dyDescent="0.3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 spans="1:16" x14ac:dyDescent="0.3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 spans="1:16" x14ac:dyDescent="0.3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 spans="1:16" x14ac:dyDescent="0.3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 spans="1:16" x14ac:dyDescent="0.3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 spans="1:16" x14ac:dyDescent="0.3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 spans="1:16" x14ac:dyDescent="0.3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 spans="1:16" x14ac:dyDescent="0.3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 spans="1:16" x14ac:dyDescent="0.3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 spans="1:16" x14ac:dyDescent="0.3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 spans="1:16" x14ac:dyDescent="0.3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 spans="1:16" x14ac:dyDescent="0.3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 spans="1:16" x14ac:dyDescent="0.3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 spans="1:16" x14ac:dyDescent="0.3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pans="1:16" x14ac:dyDescent="0.3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 spans="1:16" x14ac:dyDescent="0.3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 spans="1:16" x14ac:dyDescent="0.3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 spans="1:16" x14ac:dyDescent="0.3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 spans="1:16" x14ac:dyDescent="0.3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 spans="1:16" x14ac:dyDescent="0.3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 spans="1:16" x14ac:dyDescent="0.3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 spans="1:16" x14ac:dyDescent="0.3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 spans="1:16" x14ac:dyDescent="0.3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 spans="1:16" x14ac:dyDescent="0.3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 spans="1:16" x14ac:dyDescent="0.3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 spans="1:16" x14ac:dyDescent="0.3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 spans="1:16" x14ac:dyDescent="0.3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 spans="1:16" x14ac:dyDescent="0.3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 spans="1:16" x14ac:dyDescent="0.3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 spans="1:16" x14ac:dyDescent="0.3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 spans="1:16" x14ac:dyDescent="0.3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 spans="1:16" x14ac:dyDescent="0.3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 spans="1:16" x14ac:dyDescent="0.3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 spans="1:16" x14ac:dyDescent="0.3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 spans="1:16" x14ac:dyDescent="0.3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 spans="1:16" x14ac:dyDescent="0.3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 spans="1:16" x14ac:dyDescent="0.3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</row>
    <row r="1611" spans="1:16" x14ac:dyDescent="0.3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</row>
    <row r="1612" spans="1:16" x14ac:dyDescent="0.3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</row>
    <row r="1613" spans="1:16" x14ac:dyDescent="0.3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</row>
    <row r="1614" spans="1:16" x14ac:dyDescent="0.3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</row>
    <row r="1615" spans="1:16" x14ac:dyDescent="0.3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</row>
    <row r="1616" spans="1:16" x14ac:dyDescent="0.3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</row>
    <row r="1617" spans="1:16" x14ac:dyDescent="0.3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</row>
    <row r="1618" spans="1:16" x14ac:dyDescent="0.3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</row>
    <row r="1619" spans="1:16" x14ac:dyDescent="0.3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</row>
    <row r="1620" spans="1:16" x14ac:dyDescent="0.3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 spans="1:16" x14ac:dyDescent="0.3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 spans="1:16" x14ac:dyDescent="0.3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</row>
    <row r="1623" spans="1:16" x14ac:dyDescent="0.3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 spans="1:16" x14ac:dyDescent="0.3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 spans="1:16" x14ac:dyDescent="0.3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 spans="1:16" x14ac:dyDescent="0.3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 spans="1:16" x14ac:dyDescent="0.3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</row>
    <row r="1628" spans="1:16" x14ac:dyDescent="0.3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</row>
    <row r="1629" spans="1:16" x14ac:dyDescent="0.3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</row>
    <row r="1630" spans="1:16" x14ac:dyDescent="0.3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</row>
    <row r="1631" spans="1:16" x14ac:dyDescent="0.3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</row>
    <row r="1632" spans="1:16" x14ac:dyDescent="0.3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</row>
    <row r="1633" spans="1:16" x14ac:dyDescent="0.3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</row>
    <row r="1634" spans="1:16" x14ac:dyDescent="0.3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</row>
    <row r="1635" spans="1:16" x14ac:dyDescent="0.3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</row>
    <row r="1636" spans="1:16" x14ac:dyDescent="0.3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</row>
    <row r="1637" spans="1:16" x14ac:dyDescent="0.3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</row>
    <row r="1638" spans="1:16" x14ac:dyDescent="0.3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</row>
    <row r="1639" spans="1:16" x14ac:dyDescent="0.3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</row>
    <row r="1640" spans="1:16" x14ac:dyDescent="0.3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</row>
    <row r="1641" spans="1:16" x14ac:dyDescent="0.3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</row>
    <row r="1642" spans="1:16" x14ac:dyDescent="0.3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</row>
    <row r="1643" spans="1:16" x14ac:dyDescent="0.3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</row>
    <row r="1644" spans="1:16" x14ac:dyDescent="0.3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</row>
    <row r="1645" spans="1:16" x14ac:dyDescent="0.3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</row>
    <row r="1646" spans="1:16" x14ac:dyDescent="0.3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</row>
    <row r="1647" spans="1:16" x14ac:dyDescent="0.3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</row>
    <row r="1648" spans="1:16" x14ac:dyDescent="0.3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</row>
    <row r="1649" spans="1:16" x14ac:dyDescent="0.3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</row>
    <row r="1650" spans="1:16" x14ac:dyDescent="0.3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</row>
    <row r="1651" spans="1:16" x14ac:dyDescent="0.3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</row>
    <row r="1652" spans="1:16" x14ac:dyDescent="0.3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</row>
    <row r="1653" spans="1:16" x14ac:dyDescent="0.3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</row>
    <row r="1654" spans="1:16" x14ac:dyDescent="0.3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</row>
    <row r="1655" spans="1:16" x14ac:dyDescent="0.3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</row>
    <row r="1656" spans="1:16" x14ac:dyDescent="0.3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</row>
    <row r="1657" spans="1:16" x14ac:dyDescent="0.3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</row>
    <row r="1658" spans="1:16" x14ac:dyDescent="0.3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</row>
    <row r="1659" spans="1:16" x14ac:dyDescent="0.3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</row>
    <row r="1660" spans="1:16" x14ac:dyDescent="0.3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</row>
    <row r="1661" spans="1:16" x14ac:dyDescent="0.3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</row>
    <row r="1662" spans="1:16" x14ac:dyDescent="0.3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</row>
    <row r="1663" spans="1:16" x14ac:dyDescent="0.3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</row>
    <row r="1664" spans="1:16" x14ac:dyDescent="0.3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</row>
    <row r="1665" spans="1:16" x14ac:dyDescent="0.3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</row>
    <row r="1666" spans="1:16" x14ac:dyDescent="0.3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</row>
    <row r="1667" spans="1:16" x14ac:dyDescent="0.3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</row>
    <row r="1668" spans="1:16" x14ac:dyDescent="0.3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</row>
    <row r="1669" spans="1:16" x14ac:dyDescent="0.3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</row>
    <row r="1670" spans="1:16" x14ac:dyDescent="0.3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</row>
    <row r="1671" spans="1:16" x14ac:dyDescent="0.3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</row>
    <row r="1672" spans="1:16" x14ac:dyDescent="0.3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</row>
    <row r="1673" spans="1:16" x14ac:dyDescent="0.3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</row>
    <row r="1674" spans="1:16" x14ac:dyDescent="0.3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</row>
    <row r="1675" spans="1:16" x14ac:dyDescent="0.3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</row>
    <row r="1676" spans="1:16" x14ac:dyDescent="0.3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</row>
    <row r="1677" spans="1:16" x14ac:dyDescent="0.3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</row>
    <row r="1678" spans="1:16" x14ac:dyDescent="0.3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</row>
    <row r="1679" spans="1:16" x14ac:dyDescent="0.3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</row>
    <row r="1680" spans="1:16" x14ac:dyDescent="0.3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</row>
    <row r="1681" spans="1:16" x14ac:dyDescent="0.3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</row>
    <row r="1682" spans="1:16" x14ac:dyDescent="0.3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</row>
    <row r="1683" spans="1:16" x14ac:dyDescent="0.3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</row>
    <row r="1684" spans="1:16" x14ac:dyDescent="0.3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</row>
    <row r="1685" spans="1:16" x14ac:dyDescent="0.3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</row>
    <row r="1686" spans="1:16" x14ac:dyDescent="0.3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</row>
    <row r="1687" spans="1:16" x14ac:dyDescent="0.3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</row>
    <row r="1688" spans="1:16" x14ac:dyDescent="0.3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</row>
    <row r="1689" spans="1:16" x14ac:dyDescent="0.3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</row>
    <row r="1690" spans="1:16" x14ac:dyDescent="0.3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</row>
    <row r="1691" spans="1:16" x14ac:dyDescent="0.3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</row>
    <row r="1692" spans="1:16" x14ac:dyDescent="0.3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</row>
    <row r="1693" spans="1:16" x14ac:dyDescent="0.3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</row>
    <row r="1694" spans="1:16" x14ac:dyDescent="0.3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</row>
    <row r="1695" spans="1:16" x14ac:dyDescent="0.3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</row>
    <row r="1696" spans="1:16" x14ac:dyDescent="0.3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</row>
    <row r="1697" spans="1:16" x14ac:dyDescent="0.3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</row>
    <row r="1698" spans="1:16" x14ac:dyDescent="0.3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</row>
    <row r="1699" spans="1:16" x14ac:dyDescent="0.3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</row>
    <row r="1700" spans="1:16" x14ac:dyDescent="0.3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</row>
    <row r="1701" spans="1:16" x14ac:dyDescent="0.3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</row>
    <row r="1702" spans="1:16" x14ac:dyDescent="0.3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</row>
    <row r="1703" spans="1:16" x14ac:dyDescent="0.3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</row>
    <row r="1704" spans="1:16" x14ac:dyDescent="0.3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</row>
    <row r="1705" spans="1:16" x14ac:dyDescent="0.3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</row>
    <row r="1706" spans="1:16" x14ac:dyDescent="0.3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</row>
    <row r="1707" spans="1:16" x14ac:dyDescent="0.3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</row>
    <row r="1708" spans="1:16" x14ac:dyDescent="0.3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</row>
    <row r="1709" spans="1:16" x14ac:dyDescent="0.3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</row>
    <row r="1710" spans="1:16" x14ac:dyDescent="0.3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</row>
    <row r="1711" spans="1:16" x14ac:dyDescent="0.3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</row>
    <row r="1712" spans="1:16" x14ac:dyDescent="0.3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1:13" x14ac:dyDescent="0.3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1:13" x14ac:dyDescent="0.3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1:13" x14ac:dyDescent="0.3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1:13" x14ac:dyDescent="0.3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1:13" x14ac:dyDescent="0.3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1:13" x14ac:dyDescent="0.3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1:13" x14ac:dyDescent="0.3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1:13" x14ac:dyDescent="0.3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1:13" x14ac:dyDescent="0.3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1:13" x14ac:dyDescent="0.3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1:13" x14ac:dyDescent="0.3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1:13" x14ac:dyDescent="0.3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1:13" x14ac:dyDescent="0.3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1:13" x14ac:dyDescent="0.3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1:13" x14ac:dyDescent="0.3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1:13" x14ac:dyDescent="0.3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1:13" x14ac:dyDescent="0.3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1:13" x14ac:dyDescent="0.3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1:13" x14ac:dyDescent="0.3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1:13" x14ac:dyDescent="0.3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1:13" x14ac:dyDescent="0.3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1:13" x14ac:dyDescent="0.3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1:13" x14ac:dyDescent="0.3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1:13" x14ac:dyDescent="0.3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1:13" x14ac:dyDescent="0.3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1:13" x14ac:dyDescent="0.3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1:13" x14ac:dyDescent="0.3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1:13" x14ac:dyDescent="0.3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1:13" x14ac:dyDescent="0.3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1:13" x14ac:dyDescent="0.3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1:13" x14ac:dyDescent="0.3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1:13" x14ac:dyDescent="0.3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1:13" x14ac:dyDescent="0.3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1:13" x14ac:dyDescent="0.3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1:13" x14ac:dyDescent="0.3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1:13" x14ac:dyDescent="0.3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1:13" x14ac:dyDescent="0.3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1:13" x14ac:dyDescent="0.3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1:13" x14ac:dyDescent="0.3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1:13" x14ac:dyDescent="0.3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1:13" x14ac:dyDescent="0.3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1:13" x14ac:dyDescent="0.3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1:13" x14ac:dyDescent="0.3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1:13" x14ac:dyDescent="0.3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1:13" x14ac:dyDescent="0.3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1:13" x14ac:dyDescent="0.3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1:13" x14ac:dyDescent="0.3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1:13" x14ac:dyDescent="0.3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1:13" x14ac:dyDescent="0.3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1:13" x14ac:dyDescent="0.3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1:13" x14ac:dyDescent="0.3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1:13" x14ac:dyDescent="0.3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1:13" x14ac:dyDescent="0.3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1:13" x14ac:dyDescent="0.3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1:13" x14ac:dyDescent="0.3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1:13" x14ac:dyDescent="0.3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1:13" x14ac:dyDescent="0.3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1:13" x14ac:dyDescent="0.3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1:13" x14ac:dyDescent="0.3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1:13" x14ac:dyDescent="0.3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1:13" x14ac:dyDescent="0.3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1:13" x14ac:dyDescent="0.3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1:13" x14ac:dyDescent="0.3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1:13" x14ac:dyDescent="0.3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1:13" x14ac:dyDescent="0.3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1:13" x14ac:dyDescent="0.3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1:13" x14ac:dyDescent="0.3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1:13" x14ac:dyDescent="0.3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1:13" x14ac:dyDescent="0.3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1:13" x14ac:dyDescent="0.3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1:13" x14ac:dyDescent="0.3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1:13" x14ac:dyDescent="0.3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1:13" x14ac:dyDescent="0.3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1:13" x14ac:dyDescent="0.3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1:13" x14ac:dyDescent="0.3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1:13" x14ac:dyDescent="0.3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1:13" x14ac:dyDescent="0.3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1:13" x14ac:dyDescent="0.3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1:13" x14ac:dyDescent="0.3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1:13" x14ac:dyDescent="0.3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1:13" x14ac:dyDescent="0.3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1:13" x14ac:dyDescent="0.3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1:13" x14ac:dyDescent="0.3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1:13" x14ac:dyDescent="0.3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1:13" x14ac:dyDescent="0.3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1:13" x14ac:dyDescent="0.3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1:13" x14ac:dyDescent="0.3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1:13" x14ac:dyDescent="0.3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1:13" x14ac:dyDescent="0.3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1:13" x14ac:dyDescent="0.3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1:13" x14ac:dyDescent="0.3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1:13" x14ac:dyDescent="0.3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1:13" x14ac:dyDescent="0.3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1:13" x14ac:dyDescent="0.3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1:13" x14ac:dyDescent="0.3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1:13" x14ac:dyDescent="0.3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1:13" x14ac:dyDescent="0.3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1:13" x14ac:dyDescent="0.3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1:13" x14ac:dyDescent="0.3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1:13" x14ac:dyDescent="0.3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1:13" x14ac:dyDescent="0.3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1:13" x14ac:dyDescent="0.3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1:13" x14ac:dyDescent="0.3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1:13" x14ac:dyDescent="0.3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1:13" x14ac:dyDescent="0.3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1:13" x14ac:dyDescent="0.3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1:13" x14ac:dyDescent="0.3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1:13" x14ac:dyDescent="0.3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1:13" x14ac:dyDescent="0.3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1:13" x14ac:dyDescent="0.3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1:13" x14ac:dyDescent="0.3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1:13" x14ac:dyDescent="0.3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1:13" x14ac:dyDescent="0.3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1:13" x14ac:dyDescent="0.3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1:13" x14ac:dyDescent="0.3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1:13" x14ac:dyDescent="0.3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1:13" x14ac:dyDescent="0.3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1:13" x14ac:dyDescent="0.3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1:13" x14ac:dyDescent="0.3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1:13" x14ac:dyDescent="0.3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1:13" x14ac:dyDescent="0.3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1:13" x14ac:dyDescent="0.3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1:13" x14ac:dyDescent="0.3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1:13" x14ac:dyDescent="0.3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1:13" x14ac:dyDescent="0.3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1:13" x14ac:dyDescent="0.3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1:13" x14ac:dyDescent="0.3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1:13" x14ac:dyDescent="0.3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1:13" x14ac:dyDescent="0.3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1:13" x14ac:dyDescent="0.3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1:13" x14ac:dyDescent="0.3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1:13" x14ac:dyDescent="0.3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1:13" x14ac:dyDescent="0.3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1:13" x14ac:dyDescent="0.3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1:13" x14ac:dyDescent="0.3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1:13" x14ac:dyDescent="0.3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1:13" x14ac:dyDescent="0.3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1:13" x14ac:dyDescent="0.3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1:13" x14ac:dyDescent="0.3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1:13" x14ac:dyDescent="0.3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1:13" x14ac:dyDescent="0.3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1:13" x14ac:dyDescent="0.3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1:13" x14ac:dyDescent="0.3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1:13" x14ac:dyDescent="0.3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1:13" x14ac:dyDescent="0.3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1:13" x14ac:dyDescent="0.3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1:13" x14ac:dyDescent="0.3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1:13" x14ac:dyDescent="0.3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1:13" x14ac:dyDescent="0.3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1:13" x14ac:dyDescent="0.3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1:13" x14ac:dyDescent="0.3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1:13" x14ac:dyDescent="0.3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1:13" x14ac:dyDescent="0.3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1:13" x14ac:dyDescent="0.3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1:13" x14ac:dyDescent="0.3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1:13" x14ac:dyDescent="0.3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1:13" x14ac:dyDescent="0.3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1:13" x14ac:dyDescent="0.3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1:13" x14ac:dyDescent="0.3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1:13" x14ac:dyDescent="0.3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1:13" x14ac:dyDescent="0.3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1:13" x14ac:dyDescent="0.3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1:13" x14ac:dyDescent="0.3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1:13" x14ac:dyDescent="0.3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1:13" x14ac:dyDescent="0.3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1:13" x14ac:dyDescent="0.3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1:13" x14ac:dyDescent="0.3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1:13" x14ac:dyDescent="0.3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1:13" x14ac:dyDescent="0.3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1:13" x14ac:dyDescent="0.3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1:13" x14ac:dyDescent="0.3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1:13" x14ac:dyDescent="0.3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1:13" x14ac:dyDescent="0.3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1:13" x14ac:dyDescent="0.3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1:13" x14ac:dyDescent="0.3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1:13" x14ac:dyDescent="0.3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1:13" x14ac:dyDescent="0.3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1:13" x14ac:dyDescent="0.3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1:13" x14ac:dyDescent="0.3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1:13" x14ac:dyDescent="0.3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1:13" x14ac:dyDescent="0.3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1:13" x14ac:dyDescent="0.3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1:13" x14ac:dyDescent="0.3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1:13" x14ac:dyDescent="0.3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1:13" x14ac:dyDescent="0.3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1:13" x14ac:dyDescent="0.3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1:13" x14ac:dyDescent="0.3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1:13" x14ac:dyDescent="0.3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1:13" x14ac:dyDescent="0.3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1:13" x14ac:dyDescent="0.3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1:13" x14ac:dyDescent="0.3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1:13" x14ac:dyDescent="0.3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1:13" x14ac:dyDescent="0.3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1:13" x14ac:dyDescent="0.3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1:13" x14ac:dyDescent="0.3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1:13" x14ac:dyDescent="0.3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1:13" x14ac:dyDescent="0.3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1:13" x14ac:dyDescent="0.3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1:13" x14ac:dyDescent="0.3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1:13" x14ac:dyDescent="0.3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1:13" x14ac:dyDescent="0.3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1:13" x14ac:dyDescent="0.3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1:13" x14ac:dyDescent="0.3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1:13" x14ac:dyDescent="0.3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1:13" x14ac:dyDescent="0.3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1:13" x14ac:dyDescent="0.3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1:13" x14ac:dyDescent="0.3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1:13" x14ac:dyDescent="0.3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1:13" x14ac:dyDescent="0.3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1:13" x14ac:dyDescent="0.3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1:13" x14ac:dyDescent="0.3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1:13" x14ac:dyDescent="0.3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1:13" x14ac:dyDescent="0.3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1:13" x14ac:dyDescent="0.3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1:13" x14ac:dyDescent="0.3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1:13" x14ac:dyDescent="0.3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1:13" x14ac:dyDescent="0.3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1:13" x14ac:dyDescent="0.3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1:13" x14ac:dyDescent="0.3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1:13" x14ac:dyDescent="0.3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1:13" x14ac:dyDescent="0.3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1:13" x14ac:dyDescent="0.3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1:13" x14ac:dyDescent="0.3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1:13" x14ac:dyDescent="0.3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1:13" x14ac:dyDescent="0.3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1:13" x14ac:dyDescent="0.3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1:13" x14ac:dyDescent="0.3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1:13" x14ac:dyDescent="0.3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1:13" x14ac:dyDescent="0.3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1:13" x14ac:dyDescent="0.3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1:13" x14ac:dyDescent="0.3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1:13" x14ac:dyDescent="0.3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1:13" x14ac:dyDescent="0.3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1:13" x14ac:dyDescent="0.3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1:13" x14ac:dyDescent="0.3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1:13" x14ac:dyDescent="0.3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1:13" x14ac:dyDescent="0.3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1:13" x14ac:dyDescent="0.3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1:13" x14ac:dyDescent="0.3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1:13" x14ac:dyDescent="0.3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1:13" x14ac:dyDescent="0.3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1:13" x14ac:dyDescent="0.3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1:13" x14ac:dyDescent="0.3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1:13" x14ac:dyDescent="0.3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1:13" x14ac:dyDescent="0.3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1:13" x14ac:dyDescent="0.3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1:13" x14ac:dyDescent="0.3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1:13" x14ac:dyDescent="0.3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1:13" x14ac:dyDescent="0.3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1:13" x14ac:dyDescent="0.3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1:13" x14ac:dyDescent="0.3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1:13" x14ac:dyDescent="0.3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1:13" x14ac:dyDescent="0.3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1:13" x14ac:dyDescent="0.3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1:13" x14ac:dyDescent="0.3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1:13" x14ac:dyDescent="0.3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1:13" x14ac:dyDescent="0.3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1:13" x14ac:dyDescent="0.3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1:13" x14ac:dyDescent="0.3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1:13" x14ac:dyDescent="0.3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1:13" x14ac:dyDescent="0.3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1:13" x14ac:dyDescent="0.3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1:13" x14ac:dyDescent="0.3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1:13" x14ac:dyDescent="0.3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1:13" x14ac:dyDescent="0.3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1:13" x14ac:dyDescent="0.3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1:13" x14ac:dyDescent="0.3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1:13" x14ac:dyDescent="0.3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1:13" x14ac:dyDescent="0.3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1:13" x14ac:dyDescent="0.3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1:13" x14ac:dyDescent="0.3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1:13" x14ac:dyDescent="0.3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1:13" x14ac:dyDescent="0.3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spans="1:13" x14ac:dyDescent="0.3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spans="1:13" x14ac:dyDescent="0.3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spans="1:13" x14ac:dyDescent="0.3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spans="1:13" x14ac:dyDescent="0.3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spans="1:13" x14ac:dyDescent="0.3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spans="1:13" x14ac:dyDescent="0.3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spans="1:13" x14ac:dyDescent="0.3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spans="1:13" x14ac:dyDescent="0.3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spans="1:13" x14ac:dyDescent="0.3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spans="1:13" x14ac:dyDescent="0.3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spans="1:13" x14ac:dyDescent="0.3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spans="1:13" x14ac:dyDescent="0.3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spans="1:13" x14ac:dyDescent="0.3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spans="1:13" x14ac:dyDescent="0.3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spans="1:13" x14ac:dyDescent="0.3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</row>
    <row r="2001" spans="1:13" x14ac:dyDescent="0.3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</row>
    <row r="2002" spans="1:13" x14ac:dyDescent="0.3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</row>
    <row r="2003" spans="1:13" x14ac:dyDescent="0.3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</row>
    <row r="2004" spans="1:13" x14ac:dyDescent="0.3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</row>
    <row r="2005" spans="1:13" x14ac:dyDescent="0.3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</row>
    <row r="2006" spans="1:13" x14ac:dyDescent="0.3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</row>
    <row r="2007" spans="1:13" x14ac:dyDescent="0.3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</row>
    <row r="2008" spans="1:13" x14ac:dyDescent="0.3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</row>
    <row r="2009" spans="1:13" x14ac:dyDescent="0.3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</row>
    <row r="2010" spans="1:13" x14ac:dyDescent="0.3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</row>
    <row r="2011" spans="1:13" x14ac:dyDescent="0.3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</row>
    <row r="2012" spans="1:13" x14ac:dyDescent="0.3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</row>
    <row r="2013" spans="1:13" x14ac:dyDescent="0.3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</row>
    <row r="2014" spans="1:13" x14ac:dyDescent="0.3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</row>
    <row r="2015" spans="1:13" x14ac:dyDescent="0.3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</row>
    <row r="2016" spans="1:13" x14ac:dyDescent="0.3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</row>
    <row r="2017" spans="1:13" x14ac:dyDescent="0.3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</row>
    <row r="2018" spans="1:13" x14ac:dyDescent="0.3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</row>
    <row r="2019" spans="1:13" x14ac:dyDescent="0.3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</row>
    <row r="2020" spans="1:13" x14ac:dyDescent="0.3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</row>
    <row r="2021" spans="1:13" x14ac:dyDescent="0.3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</row>
    <row r="2022" spans="1:13" x14ac:dyDescent="0.3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</row>
    <row r="2023" spans="1:13" x14ac:dyDescent="0.3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</row>
    <row r="2024" spans="1:13" x14ac:dyDescent="0.3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</row>
    <row r="2025" spans="1:13" x14ac:dyDescent="0.3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</row>
    <row r="2026" spans="1:13" x14ac:dyDescent="0.3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</row>
    <row r="2027" spans="1:13" x14ac:dyDescent="0.3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</row>
    <row r="2028" spans="1:13" x14ac:dyDescent="0.3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</row>
    <row r="2029" spans="1:13" x14ac:dyDescent="0.3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</row>
    <row r="2030" spans="1:13" x14ac:dyDescent="0.3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</row>
    <row r="2031" spans="1:13" x14ac:dyDescent="0.3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</row>
    <row r="2032" spans="1:13" x14ac:dyDescent="0.3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</row>
    <row r="2033" spans="1:13" x14ac:dyDescent="0.3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</row>
    <row r="2034" spans="1:13" x14ac:dyDescent="0.3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</row>
    <row r="2035" spans="1:13" x14ac:dyDescent="0.3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</row>
    <row r="2036" spans="1:13" x14ac:dyDescent="0.3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</row>
    <row r="2037" spans="1:13" x14ac:dyDescent="0.3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</row>
    <row r="2038" spans="1:13" x14ac:dyDescent="0.3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</row>
    <row r="2039" spans="1:13" x14ac:dyDescent="0.3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</row>
    <row r="2040" spans="1:13" x14ac:dyDescent="0.3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</row>
    <row r="2041" spans="1:13" x14ac:dyDescent="0.3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</row>
    <row r="2042" spans="1:13" x14ac:dyDescent="0.3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</row>
    <row r="2043" spans="1:13" x14ac:dyDescent="0.3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</row>
    <row r="2044" spans="1:13" x14ac:dyDescent="0.3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</row>
    <row r="2045" spans="1:13" x14ac:dyDescent="0.3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</row>
    <row r="2046" spans="1:13" x14ac:dyDescent="0.3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</row>
    <row r="2047" spans="1:13" x14ac:dyDescent="0.3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</row>
    <row r="2048" spans="1:13" x14ac:dyDescent="0.3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</row>
    <row r="2049" spans="1:13" x14ac:dyDescent="0.3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</row>
    <row r="2050" spans="1:13" x14ac:dyDescent="0.3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</row>
    <row r="2051" spans="1:13" x14ac:dyDescent="0.3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</row>
    <row r="2052" spans="1:13" x14ac:dyDescent="0.3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</row>
    <row r="2053" spans="1:13" x14ac:dyDescent="0.3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</row>
    <row r="2054" spans="1:13" x14ac:dyDescent="0.3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</row>
    <row r="2055" spans="1:13" x14ac:dyDescent="0.3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</row>
    <row r="2056" spans="1:13" x14ac:dyDescent="0.3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</row>
    <row r="2057" spans="1:13" x14ac:dyDescent="0.3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</row>
    <row r="2058" spans="1:13" x14ac:dyDescent="0.3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</row>
    <row r="2059" spans="1:13" x14ac:dyDescent="0.3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</row>
    <row r="2060" spans="1:13" x14ac:dyDescent="0.3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</row>
    <row r="2061" spans="1:13" x14ac:dyDescent="0.3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</row>
    <row r="2062" spans="1:13" x14ac:dyDescent="0.3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</row>
    <row r="2063" spans="1:13" x14ac:dyDescent="0.3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</row>
    <row r="2064" spans="1:13" x14ac:dyDescent="0.3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</row>
    <row r="2065" spans="1:13" x14ac:dyDescent="0.3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</row>
    <row r="2066" spans="1:13" x14ac:dyDescent="0.3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</row>
    <row r="2067" spans="1:13" x14ac:dyDescent="0.3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</row>
    <row r="2068" spans="1:13" x14ac:dyDescent="0.3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</row>
    <row r="2069" spans="1:13" x14ac:dyDescent="0.3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</row>
    <row r="2070" spans="1:13" x14ac:dyDescent="0.3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</row>
    <row r="2071" spans="1:13" x14ac:dyDescent="0.3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</row>
    <row r="2072" spans="1:13" x14ac:dyDescent="0.3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</row>
    <row r="2073" spans="1:13" x14ac:dyDescent="0.3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</row>
    <row r="2074" spans="1:13" x14ac:dyDescent="0.3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</row>
    <row r="2075" spans="1:13" x14ac:dyDescent="0.3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</row>
    <row r="2076" spans="1:13" x14ac:dyDescent="0.3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</row>
    <row r="2077" spans="1:13" x14ac:dyDescent="0.3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</row>
    <row r="2078" spans="1:13" x14ac:dyDescent="0.3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</row>
    <row r="2079" spans="1:13" x14ac:dyDescent="0.3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</row>
    <row r="2080" spans="1:13" x14ac:dyDescent="0.3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</row>
    <row r="2081" spans="1:13" x14ac:dyDescent="0.3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</row>
    <row r="2082" spans="1:13" x14ac:dyDescent="0.3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</row>
    <row r="2083" spans="1:13" x14ac:dyDescent="0.3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</row>
    <row r="2084" spans="1:13" x14ac:dyDescent="0.3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</row>
    <row r="2085" spans="1:13" x14ac:dyDescent="0.3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</row>
    <row r="2086" spans="1:13" x14ac:dyDescent="0.3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</row>
    <row r="2087" spans="1:13" x14ac:dyDescent="0.3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</row>
    <row r="2088" spans="1:13" x14ac:dyDescent="0.3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</row>
    <row r="2089" spans="1:13" x14ac:dyDescent="0.3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</row>
    <row r="2090" spans="1:13" x14ac:dyDescent="0.3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</row>
    <row r="2091" spans="1:13" x14ac:dyDescent="0.3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</row>
    <row r="2092" spans="1:13" x14ac:dyDescent="0.3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</row>
    <row r="2093" spans="1:13" x14ac:dyDescent="0.3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</row>
    <row r="2094" spans="1:13" x14ac:dyDescent="0.3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</row>
    <row r="2095" spans="1:13" x14ac:dyDescent="0.3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</row>
    <row r="2096" spans="1:13" x14ac:dyDescent="0.3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</row>
    <row r="2097" spans="1:13" x14ac:dyDescent="0.3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</row>
    <row r="2098" spans="1:13" x14ac:dyDescent="0.3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</row>
    <row r="2099" spans="1:13" x14ac:dyDescent="0.3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</row>
    <row r="2100" spans="1:13" x14ac:dyDescent="0.3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</row>
    <row r="2101" spans="1:13" x14ac:dyDescent="0.3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</row>
    <row r="2102" spans="1:13" x14ac:dyDescent="0.3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</row>
    <row r="2103" spans="1:13" x14ac:dyDescent="0.3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</row>
    <row r="2104" spans="1:13" x14ac:dyDescent="0.3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</row>
    <row r="2105" spans="1:13" x14ac:dyDescent="0.3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</row>
    <row r="2106" spans="1:13" x14ac:dyDescent="0.3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</row>
    <row r="2107" spans="1:13" x14ac:dyDescent="0.3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</row>
    <row r="2108" spans="1:13" x14ac:dyDescent="0.3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</row>
    <row r="2109" spans="1:13" x14ac:dyDescent="0.3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</row>
    <row r="2110" spans="1:13" x14ac:dyDescent="0.3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</row>
    <row r="2111" spans="1:13" x14ac:dyDescent="0.3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</row>
    <row r="2112" spans="1:13" x14ac:dyDescent="0.3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</row>
    <row r="2113" spans="1:13" x14ac:dyDescent="0.3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</row>
    <row r="2114" spans="1:13" x14ac:dyDescent="0.3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</row>
    <row r="2115" spans="1:13" x14ac:dyDescent="0.3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</row>
    <row r="2116" spans="1:13" x14ac:dyDescent="0.3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</row>
    <row r="2117" spans="1:13" x14ac:dyDescent="0.3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</row>
    <row r="2118" spans="1:13" x14ac:dyDescent="0.3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</row>
    <row r="2119" spans="1:13" x14ac:dyDescent="0.3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</row>
    <row r="2120" spans="1:13" x14ac:dyDescent="0.3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</row>
    <row r="2121" spans="1:13" x14ac:dyDescent="0.3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</row>
    <row r="2122" spans="1:13" x14ac:dyDescent="0.3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</row>
    <row r="2123" spans="1:13" x14ac:dyDescent="0.3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</row>
    <row r="2124" spans="1:13" x14ac:dyDescent="0.3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</row>
    <row r="2125" spans="1:13" x14ac:dyDescent="0.3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</row>
    <row r="2126" spans="1:13" x14ac:dyDescent="0.3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</row>
    <row r="2127" spans="1:13" x14ac:dyDescent="0.3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</row>
    <row r="2128" spans="1:13" x14ac:dyDescent="0.3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</row>
    <row r="2129" spans="1:13" x14ac:dyDescent="0.3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</row>
    <row r="2130" spans="1:13" x14ac:dyDescent="0.3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</row>
    <row r="2131" spans="1:13" x14ac:dyDescent="0.3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</row>
    <row r="2132" spans="1:13" x14ac:dyDescent="0.3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</row>
    <row r="2133" spans="1:13" x14ac:dyDescent="0.3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</row>
    <row r="2134" spans="1:13" x14ac:dyDescent="0.3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</row>
    <row r="2135" spans="1:13" x14ac:dyDescent="0.3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</row>
    <row r="2136" spans="1:13" x14ac:dyDescent="0.3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</row>
    <row r="2137" spans="1:13" x14ac:dyDescent="0.3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</row>
    <row r="2138" spans="1:13" x14ac:dyDescent="0.3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</row>
    <row r="2139" spans="1:13" x14ac:dyDescent="0.3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</row>
    <row r="2140" spans="1:13" x14ac:dyDescent="0.3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</row>
    <row r="2141" spans="1:13" x14ac:dyDescent="0.3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</row>
    <row r="2142" spans="1:13" x14ac:dyDescent="0.3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</row>
    <row r="2143" spans="1:13" x14ac:dyDescent="0.3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</row>
    <row r="2144" spans="1:13" x14ac:dyDescent="0.3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</row>
    <row r="2145" spans="1:13" x14ac:dyDescent="0.3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</row>
    <row r="2146" spans="1:13" x14ac:dyDescent="0.3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</row>
    <row r="2147" spans="1:13" x14ac:dyDescent="0.3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</row>
    <row r="2148" spans="1:13" x14ac:dyDescent="0.3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</row>
    <row r="2149" spans="1:13" x14ac:dyDescent="0.3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</row>
    <row r="2150" spans="1:13" x14ac:dyDescent="0.3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</row>
    <row r="2151" spans="1:13" x14ac:dyDescent="0.3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</row>
    <row r="2152" spans="1:13" x14ac:dyDescent="0.3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</row>
    <row r="2153" spans="1:13" x14ac:dyDescent="0.3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</row>
    <row r="2154" spans="1:13" x14ac:dyDescent="0.3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</row>
    <row r="2155" spans="1:13" x14ac:dyDescent="0.3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</row>
    <row r="2156" spans="1:13" x14ac:dyDescent="0.3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</row>
    <row r="2157" spans="1:13" x14ac:dyDescent="0.3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</row>
    <row r="2158" spans="1:13" x14ac:dyDescent="0.3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</row>
    <row r="2159" spans="1:13" x14ac:dyDescent="0.3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</row>
    <row r="2160" spans="1:13" x14ac:dyDescent="0.3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</row>
    <row r="2161" spans="1:13" x14ac:dyDescent="0.3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</row>
    <row r="2162" spans="1:13" x14ac:dyDescent="0.3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</row>
    <row r="2163" spans="1:13" x14ac:dyDescent="0.3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</row>
    <row r="2164" spans="1:13" x14ac:dyDescent="0.3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</row>
    <row r="2165" spans="1:13" x14ac:dyDescent="0.3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</row>
    <row r="2166" spans="1:13" x14ac:dyDescent="0.3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</row>
    <row r="2167" spans="1:13" x14ac:dyDescent="0.3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</row>
    <row r="2168" spans="1:13" x14ac:dyDescent="0.3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</row>
    <row r="2169" spans="1:13" x14ac:dyDescent="0.3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</row>
    <row r="2170" spans="1:13" x14ac:dyDescent="0.3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</row>
    <row r="2171" spans="1:13" x14ac:dyDescent="0.3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</row>
    <row r="2172" spans="1:13" x14ac:dyDescent="0.3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</row>
    <row r="2173" spans="1:13" x14ac:dyDescent="0.3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</row>
    <row r="2174" spans="1:13" x14ac:dyDescent="0.3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</row>
    <row r="2175" spans="1:13" x14ac:dyDescent="0.3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</row>
    <row r="2176" spans="1:13" x14ac:dyDescent="0.3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</row>
    <row r="2177" spans="1:13" x14ac:dyDescent="0.3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</row>
    <row r="2178" spans="1:13" x14ac:dyDescent="0.3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</row>
    <row r="2179" spans="1:13" x14ac:dyDescent="0.3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</row>
    <row r="2180" spans="1:13" x14ac:dyDescent="0.3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</row>
    <row r="2181" spans="1:13" x14ac:dyDescent="0.3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</row>
    <row r="2182" spans="1:13" x14ac:dyDescent="0.3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</row>
    <row r="2183" spans="1:13" x14ac:dyDescent="0.3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</row>
    <row r="2184" spans="1:13" x14ac:dyDescent="0.3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</row>
    <row r="2185" spans="1:13" x14ac:dyDescent="0.3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</row>
    <row r="2186" spans="1:13" x14ac:dyDescent="0.3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</row>
    <row r="2187" spans="1:13" x14ac:dyDescent="0.3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</row>
    <row r="2188" spans="1:13" x14ac:dyDescent="0.3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</row>
    <row r="2189" spans="1:13" x14ac:dyDescent="0.3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</row>
    <row r="2190" spans="1:13" x14ac:dyDescent="0.3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</row>
    <row r="2191" spans="1:13" x14ac:dyDescent="0.3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</row>
    <row r="2192" spans="1:13" x14ac:dyDescent="0.3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</row>
    <row r="2193" spans="1:13" x14ac:dyDescent="0.3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</row>
    <row r="2194" spans="1:13" x14ac:dyDescent="0.3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</row>
    <row r="2195" spans="1:13" x14ac:dyDescent="0.3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</row>
    <row r="2196" spans="1:13" x14ac:dyDescent="0.3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</row>
    <row r="2197" spans="1:13" x14ac:dyDescent="0.3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</row>
    <row r="2198" spans="1:13" x14ac:dyDescent="0.3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</row>
    <row r="2199" spans="1:13" x14ac:dyDescent="0.3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</row>
    <row r="2200" spans="1:13" x14ac:dyDescent="0.3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</row>
    <row r="2201" spans="1:13" x14ac:dyDescent="0.3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</row>
    <row r="2202" spans="1:13" x14ac:dyDescent="0.3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</row>
    <row r="2203" spans="1:13" x14ac:dyDescent="0.3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</row>
    <row r="2204" spans="1:13" x14ac:dyDescent="0.3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</row>
    <row r="2205" spans="1:13" x14ac:dyDescent="0.3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</row>
    <row r="2206" spans="1:13" x14ac:dyDescent="0.3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</row>
    <row r="2207" spans="1:13" x14ac:dyDescent="0.3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</row>
    <row r="2208" spans="1:13" x14ac:dyDescent="0.3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</row>
    <row r="2209" spans="1:13" x14ac:dyDescent="0.3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</row>
    <row r="2210" spans="1:13" x14ac:dyDescent="0.3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</row>
    <row r="2211" spans="1:13" x14ac:dyDescent="0.3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</row>
    <row r="2212" spans="1:13" x14ac:dyDescent="0.3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</row>
    <row r="2213" spans="1:13" x14ac:dyDescent="0.3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</row>
    <row r="2214" spans="1:13" x14ac:dyDescent="0.3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</row>
    <row r="2215" spans="1:13" x14ac:dyDescent="0.3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</row>
    <row r="2216" spans="1:13" x14ac:dyDescent="0.3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</row>
    <row r="2217" spans="1:13" x14ac:dyDescent="0.3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</row>
    <row r="2218" spans="1:13" x14ac:dyDescent="0.3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</row>
    <row r="2219" spans="1:13" x14ac:dyDescent="0.3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</row>
    <row r="2220" spans="1:13" x14ac:dyDescent="0.3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</row>
    <row r="2221" spans="1:13" x14ac:dyDescent="0.3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</row>
    <row r="2222" spans="1:13" x14ac:dyDescent="0.3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</row>
    <row r="2223" spans="1:13" x14ac:dyDescent="0.3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</row>
    <row r="2224" spans="1:13" x14ac:dyDescent="0.3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</row>
    <row r="2225" spans="1:13" x14ac:dyDescent="0.3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</row>
    <row r="2226" spans="1:13" x14ac:dyDescent="0.3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</row>
    <row r="2227" spans="1:13" x14ac:dyDescent="0.3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</row>
    <row r="2228" spans="1:13" x14ac:dyDescent="0.3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</row>
    <row r="2229" spans="1:13" x14ac:dyDescent="0.3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</row>
    <row r="2230" spans="1:13" x14ac:dyDescent="0.3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</row>
    <row r="2231" spans="1:13" x14ac:dyDescent="0.3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</row>
    <row r="2232" spans="1:13" x14ac:dyDescent="0.3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</row>
    <row r="2233" spans="1:13" x14ac:dyDescent="0.3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</row>
    <row r="2234" spans="1:13" x14ac:dyDescent="0.3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</row>
    <row r="2235" spans="1:13" x14ac:dyDescent="0.3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</row>
    <row r="2236" spans="1:13" x14ac:dyDescent="0.3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</row>
    <row r="2237" spans="1:13" x14ac:dyDescent="0.3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</row>
    <row r="2238" spans="1:13" x14ac:dyDescent="0.3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</row>
    <row r="2239" spans="1:13" x14ac:dyDescent="0.3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</row>
    <row r="2240" spans="1:13" x14ac:dyDescent="0.3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</row>
    <row r="2241" spans="1:13" x14ac:dyDescent="0.3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</row>
    <row r="2242" spans="1:13" x14ac:dyDescent="0.3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</row>
    <row r="2243" spans="1:13" x14ac:dyDescent="0.3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</row>
    <row r="2244" spans="1:13" x14ac:dyDescent="0.3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</row>
    <row r="2245" spans="1:13" x14ac:dyDescent="0.3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</row>
    <row r="2246" spans="1:13" x14ac:dyDescent="0.3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</row>
    <row r="2247" spans="1:13" x14ac:dyDescent="0.3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</row>
    <row r="2248" spans="1:13" x14ac:dyDescent="0.3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</row>
    <row r="2249" spans="1:13" x14ac:dyDescent="0.3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</row>
    <row r="2250" spans="1:13" x14ac:dyDescent="0.3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</row>
    <row r="2251" spans="1:13" x14ac:dyDescent="0.3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</row>
    <row r="2252" spans="1:13" x14ac:dyDescent="0.3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</row>
    <row r="2253" spans="1:13" x14ac:dyDescent="0.3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</row>
    <row r="2254" spans="1:13" x14ac:dyDescent="0.3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</row>
    <row r="2255" spans="1:13" x14ac:dyDescent="0.3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</row>
    <row r="2256" spans="1:13" x14ac:dyDescent="0.3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</row>
    <row r="2257" spans="1:13" x14ac:dyDescent="0.3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</row>
    <row r="2258" spans="1:13" x14ac:dyDescent="0.3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</row>
    <row r="2259" spans="1:13" x14ac:dyDescent="0.3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</row>
    <row r="2260" spans="1:13" x14ac:dyDescent="0.3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</row>
    <row r="2261" spans="1:13" x14ac:dyDescent="0.3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</row>
    <row r="2262" spans="1:13" x14ac:dyDescent="0.3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</row>
    <row r="2263" spans="1:13" x14ac:dyDescent="0.3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</row>
    <row r="2264" spans="1:13" x14ac:dyDescent="0.3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</row>
    <row r="2265" spans="1:13" x14ac:dyDescent="0.3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</row>
    <row r="2266" spans="1:13" x14ac:dyDescent="0.3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</row>
    <row r="2267" spans="1:13" x14ac:dyDescent="0.3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</row>
    <row r="2268" spans="1:13" x14ac:dyDescent="0.3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</row>
    <row r="2269" spans="1:13" x14ac:dyDescent="0.3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</row>
    <row r="2270" spans="1:13" x14ac:dyDescent="0.3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</row>
    <row r="2271" spans="1:13" x14ac:dyDescent="0.3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</row>
    <row r="2272" spans="1:13" x14ac:dyDescent="0.3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</row>
    <row r="2273" spans="1:13" x14ac:dyDescent="0.3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</row>
    <row r="2274" spans="1:13" x14ac:dyDescent="0.3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</row>
    <row r="2275" spans="1:13" x14ac:dyDescent="0.3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</row>
    <row r="2276" spans="1:13" x14ac:dyDescent="0.3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</row>
    <row r="2277" spans="1:13" x14ac:dyDescent="0.3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</row>
    <row r="2278" spans="1:13" x14ac:dyDescent="0.3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</row>
    <row r="2279" spans="1:13" x14ac:dyDescent="0.3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</row>
    <row r="2280" spans="1:13" x14ac:dyDescent="0.3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</row>
    <row r="2281" spans="1:13" x14ac:dyDescent="0.3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</row>
    <row r="2282" spans="1:13" x14ac:dyDescent="0.3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</row>
    <row r="2283" spans="1:13" x14ac:dyDescent="0.3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</row>
    <row r="2284" spans="1:13" x14ac:dyDescent="0.3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</row>
    <row r="2285" spans="1:13" x14ac:dyDescent="0.3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</row>
    <row r="2286" spans="1:13" x14ac:dyDescent="0.3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</row>
    <row r="2287" spans="1:13" x14ac:dyDescent="0.3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</row>
    <row r="2288" spans="1:13" x14ac:dyDescent="0.3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</row>
    <row r="2289" spans="1:13" x14ac:dyDescent="0.3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</row>
    <row r="2290" spans="1:13" x14ac:dyDescent="0.3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</row>
    <row r="2291" spans="1:13" x14ac:dyDescent="0.3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</row>
    <row r="2292" spans="1:13" x14ac:dyDescent="0.3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</row>
    <row r="2293" spans="1:13" x14ac:dyDescent="0.3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</row>
    <row r="2294" spans="1:13" x14ac:dyDescent="0.3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</row>
    <row r="2295" spans="1:13" x14ac:dyDescent="0.3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</row>
    <row r="2296" spans="1:13" x14ac:dyDescent="0.3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</row>
    <row r="2297" spans="1:13" x14ac:dyDescent="0.3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</row>
    <row r="2298" spans="1:13" x14ac:dyDescent="0.3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</row>
    <row r="2299" spans="1:13" x14ac:dyDescent="0.3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</row>
    <row r="2300" spans="1:13" x14ac:dyDescent="0.3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</row>
    <row r="2301" spans="1:13" x14ac:dyDescent="0.3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</row>
    <row r="2302" spans="1:13" x14ac:dyDescent="0.3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</row>
    <row r="2303" spans="1:13" x14ac:dyDescent="0.3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</row>
    <row r="2304" spans="1:13" x14ac:dyDescent="0.3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</row>
    <row r="2305" spans="1:13" x14ac:dyDescent="0.3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</row>
    <row r="2306" spans="1:13" x14ac:dyDescent="0.3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</row>
    <row r="2307" spans="1:13" x14ac:dyDescent="0.3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</row>
    <row r="2308" spans="1:13" x14ac:dyDescent="0.3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</row>
    <row r="2309" spans="1:13" x14ac:dyDescent="0.3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</row>
    <row r="2310" spans="1:13" x14ac:dyDescent="0.3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</row>
    <row r="2311" spans="1:13" x14ac:dyDescent="0.3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</row>
    <row r="2312" spans="1:13" x14ac:dyDescent="0.3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</row>
    <row r="2313" spans="1:13" x14ac:dyDescent="0.3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</row>
    <row r="2314" spans="1:13" x14ac:dyDescent="0.3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</row>
    <row r="2315" spans="1:13" x14ac:dyDescent="0.3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</row>
    <row r="2316" spans="1:13" x14ac:dyDescent="0.3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</row>
    <row r="2317" spans="1:13" x14ac:dyDescent="0.3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</row>
    <row r="2318" spans="1:13" x14ac:dyDescent="0.3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</row>
    <row r="2319" spans="1:13" x14ac:dyDescent="0.3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</row>
    <row r="2320" spans="1:13" x14ac:dyDescent="0.3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</row>
    <row r="2321" spans="1:13" x14ac:dyDescent="0.3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</row>
    <row r="2322" spans="1:13" x14ac:dyDescent="0.3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</row>
    <row r="2323" spans="1:13" x14ac:dyDescent="0.3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</row>
    <row r="2324" spans="1:13" x14ac:dyDescent="0.3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</row>
    <row r="2325" spans="1:13" x14ac:dyDescent="0.3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</row>
    <row r="2326" spans="1:13" x14ac:dyDescent="0.3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</row>
    <row r="2327" spans="1:13" x14ac:dyDescent="0.3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</row>
    <row r="2328" spans="1:13" x14ac:dyDescent="0.3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</row>
    <row r="2329" spans="1:13" x14ac:dyDescent="0.3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</row>
    <row r="2330" spans="1:13" x14ac:dyDescent="0.3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</row>
    <row r="2331" spans="1:13" x14ac:dyDescent="0.3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</row>
    <row r="2332" spans="1:13" x14ac:dyDescent="0.3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</row>
    <row r="2333" spans="1:13" x14ac:dyDescent="0.3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</row>
    <row r="2334" spans="1:13" x14ac:dyDescent="0.3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</row>
    <row r="2335" spans="1:13" x14ac:dyDescent="0.3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</row>
    <row r="2336" spans="1:13" x14ac:dyDescent="0.3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</row>
    <row r="2337" spans="1:13" x14ac:dyDescent="0.3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</row>
    <row r="2338" spans="1:13" x14ac:dyDescent="0.3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</row>
    <row r="2339" spans="1:13" x14ac:dyDescent="0.3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</row>
    <row r="2340" spans="1:13" x14ac:dyDescent="0.3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</row>
    <row r="2341" spans="1:13" x14ac:dyDescent="0.3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</row>
    <row r="2342" spans="1:13" x14ac:dyDescent="0.3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</row>
    <row r="2343" spans="1:13" x14ac:dyDescent="0.3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</row>
    <row r="2344" spans="1:13" x14ac:dyDescent="0.3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</row>
    <row r="2345" spans="1:13" x14ac:dyDescent="0.3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</row>
    <row r="2346" spans="1:13" x14ac:dyDescent="0.3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</row>
    <row r="2347" spans="1:13" x14ac:dyDescent="0.3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</row>
    <row r="2348" spans="1:13" x14ac:dyDescent="0.3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</row>
    <row r="2349" spans="1:13" x14ac:dyDescent="0.3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</row>
    <row r="2350" spans="1:13" x14ac:dyDescent="0.3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</row>
    <row r="2351" spans="1:13" x14ac:dyDescent="0.3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</row>
    <row r="2352" spans="1:13" x14ac:dyDescent="0.3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</row>
    <row r="2353" spans="1:13" x14ac:dyDescent="0.3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</row>
    <row r="2354" spans="1:13" x14ac:dyDescent="0.3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</row>
    <row r="2355" spans="1:13" x14ac:dyDescent="0.3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</row>
    <row r="2356" spans="1:13" x14ac:dyDescent="0.3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</row>
    <row r="2357" spans="1:13" x14ac:dyDescent="0.3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</row>
    <row r="2358" spans="1:13" x14ac:dyDescent="0.3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</row>
    <row r="2359" spans="1:13" x14ac:dyDescent="0.3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</row>
    <row r="2360" spans="1:13" x14ac:dyDescent="0.3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</row>
    <row r="2361" spans="1:13" x14ac:dyDescent="0.3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</row>
    <row r="2362" spans="1:13" x14ac:dyDescent="0.3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</row>
    <row r="2363" spans="1:13" x14ac:dyDescent="0.3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</row>
    <row r="2364" spans="1:13" x14ac:dyDescent="0.3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</row>
    <row r="2365" spans="1:13" x14ac:dyDescent="0.3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</row>
    <row r="2366" spans="1:13" x14ac:dyDescent="0.3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</row>
    <row r="2367" spans="1:13" x14ac:dyDescent="0.3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</row>
    <row r="2368" spans="1:13" x14ac:dyDescent="0.3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</row>
    <row r="2369" spans="1:13" x14ac:dyDescent="0.3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</row>
    <row r="2370" spans="1:13" x14ac:dyDescent="0.3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</row>
    <row r="2371" spans="1:13" x14ac:dyDescent="0.3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</row>
    <row r="2372" spans="1:13" x14ac:dyDescent="0.3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</row>
    <row r="2373" spans="1:13" x14ac:dyDescent="0.3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</row>
    <row r="2374" spans="1:13" x14ac:dyDescent="0.3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</row>
    <row r="2375" spans="1:13" x14ac:dyDescent="0.3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</row>
    <row r="2376" spans="1:13" x14ac:dyDescent="0.3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</row>
    <row r="2377" spans="1:13" x14ac:dyDescent="0.3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</row>
    <row r="2378" spans="1:13" x14ac:dyDescent="0.3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</row>
    <row r="2379" spans="1:13" x14ac:dyDescent="0.3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</row>
    <row r="2380" spans="1:13" x14ac:dyDescent="0.3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</row>
    <row r="2381" spans="1:13" x14ac:dyDescent="0.3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</row>
    <row r="2382" spans="1:13" x14ac:dyDescent="0.3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</row>
    <row r="2383" spans="1:13" x14ac:dyDescent="0.3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</row>
    <row r="2384" spans="1:13" x14ac:dyDescent="0.3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</row>
    <row r="2385" spans="1:13" x14ac:dyDescent="0.3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</row>
    <row r="2386" spans="1:13" x14ac:dyDescent="0.3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</row>
    <row r="2387" spans="1:13" x14ac:dyDescent="0.3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</row>
    <row r="2388" spans="1:13" x14ac:dyDescent="0.3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</row>
    <row r="2389" spans="1:13" x14ac:dyDescent="0.3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</row>
    <row r="2390" spans="1:13" x14ac:dyDescent="0.3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</row>
    <row r="2391" spans="1:13" x14ac:dyDescent="0.3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</row>
    <row r="2392" spans="1:13" x14ac:dyDescent="0.3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</row>
    <row r="2393" spans="1:13" x14ac:dyDescent="0.3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</row>
    <row r="2394" spans="1:13" x14ac:dyDescent="0.3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</row>
    <row r="2395" spans="1:13" x14ac:dyDescent="0.3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</row>
    <row r="2396" spans="1:13" x14ac:dyDescent="0.3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</row>
    <row r="2397" spans="1:13" x14ac:dyDescent="0.3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</row>
    <row r="2398" spans="1:13" x14ac:dyDescent="0.3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</row>
    <row r="2399" spans="1:13" x14ac:dyDescent="0.3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</row>
    <row r="2400" spans="1:13" x14ac:dyDescent="0.3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</row>
    <row r="2401" spans="1:13" x14ac:dyDescent="0.3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</row>
    <row r="2402" spans="1:13" x14ac:dyDescent="0.3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</row>
    <row r="2403" spans="1:13" x14ac:dyDescent="0.3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</row>
    <row r="2404" spans="1:13" x14ac:dyDescent="0.3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</row>
    <row r="2405" spans="1:13" x14ac:dyDescent="0.3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</row>
    <row r="2406" spans="1:13" x14ac:dyDescent="0.3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</row>
    <row r="2407" spans="1:13" x14ac:dyDescent="0.3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</row>
    <row r="2408" spans="1:13" x14ac:dyDescent="0.3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</row>
    <row r="2409" spans="1:13" x14ac:dyDescent="0.3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</row>
    <row r="2410" spans="1:13" x14ac:dyDescent="0.3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</row>
    <row r="2411" spans="1:13" x14ac:dyDescent="0.3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</row>
    <row r="2412" spans="1:13" x14ac:dyDescent="0.3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</row>
    <row r="2413" spans="1:13" x14ac:dyDescent="0.3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</row>
    <row r="2414" spans="1:13" x14ac:dyDescent="0.3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</row>
    <row r="2415" spans="1:13" x14ac:dyDescent="0.3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</row>
    <row r="2416" spans="1:13" x14ac:dyDescent="0.3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</row>
    <row r="2417" spans="1:13" x14ac:dyDescent="0.3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</row>
    <row r="2418" spans="1:13" x14ac:dyDescent="0.3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</row>
    <row r="2419" spans="1:13" x14ac:dyDescent="0.3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</row>
    <row r="2420" spans="1:13" x14ac:dyDescent="0.3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</row>
    <row r="2421" spans="1:13" x14ac:dyDescent="0.3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</row>
    <row r="2422" spans="1:13" x14ac:dyDescent="0.3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</row>
    <row r="2423" spans="1:13" x14ac:dyDescent="0.3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</row>
    <row r="2424" spans="1:13" x14ac:dyDescent="0.3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</row>
    <row r="2425" spans="1:13" x14ac:dyDescent="0.3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</row>
    <row r="2426" spans="1:13" x14ac:dyDescent="0.3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</row>
    <row r="2427" spans="1:13" x14ac:dyDescent="0.3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</row>
    <row r="2428" spans="1:13" x14ac:dyDescent="0.3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</row>
    <row r="2429" spans="1:13" x14ac:dyDescent="0.3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</row>
    <row r="2430" spans="1:13" x14ac:dyDescent="0.3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</row>
    <row r="2431" spans="1:13" x14ac:dyDescent="0.3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</row>
    <row r="2432" spans="1:13" x14ac:dyDescent="0.3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</row>
    <row r="2433" spans="1:13" x14ac:dyDescent="0.3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</row>
    <row r="2434" spans="1:13" x14ac:dyDescent="0.3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</row>
    <row r="2435" spans="1:13" x14ac:dyDescent="0.3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</row>
    <row r="2436" spans="1:13" x14ac:dyDescent="0.3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</row>
    <row r="2437" spans="1:13" x14ac:dyDescent="0.3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</row>
    <row r="2438" spans="1:13" x14ac:dyDescent="0.3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</row>
    <row r="2439" spans="1:13" x14ac:dyDescent="0.3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</row>
    <row r="2440" spans="1:13" x14ac:dyDescent="0.3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</row>
    <row r="2441" spans="1:13" x14ac:dyDescent="0.3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</row>
    <row r="2442" spans="1:13" x14ac:dyDescent="0.3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</row>
    <row r="2443" spans="1:13" x14ac:dyDescent="0.3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</row>
    <row r="2444" spans="1:13" x14ac:dyDescent="0.3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</row>
    <row r="2445" spans="1:13" x14ac:dyDescent="0.3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</row>
    <row r="2446" spans="1:13" x14ac:dyDescent="0.3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</row>
    <row r="2447" spans="1:13" x14ac:dyDescent="0.3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</row>
    <row r="2448" spans="1:13" x14ac:dyDescent="0.3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</row>
    <row r="2449" spans="1:13" x14ac:dyDescent="0.3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</row>
    <row r="2450" spans="1:13" x14ac:dyDescent="0.3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</row>
    <row r="2451" spans="1:13" x14ac:dyDescent="0.3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</row>
    <row r="2452" spans="1:13" x14ac:dyDescent="0.3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</row>
    <row r="2453" spans="1:13" x14ac:dyDescent="0.3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</row>
    <row r="2454" spans="1:13" x14ac:dyDescent="0.3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</row>
    <row r="2455" spans="1:13" x14ac:dyDescent="0.3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</row>
    <row r="2456" spans="1:13" x14ac:dyDescent="0.3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</row>
    <row r="2457" spans="1:13" x14ac:dyDescent="0.3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</row>
    <row r="2458" spans="1:13" x14ac:dyDescent="0.3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</row>
    <row r="2459" spans="1:13" x14ac:dyDescent="0.3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</row>
    <row r="2460" spans="1:13" x14ac:dyDescent="0.3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</row>
    <row r="2461" spans="1:13" x14ac:dyDescent="0.3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</row>
    <row r="2462" spans="1:13" x14ac:dyDescent="0.3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</row>
    <row r="2463" spans="1:13" x14ac:dyDescent="0.3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</row>
    <row r="2464" spans="1:13" x14ac:dyDescent="0.3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</row>
    <row r="2465" spans="1:13" x14ac:dyDescent="0.3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</row>
    <row r="2466" spans="1:13" x14ac:dyDescent="0.3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</row>
    <row r="2467" spans="1:13" x14ac:dyDescent="0.3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</row>
    <row r="2468" spans="1:13" x14ac:dyDescent="0.3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</row>
    <row r="2469" spans="1:13" x14ac:dyDescent="0.3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</row>
    <row r="2470" spans="1:13" x14ac:dyDescent="0.3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</row>
    <row r="2471" spans="1:13" x14ac:dyDescent="0.3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</row>
    <row r="2472" spans="1:13" x14ac:dyDescent="0.3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</row>
    <row r="2473" spans="1:13" x14ac:dyDescent="0.3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</row>
    <row r="2474" spans="1:13" x14ac:dyDescent="0.3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</row>
    <row r="2475" spans="1:13" x14ac:dyDescent="0.3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</row>
    <row r="2476" spans="1:13" x14ac:dyDescent="0.3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</row>
    <row r="2477" spans="1:13" x14ac:dyDescent="0.3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</row>
    <row r="2478" spans="1:13" x14ac:dyDescent="0.3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</row>
    <row r="2479" spans="1:13" x14ac:dyDescent="0.3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</row>
    <row r="2480" spans="1:13" x14ac:dyDescent="0.3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</row>
    <row r="2481" spans="1:13" x14ac:dyDescent="0.3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</row>
    <row r="2482" spans="1:13" x14ac:dyDescent="0.3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</row>
    <row r="2483" spans="1:13" x14ac:dyDescent="0.3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</row>
    <row r="2484" spans="1:13" x14ac:dyDescent="0.3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</row>
    <row r="2485" spans="1:13" x14ac:dyDescent="0.3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</row>
    <row r="2486" spans="1:13" x14ac:dyDescent="0.3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</row>
    <row r="2487" spans="1:13" x14ac:dyDescent="0.3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</row>
    <row r="2488" spans="1:13" x14ac:dyDescent="0.3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</row>
    <row r="2489" spans="1:13" x14ac:dyDescent="0.3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</row>
    <row r="2490" spans="1:13" x14ac:dyDescent="0.3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</row>
    <row r="2491" spans="1:13" x14ac:dyDescent="0.3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</row>
    <row r="2492" spans="1:13" x14ac:dyDescent="0.3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</row>
    <row r="2493" spans="1:13" x14ac:dyDescent="0.3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</row>
    <row r="2494" spans="1:13" x14ac:dyDescent="0.3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</row>
    <row r="2495" spans="1:13" x14ac:dyDescent="0.3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</row>
    <row r="2496" spans="1:13" x14ac:dyDescent="0.3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</row>
    <row r="2497" spans="1:13" x14ac:dyDescent="0.3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</row>
    <row r="2498" spans="1:13" x14ac:dyDescent="0.3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</row>
    <row r="2499" spans="1:13" x14ac:dyDescent="0.3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</row>
    <row r="2500" spans="1:13" x14ac:dyDescent="0.3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</row>
    <row r="2501" spans="1:13" x14ac:dyDescent="0.3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</row>
    <row r="2502" spans="1:13" x14ac:dyDescent="0.3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</row>
    <row r="2503" spans="1:13" x14ac:dyDescent="0.3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</row>
    <row r="2504" spans="1:13" x14ac:dyDescent="0.3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</row>
    <row r="2505" spans="1:13" x14ac:dyDescent="0.3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</row>
    <row r="2506" spans="1:13" x14ac:dyDescent="0.3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</row>
    <row r="2507" spans="1:13" x14ac:dyDescent="0.3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</row>
    <row r="2508" spans="1:13" x14ac:dyDescent="0.3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</row>
    <row r="2509" spans="1:13" x14ac:dyDescent="0.3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</row>
    <row r="2510" spans="1:13" x14ac:dyDescent="0.3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</row>
    <row r="2511" spans="1:13" x14ac:dyDescent="0.3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</row>
    <row r="2512" spans="1:13" x14ac:dyDescent="0.3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</row>
    <row r="2513" spans="1:13" x14ac:dyDescent="0.3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</row>
    <row r="2514" spans="1:13" x14ac:dyDescent="0.3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</row>
    <row r="2515" spans="1:13" x14ac:dyDescent="0.3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</row>
    <row r="2516" spans="1:13" x14ac:dyDescent="0.3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</row>
    <row r="2517" spans="1:13" x14ac:dyDescent="0.3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</row>
    <row r="2518" spans="1:13" x14ac:dyDescent="0.3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</row>
    <row r="2519" spans="1:13" x14ac:dyDescent="0.3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</row>
    <row r="2520" spans="1:13" x14ac:dyDescent="0.3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</row>
    <row r="2521" spans="1:13" x14ac:dyDescent="0.3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</row>
    <row r="2522" spans="1:13" x14ac:dyDescent="0.3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</row>
    <row r="2523" spans="1:13" x14ac:dyDescent="0.3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</row>
    <row r="2524" spans="1:13" x14ac:dyDescent="0.3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</row>
    <row r="2525" spans="1:13" x14ac:dyDescent="0.3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</row>
    <row r="2526" spans="1:13" x14ac:dyDescent="0.3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</row>
    <row r="2527" spans="1:13" x14ac:dyDescent="0.3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</row>
    <row r="2528" spans="1:13" x14ac:dyDescent="0.3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</row>
    <row r="2529" spans="1:13" x14ac:dyDescent="0.3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</row>
    <row r="2530" spans="1:13" x14ac:dyDescent="0.3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</row>
    <row r="2531" spans="1:13" x14ac:dyDescent="0.3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</row>
    <row r="2532" spans="1:13" x14ac:dyDescent="0.3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</row>
    <row r="2533" spans="1:13" x14ac:dyDescent="0.3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</row>
    <row r="2534" spans="1:13" x14ac:dyDescent="0.3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</row>
    <row r="2535" spans="1:13" x14ac:dyDescent="0.3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</row>
    <row r="2536" spans="1:13" x14ac:dyDescent="0.3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</row>
    <row r="2537" spans="1:13" x14ac:dyDescent="0.3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</row>
    <row r="2538" spans="1:13" x14ac:dyDescent="0.3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</row>
    <row r="2539" spans="1:13" x14ac:dyDescent="0.3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</row>
    <row r="2540" spans="1:13" x14ac:dyDescent="0.3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</row>
    <row r="2541" spans="1:13" x14ac:dyDescent="0.3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</row>
    <row r="2542" spans="1:13" x14ac:dyDescent="0.3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</row>
    <row r="2543" spans="1:13" x14ac:dyDescent="0.3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</row>
    <row r="2544" spans="1:13" x14ac:dyDescent="0.3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</row>
    <row r="2545" spans="1:13" x14ac:dyDescent="0.3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</row>
    <row r="2546" spans="1:13" x14ac:dyDescent="0.3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</row>
    <row r="2547" spans="1:13" x14ac:dyDescent="0.3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</row>
    <row r="2548" spans="1:13" x14ac:dyDescent="0.3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</row>
    <row r="2549" spans="1:13" x14ac:dyDescent="0.3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</row>
    <row r="2550" spans="1:13" x14ac:dyDescent="0.3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</row>
    <row r="2551" spans="1:13" x14ac:dyDescent="0.3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</row>
    <row r="2552" spans="1:13" x14ac:dyDescent="0.3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</row>
    <row r="2553" spans="1:13" x14ac:dyDescent="0.3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</row>
    <row r="2554" spans="1:13" x14ac:dyDescent="0.3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</row>
    <row r="2555" spans="1:13" x14ac:dyDescent="0.3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</row>
    <row r="2556" spans="1:13" x14ac:dyDescent="0.3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</row>
    <row r="2557" spans="1:13" x14ac:dyDescent="0.3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</row>
    <row r="2558" spans="1:13" x14ac:dyDescent="0.3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</row>
    <row r="2559" spans="1:13" x14ac:dyDescent="0.3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</row>
    <row r="2560" spans="1:13" x14ac:dyDescent="0.3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</row>
    <row r="2561" spans="1:13" x14ac:dyDescent="0.3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</row>
    <row r="2562" spans="1:13" x14ac:dyDescent="0.3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</row>
    <row r="2563" spans="1:13" x14ac:dyDescent="0.3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</row>
    <row r="2564" spans="1:13" x14ac:dyDescent="0.3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</row>
    <row r="2565" spans="1:13" x14ac:dyDescent="0.3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</row>
    <row r="2566" spans="1:13" x14ac:dyDescent="0.3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</row>
    <row r="2567" spans="1:13" x14ac:dyDescent="0.3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</row>
    <row r="2568" spans="1:13" x14ac:dyDescent="0.3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</row>
    <row r="2569" spans="1:13" x14ac:dyDescent="0.3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</row>
    <row r="2570" spans="1:13" x14ac:dyDescent="0.3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</row>
    <row r="2571" spans="1:13" x14ac:dyDescent="0.3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</row>
    <row r="2572" spans="1:13" x14ac:dyDescent="0.3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</row>
    <row r="2573" spans="1:13" x14ac:dyDescent="0.3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</row>
    <row r="2574" spans="1:13" x14ac:dyDescent="0.3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</row>
    <row r="2575" spans="1:13" x14ac:dyDescent="0.3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</row>
    <row r="2576" spans="1:13" x14ac:dyDescent="0.3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</row>
    <row r="2577" spans="1:13" x14ac:dyDescent="0.3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</row>
    <row r="2578" spans="1:13" x14ac:dyDescent="0.3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</row>
    <row r="2579" spans="1:13" x14ac:dyDescent="0.3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</row>
    <row r="2580" spans="1:13" x14ac:dyDescent="0.3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</row>
    <row r="2581" spans="1:13" x14ac:dyDescent="0.3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</row>
    <row r="2582" spans="1:13" x14ac:dyDescent="0.3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</row>
    <row r="2583" spans="1:13" x14ac:dyDescent="0.3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</row>
    <row r="2584" spans="1:13" x14ac:dyDescent="0.3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</row>
    <row r="2585" spans="1:13" x14ac:dyDescent="0.3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</row>
    <row r="2586" spans="1:13" x14ac:dyDescent="0.3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</row>
    <row r="2587" spans="1:13" x14ac:dyDescent="0.3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</row>
    <row r="2588" spans="1:13" x14ac:dyDescent="0.3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</row>
    <row r="2589" spans="1:13" x14ac:dyDescent="0.3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</row>
    <row r="2590" spans="1:13" x14ac:dyDescent="0.3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</row>
    <row r="2591" spans="1:13" x14ac:dyDescent="0.3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</row>
    <row r="2592" spans="1:13" x14ac:dyDescent="0.3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</row>
    <row r="2593" spans="1:13" x14ac:dyDescent="0.3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</row>
    <row r="2594" spans="1:13" x14ac:dyDescent="0.3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</row>
    <row r="2595" spans="1:13" x14ac:dyDescent="0.3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</row>
    <row r="2596" spans="1:13" x14ac:dyDescent="0.3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</row>
    <row r="2597" spans="1:13" x14ac:dyDescent="0.3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</row>
    <row r="2598" spans="1:13" x14ac:dyDescent="0.3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</row>
    <row r="2599" spans="1:13" x14ac:dyDescent="0.3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</row>
    <row r="2600" spans="1:13" x14ac:dyDescent="0.3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</row>
    <row r="2601" spans="1:13" x14ac:dyDescent="0.3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</row>
    <row r="2602" spans="1:13" x14ac:dyDescent="0.3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</row>
    <row r="2603" spans="1:13" x14ac:dyDescent="0.3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</row>
    <row r="2604" spans="1:13" x14ac:dyDescent="0.3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</row>
    <row r="2605" spans="1:13" x14ac:dyDescent="0.3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</row>
    <row r="2606" spans="1:13" x14ac:dyDescent="0.3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</row>
    <row r="2607" spans="1:13" x14ac:dyDescent="0.3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</row>
    <row r="2608" spans="1:13" x14ac:dyDescent="0.3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</row>
    <row r="2609" spans="1:13" x14ac:dyDescent="0.3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</row>
    <row r="2610" spans="1:13" x14ac:dyDescent="0.3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</row>
    <row r="2611" spans="1:13" x14ac:dyDescent="0.3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</row>
    <row r="2612" spans="1:13" x14ac:dyDescent="0.3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</row>
    <row r="2613" spans="1:13" x14ac:dyDescent="0.3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</row>
    <row r="2614" spans="1:13" x14ac:dyDescent="0.3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</row>
    <row r="2615" spans="1:13" x14ac:dyDescent="0.3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</row>
    <row r="2616" spans="1:13" x14ac:dyDescent="0.3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</row>
    <row r="2617" spans="1:13" x14ac:dyDescent="0.3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</row>
    <row r="2618" spans="1:13" x14ac:dyDescent="0.3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</row>
    <row r="2619" spans="1:13" x14ac:dyDescent="0.3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</row>
    <row r="2620" spans="1:13" x14ac:dyDescent="0.3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</row>
    <row r="2621" spans="1:13" x14ac:dyDescent="0.3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</row>
    <row r="2622" spans="1:13" x14ac:dyDescent="0.3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</row>
    <row r="2623" spans="1:13" x14ac:dyDescent="0.3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</row>
    <row r="2624" spans="1:13" x14ac:dyDescent="0.3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</row>
    <row r="2625" spans="1:13" x14ac:dyDescent="0.3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</row>
    <row r="2626" spans="1:13" x14ac:dyDescent="0.3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</row>
    <row r="2627" spans="1:13" x14ac:dyDescent="0.3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</row>
    <row r="2628" spans="1:13" x14ac:dyDescent="0.3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</row>
    <row r="2629" spans="1:13" x14ac:dyDescent="0.3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</row>
    <row r="2630" spans="1:13" x14ac:dyDescent="0.3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</row>
    <row r="2631" spans="1:13" x14ac:dyDescent="0.3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</row>
    <row r="2632" spans="1:13" x14ac:dyDescent="0.3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</row>
    <row r="2633" spans="1:13" x14ac:dyDescent="0.3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</row>
    <row r="2634" spans="1:13" x14ac:dyDescent="0.3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</row>
    <row r="2635" spans="1:13" x14ac:dyDescent="0.3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</row>
    <row r="2636" spans="1:13" x14ac:dyDescent="0.3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</row>
    <row r="2637" spans="1:13" x14ac:dyDescent="0.3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</row>
    <row r="2638" spans="1:13" x14ac:dyDescent="0.3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</row>
    <row r="2639" spans="1:13" x14ac:dyDescent="0.3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</row>
    <row r="2640" spans="1:13" x14ac:dyDescent="0.3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</row>
    <row r="2641" spans="1:13" x14ac:dyDescent="0.3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</row>
    <row r="2642" spans="1:13" x14ac:dyDescent="0.3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</row>
    <row r="2643" spans="1:13" x14ac:dyDescent="0.3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</row>
    <row r="2644" spans="1:13" x14ac:dyDescent="0.3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</row>
    <row r="2645" spans="1:13" x14ac:dyDescent="0.3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</row>
    <row r="2646" spans="1:13" x14ac:dyDescent="0.3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</row>
    <row r="2647" spans="1:13" x14ac:dyDescent="0.3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</row>
    <row r="2648" spans="1:13" x14ac:dyDescent="0.3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</row>
    <row r="2649" spans="1:13" x14ac:dyDescent="0.3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</row>
    <row r="2650" spans="1:13" x14ac:dyDescent="0.3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</row>
    <row r="2651" spans="1:13" x14ac:dyDescent="0.3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</row>
    <row r="2652" spans="1:13" x14ac:dyDescent="0.3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</row>
    <row r="2653" spans="1:13" x14ac:dyDescent="0.3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</row>
    <row r="2654" spans="1:13" x14ac:dyDescent="0.3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</row>
    <row r="2655" spans="1:13" x14ac:dyDescent="0.3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</row>
    <row r="2656" spans="1:13" x14ac:dyDescent="0.3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</row>
    <row r="2657" spans="1:13" x14ac:dyDescent="0.3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</row>
    <row r="2658" spans="1:13" x14ac:dyDescent="0.3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</row>
    <row r="2659" spans="1:13" x14ac:dyDescent="0.3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</row>
    <row r="2660" spans="1:13" x14ac:dyDescent="0.3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</row>
    <row r="2661" spans="1:13" x14ac:dyDescent="0.3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</row>
    <row r="2662" spans="1:13" x14ac:dyDescent="0.3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</row>
    <row r="2663" spans="1:13" x14ac:dyDescent="0.3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</row>
    <row r="2664" spans="1:13" x14ac:dyDescent="0.3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</row>
    <row r="2665" spans="1:13" x14ac:dyDescent="0.3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</row>
    <row r="2666" spans="1:13" x14ac:dyDescent="0.3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</row>
    <row r="2667" spans="1:13" x14ac:dyDescent="0.3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</row>
    <row r="2668" spans="1:13" x14ac:dyDescent="0.3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</row>
    <row r="2669" spans="1:13" x14ac:dyDescent="0.3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</row>
    <row r="2670" spans="1:13" x14ac:dyDescent="0.3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</row>
    <row r="2671" spans="1:13" x14ac:dyDescent="0.3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</row>
    <row r="2672" spans="1:13" x14ac:dyDescent="0.3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</row>
    <row r="2673" spans="1:13" x14ac:dyDescent="0.3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</row>
    <row r="2674" spans="1:13" x14ac:dyDescent="0.3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</row>
    <row r="2675" spans="1:13" x14ac:dyDescent="0.3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</row>
    <row r="2676" spans="1:13" x14ac:dyDescent="0.3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</row>
    <row r="2677" spans="1:13" x14ac:dyDescent="0.3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</row>
    <row r="2678" spans="1:13" x14ac:dyDescent="0.3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</row>
    <row r="2679" spans="1:13" x14ac:dyDescent="0.3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</row>
    <row r="2680" spans="1:13" x14ac:dyDescent="0.3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</row>
    <row r="2681" spans="1:13" x14ac:dyDescent="0.3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</row>
    <row r="2682" spans="1:13" x14ac:dyDescent="0.3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</row>
    <row r="2683" spans="1:13" x14ac:dyDescent="0.3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</row>
    <row r="2684" spans="1:13" x14ac:dyDescent="0.3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</row>
    <row r="2685" spans="1:13" x14ac:dyDescent="0.3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</row>
    <row r="2686" spans="1:13" x14ac:dyDescent="0.3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</row>
    <row r="2687" spans="1:13" x14ac:dyDescent="0.3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</row>
    <row r="2688" spans="1:13" x14ac:dyDescent="0.3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</row>
    <row r="2689" spans="1:13" x14ac:dyDescent="0.3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</row>
    <row r="2690" spans="1:13" x14ac:dyDescent="0.3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</row>
    <row r="2691" spans="1:13" x14ac:dyDescent="0.3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</row>
    <row r="2692" spans="1:13" x14ac:dyDescent="0.3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</row>
    <row r="2693" spans="1:13" x14ac:dyDescent="0.3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</row>
    <row r="2694" spans="1:13" x14ac:dyDescent="0.3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</row>
    <row r="2695" spans="1:13" x14ac:dyDescent="0.3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</row>
    <row r="2696" spans="1:13" x14ac:dyDescent="0.3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</row>
    <row r="2697" spans="1:13" x14ac:dyDescent="0.3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</row>
    <row r="2698" spans="1:13" x14ac:dyDescent="0.3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</row>
    <row r="2699" spans="1:13" x14ac:dyDescent="0.3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</row>
    <row r="2700" spans="1:13" x14ac:dyDescent="0.3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</row>
    <row r="2701" spans="1:13" x14ac:dyDescent="0.3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</row>
    <row r="2702" spans="1:13" x14ac:dyDescent="0.3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</row>
    <row r="2703" spans="1:13" x14ac:dyDescent="0.3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</row>
    <row r="2704" spans="1:13" x14ac:dyDescent="0.3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</row>
    <row r="2705" spans="1:13" x14ac:dyDescent="0.3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</row>
    <row r="2706" spans="1:13" x14ac:dyDescent="0.3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</row>
    <row r="2707" spans="1:13" x14ac:dyDescent="0.3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</row>
    <row r="2708" spans="1:13" x14ac:dyDescent="0.3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</row>
    <row r="2709" spans="1:13" x14ac:dyDescent="0.3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</row>
    <row r="2710" spans="1:13" x14ac:dyDescent="0.3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</row>
    <row r="2711" spans="1:13" x14ac:dyDescent="0.3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</row>
    <row r="2712" spans="1:13" x14ac:dyDescent="0.3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</row>
    <row r="2713" spans="1:13" x14ac:dyDescent="0.3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</row>
    <row r="2714" spans="1:13" x14ac:dyDescent="0.3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</row>
    <row r="2715" spans="1:13" x14ac:dyDescent="0.3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</row>
    <row r="2716" spans="1:13" x14ac:dyDescent="0.3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</row>
    <row r="2717" spans="1:13" x14ac:dyDescent="0.3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</row>
    <row r="2718" spans="1:13" x14ac:dyDescent="0.3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</row>
    <row r="2719" spans="1:13" x14ac:dyDescent="0.3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</row>
    <row r="2720" spans="1:13" x14ac:dyDescent="0.3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</row>
    <row r="2721" spans="1:13" x14ac:dyDescent="0.3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</row>
    <row r="2722" spans="1:13" x14ac:dyDescent="0.3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</row>
    <row r="2723" spans="1:13" x14ac:dyDescent="0.3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</row>
    <row r="2724" spans="1:13" x14ac:dyDescent="0.3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</row>
    <row r="2725" spans="1:13" x14ac:dyDescent="0.3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</row>
    <row r="2726" spans="1:13" x14ac:dyDescent="0.3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</row>
    <row r="2727" spans="1:13" x14ac:dyDescent="0.3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</row>
    <row r="2728" spans="1:13" x14ac:dyDescent="0.3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</row>
    <row r="2729" spans="1:13" x14ac:dyDescent="0.3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</row>
    <row r="2730" spans="1:13" x14ac:dyDescent="0.3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</row>
    <row r="2731" spans="1:13" x14ac:dyDescent="0.3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</row>
    <row r="2732" spans="1:13" x14ac:dyDescent="0.3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</row>
    <row r="2733" spans="1:13" x14ac:dyDescent="0.3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</row>
    <row r="2734" spans="1:13" x14ac:dyDescent="0.3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</row>
    <row r="2735" spans="1:13" x14ac:dyDescent="0.3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</row>
    <row r="2736" spans="1:13" x14ac:dyDescent="0.3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</row>
    <row r="2737" spans="1:13" x14ac:dyDescent="0.3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</row>
    <row r="2738" spans="1:13" x14ac:dyDescent="0.3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</row>
    <row r="2739" spans="1:13" x14ac:dyDescent="0.3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</row>
    <row r="2740" spans="1:13" x14ac:dyDescent="0.3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</row>
    <row r="2741" spans="1:13" x14ac:dyDescent="0.3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</row>
    <row r="2742" spans="1:13" x14ac:dyDescent="0.3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</row>
    <row r="2743" spans="1:13" x14ac:dyDescent="0.3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</row>
    <row r="2744" spans="1:13" x14ac:dyDescent="0.3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</row>
    <row r="2745" spans="1:13" x14ac:dyDescent="0.3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</row>
    <row r="2746" spans="1:13" x14ac:dyDescent="0.3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</row>
    <row r="2747" spans="1:13" x14ac:dyDescent="0.3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</row>
    <row r="2748" spans="1:13" x14ac:dyDescent="0.3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</row>
    <row r="2749" spans="1:13" x14ac:dyDescent="0.3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</row>
    <row r="2750" spans="1:13" x14ac:dyDescent="0.3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</row>
    <row r="2751" spans="1:13" x14ac:dyDescent="0.3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</row>
    <row r="2752" spans="1:13" x14ac:dyDescent="0.3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</row>
    <row r="2753" spans="1:13" x14ac:dyDescent="0.3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</row>
    <row r="2754" spans="1:13" x14ac:dyDescent="0.3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</row>
    <row r="2755" spans="1:13" x14ac:dyDescent="0.3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</row>
    <row r="2756" spans="1:13" x14ac:dyDescent="0.3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</row>
    <row r="2757" spans="1:13" x14ac:dyDescent="0.3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</row>
    <row r="2758" spans="1:13" x14ac:dyDescent="0.3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</row>
    <row r="2759" spans="1:13" x14ac:dyDescent="0.3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</row>
    <row r="2760" spans="1:13" x14ac:dyDescent="0.3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</row>
    <row r="2761" spans="1:13" x14ac:dyDescent="0.3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</row>
    <row r="2762" spans="1:13" x14ac:dyDescent="0.3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</row>
    <row r="2763" spans="1:13" x14ac:dyDescent="0.3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</row>
    <row r="2764" spans="1:13" x14ac:dyDescent="0.3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</row>
    <row r="2765" spans="1:13" x14ac:dyDescent="0.3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</row>
    <row r="2766" spans="1:13" x14ac:dyDescent="0.3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</row>
    <row r="2767" spans="1:13" x14ac:dyDescent="0.3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</row>
    <row r="2768" spans="1:13" x14ac:dyDescent="0.3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</row>
    <row r="2769" spans="1:13" x14ac:dyDescent="0.3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</row>
    <row r="2770" spans="1:13" x14ac:dyDescent="0.3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</row>
    <row r="2771" spans="1:13" x14ac:dyDescent="0.3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</row>
    <row r="2772" spans="1:13" x14ac:dyDescent="0.3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</row>
    <row r="2773" spans="1:13" x14ac:dyDescent="0.3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</row>
    <row r="2774" spans="1:13" x14ac:dyDescent="0.3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</row>
    <row r="2775" spans="1:13" x14ac:dyDescent="0.3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</row>
    <row r="2776" spans="1:13" x14ac:dyDescent="0.3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</row>
    <row r="2777" spans="1:13" x14ac:dyDescent="0.3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</row>
    <row r="2778" spans="1:13" x14ac:dyDescent="0.3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</row>
    <row r="2779" spans="1:13" x14ac:dyDescent="0.3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</row>
    <row r="2780" spans="1:13" x14ac:dyDescent="0.3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</row>
    <row r="2781" spans="1:13" x14ac:dyDescent="0.3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</row>
    <row r="2782" spans="1:13" x14ac:dyDescent="0.3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</row>
    <row r="2783" spans="1:13" x14ac:dyDescent="0.3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</row>
    <row r="2784" spans="1:13" x14ac:dyDescent="0.3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</row>
    <row r="2785" spans="1:13" x14ac:dyDescent="0.3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</row>
    <row r="2786" spans="1:13" x14ac:dyDescent="0.3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</row>
    <row r="2787" spans="1:13" x14ac:dyDescent="0.3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</row>
    <row r="2788" spans="1:13" x14ac:dyDescent="0.3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</row>
    <row r="2789" spans="1:13" x14ac:dyDescent="0.3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</row>
    <row r="2790" spans="1:13" x14ac:dyDescent="0.3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</row>
    <row r="2791" spans="1:13" x14ac:dyDescent="0.3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</row>
    <row r="2792" spans="1:13" x14ac:dyDescent="0.3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</row>
    <row r="2793" spans="1:13" x14ac:dyDescent="0.3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</row>
    <row r="2794" spans="1:13" x14ac:dyDescent="0.3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</row>
    <row r="2795" spans="1:13" x14ac:dyDescent="0.3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</row>
    <row r="2796" spans="1:13" x14ac:dyDescent="0.3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</row>
    <row r="2797" spans="1:13" x14ac:dyDescent="0.3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</row>
    <row r="2798" spans="1:13" x14ac:dyDescent="0.3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</row>
    <row r="2799" spans="1:13" x14ac:dyDescent="0.3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</row>
    <row r="2800" spans="1:13" x14ac:dyDescent="0.3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</row>
    <row r="2801" spans="1:13" x14ac:dyDescent="0.3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</row>
    <row r="2802" spans="1:13" x14ac:dyDescent="0.3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</row>
    <row r="2803" spans="1:13" x14ac:dyDescent="0.3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</row>
    <row r="2804" spans="1:13" x14ac:dyDescent="0.3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</row>
    <row r="2805" spans="1:13" x14ac:dyDescent="0.3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</row>
    <row r="2806" spans="1:13" x14ac:dyDescent="0.3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</row>
    <row r="2807" spans="1:13" x14ac:dyDescent="0.3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</row>
    <row r="2808" spans="1:13" x14ac:dyDescent="0.3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</row>
    <row r="2809" spans="1:13" x14ac:dyDescent="0.3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</row>
    <row r="2810" spans="1:13" x14ac:dyDescent="0.3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</row>
    <row r="2811" spans="1:13" x14ac:dyDescent="0.3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</row>
    <row r="2812" spans="1:13" x14ac:dyDescent="0.3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</row>
    <row r="2813" spans="1:13" x14ac:dyDescent="0.3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</row>
    <row r="2814" spans="1:13" x14ac:dyDescent="0.3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</row>
    <row r="2815" spans="1:13" x14ac:dyDescent="0.3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</row>
    <row r="2816" spans="1:13" x14ac:dyDescent="0.3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</row>
    <row r="2817" spans="1:13" x14ac:dyDescent="0.3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</row>
    <row r="2818" spans="1:13" x14ac:dyDescent="0.3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</row>
    <row r="2819" spans="1:13" x14ac:dyDescent="0.3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</row>
    <row r="2820" spans="1:13" x14ac:dyDescent="0.3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</row>
    <row r="2821" spans="1:13" x14ac:dyDescent="0.3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</row>
    <row r="2822" spans="1:13" x14ac:dyDescent="0.3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</row>
    <row r="2823" spans="1:13" x14ac:dyDescent="0.3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</row>
    <row r="2824" spans="1:13" x14ac:dyDescent="0.3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</row>
    <row r="2825" spans="1:13" x14ac:dyDescent="0.3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</row>
    <row r="2826" spans="1:13" x14ac:dyDescent="0.3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</row>
    <row r="2827" spans="1:13" x14ac:dyDescent="0.3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</row>
    <row r="2828" spans="1:13" x14ac:dyDescent="0.3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</row>
    <row r="2829" spans="1:13" x14ac:dyDescent="0.3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</row>
    <row r="2830" spans="1:13" x14ac:dyDescent="0.3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</row>
    <row r="2831" spans="1:13" x14ac:dyDescent="0.3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</row>
    <row r="2832" spans="1:13" x14ac:dyDescent="0.3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</row>
    <row r="2833" spans="1:13" x14ac:dyDescent="0.3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</row>
    <row r="2834" spans="1:13" x14ac:dyDescent="0.3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</row>
    <row r="2835" spans="1:13" x14ac:dyDescent="0.3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</row>
    <row r="2836" spans="1:13" x14ac:dyDescent="0.3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</row>
    <row r="2837" spans="1:13" x14ac:dyDescent="0.3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</row>
    <row r="2838" spans="1:13" x14ac:dyDescent="0.3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</row>
    <row r="2839" spans="1:13" x14ac:dyDescent="0.3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</row>
    <row r="2840" spans="1:13" x14ac:dyDescent="0.3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</row>
    <row r="2841" spans="1:13" x14ac:dyDescent="0.3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</row>
    <row r="2842" spans="1:13" x14ac:dyDescent="0.3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</row>
    <row r="2843" spans="1:13" x14ac:dyDescent="0.3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</row>
    <row r="2844" spans="1:13" x14ac:dyDescent="0.3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</row>
    <row r="2845" spans="1:13" x14ac:dyDescent="0.3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</row>
    <row r="2846" spans="1:13" x14ac:dyDescent="0.3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</row>
    <row r="2847" spans="1:13" x14ac:dyDescent="0.3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</row>
    <row r="2848" spans="1:13" x14ac:dyDescent="0.3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</row>
    <row r="2849" spans="1:13" x14ac:dyDescent="0.3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</row>
    <row r="2850" spans="1:13" x14ac:dyDescent="0.3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</row>
    <row r="2851" spans="1:13" x14ac:dyDescent="0.3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</row>
    <row r="2852" spans="1:13" x14ac:dyDescent="0.3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</row>
    <row r="2853" spans="1:13" x14ac:dyDescent="0.3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</row>
    <row r="2854" spans="1:13" x14ac:dyDescent="0.3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</row>
    <row r="2855" spans="1:13" x14ac:dyDescent="0.3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</row>
    <row r="2856" spans="1:13" x14ac:dyDescent="0.3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</row>
    <row r="2857" spans="1:13" x14ac:dyDescent="0.3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</row>
    <row r="2858" spans="1:13" x14ac:dyDescent="0.3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</row>
    <row r="2859" spans="1:13" x14ac:dyDescent="0.3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</row>
    <row r="2860" spans="1:13" x14ac:dyDescent="0.3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</row>
    <row r="2861" spans="1:13" x14ac:dyDescent="0.3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</row>
    <row r="2862" spans="1:13" x14ac:dyDescent="0.3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</row>
    <row r="2863" spans="1:13" x14ac:dyDescent="0.3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</row>
    <row r="2864" spans="1:13" x14ac:dyDescent="0.3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</row>
    <row r="2865" spans="1:13" x14ac:dyDescent="0.3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</row>
    <row r="2866" spans="1:13" x14ac:dyDescent="0.3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</row>
    <row r="2867" spans="1:13" x14ac:dyDescent="0.3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</row>
    <row r="2868" spans="1:13" x14ac:dyDescent="0.3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</row>
    <row r="2869" spans="1:13" x14ac:dyDescent="0.3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</row>
    <row r="2870" spans="1:13" x14ac:dyDescent="0.3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</row>
    <row r="2871" spans="1:13" x14ac:dyDescent="0.3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</row>
    <row r="2872" spans="1:13" x14ac:dyDescent="0.3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</row>
    <row r="2873" spans="1:13" x14ac:dyDescent="0.3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</row>
    <row r="2874" spans="1:13" x14ac:dyDescent="0.3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</row>
    <row r="2875" spans="1:13" x14ac:dyDescent="0.3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</row>
    <row r="2876" spans="1:13" x14ac:dyDescent="0.3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</row>
    <row r="2877" spans="1:13" x14ac:dyDescent="0.3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</row>
    <row r="2878" spans="1:13" x14ac:dyDescent="0.3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</row>
    <row r="2879" spans="1:13" x14ac:dyDescent="0.3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</row>
    <row r="2880" spans="1:13" x14ac:dyDescent="0.3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</row>
    <row r="2881" spans="1:13" x14ac:dyDescent="0.3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</row>
    <row r="2882" spans="1:13" x14ac:dyDescent="0.3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</row>
    <row r="2883" spans="1:13" x14ac:dyDescent="0.3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</row>
    <row r="2884" spans="1:13" x14ac:dyDescent="0.3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</row>
    <row r="2885" spans="1:13" x14ac:dyDescent="0.3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</row>
    <row r="2886" spans="1:13" x14ac:dyDescent="0.3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</row>
    <row r="2887" spans="1:13" x14ac:dyDescent="0.3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</row>
    <row r="2888" spans="1:13" x14ac:dyDescent="0.3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</row>
    <row r="2889" spans="1:13" x14ac:dyDescent="0.3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</row>
    <row r="2890" spans="1:13" x14ac:dyDescent="0.3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</row>
    <row r="2891" spans="1:13" x14ac:dyDescent="0.3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</row>
    <row r="2892" spans="1:13" x14ac:dyDescent="0.3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</row>
    <row r="2893" spans="1:13" x14ac:dyDescent="0.3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</row>
    <row r="2894" spans="1:13" x14ac:dyDescent="0.3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</row>
    <row r="2895" spans="1:13" x14ac:dyDescent="0.3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</row>
    <row r="2896" spans="1:13" x14ac:dyDescent="0.3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</row>
    <row r="2897" spans="1:13" x14ac:dyDescent="0.3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</row>
    <row r="2898" spans="1:13" x14ac:dyDescent="0.3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</row>
    <row r="2899" spans="1:13" x14ac:dyDescent="0.3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</row>
    <row r="2900" spans="1:13" x14ac:dyDescent="0.3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</row>
    <row r="2901" spans="1:13" x14ac:dyDescent="0.3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</row>
    <row r="2902" spans="1:13" x14ac:dyDescent="0.3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</row>
    <row r="2903" spans="1:13" x14ac:dyDescent="0.3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</row>
    <row r="2904" spans="1:13" x14ac:dyDescent="0.3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</row>
    <row r="2905" spans="1:13" x14ac:dyDescent="0.3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</row>
    <row r="2906" spans="1:13" x14ac:dyDescent="0.3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</row>
    <row r="2907" spans="1:13" x14ac:dyDescent="0.3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</row>
    <row r="2908" spans="1:13" x14ac:dyDescent="0.3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</row>
    <row r="2909" spans="1:13" x14ac:dyDescent="0.3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</row>
    <row r="2910" spans="1:13" x14ac:dyDescent="0.3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</row>
    <row r="2911" spans="1:13" x14ac:dyDescent="0.3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</row>
    <row r="2912" spans="1:13" x14ac:dyDescent="0.3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</row>
    <row r="2913" spans="1:13" x14ac:dyDescent="0.3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</row>
    <row r="2914" spans="1:13" x14ac:dyDescent="0.3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</row>
    <row r="2915" spans="1:13" x14ac:dyDescent="0.3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</row>
    <row r="2916" spans="1:13" x14ac:dyDescent="0.3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</row>
    <row r="2917" spans="1:13" x14ac:dyDescent="0.3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</row>
    <row r="2918" spans="1:13" x14ac:dyDescent="0.3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</row>
    <row r="2919" spans="1:13" x14ac:dyDescent="0.3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</row>
    <row r="2920" spans="1:13" x14ac:dyDescent="0.3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</row>
    <row r="2921" spans="1:13" x14ac:dyDescent="0.3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</row>
    <row r="2922" spans="1:13" x14ac:dyDescent="0.3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</row>
    <row r="2923" spans="1:13" x14ac:dyDescent="0.3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</row>
    <row r="2924" spans="1:13" x14ac:dyDescent="0.3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</row>
    <row r="2925" spans="1:13" x14ac:dyDescent="0.3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</row>
    <row r="2926" spans="1:13" x14ac:dyDescent="0.3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</row>
    <row r="2927" spans="1:13" x14ac:dyDescent="0.3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</row>
    <row r="2928" spans="1:13" x14ac:dyDescent="0.3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</row>
    <row r="2929" spans="1:13" x14ac:dyDescent="0.3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</row>
    <row r="2930" spans="1:13" x14ac:dyDescent="0.3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</row>
    <row r="2931" spans="1:13" x14ac:dyDescent="0.3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</row>
    <row r="2932" spans="1:13" x14ac:dyDescent="0.3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</row>
    <row r="2933" spans="1:13" x14ac:dyDescent="0.3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</row>
    <row r="2934" spans="1:13" x14ac:dyDescent="0.3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</row>
    <row r="2935" spans="1:13" x14ac:dyDescent="0.3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</row>
    <row r="2936" spans="1:13" x14ac:dyDescent="0.3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</row>
    <row r="2937" spans="1:13" x14ac:dyDescent="0.3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</row>
    <row r="2938" spans="1:13" x14ac:dyDescent="0.3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</row>
    <row r="2939" spans="1:13" x14ac:dyDescent="0.3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</row>
    <row r="2940" spans="1:13" x14ac:dyDescent="0.3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</row>
    <row r="2941" spans="1:13" x14ac:dyDescent="0.3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</row>
    <row r="2942" spans="1:13" x14ac:dyDescent="0.3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</row>
    <row r="2943" spans="1:13" x14ac:dyDescent="0.3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</row>
    <row r="2944" spans="1:13" x14ac:dyDescent="0.3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</row>
    <row r="2945" spans="1:13" x14ac:dyDescent="0.3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</row>
    <row r="2946" spans="1:13" x14ac:dyDescent="0.3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</row>
    <row r="2947" spans="1:13" x14ac:dyDescent="0.3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</row>
    <row r="2948" spans="1:13" x14ac:dyDescent="0.3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</row>
    <row r="2949" spans="1:13" x14ac:dyDescent="0.3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</row>
    <row r="2950" spans="1:13" x14ac:dyDescent="0.3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</row>
    <row r="2951" spans="1:13" x14ac:dyDescent="0.3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</row>
    <row r="2952" spans="1:13" x14ac:dyDescent="0.3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</row>
    <row r="2953" spans="1:13" x14ac:dyDescent="0.3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</row>
    <row r="2954" spans="1:13" x14ac:dyDescent="0.3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</row>
    <row r="2955" spans="1:13" x14ac:dyDescent="0.3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</row>
    <row r="2956" spans="1:13" x14ac:dyDescent="0.3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</row>
    <row r="2957" spans="1:13" x14ac:dyDescent="0.3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</row>
    <row r="2958" spans="1:13" x14ac:dyDescent="0.3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</row>
    <row r="2959" spans="1:13" x14ac:dyDescent="0.3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</row>
    <row r="2960" spans="1:13" x14ac:dyDescent="0.3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</row>
    <row r="2961" spans="1:13" x14ac:dyDescent="0.3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</row>
    <row r="2962" spans="1:13" x14ac:dyDescent="0.3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</row>
    <row r="2963" spans="1:13" x14ac:dyDescent="0.3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</row>
    <row r="2964" spans="1:13" x14ac:dyDescent="0.3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</row>
    <row r="2965" spans="1:13" x14ac:dyDescent="0.3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</row>
    <row r="2966" spans="1:13" x14ac:dyDescent="0.3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</row>
    <row r="2967" spans="1:13" x14ac:dyDescent="0.3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</row>
    <row r="2968" spans="1:13" x14ac:dyDescent="0.3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</row>
    <row r="2969" spans="1:13" x14ac:dyDescent="0.3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</row>
    <row r="2970" spans="1:13" x14ac:dyDescent="0.3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</row>
    <row r="2971" spans="1:13" x14ac:dyDescent="0.3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</row>
    <row r="2972" spans="1:13" x14ac:dyDescent="0.3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</row>
    <row r="2973" spans="1:13" x14ac:dyDescent="0.3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</row>
    <row r="2974" spans="1:13" x14ac:dyDescent="0.3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</row>
    <row r="2975" spans="1:13" x14ac:dyDescent="0.3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</row>
    <row r="2976" spans="1:13" x14ac:dyDescent="0.3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</row>
    <row r="2977" spans="1:13" x14ac:dyDescent="0.3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</row>
    <row r="2978" spans="1:13" x14ac:dyDescent="0.3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</row>
    <row r="2979" spans="1:13" x14ac:dyDescent="0.3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</row>
    <row r="2980" spans="1:13" x14ac:dyDescent="0.3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</row>
    <row r="2981" spans="1:13" x14ac:dyDescent="0.3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</row>
    <row r="2982" spans="1:13" x14ac:dyDescent="0.3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</row>
    <row r="2983" spans="1:13" x14ac:dyDescent="0.3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</row>
    <row r="2984" spans="1:13" x14ac:dyDescent="0.3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</row>
    <row r="2985" spans="1:13" x14ac:dyDescent="0.3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</row>
    <row r="2986" spans="1:13" x14ac:dyDescent="0.3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</row>
    <row r="2987" spans="1:13" x14ac:dyDescent="0.3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</row>
    <row r="2988" spans="1:13" x14ac:dyDescent="0.3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</row>
    <row r="2989" spans="1:13" x14ac:dyDescent="0.3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</row>
    <row r="2990" spans="1:13" x14ac:dyDescent="0.3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</row>
    <row r="2991" spans="1:13" x14ac:dyDescent="0.3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</row>
    <row r="2992" spans="1:13" x14ac:dyDescent="0.3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</row>
    <row r="2993" spans="1:13" x14ac:dyDescent="0.3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</row>
    <row r="2994" spans="1:13" x14ac:dyDescent="0.3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</row>
    <row r="2995" spans="1:13" x14ac:dyDescent="0.3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</row>
    <row r="2996" spans="1:13" x14ac:dyDescent="0.3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</row>
    <row r="2997" spans="1:13" x14ac:dyDescent="0.3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</row>
    <row r="2998" spans="1:13" x14ac:dyDescent="0.3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</row>
    <row r="2999" spans="1:13" x14ac:dyDescent="0.3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</row>
    <row r="3000" spans="1:13" x14ac:dyDescent="0.3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</row>
    <row r="3001" spans="1:13" x14ac:dyDescent="0.3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</row>
    <row r="3002" spans="1:13" x14ac:dyDescent="0.3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</row>
    <row r="3003" spans="1:13" x14ac:dyDescent="0.3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</row>
    <row r="3004" spans="1:13" x14ac:dyDescent="0.3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</row>
    <row r="3005" spans="1:13" x14ac:dyDescent="0.3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</row>
    <row r="3006" spans="1:13" x14ac:dyDescent="0.3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</row>
    <row r="3007" spans="1:13" x14ac:dyDescent="0.3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</row>
    <row r="3008" spans="1:13" x14ac:dyDescent="0.3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</row>
    <row r="3009" spans="1:13" x14ac:dyDescent="0.3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</row>
    <row r="3010" spans="1:13" x14ac:dyDescent="0.3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</row>
    <row r="3011" spans="1:13" x14ac:dyDescent="0.3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</row>
    <row r="3012" spans="1:13" x14ac:dyDescent="0.3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</row>
    <row r="3013" spans="1:13" x14ac:dyDescent="0.3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</row>
    <row r="3014" spans="1:13" x14ac:dyDescent="0.3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</row>
    <row r="3015" spans="1:13" x14ac:dyDescent="0.3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</row>
    <row r="3016" spans="1:13" x14ac:dyDescent="0.3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</row>
    <row r="3017" spans="1:13" x14ac:dyDescent="0.3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</row>
    <row r="3018" spans="1:13" x14ac:dyDescent="0.3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</row>
    <row r="3019" spans="1:13" x14ac:dyDescent="0.3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</row>
    <row r="3020" spans="1:13" x14ac:dyDescent="0.3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</row>
    <row r="3021" spans="1:13" x14ac:dyDescent="0.3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</row>
    <row r="3022" spans="1:13" x14ac:dyDescent="0.3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</row>
    <row r="3023" spans="1:13" x14ac:dyDescent="0.3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</row>
    <row r="3024" spans="1:13" x14ac:dyDescent="0.3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</row>
    <row r="3025" spans="1:13" x14ac:dyDescent="0.3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</row>
    <row r="3026" spans="1:13" x14ac:dyDescent="0.3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</row>
    <row r="3027" spans="1:13" x14ac:dyDescent="0.3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</row>
    <row r="3028" spans="1:13" x14ac:dyDescent="0.3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</row>
    <row r="3029" spans="1:13" x14ac:dyDescent="0.3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</row>
    <row r="3030" spans="1:13" x14ac:dyDescent="0.3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</row>
    <row r="3031" spans="1:13" x14ac:dyDescent="0.3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</row>
    <row r="3032" spans="1:13" x14ac:dyDescent="0.3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</row>
    <row r="3033" spans="1:13" x14ac:dyDescent="0.3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</row>
    <row r="3034" spans="1:13" x14ac:dyDescent="0.3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</row>
    <row r="3035" spans="1:13" x14ac:dyDescent="0.3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</row>
    <row r="3036" spans="1:13" x14ac:dyDescent="0.3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</row>
    <row r="3037" spans="1:13" x14ac:dyDescent="0.3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</row>
    <row r="3038" spans="1:13" x14ac:dyDescent="0.3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</row>
    <row r="3039" spans="1:13" x14ac:dyDescent="0.3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</row>
    <row r="3040" spans="1:13" x14ac:dyDescent="0.3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</row>
    <row r="3041" spans="1:13" x14ac:dyDescent="0.3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</row>
    <row r="3042" spans="1:13" x14ac:dyDescent="0.3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</row>
    <row r="3043" spans="1:13" x14ac:dyDescent="0.3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</row>
    <row r="3044" spans="1:13" x14ac:dyDescent="0.3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</row>
    <row r="3045" spans="1:13" x14ac:dyDescent="0.3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</row>
    <row r="3046" spans="1:13" x14ac:dyDescent="0.3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</row>
    <row r="3047" spans="1:13" x14ac:dyDescent="0.3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</row>
    <row r="3048" spans="1:13" x14ac:dyDescent="0.3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</row>
    <row r="3049" spans="1:13" x14ac:dyDescent="0.3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</row>
    <row r="3050" spans="1:13" x14ac:dyDescent="0.3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</row>
    <row r="3051" spans="1:13" x14ac:dyDescent="0.3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</row>
    <row r="3052" spans="1:13" x14ac:dyDescent="0.3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</row>
    <row r="3053" spans="1:13" x14ac:dyDescent="0.3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</row>
    <row r="3054" spans="1:13" x14ac:dyDescent="0.3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</row>
    <row r="3055" spans="1:13" x14ac:dyDescent="0.3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</row>
    <row r="3056" spans="1:13" x14ac:dyDescent="0.3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</row>
    <row r="3057" spans="1:13" x14ac:dyDescent="0.3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</row>
    <row r="3058" spans="1:13" x14ac:dyDescent="0.3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</row>
    <row r="3059" spans="1:13" x14ac:dyDescent="0.3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</row>
    <row r="3060" spans="1:13" x14ac:dyDescent="0.3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</row>
    <row r="3061" spans="1:13" x14ac:dyDescent="0.3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</row>
    <row r="3062" spans="1:13" x14ac:dyDescent="0.3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</row>
    <row r="3063" spans="1:13" x14ac:dyDescent="0.3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</row>
    <row r="3064" spans="1:13" x14ac:dyDescent="0.3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</row>
    <row r="3065" spans="1:13" x14ac:dyDescent="0.3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</row>
    <row r="3066" spans="1:13" x14ac:dyDescent="0.3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</row>
    <row r="3067" spans="1:13" x14ac:dyDescent="0.3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</row>
    <row r="3068" spans="1:13" x14ac:dyDescent="0.3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</row>
    <row r="3069" spans="1:13" x14ac:dyDescent="0.3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</row>
    <row r="3070" spans="1:13" x14ac:dyDescent="0.3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</row>
    <row r="3071" spans="1:13" x14ac:dyDescent="0.3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</row>
    <row r="3072" spans="1:13" x14ac:dyDescent="0.3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</row>
    <row r="3073" spans="1:13" x14ac:dyDescent="0.3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</row>
    <row r="3074" spans="1:13" x14ac:dyDescent="0.3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</row>
    <row r="3075" spans="1:13" x14ac:dyDescent="0.3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</row>
    <row r="3076" spans="1:13" x14ac:dyDescent="0.3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</row>
    <row r="3077" spans="1:13" x14ac:dyDescent="0.3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</row>
    <row r="3078" spans="1:13" x14ac:dyDescent="0.3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</row>
    <row r="3079" spans="1:13" x14ac:dyDescent="0.3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</row>
    <row r="3080" spans="1:13" x14ac:dyDescent="0.3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</row>
    <row r="3081" spans="1:13" x14ac:dyDescent="0.3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</row>
    <row r="3082" spans="1:13" x14ac:dyDescent="0.3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</row>
    <row r="3083" spans="1:13" x14ac:dyDescent="0.3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</row>
    <row r="3084" spans="1:13" x14ac:dyDescent="0.3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</row>
    <row r="3085" spans="1:13" x14ac:dyDescent="0.3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</row>
    <row r="3086" spans="1:13" x14ac:dyDescent="0.3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</row>
    <row r="3087" spans="1:13" x14ac:dyDescent="0.3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</row>
    <row r="3088" spans="1:13" x14ac:dyDescent="0.3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</row>
    <row r="3089" spans="1:13" x14ac:dyDescent="0.3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</row>
    <row r="3090" spans="1:13" x14ac:dyDescent="0.3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</row>
    <row r="3091" spans="1:13" x14ac:dyDescent="0.3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</row>
    <row r="3092" spans="1:13" x14ac:dyDescent="0.3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</row>
    <row r="3093" spans="1:13" x14ac:dyDescent="0.3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</row>
    <row r="3094" spans="1:13" x14ac:dyDescent="0.3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</row>
    <row r="3095" spans="1:13" x14ac:dyDescent="0.3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</row>
    <row r="3096" spans="1:13" x14ac:dyDescent="0.3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</row>
    <row r="3097" spans="1:13" x14ac:dyDescent="0.3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</row>
    <row r="3098" spans="1:13" x14ac:dyDescent="0.3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</row>
    <row r="3099" spans="1:13" x14ac:dyDescent="0.3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</row>
    <row r="3100" spans="1:13" x14ac:dyDescent="0.3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</row>
    <row r="3101" spans="1:13" x14ac:dyDescent="0.3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</row>
    <row r="3102" spans="1:13" x14ac:dyDescent="0.3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</row>
    <row r="3103" spans="1:13" x14ac:dyDescent="0.3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</row>
    <row r="3104" spans="1:13" x14ac:dyDescent="0.3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</row>
    <row r="3105" spans="1:13" x14ac:dyDescent="0.3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</row>
    <row r="3106" spans="1:13" x14ac:dyDescent="0.3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</row>
    <row r="3107" spans="1:13" x14ac:dyDescent="0.3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</row>
    <row r="3108" spans="1:13" x14ac:dyDescent="0.3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</row>
    <row r="3109" spans="1:13" x14ac:dyDescent="0.3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</row>
    <row r="3110" spans="1:13" x14ac:dyDescent="0.3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</row>
    <row r="3111" spans="1:13" x14ac:dyDescent="0.3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</row>
    <row r="3112" spans="1:13" x14ac:dyDescent="0.3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</row>
    <row r="3113" spans="1:13" x14ac:dyDescent="0.3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</row>
    <row r="3114" spans="1:13" x14ac:dyDescent="0.3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</row>
    <row r="3115" spans="1:13" x14ac:dyDescent="0.3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</row>
    <row r="3116" spans="1:13" x14ac:dyDescent="0.3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</row>
    <row r="3117" spans="1:13" x14ac:dyDescent="0.3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</row>
    <row r="3118" spans="1:13" x14ac:dyDescent="0.3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</row>
    <row r="3119" spans="1:13" x14ac:dyDescent="0.3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</row>
    <row r="3120" spans="1:13" x14ac:dyDescent="0.3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</row>
    <row r="3121" spans="1:13" x14ac:dyDescent="0.3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</row>
    <row r="3122" spans="1:13" x14ac:dyDescent="0.3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</row>
    <row r="3123" spans="1:13" x14ac:dyDescent="0.3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</row>
    <row r="3124" spans="1:13" x14ac:dyDescent="0.3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</row>
    <row r="3125" spans="1:13" x14ac:dyDescent="0.3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</row>
    <row r="3126" spans="1:13" x14ac:dyDescent="0.3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</row>
    <row r="3127" spans="1:13" x14ac:dyDescent="0.3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</row>
    <row r="3128" spans="1:13" x14ac:dyDescent="0.3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</row>
    <row r="3129" spans="1:13" x14ac:dyDescent="0.3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</row>
    <row r="3130" spans="1:13" x14ac:dyDescent="0.3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</row>
    <row r="3131" spans="1:13" x14ac:dyDescent="0.3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</row>
    <row r="3132" spans="1:13" x14ac:dyDescent="0.3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</row>
    <row r="3133" spans="1:13" x14ac:dyDescent="0.3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</row>
    <row r="3134" spans="1:13" x14ac:dyDescent="0.3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</row>
    <row r="3135" spans="1:13" x14ac:dyDescent="0.3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</row>
    <row r="3136" spans="1:13" x14ac:dyDescent="0.3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</row>
    <row r="3137" spans="1:13" x14ac:dyDescent="0.3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</row>
    <row r="3138" spans="1:13" x14ac:dyDescent="0.3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</row>
    <row r="3139" spans="1:13" x14ac:dyDescent="0.3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</row>
    <row r="3140" spans="1:13" x14ac:dyDescent="0.3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</row>
    <row r="3141" spans="1:13" x14ac:dyDescent="0.3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</row>
    <row r="3142" spans="1:13" x14ac:dyDescent="0.3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</row>
    <row r="3143" spans="1:13" x14ac:dyDescent="0.3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</row>
    <row r="3144" spans="1:13" x14ac:dyDescent="0.3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</row>
    <row r="3145" spans="1:13" x14ac:dyDescent="0.3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</row>
    <row r="3146" spans="1:13" x14ac:dyDescent="0.3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</row>
    <row r="3147" spans="1:13" x14ac:dyDescent="0.3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</row>
    <row r="3148" spans="1:13" x14ac:dyDescent="0.3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</row>
    <row r="3149" spans="1:13" x14ac:dyDescent="0.3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</row>
    <row r="3150" spans="1:13" x14ac:dyDescent="0.3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</row>
    <row r="3151" spans="1:13" x14ac:dyDescent="0.3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</row>
    <row r="3152" spans="1:13" x14ac:dyDescent="0.3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</row>
    <row r="3153" spans="1:13" x14ac:dyDescent="0.3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</row>
    <row r="3154" spans="1:13" x14ac:dyDescent="0.3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</row>
    <row r="3155" spans="1:13" x14ac:dyDescent="0.3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</row>
    <row r="3156" spans="1:13" x14ac:dyDescent="0.3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</row>
    <row r="3157" spans="1:13" x14ac:dyDescent="0.3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</row>
    <row r="3158" spans="1:13" x14ac:dyDescent="0.3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</row>
    <row r="3159" spans="1:13" x14ac:dyDescent="0.3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</row>
    <row r="3160" spans="1:13" x14ac:dyDescent="0.3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</row>
    <row r="3161" spans="1:13" x14ac:dyDescent="0.3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</row>
    <row r="3162" spans="1:13" x14ac:dyDescent="0.3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</row>
    <row r="3163" spans="1:13" x14ac:dyDescent="0.3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</row>
    <row r="3164" spans="1:13" x14ac:dyDescent="0.3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</row>
    <row r="3165" spans="1:13" x14ac:dyDescent="0.3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</row>
    <row r="3166" spans="1:13" x14ac:dyDescent="0.3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</row>
    <row r="3167" spans="1:13" x14ac:dyDescent="0.3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</row>
    <row r="3168" spans="1:13" x14ac:dyDescent="0.3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</row>
    <row r="3169" spans="1:13" x14ac:dyDescent="0.3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</row>
    <row r="3170" spans="1:13" x14ac:dyDescent="0.3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</row>
    <row r="3171" spans="1:13" x14ac:dyDescent="0.3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</row>
    <row r="3172" spans="1:13" x14ac:dyDescent="0.3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</row>
    <row r="3173" spans="1:13" x14ac:dyDescent="0.3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</row>
    <row r="3174" spans="1:13" x14ac:dyDescent="0.3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</row>
    <row r="3175" spans="1:13" x14ac:dyDescent="0.3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</row>
    <row r="3176" spans="1:13" x14ac:dyDescent="0.3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</row>
    <row r="3177" spans="1:13" x14ac:dyDescent="0.3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</row>
    <row r="3178" spans="1:13" x14ac:dyDescent="0.3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</row>
    <row r="3179" spans="1:13" x14ac:dyDescent="0.3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</row>
    <row r="3180" spans="1:13" x14ac:dyDescent="0.3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</row>
    <row r="3181" spans="1:13" x14ac:dyDescent="0.3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</row>
    <row r="3182" spans="1:13" x14ac:dyDescent="0.3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</row>
    <row r="3183" spans="1:13" x14ac:dyDescent="0.3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</row>
    <row r="3184" spans="1:13" x14ac:dyDescent="0.3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</row>
    <row r="3185" spans="1:13" x14ac:dyDescent="0.3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</row>
    <row r="3186" spans="1:13" x14ac:dyDescent="0.3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</row>
    <row r="3187" spans="1:13" x14ac:dyDescent="0.3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</row>
    <row r="3188" spans="1:13" x14ac:dyDescent="0.3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</row>
    <row r="3189" spans="1:13" x14ac:dyDescent="0.3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</row>
    <row r="3190" spans="1:13" x14ac:dyDescent="0.3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</row>
    <row r="3191" spans="1:13" x14ac:dyDescent="0.3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</row>
    <row r="3192" spans="1:13" x14ac:dyDescent="0.3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</row>
    <row r="3193" spans="1:13" x14ac:dyDescent="0.3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</row>
    <row r="3194" spans="1:13" x14ac:dyDescent="0.3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</row>
    <row r="3195" spans="1:13" x14ac:dyDescent="0.3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</row>
    <row r="3196" spans="1:13" x14ac:dyDescent="0.3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</row>
    <row r="3197" spans="1:13" x14ac:dyDescent="0.3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</row>
    <row r="3198" spans="1:13" x14ac:dyDescent="0.3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</row>
    <row r="3199" spans="1:13" x14ac:dyDescent="0.3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</row>
    <row r="3200" spans="1:13" x14ac:dyDescent="0.3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</row>
    <row r="3201" spans="1:13" x14ac:dyDescent="0.3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</row>
    <row r="3202" spans="1:13" x14ac:dyDescent="0.3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</row>
    <row r="3203" spans="1:13" x14ac:dyDescent="0.3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</row>
    <row r="3204" spans="1:13" x14ac:dyDescent="0.3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</row>
    <row r="3205" spans="1:13" x14ac:dyDescent="0.3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</row>
    <row r="3206" spans="1:13" x14ac:dyDescent="0.3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</row>
    <row r="3207" spans="1:13" x14ac:dyDescent="0.3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</row>
    <row r="3208" spans="1:13" x14ac:dyDescent="0.3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</row>
    <row r="3209" spans="1:13" x14ac:dyDescent="0.3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</row>
    <row r="3210" spans="1:13" x14ac:dyDescent="0.3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</row>
    <row r="3211" spans="1:13" x14ac:dyDescent="0.3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</row>
    <row r="3212" spans="1:13" x14ac:dyDescent="0.3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</row>
    <row r="3213" spans="1:13" x14ac:dyDescent="0.3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</row>
    <row r="3214" spans="1:13" x14ac:dyDescent="0.3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</row>
    <row r="3215" spans="1:13" x14ac:dyDescent="0.3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</row>
    <row r="3216" spans="1:13" x14ac:dyDescent="0.3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</row>
    <row r="3217" spans="1:13" x14ac:dyDescent="0.3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</row>
    <row r="3218" spans="1:13" x14ac:dyDescent="0.3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</row>
    <row r="3219" spans="1:13" x14ac:dyDescent="0.3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</row>
    <row r="3220" spans="1:13" x14ac:dyDescent="0.3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</row>
    <row r="3221" spans="1:13" x14ac:dyDescent="0.3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</row>
    <row r="3222" spans="1:13" x14ac:dyDescent="0.3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</row>
    <row r="3223" spans="1:13" x14ac:dyDescent="0.3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</row>
    <row r="3224" spans="1:13" x14ac:dyDescent="0.3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</row>
    <row r="3225" spans="1:13" x14ac:dyDescent="0.3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</row>
    <row r="3226" spans="1:13" x14ac:dyDescent="0.3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</row>
    <row r="3227" spans="1:13" x14ac:dyDescent="0.3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</row>
    <row r="3228" spans="1:13" x14ac:dyDescent="0.3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</row>
    <row r="3229" spans="1:13" x14ac:dyDescent="0.3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</row>
    <row r="3230" spans="1:13" x14ac:dyDescent="0.3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</row>
    <row r="3231" spans="1:13" x14ac:dyDescent="0.3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</row>
    <row r="3232" spans="1:13" x14ac:dyDescent="0.3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</row>
    <row r="3233" spans="1:13" x14ac:dyDescent="0.3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</row>
    <row r="3234" spans="1:13" x14ac:dyDescent="0.3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</row>
    <row r="3235" spans="1:13" x14ac:dyDescent="0.3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</row>
    <row r="3236" spans="1:13" x14ac:dyDescent="0.3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</row>
    <row r="3237" spans="1:13" x14ac:dyDescent="0.3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</row>
    <row r="3238" spans="1:13" x14ac:dyDescent="0.3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</row>
    <row r="3239" spans="1:13" x14ac:dyDescent="0.3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</row>
    <row r="3240" spans="1:13" x14ac:dyDescent="0.3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</row>
    <row r="3241" spans="1:13" x14ac:dyDescent="0.3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</row>
    <row r="3242" spans="1:13" x14ac:dyDescent="0.3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</row>
    <row r="3243" spans="1:13" x14ac:dyDescent="0.3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</row>
    <row r="3244" spans="1:13" x14ac:dyDescent="0.3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</row>
    <row r="3245" spans="1:13" x14ac:dyDescent="0.3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</row>
    <row r="3246" spans="1:13" x14ac:dyDescent="0.3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</row>
    <row r="3247" spans="1:13" x14ac:dyDescent="0.3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</row>
    <row r="3248" spans="1:13" x14ac:dyDescent="0.3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</row>
    <row r="3249" spans="1:13" x14ac:dyDescent="0.3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</row>
    <row r="3250" spans="1:13" x14ac:dyDescent="0.3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</row>
    <row r="3251" spans="1:13" x14ac:dyDescent="0.3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</row>
    <row r="3252" spans="1:13" x14ac:dyDescent="0.3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</row>
    <row r="3253" spans="1:13" x14ac:dyDescent="0.3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</row>
    <row r="3254" spans="1:13" x14ac:dyDescent="0.3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</row>
    <row r="3255" spans="1:13" x14ac:dyDescent="0.3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</row>
    <row r="3256" spans="1:13" x14ac:dyDescent="0.3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</row>
    <row r="3257" spans="1:13" x14ac:dyDescent="0.3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</row>
    <row r="3258" spans="1:13" x14ac:dyDescent="0.3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</row>
    <row r="3259" spans="1:13" x14ac:dyDescent="0.3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</row>
    <row r="3260" spans="1:13" x14ac:dyDescent="0.3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</row>
    <row r="3261" spans="1:13" x14ac:dyDescent="0.3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</row>
    <row r="3262" spans="1:13" x14ac:dyDescent="0.3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</row>
    <row r="3263" spans="1:13" x14ac:dyDescent="0.3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</row>
    <row r="3264" spans="1:13" x14ac:dyDescent="0.3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</row>
    <row r="3265" spans="1:13" x14ac:dyDescent="0.3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</row>
    <row r="3266" spans="1:13" x14ac:dyDescent="0.3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</row>
    <row r="3267" spans="1:13" x14ac:dyDescent="0.3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</row>
    <row r="3268" spans="1:13" x14ac:dyDescent="0.3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</row>
    <row r="3269" spans="1:13" x14ac:dyDescent="0.3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</row>
    <row r="3270" spans="1:13" x14ac:dyDescent="0.3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</row>
    <row r="3271" spans="1:13" x14ac:dyDescent="0.3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</row>
    <row r="3272" spans="1:13" x14ac:dyDescent="0.3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</row>
    <row r="3273" spans="1:13" x14ac:dyDescent="0.3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</row>
    <row r="3274" spans="1:13" x14ac:dyDescent="0.3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</row>
    <row r="3275" spans="1:13" x14ac:dyDescent="0.3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</row>
    <row r="3276" spans="1:13" x14ac:dyDescent="0.3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</row>
    <row r="3277" spans="1:13" x14ac:dyDescent="0.3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</row>
    <row r="3278" spans="1:13" x14ac:dyDescent="0.3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</row>
    <row r="3279" spans="1:13" x14ac:dyDescent="0.3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</row>
    <row r="3280" spans="1:13" x14ac:dyDescent="0.3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</row>
    <row r="3281" spans="1:13" x14ac:dyDescent="0.3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</row>
    <row r="3282" spans="1:13" x14ac:dyDescent="0.3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</row>
    <row r="3283" spans="1:13" x14ac:dyDescent="0.3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</row>
    <row r="3284" spans="1:13" x14ac:dyDescent="0.3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</row>
    <row r="3285" spans="1:13" x14ac:dyDescent="0.3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</row>
    <row r="3286" spans="1:13" x14ac:dyDescent="0.3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</row>
    <row r="3287" spans="1:13" x14ac:dyDescent="0.3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</row>
    <row r="3288" spans="1:13" x14ac:dyDescent="0.3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</row>
    <row r="3289" spans="1:13" x14ac:dyDescent="0.3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</row>
    <row r="3290" spans="1:13" x14ac:dyDescent="0.3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</row>
    <row r="3291" spans="1:13" x14ac:dyDescent="0.3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</row>
    <row r="3292" spans="1:13" x14ac:dyDescent="0.3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</row>
    <row r="3293" spans="1:13" x14ac:dyDescent="0.3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</row>
    <row r="3294" spans="1:13" x14ac:dyDescent="0.3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</row>
    <row r="3295" spans="1:13" x14ac:dyDescent="0.3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</row>
    <row r="3296" spans="1:13" x14ac:dyDescent="0.3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</row>
    <row r="3297" spans="1:13" x14ac:dyDescent="0.3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</row>
    <row r="3298" spans="1:13" x14ac:dyDescent="0.3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</row>
    <row r="3299" spans="1:13" x14ac:dyDescent="0.3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</row>
    <row r="3300" spans="1:13" x14ac:dyDescent="0.3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</row>
    <row r="3301" spans="1:13" x14ac:dyDescent="0.3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</row>
    <row r="3302" spans="1:13" x14ac:dyDescent="0.3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</row>
    <row r="3303" spans="1:13" x14ac:dyDescent="0.3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</row>
    <row r="3304" spans="1:13" x14ac:dyDescent="0.3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</row>
    <row r="3305" spans="1:13" x14ac:dyDescent="0.3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</row>
    <row r="3306" spans="1:13" x14ac:dyDescent="0.3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</row>
    <row r="3307" spans="1:13" x14ac:dyDescent="0.3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</row>
    <row r="3308" spans="1:13" x14ac:dyDescent="0.3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</row>
    <row r="3309" spans="1:13" x14ac:dyDescent="0.3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</row>
    <row r="3310" spans="1:13" x14ac:dyDescent="0.3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</row>
    <row r="3311" spans="1:13" x14ac:dyDescent="0.3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</row>
    <row r="3312" spans="1:13" x14ac:dyDescent="0.3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</row>
    <row r="3313" spans="1:13" x14ac:dyDescent="0.3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</row>
    <row r="3314" spans="1:13" x14ac:dyDescent="0.3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</row>
    <row r="3315" spans="1:13" x14ac:dyDescent="0.3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</row>
    <row r="3316" spans="1:13" x14ac:dyDescent="0.3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</row>
    <row r="3317" spans="1:13" x14ac:dyDescent="0.3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</row>
    <row r="3318" spans="1:13" x14ac:dyDescent="0.3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</row>
    <row r="3319" spans="1:13" x14ac:dyDescent="0.3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</row>
    <row r="3320" spans="1:13" x14ac:dyDescent="0.3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</row>
    <row r="3321" spans="1:13" x14ac:dyDescent="0.3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</row>
    <row r="3322" spans="1:13" x14ac:dyDescent="0.3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</row>
    <row r="3323" spans="1:13" x14ac:dyDescent="0.3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</row>
    <row r="3324" spans="1:13" x14ac:dyDescent="0.3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</row>
    <row r="3325" spans="1:13" x14ac:dyDescent="0.3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</row>
    <row r="3326" spans="1:13" x14ac:dyDescent="0.3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</row>
    <row r="3327" spans="1:13" x14ac:dyDescent="0.3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</row>
    <row r="3328" spans="1:13" x14ac:dyDescent="0.3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</row>
    <row r="3329" spans="1:13" x14ac:dyDescent="0.3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</row>
    <row r="3330" spans="1:13" x14ac:dyDescent="0.3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</row>
    <row r="3331" spans="1:13" x14ac:dyDescent="0.3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</row>
    <row r="3332" spans="1:13" x14ac:dyDescent="0.3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</row>
    <row r="3333" spans="1:13" x14ac:dyDescent="0.3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</row>
    <row r="3334" spans="1:13" x14ac:dyDescent="0.3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</row>
    <row r="3335" spans="1:13" x14ac:dyDescent="0.3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</row>
    <row r="3336" spans="1:13" x14ac:dyDescent="0.3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</row>
    <row r="3337" spans="1:13" x14ac:dyDescent="0.3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</row>
    <row r="3338" spans="1:13" x14ac:dyDescent="0.3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</row>
    <row r="3339" spans="1:13" x14ac:dyDescent="0.3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</row>
    <row r="3340" spans="1:13" x14ac:dyDescent="0.3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</row>
    <row r="3341" spans="1:13" x14ac:dyDescent="0.3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</row>
    <row r="3342" spans="1:13" x14ac:dyDescent="0.3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</row>
    <row r="3343" spans="1:13" x14ac:dyDescent="0.3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</row>
    <row r="3344" spans="1:13" x14ac:dyDescent="0.3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</row>
    <row r="3345" spans="1:13" x14ac:dyDescent="0.3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</row>
    <row r="3346" spans="1:13" x14ac:dyDescent="0.3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</row>
    <row r="3347" spans="1:13" x14ac:dyDescent="0.3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</row>
    <row r="3348" spans="1:13" x14ac:dyDescent="0.3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</row>
    <row r="3349" spans="1:13" x14ac:dyDescent="0.3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</row>
    <row r="3350" spans="1:13" x14ac:dyDescent="0.3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</row>
    <row r="3351" spans="1:13" x14ac:dyDescent="0.3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</row>
    <row r="3352" spans="1:13" x14ac:dyDescent="0.3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</row>
    <row r="3353" spans="1:13" x14ac:dyDescent="0.3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</row>
    <row r="3354" spans="1:13" x14ac:dyDescent="0.3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</row>
    <row r="3355" spans="1:13" x14ac:dyDescent="0.3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</row>
    <row r="3356" spans="1:13" x14ac:dyDescent="0.3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</row>
    <row r="3357" spans="1:13" x14ac:dyDescent="0.3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</row>
    <row r="3358" spans="1:13" x14ac:dyDescent="0.3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</row>
    <row r="3359" spans="1:13" x14ac:dyDescent="0.3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</row>
    <row r="3360" spans="1:13" x14ac:dyDescent="0.3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</row>
    <row r="3361" spans="1:13" x14ac:dyDescent="0.3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</row>
    <row r="3362" spans="1:13" x14ac:dyDescent="0.3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</row>
    <row r="3363" spans="1:13" x14ac:dyDescent="0.3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</row>
    <row r="3364" spans="1:13" x14ac:dyDescent="0.3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</row>
    <row r="3365" spans="1:13" x14ac:dyDescent="0.3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</row>
    <row r="3366" spans="1:13" x14ac:dyDescent="0.3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</row>
    <row r="3367" spans="1:13" x14ac:dyDescent="0.3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</row>
    <row r="3368" spans="1:13" x14ac:dyDescent="0.3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</row>
    <row r="3369" spans="1:13" x14ac:dyDescent="0.3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</row>
    <row r="3370" spans="1:13" x14ac:dyDescent="0.3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</row>
    <row r="3371" spans="1:13" x14ac:dyDescent="0.3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</row>
    <row r="3372" spans="1:13" x14ac:dyDescent="0.3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</row>
    <row r="3373" spans="1:13" x14ac:dyDescent="0.3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</row>
    <row r="3374" spans="1:13" x14ac:dyDescent="0.3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</row>
    <row r="3375" spans="1:13" x14ac:dyDescent="0.3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</row>
    <row r="3376" spans="1:13" x14ac:dyDescent="0.3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</row>
    <row r="3377" spans="1:13" x14ac:dyDescent="0.3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</row>
    <row r="3378" spans="1:13" x14ac:dyDescent="0.3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</row>
    <row r="3379" spans="1:13" x14ac:dyDescent="0.3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</row>
    <row r="3380" spans="1:13" x14ac:dyDescent="0.3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</row>
    <row r="3381" spans="1:13" x14ac:dyDescent="0.3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</row>
    <row r="3382" spans="1:13" x14ac:dyDescent="0.3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</row>
    <row r="3383" spans="1:13" x14ac:dyDescent="0.3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</row>
    <row r="3384" spans="1:13" x14ac:dyDescent="0.3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</row>
    <row r="3385" spans="1:13" x14ac:dyDescent="0.3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</row>
    <row r="3386" spans="1:13" x14ac:dyDescent="0.3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</row>
    <row r="3387" spans="1:13" x14ac:dyDescent="0.3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</row>
    <row r="3388" spans="1:13" x14ac:dyDescent="0.3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</row>
    <row r="3389" spans="1:13" x14ac:dyDescent="0.3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</row>
    <row r="3390" spans="1:13" x14ac:dyDescent="0.3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</row>
    <row r="3391" spans="1:13" x14ac:dyDescent="0.3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</row>
    <row r="3392" spans="1:13" x14ac:dyDescent="0.3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</row>
    <row r="3393" spans="1:13" x14ac:dyDescent="0.3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</row>
    <row r="3394" spans="1:13" x14ac:dyDescent="0.3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</row>
    <row r="3395" spans="1:13" x14ac:dyDescent="0.3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</row>
    <row r="3396" spans="1:13" x14ac:dyDescent="0.3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</row>
    <row r="3397" spans="1:13" x14ac:dyDescent="0.3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</row>
    <row r="3398" spans="1:13" x14ac:dyDescent="0.3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</row>
    <row r="3399" spans="1:13" x14ac:dyDescent="0.3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</row>
    <row r="3400" spans="1:13" x14ac:dyDescent="0.3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</row>
    <row r="3401" spans="1:13" x14ac:dyDescent="0.3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</row>
    <row r="3402" spans="1:13" x14ac:dyDescent="0.3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</row>
    <row r="3403" spans="1:13" x14ac:dyDescent="0.3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</row>
    <row r="3404" spans="1:13" x14ac:dyDescent="0.3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</row>
    <row r="3405" spans="1:13" x14ac:dyDescent="0.3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</row>
    <row r="3406" spans="1:13" x14ac:dyDescent="0.3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</row>
    <row r="3407" spans="1:13" x14ac:dyDescent="0.3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</row>
    <row r="3408" spans="1:13" x14ac:dyDescent="0.3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</row>
    <row r="3409" spans="1:13" x14ac:dyDescent="0.3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</row>
    <row r="3410" spans="1:13" x14ac:dyDescent="0.3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</row>
    <row r="3411" spans="1:13" x14ac:dyDescent="0.3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</row>
    <row r="3412" spans="1:13" x14ac:dyDescent="0.3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</row>
    <row r="3413" spans="1:13" x14ac:dyDescent="0.3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</row>
    <row r="3414" spans="1:13" x14ac:dyDescent="0.3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</row>
    <row r="3415" spans="1:13" x14ac:dyDescent="0.3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</row>
    <row r="3416" spans="1:13" x14ac:dyDescent="0.3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</row>
    <row r="3417" spans="1:13" x14ac:dyDescent="0.3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</row>
    <row r="3418" spans="1:13" x14ac:dyDescent="0.3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</row>
    <row r="3419" spans="1:13" x14ac:dyDescent="0.3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</row>
    <row r="3420" spans="1:13" x14ac:dyDescent="0.3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</row>
    <row r="3421" spans="1:13" x14ac:dyDescent="0.3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</row>
    <row r="3422" spans="1:13" x14ac:dyDescent="0.3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</row>
    <row r="3423" spans="1:13" x14ac:dyDescent="0.3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</row>
    <row r="3424" spans="1:13" x14ac:dyDescent="0.3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</row>
    <row r="3425" spans="1:13" x14ac:dyDescent="0.3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</row>
    <row r="3426" spans="1:13" x14ac:dyDescent="0.3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</row>
    <row r="3427" spans="1:13" x14ac:dyDescent="0.3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</row>
    <row r="3428" spans="1:13" x14ac:dyDescent="0.3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</row>
    <row r="3429" spans="1:13" x14ac:dyDescent="0.3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</row>
    <row r="3430" spans="1:13" x14ac:dyDescent="0.3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</row>
    <row r="3431" spans="1:13" x14ac:dyDescent="0.3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</row>
    <row r="3432" spans="1:13" x14ac:dyDescent="0.3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</row>
    <row r="3433" spans="1:13" x14ac:dyDescent="0.3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</row>
    <row r="3434" spans="1:13" x14ac:dyDescent="0.3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</row>
    <row r="3435" spans="1:13" x14ac:dyDescent="0.3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</row>
    <row r="3436" spans="1:13" x14ac:dyDescent="0.3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</row>
    <row r="3437" spans="1:13" x14ac:dyDescent="0.3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</row>
    <row r="3438" spans="1:13" x14ac:dyDescent="0.3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</row>
    <row r="3439" spans="1:13" x14ac:dyDescent="0.3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</row>
    <row r="3440" spans="1:13" x14ac:dyDescent="0.3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</row>
    <row r="3441" spans="1:13" x14ac:dyDescent="0.3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</row>
    <row r="3442" spans="1:13" x14ac:dyDescent="0.3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</row>
    <row r="3443" spans="1:13" x14ac:dyDescent="0.3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</row>
    <row r="3444" spans="1:13" x14ac:dyDescent="0.3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</row>
    <row r="3445" spans="1:13" x14ac:dyDescent="0.3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</row>
    <row r="3446" spans="1:13" x14ac:dyDescent="0.3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</row>
    <row r="3447" spans="1:13" x14ac:dyDescent="0.3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</row>
    <row r="3448" spans="1:13" x14ac:dyDescent="0.3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</row>
    <row r="3449" spans="1:13" x14ac:dyDescent="0.3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</row>
    <row r="3450" spans="1:13" x14ac:dyDescent="0.3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</row>
    <row r="3451" spans="1:13" x14ac:dyDescent="0.3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</row>
    <row r="3452" spans="1:13" x14ac:dyDescent="0.3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</row>
    <row r="3453" spans="1:13" x14ac:dyDescent="0.3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</row>
    <row r="3454" spans="1:13" x14ac:dyDescent="0.3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</row>
    <row r="3455" spans="1:13" x14ac:dyDescent="0.3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</row>
    <row r="3456" spans="1:13" x14ac:dyDescent="0.3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</row>
    <row r="3457" spans="1:13" x14ac:dyDescent="0.3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</row>
    <row r="3458" spans="1:13" x14ac:dyDescent="0.3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</row>
    <row r="3459" spans="1:13" x14ac:dyDescent="0.3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</row>
    <row r="3460" spans="1:13" x14ac:dyDescent="0.3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</row>
    <row r="3461" spans="1:13" x14ac:dyDescent="0.3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</row>
    <row r="3462" spans="1:13" x14ac:dyDescent="0.3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</row>
    <row r="3463" spans="1:13" x14ac:dyDescent="0.3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</row>
    <row r="3464" spans="1:13" x14ac:dyDescent="0.3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</row>
    <row r="3465" spans="1:13" x14ac:dyDescent="0.3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</row>
    <row r="3466" spans="1:13" x14ac:dyDescent="0.3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</row>
    <row r="3467" spans="1:13" x14ac:dyDescent="0.3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</row>
    <row r="3468" spans="1:13" x14ac:dyDescent="0.3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</row>
    <row r="3469" spans="1:13" x14ac:dyDescent="0.3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</row>
    <row r="3470" spans="1:13" x14ac:dyDescent="0.3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</row>
    <row r="3471" spans="1:13" x14ac:dyDescent="0.3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</row>
    <row r="3472" spans="1:13" x14ac:dyDescent="0.3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</row>
    <row r="3473" spans="1:13" x14ac:dyDescent="0.3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</row>
    <row r="3474" spans="1:13" x14ac:dyDescent="0.3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</row>
    <row r="3475" spans="1:13" x14ac:dyDescent="0.3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</row>
    <row r="3476" spans="1:13" x14ac:dyDescent="0.3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</row>
    <row r="3477" spans="1:13" x14ac:dyDescent="0.3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</row>
    <row r="3478" spans="1:13" x14ac:dyDescent="0.3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</row>
    <row r="3479" spans="1:13" x14ac:dyDescent="0.3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</row>
    <row r="3480" spans="1:13" x14ac:dyDescent="0.3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</row>
    <row r="3481" spans="1:13" x14ac:dyDescent="0.3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</row>
    <row r="3482" spans="1:13" x14ac:dyDescent="0.3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</row>
    <row r="3483" spans="1:13" x14ac:dyDescent="0.3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</row>
    <row r="3484" spans="1:13" x14ac:dyDescent="0.3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</row>
    <row r="3485" spans="1:13" x14ac:dyDescent="0.3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</row>
    <row r="3486" spans="1:13" x14ac:dyDescent="0.3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</row>
    <row r="3487" spans="1:13" x14ac:dyDescent="0.3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</row>
    <row r="3488" spans="1:13" x14ac:dyDescent="0.3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</row>
    <row r="3489" spans="1:13" x14ac:dyDescent="0.3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</row>
    <row r="3490" spans="1:13" x14ac:dyDescent="0.3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</row>
    <row r="3491" spans="1:13" x14ac:dyDescent="0.3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</row>
    <row r="3492" spans="1:13" x14ac:dyDescent="0.3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</row>
    <row r="3493" spans="1:13" x14ac:dyDescent="0.3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</row>
    <row r="3494" spans="1:13" x14ac:dyDescent="0.3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</row>
    <row r="3495" spans="1:13" x14ac:dyDescent="0.3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</row>
    <row r="3496" spans="1:13" x14ac:dyDescent="0.3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</row>
    <row r="3497" spans="1:13" x14ac:dyDescent="0.3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</row>
    <row r="3498" spans="1:13" x14ac:dyDescent="0.3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</row>
    <row r="3499" spans="1:13" x14ac:dyDescent="0.3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</row>
    <row r="3500" spans="1:13" x14ac:dyDescent="0.3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</row>
    <row r="3501" spans="1:13" x14ac:dyDescent="0.3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</row>
    <row r="3502" spans="1:13" x14ac:dyDescent="0.3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</row>
    <row r="3503" spans="1:13" x14ac:dyDescent="0.3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</row>
    <row r="3504" spans="1:13" x14ac:dyDescent="0.3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</row>
    <row r="3505" spans="1:13" x14ac:dyDescent="0.3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</row>
    <row r="3506" spans="1:13" x14ac:dyDescent="0.3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</row>
    <row r="3507" spans="1:13" x14ac:dyDescent="0.3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</row>
    <row r="3508" spans="1:13" x14ac:dyDescent="0.3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</row>
    <row r="3509" spans="1:13" x14ac:dyDescent="0.3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</row>
    <row r="3510" spans="1:13" x14ac:dyDescent="0.3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</row>
    <row r="3511" spans="1:13" x14ac:dyDescent="0.3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</row>
    <row r="3512" spans="1:13" x14ac:dyDescent="0.3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</row>
    <row r="3513" spans="1:13" x14ac:dyDescent="0.3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</row>
    <row r="3514" spans="1:13" x14ac:dyDescent="0.3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</row>
    <row r="3515" spans="1:13" x14ac:dyDescent="0.3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</row>
    <row r="3516" spans="1:13" x14ac:dyDescent="0.3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</row>
    <row r="3517" spans="1:13" x14ac:dyDescent="0.3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</row>
    <row r="3518" spans="1:13" x14ac:dyDescent="0.3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</row>
    <row r="3519" spans="1:13" x14ac:dyDescent="0.3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</row>
    <row r="3520" spans="1:13" x14ac:dyDescent="0.3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</row>
    <row r="3521" spans="1:13" x14ac:dyDescent="0.3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</row>
    <row r="3522" spans="1:13" x14ac:dyDescent="0.3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</row>
    <row r="3523" spans="1:13" x14ac:dyDescent="0.3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</row>
    <row r="3524" spans="1:13" x14ac:dyDescent="0.3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</row>
    <row r="3525" spans="1:13" x14ac:dyDescent="0.3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</row>
    <row r="3526" spans="1:13" x14ac:dyDescent="0.3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</row>
    <row r="3527" spans="1:13" x14ac:dyDescent="0.3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</row>
    <row r="3528" spans="1:13" x14ac:dyDescent="0.3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</row>
    <row r="3529" spans="1:13" x14ac:dyDescent="0.3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</row>
    <row r="3530" spans="1:13" x14ac:dyDescent="0.3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</row>
    <row r="3531" spans="1:13" x14ac:dyDescent="0.3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</row>
    <row r="3532" spans="1:13" x14ac:dyDescent="0.3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</row>
    <row r="3533" spans="1:13" x14ac:dyDescent="0.3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</row>
    <row r="3534" spans="1:13" x14ac:dyDescent="0.3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</row>
    <row r="3535" spans="1:13" x14ac:dyDescent="0.3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</row>
    <row r="3536" spans="1:13" x14ac:dyDescent="0.3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</row>
    <row r="3537" spans="1:13" x14ac:dyDescent="0.3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</row>
    <row r="3538" spans="1:13" x14ac:dyDescent="0.3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</row>
    <row r="3539" spans="1:13" x14ac:dyDescent="0.3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</row>
    <row r="3540" spans="1:13" x14ac:dyDescent="0.3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</row>
    <row r="3541" spans="1:13" x14ac:dyDescent="0.3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</row>
    <row r="3542" spans="1:13" x14ac:dyDescent="0.3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</row>
    <row r="3543" spans="1:13" x14ac:dyDescent="0.3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</row>
    <row r="3544" spans="1:13" x14ac:dyDescent="0.3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</row>
    <row r="3545" spans="1:13" x14ac:dyDescent="0.3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</row>
    <row r="3546" spans="1:13" x14ac:dyDescent="0.3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</row>
    <row r="3547" spans="1:13" x14ac:dyDescent="0.3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</row>
    <row r="3548" spans="1:13" x14ac:dyDescent="0.3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</row>
    <row r="3549" spans="1:13" x14ac:dyDescent="0.3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</row>
    <row r="3550" spans="1:13" x14ac:dyDescent="0.3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</row>
    <row r="3551" spans="1:13" x14ac:dyDescent="0.3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</row>
    <row r="3552" spans="1:13" x14ac:dyDescent="0.3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</row>
    <row r="3553" spans="1:13" x14ac:dyDescent="0.3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</row>
    <row r="3554" spans="1:13" x14ac:dyDescent="0.3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</row>
    <row r="3555" spans="1:13" x14ac:dyDescent="0.3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</row>
    <row r="3556" spans="1:13" x14ac:dyDescent="0.3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</row>
    <row r="3557" spans="1:13" x14ac:dyDescent="0.3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</row>
    <row r="3558" spans="1:13" x14ac:dyDescent="0.3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</row>
    <row r="3559" spans="1:13" x14ac:dyDescent="0.3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</row>
    <row r="3560" spans="1:13" x14ac:dyDescent="0.3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</row>
    <row r="3561" spans="1:13" x14ac:dyDescent="0.3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</row>
    <row r="3562" spans="1:13" x14ac:dyDescent="0.3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</row>
    <row r="3563" spans="1:13" x14ac:dyDescent="0.3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</row>
    <row r="3564" spans="1:13" x14ac:dyDescent="0.3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</row>
    <row r="3565" spans="1:13" x14ac:dyDescent="0.3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</row>
    <row r="3566" spans="1:13" x14ac:dyDescent="0.3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</row>
    <row r="3567" spans="1:13" x14ac:dyDescent="0.3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</row>
    <row r="3568" spans="1:13" x14ac:dyDescent="0.3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</row>
    <row r="3569" spans="1:13" x14ac:dyDescent="0.3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</row>
    <row r="3570" spans="1:13" x14ac:dyDescent="0.3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</row>
    <row r="3571" spans="1:13" x14ac:dyDescent="0.3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</row>
    <row r="3572" spans="1:13" x14ac:dyDescent="0.3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</row>
    <row r="3573" spans="1:13" x14ac:dyDescent="0.3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</row>
    <row r="3574" spans="1:13" x14ac:dyDescent="0.3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</row>
    <row r="3575" spans="1:13" x14ac:dyDescent="0.3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</row>
    <row r="3576" spans="1:13" x14ac:dyDescent="0.3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</row>
    <row r="3577" spans="1:13" x14ac:dyDescent="0.3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</row>
    <row r="3578" spans="1:13" x14ac:dyDescent="0.3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</row>
    <row r="3579" spans="1:13" x14ac:dyDescent="0.3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</row>
    <row r="3580" spans="1:13" x14ac:dyDescent="0.3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</row>
    <row r="3581" spans="1:13" x14ac:dyDescent="0.3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</row>
    <row r="3582" spans="1:13" x14ac:dyDescent="0.3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</row>
    <row r="3583" spans="1:13" x14ac:dyDescent="0.3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</row>
    <row r="3584" spans="1:13" x14ac:dyDescent="0.3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</row>
    <row r="3585" spans="1:13" x14ac:dyDescent="0.3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</row>
    <row r="3586" spans="1:13" x14ac:dyDescent="0.3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</row>
    <row r="3587" spans="1:13" x14ac:dyDescent="0.3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</row>
    <row r="3588" spans="1:13" x14ac:dyDescent="0.3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</row>
    <row r="3589" spans="1:13" x14ac:dyDescent="0.3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</row>
    <row r="3590" spans="1:13" x14ac:dyDescent="0.3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</row>
    <row r="3591" spans="1:13" x14ac:dyDescent="0.3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</row>
    <row r="3592" spans="1:13" x14ac:dyDescent="0.3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</row>
    <row r="3593" spans="1:13" x14ac:dyDescent="0.3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</row>
    <row r="3594" spans="1:13" x14ac:dyDescent="0.3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</row>
    <row r="3595" spans="1:13" x14ac:dyDescent="0.3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</row>
    <row r="3596" spans="1:13" x14ac:dyDescent="0.3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</row>
    <row r="3597" spans="1:13" x14ac:dyDescent="0.3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</row>
    <row r="3598" spans="1:13" x14ac:dyDescent="0.3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</row>
    <row r="3599" spans="1:13" x14ac:dyDescent="0.3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</row>
    <row r="3600" spans="1:13" x14ac:dyDescent="0.3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</row>
    <row r="3601" spans="1:13" x14ac:dyDescent="0.3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</row>
    <row r="3602" spans="1:13" x14ac:dyDescent="0.3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</row>
    <row r="3603" spans="1:13" x14ac:dyDescent="0.3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</row>
    <row r="3604" spans="1:13" x14ac:dyDescent="0.3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</row>
    <row r="3605" spans="1:13" x14ac:dyDescent="0.3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</row>
    <row r="3606" spans="1:13" x14ac:dyDescent="0.3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</row>
    <row r="3607" spans="1:13" x14ac:dyDescent="0.3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</row>
    <row r="3608" spans="1:13" x14ac:dyDescent="0.3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</row>
    <row r="3609" spans="1:13" x14ac:dyDescent="0.3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</row>
    <row r="3610" spans="1:13" x14ac:dyDescent="0.3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</row>
    <row r="3611" spans="1:13" x14ac:dyDescent="0.3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</row>
    <row r="3612" spans="1:13" x14ac:dyDescent="0.3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</row>
    <row r="3613" spans="1:13" x14ac:dyDescent="0.3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</row>
    <row r="3614" spans="1:13" x14ac:dyDescent="0.3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</row>
    <row r="3615" spans="1:13" x14ac:dyDescent="0.3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</row>
    <row r="3616" spans="1:13" x14ac:dyDescent="0.3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</row>
    <row r="3617" spans="1:13" x14ac:dyDescent="0.3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</row>
    <row r="3618" spans="1:13" x14ac:dyDescent="0.3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</row>
    <row r="3619" spans="1:13" x14ac:dyDescent="0.3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</row>
    <row r="3620" spans="1:13" x14ac:dyDescent="0.3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</row>
    <row r="3621" spans="1:13" x14ac:dyDescent="0.3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</row>
    <row r="3622" spans="1:13" x14ac:dyDescent="0.3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</row>
    <row r="3623" spans="1:13" x14ac:dyDescent="0.3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</row>
    <row r="3624" spans="1:13" x14ac:dyDescent="0.3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</row>
    <row r="3625" spans="1:13" x14ac:dyDescent="0.3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</row>
    <row r="3626" spans="1:13" x14ac:dyDescent="0.3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</row>
    <row r="3627" spans="1:13" x14ac:dyDescent="0.3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</row>
    <row r="3628" spans="1:13" x14ac:dyDescent="0.3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</row>
    <row r="3629" spans="1:13" x14ac:dyDescent="0.3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</row>
    <row r="3630" spans="1:13" x14ac:dyDescent="0.3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</row>
    <row r="3631" spans="1:13" x14ac:dyDescent="0.3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</row>
    <row r="3632" spans="1:13" x14ac:dyDescent="0.3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</row>
    <row r="3633" spans="1:13" x14ac:dyDescent="0.3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</row>
    <row r="3634" spans="1:13" x14ac:dyDescent="0.3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</row>
    <row r="3635" spans="1:13" x14ac:dyDescent="0.3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</row>
    <row r="3636" spans="1:13" x14ac:dyDescent="0.3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</row>
    <row r="3637" spans="1:13" x14ac:dyDescent="0.3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</row>
    <row r="3638" spans="1:13" x14ac:dyDescent="0.3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</row>
    <row r="3639" spans="1:13" x14ac:dyDescent="0.3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</row>
    <row r="3640" spans="1:13" x14ac:dyDescent="0.3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</row>
    <row r="3641" spans="1:13" x14ac:dyDescent="0.3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</row>
    <row r="3642" spans="1:13" x14ac:dyDescent="0.3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</row>
    <row r="3643" spans="1:13" x14ac:dyDescent="0.3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</row>
    <row r="3644" spans="1:13" x14ac:dyDescent="0.3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</row>
    <row r="3645" spans="1:13" x14ac:dyDescent="0.3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</row>
    <row r="3646" spans="1:13" x14ac:dyDescent="0.3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</row>
    <row r="3647" spans="1:13" x14ac:dyDescent="0.3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</row>
    <row r="3648" spans="1:13" x14ac:dyDescent="0.3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</row>
    <row r="3649" spans="1:13" x14ac:dyDescent="0.3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</row>
    <row r="3650" spans="1:13" x14ac:dyDescent="0.3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</row>
    <row r="3651" spans="1:13" x14ac:dyDescent="0.3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</row>
    <row r="3652" spans="1:13" x14ac:dyDescent="0.3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</row>
    <row r="3653" spans="1:13" x14ac:dyDescent="0.3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</row>
    <row r="3654" spans="1:13" x14ac:dyDescent="0.3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</row>
    <row r="3655" spans="1:13" x14ac:dyDescent="0.3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</row>
    <row r="3656" spans="1:13" x14ac:dyDescent="0.3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</row>
    <row r="3657" spans="1:13" x14ac:dyDescent="0.3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</row>
    <row r="3658" spans="1:13" x14ac:dyDescent="0.3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</row>
    <row r="3659" spans="1:13" x14ac:dyDescent="0.3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</row>
    <row r="3660" spans="1:13" x14ac:dyDescent="0.3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</row>
    <row r="3661" spans="1:13" x14ac:dyDescent="0.3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</row>
    <row r="3662" spans="1:13" x14ac:dyDescent="0.3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</row>
    <row r="3663" spans="1:13" x14ac:dyDescent="0.3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</row>
    <row r="3664" spans="1:13" x14ac:dyDescent="0.3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</row>
    <row r="3665" spans="1:13" x14ac:dyDescent="0.3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</row>
    <row r="3666" spans="1:13" x14ac:dyDescent="0.3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</row>
    <row r="3667" spans="1:13" x14ac:dyDescent="0.3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</row>
    <row r="3668" spans="1:13" x14ac:dyDescent="0.3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</row>
    <row r="3669" spans="1:13" x14ac:dyDescent="0.3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</row>
    <row r="3670" spans="1:13" x14ac:dyDescent="0.3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</row>
    <row r="3671" spans="1:13" x14ac:dyDescent="0.3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</row>
    <row r="3672" spans="1:13" x14ac:dyDescent="0.3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</row>
    <row r="3673" spans="1:13" x14ac:dyDescent="0.3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</row>
    <row r="3674" spans="1:13" x14ac:dyDescent="0.3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</row>
    <row r="3675" spans="1:13" x14ac:dyDescent="0.3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</row>
    <row r="3676" spans="1:13" x14ac:dyDescent="0.3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</row>
    <row r="3677" spans="1:13" x14ac:dyDescent="0.3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</row>
    <row r="3678" spans="1:13" x14ac:dyDescent="0.3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</row>
    <row r="3679" spans="1:13" x14ac:dyDescent="0.3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</row>
    <row r="3680" spans="1:13" x14ac:dyDescent="0.3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</row>
    <row r="3681" spans="1:13" x14ac:dyDescent="0.3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</row>
    <row r="3682" spans="1:13" x14ac:dyDescent="0.3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</row>
    <row r="3683" spans="1:13" x14ac:dyDescent="0.3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</row>
    <row r="3684" spans="1:13" x14ac:dyDescent="0.3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</row>
    <row r="3685" spans="1:13" x14ac:dyDescent="0.3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</row>
    <row r="3686" spans="1:13" x14ac:dyDescent="0.3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</row>
    <row r="3687" spans="1:13" x14ac:dyDescent="0.3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</row>
    <row r="3688" spans="1:13" x14ac:dyDescent="0.3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</row>
    <row r="3689" spans="1:13" x14ac:dyDescent="0.3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</row>
    <row r="3690" spans="1:13" x14ac:dyDescent="0.3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</row>
    <row r="3691" spans="1:13" x14ac:dyDescent="0.3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</row>
    <row r="3692" spans="1:13" x14ac:dyDescent="0.3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</row>
    <row r="3693" spans="1:13" x14ac:dyDescent="0.3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</row>
    <row r="3694" spans="1:13" x14ac:dyDescent="0.3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</row>
    <row r="3695" spans="1:13" x14ac:dyDescent="0.3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</row>
    <row r="3696" spans="1:13" x14ac:dyDescent="0.3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</row>
    <row r="3697" spans="1:13" x14ac:dyDescent="0.3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</row>
    <row r="3698" spans="1:13" x14ac:dyDescent="0.3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</row>
    <row r="3699" spans="1:13" x14ac:dyDescent="0.3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</row>
    <row r="3700" spans="1:13" x14ac:dyDescent="0.3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</row>
    <row r="3701" spans="1:13" x14ac:dyDescent="0.3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</row>
    <row r="3702" spans="1:13" x14ac:dyDescent="0.3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</row>
    <row r="3703" spans="1:13" x14ac:dyDescent="0.3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</row>
    <row r="3704" spans="1:13" x14ac:dyDescent="0.3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</row>
    <row r="3705" spans="1:13" x14ac:dyDescent="0.3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</row>
    <row r="3706" spans="1:13" x14ac:dyDescent="0.3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</row>
    <row r="3707" spans="1:13" x14ac:dyDescent="0.3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</row>
    <row r="3708" spans="1:13" x14ac:dyDescent="0.3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</row>
    <row r="3709" spans="1:13" x14ac:dyDescent="0.3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</row>
    <row r="3710" spans="1:13" x14ac:dyDescent="0.3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</row>
    <row r="3711" spans="1:13" x14ac:dyDescent="0.3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</row>
    <row r="3712" spans="1:13" x14ac:dyDescent="0.3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</row>
    <row r="3713" spans="1:13" x14ac:dyDescent="0.3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</row>
    <row r="3714" spans="1:13" x14ac:dyDescent="0.3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</row>
    <row r="3715" spans="1:13" x14ac:dyDescent="0.3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</row>
    <row r="3716" spans="1:13" x14ac:dyDescent="0.3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</row>
    <row r="3717" spans="1:13" x14ac:dyDescent="0.3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</row>
    <row r="3718" spans="1:13" x14ac:dyDescent="0.3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</row>
    <row r="3719" spans="1:13" x14ac:dyDescent="0.3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</row>
    <row r="3720" spans="1:13" x14ac:dyDescent="0.3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</row>
    <row r="3721" spans="1:13" x14ac:dyDescent="0.3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</row>
    <row r="3722" spans="1:13" x14ac:dyDescent="0.3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</row>
    <row r="3723" spans="1:13" x14ac:dyDescent="0.3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</row>
    <row r="3724" spans="1:13" x14ac:dyDescent="0.3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</row>
    <row r="3725" spans="1:13" x14ac:dyDescent="0.3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</row>
    <row r="3726" spans="1:13" x14ac:dyDescent="0.3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</row>
    <row r="3727" spans="1:13" x14ac:dyDescent="0.3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</row>
    <row r="3728" spans="1:13" x14ac:dyDescent="0.3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</row>
    <row r="3729" spans="1:13" x14ac:dyDescent="0.3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</row>
    <row r="3730" spans="1:13" x14ac:dyDescent="0.3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</row>
    <row r="3731" spans="1:13" x14ac:dyDescent="0.3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</row>
    <row r="3732" spans="1:13" x14ac:dyDescent="0.3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</row>
    <row r="3733" spans="1:13" x14ac:dyDescent="0.3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</row>
    <row r="3734" spans="1:13" x14ac:dyDescent="0.3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</row>
    <row r="3735" spans="1:13" x14ac:dyDescent="0.3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</row>
    <row r="3736" spans="1:13" x14ac:dyDescent="0.3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</row>
    <row r="3737" spans="1:13" x14ac:dyDescent="0.3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</row>
    <row r="3738" spans="1:13" x14ac:dyDescent="0.3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</row>
    <row r="3739" spans="1:13" x14ac:dyDescent="0.3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</row>
    <row r="3740" spans="1:13" x14ac:dyDescent="0.3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</row>
    <row r="3741" spans="1:13" x14ac:dyDescent="0.3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</row>
    <row r="3742" spans="1:13" x14ac:dyDescent="0.3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</row>
    <row r="3743" spans="1:13" x14ac:dyDescent="0.3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</row>
    <row r="3744" spans="1:13" x14ac:dyDescent="0.3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</row>
    <row r="3745" spans="1:13" x14ac:dyDescent="0.3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</row>
    <row r="3746" spans="1:13" x14ac:dyDescent="0.3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</row>
    <row r="3747" spans="1:13" x14ac:dyDescent="0.3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</row>
    <row r="3748" spans="1:13" x14ac:dyDescent="0.3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</row>
    <row r="3749" spans="1:13" x14ac:dyDescent="0.3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</row>
    <row r="3750" spans="1:13" x14ac:dyDescent="0.3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</row>
    <row r="3751" spans="1:13" x14ac:dyDescent="0.3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</row>
    <row r="3752" spans="1:13" x14ac:dyDescent="0.3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</row>
    <row r="3753" spans="1:13" x14ac:dyDescent="0.3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</row>
    <row r="3754" spans="1:13" x14ac:dyDescent="0.3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</row>
    <row r="3755" spans="1:13" x14ac:dyDescent="0.3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</row>
    <row r="3756" spans="1:13" x14ac:dyDescent="0.3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</row>
    <row r="3757" spans="1:13" x14ac:dyDescent="0.3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</row>
    <row r="3758" spans="1:13" x14ac:dyDescent="0.3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</row>
    <row r="3759" spans="1:13" x14ac:dyDescent="0.3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</row>
    <row r="3760" spans="1:13" x14ac:dyDescent="0.3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</row>
    <row r="3761" spans="1:13" x14ac:dyDescent="0.3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</row>
    <row r="3762" spans="1:13" x14ac:dyDescent="0.3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</row>
    <row r="3763" spans="1:13" x14ac:dyDescent="0.3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</row>
    <row r="3764" spans="1:13" x14ac:dyDescent="0.3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</row>
    <row r="3765" spans="1:13" x14ac:dyDescent="0.3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</row>
    <row r="3766" spans="1:13" x14ac:dyDescent="0.3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</row>
    <row r="3767" spans="1:13" x14ac:dyDescent="0.3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</row>
    <row r="3768" spans="1:13" x14ac:dyDescent="0.3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</row>
    <row r="3769" spans="1:13" x14ac:dyDescent="0.3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</row>
    <row r="3770" spans="1:13" x14ac:dyDescent="0.3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</row>
    <row r="3771" spans="1:13" x14ac:dyDescent="0.3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</row>
    <row r="3772" spans="1:13" x14ac:dyDescent="0.3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</row>
    <row r="3773" spans="1:13" x14ac:dyDescent="0.3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</row>
    <row r="3774" spans="1:13" x14ac:dyDescent="0.3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</row>
    <row r="3775" spans="1:13" x14ac:dyDescent="0.3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</row>
    <row r="3776" spans="1:13" x14ac:dyDescent="0.3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</row>
    <row r="3777" spans="1:13" x14ac:dyDescent="0.3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</row>
    <row r="3778" spans="1:13" x14ac:dyDescent="0.3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</row>
    <row r="3779" spans="1:13" x14ac:dyDescent="0.3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</row>
    <row r="3780" spans="1:13" x14ac:dyDescent="0.3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</row>
    <row r="3781" spans="1:13" x14ac:dyDescent="0.3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</row>
    <row r="3782" spans="1:13" x14ac:dyDescent="0.3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</row>
    <row r="3783" spans="1:13" x14ac:dyDescent="0.3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</row>
    <row r="3784" spans="1:13" x14ac:dyDescent="0.3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</row>
    <row r="3785" spans="1:13" x14ac:dyDescent="0.3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</row>
    <row r="3786" spans="1:13" x14ac:dyDescent="0.3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</row>
    <row r="3787" spans="1:13" x14ac:dyDescent="0.3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</row>
    <row r="3788" spans="1:13" x14ac:dyDescent="0.3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</row>
    <row r="3789" spans="1:13" x14ac:dyDescent="0.3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</row>
    <row r="3790" spans="1:13" x14ac:dyDescent="0.3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</row>
    <row r="3791" spans="1:13" x14ac:dyDescent="0.3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</row>
    <row r="3792" spans="1:13" x14ac:dyDescent="0.3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</row>
    <row r="3793" spans="1:13" x14ac:dyDescent="0.3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</row>
    <row r="3794" spans="1:13" x14ac:dyDescent="0.3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</row>
    <row r="3795" spans="1:13" x14ac:dyDescent="0.3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</row>
    <row r="3796" spans="1:13" x14ac:dyDescent="0.3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</row>
    <row r="3797" spans="1:13" x14ac:dyDescent="0.3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</row>
    <row r="3798" spans="1:13" x14ac:dyDescent="0.3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</row>
    <row r="3799" spans="1:13" x14ac:dyDescent="0.3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</row>
    <row r="3800" spans="1:13" x14ac:dyDescent="0.3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</row>
    <row r="3801" spans="1:13" x14ac:dyDescent="0.3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</row>
    <row r="3802" spans="1:13" x14ac:dyDescent="0.3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</row>
    <row r="3803" spans="1:13" x14ac:dyDescent="0.3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</row>
    <row r="3804" spans="1:13" x14ac:dyDescent="0.3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</row>
    <row r="3805" spans="1:13" x14ac:dyDescent="0.3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</row>
    <row r="3806" spans="1:13" x14ac:dyDescent="0.3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</row>
    <row r="3807" spans="1:13" x14ac:dyDescent="0.3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</row>
    <row r="3808" spans="1:13" x14ac:dyDescent="0.3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</row>
    <row r="3809" spans="1:13" x14ac:dyDescent="0.3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</row>
    <row r="3810" spans="1:13" x14ac:dyDescent="0.3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</row>
    <row r="3811" spans="1:13" x14ac:dyDescent="0.3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</row>
    <row r="3812" spans="1:13" x14ac:dyDescent="0.3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</row>
    <row r="3813" spans="1:13" x14ac:dyDescent="0.3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</row>
    <row r="3814" spans="1:13" x14ac:dyDescent="0.3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</row>
    <row r="3815" spans="1:13" x14ac:dyDescent="0.3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</row>
    <row r="3816" spans="1:13" x14ac:dyDescent="0.3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</row>
    <row r="3817" spans="1:13" x14ac:dyDescent="0.3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</row>
    <row r="3818" spans="1:13" x14ac:dyDescent="0.3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</row>
    <row r="3819" spans="1:13" x14ac:dyDescent="0.3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</row>
    <row r="3820" spans="1:13" x14ac:dyDescent="0.3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</row>
    <row r="3821" spans="1:13" x14ac:dyDescent="0.3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</row>
    <row r="3822" spans="1:13" x14ac:dyDescent="0.3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</row>
    <row r="3823" spans="1:13" x14ac:dyDescent="0.3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</row>
    <row r="3824" spans="1:13" x14ac:dyDescent="0.3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</row>
    <row r="3825" spans="1:13" x14ac:dyDescent="0.3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</row>
    <row r="3826" spans="1:13" x14ac:dyDescent="0.3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</row>
    <row r="3827" spans="1:13" x14ac:dyDescent="0.3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</row>
    <row r="3828" spans="1:13" x14ac:dyDescent="0.3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</row>
    <row r="3829" spans="1:13" x14ac:dyDescent="0.3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</row>
    <row r="3830" spans="1:13" x14ac:dyDescent="0.3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</row>
    <row r="3831" spans="1:13" x14ac:dyDescent="0.3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</row>
    <row r="3832" spans="1:13" x14ac:dyDescent="0.3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</row>
    <row r="3833" spans="1:13" x14ac:dyDescent="0.3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</row>
    <row r="3834" spans="1:13" x14ac:dyDescent="0.3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</row>
    <row r="3835" spans="1:13" x14ac:dyDescent="0.3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</row>
    <row r="3836" spans="1:13" x14ac:dyDescent="0.3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</row>
    <row r="3837" spans="1:13" x14ac:dyDescent="0.3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</row>
    <row r="3838" spans="1:13" x14ac:dyDescent="0.3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</row>
    <row r="3839" spans="1:13" x14ac:dyDescent="0.3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</row>
    <row r="3840" spans="1:13" x14ac:dyDescent="0.3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</row>
    <row r="3841" spans="1:13" x14ac:dyDescent="0.3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</row>
    <row r="3842" spans="1:13" x14ac:dyDescent="0.3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</row>
    <row r="3843" spans="1:13" x14ac:dyDescent="0.3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</row>
    <row r="3844" spans="1:13" x14ac:dyDescent="0.3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</row>
    <row r="3845" spans="1:13" x14ac:dyDescent="0.3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</row>
    <row r="3846" spans="1:13" x14ac:dyDescent="0.3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</row>
    <row r="3847" spans="1:13" x14ac:dyDescent="0.3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</row>
    <row r="3848" spans="1:13" x14ac:dyDescent="0.3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</row>
    <row r="3849" spans="1:13" x14ac:dyDescent="0.3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</row>
    <row r="3850" spans="1:13" x14ac:dyDescent="0.3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</row>
    <row r="3851" spans="1:13" x14ac:dyDescent="0.3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</row>
    <row r="3852" spans="1:13" x14ac:dyDescent="0.3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</row>
    <row r="3853" spans="1:13" x14ac:dyDescent="0.3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</row>
    <row r="3854" spans="1:13" x14ac:dyDescent="0.3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</row>
    <row r="3855" spans="1:13" x14ac:dyDescent="0.3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</row>
    <row r="3856" spans="1:13" x14ac:dyDescent="0.3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</row>
    <row r="3857" spans="1:13" x14ac:dyDescent="0.3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</row>
    <row r="3858" spans="1:13" x14ac:dyDescent="0.3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</row>
    <row r="3859" spans="1:13" x14ac:dyDescent="0.3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</row>
    <row r="3860" spans="1:13" x14ac:dyDescent="0.3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</row>
    <row r="3861" spans="1:13" x14ac:dyDescent="0.3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</row>
    <row r="3862" spans="1:13" x14ac:dyDescent="0.3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</row>
    <row r="3863" spans="1:13" x14ac:dyDescent="0.3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</row>
    <row r="3864" spans="1:13" x14ac:dyDescent="0.3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</row>
    <row r="3865" spans="1:13" x14ac:dyDescent="0.3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</row>
    <row r="3866" spans="1:13" x14ac:dyDescent="0.3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</row>
    <row r="3867" spans="1:13" x14ac:dyDescent="0.3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</row>
    <row r="3868" spans="1:13" x14ac:dyDescent="0.3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</row>
    <row r="3869" spans="1:13" x14ac:dyDescent="0.3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</row>
    <row r="3870" spans="1:13" x14ac:dyDescent="0.3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</row>
    <row r="3871" spans="1:13" x14ac:dyDescent="0.3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</row>
    <row r="3872" spans="1:13" x14ac:dyDescent="0.3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</row>
    <row r="3873" spans="1:13" x14ac:dyDescent="0.3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</row>
    <row r="3874" spans="1:13" x14ac:dyDescent="0.3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</row>
    <row r="3875" spans="1:13" x14ac:dyDescent="0.3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</row>
    <row r="3876" spans="1:13" x14ac:dyDescent="0.3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</row>
    <row r="3877" spans="1:13" x14ac:dyDescent="0.3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</row>
    <row r="3878" spans="1:13" x14ac:dyDescent="0.3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</row>
    <row r="3879" spans="1:13" x14ac:dyDescent="0.3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</row>
    <row r="3880" spans="1:13" x14ac:dyDescent="0.3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</row>
    <row r="3881" spans="1:13" x14ac:dyDescent="0.3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</row>
    <row r="3882" spans="1:13" x14ac:dyDescent="0.3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</row>
    <row r="3883" spans="1:13" x14ac:dyDescent="0.3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</row>
    <row r="3884" spans="1:13" x14ac:dyDescent="0.3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</row>
    <row r="3885" spans="1:13" x14ac:dyDescent="0.3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</row>
    <row r="3886" spans="1:13" x14ac:dyDescent="0.3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</row>
    <row r="3887" spans="1:13" x14ac:dyDescent="0.3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</row>
    <row r="3888" spans="1:13" x14ac:dyDescent="0.3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</row>
    <row r="3889" spans="1:13" x14ac:dyDescent="0.3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</row>
    <row r="3890" spans="1:13" x14ac:dyDescent="0.3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</row>
    <row r="3891" spans="1:13" x14ac:dyDescent="0.3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</row>
    <row r="3892" spans="1:13" x14ac:dyDescent="0.3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</row>
    <row r="3893" spans="1:13" x14ac:dyDescent="0.3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</row>
    <row r="3894" spans="1:13" x14ac:dyDescent="0.3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</row>
    <row r="3895" spans="1:13" x14ac:dyDescent="0.3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</row>
    <row r="3896" spans="1:13" x14ac:dyDescent="0.3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</row>
    <row r="3897" spans="1:13" x14ac:dyDescent="0.3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</row>
    <row r="3898" spans="1:13" x14ac:dyDescent="0.3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</row>
    <row r="3899" spans="1:13" x14ac:dyDescent="0.3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</row>
    <row r="3900" spans="1:13" x14ac:dyDescent="0.3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</row>
    <row r="3901" spans="1:13" x14ac:dyDescent="0.3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</row>
    <row r="3902" spans="1:13" x14ac:dyDescent="0.3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</row>
    <row r="3903" spans="1:13" x14ac:dyDescent="0.3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</row>
    <row r="3904" spans="1:13" x14ac:dyDescent="0.3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</row>
    <row r="3905" spans="1:13" x14ac:dyDescent="0.3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</row>
    <row r="3906" spans="1:13" x14ac:dyDescent="0.3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</row>
    <row r="3907" spans="1:13" x14ac:dyDescent="0.3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</row>
    <row r="3908" spans="1:13" x14ac:dyDescent="0.3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</row>
    <row r="3909" spans="1:13" x14ac:dyDescent="0.3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</row>
    <row r="3910" spans="1:13" x14ac:dyDescent="0.3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</row>
    <row r="3911" spans="1:13" x14ac:dyDescent="0.3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</row>
    <row r="3912" spans="1:13" x14ac:dyDescent="0.3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</row>
    <row r="3913" spans="1:13" x14ac:dyDescent="0.3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</row>
    <row r="3914" spans="1:13" x14ac:dyDescent="0.3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</row>
    <row r="3915" spans="1:13" x14ac:dyDescent="0.3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</row>
    <row r="3916" spans="1:13" x14ac:dyDescent="0.3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</row>
    <row r="3917" spans="1:13" x14ac:dyDescent="0.3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</row>
    <row r="3918" spans="1:13" x14ac:dyDescent="0.3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</row>
    <row r="3919" spans="1:13" x14ac:dyDescent="0.3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</row>
    <row r="3920" spans="1:13" x14ac:dyDescent="0.3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</row>
    <row r="3921" spans="1:13" x14ac:dyDescent="0.3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</row>
    <row r="3922" spans="1:13" x14ac:dyDescent="0.3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</row>
    <row r="3923" spans="1:13" x14ac:dyDescent="0.3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</row>
    <row r="3924" spans="1:13" x14ac:dyDescent="0.3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</row>
    <row r="3925" spans="1:13" x14ac:dyDescent="0.3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</row>
    <row r="3926" spans="1:13" x14ac:dyDescent="0.3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</row>
    <row r="3927" spans="1:13" x14ac:dyDescent="0.3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</row>
    <row r="3928" spans="1:13" x14ac:dyDescent="0.3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</row>
    <row r="3929" spans="1:13" x14ac:dyDescent="0.3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</row>
    <row r="3930" spans="1:13" x14ac:dyDescent="0.3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</row>
    <row r="3931" spans="1:13" x14ac:dyDescent="0.3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</row>
    <row r="3932" spans="1:13" x14ac:dyDescent="0.3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</row>
    <row r="3933" spans="1:13" x14ac:dyDescent="0.3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</row>
    <row r="3934" spans="1:13" x14ac:dyDescent="0.3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</row>
    <row r="3935" spans="1:13" x14ac:dyDescent="0.3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</row>
    <row r="3936" spans="1:13" x14ac:dyDescent="0.3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</row>
    <row r="3937" spans="1:13" x14ac:dyDescent="0.3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</row>
    <row r="3938" spans="1:13" x14ac:dyDescent="0.3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</row>
    <row r="3939" spans="1:13" x14ac:dyDescent="0.3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</row>
    <row r="3940" spans="1:13" x14ac:dyDescent="0.3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</row>
    <row r="3941" spans="1:13" x14ac:dyDescent="0.3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</row>
    <row r="3942" spans="1:13" x14ac:dyDescent="0.3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</row>
    <row r="3943" spans="1:13" x14ac:dyDescent="0.3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</row>
    <row r="3944" spans="1:13" x14ac:dyDescent="0.3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</row>
    <row r="3945" spans="1:13" x14ac:dyDescent="0.3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</row>
    <row r="3946" spans="1:13" x14ac:dyDescent="0.3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</row>
    <row r="3947" spans="1:13" x14ac:dyDescent="0.3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</row>
    <row r="3948" spans="1:13" x14ac:dyDescent="0.3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</row>
    <row r="3949" spans="1:13" x14ac:dyDescent="0.3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</row>
    <row r="3950" spans="1:13" x14ac:dyDescent="0.3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</row>
    <row r="3951" spans="1:13" x14ac:dyDescent="0.3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</row>
    <row r="3952" spans="1:13" x14ac:dyDescent="0.3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</row>
    <row r="3953" spans="1:13" x14ac:dyDescent="0.3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</row>
    <row r="3954" spans="1:13" x14ac:dyDescent="0.3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</row>
    <row r="3955" spans="1:13" x14ac:dyDescent="0.3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</row>
    <row r="3956" spans="1:13" x14ac:dyDescent="0.3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</row>
    <row r="3957" spans="1:13" x14ac:dyDescent="0.3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</row>
    <row r="3958" spans="1:13" x14ac:dyDescent="0.3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</row>
    <row r="3959" spans="1:13" x14ac:dyDescent="0.3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</row>
    <row r="3960" spans="1:13" x14ac:dyDescent="0.3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</row>
    <row r="3961" spans="1:13" x14ac:dyDescent="0.3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</row>
    <row r="3962" spans="1:13" x14ac:dyDescent="0.3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</row>
    <row r="3963" spans="1:13" x14ac:dyDescent="0.3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</row>
    <row r="3964" spans="1:13" x14ac:dyDescent="0.3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</row>
    <row r="3965" spans="1:13" x14ac:dyDescent="0.3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</row>
    <row r="3966" spans="1:13" x14ac:dyDescent="0.3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</row>
    <row r="3967" spans="1:13" x14ac:dyDescent="0.3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</row>
    <row r="3968" spans="1:13" x14ac:dyDescent="0.3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</row>
    <row r="3969" spans="1:13" x14ac:dyDescent="0.3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</row>
    <row r="3970" spans="1:13" x14ac:dyDescent="0.3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</row>
    <row r="3971" spans="1:13" x14ac:dyDescent="0.3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</row>
    <row r="3972" spans="1:13" x14ac:dyDescent="0.3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</row>
    <row r="3973" spans="1:13" x14ac:dyDescent="0.3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</row>
    <row r="3974" spans="1:13" x14ac:dyDescent="0.3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</row>
    <row r="3975" spans="1:13" x14ac:dyDescent="0.3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</row>
    <row r="3976" spans="1:13" x14ac:dyDescent="0.3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</row>
    <row r="3977" spans="1:13" x14ac:dyDescent="0.3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</row>
    <row r="3978" spans="1:13" x14ac:dyDescent="0.3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</row>
    <row r="3979" spans="1:13" x14ac:dyDescent="0.3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</row>
    <row r="3980" spans="1:13" x14ac:dyDescent="0.3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</row>
    <row r="3981" spans="1:13" x14ac:dyDescent="0.3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</row>
    <row r="3982" spans="1:13" x14ac:dyDescent="0.3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</row>
    <row r="3983" spans="1:13" x14ac:dyDescent="0.3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</row>
    <row r="3984" spans="1:13" x14ac:dyDescent="0.3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</row>
    <row r="3985" spans="1:13" x14ac:dyDescent="0.3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</row>
    <row r="3986" spans="1:13" x14ac:dyDescent="0.3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</row>
    <row r="3987" spans="1:13" x14ac:dyDescent="0.3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</row>
    <row r="3988" spans="1:13" x14ac:dyDescent="0.3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</row>
    <row r="3989" spans="1:13" x14ac:dyDescent="0.3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</row>
    <row r="3990" spans="1:13" x14ac:dyDescent="0.3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</row>
    <row r="3991" spans="1:13" x14ac:dyDescent="0.3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</row>
    <row r="3992" spans="1:13" x14ac:dyDescent="0.3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</row>
    <row r="3993" spans="1:13" x14ac:dyDescent="0.3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</row>
    <row r="3994" spans="1:13" x14ac:dyDescent="0.3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</row>
    <row r="3995" spans="1:13" x14ac:dyDescent="0.3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</row>
    <row r="3996" spans="1:13" x14ac:dyDescent="0.3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</row>
    <row r="3997" spans="1:13" x14ac:dyDescent="0.3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</row>
    <row r="3998" spans="1:13" x14ac:dyDescent="0.3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</row>
    <row r="3999" spans="1:13" x14ac:dyDescent="0.3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</row>
    <row r="4000" spans="1:13" x14ac:dyDescent="0.3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</row>
    <row r="4001" spans="1:13" x14ac:dyDescent="0.3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</row>
    <row r="4002" spans="1:13" x14ac:dyDescent="0.3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</row>
    <row r="4003" spans="1:13" x14ac:dyDescent="0.3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</row>
    <row r="4004" spans="1:13" x14ac:dyDescent="0.3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</row>
    <row r="4005" spans="1:13" x14ac:dyDescent="0.3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</row>
    <row r="4006" spans="1:13" x14ac:dyDescent="0.3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</row>
    <row r="4007" spans="1:13" x14ac:dyDescent="0.3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</row>
    <row r="4008" spans="1:13" x14ac:dyDescent="0.3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</row>
    <row r="4009" spans="1:13" x14ac:dyDescent="0.3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</row>
    <row r="4010" spans="1:13" x14ac:dyDescent="0.3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</row>
    <row r="4011" spans="1:13" x14ac:dyDescent="0.3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</row>
    <row r="4012" spans="1:13" x14ac:dyDescent="0.3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</row>
    <row r="4013" spans="1:13" x14ac:dyDescent="0.3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</row>
    <row r="4014" spans="1:13" x14ac:dyDescent="0.3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</row>
    <row r="4015" spans="1:13" x14ac:dyDescent="0.3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</row>
    <row r="4016" spans="1:13" x14ac:dyDescent="0.3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</row>
    <row r="4017" spans="1:13" x14ac:dyDescent="0.3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</row>
    <row r="4018" spans="1:13" x14ac:dyDescent="0.3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</row>
    <row r="4019" spans="1:13" x14ac:dyDescent="0.3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</row>
    <row r="4020" spans="1:13" x14ac:dyDescent="0.3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</row>
    <row r="4021" spans="1:13" x14ac:dyDescent="0.3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</row>
    <row r="4022" spans="1:13" x14ac:dyDescent="0.3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</row>
    <row r="4023" spans="1:13" x14ac:dyDescent="0.3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</row>
    <row r="4024" spans="1:13" x14ac:dyDescent="0.3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</row>
    <row r="4025" spans="1:13" x14ac:dyDescent="0.3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</row>
    <row r="4026" spans="1:13" x14ac:dyDescent="0.3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</row>
    <row r="4027" spans="1:13" x14ac:dyDescent="0.3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</row>
    <row r="4028" spans="1:13" x14ac:dyDescent="0.3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</row>
    <row r="4029" spans="1:13" x14ac:dyDescent="0.3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</row>
    <row r="4030" spans="1:13" x14ac:dyDescent="0.3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</row>
    <row r="4031" spans="1:13" x14ac:dyDescent="0.3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</row>
    <row r="4032" spans="1:13" x14ac:dyDescent="0.3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</row>
    <row r="4033" spans="1:13" x14ac:dyDescent="0.3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</row>
    <row r="4034" spans="1:13" x14ac:dyDescent="0.3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</row>
    <row r="4035" spans="1:13" x14ac:dyDescent="0.3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</row>
    <row r="4036" spans="1:13" x14ac:dyDescent="0.3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</row>
    <row r="4037" spans="1:13" x14ac:dyDescent="0.3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</row>
    <row r="4038" spans="1:13" x14ac:dyDescent="0.3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</row>
    <row r="4039" spans="1:13" x14ac:dyDescent="0.3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</row>
    <row r="4040" spans="1:13" x14ac:dyDescent="0.3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</row>
    <row r="4041" spans="1:13" x14ac:dyDescent="0.3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</row>
    <row r="4042" spans="1:13" x14ac:dyDescent="0.3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</row>
    <row r="4043" spans="1:13" x14ac:dyDescent="0.3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</row>
    <row r="4044" spans="1:13" x14ac:dyDescent="0.3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</row>
    <row r="4045" spans="1:13" x14ac:dyDescent="0.3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</row>
    <row r="4046" spans="1:13" x14ac:dyDescent="0.3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</row>
    <row r="4047" spans="1:13" x14ac:dyDescent="0.3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</row>
    <row r="4048" spans="1:13" x14ac:dyDescent="0.3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</row>
    <row r="4049" spans="1:13" x14ac:dyDescent="0.3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</row>
    <row r="4050" spans="1:13" x14ac:dyDescent="0.3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</row>
    <row r="4051" spans="1:13" x14ac:dyDescent="0.3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</row>
    <row r="4052" spans="1:13" x14ac:dyDescent="0.3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</row>
    <row r="4053" spans="1:13" x14ac:dyDescent="0.3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</row>
    <row r="4054" spans="1:13" x14ac:dyDescent="0.3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</row>
    <row r="4055" spans="1:13" x14ac:dyDescent="0.3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</row>
    <row r="4056" spans="1:13" x14ac:dyDescent="0.3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</row>
    <row r="4057" spans="1:13" x14ac:dyDescent="0.3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</row>
    <row r="4058" spans="1:13" x14ac:dyDescent="0.3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</row>
    <row r="4059" spans="1:13" x14ac:dyDescent="0.3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</row>
    <row r="4060" spans="1:13" x14ac:dyDescent="0.3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</row>
    <row r="4061" spans="1:13" x14ac:dyDescent="0.3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</row>
    <row r="4062" spans="1:13" x14ac:dyDescent="0.3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</row>
    <row r="4063" spans="1:13" x14ac:dyDescent="0.3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</row>
    <row r="4064" spans="1:13" x14ac:dyDescent="0.3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</row>
    <row r="4065" spans="1:13" x14ac:dyDescent="0.3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</row>
    <row r="4066" spans="1:13" x14ac:dyDescent="0.3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</row>
    <row r="4067" spans="1:13" x14ac:dyDescent="0.3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</row>
    <row r="4068" spans="1:13" x14ac:dyDescent="0.3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</row>
    <row r="4069" spans="1:13" x14ac:dyDescent="0.3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</row>
    <row r="4070" spans="1:13" x14ac:dyDescent="0.3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</row>
    <row r="4071" spans="1:13" x14ac:dyDescent="0.3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</row>
    <row r="4072" spans="1:13" x14ac:dyDescent="0.3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</row>
    <row r="4073" spans="1:13" x14ac:dyDescent="0.3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</row>
    <row r="4074" spans="1:13" x14ac:dyDescent="0.3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</row>
    <row r="4075" spans="1:13" x14ac:dyDescent="0.3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</row>
    <row r="4076" spans="1:13" x14ac:dyDescent="0.3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</row>
    <row r="4077" spans="1:13" x14ac:dyDescent="0.3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</row>
    <row r="4078" spans="1:13" x14ac:dyDescent="0.3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</row>
    <row r="4079" spans="1:13" x14ac:dyDescent="0.3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</row>
    <row r="4080" spans="1:13" x14ac:dyDescent="0.3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</row>
    <row r="4081" spans="1:13" x14ac:dyDescent="0.3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</row>
    <row r="4082" spans="1:13" x14ac:dyDescent="0.3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</row>
    <row r="4083" spans="1:13" x14ac:dyDescent="0.3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</row>
    <row r="4084" spans="1:13" x14ac:dyDescent="0.3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</row>
    <row r="4085" spans="1:13" x14ac:dyDescent="0.3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</row>
    <row r="4086" spans="1:13" x14ac:dyDescent="0.3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</row>
    <row r="4087" spans="1:13" x14ac:dyDescent="0.3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</row>
    <row r="4088" spans="1:13" x14ac:dyDescent="0.3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</row>
    <row r="4089" spans="1:13" x14ac:dyDescent="0.3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</row>
    <row r="4090" spans="1:13" x14ac:dyDescent="0.3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</row>
    <row r="4091" spans="1:13" x14ac:dyDescent="0.3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</row>
    <row r="4092" spans="1:13" x14ac:dyDescent="0.3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</row>
    <row r="4093" spans="1:13" x14ac:dyDescent="0.3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</row>
    <row r="4094" spans="1:13" x14ac:dyDescent="0.3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</row>
    <row r="4095" spans="1:13" x14ac:dyDescent="0.3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</row>
    <row r="4096" spans="1:13" x14ac:dyDescent="0.3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</row>
    <row r="4097" spans="1:13" x14ac:dyDescent="0.3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</row>
    <row r="4098" spans="1:13" x14ac:dyDescent="0.3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</row>
    <row r="4099" spans="1:13" x14ac:dyDescent="0.3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</row>
    <row r="4100" spans="1:13" x14ac:dyDescent="0.3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</row>
    <row r="4101" spans="1:13" x14ac:dyDescent="0.3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</row>
    <row r="4102" spans="1:13" x14ac:dyDescent="0.3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</row>
    <row r="4103" spans="1:13" x14ac:dyDescent="0.3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</row>
    <row r="4104" spans="1:13" x14ac:dyDescent="0.3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</row>
    <row r="4105" spans="1:13" x14ac:dyDescent="0.3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</row>
    <row r="4106" spans="1:13" x14ac:dyDescent="0.3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</row>
    <row r="4107" spans="1:13" x14ac:dyDescent="0.3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</row>
    <row r="4108" spans="1:13" x14ac:dyDescent="0.3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</row>
    <row r="4109" spans="1:13" x14ac:dyDescent="0.3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</row>
    <row r="4110" spans="1:13" x14ac:dyDescent="0.3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</row>
    <row r="4111" spans="1:13" x14ac:dyDescent="0.3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</row>
    <row r="4112" spans="1:13" x14ac:dyDescent="0.3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</row>
    <row r="4113" spans="1:13" x14ac:dyDescent="0.3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</row>
    <row r="4114" spans="1:13" x14ac:dyDescent="0.3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</row>
    <row r="4115" spans="1:13" x14ac:dyDescent="0.3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</row>
    <row r="4116" spans="1:13" x14ac:dyDescent="0.3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</row>
    <row r="4117" spans="1:13" x14ac:dyDescent="0.3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</row>
    <row r="4118" spans="1:13" x14ac:dyDescent="0.3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</row>
    <row r="4119" spans="1:13" x14ac:dyDescent="0.3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</row>
    <row r="4120" spans="1:13" x14ac:dyDescent="0.3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</row>
    <row r="4121" spans="1:13" x14ac:dyDescent="0.3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</row>
    <row r="4122" spans="1:13" x14ac:dyDescent="0.3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</row>
    <row r="4123" spans="1:13" x14ac:dyDescent="0.3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</row>
    <row r="4124" spans="1:13" x14ac:dyDescent="0.3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</row>
    <row r="4125" spans="1:13" x14ac:dyDescent="0.3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</row>
    <row r="4126" spans="1:13" x14ac:dyDescent="0.3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</row>
    <row r="4127" spans="1:13" x14ac:dyDescent="0.3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</row>
    <row r="4128" spans="1:13" x14ac:dyDescent="0.3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</row>
    <row r="4129" spans="1:13" x14ac:dyDescent="0.3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</row>
    <row r="4130" spans="1:13" x14ac:dyDescent="0.3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</row>
    <row r="4131" spans="1:13" x14ac:dyDescent="0.3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</row>
    <row r="4132" spans="1:13" x14ac:dyDescent="0.3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</row>
    <row r="4133" spans="1:13" x14ac:dyDescent="0.3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</row>
    <row r="4134" spans="1:13" x14ac:dyDescent="0.3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</row>
    <row r="4135" spans="1:13" x14ac:dyDescent="0.3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</row>
    <row r="4136" spans="1:13" x14ac:dyDescent="0.3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</row>
    <row r="4137" spans="1:13" x14ac:dyDescent="0.3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</row>
    <row r="4138" spans="1:13" x14ac:dyDescent="0.3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</row>
    <row r="4139" spans="1:13" x14ac:dyDescent="0.3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</row>
    <row r="4140" spans="1:13" x14ac:dyDescent="0.3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</row>
    <row r="4141" spans="1:13" x14ac:dyDescent="0.3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</row>
    <row r="4142" spans="1:13" x14ac:dyDescent="0.3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</row>
    <row r="4143" spans="1:13" x14ac:dyDescent="0.3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</row>
    <row r="4144" spans="1:13" x14ac:dyDescent="0.3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</row>
    <row r="4145" spans="1:13" x14ac:dyDescent="0.3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</row>
    <row r="4146" spans="1:13" x14ac:dyDescent="0.3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</row>
    <row r="4147" spans="1:13" x14ac:dyDescent="0.3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</row>
    <row r="4148" spans="1:13" x14ac:dyDescent="0.3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</row>
    <row r="4149" spans="1:13" x14ac:dyDescent="0.3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</row>
    <row r="4150" spans="1:13" x14ac:dyDescent="0.3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</row>
    <row r="4151" spans="1:13" x14ac:dyDescent="0.3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</row>
    <row r="4152" spans="1:13" x14ac:dyDescent="0.3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</row>
    <row r="4153" spans="1:13" x14ac:dyDescent="0.3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</row>
    <row r="4154" spans="1:13" x14ac:dyDescent="0.3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</row>
    <row r="4155" spans="1:13" x14ac:dyDescent="0.3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</row>
    <row r="4156" spans="1:13" x14ac:dyDescent="0.3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</row>
    <row r="4157" spans="1:13" x14ac:dyDescent="0.3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</row>
    <row r="4158" spans="1:13" x14ac:dyDescent="0.3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</row>
    <row r="4159" spans="1:13" x14ac:dyDescent="0.3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</row>
    <row r="4160" spans="1:13" x14ac:dyDescent="0.3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</row>
    <row r="4161" spans="1:13" x14ac:dyDescent="0.3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</row>
    <row r="4162" spans="1:13" x14ac:dyDescent="0.3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</row>
    <row r="4163" spans="1:13" x14ac:dyDescent="0.3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</row>
    <row r="4164" spans="1:13" x14ac:dyDescent="0.3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</row>
    <row r="4165" spans="1:13" x14ac:dyDescent="0.3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</row>
    <row r="4166" spans="1:13" x14ac:dyDescent="0.3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</row>
    <row r="4167" spans="1:13" x14ac:dyDescent="0.3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</row>
    <row r="4168" spans="1:13" x14ac:dyDescent="0.3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</row>
    <row r="4169" spans="1:13" x14ac:dyDescent="0.3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</row>
    <row r="4170" spans="1:13" x14ac:dyDescent="0.3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</row>
    <row r="4171" spans="1:13" x14ac:dyDescent="0.3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</row>
    <row r="4172" spans="1:13" x14ac:dyDescent="0.3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</row>
    <row r="4173" spans="1:13" x14ac:dyDescent="0.3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</row>
    <row r="4174" spans="1:13" x14ac:dyDescent="0.3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</row>
    <row r="4175" spans="1:13" x14ac:dyDescent="0.3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</row>
    <row r="4176" spans="1:13" x14ac:dyDescent="0.3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</row>
    <row r="4177" spans="1:13" x14ac:dyDescent="0.3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</row>
    <row r="4178" spans="1:13" x14ac:dyDescent="0.3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</row>
    <row r="4179" spans="1:13" x14ac:dyDescent="0.3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</row>
    <row r="4180" spans="1:13" x14ac:dyDescent="0.3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</row>
    <row r="4181" spans="1:13" x14ac:dyDescent="0.3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</row>
    <row r="4182" spans="1:13" x14ac:dyDescent="0.3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</row>
    <row r="4183" spans="1:13" x14ac:dyDescent="0.3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</row>
    <row r="4184" spans="1:13" x14ac:dyDescent="0.3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</row>
    <row r="4185" spans="1:13" x14ac:dyDescent="0.3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</row>
    <row r="4186" spans="1:13" x14ac:dyDescent="0.3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</row>
    <row r="4187" spans="1:13" x14ac:dyDescent="0.3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</row>
    <row r="4188" spans="1:13" x14ac:dyDescent="0.3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</row>
    <row r="4189" spans="1:13" x14ac:dyDescent="0.3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</row>
    <row r="4190" spans="1:13" x14ac:dyDescent="0.3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</row>
    <row r="4191" spans="1:13" x14ac:dyDescent="0.3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</row>
    <row r="4192" spans="1:13" x14ac:dyDescent="0.3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</row>
    <row r="4193" spans="1:13" x14ac:dyDescent="0.3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</row>
    <row r="4194" spans="1:13" x14ac:dyDescent="0.3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</row>
    <row r="4195" spans="1:13" x14ac:dyDescent="0.3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</row>
    <row r="4196" spans="1:13" x14ac:dyDescent="0.3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</row>
    <row r="4197" spans="1:13" x14ac:dyDescent="0.3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</row>
    <row r="4198" spans="1:13" x14ac:dyDescent="0.3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</row>
    <row r="4199" spans="1:13" x14ac:dyDescent="0.3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</row>
    <row r="4200" spans="1:13" x14ac:dyDescent="0.3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</row>
    <row r="4201" spans="1:13" x14ac:dyDescent="0.3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</row>
    <row r="4202" spans="1:13" x14ac:dyDescent="0.3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</row>
    <row r="4203" spans="1:13" x14ac:dyDescent="0.3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</row>
    <row r="4204" spans="1:13" x14ac:dyDescent="0.3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</row>
    <row r="4205" spans="1:13" x14ac:dyDescent="0.3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</row>
    <row r="4206" spans="1:13" x14ac:dyDescent="0.3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</row>
    <row r="4207" spans="1:13" x14ac:dyDescent="0.3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</row>
    <row r="4208" spans="1:13" x14ac:dyDescent="0.3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</row>
    <row r="4209" spans="1:13" x14ac:dyDescent="0.3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</row>
    <row r="4210" spans="1:13" x14ac:dyDescent="0.3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</row>
    <row r="4211" spans="1:13" x14ac:dyDescent="0.3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</row>
    <row r="4212" spans="1:13" x14ac:dyDescent="0.3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</row>
    <row r="4213" spans="1:13" x14ac:dyDescent="0.3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</row>
    <row r="4214" spans="1:13" x14ac:dyDescent="0.3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</row>
    <row r="4215" spans="1:13" x14ac:dyDescent="0.3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</row>
    <row r="4216" spans="1:13" x14ac:dyDescent="0.3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</row>
    <row r="4217" spans="1:13" x14ac:dyDescent="0.3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</row>
    <row r="4218" spans="1:13" x14ac:dyDescent="0.3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</row>
    <row r="4219" spans="1:13" x14ac:dyDescent="0.3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</row>
    <row r="4220" spans="1:13" x14ac:dyDescent="0.3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</row>
    <row r="4221" spans="1:13" x14ac:dyDescent="0.3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</row>
    <row r="4222" spans="1:13" x14ac:dyDescent="0.3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</row>
    <row r="4223" spans="1:13" x14ac:dyDescent="0.3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</row>
    <row r="4224" spans="1:13" x14ac:dyDescent="0.3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</row>
    <row r="4225" spans="1:13" x14ac:dyDescent="0.3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</row>
    <row r="4226" spans="1:13" x14ac:dyDescent="0.3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</row>
    <row r="4227" spans="1:13" x14ac:dyDescent="0.3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</row>
    <row r="4228" spans="1:13" x14ac:dyDescent="0.3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</row>
    <row r="4229" spans="1:13" x14ac:dyDescent="0.3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</row>
    <row r="4230" spans="1:13" x14ac:dyDescent="0.3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</row>
    <row r="4231" spans="1:13" x14ac:dyDescent="0.3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</row>
    <row r="4232" spans="1:13" x14ac:dyDescent="0.3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</row>
    <row r="4233" spans="1:13" x14ac:dyDescent="0.3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</row>
    <row r="4234" spans="1:13" x14ac:dyDescent="0.3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</row>
    <row r="4235" spans="1:13" x14ac:dyDescent="0.3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</row>
    <row r="4236" spans="1:13" x14ac:dyDescent="0.3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</row>
    <row r="4237" spans="1:13" x14ac:dyDescent="0.3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</row>
    <row r="4238" spans="1:13" x14ac:dyDescent="0.3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</row>
    <row r="4239" spans="1:13" x14ac:dyDescent="0.3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</row>
    <row r="4240" spans="1:13" x14ac:dyDescent="0.3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</row>
    <row r="4241" spans="1:13" x14ac:dyDescent="0.3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</row>
    <row r="4242" spans="1:13" x14ac:dyDescent="0.3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</row>
    <row r="4243" spans="1:13" x14ac:dyDescent="0.3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</row>
    <row r="4244" spans="1:13" x14ac:dyDescent="0.3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</row>
    <row r="4245" spans="1:13" x14ac:dyDescent="0.3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</row>
    <row r="4246" spans="1:13" x14ac:dyDescent="0.3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</row>
    <row r="4247" spans="1:13" x14ac:dyDescent="0.3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</row>
    <row r="4248" spans="1:13" x14ac:dyDescent="0.3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</row>
    <row r="4249" spans="1:13" x14ac:dyDescent="0.3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</row>
    <row r="4250" spans="1:13" x14ac:dyDescent="0.3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</row>
    <row r="4251" spans="1:13" x14ac:dyDescent="0.3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</row>
    <row r="4252" spans="1:13" x14ac:dyDescent="0.3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</row>
    <row r="4253" spans="1:13" x14ac:dyDescent="0.3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</row>
    <row r="4254" spans="1:13" x14ac:dyDescent="0.3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</row>
    <row r="4255" spans="1:13" x14ac:dyDescent="0.3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</row>
    <row r="4256" spans="1:13" x14ac:dyDescent="0.3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</row>
    <row r="4257" spans="1:13" x14ac:dyDescent="0.3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</row>
    <row r="4258" spans="1:13" x14ac:dyDescent="0.3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</row>
    <row r="4259" spans="1:13" x14ac:dyDescent="0.3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</row>
    <row r="4260" spans="1:13" x14ac:dyDescent="0.3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</row>
    <row r="4261" spans="1:13" x14ac:dyDescent="0.3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</row>
    <row r="4262" spans="1:13" x14ac:dyDescent="0.3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</row>
    <row r="4263" spans="1:13" x14ac:dyDescent="0.3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</row>
    <row r="4264" spans="1:13" x14ac:dyDescent="0.3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</row>
    <row r="4265" spans="1:13" x14ac:dyDescent="0.3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</row>
    <row r="4266" spans="1:13" x14ac:dyDescent="0.3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</row>
    <row r="4267" spans="1:13" x14ac:dyDescent="0.3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</row>
    <row r="4268" spans="1:13" x14ac:dyDescent="0.3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</row>
    <row r="4269" spans="1:13" x14ac:dyDescent="0.3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</row>
    <row r="4270" spans="1:13" x14ac:dyDescent="0.3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</row>
    <row r="4271" spans="1:13" x14ac:dyDescent="0.3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</row>
    <row r="4272" spans="1:13" x14ac:dyDescent="0.3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</row>
    <row r="4273" spans="1:13" x14ac:dyDescent="0.3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</row>
    <row r="4274" spans="1:13" x14ac:dyDescent="0.3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</row>
    <row r="4275" spans="1:13" x14ac:dyDescent="0.3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</row>
    <row r="4276" spans="1:13" x14ac:dyDescent="0.3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</row>
    <row r="4277" spans="1:13" x14ac:dyDescent="0.3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</row>
    <row r="4278" spans="1:13" x14ac:dyDescent="0.3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</row>
    <row r="4279" spans="1:13" x14ac:dyDescent="0.3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</row>
    <row r="4280" spans="1:13" x14ac:dyDescent="0.3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</row>
    <row r="4281" spans="1:13" x14ac:dyDescent="0.3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</row>
    <row r="4282" spans="1:13" x14ac:dyDescent="0.3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</row>
    <row r="4283" spans="1:13" x14ac:dyDescent="0.3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</row>
    <row r="4284" spans="1:13" x14ac:dyDescent="0.3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</row>
    <row r="4285" spans="1:13" x14ac:dyDescent="0.3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</row>
    <row r="4286" spans="1:13" x14ac:dyDescent="0.3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</row>
    <row r="4287" spans="1:13" x14ac:dyDescent="0.3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</row>
    <row r="4288" spans="1:13" x14ac:dyDescent="0.3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</row>
    <row r="4289" spans="1:13" x14ac:dyDescent="0.3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</row>
    <row r="4290" spans="1:13" x14ac:dyDescent="0.3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</row>
    <row r="4291" spans="1:13" x14ac:dyDescent="0.3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</row>
    <row r="4292" spans="1:13" x14ac:dyDescent="0.3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</row>
    <row r="4293" spans="1:13" x14ac:dyDescent="0.3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</row>
    <row r="4294" spans="1:13" x14ac:dyDescent="0.3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</row>
    <row r="4295" spans="1:13" x14ac:dyDescent="0.3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</row>
    <row r="4296" spans="1:13" x14ac:dyDescent="0.3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</row>
    <row r="4297" spans="1:13" x14ac:dyDescent="0.3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</row>
    <row r="4298" spans="1:13" x14ac:dyDescent="0.3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</row>
    <row r="4299" spans="1:13" x14ac:dyDescent="0.3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</row>
    <row r="4300" spans="1:13" x14ac:dyDescent="0.3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</row>
    <row r="4301" spans="1:13" x14ac:dyDescent="0.3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</row>
    <row r="4302" spans="1:13" x14ac:dyDescent="0.3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</row>
    <row r="4303" spans="1:13" x14ac:dyDescent="0.3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</row>
    <row r="4304" spans="1:13" x14ac:dyDescent="0.3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</row>
    <row r="4305" spans="1:13" x14ac:dyDescent="0.3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</row>
    <row r="4306" spans="1:13" x14ac:dyDescent="0.3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</row>
    <row r="4307" spans="1:13" x14ac:dyDescent="0.3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</row>
    <row r="4308" spans="1:13" x14ac:dyDescent="0.3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</row>
    <row r="4309" spans="1:13" x14ac:dyDescent="0.3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</row>
    <row r="4310" spans="1:13" x14ac:dyDescent="0.3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</row>
    <row r="4311" spans="1:13" x14ac:dyDescent="0.3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</row>
    <row r="4312" spans="1:13" x14ac:dyDescent="0.3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</row>
    <row r="4313" spans="1:13" x14ac:dyDescent="0.3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</row>
    <row r="4314" spans="1:13" x14ac:dyDescent="0.3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</row>
    <row r="4315" spans="1:13" x14ac:dyDescent="0.3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</row>
    <row r="4316" spans="1:13" x14ac:dyDescent="0.3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</row>
    <row r="4317" spans="1:13" x14ac:dyDescent="0.3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</row>
    <row r="4318" spans="1:13" x14ac:dyDescent="0.3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</row>
    <row r="4319" spans="1:13" x14ac:dyDescent="0.3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</row>
    <row r="4320" spans="1:13" x14ac:dyDescent="0.3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</row>
    <row r="4321" spans="1:13" x14ac:dyDescent="0.3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</row>
    <row r="4322" spans="1:13" x14ac:dyDescent="0.3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</row>
    <row r="4323" spans="1:13" x14ac:dyDescent="0.3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</row>
    <row r="4324" spans="1:13" x14ac:dyDescent="0.3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</row>
    <row r="4325" spans="1:13" x14ac:dyDescent="0.3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</row>
    <row r="4326" spans="1:13" x14ac:dyDescent="0.3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</row>
    <row r="4327" spans="1:13" x14ac:dyDescent="0.3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</row>
    <row r="4328" spans="1:13" x14ac:dyDescent="0.3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</row>
    <row r="4329" spans="1:13" x14ac:dyDescent="0.3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</row>
    <row r="4330" spans="1:13" x14ac:dyDescent="0.3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</row>
    <row r="4331" spans="1:13" x14ac:dyDescent="0.3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</row>
    <row r="4332" spans="1:13" x14ac:dyDescent="0.3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</row>
    <row r="4333" spans="1:13" x14ac:dyDescent="0.3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</row>
    <row r="4334" spans="1:13" x14ac:dyDescent="0.3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</row>
    <row r="4335" spans="1:13" x14ac:dyDescent="0.3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</row>
    <row r="4336" spans="1:13" x14ac:dyDescent="0.3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</row>
    <row r="4337" spans="1:13" x14ac:dyDescent="0.3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</row>
    <row r="4338" spans="1:13" x14ac:dyDescent="0.3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</row>
    <row r="4339" spans="1:13" x14ac:dyDescent="0.3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</row>
    <row r="4340" spans="1:13" x14ac:dyDescent="0.3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</row>
    <row r="4341" spans="1:13" x14ac:dyDescent="0.3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</row>
    <row r="4342" spans="1:13" x14ac:dyDescent="0.3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</row>
    <row r="4343" spans="1:13" x14ac:dyDescent="0.3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</row>
    <row r="4344" spans="1:13" x14ac:dyDescent="0.3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</row>
    <row r="4345" spans="1:13" x14ac:dyDescent="0.3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</row>
    <row r="4346" spans="1:13" x14ac:dyDescent="0.3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</row>
    <row r="4347" spans="1:13" x14ac:dyDescent="0.3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</row>
    <row r="4348" spans="1:13" x14ac:dyDescent="0.3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</row>
    <row r="4349" spans="1:13" x14ac:dyDescent="0.3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</row>
    <row r="4350" spans="1:13" x14ac:dyDescent="0.3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</row>
    <row r="4351" spans="1:13" x14ac:dyDescent="0.3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</row>
    <row r="4352" spans="1:13" x14ac:dyDescent="0.3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</row>
    <row r="4353" spans="1:13" x14ac:dyDescent="0.3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</row>
    <row r="4354" spans="1:13" x14ac:dyDescent="0.3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</row>
    <row r="4355" spans="1:13" x14ac:dyDescent="0.3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</row>
    <row r="4356" spans="1:13" x14ac:dyDescent="0.3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</row>
    <row r="4357" spans="1:13" x14ac:dyDescent="0.3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</row>
    <row r="4358" spans="1:13" x14ac:dyDescent="0.3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</row>
    <row r="4359" spans="1:13" x14ac:dyDescent="0.3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</row>
    <row r="4360" spans="1:13" x14ac:dyDescent="0.3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</row>
    <row r="4361" spans="1:13" x14ac:dyDescent="0.3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</row>
    <row r="4362" spans="1:13" x14ac:dyDescent="0.3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</row>
    <row r="4363" spans="1:13" x14ac:dyDescent="0.3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</row>
    <row r="4364" spans="1:13" x14ac:dyDescent="0.3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</row>
    <row r="4365" spans="1:13" x14ac:dyDescent="0.3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</row>
    <row r="4366" spans="1:13" x14ac:dyDescent="0.3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</row>
    <row r="4367" spans="1:13" x14ac:dyDescent="0.3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</row>
    <row r="4368" spans="1:13" x14ac:dyDescent="0.3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</row>
    <row r="4369" spans="1:13" x14ac:dyDescent="0.3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</row>
    <row r="4370" spans="1:13" x14ac:dyDescent="0.3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</row>
    <row r="4371" spans="1:13" x14ac:dyDescent="0.3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</row>
    <row r="4372" spans="1:13" x14ac:dyDescent="0.3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</row>
    <row r="4373" spans="1:13" x14ac:dyDescent="0.3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</row>
    <row r="4374" spans="1:13" x14ac:dyDescent="0.3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</row>
    <row r="4375" spans="1:13" x14ac:dyDescent="0.3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</row>
    <row r="4376" spans="1:13" x14ac:dyDescent="0.3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</row>
    <row r="4377" spans="1:13" x14ac:dyDescent="0.3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</row>
    <row r="4378" spans="1:13" x14ac:dyDescent="0.3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</row>
    <row r="4379" spans="1:13" x14ac:dyDescent="0.3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</row>
    <row r="4380" spans="1:13" x14ac:dyDescent="0.3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</row>
    <row r="4381" spans="1:13" x14ac:dyDescent="0.3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</row>
    <row r="4382" spans="1:13" x14ac:dyDescent="0.3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</row>
    <row r="4383" spans="1:13" x14ac:dyDescent="0.3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</row>
    <row r="4384" spans="1:13" x14ac:dyDescent="0.3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</row>
    <row r="4385" spans="1:13" x14ac:dyDescent="0.3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</row>
    <row r="4386" spans="1:13" x14ac:dyDescent="0.3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</row>
    <row r="4387" spans="1:13" x14ac:dyDescent="0.3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</row>
    <row r="4388" spans="1:13" x14ac:dyDescent="0.3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</row>
    <row r="4389" spans="1:13" x14ac:dyDescent="0.3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</row>
    <row r="4390" spans="1:13" x14ac:dyDescent="0.3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</row>
    <row r="4391" spans="1:13" x14ac:dyDescent="0.3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</row>
    <row r="4392" spans="1:13" x14ac:dyDescent="0.3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</row>
    <row r="4393" spans="1:13" x14ac:dyDescent="0.3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</row>
    <row r="4394" spans="1:13" x14ac:dyDescent="0.3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</row>
    <row r="4395" spans="1:13" x14ac:dyDescent="0.3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</row>
    <row r="4396" spans="1:13" x14ac:dyDescent="0.3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</row>
    <row r="4397" spans="1:13" x14ac:dyDescent="0.3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</row>
    <row r="4398" spans="1:13" x14ac:dyDescent="0.3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</row>
    <row r="4399" spans="1:13" x14ac:dyDescent="0.3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</row>
    <row r="4400" spans="1:13" x14ac:dyDescent="0.3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</row>
    <row r="4401" spans="1:13" x14ac:dyDescent="0.3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</row>
    <row r="4402" spans="1:13" x14ac:dyDescent="0.3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</row>
    <row r="4403" spans="1:13" x14ac:dyDescent="0.3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</row>
    <row r="4404" spans="1:13" x14ac:dyDescent="0.3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</row>
    <row r="4405" spans="1:13" x14ac:dyDescent="0.3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</row>
    <row r="4406" spans="1:13" x14ac:dyDescent="0.3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</row>
    <row r="4407" spans="1:13" x14ac:dyDescent="0.3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</row>
    <row r="4408" spans="1:13" x14ac:dyDescent="0.3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</row>
    <row r="4409" spans="1:13" x14ac:dyDescent="0.3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</row>
    <row r="4410" spans="1:13" x14ac:dyDescent="0.3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</row>
    <row r="4411" spans="1:13" x14ac:dyDescent="0.3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</row>
    <row r="4412" spans="1:13" x14ac:dyDescent="0.3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</row>
    <row r="4413" spans="1:13" x14ac:dyDescent="0.3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</row>
    <row r="4414" spans="1:13" x14ac:dyDescent="0.3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</row>
    <row r="4415" spans="1:13" x14ac:dyDescent="0.3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</row>
    <row r="4416" spans="1:13" x14ac:dyDescent="0.3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</row>
    <row r="4417" spans="1:13" x14ac:dyDescent="0.3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</row>
    <row r="4418" spans="1:13" x14ac:dyDescent="0.3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</row>
    <row r="4419" spans="1:13" x14ac:dyDescent="0.3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</row>
    <row r="4420" spans="1:13" x14ac:dyDescent="0.3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</row>
    <row r="4421" spans="1:13" x14ac:dyDescent="0.3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</row>
    <row r="4422" spans="1:13" x14ac:dyDescent="0.3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</row>
    <row r="4423" spans="1:13" x14ac:dyDescent="0.3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</row>
    <row r="4424" spans="1:13" x14ac:dyDescent="0.3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</row>
    <row r="4425" spans="1:13" x14ac:dyDescent="0.3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</row>
    <row r="4426" spans="1:13" x14ac:dyDescent="0.3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</row>
    <row r="4427" spans="1:13" x14ac:dyDescent="0.3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</row>
    <row r="4428" spans="1:13" x14ac:dyDescent="0.3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</row>
    <row r="4429" spans="1:13" x14ac:dyDescent="0.3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</row>
    <row r="4430" spans="1:13" x14ac:dyDescent="0.3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</row>
    <row r="4431" spans="1:13" x14ac:dyDescent="0.3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</row>
    <row r="4432" spans="1:13" x14ac:dyDescent="0.3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</row>
    <row r="4433" spans="1:13" x14ac:dyDescent="0.3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</row>
    <row r="4434" spans="1:13" x14ac:dyDescent="0.3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</row>
    <row r="4435" spans="1:13" x14ac:dyDescent="0.3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</row>
    <row r="4436" spans="1:13" x14ac:dyDescent="0.3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</row>
    <row r="4437" spans="1:13" x14ac:dyDescent="0.3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</row>
    <row r="4438" spans="1:13" x14ac:dyDescent="0.3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</row>
    <row r="4439" spans="1:13" x14ac:dyDescent="0.3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</row>
    <row r="4440" spans="1:13" x14ac:dyDescent="0.3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</row>
    <row r="4441" spans="1:13" x14ac:dyDescent="0.3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</row>
    <row r="4442" spans="1:13" x14ac:dyDescent="0.3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</row>
    <row r="4443" spans="1:13" x14ac:dyDescent="0.3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</row>
    <row r="4444" spans="1:13" x14ac:dyDescent="0.3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</row>
    <row r="4445" spans="1:13" x14ac:dyDescent="0.3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</row>
    <row r="4446" spans="1:13" x14ac:dyDescent="0.3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</row>
    <row r="4447" spans="1:13" x14ac:dyDescent="0.3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</row>
    <row r="4448" spans="1:13" x14ac:dyDescent="0.3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</row>
    <row r="4449" spans="1:13" x14ac:dyDescent="0.3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</row>
    <row r="4450" spans="1:13" x14ac:dyDescent="0.3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</row>
    <row r="4451" spans="1:13" x14ac:dyDescent="0.3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</row>
    <row r="4452" spans="1:13" x14ac:dyDescent="0.3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</row>
    <row r="4453" spans="1:13" x14ac:dyDescent="0.3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</row>
    <row r="4454" spans="1:13" x14ac:dyDescent="0.3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</row>
    <row r="4455" spans="1:13" x14ac:dyDescent="0.3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</row>
    <row r="4456" spans="1:13" x14ac:dyDescent="0.3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</row>
    <row r="4457" spans="1:13" x14ac:dyDescent="0.3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</row>
    <row r="4458" spans="1:13" x14ac:dyDescent="0.3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</row>
    <row r="4459" spans="1:13" x14ac:dyDescent="0.3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</row>
    <row r="4460" spans="1:13" x14ac:dyDescent="0.3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</row>
    <row r="4461" spans="1:13" x14ac:dyDescent="0.3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</row>
    <row r="4462" spans="1:13" x14ac:dyDescent="0.3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</row>
    <row r="4463" spans="1:13" x14ac:dyDescent="0.3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</row>
    <row r="4464" spans="1:13" x14ac:dyDescent="0.3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</row>
    <row r="4465" spans="1:13" x14ac:dyDescent="0.3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</row>
    <row r="4466" spans="1:13" x14ac:dyDescent="0.3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</row>
    <row r="4467" spans="1:13" x14ac:dyDescent="0.3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</row>
    <row r="4468" spans="1:13" x14ac:dyDescent="0.3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</row>
    <row r="4469" spans="1:13" x14ac:dyDescent="0.3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</row>
    <row r="4470" spans="1:13" x14ac:dyDescent="0.3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</row>
    <row r="4471" spans="1:13" x14ac:dyDescent="0.3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</row>
    <row r="4472" spans="1:13" x14ac:dyDescent="0.3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</row>
    <row r="4473" spans="1:13" x14ac:dyDescent="0.3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</row>
    <row r="4474" spans="1:13" x14ac:dyDescent="0.3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</row>
    <row r="4475" spans="1:13" x14ac:dyDescent="0.3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</row>
    <row r="4476" spans="1:13" x14ac:dyDescent="0.3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</row>
    <row r="4477" spans="1:13" x14ac:dyDescent="0.3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</row>
    <row r="4478" spans="1:13" x14ac:dyDescent="0.3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</row>
    <row r="4479" spans="1:13" x14ac:dyDescent="0.3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</row>
    <row r="4480" spans="1:13" x14ac:dyDescent="0.3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</row>
    <row r="4481" spans="1:13" x14ac:dyDescent="0.3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</row>
    <row r="4482" spans="1:13" x14ac:dyDescent="0.3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</row>
    <row r="4483" spans="1:13" x14ac:dyDescent="0.3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</row>
    <row r="4484" spans="1:13" x14ac:dyDescent="0.3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</row>
    <row r="4485" spans="1:13" x14ac:dyDescent="0.3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</row>
    <row r="4486" spans="1:13" x14ac:dyDescent="0.3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</row>
    <row r="4487" spans="1:13" x14ac:dyDescent="0.3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</row>
    <row r="4488" spans="1:13" x14ac:dyDescent="0.3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</row>
    <row r="4489" spans="1:13" x14ac:dyDescent="0.3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</row>
    <row r="4490" spans="1:13" x14ac:dyDescent="0.3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</row>
    <row r="4491" spans="1:13" x14ac:dyDescent="0.3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</row>
    <row r="4492" spans="1:13" x14ac:dyDescent="0.3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</row>
    <row r="4493" spans="1:13" x14ac:dyDescent="0.3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</row>
    <row r="4494" spans="1:13" x14ac:dyDescent="0.3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</row>
    <row r="4495" spans="1:13" x14ac:dyDescent="0.3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</row>
    <row r="4496" spans="1:13" x14ac:dyDescent="0.3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</row>
    <row r="4497" spans="1:13" x14ac:dyDescent="0.3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</row>
    <row r="4498" spans="1:13" x14ac:dyDescent="0.3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</row>
    <row r="4499" spans="1:13" x14ac:dyDescent="0.3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</row>
    <row r="4500" spans="1:13" x14ac:dyDescent="0.3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</row>
    <row r="4501" spans="1:13" x14ac:dyDescent="0.3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</row>
    <row r="4502" spans="1:13" x14ac:dyDescent="0.3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</row>
    <row r="4503" spans="1:13" x14ac:dyDescent="0.3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</row>
    <row r="4504" spans="1:13" x14ac:dyDescent="0.3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</row>
    <row r="4505" spans="1:13" x14ac:dyDescent="0.3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</row>
    <row r="4506" spans="1:13" x14ac:dyDescent="0.3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</row>
    <row r="4507" spans="1:13" x14ac:dyDescent="0.3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</row>
    <row r="4508" spans="1:13" x14ac:dyDescent="0.3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</row>
    <row r="4509" spans="1:13" x14ac:dyDescent="0.3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</row>
    <row r="4510" spans="1:13" x14ac:dyDescent="0.3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</row>
    <row r="4511" spans="1:13" x14ac:dyDescent="0.3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</row>
    <row r="4512" spans="1:13" x14ac:dyDescent="0.3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</row>
    <row r="4513" spans="1:13" x14ac:dyDescent="0.3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</row>
    <row r="4514" spans="1:13" x14ac:dyDescent="0.3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</row>
    <row r="4515" spans="1:13" x14ac:dyDescent="0.3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</row>
    <row r="4516" spans="1:13" x14ac:dyDescent="0.3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</row>
    <row r="4517" spans="1:13" x14ac:dyDescent="0.3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</row>
    <row r="4518" spans="1:13" x14ac:dyDescent="0.3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</row>
    <row r="4519" spans="1:13" x14ac:dyDescent="0.3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</row>
    <row r="4520" spans="1:13" x14ac:dyDescent="0.3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</row>
    <row r="4521" spans="1:13" x14ac:dyDescent="0.3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</row>
    <row r="4522" spans="1:13" x14ac:dyDescent="0.3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</row>
    <row r="4523" spans="1:13" x14ac:dyDescent="0.3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</row>
    <row r="4524" spans="1:13" x14ac:dyDescent="0.3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</row>
    <row r="4525" spans="1:13" x14ac:dyDescent="0.3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</row>
    <row r="4526" spans="1:13" x14ac:dyDescent="0.3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</row>
    <row r="4527" spans="1:13" x14ac:dyDescent="0.3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</row>
    <row r="4528" spans="1:13" x14ac:dyDescent="0.3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</row>
    <row r="4529" spans="1:13" x14ac:dyDescent="0.3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</row>
    <row r="4530" spans="1:13" x14ac:dyDescent="0.3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</row>
    <row r="4531" spans="1:13" x14ac:dyDescent="0.3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</row>
    <row r="4532" spans="1:13" x14ac:dyDescent="0.3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</row>
    <row r="4533" spans="1:13" x14ac:dyDescent="0.3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</row>
    <row r="4534" spans="1:13" x14ac:dyDescent="0.3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</row>
    <row r="4535" spans="1:13" x14ac:dyDescent="0.3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</row>
    <row r="4536" spans="1:13" x14ac:dyDescent="0.3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</row>
    <row r="4537" spans="1:13" x14ac:dyDescent="0.3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</row>
    <row r="4538" spans="1:13" x14ac:dyDescent="0.3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</row>
    <row r="4539" spans="1:13" x14ac:dyDescent="0.3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</row>
    <row r="4540" spans="1:13" x14ac:dyDescent="0.3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</row>
    <row r="4541" spans="1:13" x14ac:dyDescent="0.3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</row>
    <row r="4542" spans="1:13" x14ac:dyDescent="0.3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</row>
    <row r="4543" spans="1:13" x14ac:dyDescent="0.3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</row>
  </sheetData>
  <phoneticPr fontId="23" type="noConversion"/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przemyt 2024-2025</vt:lpstr>
      <vt:lpstr>TP przemyt 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Waściński Krzysztof</dc:creator>
  <cp:lastModifiedBy>Waściński Krzysztof</cp:lastModifiedBy>
  <cp:lastPrinted>2024-09-06T07:37:42Z</cp:lastPrinted>
  <dcterms:created xsi:type="dcterms:W3CDTF">2024-07-16T09:11:15Z</dcterms:created>
  <dcterms:modified xsi:type="dcterms:W3CDTF">2026-02-03T11:02:57Z</dcterms:modified>
</cp:coreProperties>
</file>